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filterPrivacy="1" defaultThemeVersion="124226"/>
  <xr:revisionPtr revIDLastSave="0" documentId="13_ncr:1_{F9D40FB4-C580-4918-A1B8-D54A203A96C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ΙΣΟΛΟΓΙΣΜΟΙ" sheetId="7" r:id="rId1"/>
    <sheet name="2015" sheetId="1" r:id="rId2"/>
    <sheet name="2016" sheetId="2" r:id="rId3"/>
    <sheet name="2017" sheetId="3" r:id="rId4"/>
    <sheet name="2018" sheetId="4" r:id="rId5"/>
    <sheet name="2019" sheetId="5" r:id="rId6"/>
    <sheet name="2020" sheetId="6" r:id="rId7"/>
  </sheets>
  <externalReferences>
    <externalReference r:id="rId8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657" i="7" l="1"/>
  <c r="A4656" i="7"/>
  <c r="D4653" i="7"/>
  <c r="C4653" i="7"/>
  <c r="B4653" i="7"/>
  <c r="D4652" i="7"/>
  <c r="C4652" i="7"/>
  <c r="B4652" i="7"/>
  <c r="D4651" i="7"/>
  <c r="C4651" i="7"/>
  <c r="B4651" i="7"/>
  <c r="D4650" i="7"/>
  <c r="C4650" i="7"/>
  <c r="B4650" i="7"/>
  <c r="D4649" i="7"/>
  <c r="C4649" i="7"/>
  <c r="B4649" i="7"/>
  <c r="D4648" i="7"/>
  <c r="C4648" i="7"/>
  <c r="B4648" i="7"/>
  <c r="D4647" i="7"/>
  <c r="C4647" i="7"/>
  <c r="B4647" i="7"/>
  <c r="D4646" i="7"/>
  <c r="C4646" i="7"/>
  <c r="B4646" i="7"/>
  <c r="D4645" i="7"/>
  <c r="C4645" i="7"/>
  <c r="B4645" i="7"/>
  <c r="D4644" i="7"/>
  <c r="C4644" i="7"/>
  <c r="B4644" i="7"/>
  <c r="D4643" i="7"/>
  <c r="C4643" i="7"/>
  <c r="B4643" i="7"/>
  <c r="D4642" i="7"/>
  <c r="D4666" i="7" s="1"/>
  <c r="C4642" i="7"/>
  <c r="C4666" i="7" s="1"/>
  <c r="B4642" i="7"/>
  <c r="B4666" i="7" s="1"/>
  <c r="D4641" i="7"/>
  <c r="C4641" i="7"/>
  <c r="B4641" i="7"/>
  <c r="D4640" i="7"/>
  <c r="C4640" i="7"/>
  <c r="B4640" i="7"/>
  <c r="D4639" i="7"/>
  <c r="C4639" i="7"/>
  <c r="B4639" i="7"/>
  <c r="D4638" i="7"/>
  <c r="C4638" i="7"/>
  <c r="B4638" i="7"/>
  <c r="D4637" i="7"/>
  <c r="D4658" i="7" s="1"/>
  <c r="C4637" i="7"/>
  <c r="C4658" i="7" s="1"/>
  <c r="B4637" i="7"/>
  <c r="B4658" i="7" s="1"/>
  <c r="D4636" i="7"/>
  <c r="C4636" i="7"/>
  <c r="B4636" i="7"/>
  <c r="D4635" i="7"/>
  <c r="C4635" i="7"/>
  <c r="C4660" i="7" s="1"/>
  <c r="B4635" i="7"/>
  <c r="D4634" i="7"/>
  <c r="C4634" i="7"/>
  <c r="B4634" i="7"/>
  <c r="D4633" i="7"/>
  <c r="C4633" i="7"/>
  <c r="B4633" i="7"/>
  <c r="D4632" i="7"/>
  <c r="C4632" i="7"/>
  <c r="B4632" i="7"/>
  <c r="D4631" i="7"/>
  <c r="C4631" i="7"/>
  <c r="C4678" i="7" s="1"/>
  <c r="B4631" i="7"/>
  <c r="D4630" i="7"/>
  <c r="C4630" i="7"/>
  <c r="B4630" i="7"/>
  <c r="D4629" i="7"/>
  <c r="C4629" i="7"/>
  <c r="B4629" i="7"/>
  <c r="D4628" i="7"/>
  <c r="C4628" i="7"/>
  <c r="B4628" i="7"/>
  <c r="D4627" i="7"/>
  <c r="C4627" i="7"/>
  <c r="B4627" i="7"/>
  <c r="D4626" i="7"/>
  <c r="C4626" i="7"/>
  <c r="B4626" i="7"/>
  <c r="D4625" i="7"/>
  <c r="C4625" i="7"/>
  <c r="B4625" i="7"/>
  <c r="D4624" i="7"/>
  <c r="C4624" i="7"/>
  <c r="B4624" i="7"/>
  <c r="D4623" i="7"/>
  <c r="D4667" i="7" s="1"/>
  <c r="C4623" i="7"/>
  <c r="B4623" i="7"/>
  <c r="D4620" i="7"/>
  <c r="C4620" i="7"/>
  <c r="B4620" i="7"/>
  <c r="D4619" i="7"/>
  <c r="C4619" i="7"/>
  <c r="B4619" i="7"/>
  <c r="D4618" i="7"/>
  <c r="C4618" i="7"/>
  <c r="B4618" i="7"/>
  <c r="D4617" i="7"/>
  <c r="C4617" i="7"/>
  <c r="B4617" i="7"/>
  <c r="D4616" i="7"/>
  <c r="C4616" i="7"/>
  <c r="B4616" i="7"/>
  <c r="D4615" i="7"/>
  <c r="C4615" i="7"/>
  <c r="B4615" i="7"/>
  <c r="D4614" i="7"/>
  <c r="C4614" i="7"/>
  <c r="B4614" i="7"/>
  <c r="D4613" i="7"/>
  <c r="C4613" i="7"/>
  <c r="B4613" i="7"/>
  <c r="D4612" i="7"/>
  <c r="C4612" i="7"/>
  <c r="B4612" i="7"/>
  <c r="D4611" i="7"/>
  <c r="C4611" i="7"/>
  <c r="B4611" i="7"/>
  <c r="D4610" i="7"/>
  <c r="C4610" i="7"/>
  <c r="B4610" i="7"/>
  <c r="D4609" i="7"/>
  <c r="C4609" i="7"/>
  <c r="B4609" i="7"/>
  <c r="D4608" i="7"/>
  <c r="C4608" i="7"/>
  <c r="B4608" i="7"/>
  <c r="D4607" i="7"/>
  <c r="C4607" i="7"/>
  <c r="B4607" i="7"/>
  <c r="D4606" i="7"/>
  <c r="C4606" i="7"/>
  <c r="B4606" i="7"/>
  <c r="D4605" i="7"/>
  <c r="C4605" i="7"/>
  <c r="B4605" i="7"/>
  <c r="D4604" i="7"/>
  <c r="C4604" i="7"/>
  <c r="B4604" i="7"/>
  <c r="D4603" i="7"/>
  <c r="C4603" i="7"/>
  <c r="B4603" i="7"/>
  <c r="D4602" i="7"/>
  <c r="C4602" i="7"/>
  <c r="B4602" i="7"/>
  <c r="D4601" i="7"/>
  <c r="C4601" i="7"/>
  <c r="B4601" i="7"/>
  <c r="D4600" i="7"/>
  <c r="C4600" i="7"/>
  <c r="B4600" i="7"/>
  <c r="D4599" i="7"/>
  <c r="C4599" i="7"/>
  <c r="B4599" i="7"/>
  <c r="A4597" i="7"/>
  <c r="A4596" i="7"/>
  <c r="A4572" i="7"/>
  <c r="A4571" i="7"/>
  <c r="D4568" i="7"/>
  <c r="C4568" i="7"/>
  <c r="B4568" i="7"/>
  <c r="D4567" i="7"/>
  <c r="C4567" i="7"/>
  <c r="B4567" i="7"/>
  <c r="D4566" i="7"/>
  <c r="C4566" i="7"/>
  <c r="B4566" i="7"/>
  <c r="D4565" i="7"/>
  <c r="C4565" i="7"/>
  <c r="B4565" i="7"/>
  <c r="D4564" i="7"/>
  <c r="C4564" i="7"/>
  <c r="B4564" i="7"/>
  <c r="D4563" i="7"/>
  <c r="C4563" i="7"/>
  <c r="B4563" i="7"/>
  <c r="D4562" i="7"/>
  <c r="C4562" i="7"/>
  <c r="B4562" i="7"/>
  <c r="D4561" i="7"/>
  <c r="C4561" i="7"/>
  <c r="B4561" i="7"/>
  <c r="D4560" i="7"/>
  <c r="C4560" i="7"/>
  <c r="B4560" i="7"/>
  <c r="D4559" i="7"/>
  <c r="C4559" i="7"/>
  <c r="B4559" i="7"/>
  <c r="D4558" i="7"/>
  <c r="C4558" i="7"/>
  <c r="B4558" i="7"/>
  <c r="D4557" i="7"/>
  <c r="D4581" i="7" s="1"/>
  <c r="C4557" i="7"/>
  <c r="C4581" i="7" s="1"/>
  <c r="B4557" i="7"/>
  <c r="B4581" i="7" s="1"/>
  <c r="D4556" i="7"/>
  <c r="C4556" i="7"/>
  <c r="B4556" i="7"/>
  <c r="D4555" i="7"/>
  <c r="C4555" i="7"/>
  <c r="B4555" i="7"/>
  <c r="D4554" i="7"/>
  <c r="C4554" i="7"/>
  <c r="B4554" i="7"/>
  <c r="D4553" i="7"/>
  <c r="D4577" i="7" s="1"/>
  <c r="C4553" i="7"/>
  <c r="B4553" i="7"/>
  <c r="B4578" i="7" s="1"/>
  <c r="D4552" i="7"/>
  <c r="D4573" i="7" s="1"/>
  <c r="C4552" i="7"/>
  <c r="C4573" i="7" s="1"/>
  <c r="B4552" i="7"/>
  <c r="B4573" i="7" s="1"/>
  <c r="D4551" i="7"/>
  <c r="C4551" i="7"/>
  <c r="B4551" i="7"/>
  <c r="D4550" i="7"/>
  <c r="D4575" i="7" s="1"/>
  <c r="C4550" i="7"/>
  <c r="B4550" i="7"/>
  <c r="B4575" i="7" s="1"/>
  <c r="D4549" i="7"/>
  <c r="C4549" i="7"/>
  <c r="B4549" i="7"/>
  <c r="D4548" i="7"/>
  <c r="C4548" i="7"/>
  <c r="B4548" i="7"/>
  <c r="D4547" i="7"/>
  <c r="C4547" i="7"/>
  <c r="B4547" i="7"/>
  <c r="D4546" i="7"/>
  <c r="D4593" i="7" s="1"/>
  <c r="C4546" i="7"/>
  <c r="C4593" i="7" s="1"/>
  <c r="B4546" i="7"/>
  <c r="D4545" i="7"/>
  <c r="C4545" i="7"/>
  <c r="B4545" i="7"/>
  <c r="D4544" i="7"/>
  <c r="C4544" i="7"/>
  <c r="B4544" i="7"/>
  <c r="D4543" i="7"/>
  <c r="C4543" i="7"/>
  <c r="B4543" i="7"/>
  <c r="D4542" i="7"/>
  <c r="C4542" i="7"/>
  <c r="B4542" i="7"/>
  <c r="D4541" i="7"/>
  <c r="C4541" i="7"/>
  <c r="B4541" i="7"/>
  <c r="D4540" i="7"/>
  <c r="C4540" i="7"/>
  <c r="B4540" i="7"/>
  <c r="D4539" i="7"/>
  <c r="C4539" i="7"/>
  <c r="B4539" i="7"/>
  <c r="D4538" i="7"/>
  <c r="C4538" i="7"/>
  <c r="B4538" i="7"/>
  <c r="D4535" i="7"/>
  <c r="C4535" i="7"/>
  <c r="B4535" i="7"/>
  <c r="D4534" i="7"/>
  <c r="C4534" i="7"/>
  <c r="B4534" i="7"/>
  <c r="D4533" i="7"/>
  <c r="C4533" i="7"/>
  <c r="B4533" i="7"/>
  <c r="D4532" i="7"/>
  <c r="C4532" i="7"/>
  <c r="B4532" i="7"/>
  <c r="D4531" i="7"/>
  <c r="C4531" i="7"/>
  <c r="B4531" i="7"/>
  <c r="D4530" i="7"/>
  <c r="C4530" i="7"/>
  <c r="B4530" i="7"/>
  <c r="D4529" i="7"/>
  <c r="C4529" i="7"/>
  <c r="B4529" i="7"/>
  <c r="D4528" i="7"/>
  <c r="C4528" i="7"/>
  <c r="B4528" i="7"/>
  <c r="D4527" i="7"/>
  <c r="C4527" i="7"/>
  <c r="B4527" i="7"/>
  <c r="D4526" i="7"/>
  <c r="C4526" i="7"/>
  <c r="B4526" i="7"/>
  <c r="D4525" i="7"/>
  <c r="C4525" i="7"/>
  <c r="B4525" i="7"/>
  <c r="D4524" i="7"/>
  <c r="C4524" i="7"/>
  <c r="B4524" i="7"/>
  <c r="D4523" i="7"/>
  <c r="C4523" i="7"/>
  <c r="B4523" i="7"/>
  <c r="D4522" i="7"/>
  <c r="C4522" i="7"/>
  <c r="B4522" i="7"/>
  <c r="D4521" i="7"/>
  <c r="C4521" i="7"/>
  <c r="B4521" i="7"/>
  <c r="D4520" i="7"/>
  <c r="C4520" i="7"/>
  <c r="B4520" i="7"/>
  <c r="D4519" i="7"/>
  <c r="C4519" i="7"/>
  <c r="B4519" i="7"/>
  <c r="D4518" i="7"/>
  <c r="C4518" i="7"/>
  <c r="B4518" i="7"/>
  <c r="D4517" i="7"/>
  <c r="C4517" i="7"/>
  <c r="B4517" i="7"/>
  <c r="D4516" i="7"/>
  <c r="C4516" i="7"/>
  <c r="B4516" i="7"/>
  <c r="D4515" i="7"/>
  <c r="D4592" i="7" s="1"/>
  <c r="C4515" i="7"/>
  <c r="C4592" i="7" s="1"/>
  <c r="B4515" i="7"/>
  <c r="D4514" i="7"/>
  <c r="C4514" i="7"/>
  <c r="B4514" i="7"/>
  <c r="A4512" i="7"/>
  <c r="A4511" i="7"/>
  <c r="A4487" i="7"/>
  <c r="A4486" i="7"/>
  <c r="D4483" i="7"/>
  <c r="C4483" i="7"/>
  <c r="B4483" i="7"/>
  <c r="D4482" i="7"/>
  <c r="C4482" i="7"/>
  <c r="B4482" i="7"/>
  <c r="D4481" i="7"/>
  <c r="C4481" i="7"/>
  <c r="B4481" i="7"/>
  <c r="D4480" i="7"/>
  <c r="C4480" i="7"/>
  <c r="B4480" i="7"/>
  <c r="D4479" i="7"/>
  <c r="C4479" i="7"/>
  <c r="B4479" i="7"/>
  <c r="D4478" i="7"/>
  <c r="C4478" i="7"/>
  <c r="B4478" i="7"/>
  <c r="D4477" i="7"/>
  <c r="C4477" i="7"/>
  <c r="B4477" i="7"/>
  <c r="D4476" i="7"/>
  <c r="C4476" i="7"/>
  <c r="B4476" i="7"/>
  <c r="D4475" i="7"/>
  <c r="C4475" i="7"/>
  <c r="B4475" i="7"/>
  <c r="D4474" i="7"/>
  <c r="C4474" i="7"/>
  <c r="B4474" i="7"/>
  <c r="D4473" i="7"/>
  <c r="C4473" i="7"/>
  <c r="B4473" i="7"/>
  <c r="D4472" i="7"/>
  <c r="D4496" i="7" s="1"/>
  <c r="C4472" i="7"/>
  <c r="C4496" i="7" s="1"/>
  <c r="B4472" i="7"/>
  <c r="B4496" i="7" s="1"/>
  <c r="D4471" i="7"/>
  <c r="C4471" i="7"/>
  <c r="B4471" i="7"/>
  <c r="D4470" i="7"/>
  <c r="C4470" i="7"/>
  <c r="B4470" i="7"/>
  <c r="D4469" i="7"/>
  <c r="C4469" i="7"/>
  <c r="C4503" i="7" s="1"/>
  <c r="B4469" i="7"/>
  <c r="D4468" i="7"/>
  <c r="C4468" i="7"/>
  <c r="B4468" i="7"/>
  <c r="D4467" i="7"/>
  <c r="D4488" i="7" s="1"/>
  <c r="C4467" i="7"/>
  <c r="C4488" i="7" s="1"/>
  <c r="B4467" i="7"/>
  <c r="B4488" i="7" s="1"/>
  <c r="D4466" i="7"/>
  <c r="C4466" i="7"/>
  <c r="B4466" i="7"/>
  <c r="D4465" i="7"/>
  <c r="C4465" i="7"/>
  <c r="B4465" i="7"/>
  <c r="D4464" i="7"/>
  <c r="C4464" i="7"/>
  <c r="B4464" i="7"/>
  <c r="D4463" i="7"/>
  <c r="C4463" i="7"/>
  <c r="B4463" i="7"/>
  <c r="D4462" i="7"/>
  <c r="C4462" i="7"/>
  <c r="B4462" i="7"/>
  <c r="D4461" i="7"/>
  <c r="D4508" i="7" s="1"/>
  <c r="C4461" i="7"/>
  <c r="C4508" i="7" s="1"/>
  <c r="B4461" i="7"/>
  <c r="B4508" i="7" s="1"/>
  <c r="D4460" i="7"/>
  <c r="C4460" i="7"/>
  <c r="B4460" i="7"/>
  <c r="D4459" i="7"/>
  <c r="C4459" i="7"/>
  <c r="B4459" i="7"/>
  <c r="D4458" i="7"/>
  <c r="C4458" i="7"/>
  <c r="B4458" i="7"/>
  <c r="D4457" i="7"/>
  <c r="C4457" i="7"/>
  <c r="B4457" i="7"/>
  <c r="D4456" i="7"/>
  <c r="C4456" i="7"/>
  <c r="B4456" i="7"/>
  <c r="D4455" i="7"/>
  <c r="C4455" i="7"/>
  <c r="B4455" i="7"/>
  <c r="D4454" i="7"/>
  <c r="C4454" i="7"/>
  <c r="B4454" i="7"/>
  <c r="D4453" i="7"/>
  <c r="C4453" i="7"/>
  <c r="B4453" i="7"/>
  <c r="B4497" i="7" s="1"/>
  <c r="D4450" i="7"/>
  <c r="C4450" i="7"/>
  <c r="B4450" i="7"/>
  <c r="D4449" i="7"/>
  <c r="C4449" i="7"/>
  <c r="B4449" i="7"/>
  <c r="D4448" i="7"/>
  <c r="C4448" i="7"/>
  <c r="B4448" i="7"/>
  <c r="D4447" i="7"/>
  <c r="C4447" i="7"/>
  <c r="B4447" i="7"/>
  <c r="D4446" i="7"/>
  <c r="C4446" i="7"/>
  <c r="C4502" i="7" s="1"/>
  <c r="B4446" i="7"/>
  <c r="D4445" i="7"/>
  <c r="C4445" i="7"/>
  <c r="B4445" i="7"/>
  <c r="D4444" i="7"/>
  <c r="C4444" i="7"/>
  <c r="B4444" i="7"/>
  <c r="D4443" i="7"/>
  <c r="C4443" i="7"/>
  <c r="B4443" i="7"/>
  <c r="D4442" i="7"/>
  <c r="C4442" i="7"/>
  <c r="B4442" i="7"/>
  <c r="D4441" i="7"/>
  <c r="C4441" i="7"/>
  <c r="B4441" i="7"/>
  <c r="D4440" i="7"/>
  <c r="C4440" i="7"/>
  <c r="B4440" i="7"/>
  <c r="D4439" i="7"/>
  <c r="C4439" i="7"/>
  <c r="B4439" i="7"/>
  <c r="D4438" i="7"/>
  <c r="C4438" i="7"/>
  <c r="B4438" i="7"/>
  <c r="D4437" i="7"/>
  <c r="C4437" i="7"/>
  <c r="B4437" i="7"/>
  <c r="D4436" i="7"/>
  <c r="C4436" i="7"/>
  <c r="B4436" i="7"/>
  <c r="D4435" i="7"/>
  <c r="C4435" i="7"/>
  <c r="B4435" i="7"/>
  <c r="D4434" i="7"/>
  <c r="C4434" i="7"/>
  <c r="B4434" i="7"/>
  <c r="D4433" i="7"/>
  <c r="C4433" i="7"/>
  <c r="B4433" i="7"/>
  <c r="D4432" i="7"/>
  <c r="C4432" i="7"/>
  <c r="B4432" i="7"/>
  <c r="D4431" i="7"/>
  <c r="C4431" i="7"/>
  <c r="B4431" i="7"/>
  <c r="D4430" i="7"/>
  <c r="D4507" i="7" s="1"/>
  <c r="C4430" i="7"/>
  <c r="C4507" i="7" s="1"/>
  <c r="B4430" i="7"/>
  <c r="D4429" i="7"/>
  <c r="C4429" i="7"/>
  <c r="B4429" i="7"/>
  <c r="A4427" i="7"/>
  <c r="A4426" i="7"/>
  <c r="A4402" i="7"/>
  <c r="A4401" i="7"/>
  <c r="D4398" i="7"/>
  <c r="C4398" i="7"/>
  <c r="B4398" i="7"/>
  <c r="D4397" i="7"/>
  <c r="C4397" i="7"/>
  <c r="B4397" i="7"/>
  <c r="D4396" i="7"/>
  <c r="C4396" i="7"/>
  <c r="B4396" i="7"/>
  <c r="D4395" i="7"/>
  <c r="C4395" i="7"/>
  <c r="B4395" i="7"/>
  <c r="D4394" i="7"/>
  <c r="C4394" i="7"/>
  <c r="B4394" i="7"/>
  <c r="D4393" i="7"/>
  <c r="C4393" i="7"/>
  <c r="B4393" i="7"/>
  <c r="D4392" i="7"/>
  <c r="C4392" i="7"/>
  <c r="B4392" i="7"/>
  <c r="D4391" i="7"/>
  <c r="C4391" i="7"/>
  <c r="B4391" i="7"/>
  <c r="D4390" i="7"/>
  <c r="C4390" i="7"/>
  <c r="B4390" i="7"/>
  <c r="D4389" i="7"/>
  <c r="C4389" i="7"/>
  <c r="B4389" i="7"/>
  <c r="D4388" i="7"/>
  <c r="C4388" i="7"/>
  <c r="B4388" i="7"/>
  <c r="D4387" i="7"/>
  <c r="D4411" i="7" s="1"/>
  <c r="C4387" i="7"/>
  <c r="C4411" i="7" s="1"/>
  <c r="B4387" i="7"/>
  <c r="B4411" i="7" s="1"/>
  <c r="D4386" i="7"/>
  <c r="C4386" i="7"/>
  <c r="B4386" i="7"/>
  <c r="D4385" i="7"/>
  <c r="C4385" i="7"/>
  <c r="B4385" i="7"/>
  <c r="D4384" i="7"/>
  <c r="C4384" i="7"/>
  <c r="B4384" i="7"/>
  <c r="D4383" i="7"/>
  <c r="C4383" i="7"/>
  <c r="B4383" i="7"/>
  <c r="B4407" i="7" s="1"/>
  <c r="D4382" i="7"/>
  <c r="D4403" i="7" s="1"/>
  <c r="C4382" i="7"/>
  <c r="C4403" i="7" s="1"/>
  <c r="B4382" i="7"/>
  <c r="B4403" i="7" s="1"/>
  <c r="D4381" i="7"/>
  <c r="C4381" i="7"/>
  <c r="B4381" i="7"/>
  <c r="D4380" i="7"/>
  <c r="D4405" i="7" s="1"/>
  <c r="C4380" i="7"/>
  <c r="C4420" i="7" s="1"/>
  <c r="B4380" i="7"/>
  <c r="D4379" i="7"/>
  <c r="C4379" i="7"/>
  <c r="B4379" i="7"/>
  <c r="D4378" i="7"/>
  <c r="C4378" i="7"/>
  <c r="B4378" i="7"/>
  <c r="D4377" i="7"/>
  <c r="C4377" i="7"/>
  <c r="B4377" i="7"/>
  <c r="D4376" i="7"/>
  <c r="D4423" i="7" s="1"/>
  <c r="C4376" i="7"/>
  <c r="B4376" i="7"/>
  <c r="D4375" i="7"/>
  <c r="C4375" i="7"/>
  <c r="B4375" i="7"/>
  <c r="D4374" i="7"/>
  <c r="C4374" i="7"/>
  <c r="B4374" i="7"/>
  <c r="D4373" i="7"/>
  <c r="C4373" i="7"/>
  <c r="B4373" i="7"/>
  <c r="D4372" i="7"/>
  <c r="C4372" i="7"/>
  <c r="B4372" i="7"/>
  <c r="D4371" i="7"/>
  <c r="C4371" i="7"/>
  <c r="B4371" i="7"/>
  <c r="D4370" i="7"/>
  <c r="C4370" i="7"/>
  <c r="B4370" i="7"/>
  <c r="D4369" i="7"/>
  <c r="C4369" i="7"/>
  <c r="B4369" i="7"/>
  <c r="D4368" i="7"/>
  <c r="D4410" i="7" s="1"/>
  <c r="C4368" i="7"/>
  <c r="C4412" i="7" s="1"/>
  <c r="B4368" i="7"/>
  <c r="D4365" i="7"/>
  <c r="C4365" i="7"/>
  <c r="B4365" i="7"/>
  <c r="D4364" i="7"/>
  <c r="C4364" i="7"/>
  <c r="B4364" i="7"/>
  <c r="D4363" i="7"/>
  <c r="C4363" i="7"/>
  <c r="B4363" i="7"/>
  <c r="D4362" i="7"/>
  <c r="C4362" i="7"/>
  <c r="B4362" i="7"/>
  <c r="D4361" i="7"/>
  <c r="C4361" i="7"/>
  <c r="B4361" i="7"/>
  <c r="D4360" i="7"/>
  <c r="C4360" i="7"/>
  <c r="B4360" i="7"/>
  <c r="D4359" i="7"/>
  <c r="C4359" i="7"/>
  <c r="B4359" i="7"/>
  <c r="D4358" i="7"/>
  <c r="C4358" i="7"/>
  <c r="B4358" i="7"/>
  <c r="D4357" i="7"/>
  <c r="C4357" i="7"/>
  <c r="B4357" i="7"/>
  <c r="D4356" i="7"/>
  <c r="C4356" i="7"/>
  <c r="B4356" i="7"/>
  <c r="D4355" i="7"/>
  <c r="C4355" i="7"/>
  <c r="B4355" i="7"/>
  <c r="D4354" i="7"/>
  <c r="C4354" i="7"/>
  <c r="B4354" i="7"/>
  <c r="D4353" i="7"/>
  <c r="C4353" i="7"/>
  <c r="B4353" i="7"/>
  <c r="D4352" i="7"/>
  <c r="C4352" i="7"/>
  <c r="B4352" i="7"/>
  <c r="D4351" i="7"/>
  <c r="C4351" i="7"/>
  <c r="B4351" i="7"/>
  <c r="D4350" i="7"/>
  <c r="C4350" i="7"/>
  <c r="B4350" i="7"/>
  <c r="D4349" i="7"/>
  <c r="C4349" i="7"/>
  <c r="B4349" i="7"/>
  <c r="D4348" i="7"/>
  <c r="C4348" i="7"/>
  <c r="B4348" i="7"/>
  <c r="D4347" i="7"/>
  <c r="C4347" i="7"/>
  <c r="B4347" i="7"/>
  <c r="D4346" i="7"/>
  <c r="C4346" i="7"/>
  <c r="B4346" i="7"/>
  <c r="D4345" i="7"/>
  <c r="D4422" i="7" s="1"/>
  <c r="C4345" i="7"/>
  <c r="C4422" i="7" s="1"/>
  <c r="B4345" i="7"/>
  <c r="D4344" i="7"/>
  <c r="C4344" i="7"/>
  <c r="B4344" i="7"/>
  <c r="A4342" i="7"/>
  <c r="A4341" i="7"/>
  <c r="A4317" i="7"/>
  <c r="A4316" i="7"/>
  <c r="D4313" i="7"/>
  <c r="C4313" i="7"/>
  <c r="B4313" i="7"/>
  <c r="D4312" i="7"/>
  <c r="C4312" i="7"/>
  <c r="B4312" i="7"/>
  <c r="D4311" i="7"/>
  <c r="C4311" i="7"/>
  <c r="B4311" i="7"/>
  <c r="D4310" i="7"/>
  <c r="C4310" i="7"/>
  <c r="B4310" i="7"/>
  <c r="D4309" i="7"/>
  <c r="C4309" i="7"/>
  <c r="B4309" i="7"/>
  <c r="D4308" i="7"/>
  <c r="C4308" i="7"/>
  <c r="B4308" i="7"/>
  <c r="D4307" i="7"/>
  <c r="C4307" i="7"/>
  <c r="B4307" i="7"/>
  <c r="D4306" i="7"/>
  <c r="C4306" i="7"/>
  <c r="B4306" i="7"/>
  <c r="D4305" i="7"/>
  <c r="C4305" i="7"/>
  <c r="B4305" i="7"/>
  <c r="D4304" i="7"/>
  <c r="C4304" i="7"/>
  <c r="B4304" i="7"/>
  <c r="D4303" i="7"/>
  <c r="C4303" i="7"/>
  <c r="B4303" i="7"/>
  <c r="D4302" i="7"/>
  <c r="D4326" i="7" s="1"/>
  <c r="C4302" i="7"/>
  <c r="C4326" i="7" s="1"/>
  <c r="B4302" i="7"/>
  <c r="B4326" i="7" s="1"/>
  <c r="D4301" i="7"/>
  <c r="C4301" i="7"/>
  <c r="B4301" i="7"/>
  <c r="D4300" i="7"/>
  <c r="C4300" i="7"/>
  <c r="B4300" i="7"/>
  <c r="D4299" i="7"/>
  <c r="C4299" i="7"/>
  <c r="B4299" i="7"/>
  <c r="D4298" i="7"/>
  <c r="D4322" i="7" s="1"/>
  <c r="C4298" i="7"/>
  <c r="B4298" i="7"/>
  <c r="D4297" i="7"/>
  <c r="D4318" i="7" s="1"/>
  <c r="C4297" i="7"/>
  <c r="C4318" i="7" s="1"/>
  <c r="B4297" i="7"/>
  <c r="B4318" i="7" s="1"/>
  <c r="D4296" i="7"/>
  <c r="C4296" i="7"/>
  <c r="B4296" i="7"/>
  <c r="D4295" i="7"/>
  <c r="C4295" i="7"/>
  <c r="C4320" i="7" s="1"/>
  <c r="B4295" i="7"/>
  <c r="B4320" i="7" s="1"/>
  <c r="D4294" i="7"/>
  <c r="C4294" i="7"/>
  <c r="B4294" i="7"/>
  <c r="D4293" i="7"/>
  <c r="C4293" i="7"/>
  <c r="B4293" i="7"/>
  <c r="D4292" i="7"/>
  <c r="C4292" i="7"/>
  <c r="B4292" i="7"/>
  <c r="D4291" i="7"/>
  <c r="C4291" i="7"/>
  <c r="C4338" i="7" s="1"/>
  <c r="B4291" i="7"/>
  <c r="B4338" i="7" s="1"/>
  <c r="D4290" i="7"/>
  <c r="C4290" i="7"/>
  <c r="B4290" i="7"/>
  <c r="D4289" i="7"/>
  <c r="C4289" i="7"/>
  <c r="B4289" i="7"/>
  <c r="D4288" i="7"/>
  <c r="C4288" i="7"/>
  <c r="B4288" i="7"/>
  <c r="D4287" i="7"/>
  <c r="C4287" i="7"/>
  <c r="B4287" i="7"/>
  <c r="D4286" i="7"/>
  <c r="C4286" i="7"/>
  <c r="B4286" i="7"/>
  <c r="D4285" i="7"/>
  <c r="C4285" i="7"/>
  <c r="B4285" i="7"/>
  <c r="D4284" i="7"/>
  <c r="C4284" i="7"/>
  <c r="B4284" i="7"/>
  <c r="D4283" i="7"/>
  <c r="D4327" i="7" s="1"/>
  <c r="C4283" i="7"/>
  <c r="B4283" i="7"/>
  <c r="B4325" i="7" s="1"/>
  <c r="D4280" i="7"/>
  <c r="C4280" i="7"/>
  <c r="B4280" i="7"/>
  <c r="D4279" i="7"/>
  <c r="C4279" i="7"/>
  <c r="B4279" i="7"/>
  <c r="D4278" i="7"/>
  <c r="C4278" i="7"/>
  <c r="B4278" i="7"/>
  <c r="D4277" i="7"/>
  <c r="C4277" i="7"/>
  <c r="B4277" i="7"/>
  <c r="D4276" i="7"/>
  <c r="C4276" i="7"/>
  <c r="B4276" i="7"/>
  <c r="D4275" i="7"/>
  <c r="C4275" i="7"/>
  <c r="B4275" i="7"/>
  <c r="D4274" i="7"/>
  <c r="C4274" i="7"/>
  <c r="B4274" i="7"/>
  <c r="D4273" i="7"/>
  <c r="C4273" i="7"/>
  <c r="B4273" i="7"/>
  <c r="D4272" i="7"/>
  <c r="C4272" i="7"/>
  <c r="B4272" i="7"/>
  <c r="D4271" i="7"/>
  <c r="C4271" i="7"/>
  <c r="B4271" i="7"/>
  <c r="D4270" i="7"/>
  <c r="C4270" i="7"/>
  <c r="B4270" i="7"/>
  <c r="D4269" i="7"/>
  <c r="C4269" i="7"/>
  <c r="B4269" i="7"/>
  <c r="D4268" i="7"/>
  <c r="C4268" i="7"/>
  <c r="B4268" i="7"/>
  <c r="D4267" i="7"/>
  <c r="C4267" i="7"/>
  <c r="B4267" i="7"/>
  <c r="D4266" i="7"/>
  <c r="C4266" i="7"/>
  <c r="B4266" i="7"/>
  <c r="D4265" i="7"/>
  <c r="C4265" i="7"/>
  <c r="B4265" i="7"/>
  <c r="D4264" i="7"/>
  <c r="C4264" i="7"/>
  <c r="B4264" i="7"/>
  <c r="D4263" i="7"/>
  <c r="C4263" i="7"/>
  <c r="B4263" i="7"/>
  <c r="D4262" i="7"/>
  <c r="C4262" i="7"/>
  <c r="B4262" i="7"/>
  <c r="D4261" i="7"/>
  <c r="C4261" i="7"/>
  <c r="B4261" i="7"/>
  <c r="D4260" i="7"/>
  <c r="C4260" i="7"/>
  <c r="B4260" i="7"/>
  <c r="B4337" i="7" s="1"/>
  <c r="D4259" i="7"/>
  <c r="C4259" i="7"/>
  <c r="B4259" i="7"/>
  <c r="A4257" i="7"/>
  <c r="A4256" i="7"/>
  <c r="A4232" i="7"/>
  <c r="A4231" i="7"/>
  <c r="D4228" i="7"/>
  <c r="C4228" i="7"/>
  <c r="B4228" i="7"/>
  <c r="D4227" i="7"/>
  <c r="C4227" i="7"/>
  <c r="B4227" i="7"/>
  <c r="D4226" i="7"/>
  <c r="C4226" i="7"/>
  <c r="B4226" i="7"/>
  <c r="D4225" i="7"/>
  <c r="C4225" i="7"/>
  <c r="B4225" i="7"/>
  <c r="D4224" i="7"/>
  <c r="C4224" i="7"/>
  <c r="B4224" i="7"/>
  <c r="D4223" i="7"/>
  <c r="C4223" i="7"/>
  <c r="B4223" i="7"/>
  <c r="D4222" i="7"/>
  <c r="C4222" i="7"/>
  <c r="B4222" i="7"/>
  <c r="D4221" i="7"/>
  <c r="C4221" i="7"/>
  <c r="B4221" i="7"/>
  <c r="D4220" i="7"/>
  <c r="C4220" i="7"/>
  <c r="B4220" i="7"/>
  <c r="D4219" i="7"/>
  <c r="C4219" i="7"/>
  <c r="B4219" i="7"/>
  <c r="D4218" i="7"/>
  <c r="C4218" i="7"/>
  <c r="B4218" i="7"/>
  <c r="D4217" i="7"/>
  <c r="D4241" i="7" s="1"/>
  <c r="C4217" i="7"/>
  <c r="C4241" i="7" s="1"/>
  <c r="B4217" i="7"/>
  <c r="D4216" i="7"/>
  <c r="C4216" i="7"/>
  <c r="B4216" i="7"/>
  <c r="D4215" i="7"/>
  <c r="C4215" i="7"/>
  <c r="B4215" i="7"/>
  <c r="D4214" i="7"/>
  <c r="C4214" i="7"/>
  <c r="B4214" i="7"/>
  <c r="D4213" i="7"/>
  <c r="C4213" i="7"/>
  <c r="C4238" i="7" s="1"/>
  <c r="B4213" i="7"/>
  <c r="D4212" i="7"/>
  <c r="D4233" i="7" s="1"/>
  <c r="C4212" i="7"/>
  <c r="C4233" i="7" s="1"/>
  <c r="B4212" i="7"/>
  <c r="B4233" i="7" s="1"/>
  <c r="D4211" i="7"/>
  <c r="C4211" i="7"/>
  <c r="B4211" i="7"/>
  <c r="D4210" i="7"/>
  <c r="C4210" i="7"/>
  <c r="C4235" i="7" s="1"/>
  <c r="B4210" i="7"/>
  <c r="D4209" i="7"/>
  <c r="C4209" i="7"/>
  <c r="B4209" i="7"/>
  <c r="D4208" i="7"/>
  <c r="C4208" i="7"/>
  <c r="B4208" i="7"/>
  <c r="D4207" i="7"/>
  <c r="C4207" i="7"/>
  <c r="B4207" i="7"/>
  <c r="D4206" i="7"/>
  <c r="D4253" i="7" s="1"/>
  <c r="C4206" i="7"/>
  <c r="B4206" i="7"/>
  <c r="D4205" i="7"/>
  <c r="C4205" i="7"/>
  <c r="B4205" i="7"/>
  <c r="D4204" i="7"/>
  <c r="C4204" i="7"/>
  <c r="B4204" i="7"/>
  <c r="D4203" i="7"/>
  <c r="C4203" i="7"/>
  <c r="B4203" i="7"/>
  <c r="D4202" i="7"/>
  <c r="C4202" i="7"/>
  <c r="B4202" i="7"/>
  <c r="D4201" i="7"/>
  <c r="C4201" i="7"/>
  <c r="B4201" i="7"/>
  <c r="D4200" i="7"/>
  <c r="C4200" i="7"/>
  <c r="B4200" i="7"/>
  <c r="D4199" i="7"/>
  <c r="C4199" i="7"/>
  <c r="B4199" i="7"/>
  <c r="D4198" i="7"/>
  <c r="C4198" i="7"/>
  <c r="B4198" i="7"/>
  <c r="D4195" i="7"/>
  <c r="C4195" i="7"/>
  <c r="B4195" i="7"/>
  <c r="D4194" i="7"/>
  <c r="C4194" i="7"/>
  <c r="B4194" i="7"/>
  <c r="D4193" i="7"/>
  <c r="C4193" i="7"/>
  <c r="B4193" i="7"/>
  <c r="D4192" i="7"/>
  <c r="C4192" i="7"/>
  <c r="B4192" i="7"/>
  <c r="D4191" i="7"/>
  <c r="C4191" i="7"/>
  <c r="B4191" i="7"/>
  <c r="D4190" i="7"/>
  <c r="C4190" i="7"/>
  <c r="B4190" i="7"/>
  <c r="D4189" i="7"/>
  <c r="C4189" i="7"/>
  <c r="B4189" i="7"/>
  <c r="D4188" i="7"/>
  <c r="C4188" i="7"/>
  <c r="B4188" i="7"/>
  <c r="D4187" i="7"/>
  <c r="C4187" i="7"/>
  <c r="B4187" i="7"/>
  <c r="D4186" i="7"/>
  <c r="C4186" i="7"/>
  <c r="B4186" i="7"/>
  <c r="D4185" i="7"/>
  <c r="C4185" i="7"/>
  <c r="B4185" i="7"/>
  <c r="D4184" i="7"/>
  <c r="C4184" i="7"/>
  <c r="B4184" i="7"/>
  <c r="D4183" i="7"/>
  <c r="C4183" i="7"/>
  <c r="B4183" i="7"/>
  <c r="D4182" i="7"/>
  <c r="C4182" i="7"/>
  <c r="B4182" i="7"/>
  <c r="D4181" i="7"/>
  <c r="C4181" i="7"/>
  <c r="B4181" i="7"/>
  <c r="D4180" i="7"/>
  <c r="C4180" i="7"/>
  <c r="B4180" i="7"/>
  <c r="D4179" i="7"/>
  <c r="C4179" i="7"/>
  <c r="B4179" i="7"/>
  <c r="D4178" i="7"/>
  <c r="C4178" i="7"/>
  <c r="B4178" i="7"/>
  <c r="D4177" i="7"/>
  <c r="C4177" i="7"/>
  <c r="B4177" i="7"/>
  <c r="D4176" i="7"/>
  <c r="C4176" i="7"/>
  <c r="B4176" i="7"/>
  <c r="D4175" i="7"/>
  <c r="D4252" i="7" s="1"/>
  <c r="C4175" i="7"/>
  <c r="B4175" i="7"/>
  <c r="D4174" i="7"/>
  <c r="C4174" i="7"/>
  <c r="B4174" i="7"/>
  <c r="A4172" i="7"/>
  <c r="A4171" i="7"/>
  <c r="A4147" i="7"/>
  <c r="A4146" i="7"/>
  <c r="D4143" i="7"/>
  <c r="C4143" i="7"/>
  <c r="B4143" i="7"/>
  <c r="D4142" i="7"/>
  <c r="C4142" i="7"/>
  <c r="B4142" i="7"/>
  <c r="D4141" i="7"/>
  <c r="C4141" i="7"/>
  <c r="B4141" i="7"/>
  <c r="D4140" i="7"/>
  <c r="C4140" i="7"/>
  <c r="B4140" i="7"/>
  <c r="D4139" i="7"/>
  <c r="C4139" i="7"/>
  <c r="B4139" i="7"/>
  <c r="D4138" i="7"/>
  <c r="C4138" i="7"/>
  <c r="B4138" i="7"/>
  <c r="D4137" i="7"/>
  <c r="C4137" i="7"/>
  <c r="B4137" i="7"/>
  <c r="D4136" i="7"/>
  <c r="C4136" i="7"/>
  <c r="B4136" i="7"/>
  <c r="D4135" i="7"/>
  <c r="C4135" i="7"/>
  <c r="B4135" i="7"/>
  <c r="D4134" i="7"/>
  <c r="C4134" i="7"/>
  <c r="B4134" i="7"/>
  <c r="D4133" i="7"/>
  <c r="C4133" i="7"/>
  <c r="B4133" i="7"/>
  <c r="D4132" i="7"/>
  <c r="D4156" i="7" s="1"/>
  <c r="C4132" i="7"/>
  <c r="C4156" i="7" s="1"/>
  <c r="B4132" i="7"/>
  <c r="B4156" i="7" s="1"/>
  <c r="D4131" i="7"/>
  <c r="C4131" i="7"/>
  <c r="B4131" i="7"/>
  <c r="D4130" i="7"/>
  <c r="C4130" i="7"/>
  <c r="B4130" i="7"/>
  <c r="D4129" i="7"/>
  <c r="C4129" i="7"/>
  <c r="B4129" i="7"/>
  <c r="D4128" i="7"/>
  <c r="C4128" i="7"/>
  <c r="B4128" i="7"/>
  <c r="D4127" i="7"/>
  <c r="D4148" i="7" s="1"/>
  <c r="C4127" i="7"/>
  <c r="C4148" i="7" s="1"/>
  <c r="B4127" i="7"/>
  <c r="B4148" i="7" s="1"/>
  <c r="D4126" i="7"/>
  <c r="C4126" i="7"/>
  <c r="B4126" i="7"/>
  <c r="D4125" i="7"/>
  <c r="D4150" i="7" s="1"/>
  <c r="C4125" i="7"/>
  <c r="B4125" i="7"/>
  <c r="D4124" i="7"/>
  <c r="C4124" i="7"/>
  <c r="B4124" i="7"/>
  <c r="D4123" i="7"/>
  <c r="C4123" i="7"/>
  <c r="B4123" i="7"/>
  <c r="D4122" i="7"/>
  <c r="C4122" i="7"/>
  <c r="B4122" i="7"/>
  <c r="D4121" i="7"/>
  <c r="C4121" i="7"/>
  <c r="B4121" i="7"/>
  <c r="D4120" i="7"/>
  <c r="C4120" i="7"/>
  <c r="B4120" i="7"/>
  <c r="D4119" i="7"/>
  <c r="C4119" i="7"/>
  <c r="B4119" i="7"/>
  <c r="D4118" i="7"/>
  <c r="C4118" i="7"/>
  <c r="B4118" i="7"/>
  <c r="D4117" i="7"/>
  <c r="C4117" i="7"/>
  <c r="B4117" i="7"/>
  <c r="D4116" i="7"/>
  <c r="C4116" i="7"/>
  <c r="B4116" i="7"/>
  <c r="D4115" i="7"/>
  <c r="C4115" i="7"/>
  <c r="B4115" i="7"/>
  <c r="D4114" i="7"/>
  <c r="C4114" i="7"/>
  <c r="B4114" i="7"/>
  <c r="D4113" i="7"/>
  <c r="C4113" i="7"/>
  <c r="B4113" i="7"/>
  <c r="D4110" i="7"/>
  <c r="C4110" i="7"/>
  <c r="B4110" i="7"/>
  <c r="D4109" i="7"/>
  <c r="C4109" i="7"/>
  <c r="B4109" i="7"/>
  <c r="D4108" i="7"/>
  <c r="C4108" i="7"/>
  <c r="B4108" i="7"/>
  <c r="D4107" i="7"/>
  <c r="C4107" i="7"/>
  <c r="B4107" i="7"/>
  <c r="D4106" i="7"/>
  <c r="C4106" i="7"/>
  <c r="B4106" i="7"/>
  <c r="D4105" i="7"/>
  <c r="C4105" i="7"/>
  <c r="B4105" i="7"/>
  <c r="D4104" i="7"/>
  <c r="C4104" i="7"/>
  <c r="B4104" i="7"/>
  <c r="D4103" i="7"/>
  <c r="C4103" i="7"/>
  <c r="B4103" i="7"/>
  <c r="D4102" i="7"/>
  <c r="C4102" i="7"/>
  <c r="B4102" i="7"/>
  <c r="D4101" i="7"/>
  <c r="C4101" i="7"/>
  <c r="B4101" i="7"/>
  <c r="D4100" i="7"/>
  <c r="C4100" i="7"/>
  <c r="B4100" i="7"/>
  <c r="D4099" i="7"/>
  <c r="C4099" i="7"/>
  <c r="B4099" i="7"/>
  <c r="D4098" i="7"/>
  <c r="C4098" i="7"/>
  <c r="B4098" i="7"/>
  <c r="D4097" i="7"/>
  <c r="C4097" i="7"/>
  <c r="B4097" i="7"/>
  <c r="D4096" i="7"/>
  <c r="C4096" i="7"/>
  <c r="B4096" i="7"/>
  <c r="D4095" i="7"/>
  <c r="C4095" i="7"/>
  <c r="B4095" i="7"/>
  <c r="D4094" i="7"/>
  <c r="C4094" i="7"/>
  <c r="B4094" i="7"/>
  <c r="D4093" i="7"/>
  <c r="C4093" i="7"/>
  <c r="B4093" i="7"/>
  <c r="D4092" i="7"/>
  <c r="C4092" i="7"/>
  <c r="B4092" i="7"/>
  <c r="D4091" i="7"/>
  <c r="C4091" i="7"/>
  <c r="B4091" i="7"/>
  <c r="D4090" i="7"/>
  <c r="C4090" i="7"/>
  <c r="B4090" i="7"/>
  <c r="B4167" i="7" s="1"/>
  <c r="D4089" i="7"/>
  <c r="C4089" i="7"/>
  <c r="B4089" i="7"/>
  <c r="A4087" i="7"/>
  <c r="A4086" i="7"/>
  <c r="A4062" i="7"/>
  <c r="A4061" i="7"/>
  <c r="D4058" i="7"/>
  <c r="C4058" i="7"/>
  <c r="B4058" i="7"/>
  <c r="D4057" i="7"/>
  <c r="C4057" i="7"/>
  <c r="B4057" i="7"/>
  <c r="D4056" i="7"/>
  <c r="C4056" i="7"/>
  <c r="B4056" i="7"/>
  <c r="D4055" i="7"/>
  <c r="C4055" i="7"/>
  <c r="B4055" i="7"/>
  <c r="D4054" i="7"/>
  <c r="C4054" i="7"/>
  <c r="B4054" i="7"/>
  <c r="D4053" i="7"/>
  <c r="C4053" i="7"/>
  <c r="B4053" i="7"/>
  <c r="D4052" i="7"/>
  <c r="C4052" i="7"/>
  <c r="B4052" i="7"/>
  <c r="D4051" i="7"/>
  <c r="C4051" i="7"/>
  <c r="B4051" i="7"/>
  <c r="D4050" i="7"/>
  <c r="C4050" i="7"/>
  <c r="B4050" i="7"/>
  <c r="D4049" i="7"/>
  <c r="C4049" i="7"/>
  <c r="B4049" i="7"/>
  <c r="D4048" i="7"/>
  <c r="C4048" i="7"/>
  <c r="B4048" i="7"/>
  <c r="D4047" i="7"/>
  <c r="D4071" i="7" s="1"/>
  <c r="C4047" i="7"/>
  <c r="C4071" i="7" s="1"/>
  <c r="B4047" i="7"/>
  <c r="B4071" i="7" s="1"/>
  <c r="D4046" i="7"/>
  <c r="C4046" i="7"/>
  <c r="B4046" i="7"/>
  <c r="D4045" i="7"/>
  <c r="C4045" i="7"/>
  <c r="B4045" i="7"/>
  <c r="D4044" i="7"/>
  <c r="C4044" i="7"/>
  <c r="B4044" i="7"/>
  <c r="D4043" i="7"/>
  <c r="C4043" i="7"/>
  <c r="B4043" i="7"/>
  <c r="D4042" i="7"/>
  <c r="D4063" i="7" s="1"/>
  <c r="C4042" i="7"/>
  <c r="C4063" i="7" s="1"/>
  <c r="B4042" i="7"/>
  <c r="B4063" i="7" s="1"/>
  <c r="D4041" i="7"/>
  <c r="C4041" i="7"/>
  <c r="B4041" i="7"/>
  <c r="D4040" i="7"/>
  <c r="D4065" i="7" s="1"/>
  <c r="C4040" i="7"/>
  <c r="B4040" i="7"/>
  <c r="D4039" i="7"/>
  <c r="C4039" i="7"/>
  <c r="B4039" i="7"/>
  <c r="D4038" i="7"/>
  <c r="C4038" i="7"/>
  <c r="B4038" i="7"/>
  <c r="D4037" i="7"/>
  <c r="C4037" i="7"/>
  <c r="B4037" i="7"/>
  <c r="D4036" i="7"/>
  <c r="D4083" i="7" s="1"/>
  <c r="C4036" i="7"/>
  <c r="C4083" i="7" s="1"/>
  <c r="B4036" i="7"/>
  <c r="B4083" i="7" s="1"/>
  <c r="D4035" i="7"/>
  <c r="C4035" i="7"/>
  <c r="B4035" i="7"/>
  <c r="D4034" i="7"/>
  <c r="C4034" i="7"/>
  <c r="B4034" i="7"/>
  <c r="D4033" i="7"/>
  <c r="C4033" i="7"/>
  <c r="B4033" i="7"/>
  <c r="D4032" i="7"/>
  <c r="C4032" i="7"/>
  <c r="B4032" i="7"/>
  <c r="D4031" i="7"/>
  <c r="C4031" i="7"/>
  <c r="B4031" i="7"/>
  <c r="D4030" i="7"/>
  <c r="C4030" i="7"/>
  <c r="B4030" i="7"/>
  <c r="D4029" i="7"/>
  <c r="C4029" i="7"/>
  <c r="B4029" i="7"/>
  <c r="D4028" i="7"/>
  <c r="C4028" i="7"/>
  <c r="C4072" i="7" s="1"/>
  <c r="B4028" i="7"/>
  <c r="B4072" i="7" s="1"/>
  <c r="D4025" i="7"/>
  <c r="C4025" i="7"/>
  <c r="B4025" i="7"/>
  <c r="D4024" i="7"/>
  <c r="C4024" i="7"/>
  <c r="B4024" i="7"/>
  <c r="D4023" i="7"/>
  <c r="C4023" i="7"/>
  <c r="B4023" i="7"/>
  <c r="D4022" i="7"/>
  <c r="C4022" i="7"/>
  <c r="B4022" i="7"/>
  <c r="D4021" i="7"/>
  <c r="C4021" i="7"/>
  <c r="B4021" i="7"/>
  <c r="D4020" i="7"/>
  <c r="C4020" i="7"/>
  <c r="B4020" i="7"/>
  <c r="D4019" i="7"/>
  <c r="C4019" i="7"/>
  <c r="B4019" i="7"/>
  <c r="D4018" i="7"/>
  <c r="C4018" i="7"/>
  <c r="B4018" i="7"/>
  <c r="D4017" i="7"/>
  <c r="C4017" i="7"/>
  <c r="B4017" i="7"/>
  <c r="D4016" i="7"/>
  <c r="C4016" i="7"/>
  <c r="B4016" i="7"/>
  <c r="D4015" i="7"/>
  <c r="C4015" i="7"/>
  <c r="B4015" i="7"/>
  <c r="D4014" i="7"/>
  <c r="C4014" i="7"/>
  <c r="B4014" i="7"/>
  <c r="D4013" i="7"/>
  <c r="C4013" i="7"/>
  <c r="B4013" i="7"/>
  <c r="D4012" i="7"/>
  <c r="C4012" i="7"/>
  <c r="B4012" i="7"/>
  <c r="D4011" i="7"/>
  <c r="C4011" i="7"/>
  <c r="B4011" i="7"/>
  <c r="D4010" i="7"/>
  <c r="C4010" i="7"/>
  <c r="B4010" i="7"/>
  <c r="D4009" i="7"/>
  <c r="C4009" i="7"/>
  <c r="B4009" i="7"/>
  <c r="D4008" i="7"/>
  <c r="C4008" i="7"/>
  <c r="B4008" i="7"/>
  <c r="D4007" i="7"/>
  <c r="C4007" i="7"/>
  <c r="B4007" i="7"/>
  <c r="D4006" i="7"/>
  <c r="C4006" i="7"/>
  <c r="B4006" i="7"/>
  <c r="D4005" i="7"/>
  <c r="C4005" i="7"/>
  <c r="B4005" i="7"/>
  <c r="B4082" i="7" s="1"/>
  <c r="D4004" i="7"/>
  <c r="C4004" i="7"/>
  <c r="B4004" i="7"/>
  <c r="A4002" i="7"/>
  <c r="A4001" i="7"/>
  <c r="A3977" i="7"/>
  <c r="A3976" i="7"/>
  <c r="D3973" i="7"/>
  <c r="C3973" i="7"/>
  <c r="B3973" i="7"/>
  <c r="D3972" i="7"/>
  <c r="C3972" i="7"/>
  <c r="B3972" i="7"/>
  <c r="D3971" i="7"/>
  <c r="C3971" i="7"/>
  <c r="B3971" i="7"/>
  <c r="D3970" i="7"/>
  <c r="C3970" i="7"/>
  <c r="B3970" i="7"/>
  <c r="D3969" i="7"/>
  <c r="C3969" i="7"/>
  <c r="B3969" i="7"/>
  <c r="D3968" i="7"/>
  <c r="C3968" i="7"/>
  <c r="B3968" i="7"/>
  <c r="D3967" i="7"/>
  <c r="C3967" i="7"/>
  <c r="B3967" i="7"/>
  <c r="D3966" i="7"/>
  <c r="C3966" i="7"/>
  <c r="B3966" i="7"/>
  <c r="D3965" i="7"/>
  <c r="C3965" i="7"/>
  <c r="B3965" i="7"/>
  <c r="D3964" i="7"/>
  <c r="C3964" i="7"/>
  <c r="B3964" i="7"/>
  <c r="D3963" i="7"/>
  <c r="C3963" i="7"/>
  <c r="B3963" i="7"/>
  <c r="D3962" i="7"/>
  <c r="D3986" i="7" s="1"/>
  <c r="C3962" i="7"/>
  <c r="C3986" i="7" s="1"/>
  <c r="B3962" i="7"/>
  <c r="D3961" i="7"/>
  <c r="C3961" i="7"/>
  <c r="B3961" i="7"/>
  <c r="D3960" i="7"/>
  <c r="C3960" i="7"/>
  <c r="B3960" i="7"/>
  <c r="D3959" i="7"/>
  <c r="C3959" i="7"/>
  <c r="B3959" i="7"/>
  <c r="D3958" i="7"/>
  <c r="C3958" i="7"/>
  <c r="B3958" i="7"/>
  <c r="D3957" i="7"/>
  <c r="D3978" i="7" s="1"/>
  <c r="C3957" i="7"/>
  <c r="C3978" i="7" s="1"/>
  <c r="B3957" i="7"/>
  <c r="B3978" i="7" s="1"/>
  <c r="D3956" i="7"/>
  <c r="C3956" i="7"/>
  <c r="B3956" i="7"/>
  <c r="D3955" i="7"/>
  <c r="C3955" i="7"/>
  <c r="C3980" i="7" s="1"/>
  <c r="B3955" i="7"/>
  <c r="D3954" i="7"/>
  <c r="C3954" i="7"/>
  <c r="B3954" i="7"/>
  <c r="D3953" i="7"/>
  <c r="C3953" i="7"/>
  <c r="B3953" i="7"/>
  <c r="D3952" i="7"/>
  <c r="C3952" i="7"/>
  <c r="B3952" i="7"/>
  <c r="D3951" i="7"/>
  <c r="D3998" i="7" s="1"/>
  <c r="C3951" i="7"/>
  <c r="C3998" i="7" s="1"/>
  <c r="B3951" i="7"/>
  <c r="B3998" i="7" s="1"/>
  <c r="D3950" i="7"/>
  <c r="C3950" i="7"/>
  <c r="B3950" i="7"/>
  <c r="D3949" i="7"/>
  <c r="C3949" i="7"/>
  <c r="B3949" i="7"/>
  <c r="D3948" i="7"/>
  <c r="C3948" i="7"/>
  <c r="B3948" i="7"/>
  <c r="D3947" i="7"/>
  <c r="C3947" i="7"/>
  <c r="B3947" i="7"/>
  <c r="D3946" i="7"/>
  <c r="C3946" i="7"/>
  <c r="B3946" i="7"/>
  <c r="D3945" i="7"/>
  <c r="C3945" i="7"/>
  <c r="B3945" i="7"/>
  <c r="D3944" i="7"/>
  <c r="C3944" i="7"/>
  <c r="B3944" i="7"/>
  <c r="D3943" i="7"/>
  <c r="C3943" i="7"/>
  <c r="B3943" i="7"/>
  <c r="D3940" i="7"/>
  <c r="C3940" i="7"/>
  <c r="B3940" i="7"/>
  <c r="D3939" i="7"/>
  <c r="C3939" i="7"/>
  <c r="B3939" i="7"/>
  <c r="D3938" i="7"/>
  <c r="C3938" i="7"/>
  <c r="B3938" i="7"/>
  <c r="D3937" i="7"/>
  <c r="C3937" i="7"/>
  <c r="B3937" i="7"/>
  <c r="D3936" i="7"/>
  <c r="C3936" i="7"/>
  <c r="B3936" i="7"/>
  <c r="D3935" i="7"/>
  <c r="C3935" i="7"/>
  <c r="B3935" i="7"/>
  <c r="D3934" i="7"/>
  <c r="C3934" i="7"/>
  <c r="B3934" i="7"/>
  <c r="D3933" i="7"/>
  <c r="C3933" i="7"/>
  <c r="B3933" i="7"/>
  <c r="D3932" i="7"/>
  <c r="C3932" i="7"/>
  <c r="B3932" i="7"/>
  <c r="D3931" i="7"/>
  <c r="C3931" i="7"/>
  <c r="B3931" i="7"/>
  <c r="D3930" i="7"/>
  <c r="C3930" i="7"/>
  <c r="B3930" i="7"/>
  <c r="D3929" i="7"/>
  <c r="C3929" i="7"/>
  <c r="B3929" i="7"/>
  <c r="D3928" i="7"/>
  <c r="C3928" i="7"/>
  <c r="B3928" i="7"/>
  <c r="D3927" i="7"/>
  <c r="C3927" i="7"/>
  <c r="B3927" i="7"/>
  <c r="D3926" i="7"/>
  <c r="C3926" i="7"/>
  <c r="B3926" i="7"/>
  <c r="D3925" i="7"/>
  <c r="C3925" i="7"/>
  <c r="B3925" i="7"/>
  <c r="D3924" i="7"/>
  <c r="C3924" i="7"/>
  <c r="B3924" i="7"/>
  <c r="D3923" i="7"/>
  <c r="C3923" i="7"/>
  <c r="B3923" i="7"/>
  <c r="D3922" i="7"/>
  <c r="C3922" i="7"/>
  <c r="B3922" i="7"/>
  <c r="D3921" i="7"/>
  <c r="C3921" i="7"/>
  <c r="B3921" i="7"/>
  <c r="D3920" i="7"/>
  <c r="C3920" i="7"/>
  <c r="B3920" i="7"/>
  <c r="D3919" i="7"/>
  <c r="C3919" i="7"/>
  <c r="B3919" i="7"/>
  <c r="A3917" i="7"/>
  <c r="A3916" i="7"/>
  <c r="A3892" i="7"/>
  <c r="A3891" i="7"/>
  <c r="D3888" i="7"/>
  <c r="C3888" i="7"/>
  <c r="B3888" i="7"/>
  <c r="D3887" i="7"/>
  <c r="C3887" i="7"/>
  <c r="B3887" i="7"/>
  <c r="D3886" i="7"/>
  <c r="C3886" i="7"/>
  <c r="B3886" i="7"/>
  <c r="D3885" i="7"/>
  <c r="C3885" i="7"/>
  <c r="B3885" i="7"/>
  <c r="D3884" i="7"/>
  <c r="C3884" i="7"/>
  <c r="B3884" i="7"/>
  <c r="D3883" i="7"/>
  <c r="C3883" i="7"/>
  <c r="B3883" i="7"/>
  <c r="D3882" i="7"/>
  <c r="C3882" i="7"/>
  <c r="B3882" i="7"/>
  <c r="D3881" i="7"/>
  <c r="C3881" i="7"/>
  <c r="B3881" i="7"/>
  <c r="D3880" i="7"/>
  <c r="C3880" i="7"/>
  <c r="B3880" i="7"/>
  <c r="D3879" i="7"/>
  <c r="C3879" i="7"/>
  <c r="B3879" i="7"/>
  <c r="D3878" i="7"/>
  <c r="C3878" i="7"/>
  <c r="B3878" i="7"/>
  <c r="D3877" i="7"/>
  <c r="D3901" i="7" s="1"/>
  <c r="C3877" i="7"/>
  <c r="C3901" i="7" s="1"/>
  <c r="B3877" i="7"/>
  <c r="B3901" i="7" s="1"/>
  <c r="D3876" i="7"/>
  <c r="C3876" i="7"/>
  <c r="B3876" i="7"/>
  <c r="D3875" i="7"/>
  <c r="C3875" i="7"/>
  <c r="B3875" i="7"/>
  <c r="D3874" i="7"/>
  <c r="C3874" i="7"/>
  <c r="B3874" i="7"/>
  <c r="D3873" i="7"/>
  <c r="C3873" i="7"/>
  <c r="B3873" i="7"/>
  <c r="B3896" i="7" s="1"/>
  <c r="D3872" i="7"/>
  <c r="D3893" i="7" s="1"/>
  <c r="C3872" i="7"/>
  <c r="C3893" i="7" s="1"/>
  <c r="B3872" i="7"/>
  <c r="B3893" i="7" s="1"/>
  <c r="D3871" i="7"/>
  <c r="C3871" i="7"/>
  <c r="B3871" i="7"/>
  <c r="D3870" i="7"/>
  <c r="C3870" i="7"/>
  <c r="B3870" i="7"/>
  <c r="D3869" i="7"/>
  <c r="C3869" i="7"/>
  <c r="B3869" i="7"/>
  <c r="D3868" i="7"/>
  <c r="C3868" i="7"/>
  <c r="B3868" i="7"/>
  <c r="D3867" i="7"/>
  <c r="C3867" i="7"/>
  <c r="B3867" i="7"/>
  <c r="D3866" i="7"/>
  <c r="C3866" i="7"/>
  <c r="B3866" i="7"/>
  <c r="D3865" i="7"/>
  <c r="C3865" i="7"/>
  <c r="B3865" i="7"/>
  <c r="D3864" i="7"/>
  <c r="C3864" i="7"/>
  <c r="B3864" i="7"/>
  <c r="D3863" i="7"/>
  <c r="C3863" i="7"/>
  <c r="B3863" i="7"/>
  <c r="D3862" i="7"/>
  <c r="C3862" i="7"/>
  <c r="B3862" i="7"/>
  <c r="D3861" i="7"/>
  <c r="C3861" i="7"/>
  <c r="B3861" i="7"/>
  <c r="D3860" i="7"/>
  <c r="C3860" i="7"/>
  <c r="B3860" i="7"/>
  <c r="D3859" i="7"/>
  <c r="C3859" i="7"/>
  <c r="B3859" i="7"/>
  <c r="D3858" i="7"/>
  <c r="C3858" i="7"/>
  <c r="B3858" i="7"/>
  <c r="D3855" i="7"/>
  <c r="C3855" i="7"/>
  <c r="B3855" i="7"/>
  <c r="D3854" i="7"/>
  <c r="C3854" i="7"/>
  <c r="B3854" i="7"/>
  <c r="D3853" i="7"/>
  <c r="C3853" i="7"/>
  <c r="B3853" i="7"/>
  <c r="D3852" i="7"/>
  <c r="C3852" i="7"/>
  <c r="B3852" i="7"/>
  <c r="D3851" i="7"/>
  <c r="C3851" i="7"/>
  <c r="B3851" i="7"/>
  <c r="D3850" i="7"/>
  <c r="C3850" i="7"/>
  <c r="B3850" i="7"/>
  <c r="D3849" i="7"/>
  <c r="C3849" i="7"/>
  <c r="B3849" i="7"/>
  <c r="D3848" i="7"/>
  <c r="C3848" i="7"/>
  <c r="B3848" i="7"/>
  <c r="D3847" i="7"/>
  <c r="C3847" i="7"/>
  <c r="B3847" i="7"/>
  <c r="D3846" i="7"/>
  <c r="C3846" i="7"/>
  <c r="B3846" i="7"/>
  <c r="D3845" i="7"/>
  <c r="C3845" i="7"/>
  <c r="B3845" i="7"/>
  <c r="D3844" i="7"/>
  <c r="C3844" i="7"/>
  <c r="B3844" i="7"/>
  <c r="D3843" i="7"/>
  <c r="C3843" i="7"/>
  <c r="B3843" i="7"/>
  <c r="D3842" i="7"/>
  <c r="C3842" i="7"/>
  <c r="B3842" i="7"/>
  <c r="D3841" i="7"/>
  <c r="C3841" i="7"/>
  <c r="B3841" i="7"/>
  <c r="D3840" i="7"/>
  <c r="C3840" i="7"/>
  <c r="B3840" i="7"/>
  <c r="D3839" i="7"/>
  <c r="C3839" i="7"/>
  <c r="B3839" i="7"/>
  <c r="D3838" i="7"/>
  <c r="C3838" i="7"/>
  <c r="B3838" i="7"/>
  <c r="D3837" i="7"/>
  <c r="C3837" i="7"/>
  <c r="B3837" i="7"/>
  <c r="D3836" i="7"/>
  <c r="C3836" i="7"/>
  <c r="B3836" i="7"/>
  <c r="D3835" i="7"/>
  <c r="C3835" i="7"/>
  <c r="B3835" i="7"/>
  <c r="D3834" i="7"/>
  <c r="C3834" i="7"/>
  <c r="B3834" i="7"/>
  <c r="A3832" i="7"/>
  <c r="A3831" i="7"/>
  <c r="A3807" i="7"/>
  <c r="A3806" i="7"/>
  <c r="D3803" i="7"/>
  <c r="C3803" i="7"/>
  <c r="B3803" i="7"/>
  <c r="D3802" i="7"/>
  <c r="C3802" i="7"/>
  <c r="B3802" i="7"/>
  <c r="D3801" i="7"/>
  <c r="C3801" i="7"/>
  <c r="B3801" i="7"/>
  <c r="D3800" i="7"/>
  <c r="C3800" i="7"/>
  <c r="B3800" i="7"/>
  <c r="D3799" i="7"/>
  <c r="C3799" i="7"/>
  <c r="B3799" i="7"/>
  <c r="D3798" i="7"/>
  <c r="C3798" i="7"/>
  <c r="B3798" i="7"/>
  <c r="D3797" i="7"/>
  <c r="C3797" i="7"/>
  <c r="B3797" i="7"/>
  <c r="D3796" i="7"/>
  <c r="C3796" i="7"/>
  <c r="B3796" i="7"/>
  <c r="D3795" i="7"/>
  <c r="C3795" i="7"/>
  <c r="B3795" i="7"/>
  <c r="D3794" i="7"/>
  <c r="C3794" i="7"/>
  <c r="B3794" i="7"/>
  <c r="D3793" i="7"/>
  <c r="C3793" i="7"/>
  <c r="B3793" i="7"/>
  <c r="D3792" i="7"/>
  <c r="D3816" i="7" s="1"/>
  <c r="C3792" i="7"/>
  <c r="C3816" i="7" s="1"/>
  <c r="B3792" i="7"/>
  <c r="B3816" i="7" s="1"/>
  <c r="D3791" i="7"/>
  <c r="C3791" i="7"/>
  <c r="B3791" i="7"/>
  <c r="D3790" i="7"/>
  <c r="C3790" i="7"/>
  <c r="B3790" i="7"/>
  <c r="D3789" i="7"/>
  <c r="C3789" i="7"/>
  <c r="B3789" i="7"/>
  <c r="D3788" i="7"/>
  <c r="C3788" i="7"/>
  <c r="B3788" i="7"/>
  <c r="B3812" i="7" s="1"/>
  <c r="D3787" i="7"/>
  <c r="D3808" i="7" s="1"/>
  <c r="C3787" i="7"/>
  <c r="C3808" i="7" s="1"/>
  <c r="B3787" i="7"/>
  <c r="B3808" i="7" s="1"/>
  <c r="D3786" i="7"/>
  <c r="C3786" i="7"/>
  <c r="B3786" i="7"/>
  <c r="D3785" i="7"/>
  <c r="C3785" i="7"/>
  <c r="B3785" i="7"/>
  <c r="B3810" i="7" s="1"/>
  <c r="D3784" i="7"/>
  <c r="C3784" i="7"/>
  <c r="B3784" i="7"/>
  <c r="D3783" i="7"/>
  <c r="C3783" i="7"/>
  <c r="B3783" i="7"/>
  <c r="D3782" i="7"/>
  <c r="C3782" i="7"/>
  <c r="B3782" i="7"/>
  <c r="D3781" i="7"/>
  <c r="C3781" i="7"/>
  <c r="B3781" i="7"/>
  <c r="D3780" i="7"/>
  <c r="C3780" i="7"/>
  <c r="B3780" i="7"/>
  <c r="D3779" i="7"/>
  <c r="C3779" i="7"/>
  <c r="B3779" i="7"/>
  <c r="D3778" i="7"/>
  <c r="C3778" i="7"/>
  <c r="B3778" i="7"/>
  <c r="D3777" i="7"/>
  <c r="C3777" i="7"/>
  <c r="B3777" i="7"/>
  <c r="D3776" i="7"/>
  <c r="C3776" i="7"/>
  <c r="B3776" i="7"/>
  <c r="D3775" i="7"/>
  <c r="C3775" i="7"/>
  <c r="B3775" i="7"/>
  <c r="D3774" i="7"/>
  <c r="C3774" i="7"/>
  <c r="B3774" i="7"/>
  <c r="D3773" i="7"/>
  <c r="D3809" i="7" s="1"/>
  <c r="C3773" i="7"/>
  <c r="C3817" i="7" s="1"/>
  <c r="B3773" i="7"/>
  <c r="D3770" i="7"/>
  <c r="C3770" i="7"/>
  <c r="B3770" i="7"/>
  <c r="D3769" i="7"/>
  <c r="C3769" i="7"/>
  <c r="B3769" i="7"/>
  <c r="D3768" i="7"/>
  <c r="C3768" i="7"/>
  <c r="B3768" i="7"/>
  <c r="D3767" i="7"/>
  <c r="C3767" i="7"/>
  <c r="B3767" i="7"/>
  <c r="D3766" i="7"/>
  <c r="C3766" i="7"/>
  <c r="B3766" i="7"/>
  <c r="D3765" i="7"/>
  <c r="C3765" i="7"/>
  <c r="B3765" i="7"/>
  <c r="D3764" i="7"/>
  <c r="C3764" i="7"/>
  <c r="B3764" i="7"/>
  <c r="D3763" i="7"/>
  <c r="C3763" i="7"/>
  <c r="B3763" i="7"/>
  <c r="D3762" i="7"/>
  <c r="C3762" i="7"/>
  <c r="B3762" i="7"/>
  <c r="D3761" i="7"/>
  <c r="C3761" i="7"/>
  <c r="C3824" i="7" s="1"/>
  <c r="B3761" i="7"/>
  <c r="D3760" i="7"/>
  <c r="C3760" i="7"/>
  <c r="B3760" i="7"/>
  <c r="D3759" i="7"/>
  <c r="C3759" i="7"/>
  <c r="B3759" i="7"/>
  <c r="D3758" i="7"/>
  <c r="C3758" i="7"/>
  <c r="B3758" i="7"/>
  <c r="D3757" i="7"/>
  <c r="C3757" i="7"/>
  <c r="B3757" i="7"/>
  <c r="D3756" i="7"/>
  <c r="C3756" i="7"/>
  <c r="B3756" i="7"/>
  <c r="D3755" i="7"/>
  <c r="C3755" i="7"/>
  <c r="B3755" i="7"/>
  <c r="D3754" i="7"/>
  <c r="C3754" i="7"/>
  <c r="B3754" i="7"/>
  <c r="D3753" i="7"/>
  <c r="C3753" i="7"/>
  <c r="B3753" i="7"/>
  <c r="D3752" i="7"/>
  <c r="C3752" i="7"/>
  <c r="B3752" i="7"/>
  <c r="D3751" i="7"/>
  <c r="C3751" i="7"/>
  <c r="B3751" i="7"/>
  <c r="D3750" i="7"/>
  <c r="C3750" i="7"/>
  <c r="B3750" i="7"/>
  <c r="D3749" i="7"/>
  <c r="C3749" i="7"/>
  <c r="B3749" i="7"/>
  <c r="A3747" i="7"/>
  <c r="A3746" i="7"/>
  <c r="A3722" i="7"/>
  <c r="A3721" i="7"/>
  <c r="D3718" i="7"/>
  <c r="C3718" i="7"/>
  <c r="B3718" i="7"/>
  <c r="D3717" i="7"/>
  <c r="C3717" i="7"/>
  <c r="B3717" i="7"/>
  <c r="D3716" i="7"/>
  <c r="C3716" i="7"/>
  <c r="B3716" i="7"/>
  <c r="D3715" i="7"/>
  <c r="C3715" i="7"/>
  <c r="B3715" i="7"/>
  <c r="D3714" i="7"/>
  <c r="C3714" i="7"/>
  <c r="B3714" i="7"/>
  <c r="D3713" i="7"/>
  <c r="C3713" i="7"/>
  <c r="B3713" i="7"/>
  <c r="D3712" i="7"/>
  <c r="C3712" i="7"/>
  <c r="B3712" i="7"/>
  <c r="D3711" i="7"/>
  <c r="C3711" i="7"/>
  <c r="B3711" i="7"/>
  <c r="D3710" i="7"/>
  <c r="C3710" i="7"/>
  <c r="B3710" i="7"/>
  <c r="D3709" i="7"/>
  <c r="C3709" i="7"/>
  <c r="B3709" i="7"/>
  <c r="D3708" i="7"/>
  <c r="C3708" i="7"/>
  <c r="B3708" i="7"/>
  <c r="D3707" i="7"/>
  <c r="D3731" i="7" s="1"/>
  <c r="C3707" i="7"/>
  <c r="C3731" i="7" s="1"/>
  <c r="B3707" i="7"/>
  <c r="B3731" i="7" s="1"/>
  <c r="D3706" i="7"/>
  <c r="C3706" i="7"/>
  <c r="B3706" i="7"/>
  <c r="D3705" i="7"/>
  <c r="C3705" i="7"/>
  <c r="B3705" i="7"/>
  <c r="D3704" i="7"/>
  <c r="C3704" i="7"/>
  <c r="B3704" i="7"/>
  <c r="D3703" i="7"/>
  <c r="C3703" i="7"/>
  <c r="B3703" i="7"/>
  <c r="D3702" i="7"/>
  <c r="D3723" i="7" s="1"/>
  <c r="C3702" i="7"/>
  <c r="C3723" i="7" s="1"/>
  <c r="B3702" i="7"/>
  <c r="B3723" i="7" s="1"/>
  <c r="D3701" i="7"/>
  <c r="C3701" i="7"/>
  <c r="B3701" i="7"/>
  <c r="D3700" i="7"/>
  <c r="C3700" i="7"/>
  <c r="C3725" i="7" s="1"/>
  <c r="B3700" i="7"/>
  <c r="D3699" i="7"/>
  <c r="C3699" i="7"/>
  <c r="B3699" i="7"/>
  <c r="D3698" i="7"/>
  <c r="C3698" i="7"/>
  <c r="B3698" i="7"/>
  <c r="D3697" i="7"/>
  <c r="C3697" i="7"/>
  <c r="B3697" i="7"/>
  <c r="D3696" i="7"/>
  <c r="C3696" i="7"/>
  <c r="B3696" i="7"/>
  <c r="D3695" i="7"/>
  <c r="C3695" i="7"/>
  <c r="B3695" i="7"/>
  <c r="D3694" i="7"/>
  <c r="C3694" i="7"/>
  <c r="B3694" i="7"/>
  <c r="D3693" i="7"/>
  <c r="C3693" i="7"/>
  <c r="B3693" i="7"/>
  <c r="D3692" i="7"/>
  <c r="C3692" i="7"/>
  <c r="B3692" i="7"/>
  <c r="D3691" i="7"/>
  <c r="C3691" i="7"/>
  <c r="B3691" i="7"/>
  <c r="D3690" i="7"/>
  <c r="C3690" i="7"/>
  <c r="B3690" i="7"/>
  <c r="D3689" i="7"/>
  <c r="C3689" i="7"/>
  <c r="B3689" i="7"/>
  <c r="D3688" i="7"/>
  <c r="C3688" i="7"/>
  <c r="C3730" i="7" s="1"/>
  <c r="B3688" i="7"/>
  <c r="B3730" i="7" s="1"/>
  <c r="D3685" i="7"/>
  <c r="C3685" i="7"/>
  <c r="B3685" i="7"/>
  <c r="D3684" i="7"/>
  <c r="C3684" i="7"/>
  <c r="B3684" i="7"/>
  <c r="D3683" i="7"/>
  <c r="C3683" i="7"/>
  <c r="B3683" i="7"/>
  <c r="D3682" i="7"/>
  <c r="C3682" i="7"/>
  <c r="B3682" i="7"/>
  <c r="D3681" i="7"/>
  <c r="C3681" i="7"/>
  <c r="B3681" i="7"/>
  <c r="D3680" i="7"/>
  <c r="C3680" i="7"/>
  <c r="B3680" i="7"/>
  <c r="D3679" i="7"/>
  <c r="C3679" i="7"/>
  <c r="B3679" i="7"/>
  <c r="D3678" i="7"/>
  <c r="C3678" i="7"/>
  <c r="B3678" i="7"/>
  <c r="D3677" i="7"/>
  <c r="C3677" i="7"/>
  <c r="B3677" i="7"/>
  <c r="D3676" i="7"/>
  <c r="C3676" i="7"/>
  <c r="B3676" i="7"/>
  <c r="D3675" i="7"/>
  <c r="C3675" i="7"/>
  <c r="B3675" i="7"/>
  <c r="D3674" i="7"/>
  <c r="C3674" i="7"/>
  <c r="B3674" i="7"/>
  <c r="D3673" i="7"/>
  <c r="C3673" i="7"/>
  <c r="B3673" i="7"/>
  <c r="D3672" i="7"/>
  <c r="C3672" i="7"/>
  <c r="B3672" i="7"/>
  <c r="D3671" i="7"/>
  <c r="C3671" i="7"/>
  <c r="B3671" i="7"/>
  <c r="D3670" i="7"/>
  <c r="C3670" i="7"/>
  <c r="B3670" i="7"/>
  <c r="D3669" i="7"/>
  <c r="C3669" i="7"/>
  <c r="B3669" i="7"/>
  <c r="D3668" i="7"/>
  <c r="C3668" i="7"/>
  <c r="B3668" i="7"/>
  <c r="D3667" i="7"/>
  <c r="C3667" i="7"/>
  <c r="B3667" i="7"/>
  <c r="D3666" i="7"/>
  <c r="C3666" i="7"/>
  <c r="B3666" i="7"/>
  <c r="D3665" i="7"/>
  <c r="D3742" i="7" s="1"/>
  <c r="C3665" i="7"/>
  <c r="B3665" i="7"/>
  <c r="D3664" i="7"/>
  <c r="C3664" i="7"/>
  <c r="B3664" i="7"/>
  <c r="A3662" i="7"/>
  <c r="A3661" i="7"/>
  <c r="A3637" i="7"/>
  <c r="A3636" i="7"/>
  <c r="D3633" i="7"/>
  <c r="C3633" i="7"/>
  <c r="B3633" i="7"/>
  <c r="D3632" i="7"/>
  <c r="C3632" i="7"/>
  <c r="B3632" i="7"/>
  <c r="D3631" i="7"/>
  <c r="C3631" i="7"/>
  <c r="B3631" i="7"/>
  <c r="D3630" i="7"/>
  <c r="C3630" i="7"/>
  <c r="B3630" i="7"/>
  <c r="D3629" i="7"/>
  <c r="C3629" i="7"/>
  <c r="B3629" i="7"/>
  <c r="D3628" i="7"/>
  <c r="C3628" i="7"/>
  <c r="B3628" i="7"/>
  <c r="D3627" i="7"/>
  <c r="C3627" i="7"/>
  <c r="B3627" i="7"/>
  <c r="D3626" i="7"/>
  <c r="C3626" i="7"/>
  <c r="B3626" i="7"/>
  <c r="D3625" i="7"/>
  <c r="C3625" i="7"/>
  <c r="B3625" i="7"/>
  <c r="D3624" i="7"/>
  <c r="C3624" i="7"/>
  <c r="B3624" i="7"/>
  <c r="D3623" i="7"/>
  <c r="C3623" i="7"/>
  <c r="B3623" i="7"/>
  <c r="D3622" i="7"/>
  <c r="D3646" i="7" s="1"/>
  <c r="C3622" i="7"/>
  <c r="C3646" i="7" s="1"/>
  <c r="B3622" i="7"/>
  <c r="B3646" i="7" s="1"/>
  <c r="D3621" i="7"/>
  <c r="C3621" i="7"/>
  <c r="B3621" i="7"/>
  <c r="D3620" i="7"/>
  <c r="C3620" i="7"/>
  <c r="B3620" i="7"/>
  <c r="D3619" i="7"/>
  <c r="C3619" i="7"/>
  <c r="B3619" i="7"/>
  <c r="D3618" i="7"/>
  <c r="D3644" i="7" s="1"/>
  <c r="C3618" i="7"/>
  <c r="B3618" i="7"/>
  <c r="D3617" i="7"/>
  <c r="D3638" i="7" s="1"/>
  <c r="C3617" i="7"/>
  <c r="C3638" i="7" s="1"/>
  <c r="B3617" i="7"/>
  <c r="B3638" i="7" s="1"/>
  <c r="D3616" i="7"/>
  <c r="C3616" i="7"/>
  <c r="B3616" i="7"/>
  <c r="D3615" i="7"/>
  <c r="C3615" i="7"/>
  <c r="B3615" i="7"/>
  <c r="D3614" i="7"/>
  <c r="C3614" i="7"/>
  <c r="B3614" i="7"/>
  <c r="D3613" i="7"/>
  <c r="C3613" i="7"/>
  <c r="B3613" i="7"/>
  <c r="D3612" i="7"/>
  <c r="C3612" i="7"/>
  <c r="B3612" i="7"/>
  <c r="B3653" i="7" s="1"/>
  <c r="D3611" i="7"/>
  <c r="D3658" i="7" s="1"/>
  <c r="C3611" i="7"/>
  <c r="C3658" i="7" s="1"/>
  <c r="B3611" i="7"/>
  <c r="D3610" i="7"/>
  <c r="C3610" i="7"/>
  <c r="B3610" i="7"/>
  <c r="D3609" i="7"/>
  <c r="C3609" i="7"/>
  <c r="B3609" i="7"/>
  <c r="D3608" i="7"/>
  <c r="C3608" i="7"/>
  <c r="B3608" i="7"/>
  <c r="D3607" i="7"/>
  <c r="C3607" i="7"/>
  <c r="B3607" i="7"/>
  <c r="D3606" i="7"/>
  <c r="C3606" i="7"/>
  <c r="B3606" i="7"/>
  <c r="D3605" i="7"/>
  <c r="C3605" i="7"/>
  <c r="B3605" i="7"/>
  <c r="D3604" i="7"/>
  <c r="C3604" i="7"/>
  <c r="B3604" i="7"/>
  <c r="D3603" i="7"/>
  <c r="C3603" i="7"/>
  <c r="C3647" i="7" s="1"/>
  <c r="B3603" i="7"/>
  <c r="B3647" i="7" s="1"/>
  <c r="D3600" i="7"/>
  <c r="C3600" i="7"/>
  <c r="B3600" i="7"/>
  <c r="D3599" i="7"/>
  <c r="C3599" i="7"/>
  <c r="B3599" i="7"/>
  <c r="D3598" i="7"/>
  <c r="C3598" i="7"/>
  <c r="B3598" i="7"/>
  <c r="D3597" i="7"/>
  <c r="C3597" i="7"/>
  <c r="B3597" i="7"/>
  <c r="D3596" i="7"/>
  <c r="C3596" i="7"/>
  <c r="C3652" i="7" s="1"/>
  <c r="B3596" i="7"/>
  <c r="D3595" i="7"/>
  <c r="C3595" i="7"/>
  <c r="B3595" i="7"/>
  <c r="D3594" i="7"/>
  <c r="C3594" i="7"/>
  <c r="B3594" i="7"/>
  <c r="D3593" i="7"/>
  <c r="C3593" i="7"/>
  <c r="B3593" i="7"/>
  <c r="D3592" i="7"/>
  <c r="C3592" i="7"/>
  <c r="B3592" i="7"/>
  <c r="D3591" i="7"/>
  <c r="C3591" i="7"/>
  <c r="B3591" i="7"/>
  <c r="D3590" i="7"/>
  <c r="C3590" i="7"/>
  <c r="B3590" i="7"/>
  <c r="D3589" i="7"/>
  <c r="C3589" i="7"/>
  <c r="B3589" i="7"/>
  <c r="D3588" i="7"/>
  <c r="C3588" i="7"/>
  <c r="B3588" i="7"/>
  <c r="D3587" i="7"/>
  <c r="C3587" i="7"/>
  <c r="B3587" i="7"/>
  <c r="D3586" i="7"/>
  <c r="C3586" i="7"/>
  <c r="B3586" i="7"/>
  <c r="D3585" i="7"/>
  <c r="C3585" i="7"/>
  <c r="B3585" i="7"/>
  <c r="D3584" i="7"/>
  <c r="C3584" i="7"/>
  <c r="B3584" i="7"/>
  <c r="D3583" i="7"/>
  <c r="C3583" i="7"/>
  <c r="B3583" i="7"/>
  <c r="D3582" i="7"/>
  <c r="C3582" i="7"/>
  <c r="B3582" i="7"/>
  <c r="D3581" i="7"/>
  <c r="C3581" i="7"/>
  <c r="B3581" i="7"/>
  <c r="D3580" i="7"/>
  <c r="C3580" i="7"/>
  <c r="C3657" i="7" s="1"/>
  <c r="B3580" i="7"/>
  <c r="D3579" i="7"/>
  <c r="C3579" i="7"/>
  <c r="B3579" i="7"/>
  <c r="A3577" i="7"/>
  <c r="A3576" i="7"/>
  <c r="A3552" i="7"/>
  <c r="A3551" i="7"/>
  <c r="D3548" i="7"/>
  <c r="C3548" i="7"/>
  <c r="B3548" i="7"/>
  <c r="D3547" i="7"/>
  <c r="C3547" i="7"/>
  <c r="B3547" i="7"/>
  <c r="D3546" i="7"/>
  <c r="C3546" i="7"/>
  <c r="B3546" i="7"/>
  <c r="D3545" i="7"/>
  <c r="C3545" i="7"/>
  <c r="B3545" i="7"/>
  <c r="D3544" i="7"/>
  <c r="C3544" i="7"/>
  <c r="B3544" i="7"/>
  <c r="D3543" i="7"/>
  <c r="C3543" i="7"/>
  <c r="B3543" i="7"/>
  <c r="D3542" i="7"/>
  <c r="C3542" i="7"/>
  <c r="B3542" i="7"/>
  <c r="D3541" i="7"/>
  <c r="C3541" i="7"/>
  <c r="B3541" i="7"/>
  <c r="D3540" i="7"/>
  <c r="C3540" i="7"/>
  <c r="B3540" i="7"/>
  <c r="D3539" i="7"/>
  <c r="C3539" i="7"/>
  <c r="B3539" i="7"/>
  <c r="D3538" i="7"/>
  <c r="C3538" i="7"/>
  <c r="B3538" i="7"/>
  <c r="D3537" i="7"/>
  <c r="D3561" i="7" s="1"/>
  <c r="C3537" i="7"/>
  <c r="C3561" i="7" s="1"/>
  <c r="B3537" i="7"/>
  <c r="B3561" i="7" s="1"/>
  <c r="D3536" i="7"/>
  <c r="C3536" i="7"/>
  <c r="B3536" i="7"/>
  <c r="D3535" i="7"/>
  <c r="C3535" i="7"/>
  <c r="B3535" i="7"/>
  <c r="D3534" i="7"/>
  <c r="C3534" i="7"/>
  <c r="B3534" i="7"/>
  <c r="D3533" i="7"/>
  <c r="C3533" i="7"/>
  <c r="B3533" i="7"/>
  <c r="B3558" i="7" s="1"/>
  <c r="D3532" i="7"/>
  <c r="D3553" i="7" s="1"/>
  <c r="C3532" i="7"/>
  <c r="C3553" i="7" s="1"/>
  <c r="B3532" i="7"/>
  <c r="B3553" i="7" s="1"/>
  <c r="D3531" i="7"/>
  <c r="C3531" i="7"/>
  <c r="B3531" i="7"/>
  <c r="D3530" i="7"/>
  <c r="C3530" i="7"/>
  <c r="B3530" i="7"/>
  <c r="D3529" i="7"/>
  <c r="C3529" i="7"/>
  <c r="B3529" i="7"/>
  <c r="D3528" i="7"/>
  <c r="C3528" i="7"/>
  <c r="B3528" i="7"/>
  <c r="D3527" i="7"/>
  <c r="C3527" i="7"/>
  <c r="B3527" i="7"/>
  <c r="D3526" i="7"/>
  <c r="C3526" i="7"/>
  <c r="B3526" i="7"/>
  <c r="D3525" i="7"/>
  <c r="C3525" i="7"/>
  <c r="B3525" i="7"/>
  <c r="D3524" i="7"/>
  <c r="C3524" i="7"/>
  <c r="B3524" i="7"/>
  <c r="D3523" i="7"/>
  <c r="C3523" i="7"/>
  <c r="B3523" i="7"/>
  <c r="D3522" i="7"/>
  <c r="C3522" i="7"/>
  <c r="B3522" i="7"/>
  <c r="D3521" i="7"/>
  <c r="C3521" i="7"/>
  <c r="B3521" i="7"/>
  <c r="D3520" i="7"/>
  <c r="C3520" i="7"/>
  <c r="B3520" i="7"/>
  <c r="D3519" i="7"/>
  <c r="C3519" i="7"/>
  <c r="B3519" i="7"/>
  <c r="D3518" i="7"/>
  <c r="D3554" i="7" s="1"/>
  <c r="C3518" i="7"/>
  <c r="C3554" i="7" s="1"/>
  <c r="B3518" i="7"/>
  <c r="B3562" i="7" s="1"/>
  <c r="D3515" i="7"/>
  <c r="C3515" i="7"/>
  <c r="B3515" i="7"/>
  <c r="D3514" i="7"/>
  <c r="C3514" i="7"/>
  <c r="B3514" i="7"/>
  <c r="D3513" i="7"/>
  <c r="C3513" i="7"/>
  <c r="B3513" i="7"/>
  <c r="D3512" i="7"/>
  <c r="C3512" i="7"/>
  <c r="B3512" i="7"/>
  <c r="D3511" i="7"/>
  <c r="C3511" i="7"/>
  <c r="B3511" i="7"/>
  <c r="D3510" i="7"/>
  <c r="C3510" i="7"/>
  <c r="B3510" i="7"/>
  <c r="D3509" i="7"/>
  <c r="C3509" i="7"/>
  <c r="B3509" i="7"/>
  <c r="D3508" i="7"/>
  <c r="C3508" i="7"/>
  <c r="B3508" i="7"/>
  <c r="D3507" i="7"/>
  <c r="C3507" i="7"/>
  <c r="B3507" i="7"/>
  <c r="D3506" i="7"/>
  <c r="C3506" i="7"/>
  <c r="B3506" i="7"/>
  <c r="D3505" i="7"/>
  <c r="C3505" i="7"/>
  <c r="B3505" i="7"/>
  <c r="D3504" i="7"/>
  <c r="C3504" i="7"/>
  <c r="B3504" i="7"/>
  <c r="D3503" i="7"/>
  <c r="C3503" i="7"/>
  <c r="B3503" i="7"/>
  <c r="D3502" i="7"/>
  <c r="C3502" i="7"/>
  <c r="B3502" i="7"/>
  <c r="D3501" i="7"/>
  <c r="C3501" i="7"/>
  <c r="B3501" i="7"/>
  <c r="D3500" i="7"/>
  <c r="C3500" i="7"/>
  <c r="B3500" i="7"/>
  <c r="D3499" i="7"/>
  <c r="C3499" i="7"/>
  <c r="B3499" i="7"/>
  <c r="D3498" i="7"/>
  <c r="C3498" i="7"/>
  <c r="B3498" i="7"/>
  <c r="D3497" i="7"/>
  <c r="C3497" i="7"/>
  <c r="B3497" i="7"/>
  <c r="D3496" i="7"/>
  <c r="C3496" i="7"/>
  <c r="B3496" i="7"/>
  <c r="D3495" i="7"/>
  <c r="C3495" i="7"/>
  <c r="B3495" i="7"/>
  <c r="D3494" i="7"/>
  <c r="C3494" i="7"/>
  <c r="B3494" i="7"/>
  <c r="A3492" i="7"/>
  <c r="A3491" i="7"/>
  <c r="A3467" i="7"/>
  <c r="A3466" i="7"/>
  <c r="D3463" i="7"/>
  <c r="C3463" i="7"/>
  <c r="B3463" i="7"/>
  <c r="D3462" i="7"/>
  <c r="C3462" i="7"/>
  <c r="B3462" i="7"/>
  <c r="D3461" i="7"/>
  <c r="C3461" i="7"/>
  <c r="B3461" i="7"/>
  <c r="D3460" i="7"/>
  <c r="C3460" i="7"/>
  <c r="B3460" i="7"/>
  <c r="D3459" i="7"/>
  <c r="C3459" i="7"/>
  <c r="B3459" i="7"/>
  <c r="D3458" i="7"/>
  <c r="C3458" i="7"/>
  <c r="B3458" i="7"/>
  <c r="D3457" i="7"/>
  <c r="C3457" i="7"/>
  <c r="B3457" i="7"/>
  <c r="D3456" i="7"/>
  <c r="C3456" i="7"/>
  <c r="B3456" i="7"/>
  <c r="D3455" i="7"/>
  <c r="C3455" i="7"/>
  <c r="B3455" i="7"/>
  <c r="D3454" i="7"/>
  <c r="C3454" i="7"/>
  <c r="B3454" i="7"/>
  <c r="D3453" i="7"/>
  <c r="C3453" i="7"/>
  <c r="B3453" i="7"/>
  <c r="D3452" i="7"/>
  <c r="D3476" i="7" s="1"/>
  <c r="C3452" i="7"/>
  <c r="C3476" i="7" s="1"/>
  <c r="B3452" i="7"/>
  <c r="B3476" i="7" s="1"/>
  <c r="D3451" i="7"/>
  <c r="C3451" i="7"/>
  <c r="B3451" i="7"/>
  <c r="D3450" i="7"/>
  <c r="C3450" i="7"/>
  <c r="B3450" i="7"/>
  <c r="D3449" i="7"/>
  <c r="C3449" i="7"/>
  <c r="B3449" i="7"/>
  <c r="D3448" i="7"/>
  <c r="C3448" i="7"/>
  <c r="B3448" i="7"/>
  <c r="D3447" i="7"/>
  <c r="D3468" i="7" s="1"/>
  <c r="C3447" i="7"/>
  <c r="C3468" i="7" s="1"/>
  <c r="B3447" i="7"/>
  <c r="B3468" i="7" s="1"/>
  <c r="D3446" i="7"/>
  <c r="C3446" i="7"/>
  <c r="B3446" i="7"/>
  <c r="D3445" i="7"/>
  <c r="C3445" i="7"/>
  <c r="B3445" i="7"/>
  <c r="D3444" i="7"/>
  <c r="C3444" i="7"/>
  <c r="B3444" i="7"/>
  <c r="D3443" i="7"/>
  <c r="C3443" i="7"/>
  <c r="B3443" i="7"/>
  <c r="D3442" i="7"/>
  <c r="C3442" i="7"/>
  <c r="B3442" i="7"/>
  <c r="D3441" i="7"/>
  <c r="C3441" i="7"/>
  <c r="B3441" i="7"/>
  <c r="D3440" i="7"/>
  <c r="C3440" i="7"/>
  <c r="B3440" i="7"/>
  <c r="D3439" i="7"/>
  <c r="C3439" i="7"/>
  <c r="B3439" i="7"/>
  <c r="D3438" i="7"/>
  <c r="C3438" i="7"/>
  <c r="B3438" i="7"/>
  <c r="D3437" i="7"/>
  <c r="C3437" i="7"/>
  <c r="B3437" i="7"/>
  <c r="D3436" i="7"/>
  <c r="C3436" i="7"/>
  <c r="B3436" i="7"/>
  <c r="D3435" i="7"/>
  <c r="C3435" i="7"/>
  <c r="B3435" i="7"/>
  <c r="D3434" i="7"/>
  <c r="C3434" i="7"/>
  <c r="B3434" i="7"/>
  <c r="D3433" i="7"/>
  <c r="D3477" i="7" s="1"/>
  <c r="C3433" i="7"/>
  <c r="C3469" i="7" s="1"/>
  <c r="B3433" i="7"/>
  <c r="D3430" i="7"/>
  <c r="C3430" i="7"/>
  <c r="B3430" i="7"/>
  <c r="D3429" i="7"/>
  <c r="C3429" i="7"/>
  <c r="B3429" i="7"/>
  <c r="D3428" i="7"/>
  <c r="C3428" i="7"/>
  <c r="B3428" i="7"/>
  <c r="D3427" i="7"/>
  <c r="C3427" i="7"/>
  <c r="B3427" i="7"/>
  <c r="D3426" i="7"/>
  <c r="C3426" i="7"/>
  <c r="B3426" i="7"/>
  <c r="D3425" i="7"/>
  <c r="C3425" i="7"/>
  <c r="B3425" i="7"/>
  <c r="D3424" i="7"/>
  <c r="C3424" i="7"/>
  <c r="B3424" i="7"/>
  <c r="D3423" i="7"/>
  <c r="C3423" i="7"/>
  <c r="B3423" i="7"/>
  <c r="D3422" i="7"/>
  <c r="C3422" i="7"/>
  <c r="B3422" i="7"/>
  <c r="D3421" i="7"/>
  <c r="C3421" i="7"/>
  <c r="B3421" i="7"/>
  <c r="D3420" i="7"/>
  <c r="C3420" i="7"/>
  <c r="B3420" i="7"/>
  <c r="D3419" i="7"/>
  <c r="C3419" i="7"/>
  <c r="B3419" i="7"/>
  <c r="D3418" i="7"/>
  <c r="C3418" i="7"/>
  <c r="B3418" i="7"/>
  <c r="D3417" i="7"/>
  <c r="C3417" i="7"/>
  <c r="B3417" i="7"/>
  <c r="D3416" i="7"/>
  <c r="C3416" i="7"/>
  <c r="B3416" i="7"/>
  <c r="D3415" i="7"/>
  <c r="C3415" i="7"/>
  <c r="B3415" i="7"/>
  <c r="D3414" i="7"/>
  <c r="C3414" i="7"/>
  <c r="B3414" i="7"/>
  <c r="D3413" i="7"/>
  <c r="C3413" i="7"/>
  <c r="B3413" i="7"/>
  <c r="D3412" i="7"/>
  <c r="C3412" i="7"/>
  <c r="B3412" i="7"/>
  <c r="D3411" i="7"/>
  <c r="C3411" i="7"/>
  <c r="B3411" i="7"/>
  <c r="D3410" i="7"/>
  <c r="C3410" i="7"/>
  <c r="B3410" i="7"/>
  <c r="D3409" i="7"/>
  <c r="C3409" i="7"/>
  <c r="B3409" i="7"/>
  <c r="A3407" i="7"/>
  <c r="A3406" i="7"/>
  <c r="A3382" i="7"/>
  <c r="A3381" i="7"/>
  <c r="D3378" i="7"/>
  <c r="C3378" i="7"/>
  <c r="B3378" i="7"/>
  <c r="D3377" i="7"/>
  <c r="C3377" i="7"/>
  <c r="B3377" i="7"/>
  <c r="D3376" i="7"/>
  <c r="C3376" i="7"/>
  <c r="B3376" i="7"/>
  <c r="D3375" i="7"/>
  <c r="C3375" i="7"/>
  <c r="B3375" i="7"/>
  <c r="D3374" i="7"/>
  <c r="C3374" i="7"/>
  <c r="B3374" i="7"/>
  <c r="D3373" i="7"/>
  <c r="C3373" i="7"/>
  <c r="B3373" i="7"/>
  <c r="D3372" i="7"/>
  <c r="C3372" i="7"/>
  <c r="B3372" i="7"/>
  <c r="D3371" i="7"/>
  <c r="C3371" i="7"/>
  <c r="B3371" i="7"/>
  <c r="D3370" i="7"/>
  <c r="C3370" i="7"/>
  <c r="B3370" i="7"/>
  <c r="D3369" i="7"/>
  <c r="C3369" i="7"/>
  <c r="B3369" i="7"/>
  <c r="D3368" i="7"/>
  <c r="C3368" i="7"/>
  <c r="B3368" i="7"/>
  <c r="D3367" i="7"/>
  <c r="D3391" i="7" s="1"/>
  <c r="C3367" i="7"/>
  <c r="C3391" i="7" s="1"/>
  <c r="B3367" i="7"/>
  <c r="B3391" i="7" s="1"/>
  <c r="D3366" i="7"/>
  <c r="C3366" i="7"/>
  <c r="B3366" i="7"/>
  <c r="D3365" i="7"/>
  <c r="C3365" i="7"/>
  <c r="B3365" i="7"/>
  <c r="D3364" i="7"/>
  <c r="C3364" i="7"/>
  <c r="B3364" i="7"/>
  <c r="D3363" i="7"/>
  <c r="C3363" i="7"/>
  <c r="B3363" i="7"/>
  <c r="D3362" i="7"/>
  <c r="D3383" i="7" s="1"/>
  <c r="C3362" i="7"/>
  <c r="C3383" i="7" s="1"/>
  <c r="B3362" i="7"/>
  <c r="B3383" i="7" s="1"/>
  <c r="D3361" i="7"/>
  <c r="C3361" i="7"/>
  <c r="B3361" i="7"/>
  <c r="D3360" i="7"/>
  <c r="C3360" i="7"/>
  <c r="B3360" i="7"/>
  <c r="D3359" i="7"/>
  <c r="C3359" i="7"/>
  <c r="B3359" i="7"/>
  <c r="D3358" i="7"/>
  <c r="C3358" i="7"/>
  <c r="B3358" i="7"/>
  <c r="D3357" i="7"/>
  <c r="C3357" i="7"/>
  <c r="B3357" i="7"/>
  <c r="D3356" i="7"/>
  <c r="C3356" i="7"/>
  <c r="B3356" i="7"/>
  <c r="D3355" i="7"/>
  <c r="C3355" i="7"/>
  <c r="B3355" i="7"/>
  <c r="D3354" i="7"/>
  <c r="C3354" i="7"/>
  <c r="B3354" i="7"/>
  <c r="D3353" i="7"/>
  <c r="C3353" i="7"/>
  <c r="B3353" i="7"/>
  <c r="D3352" i="7"/>
  <c r="C3352" i="7"/>
  <c r="B3352" i="7"/>
  <c r="D3351" i="7"/>
  <c r="C3351" i="7"/>
  <c r="B3351" i="7"/>
  <c r="D3350" i="7"/>
  <c r="C3350" i="7"/>
  <c r="B3350" i="7"/>
  <c r="D3349" i="7"/>
  <c r="C3349" i="7"/>
  <c r="B3349" i="7"/>
  <c r="D3348" i="7"/>
  <c r="C3348" i="7"/>
  <c r="B3348" i="7"/>
  <c r="B3390" i="7" s="1"/>
  <c r="D3345" i="7"/>
  <c r="C3345" i="7"/>
  <c r="B3345" i="7"/>
  <c r="D3344" i="7"/>
  <c r="C3344" i="7"/>
  <c r="B3344" i="7"/>
  <c r="D3343" i="7"/>
  <c r="C3343" i="7"/>
  <c r="B3343" i="7"/>
  <c r="D3342" i="7"/>
  <c r="C3342" i="7"/>
  <c r="B3342" i="7"/>
  <c r="D3341" i="7"/>
  <c r="C3341" i="7"/>
  <c r="B3341" i="7"/>
  <c r="D3340" i="7"/>
  <c r="C3340" i="7"/>
  <c r="B3340" i="7"/>
  <c r="D3339" i="7"/>
  <c r="C3339" i="7"/>
  <c r="B3339" i="7"/>
  <c r="D3338" i="7"/>
  <c r="C3338" i="7"/>
  <c r="B3338" i="7"/>
  <c r="D3337" i="7"/>
  <c r="C3337" i="7"/>
  <c r="B3337" i="7"/>
  <c r="D3336" i="7"/>
  <c r="C3336" i="7"/>
  <c r="B3336" i="7"/>
  <c r="D3335" i="7"/>
  <c r="C3335" i="7"/>
  <c r="B3335" i="7"/>
  <c r="D3334" i="7"/>
  <c r="C3334" i="7"/>
  <c r="B3334" i="7"/>
  <c r="D3333" i="7"/>
  <c r="C3333" i="7"/>
  <c r="B3333" i="7"/>
  <c r="D3332" i="7"/>
  <c r="C3332" i="7"/>
  <c r="B3332" i="7"/>
  <c r="D3331" i="7"/>
  <c r="C3331" i="7"/>
  <c r="B3331" i="7"/>
  <c r="D3330" i="7"/>
  <c r="C3330" i="7"/>
  <c r="B3330" i="7"/>
  <c r="D3329" i="7"/>
  <c r="C3329" i="7"/>
  <c r="B3329" i="7"/>
  <c r="D3328" i="7"/>
  <c r="C3328" i="7"/>
  <c r="B3328" i="7"/>
  <c r="D3327" i="7"/>
  <c r="C3327" i="7"/>
  <c r="B3327" i="7"/>
  <c r="D3326" i="7"/>
  <c r="C3326" i="7"/>
  <c r="B3326" i="7"/>
  <c r="D3325" i="7"/>
  <c r="C3325" i="7"/>
  <c r="B3325" i="7"/>
  <c r="D3324" i="7"/>
  <c r="C3324" i="7"/>
  <c r="B3324" i="7"/>
  <c r="A3322" i="7"/>
  <c r="A3321" i="7"/>
  <c r="A3297" i="7"/>
  <c r="A3296" i="7"/>
  <c r="D3293" i="7"/>
  <c r="C3293" i="7"/>
  <c r="B3293" i="7"/>
  <c r="D3292" i="7"/>
  <c r="C3292" i="7"/>
  <c r="B3292" i="7"/>
  <c r="D3291" i="7"/>
  <c r="C3291" i="7"/>
  <c r="B3291" i="7"/>
  <c r="D3290" i="7"/>
  <c r="C3290" i="7"/>
  <c r="B3290" i="7"/>
  <c r="D3289" i="7"/>
  <c r="C3289" i="7"/>
  <c r="B3289" i="7"/>
  <c r="D3288" i="7"/>
  <c r="C3288" i="7"/>
  <c r="B3288" i="7"/>
  <c r="D3287" i="7"/>
  <c r="C3287" i="7"/>
  <c r="B3287" i="7"/>
  <c r="D3286" i="7"/>
  <c r="C3286" i="7"/>
  <c r="B3286" i="7"/>
  <c r="D3285" i="7"/>
  <c r="C3285" i="7"/>
  <c r="B3285" i="7"/>
  <c r="D3284" i="7"/>
  <c r="C3284" i="7"/>
  <c r="B3284" i="7"/>
  <c r="D3283" i="7"/>
  <c r="C3283" i="7"/>
  <c r="B3283" i="7"/>
  <c r="D3282" i="7"/>
  <c r="D3306" i="7" s="1"/>
  <c r="C3282" i="7"/>
  <c r="C3306" i="7" s="1"/>
  <c r="B3282" i="7"/>
  <c r="B3306" i="7" s="1"/>
  <c r="D3281" i="7"/>
  <c r="C3281" i="7"/>
  <c r="B3281" i="7"/>
  <c r="D3280" i="7"/>
  <c r="C3280" i="7"/>
  <c r="B3280" i="7"/>
  <c r="B3301" i="7" s="1"/>
  <c r="D3279" i="7"/>
  <c r="C3279" i="7"/>
  <c r="B3279" i="7"/>
  <c r="D3278" i="7"/>
  <c r="C3278" i="7"/>
  <c r="B3278" i="7"/>
  <c r="D3277" i="7"/>
  <c r="D3298" i="7" s="1"/>
  <c r="C3277" i="7"/>
  <c r="C3298" i="7" s="1"/>
  <c r="B3277" i="7"/>
  <c r="B3298" i="7" s="1"/>
  <c r="D3276" i="7"/>
  <c r="C3276" i="7"/>
  <c r="B3276" i="7"/>
  <c r="D3275" i="7"/>
  <c r="C3275" i="7"/>
  <c r="B3275" i="7"/>
  <c r="D3274" i="7"/>
  <c r="C3274" i="7"/>
  <c r="B3274" i="7"/>
  <c r="D3273" i="7"/>
  <c r="C3273" i="7"/>
  <c r="B3273" i="7"/>
  <c r="D3272" i="7"/>
  <c r="C3272" i="7"/>
  <c r="B3272" i="7"/>
  <c r="D3271" i="7"/>
  <c r="C3271" i="7"/>
  <c r="B3271" i="7"/>
  <c r="D3270" i="7"/>
  <c r="C3270" i="7"/>
  <c r="B3270" i="7"/>
  <c r="D3269" i="7"/>
  <c r="C3269" i="7"/>
  <c r="B3269" i="7"/>
  <c r="D3268" i="7"/>
  <c r="C3268" i="7"/>
  <c r="B3268" i="7"/>
  <c r="D3267" i="7"/>
  <c r="C3267" i="7"/>
  <c r="B3267" i="7"/>
  <c r="D3266" i="7"/>
  <c r="C3266" i="7"/>
  <c r="B3266" i="7"/>
  <c r="D3265" i="7"/>
  <c r="C3265" i="7"/>
  <c r="B3265" i="7"/>
  <c r="D3264" i="7"/>
  <c r="C3264" i="7"/>
  <c r="B3264" i="7"/>
  <c r="D3263" i="7"/>
  <c r="C3263" i="7"/>
  <c r="B3263" i="7"/>
  <c r="B3307" i="7" s="1"/>
  <c r="D3260" i="7"/>
  <c r="C3260" i="7"/>
  <c r="B3260" i="7"/>
  <c r="D3259" i="7"/>
  <c r="C3259" i="7"/>
  <c r="B3259" i="7"/>
  <c r="D3258" i="7"/>
  <c r="C3258" i="7"/>
  <c r="B3258" i="7"/>
  <c r="D3257" i="7"/>
  <c r="C3257" i="7"/>
  <c r="B3257" i="7"/>
  <c r="D3256" i="7"/>
  <c r="C3256" i="7"/>
  <c r="B3256" i="7"/>
  <c r="D3255" i="7"/>
  <c r="C3255" i="7"/>
  <c r="B3255" i="7"/>
  <c r="D3254" i="7"/>
  <c r="C3254" i="7"/>
  <c r="B3254" i="7"/>
  <c r="D3253" i="7"/>
  <c r="C3253" i="7"/>
  <c r="B3253" i="7"/>
  <c r="D3252" i="7"/>
  <c r="C3252" i="7"/>
  <c r="B3252" i="7"/>
  <c r="D3251" i="7"/>
  <c r="C3251" i="7"/>
  <c r="B3251" i="7"/>
  <c r="D3250" i="7"/>
  <c r="C3250" i="7"/>
  <c r="B3250" i="7"/>
  <c r="D3249" i="7"/>
  <c r="C3249" i="7"/>
  <c r="B3249" i="7"/>
  <c r="D3248" i="7"/>
  <c r="C3248" i="7"/>
  <c r="B3248" i="7"/>
  <c r="D3247" i="7"/>
  <c r="C3247" i="7"/>
  <c r="B3247" i="7"/>
  <c r="D3246" i="7"/>
  <c r="C3246" i="7"/>
  <c r="B3246" i="7"/>
  <c r="D3245" i="7"/>
  <c r="C3245" i="7"/>
  <c r="B3245" i="7"/>
  <c r="D3244" i="7"/>
  <c r="C3244" i="7"/>
  <c r="B3244" i="7"/>
  <c r="D3243" i="7"/>
  <c r="C3243" i="7"/>
  <c r="B3243" i="7"/>
  <c r="D3242" i="7"/>
  <c r="C3242" i="7"/>
  <c r="B3242" i="7"/>
  <c r="D3241" i="7"/>
  <c r="C3241" i="7"/>
  <c r="B3241" i="7"/>
  <c r="D3240" i="7"/>
  <c r="C3240" i="7"/>
  <c r="B3240" i="7"/>
  <c r="D3239" i="7"/>
  <c r="C3239" i="7"/>
  <c r="B3239" i="7"/>
  <c r="A3237" i="7"/>
  <c r="A3236" i="7"/>
  <c r="A3212" i="7"/>
  <c r="A3211" i="7"/>
  <c r="D3208" i="7"/>
  <c r="C3208" i="7"/>
  <c r="B3208" i="7"/>
  <c r="D3207" i="7"/>
  <c r="C3207" i="7"/>
  <c r="B3207" i="7"/>
  <c r="D3206" i="7"/>
  <c r="C3206" i="7"/>
  <c r="B3206" i="7"/>
  <c r="D3205" i="7"/>
  <c r="C3205" i="7"/>
  <c r="B3205" i="7"/>
  <c r="D3204" i="7"/>
  <c r="C3204" i="7"/>
  <c r="B3204" i="7"/>
  <c r="D3203" i="7"/>
  <c r="C3203" i="7"/>
  <c r="B3203" i="7"/>
  <c r="D3202" i="7"/>
  <c r="C3202" i="7"/>
  <c r="B3202" i="7"/>
  <c r="D3201" i="7"/>
  <c r="C3201" i="7"/>
  <c r="B3201" i="7"/>
  <c r="D3200" i="7"/>
  <c r="C3200" i="7"/>
  <c r="B3200" i="7"/>
  <c r="D3199" i="7"/>
  <c r="C3199" i="7"/>
  <c r="B3199" i="7"/>
  <c r="D3198" i="7"/>
  <c r="C3198" i="7"/>
  <c r="B3198" i="7"/>
  <c r="D3197" i="7"/>
  <c r="D3221" i="7" s="1"/>
  <c r="C3197" i="7"/>
  <c r="C3221" i="7" s="1"/>
  <c r="B3197" i="7"/>
  <c r="B3221" i="7" s="1"/>
  <c r="D3196" i="7"/>
  <c r="C3196" i="7"/>
  <c r="B3196" i="7"/>
  <c r="D3195" i="7"/>
  <c r="C3195" i="7"/>
  <c r="B3195" i="7"/>
  <c r="D3194" i="7"/>
  <c r="C3194" i="7"/>
  <c r="B3194" i="7"/>
  <c r="D3193" i="7"/>
  <c r="C3193" i="7"/>
  <c r="B3193" i="7"/>
  <c r="B3218" i="7" s="1"/>
  <c r="D3192" i="7"/>
  <c r="D3213" i="7" s="1"/>
  <c r="C3192" i="7"/>
  <c r="C3213" i="7" s="1"/>
  <c r="B3192" i="7"/>
  <c r="B3213" i="7" s="1"/>
  <c r="D3191" i="7"/>
  <c r="C3191" i="7"/>
  <c r="B3191" i="7"/>
  <c r="D3190" i="7"/>
  <c r="C3190" i="7"/>
  <c r="B3190" i="7"/>
  <c r="D3189" i="7"/>
  <c r="C3189" i="7"/>
  <c r="B3189" i="7"/>
  <c r="D3188" i="7"/>
  <c r="C3188" i="7"/>
  <c r="B3188" i="7"/>
  <c r="D3187" i="7"/>
  <c r="C3187" i="7"/>
  <c r="B3187" i="7"/>
  <c r="D3186" i="7"/>
  <c r="C3186" i="7"/>
  <c r="B3186" i="7"/>
  <c r="D3185" i="7"/>
  <c r="C3185" i="7"/>
  <c r="B3185" i="7"/>
  <c r="D3184" i="7"/>
  <c r="C3184" i="7"/>
  <c r="B3184" i="7"/>
  <c r="D3183" i="7"/>
  <c r="C3183" i="7"/>
  <c r="B3183" i="7"/>
  <c r="D3182" i="7"/>
  <c r="C3182" i="7"/>
  <c r="B3182" i="7"/>
  <c r="D3181" i="7"/>
  <c r="C3181" i="7"/>
  <c r="B3181" i="7"/>
  <c r="D3180" i="7"/>
  <c r="C3180" i="7"/>
  <c r="B3180" i="7"/>
  <c r="D3179" i="7"/>
  <c r="C3179" i="7"/>
  <c r="B3179" i="7"/>
  <c r="D3178" i="7"/>
  <c r="D3222" i="7" s="1"/>
  <c r="C3178" i="7"/>
  <c r="B3178" i="7"/>
  <c r="B3222" i="7" s="1"/>
  <c r="D3175" i="7"/>
  <c r="C3175" i="7"/>
  <c r="B3175" i="7"/>
  <c r="D3174" i="7"/>
  <c r="C3174" i="7"/>
  <c r="B3174" i="7"/>
  <c r="D3173" i="7"/>
  <c r="C3173" i="7"/>
  <c r="B3173" i="7"/>
  <c r="D3172" i="7"/>
  <c r="C3172" i="7"/>
  <c r="B3172" i="7"/>
  <c r="D3171" i="7"/>
  <c r="C3171" i="7"/>
  <c r="B3171" i="7"/>
  <c r="D3170" i="7"/>
  <c r="C3170" i="7"/>
  <c r="B3170" i="7"/>
  <c r="D3169" i="7"/>
  <c r="C3169" i="7"/>
  <c r="B3169" i="7"/>
  <c r="D3168" i="7"/>
  <c r="C3168" i="7"/>
  <c r="B3168" i="7"/>
  <c r="D3167" i="7"/>
  <c r="C3167" i="7"/>
  <c r="B3167" i="7"/>
  <c r="D3166" i="7"/>
  <c r="C3166" i="7"/>
  <c r="B3166" i="7"/>
  <c r="D3165" i="7"/>
  <c r="C3165" i="7"/>
  <c r="B3165" i="7"/>
  <c r="D3164" i="7"/>
  <c r="C3164" i="7"/>
  <c r="B3164" i="7"/>
  <c r="D3163" i="7"/>
  <c r="C3163" i="7"/>
  <c r="B3163" i="7"/>
  <c r="D3162" i="7"/>
  <c r="C3162" i="7"/>
  <c r="B3162" i="7"/>
  <c r="D3161" i="7"/>
  <c r="C3161" i="7"/>
  <c r="B3161" i="7"/>
  <c r="D3160" i="7"/>
  <c r="C3160" i="7"/>
  <c r="B3160" i="7"/>
  <c r="D3159" i="7"/>
  <c r="C3159" i="7"/>
  <c r="B3159" i="7"/>
  <c r="D3158" i="7"/>
  <c r="C3158" i="7"/>
  <c r="B3158" i="7"/>
  <c r="D3157" i="7"/>
  <c r="C3157" i="7"/>
  <c r="B3157" i="7"/>
  <c r="D3156" i="7"/>
  <c r="C3156" i="7"/>
  <c r="B3156" i="7"/>
  <c r="D3155" i="7"/>
  <c r="C3155" i="7"/>
  <c r="B3155" i="7"/>
  <c r="D3154" i="7"/>
  <c r="C3154" i="7"/>
  <c r="B3154" i="7"/>
  <c r="A3152" i="7"/>
  <c r="A3151" i="7"/>
  <c r="A3127" i="7"/>
  <c r="A3126" i="7"/>
  <c r="D3123" i="7"/>
  <c r="C3123" i="7"/>
  <c r="B3123" i="7"/>
  <c r="D3122" i="7"/>
  <c r="C3122" i="7"/>
  <c r="B3122" i="7"/>
  <c r="D3121" i="7"/>
  <c r="C3121" i="7"/>
  <c r="B3121" i="7"/>
  <c r="D3120" i="7"/>
  <c r="C3120" i="7"/>
  <c r="B3120" i="7"/>
  <c r="D3119" i="7"/>
  <c r="C3119" i="7"/>
  <c r="B3119" i="7"/>
  <c r="D3118" i="7"/>
  <c r="C3118" i="7"/>
  <c r="B3118" i="7"/>
  <c r="D3117" i="7"/>
  <c r="C3117" i="7"/>
  <c r="B3117" i="7"/>
  <c r="D3116" i="7"/>
  <c r="C3116" i="7"/>
  <c r="B3116" i="7"/>
  <c r="D3115" i="7"/>
  <c r="C3115" i="7"/>
  <c r="B3115" i="7"/>
  <c r="D3114" i="7"/>
  <c r="C3114" i="7"/>
  <c r="B3114" i="7"/>
  <c r="D3113" i="7"/>
  <c r="C3113" i="7"/>
  <c r="B3113" i="7"/>
  <c r="D3112" i="7"/>
  <c r="D3136" i="7" s="1"/>
  <c r="C3112" i="7"/>
  <c r="C3136" i="7" s="1"/>
  <c r="B3112" i="7"/>
  <c r="B3136" i="7" s="1"/>
  <c r="D3111" i="7"/>
  <c r="C3111" i="7"/>
  <c r="B3111" i="7"/>
  <c r="D3110" i="7"/>
  <c r="C3110" i="7"/>
  <c r="B3110" i="7"/>
  <c r="D3109" i="7"/>
  <c r="C3109" i="7"/>
  <c r="B3109" i="7"/>
  <c r="D3108" i="7"/>
  <c r="C3108" i="7"/>
  <c r="B3108" i="7"/>
  <c r="D3107" i="7"/>
  <c r="D3128" i="7" s="1"/>
  <c r="C3107" i="7"/>
  <c r="C3128" i="7" s="1"/>
  <c r="B3107" i="7"/>
  <c r="B3128" i="7" s="1"/>
  <c r="D3106" i="7"/>
  <c r="C3106" i="7"/>
  <c r="B3106" i="7"/>
  <c r="D3105" i="7"/>
  <c r="C3105" i="7"/>
  <c r="B3105" i="7"/>
  <c r="D3104" i="7"/>
  <c r="C3104" i="7"/>
  <c r="B3104" i="7"/>
  <c r="D3103" i="7"/>
  <c r="C3103" i="7"/>
  <c r="B3103" i="7"/>
  <c r="D3102" i="7"/>
  <c r="C3102" i="7"/>
  <c r="B3102" i="7"/>
  <c r="D3101" i="7"/>
  <c r="C3101" i="7"/>
  <c r="B3101" i="7"/>
  <c r="D3100" i="7"/>
  <c r="C3100" i="7"/>
  <c r="B3100" i="7"/>
  <c r="D3099" i="7"/>
  <c r="C3099" i="7"/>
  <c r="B3099" i="7"/>
  <c r="D3098" i="7"/>
  <c r="C3098" i="7"/>
  <c r="B3098" i="7"/>
  <c r="D3097" i="7"/>
  <c r="C3097" i="7"/>
  <c r="B3097" i="7"/>
  <c r="D3096" i="7"/>
  <c r="C3096" i="7"/>
  <c r="B3096" i="7"/>
  <c r="D3095" i="7"/>
  <c r="C3095" i="7"/>
  <c r="B3095" i="7"/>
  <c r="D3094" i="7"/>
  <c r="C3094" i="7"/>
  <c r="B3094" i="7"/>
  <c r="D3093" i="7"/>
  <c r="C3093" i="7"/>
  <c r="C3137" i="7" s="1"/>
  <c r="B3093" i="7"/>
  <c r="D3090" i="7"/>
  <c r="C3090" i="7"/>
  <c r="B3090" i="7"/>
  <c r="D3089" i="7"/>
  <c r="C3089" i="7"/>
  <c r="B3089" i="7"/>
  <c r="D3088" i="7"/>
  <c r="C3088" i="7"/>
  <c r="B3088" i="7"/>
  <c r="D3087" i="7"/>
  <c r="C3087" i="7"/>
  <c r="B3087" i="7"/>
  <c r="D3086" i="7"/>
  <c r="C3086" i="7"/>
  <c r="B3086" i="7"/>
  <c r="D3085" i="7"/>
  <c r="C3085" i="7"/>
  <c r="B3085" i="7"/>
  <c r="B3139" i="7" s="1"/>
  <c r="D3084" i="7"/>
  <c r="C3084" i="7"/>
  <c r="B3084" i="7"/>
  <c r="D3083" i="7"/>
  <c r="C3083" i="7"/>
  <c r="B3083" i="7"/>
  <c r="D3082" i="7"/>
  <c r="C3082" i="7"/>
  <c r="B3082" i="7"/>
  <c r="D3081" i="7"/>
  <c r="C3081" i="7"/>
  <c r="B3081" i="7"/>
  <c r="D3080" i="7"/>
  <c r="C3080" i="7"/>
  <c r="B3080" i="7"/>
  <c r="D3079" i="7"/>
  <c r="C3079" i="7"/>
  <c r="B3079" i="7"/>
  <c r="D3078" i="7"/>
  <c r="C3078" i="7"/>
  <c r="B3078" i="7"/>
  <c r="D3077" i="7"/>
  <c r="C3077" i="7"/>
  <c r="B3077" i="7"/>
  <c r="D3076" i="7"/>
  <c r="C3076" i="7"/>
  <c r="B3076" i="7"/>
  <c r="D3075" i="7"/>
  <c r="C3075" i="7"/>
  <c r="B3075" i="7"/>
  <c r="D3074" i="7"/>
  <c r="C3074" i="7"/>
  <c r="B3074" i="7"/>
  <c r="D3073" i="7"/>
  <c r="C3073" i="7"/>
  <c r="B3073" i="7"/>
  <c r="D3072" i="7"/>
  <c r="C3072" i="7"/>
  <c r="B3072" i="7"/>
  <c r="D3071" i="7"/>
  <c r="C3071" i="7"/>
  <c r="B3071" i="7"/>
  <c r="D3070" i="7"/>
  <c r="C3070" i="7"/>
  <c r="B3070" i="7"/>
  <c r="D3069" i="7"/>
  <c r="C3069" i="7"/>
  <c r="B3069" i="7"/>
  <c r="A3067" i="7"/>
  <c r="A3066" i="7"/>
  <c r="A3041" i="7"/>
  <c r="A3040" i="7"/>
  <c r="D3037" i="7"/>
  <c r="C3037" i="7"/>
  <c r="B3037" i="7"/>
  <c r="D3036" i="7"/>
  <c r="C3036" i="7"/>
  <c r="B3036" i="7"/>
  <c r="D3035" i="7"/>
  <c r="C3035" i="7"/>
  <c r="B3035" i="7"/>
  <c r="D3034" i="7"/>
  <c r="C3034" i="7"/>
  <c r="B3034" i="7"/>
  <c r="D3033" i="7"/>
  <c r="C3033" i="7"/>
  <c r="B3033" i="7"/>
  <c r="D3032" i="7"/>
  <c r="C3032" i="7"/>
  <c r="B3032" i="7"/>
  <c r="D3031" i="7"/>
  <c r="C3031" i="7"/>
  <c r="B3031" i="7"/>
  <c r="D3030" i="7"/>
  <c r="C3030" i="7"/>
  <c r="B3030" i="7"/>
  <c r="D3029" i="7"/>
  <c r="C3029" i="7"/>
  <c r="B3029" i="7"/>
  <c r="D3028" i="7"/>
  <c r="C3028" i="7"/>
  <c r="B3028" i="7"/>
  <c r="D3027" i="7"/>
  <c r="C3027" i="7"/>
  <c r="B3027" i="7"/>
  <c r="D3026" i="7"/>
  <c r="D3050" i="7" s="1"/>
  <c r="C3026" i="7"/>
  <c r="C3050" i="7" s="1"/>
  <c r="B3026" i="7"/>
  <c r="B3050" i="7" s="1"/>
  <c r="D3025" i="7"/>
  <c r="C3025" i="7"/>
  <c r="B3025" i="7"/>
  <c r="D3024" i="7"/>
  <c r="C3024" i="7"/>
  <c r="B3024" i="7"/>
  <c r="D3023" i="7"/>
  <c r="C3023" i="7"/>
  <c r="B3023" i="7"/>
  <c r="D3022" i="7"/>
  <c r="C3022" i="7"/>
  <c r="C3046" i="7" s="1"/>
  <c r="B3022" i="7"/>
  <c r="D3021" i="7"/>
  <c r="D3042" i="7" s="1"/>
  <c r="C3021" i="7"/>
  <c r="C3042" i="7" s="1"/>
  <c r="B3021" i="7"/>
  <c r="B3042" i="7" s="1"/>
  <c r="D3020" i="7"/>
  <c r="C3020" i="7"/>
  <c r="B3020" i="7"/>
  <c r="D3019" i="7"/>
  <c r="C3019" i="7"/>
  <c r="B3019" i="7"/>
  <c r="D3018" i="7"/>
  <c r="C3018" i="7"/>
  <c r="B3018" i="7"/>
  <c r="D3017" i="7"/>
  <c r="C3017" i="7"/>
  <c r="B3017" i="7"/>
  <c r="D3016" i="7"/>
  <c r="C3016" i="7"/>
  <c r="B3016" i="7"/>
  <c r="D3015" i="7"/>
  <c r="C3015" i="7"/>
  <c r="C3062" i="7" s="1"/>
  <c r="B3015" i="7"/>
  <c r="B3062" i="7" s="1"/>
  <c r="D3014" i="7"/>
  <c r="C3014" i="7"/>
  <c r="B3014" i="7"/>
  <c r="D3013" i="7"/>
  <c r="C3013" i="7"/>
  <c r="B3013" i="7"/>
  <c r="D3012" i="7"/>
  <c r="C3012" i="7"/>
  <c r="B3012" i="7"/>
  <c r="D3011" i="7"/>
  <c r="C3011" i="7"/>
  <c r="B3011" i="7"/>
  <c r="D3010" i="7"/>
  <c r="C3010" i="7"/>
  <c r="B3010" i="7"/>
  <c r="D3009" i="7"/>
  <c r="C3009" i="7"/>
  <c r="B3009" i="7"/>
  <c r="D3008" i="7"/>
  <c r="C3008" i="7"/>
  <c r="B3008" i="7"/>
  <c r="D3007" i="7"/>
  <c r="D3051" i="7" s="1"/>
  <c r="C3007" i="7"/>
  <c r="B3007" i="7"/>
  <c r="B3051" i="7" s="1"/>
  <c r="D3004" i="7"/>
  <c r="C3004" i="7"/>
  <c r="B3004" i="7"/>
  <c r="D3003" i="7"/>
  <c r="C3003" i="7"/>
  <c r="B3003" i="7"/>
  <c r="D3002" i="7"/>
  <c r="C3002" i="7"/>
  <c r="B3002" i="7"/>
  <c r="D3001" i="7"/>
  <c r="C3001" i="7"/>
  <c r="B3001" i="7"/>
  <c r="D3000" i="7"/>
  <c r="C3000" i="7"/>
  <c r="B3000" i="7"/>
  <c r="D2999" i="7"/>
  <c r="C2999" i="7"/>
  <c r="B2999" i="7"/>
  <c r="D2998" i="7"/>
  <c r="C2998" i="7"/>
  <c r="B2998" i="7"/>
  <c r="D2997" i="7"/>
  <c r="C2997" i="7"/>
  <c r="B2997" i="7"/>
  <c r="D2996" i="7"/>
  <c r="C2996" i="7"/>
  <c r="B2996" i="7"/>
  <c r="D2995" i="7"/>
  <c r="C2995" i="7"/>
  <c r="B2995" i="7"/>
  <c r="D2994" i="7"/>
  <c r="C2994" i="7"/>
  <c r="B2994" i="7"/>
  <c r="D2993" i="7"/>
  <c r="C2993" i="7"/>
  <c r="B2993" i="7"/>
  <c r="D2992" i="7"/>
  <c r="C2992" i="7"/>
  <c r="B2992" i="7"/>
  <c r="D2991" i="7"/>
  <c r="C2991" i="7"/>
  <c r="B2991" i="7"/>
  <c r="D2990" i="7"/>
  <c r="C2990" i="7"/>
  <c r="B2990" i="7"/>
  <c r="D2989" i="7"/>
  <c r="C2989" i="7"/>
  <c r="B2989" i="7"/>
  <c r="D2988" i="7"/>
  <c r="C2988" i="7"/>
  <c r="B2988" i="7"/>
  <c r="D2987" i="7"/>
  <c r="C2987" i="7"/>
  <c r="B2987" i="7"/>
  <c r="D2986" i="7"/>
  <c r="C2986" i="7"/>
  <c r="B2986" i="7"/>
  <c r="D2985" i="7"/>
  <c r="C2985" i="7"/>
  <c r="B2985" i="7"/>
  <c r="D2984" i="7"/>
  <c r="C2984" i="7"/>
  <c r="B2984" i="7"/>
  <c r="D2983" i="7"/>
  <c r="C2983" i="7"/>
  <c r="B2983" i="7"/>
  <c r="A2981" i="7"/>
  <c r="A2980" i="7"/>
  <c r="A2955" i="7"/>
  <c r="A2954" i="7"/>
  <c r="D2951" i="7"/>
  <c r="C2951" i="7"/>
  <c r="B2951" i="7"/>
  <c r="D2950" i="7"/>
  <c r="C2950" i="7"/>
  <c r="B2950" i="7"/>
  <c r="D2949" i="7"/>
  <c r="C2949" i="7"/>
  <c r="B2949" i="7"/>
  <c r="D2948" i="7"/>
  <c r="C2948" i="7"/>
  <c r="B2948" i="7"/>
  <c r="D2947" i="7"/>
  <c r="C2947" i="7"/>
  <c r="B2947" i="7"/>
  <c r="D2946" i="7"/>
  <c r="C2946" i="7"/>
  <c r="B2946" i="7"/>
  <c r="D2945" i="7"/>
  <c r="C2945" i="7"/>
  <c r="B2945" i="7"/>
  <c r="D2944" i="7"/>
  <c r="C2944" i="7"/>
  <c r="B2944" i="7"/>
  <c r="D2943" i="7"/>
  <c r="C2943" i="7"/>
  <c r="B2943" i="7"/>
  <c r="D2942" i="7"/>
  <c r="C2942" i="7"/>
  <c r="B2942" i="7"/>
  <c r="D2941" i="7"/>
  <c r="C2941" i="7"/>
  <c r="B2941" i="7"/>
  <c r="D2940" i="7"/>
  <c r="D2964" i="7" s="1"/>
  <c r="C2940" i="7"/>
  <c r="B2940" i="7"/>
  <c r="D2939" i="7"/>
  <c r="C2939" i="7"/>
  <c r="B2939" i="7"/>
  <c r="D2938" i="7"/>
  <c r="C2938" i="7"/>
  <c r="B2938" i="7"/>
  <c r="D2937" i="7"/>
  <c r="C2937" i="7"/>
  <c r="B2937" i="7"/>
  <c r="D2936" i="7"/>
  <c r="C2936" i="7"/>
  <c r="B2936" i="7"/>
  <c r="D2935" i="7"/>
  <c r="D2956" i="7" s="1"/>
  <c r="C2935" i="7"/>
  <c r="C2956" i="7" s="1"/>
  <c r="B2935" i="7"/>
  <c r="B2956" i="7" s="1"/>
  <c r="D2934" i="7"/>
  <c r="C2934" i="7"/>
  <c r="B2934" i="7"/>
  <c r="D2933" i="7"/>
  <c r="C2933" i="7"/>
  <c r="B2933" i="7"/>
  <c r="D2932" i="7"/>
  <c r="C2932" i="7"/>
  <c r="B2932" i="7"/>
  <c r="D2931" i="7"/>
  <c r="C2931" i="7"/>
  <c r="B2931" i="7"/>
  <c r="D2930" i="7"/>
  <c r="C2930" i="7"/>
  <c r="B2930" i="7"/>
  <c r="D2929" i="7"/>
  <c r="D2976" i="7" s="1"/>
  <c r="C2929" i="7"/>
  <c r="B2929" i="7"/>
  <c r="D2928" i="7"/>
  <c r="C2928" i="7"/>
  <c r="B2928" i="7"/>
  <c r="D2927" i="7"/>
  <c r="C2927" i="7"/>
  <c r="B2927" i="7"/>
  <c r="D2926" i="7"/>
  <c r="C2926" i="7"/>
  <c r="B2926" i="7"/>
  <c r="D2925" i="7"/>
  <c r="C2925" i="7"/>
  <c r="B2925" i="7"/>
  <c r="D2924" i="7"/>
  <c r="C2924" i="7"/>
  <c r="B2924" i="7"/>
  <c r="D2923" i="7"/>
  <c r="C2923" i="7"/>
  <c r="B2923" i="7"/>
  <c r="D2922" i="7"/>
  <c r="C2922" i="7"/>
  <c r="B2922" i="7"/>
  <c r="D2921" i="7"/>
  <c r="C2921" i="7"/>
  <c r="B2921" i="7"/>
  <c r="D2918" i="7"/>
  <c r="C2918" i="7"/>
  <c r="B2918" i="7"/>
  <c r="D2917" i="7"/>
  <c r="C2917" i="7"/>
  <c r="B2917" i="7"/>
  <c r="D2916" i="7"/>
  <c r="C2916" i="7"/>
  <c r="B2916" i="7"/>
  <c r="D2915" i="7"/>
  <c r="C2915" i="7"/>
  <c r="B2915" i="7"/>
  <c r="D2914" i="7"/>
  <c r="C2914" i="7"/>
  <c r="B2914" i="7"/>
  <c r="D2913" i="7"/>
  <c r="C2913" i="7"/>
  <c r="B2913" i="7"/>
  <c r="D2912" i="7"/>
  <c r="C2912" i="7"/>
  <c r="B2912" i="7"/>
  <c r="D2911" i="7"/>
  <c r="C2911" i="7"/>
  <c r="B2911" i="7"/>
  <c r="D2910" i="7"/>
  <c r="C2910" i="7"/>
  <c r="B2910" i="7"/>
  <c r="D2909" i="7"/>
  <c r="D2969" i="7" s="1"/>
  <c r="C2909" i="7"/>
  <c r="B2909" i="7"/>
  <c r="D2908" i="7"/>
  <c r="C2908" i="7"/>
  <c r="B2908" i="7"/>
  <c r="D2907" i="7"/>
  <c r="C2907" i="7"/>
  <c r="B2907" i="7"/>
  <c r="D2906" i="7"/>
  <c r="C2906" i="7"/>
  <c r="B2906" i="7"/>
  <c r="D2905" i="7"/>
  <c r="C2905" i="7"/>
  <c r="B2905" i="7"/>
  <c r="D2904" i="7"/>
  <c r="C2904" i="7"/>
  <c r="B2904" i="7"/>
  <c r="D2903" i="7"/>
  <c r="C2903" i="7"/>
  <c r="B2903" i="7"/>
  <c r="D2902" i="7"/>
  <c r="C2902" i="7"/>
  <c r="B2902" i="7"/>
  <c r="D2901" i="7"/>
  <c r="C2901" i="7"/>
  <c r="B2901" i="7"/>
  <c r="D2900" i="7"/>
  <c r="C2900" i="7"/>
  <c r="B2900" i="7"/>
  <c r="D2899" i="7"/>
  <c r="C2899" i="7"/>
  <c r="B2899" i="7"/>
  <c r="D2898" i="7"/>
  <c r="C2898" i="7"/>
  <c r="B2898" i="7"/>
  <c r="D2897" i="7"/>
  <c r="C2897" i="7"/>
  <c r="B2897" i="7"/>
  <c r="A2895" i="7"/>
  <c r="A2894" i="7"/>
  <c r="A2870" i="7"/>
  <c r="A2869" i="7"/>
  <c r="D2866" i="7"/>
  <c r="C2866" i="7"/>
  <c r="B2866" i="7"/>
  <c r="D2865" i="7"/>
  <c r="C2865" i="7"/>
  <c r="B2865" i="7"/>
  <c r="D2864" i="7"/>
  <c r="C2864" i="7"/>
  <c r="B2864" i="7"/>
  <c r="D2863" i="7"/>
  <c r="C2863" i="7"/>
  <c r="B2863" i="7"/>
  <c r="D2862" i="7"/>
  <c r="C2862" i="7"/>
  <c r="B2862" i="7"/>
  <c r="D2861" i="7"/>
  <c r="C2861" i="7"/>
  <c r="B2861" i="7"/>
  <c r="D2860" i="7"/>
  <c r="C2860" i="7"/>
  <c r="B2860" i="7"/>
  <c r="D2859" i="7"/>
  <c r="C2859" i="7"/>
  <c r="B2859" i="7"/>
  <c r="D2858" i="7"/>
  <c r="C2858" i="7"/>
  <c r="B2858" i="7"/>
  <c r="D2857" i="7"/>
  <c r="C2857" i="7"/>
  <c r="B2857" i="7"/>
  <c r="D2856" i="7"/>
  <c r="C2856" i="7"/>
  <c r="B2856" i="7"/>
  <c r="D2855" i="7"/>
  <c r="D2879" i="7" s="1"/>
  <c r="C2855" i="7"/>
  <c r="C2879" i="7" s="1"/>
  <c r="B2855" i="7"/>
  <c r="B2879" i="7" s="1"/>
  <c r="D2854" i="7"/>
  <c r="C2854" i="7"/>
  <c r="B2854" i="7"/>
  <c r="D2853" i="7"/>
  <c r="D2874" i="7" s="1"/>
  <c r="C2853" i="7"/>
  <c r="B2853" i="7"/>
  <c r="D2852" i="7"/>
  <c r="C2852" i="7"/>
  <c r="B2852" i="7"/>
  <c r="D2851" i="7"/>
  <c r="C2851" i="7"/>
  <c r="B2851" i="7"/>
  <c r="D2850" i="7"/>
  <c r="D2871" i="7" s="1"/>
  <c r="C2850" i="7"/>
  <c r="C2871" i="7" s="1"/>
  <c r="B2850" i="7"/>
  <c r="B2871" i="7" s="1"/>
  <c r="D2849" i="7"/>
  <c r="C2849" i="7"/>
  <c r="B2849" i="7"/>
  <c r="D2848" i="7"/>
  <c r="C2848" i="7"/>
  <c r="B2848" i="7"/>
  <c r="B2873" i="7" s="1"/>
  <c r="D2847" i="7"/>
  <c r="C2847" i="7"/>
  <c r="B2847" i="7"/>
  <c r="D2846" i="7"/>
  <c r="C2846" i="7"/>
  <c r="B2846" i="7"/>
  <c r="D2845" i="7"/>
  <c r="C2845" i="7"/>
  <c r="C2886" i="7" s="1"/>
  <c r="B2845" i="7"/>
  <c r="D2844" i="7"/>
  <c r="C2844" i="7"/>
  <c r="B2844" i="7"/>
  <c r="D2843" i="7"/>
  <c r="C2843" i="7"/>
  <c r="B2843" i="7"/>
  <c r="D2842" i="7"/>
  <c r="C2842" i="7"/>
  <c r="B2842" i="7"/>
  <c r="D2841" i="7"/>
  <c r="C2841" i="7"/>
  <c r="B2841" i="7"/>
  <c r="D2840" i="7"/>
  <c r="C2840" i="7"/>
  <c r="B2840" i="7"/>
  <c r="D2839" i="7"/>
  <c r="C2839" i="7"/>
  <c r="B2839" i="7"/>
  <c r="D2838" i="7"/>
  <c r="C2838" i="7"/>
  <c r="B2838" i="7"/>
  <c r="D2837" i="7"/>
  <c r="C2837" i="7"/>
  <c r="B2837" i="7"/>
  <c r="D2836" i="7"/>
  <c r="C2836" i="7"/>
  <c r="B2836" i="7"/>
  <c r="D2833" i="7"/>
  <c r="C2833" i="7"/>
  <c r="B2833" i="7"/>
  <c r="D2832" i="7"/>
  <c r="C2832" i="7"/>
  <c r="B2832" i="7"/>
  <c r="D2831" i="7"/>
  <c r="C2831" i="7"/>
  <c r="B2831" i="7"/>
  <c r="D2830" i="7"/>
  <c r="C2830" i="7"/>
  <c r="B2830" i="7"/>
  <c r="D2829" i="7"/>
  <c r="C2829" i="7"/>
  <c r="B2829" i="7"/>
  <c r="D2828" i="7"/>
  <c r="C2828" i="7"/>
  <c r="B2828" i="7"/>
  <c r="D2827" i="7"/>
  <c r="C2827" i="7"/>
  <c r="B2827" i="7"/>
  <c r="D2826" i="7"/>
  <c r="C2826" i="7"/>
  <c r="B2826" i="7"/>
  <c r="D2825" i="7"/>
  <c r="C2825" i="7"/>
  <c r="B2825" i="7"/>
  <c r="D2824" i="7"/>
  <c r="C2824" i="7"/>
  <c r="B2824" i="7"/>
  <c r="D2823" i="7"/>
  <c r="C2823" i="7"/>
  <c r="B2823" i="7"/>
  <c r="D2822" i="7"/>
  <c r="C2822" i="7"/>
  <c r="B2822" i="7"/>
  <c r="D2821" i="7"/>
  <c r="C2821" i="7"/>
  <c r="B2821" i="7"/>
  <c r="D2820" i="7"/>
  <c r="C2820" i="7"/>
  <c r="B2820" i="7"/>
  <c r="D2819" i="7"/>
  <c r="C2819" i="7"/>
  <c r="B2819" i="7"/>
  <c r="D2818" i="7"/>
  <c r="C2818" i="7"/>
  <c r="B2818" i="7"/>
  <c r="D2817" i="7"/>
  <c r="C2817" i="7"/>
  <c r="B2817" i="7"/>
  <c r="D2816" i="7"/>
  <c r="C2816" i="7"/>
  <c r="B2816" i="7"/>
  <c r="D2815" i="7"/>
  <c r="C2815" i="7"/>
  <c r="B2815" i="7"/>
  <c r="D2814" i="7"/>
  <c r="C2814" i="7"/>
  <c r="B2814" i="7"/>
  <c r="D2813" i="7"/>
  <c r="C2813" i="7"/>
  <c r="B2813" i="7"/>
  <c r="D2812" i="7"/>
  <c r="C2812" i="7"/>
  <c r="B2812" i="7"/>
  <c r="A2810" i="7"/>
  <c r="A2809" i="7"/>
  <c r="A2785" i="7"/>
  <c r="A2784" i="7"/>
  <c r="D2781" i="7"/>
  <c r="C2781" i="7"/>
  <c r="B2781" i="7"/>
  <c r="D2780" i="7"/>
  <c r="C2780" i="7"/>
  <c r="B2780" i="7"/>
  <c r="D2779" i="7"/>
  <c r="C2779" i="7"/>
  <c r="B2779" i="7"/>
  <c r="D2778" i="7"/>
  <c r="C2778" i="7"/>
  <c r="B2778" i="7"/>
  <c r="D2777" i="7"/>
  <c r="C2777" i="7"/>
  <c r="B2777" i="7"/>
  <c r="D2776" i="7"/>
  <c r="C2776" i="7"/>
  <c r="B2776" i="7"/>
  <c r="D2775" i="7"/>
  <c r="C2775" i="7"/>
  <c r="B2775" i="7"/>
  <c r="D2774" i="7"/>
  <c r="C2774" i="7"/>
  <c r="B2774" i="7"/>
  <c r="D2773" i="7"/>
  <c r="C2773" i="7"/>
  <c r="B2773" i="7"/>
  <c r="D2772" i="7"/>
  <c r="C2772" i="7"/>
  <c r="B2772" i="7"/>
  <c r="D2771" i="7"/>
  <c r="C2771" i="7"/>
  <c r="B2771" i="7"/>
  <c r="D2770" i="7"/>
  <c r="D2794" i="7" s="1"/>
  <c r="C2770" i="7"/>
  <c r="C2794" i="7" s="1"/>
  <c r="B2770" i="7"/>
  <c r="B2794" i="7" s="1"/>
  <c r="D2769" i="7"/>
  <c r="C2769" i="7"/>
  <c r="B2769" i="7"/>
  <c r="D2768" i="7"/>
  <c r="C2768" i="7"/>
  <c r="B2768" i="7"/>
  <c r="D2767" i="7"/>
  <c r="C2767" i="7"/>
  <c r="B2767" i="7"/>
  <c r="D2766" i="7"/>
  <c r="C2766" i="7"/>
  <c r="B2766" i="7"/>
  <c r="D2765" i="7"/>
  <c r="D2786" i="7" s="1"/>
  <c r="C2765" i="7"/>
  <c r="C2786" i="7" s="1"/>
  <c r="B2765" i="7"/>
  <c r="B2786" i="7" s="1"/>
  <c r="D2764" i="7"/>
  <c r="C2764" i="7"/>
  <c r="B2764" i="7"/>
  <c r="D2763" i="7"/>
  <c r="C2763" i="7"/>
  <c r="B2763" i="7"/>
  <c r="D2762" i="7"/>
  <c r="C2762" i="7"/>
  <c r="B2762" i="7"/>
  <c r="D2761" i="7"/>
  <c r="C2761" i="7"/>
  <c r="B2761" i="7"/>
  <c r="D2760" i="7"/>
  <c r="C2760" i="7"/>
  <c r="B2760" i="7"/>
  <c r="D2759" i="7"/>
  <c r="C2759" i="7"/>
  <c r="B2759" i="7"/>
  <c r="D2758" i="7"/>
  <c r="C2758" i="7"/>
  <c r="B2758" i="7"/>
  <c r="D2757" i="7"/>
  <c r="C2757" i="7"/>
  <c r="B2757" i="7"/>
  <c r="D2756" i="7"/>
  <c r="C2756" i="7"/>
  <c r="B2756" i="7"/>
  <c r="D2755" i="7"/>
  <c r="C2755" i="7"/>
  <c r="B2755" i="7"/>
  <c r="D2754" i="7"/>
  <c r="C2754" i="7"/>
  <c r="B2754" i="7"/>
  <c r="D2753" i="7"/>
  <c r="C2753" i="7"/>
  <c r="B2753" i="7"/>
  <c r="D2752" i="7"/>
  <c r="C2752" i="7"/>
  <c r="B2752" i="7"/>
  <c r="D2751" i="7"/>
  <c r="D2795" i="7" s="1"/>
  <c r="C2751" i="7"/>
  <c r="B2751" i="7"/>
  <c r="B2795" i="7" s="1"/>
  <c r="D2748" i="7"/>
  <c r="C2748" i="7"/>
  <c r="B2748" i="7"/>
  <c r="D2747" i="7"/>
  <c r="C2747" i="7"/>
  <c r="B2747" i="7"/>
  <c r="D2746" i="7"/>
  <c r="C2746" i="7"/>
  <c r="B2746" i="7"/>
  <c r="D2745" i="7"/>
  <c r="C2745" i="7"/>
  <c r="B2745" i="7"/>
  <c r="D2744" i="7"/>
  <c r="C2744" i="7"/>
  <c r="B2744" i="7"/>
  <c r="D2743" i="7"/>
  <c r="C2743" i="7"/>
  <c r="B2743" i="7"/>
  <c r="D2742" i="7"/>
  <c r="C2742" i="7"/>
  <c r="B2742" i="7"/>
  <c r="D2741" i="7"/>
  <c r="C2741" i="7"/>
  <c r="B2741" i="7"/>
  <c r="D2740" i="7"/>
  <c r="C2740" i="7"/>
  <c r="B2740" i="7"/>
  <c r="D2739" i="7"/>
  <c r="C2739" i="7"/>
  <c r="B2739" i="7"/>
  <c r="D2738" i="7"/>
  <c r="C2738" i="7"/>
  <c r="B2738" i="7"/>
  <c r="D2737" i="7"/>
  <c r="C2737" i="7"/>
  <c r="B2737" i="7"/>
  <c r="D2736" i="7"/>
  <c r="C2736" i="7"/>
  <c r="B2736" i="7"/>
  <c r="D2735" i="7"/>
  <c r="C2735" i="7"/>
  <c r="B2735" i="7"/>
  <c r="D2734" i="7"/>
  <c r="C2734" i="7"/>
  <c r="B2734" i="7"/>
  <c r="D2733" i="7"/>
  <c r="C2733" i="7"/>
  <c r="B2733" i="7"/>
  <c r="D2732" i="7"/>
  <c r="C2732" i="7"/>
  <c r="B2732" i="7"/>
  <c r="D2731" i="7"/>
  <c r="C2731" i="7"/>
  <c r="B2731" i="7"/>
  <c r="D2730" i="7"/>
  <c r="C2730" i="7"/>
  <c r="B2730" i="7"/>
  <c r="D2729" i="7"/>
  <c r="C2729" i="7"/>
  <c r="B2729" i="7"/>
  <c r="D2728" i="7"/>
  <c r="C2728" i="7"/>
  <c r="B2728" i="7"/>
  <c r="D2727" i="7"/>
  <c r="C2727" i="7"/>
  <c r="B2727" i="7"/>
  <c r="A2725" i="7"/>
  <c r="A2724" i="7"/>
  <c r="A2700" i="7"/>
  <c r="A2699" i="7"/>
  <c r="D2696" i="7"/>
  <c r="C2696" i="7"/>
  <c r="B2696" i="7"/>
  <c r="D2695" i="7"/>
  <c r="C2695" i="7"/>
  <c r="B2695" i="7"/>
  <c r="D2694" i="7"/>
  <c r="C2694" i="7"/>
  <c r="B2694" i="7"/>
  <c r="D2693" i="7"/>
  <c r="C2693" i="7"/>
  <c r="B2693" i="7"/>
  <c r="D2692" i="7"/>
  <c r="C2692" i="7"/>
  <c r="B2692" i="7"/>
  <c r="D2691" i="7"/>
  <c r="C2691" i="7"/>
  <c r="B2691" i="7"/>
  <c r="D2690" i="7"/>
  <c r="C2690" i="7"/>
  <c r="B2690" i="7"/>
  <c r="D2689" i="7"/>
  <c r="C2689" i="7"/>
  <c r="B2689" i="7"/>
  <c r="D2688" i="7"/>
  <c r="C2688" i="7"/>
  <c r="B2688" i="7"/>
  <c r="D2687" i="7"/>
  <c r="C2687" i="7"/>
  <c r="B2687" i="7"/>
  <c r="D2686" i="7"/>
  <c r="C2686" i="7"/>
  <c r="B2686" i="7"/>
  <c r="D2685" i="7"/>
  <c r="D2709" i="7" s="1"/>
  <c r="C2685" i="7"/>
  <c r="C2709" i="7" s="1"/>
  <c r="B2685" i="7"/>
  <c r="B2709" i="7" s="1"/>
  <c r="D2684" i="7"/>
  <c r="C2684" i="7"/>
  <c r="B2684" i="7"/>
  <c r="D2683" i="7"/>
  <c r="C2683" i="7"/>
  <c r="B2683" i="7"/>
  <c r="D2682" i="7"/>
  <c r="C2682" i="7"/>
  <c r="B2682" i="7"/>
  <c r="D2681" i="7"/>
  <c r="C2681" i="7"/>
  <c r="B2681" i="7"/>
  <c r="D2680" i="7"/>
  <c r="D2701" i="7" s="1"/>
  <c r="C2680" i="7"/>
  <c r="C2701" i="7" s="1"/>
  <c r="B2680" i="7"/>
  <c r="B2701" i="7" s="1"/>
  <c r="D2679" i="7"/>
  <c r="C2679" i="7"/>
  <c r="B2679" i="7"/>
  <c r="D2678" i="7"/>
  <c r="D2718" i="7" s="1"/>
  <c r="C2678" i="7"/>
  <c r="B2678" i="7"/>
  <c r="D2677" i="7"/>
  <c r="C2677" i="7"/>
  <c r="B2677" i="7"/>
  <c r="D2676" i="7"/>
  <c r="C2676" i="7"/>
  <c r="B2676" i="7"/>
  <c r="D2675" i="7"/>
  <c r="C2675" i="7"/>
  <c r="B2675" i="7"/>
  <c r="D2674" i="7"/>
  <c r="D2721" i="7" s="1"/>
  <c r="C2674" i="7"/>
  <c r="C2721" i="7" s="1"/>
  <c r="B2674" i="7"/>
  <c r="B2721" i="7" s="1"/>
  <c r="D2673" i="7"/>
  <c r="C2673" i="7"/>
  <c r="B2673" i="7"/>
  <c r="D2672" i="7"/>
  <c r="C2672" i="7"/>
  <c r="B2672" i="7"/>
  <c r="D2671" i="7"/>
  <c r="C2671" i="7"/>
  <c r="B2671" i="7"/>
  <c r="D2670" i="7"/>
  <c r="C2670" i="7"/>
  <c r="B2670" i="7"/>
  <c r="D2669" i="7"/>
  <c r="C2669" i="7"/>
  <c r="B2669" i="7"/>
  <c r="D2668" i="7"/>
  <c r="C2668" i="7"/>
  <c r="B2668" i="7"/>
  <c r="D2667" i="7"/>
  <c r="C2667" i="7"/>
  <c r="B2667" i="7"/>
  <c r="D2666" i="7"/>
  <c r="D2710" i="7" s="1"/>
  <c r="C2666" i="7"/>
  <c r="C2710" i="7" s="1"/>
  <c r="B2666" i="7"/>
  <c r="D2663" i="7"/>
  <c r="C2663" i="7"/>
  <c r="B2663" i="7"/>
  <c r="D2662" i="7"/>
  <c r="C2662" i="7"/>
  <c r="B2662" i="7"/>
  <c r="D2661" i="7"/>
  <c r="C2661" i="7"/>
  <c r="B2661" i="7"/>
  <c r="D2660" i="7"/>
  <c r="C2660" i="7"/>
  <c r="B2660" i="7"/>
  <c r="D2659" i="7"/>
  <c r="C2659" i="7"/>
  <c r="B2659" i="7"/>
  <c r="D2658" i="7"/>
  <c r="C2658" i="7"/>
  <c r="B2658" i="7"/>
  <c r="D2657" i="7"/>
  <c r="C2657" i="7"/>
  <c r="B2657" i="7"/>
  <c r="D2656" i="7"/>
  <c r="C2656" i="7"/>
  <c r="B2656" i="7"/>
  <c r="D2655" i="7"/>
  <c r="C2655" i="7"/>
  <c r="B2655" i="7"/>
  <c r="D2654" i="7"/>
  <c r="C2654" i="7"/>
  <c r="B2654" i="7"/>
  <c r="D2653" i="7"/>
  <c r="C2653" i="7"/>
  <c r="B2653" i="7"/>
  <c r="D2652" i="7"/>
  <c r="C2652" i="7"/>
  <c r="B2652" i="7"/>
  <c r="D2651" i="7"/>
  <c r="C2651" i="7"/>
  <c r="B2651" i="7"/>
  <c r="D2650" i="7"/>
  <c r="C2650" i="7"/>
  <c r="B2650" i="7"/>
  <c r="D2649" i="7"/>
  <c r="C2649" i="7"/>
  <c r="B2649" i="7"/>
  <c r="D2648" i="7"/>
  <c r="C2648" i="7"/>
  <c r="B2648" i="7"/>
  <c r="D2647" i="7"/>
  <c r="C2647" i="7"/>
  <c r="B2647" i="7"/>
  <c r="D2646" i="7"/>
  <c r="C2646" i="7"/>
  <c r="B2646" i="7"/>
  <c r="D2645" i="7"/>
  <c r="C2645" i="7"/>
  <c r="B2645" i="7"/>
  <c r="D2644" i="7"/>
  <c r="C2644" i="7"/>
  <c r="B2644" i="7"/>
  <c r="D2643" i="7"/>
  <c r="C2643" i="7"/>
  <c r="B2643" i="7"/>
  <c r="D2642" i="7"/>
  <c r="C2642" i="7"/>
  <c r="B2642" i="7"/>
  <c r="A2640" i="7"/>
  <c r="A2639" i="7"/>
  <c r="A2615" i="7"/>
  <c r="A2614" i="7"/>
  <c r="D2611" i="7"/>
  <c r="C2611" i="7"/>
  <c r="B2611" i="7"/>
  <c r="D2610" i="7"/>
  <c r="C2610" i="7"/>
  <c r="B2610" i="7"/>
  <c r="D2609" i="7"/>
  <c r="D2622" i="7" s="1"/>
  <c r="C2609" i="7"/>
  <c r="B2609" i="7"/>
  <c r="D2608" i="7"/>
  <c r="C2608" i="7"/>
  <c r="B2608" i="7"/>
  <c r="D2607" i="7"/>
  <c r="C2607" i="7"/>
  <c r="B2607" i="7"/>
  <c r="D2606" i="7"/>
  <c r="C2606" i="7"/>
  <c r="B2606" i="7"/>
  <c r="D2605" i="7"/>
  <c r="C2605" i="7"/>
  <c r="B2605" i="7"/>
  <c r="D2604" i="7"/>
  <c r="C2604" i="7"/>
  <c r="B2604" i="7"/>
  <c r="D2603" i="7"/>
  <c r="C2603" i="7"/>
  <c r="B2603" i="7"/>
  <c r="D2602" i="7"/>
  <c r="C2602" i="7"/>
  <c r="B2602" i="7"/>
  <c r="D2601" i="7"/>
  <c r="C2601" i="7"/>
  <c r="B2601" i="7"/>
  <c r="D2600" i="7"/>
  <c r="D2624" i="7" s="1"/>
  <c r="C2600" i="7"/>
  <c r="C2624" i="7" s="1"/>
  <c r="B2600" i="7"/>
  <c r="B2624" i="7" s="1"/>
  <c r="D2599" i="7"/>
  <c r="C2599" i="7"/>
  <c r="B2599" i="7"/>
  <c r="D2598" i="7"/>
  <c r="C2598" i="7"/>
  <c r="B2598" i="7"/>
  <c r="D2597" i="7"/>
  <c r="C2597" i="7"/>
  <c r="B2597" i="7"/>
  <c r="D2596" i="7"/>
  <c r="C2596" i="7"/>
  <c r="C2619" i="7" s="1"/>
  <c r="B2596" i="7"/>
  <c r="D2595" i="7"/>
  <c r="D2616" i="7" s="1"/>
  <c r="C2595" i="7"/>
  <c r="C2616" i="7" s="1"/>
  <c r="B2595" i="7"/>
  <c r="B2616" i="7" s="1"/>
  <c r="D2594" i="7"/>
  <c r="C2594" i="7"/>
  <c r="B2594" i="7"/>
  <c r="D2593" i="7"/>
  <c r="D2633" i="7" s="1"/>
  <c r="C2593" i="7"/>
  <c r="B2593" i="7"/>
  <c r="D2592" i="7"/>
  <c r="C2592" i="7"/>
  <c r="B2592" i="7"/>
  <c r="D2591" i="7"/>
  <c r="C2591" i="7"/>
  <c r="B2591" i="7"/>
  <c r="D2590" i="7"/>
  <c r="C2590" i="7"/>
  <c r="B2590" i="7"/>
  <c r="D2589" i="7"/>
  <c r="C2589" i="7"/>
  <c r="B2589" i="7"/>
  <c r="D2588" i="7"/>
  <c r="C2588" i="7"/>
  <c r="B2588" i="7"/>
  <c r="D2587" i="7"/>
  <c r="C2587" i="7"/>
  <c r="B2587" i="7"/>
  <c r="D2586" i="7"/>
  <c r="C2586" i="7"/>
  <c r="B2586" i="7"/>
  <c r="D2585" i="7"/>
  <c r="C2585" i="7"/>
  <c r="B2585" i="7"/>
  <c r="D2584" i="7"/>
  <c r="C2584" i="7"/>
  <c r="B2584" i="7"/>
  <c r="D2583" i="7"/>
  <c r="C2583" i="7"/>
  <c r="B2583" i="7"/>
  <c r="D2582" i="7"/>
  <c r="C2582" i="7"/>
  <c r="B2582" i="7"/>
  <c r="D2581" i="7"/>
  <c r="C2581" i="7"/>
  <c r="B2581" i="7"/>
  <c r="D2578" i="7"/>
  <c r="C2578" i="7"/>
  <c r="B2578" i="7"/>
  <c r="D2577" i="7"/>
  <c r="C2577" i="7"/>
  <c r="B2577" i="7"/>
  <c r="D2576" i="7"/>
  <c r="C2576" i="7"/>
  <c r="B2576" i="7"/>
  <c r="D2575" i="7"/>
  <c r="C2575" i="7"/>
  <c r="B2575" i="7"/>
  <c r="D2574" i="7"/>
  <c r="D2630" i="7" s="1"/>
  <c r="C2574" i="7"/>
  <c r="B2574" i="7"/>
  <c r="D2573" i="7"/>
  <c r="C2573" i="7"/>
  <c r="B2573" i="7"/>
  <c r="D2572" i="7"/>
  <c r="C2572" i="7"/>
  <c r="B2572" i="7"/>
  <c r="D2571" i="7"/>
  <c r="C2571" i="7"/>
  <c r="B2571" i="7"/>
  <c r="D2570" i="7"/>
  <c r="C2570" i="7"/>
  <c r="B2570" i="7"/>
  <c r="D2569" i="7"/>
  <c r="C2569" i="7"/>
  <c r="B2569" i="7"/>
  <c r="D2568" i="7"/>
  <c r="C2568" i="7"/>
  <c r="B2568" i="7"/>
  <c r="D2567" i="7"/>
  <c r="C2567" i="7"/>
  <c r="B2567" i="7"/>
  <c r="D2566" i="7"/>
  <c r="C2566" i="7"/>
  <c r="B2566" i="7"/>
  <c r="D2565" i="7"/>
  <c r="C2565" i="7"/>
  <c r="B2565" i="7"/>
  <c r="D2564" i="7"/>
  <c r="C2564" i="7"/>
  <c r="B2564" i="7"/>
  <c r="D2563" i="7"/>
  <c r="C2563" i="7"/>
  <c r="B2563" i="7"/>
  <c r="D2562" i="7"/>
  <c r="C2562" i="7"/>
  <c r="B2562" i="7"/>
  <c r="D2561" i="7"/>
  <c r="C2561" i="7"/>
  <c r="B2561" i="7"/>
  <c r="D2560" i="7"/>
  <c r="C2560" i="7"/>
  <c r="B2560" i="7"/>
  <c r="D2559" i="7"/>
  <c r="C2559" i="7"/>
  <c r="B2559" i="7"/>
  <c r="D2558" i="7"/>
  <c r="D2635" i="7" s="1"/>
  <c r="C2558" i="7"/>
  <c r="B2558" i="7"/>
  <c r="D2557" i="7"/>
  <c r="C2557" i="7"/>
  <c r="B2557" i="7"/>
  <c r="A2555" i="7"/>
  <c r="A2554" i="7"/>
  <c r="A2530" i="7"/>
  <c r="A2529" i="7"/>
  <c r="D2526" i="7"/>
  <c r="C2526" i="7"/>
  <c r="B2526" i="7"/>
  <c r="D2525" i="7"/>
  <c r="C2525" i="7"/>
  <c r="B2525" i="7"/>
  <c r="D2524" i="7"/>
  <c r="C2524" i="7"/>
  <c r="B2524" i="7"/>
  <c r="D2523" i="7"/>
  <c r="C2523" i="7"/>
  <c r="B2523" i="7"/>
  <c r="D2522" i="7"/>
  <c r="C2522" i="7"/>
  <c r="B2522" i="7"/>
  <c r="D2521" i="7"/>
  <c r="C2521" i="7"/>
  <c r="B2521" i="7"/>
  <c r="D2520" i="7"/>
  <c r="C2520" i="7"/>
  <c r="B2520" i="7"/>
  <c r="D2519" i="7"/>
  <c r="C2519" i="7"/>
  <c r="B2519" i="7"/>
  <c r="D2518" i="7"/>
  <c r="C2518" i="7"/>
  <c r="B2518" i="7"/>
  <c r="D2517" i="7"/>
  <c r="C2517" i="7"/>
  <c r="B2517" i="7"/>
  <c r="D2516" i="7"/>
  <c r="C2516" i="7"/>
  <c r="B2516" i="7"/>
  <c r="D2515" i="7"/>
  <c r="D2539" i="7" s="1"/>
  <c r="C2515" i="7"/>
  <c r="C2539" i="7" s="1"/>
  <c r="B2515" i="7"/>
  <c r="B2539" i="7" s="1"/>
  <c r="D2514" i="7"/>
  <c r="C2514" i="7"/>
  <c r="B2514" i="7"/>
  <c r="D2513" i="7"/>
  <c r="C2513" i="7"/>
  <c r="B2513" i="7"/>
  <c r="D2512" i="7"/>
  <c r="C2512" i="7"/>
  <c r="B2512" i="7"/>
  <c r="D2511" i="7"/>
  <c r="C2511" i="7"/>
  <c r="B2511" i="7"/>
  <c r="B2536" i="7" s="1"/>
  <c r="D2510" i="7"/>
  <c r="D2531" i="7" s="1"/>
  <c r="C2510" i="7"/>
  <c r="C2531" i="7" s="1"/>
  <c r="B2510" i="7"/>
  <c r="B2531" i="7" s="1"/>
  <c r="D2509" i="7"/>
  <c r="C2509" i="7"/>
  <c r="B2509" i="7"/>
  <c r="D2508" i="7"/>
  <c r="C2508" i="7"/>
  <c r="B2508" i="7"/>
  <c r="D2507" i="7"/>
  <c r="C2507" i="7"/>
  <c r="B2507" i="7"/>
  <c r="D2506" i="7"/>
  <c r="C2506" i="7"/>
  <c r="B2506" i="7"/>
  <c r="D2505" i="7"/>
  <c r="C2505" i="7"/>
  <c r="B2505" i="7"/>
  <c r="D2504" i="7"/>
  <c r="C2504" i="7"/>
  <c r="B2504" i="7"/>
  <c r="D2503" i="7"/>
  <c r="C2503" i="7"/>
  <c r="B2503" i="7"/>
  <c r="D2502" i="7"/>
  <c r="C2502" i="7"/>
  <c r="B2502" i="7"/>
  <c r="D2501" i="7"/>
  <c r="C2501" i="7"/>
  <c r="B2501" i="7"/>
  <c r="D2500" i="7"/>
  <c r="C2500" i="7"/>
  <c r="B2500" i="7"/>
  <c r="D2499" i="7"/>
  <c r="C2499" i="7"/>
  <c r="B2499" i="7"/>
  <c r="D2498" i="7"/>
  <c r="C2498" i="7"/>
  <c r="B2498" i="7"/>
  <c r="D2497" i="7"/>
  <c r="C2497" i="7"/>
  <c r="B2497" i="7"/>
  <c r="D2496" i="7"/>
  <c r="D2540" i="7" s="1"/>
  <c r="C2496" i="7"/>
  <c r="B2496" i="7"/>
  <c r="B2540" i="7" s="1"/>
  <c r="D2493" i="7"/>
  <c r="C2493" i="7"/>
  <c r="B2493" i="7"/>
  <c r="D2492" i="7"/>
  <c r="C2492" i="7"/>
  <c r="B2492" i="7"/>
  <c r="D2491" i="7"/>
  <c r="C2491" i="7"/>
  <c r="B2491" i="7"/>
  <c r="D2490" i="7"/>
  <c r="C2490" i="7"/>
  <c r="B2490" i="7"/>
  <c r="D2489" i="7"/>
  <c r="C2489" i="7"/>
  <c r="B2489" i="7"/>
  <c r="D2488" i="7"/>
  <c r="C2488" i="7"/>
  <c r="B2488" i="7"/>
  <c r="D2487" i="7"/>
  <c r="C2487" i="7"/>
  <c r="B2487" i="7"/>
  <c r="D2486" i="7"/>
  <c r="C2486" i="7"/>
  <c r="B2486" i="7"/>
  <c r="D2485" i="7"/>
  <c r="C2485" i="7"/>
  <c r="B2485" i="7"/>
  <c r="D2484" i="7"/>
  <c r="C2484" i="7"/>
  <c r="B2484" i="7"/>
  <c r="D2483" i="7"/>
  <c r="C2483" i="7"/>
  <c r="B2483" i="7"/>
  <c r="D2482" i="7"/>
  <c r="C2482" i="7"/>
  <c r="B2482" i="7"/>
  <c r="D2481" i="7"/>
  <c r="C2481" i="7"/>
  <c r="B2481" i="7"/>
  <c r="D2480" i="7"/>
  <c r="C2480" i="7"/>
  <c r="B2480" i="7"/>
  <c r="D2479" i="7"/>
  <c r="C2479" i="7"/>
  <c r="B2479" i="7"/>
  <c r="D2478" i="7"/>
  <c r="C2478" i="7"/>
  <c r="B2478" i="7"/>
  <c r="D2477" i="7"/>
  <c r="C2477" i="7"/>
  <c r="B2477" i="7"/>
  <c r="D2476" i="7"/>
  <c r="C2476" i="7"/>
  <c r="B2476" i="7"/>
  <c r="D2475" i="7"/>
  <c r="C2475" i="7"/>
  <c r="B2475" i="7"/>
  <c r="D2474" i="7"/>
  <c r="C2474" i="7"/>
  <c r="B2474" i="7"/>
  <c r="D2473" i="7"/>
  <c r="C2473" i="7"/>
  <c r="B2473" i="7"/>
  <c r="D2472" i="7"/>
  <c r="C2472" i="7"/>
  <c r="B2472" i="7"/>
  <c r="A2470" i="7"/>
  <c r="A2469" i="7"/>
  <c r="D2454" i="7"/>
  <c r="C2446" i="7"/>
  <c r="A2445" i="7"/>
  <c r="A2444" i="7"/>
  <c r="D2441" i="7"/>
  <c r="C2441" i="7"/>
  <c r="B2441" i="7"/>
  <c r="D2440" i="7"/>
  <c r="C2440" i="7"/>
  <c r="B2440" i="7"/>
  <c r="D2439" i="7"/>
  <c r="C2439" i="7"/>
  <c r="B2439" i="7"/>
  <c r="D2438" i="7"/>
  <c r="C2438" i="7"/>
  <c r="B2438" i="7"/>
  <c r="D2437" i="7"/>
  <c r="C2437" i="7"/>
  <c r="B2437" i="7"/>
  <c r="D2436" i="7"/>
  <c r="C2436" i="7"/>
  <c r="B2436" i="7"/>
  <c r="D2435" i="7"/>
  <c r="C2435" i="7"/>
  <c r="B2435" i="7"/>
  <c r="D2434" i="7"/>
  <c r="C2434" i="7"/>
  <c r="B2434" i="7"/>
  <c r="D2433" i="7"/>
  <c r="C2433" i="7"/>
  <c r="B2433" i="7"/>
  <c r="D2432" i="7"/>
  <c r="C2432" i="7"/>
  <c r="B2432" i="7"/>
  <c r="D2431" i="7"/>
  <c r="C2431" i="7"/>
  <c r="B2431" i="7"/>
  <c r="D2430" i="7"/>
  <c r="C2430" i="7"/>
  <c r="C2454" i="7" s="1"/>
  <c r="B2430" i="7"/>
  <c r="B2454" i="7" s="1"/>
  <c r="D2429" i="7"/>
  <c r="C2429" i="7"/>
  <c r="B2429" i="7"/>
  <c r="D2428" i="7"/>
  <c r="C2428" i="7"/>
  <c r="B2428" i="7"/>
  <c r="D2427" i="7"/>
  <c r="C2427" i="7"/>
  <c r="B2427" i="7"/>
  <c r="D2426" i="7"/>
  <c r="C2426" i="7"/>
  <c r="B2426" i="7"/>
  <c r="B2449" i="7" s="1"/>
  <c r="D2425" i="7"/>
  <c r="D2446" i="7" s="1"/>
  <c r="C2425" i="7"/>
  <c r="B2425" i="7"/>
  <c r="B2446" i="7" s="1"/>
  <c r="D2424" i="7"/>
  <c r="C2424" i="7"/>
  <c r="B2424" i="7"/>
  <c r="D2423" i="7"/>
  <c r="C2423" i="7"/>
  <c r="B2423" i="7"/>
  <c r="B2463" i="7" s="1"/>
  <c r="D2422" i="7"/>
  <c r="C2422" i="7"/>
  <c r="B2422" i="7"/>
  <c r="D2421" i="7"/>
  <c r="C2421" i="7"/>
  <c r="B2421" i="7"/>
  <c r="D2420" i="7"/>
  <c r="C2420" i="7"/>
  <c r="B2420" i="7"/>
  <c r="D2419" i="7"/>
  <c r="C2419" i="7"/>
  <c r="B2419" i="7"/>
  <c r="D2418" i="7"/>
  <c r="C2418" i="7"/>
  <c r="B2418" i="7"/>
  <c r="D2417" i="7"/>
  <c r="C2417" i="7"/>
  <c r="B2417" i="7"/>
  <c r="D2416" i="7"/>
  <c r="C2416" i="7"/>
  <c r="B2416" i="7"/>
  <c r="D2415" i="7"/>
  <c r="C2415" i="7"/>
  <c r="B2415" i="7"/>
  <c r="D2414" i="7"/>
  <c r="C2414" i="7"/>
  <c r="B2414" i="7"/>
  <c r="D2413" i="7"/>
  <c r="C2413" i="7"/>
  <c r="B2413" i="7"/>
  <c r="D2412" i="7"/>
  <c r="C2412" i="7"/>
  <c r="B2412" i="7"/>
  <c r="D2411" i="7"/>
  <c r="D2455" i="7" s="1"/>
  <c r="C2411" i="7"/>
  <c r="C2455" i="7" s="1"/>
  <c r="B2411" i="7"/>
  <c r="D2408" i="7"/>
  <c r="C2408" i="7"/>
  <c r="B2408" i="7"/>
  <c r="D2407" i="7"/>
  <c r="C2407" i="7"/>
  <c r="B2407" i="7"/>
  <c r="D2406" i="7"/>
  <c r="C2406" i="7"/>
  <c r="B2406" i="7"/>
  <c r="D2405" i="7"/>
  <c r="C2405" i="7"/>
  <c r="B2405" i="7"/>
  <c r="D2404" i="7"/>
  <c r="C2404" i="7"/>
  <c r="B2404" i="7"/>
  <c r="D2403" i="7"/>
  <c r="C2403" i="7"/>
  <c r="B2403" i="7"/>
  <c r="D2402" i="7"/>
  <c r="C2402" i="7"/>
  <c r="B2402" i="7"/>
  <c r="D2401" i="7"/>
  <c r="C2401" i="7"/>
  <c r="B2401" i="7"/>
  <c r="D2400" i="7"/>
  <c r="C2400" i="7"/>
  <c r="B2400" i="7"/>
  <c r="D2399" i="7"/>
  <c r="C2399" i="7"/>
  <c r="B2399" i="7"/>
  <c r="D2398" i="7"/>
  <c r="C2398" i="7"/>
  <c r="B2398" i="7"/>
  <c r="D2397" i="7"/>
  <c r="C2397" i="7"/>
  <c r="B2397" i="7"/>
  <c r="D2396" i="7"/>
  <c r="C2396" i="7"/>
  <c r="B2396" i="7"/>
  <c r="D2395" i="7"/>
  <c r="C2395" i="7"/>
  <c r="B2395" i="7"/>
  <c r="D2394" i="7"/>
  <c r="C2394" i="7"/>
  <c r="B2394" i="7"/>
  <c r="D2393" i="7"/>
  <c r="C2393" i="7"/>
  <c r="B2393" i="7"/>
  <c r="D2392" i="7"/>
  <c r="C2392" i="7"/>
  <c r="B2392" i="7"/>
  <c r="D2391" i="7"/>
  <c r="C2391" i="7"/>
  <c r="B2391" i="7"/>
  <c r="D2390" i="7"/>
  <c r="C2390" i="7"/>
  <c r="B2390" i="7"/>
  <c r="D2389" i="7"/>
  <c r="C2389" i="7"/>
  <c r="B2389" i="7"/>
  <c r="D2388" i="7"/>
  <c r="C2388" i="7"/>
  <c r="B2388" i="7"/>
  <c r="B2465" i="7" s="1"/>
  <c r="D2387" i="7"/>
  <c r="C2387" i="7"/>
  <c r="B2387" i="7"/>
  <c r="A2385" i="7"/>
  <c r="A2384" i="7"/>
  <c r="A2360" i="7"/>
  <c r="A2359" i="7"/>
  <c r="D2356" i="7"/>
  <c r="C2356" i="7"/>
  <c r="B2356" i="7"/>
  <c r="D2355" i="7"/>
  <c r="C2355" i="7"/>
  <c r="B2355" i="7"/>
  <c r="D2354" i="7"/>
  <c r="C2354" i="7"/>
  <c r="B2354" i="7"/>
  <c r="D2353" i="7"/>
  <c r="D2363" i="7" s="1"/>
  <c r="C2353" i="7"/>
  <c r="B2353" i="7"/>
  <c r="D2352" i="7"/>
  <c r="C2352" i="7"/>
  <c r="B2352" i="7"/>
  <c r="D2351" i="7"/>
  <c r="C2351" i="7"/>
  <c r="B2351" i="7"/>
  <c r="D2350" i="7"/>
  <c r="C2350" i="7"/>
  <c r="B2350" i="7"/>
  <c r="D2349" i="7"/>
  <c r="C2349" i="7"/>
  <c r="B2349" i="7"/>
  <c r="D2348" i="7"/>
  <c r="C2348" i="7"/>
  <c r="B2348" i="7"/>
  <c r="D2347" i="7"/>
  <c r="C2347" i="7"/>
  <c r="B2347" i="7"/>
  <c r="D2346" i="7"/>
  <c r="C2346" i="7"/>
  <c r="B2346" i="7"/>
  <c r="D2345" i="7"/>
  <c r="D2369" i="7" s="1"/>
  <c r="C2345" i="7"/>
  <c r="C2369" i="7" s="1"/>
  <c r="B2345" i="7"/>
  <c r="B2369" i="7" s="1"/>
  <c r="D2344" i="7"/>
  <c r="C2344" i="7"/>
  <c r="B2344" i="7"/>
  <c r="D2343" i="7"/>
  <c r="C2343" i="7"/>
  <c r="B2343" i="7"/>
  <c r="D2342" i="7"/>
  <c r="C2342" i="7"/>
  <c r="B2342" i="7"/>
  <c r="D2341" i="7"/>
  <c r="C2341" i="7"/>
  <c r="B2341" i="7"/>
  <c r="D2340" i="7"/>
  <c r="D2361" i="7" s="1"/>
  <c r="C2340" i="7"/>
  <c r="C2361" i="7" s="1"/>
  <c r="B2340" i="7"/>
  <c r="B2361" i="7" s="1"/>
  <c r="D2339" i="7"/>
  <c r="C2339" i="7"/>
  <c r="B2339" i="7"/>
  <c r="D2338" i="7"/>
  <c r="C2338" i="7"/>
  <c r="B2338" i="7"/>
  <c r="D2337" i="7"/>
  <c r="C2337" i="7"/>
  <c r="B2337" i="7"/>
  <c r="D2336" i="7"/>
  <c r="C2336" i="7"/>
  <c r="B2336" i="7"/>
  <c r="D2335" i="7"/>
  <c r="C2335" i="7"/>
  <c r="B2335" i="7"/>
  <c r="D2334" i="7"/>
  <c r="D2381" i="7" s="1"/>
  <c r="C2334" i="7"/>
  <c r="C2381" i="7" s="1"/>
  <c r="B2334" i="7"/>
  <c r="B2381" i="7" s="1"/>
  <c r="D2333" i="7"/>
  <c r="C2333" i="7"/>
  <c r="B2333" i="7"/>
  <c r="D2332" i="7"/>
  <c r="C2332" i="7"/>
  <c r="B2332" i="7"/>
  <c r="D2331" i="7"/>
  <c r="C2331" i="7"/>
  <c r="B2331" i="7"/>
  <c r="D2330" i="7"/>
  <c r="C2330" i="7"/>
  <c r="B2330" i="7"/>
  <c r="D2329" i="7"/>
  <c r="C2329" i="7"/>
  <c r="B2329" i="7"/>
  <c r="D2328" i="7"/>
  <c r="C2328" i="7"/>
  <c r="B2328" i="7"/>
  <c r="D2327" i="7"/>
  <c r="C2327" i="7"/>
  <c r="B2327" i="7"/>
  <c r="D2326" i="7"/>
  <c r="C2326" i="7"/>
  <c r="B2326" i="7"/>
  <c r="D2323" i="7"/>
  <c r="C2323" i="7"/>
  <c r="B2323" i="7"/>
  <c r="D2322" i="7"/>
  <c r="C2322" i="7"/>
  <c r="B2322" i="7"/>
  <c r="D2321" i="7"/>
  <c r="C2321" i="7"/>
  <c r="B2321" i="7"/>
  <c r="D2320" i="7"/>
  <c r="C2320" i="7"/>
  <c r="B2320" i="7"/>
  <c r="D2319" i="7"/>
  <c r="C2319" i="7"/>
  <c r="B2319" i="7"/>
  <c r="D2318" i="7"/>
  <c r="C2318" i="7"/>
  <c r="B2318" i="7"/>
  <c r="D2317" i="7"/>
  <c r="C2317" i="7"/>
  <c r="B2317" i="7"/>
  <c r="D2316" i="7"/>
  <c r="C2316" i="7"/>
  <c r="B2316" i="7"/>
  <c r="D2315" i="7"/>
  <c r="C2315" i="7"/>
  <c r="B2315" i="7"/>
  <c r="D2314" i="7"/>
  <c r="C2314" i="7"/>
  <c r="B2314" i="7"/>
  <c r="D2313" i="7"/>
  <c r="C2313" i="7"/>
  <c r="B2313" i="7"/>
  <c r="D2312" i="7"/>
  <c r="C2312" i="7"/>
  <c r="B2312" i="7"/>
  <c r="D2311" i="7"/>
  <c r="C2311" i="7"/>
  <c r="B2311" i="7"/>
  <c r="D2310" i="7"/>
  <c r="C2310" i="7"/>
  <c r="B2310" i="7"/>
  <c r="D2309" i="7"/>
  <c r="C2309" i="7"/>
  <c r="B2309" i="7"/>
  <c r="D2308" i="7"/>
  <c r="C2308" i="7"/>
  <c r="B2308" i="7"/>
  <c r="D2307" i="7"/>
  <c r="C2307" i="7"/>
  <c r="B2307" i="7"/>
  <c r="D2306" i="7"/>
  <c r="C2306" i="7"/>
  <c r="B2306" i="7"/>
  <c r="D2305" i="7"/>
  <c r="C2305" i="7"/>
  <c r="B2305" i="7"/>
  <c r="D2304" i="7"/>
  <c r="C2304" i="7"/>
  <c r="B2304" i="7"/>
  <c r="D2303" i="7"/>
  <c r="C2303" i="7"/>
  <c r="B2303" i="7"/>
  <c r="D2302" i="7"/>
  <c r="C2302" i="7"/>
  <c r="B2302" i="7"/>
  <c r="A2300" i="7"/>
  <c r="A2299" i="7"/>
  <c r="A2275" i="7"/>
  <c r="A2274" i="7"/>
  <c r="D2271" i="7"/>
  <c r="C2271" i="7"/>
  <c r="B2271" i="7"/>
  <c r="D2270" i="7"/>
  <c r="C2270" i="7"/>
  <c r="B2270" i="7"/>
  <c r="D2269" i="7"/>
  <c r="C2269" i="7"/>
  <c r="B2269" i="7"/>
  <c r="D2268" i="7"/>
  <c r="C2268" i="7"/>
  <c r="B2268" i="7"/>
  <c r="D2267" i="7"/>
  <c r="C2267" i="7"/>
  <c r="B2267" i="7"/>
  <c r="D2266" i="7"/>
  <c r="C2266" i="7"/>
  <c r="B2266" i="7"/>
  <c r="D2265" i="7"/>
  <c r="C2265" i="7"/>
  <c r="B2265" i="7"/>
  <c r="D2264" i="7"/>
  <c r="C2264" i="7"/>
  <c r="B2264" i="7"/>
  <c r="D2263" i="7"/>
  <c r="C2263" i="7"/>
  <c r="B2263" i="7"/>
  <c r="D2262" i="7"/>
  <c r="C2262" i="7"/>
  <c r="B2262" i="7"/>
  <c r="D2261" i="7"/>
  <c r="C2261" i="7"/>
  <c r="B2261" i="7"/>
  <c r="D2260" i="7"/>
  <c r="D2284" i="7" s="1"/>
  <c r="C2260" i="7"/>
  <c r="C2284" i="7" s="1"/>
  <c r="B2260" i="7"/>
  <c r="B2284" i="7" s="1"/>
  <c r="D2259" i="7"/>
  <c r="C2259" i="7"/>
  <c r="B2259" i="7"/>
  <c r="D2258" i="7"/>
  <c r="C2258" i="7"/>
  <c r="B2258" i="7"/>
  <c r="D2257" i="7"/>
  <c r="C2257" i="7"/>
  <c r="B2257" i="7"/>
  <c r="B2291" i="7" s="1"/>
  <c r="D2256" i="7"/>
  <c r="D2281" i="7" s="1"/>
  <c r="C2256" i="7"/>
  <c r="B2256" i="7"/>
  <c r="D2255" i="7"/>
  <c r="D2276" i="7" s="1"/>
  <c r="C2255" i="7"/>
  <c r="C2276" i="7" s="1"/>
  <c r="B2255" i="7"/>
  <c r="B2276" i="7" s="1"/>
  <c r="D2254" i="7"/>
  <c r="C2254" i="7"/>
  <c r="B2254" i="7"/>
  <c r="D2253" i="7"/>
  <c r="C2253" i="7"/>
  <c r="C2293" i="7" s="1"/>
  <c r="B2253" i="7"/>
  <c r="B2278" i="7" s="1"/>
  <c r="D2252" i="7"/>
  <c r="C2252" i="7"/>
  <c r="B2252" i="7"/>
  <c r="D2251" i="7"/>
  <c r="C2251" i="7"/>
  <c r="B2251" i="7"/>
  <c r="D2250" i="7"/>
  <c r="C2250" i="7"/>
  <c r="C2291" i="7" s="1"/>
  <c r="B2250" i="7"/>
  <c r="D2249" i="7"/>
  <c r="C2249" i="7"/>
  <c r="B2249" i="7"/>
  <c r="D2248" i="7"/>
  <c r="C2248" i="7"/>
  <c r="B2248" i="7"/>
  <c r="D2247" i="7"/>
  <c r="C2247" i="7"/>
  <c r="B2247" i="7"/>
  <c r="D2246" i="7"/>
  <c r="C2246" i="7"/>
  <c r="B2246" i="7"/>
  <c r="D2245" i="7"/>
  <c r="C2245" i="7"/>
  <c r="B2245" i="7"/>
  <c r="D2244" i="7"/>
  <c r="C2244" i="7"/>
  <c r="B2244" i="7"/>
  <c r="D2243" i="7"/>
  <c r="C2243" i="7"/>
  <c r="B2243" i="7"/>
  <c r="D2242" i="7"/>
  <c r="C2242" i="7"/>
  <c r="B2242" i="7"/>
  <c r="D2241" i="7"/>
  <c r="C2241" i="7"/>
  <c r="B2241" i="7"/>
  <c r="B2285" i="7" s="1"/>
  <c r="D2238" i="7"/>
  <c r="C2238" i="7"/>
  <c r="B2238" i="7"/>
  <c r="D2237" i="7"/>
  <c r="C2237" i="7"/>
  <c r="B2237" i="7"/>
  <c r="D2236" i="7"/>
  <c r="C2236" i="7"/>
  <c r="B2236" i="7"/>
  <c r="D2235" i="7"/>
  <c r="C2235" i="7"/>
  <c r="B2235" i="7"/>
  <c r="D2234" i="7"/>
  <c r="C2234" i="7"/>
  <c r="B2234" i="7"/>
  <c r="D2233" i="7"/>
  <c r="C2233" i="7"/>
  <c r="B2233" i="7"/>
  <c r="D2232" i="7"/>
  <c r="C2232" i="7"/>
  <c r="B2232" i="7"/>
  <c r="D2231" i="7"/>
  <c r="C2231" i="7"/>
  <c r="B2231" i="7"/>
  <c r="D2230" i="7"/>
  <c r="C2230" i="7"/>
  <c r="B2230" i="7"/>
  <c r="D2229" i="7"/>
  <c r="C2229" i="7"/>
  <c r="B2229" i="7"/>
  <c r="D2228" i="7"/>
  <c r="C2228" i="7"/>
  <c r="B2228" i="7"/>
  <c r="D2227" i="7"/>
  <c r="C2227" i="7"/>
  <c r="B2227" i="7"/>
  <c r="D2226" i="7"/>
  <c r="C2226" i="7"/>
  <c r="B2226" i="7"/>
  <c r="D2225" i="7"/>
  <c r="C2225" i="7"/>
  <c r="B2225" i="7"/>
  <c r="D2224" i="7"/>
  <c r="C2224" i="7"/>
  <c r="B2224" i="7"/>
  <c r="D2223" i="7"/>
  <c r="C2223" i="7"/>
  <c r="B2223" i="7"/>
  <c r="D2222" i="7"/>
  <c r="C2222" i="7"/>
  <c r="B2222" i="7"/>
  <c r="D2221" i="7"/>
  <c r="C2221" i="7"/>
  <c r="B2221" i="7"/>
  <c r="D2220" i="7"/>
  <c r="C2220" i="7"/>
  <c r="B2220" i="7"/>
  <c r="D2219" i="7"/>
  <c r="C2219" i="7"/>
  <c r="B2219" i="7"/>
  <c r="D2218" i="7"/>
  <c r="C2218" i="7"/>
  <c r="C2295" i="7" s="1"/>
  <c r="B2218" i="7"/>
  <c r="D2217" i="7"/>
  <c r="C2217" i="7"/>
  <c r="B2217" i="7"/>
  <c r="A2215" i="7"/>
  <c r="A2214" i="7"/>
  <c r="A2190" i="7"/>
  <c r="A2189" i="7"/>
  <c r="D2186" i="7"/>
  <c r="C2186" i="7"/>
  <c r="B2186" i="7"/>
  <c r="D2185" i="7"/>
  <c r="C2185" i="7"/>
  <c r="B2185" i="7"/>
  <c r="D2184" i="7"/>
  <c r="C2184" i="7"/>
  <c r="B2184" i="7"/>
  <c r="D2183" i="7"/>
  <c r="C2183" i="7"/>
  <c r="B2183" i="7"/>
  <c r="D2182" i="7"/>
  <c r="C2182" i="7"/>
  <c r="B2182" i="7"/>
  <c r="D2181" i="7"/>
  <c r="C2181" i="7"/>
  <c r="B2181" i="7"/>
  <c r="D2180" i="7"/>
  <c r="C2180" i="7"/>
  <c r="B2180" i="7"/>
  <c r="D2179" i="7"/>
  <c r="C2179" i="7"/>
  <c r="B2179" i="7"/>
  <c r="D2178" i="7"/>
  <c r="C2178" i="7"/>
  <c r="B2178" i="7"/>
  <c r="D2177" i="7"/>
  <c r="C2177" i="7"/>
  <c r="B2177" i="7"/>
  <c r="D2176" i="7"/>
  <c r="C2176" i="7"/>
  <c r="B2176" i="7"/>
  <c r="D2175" i="7"/>
  <c r="D2199" i="7" s="1"/>
  <c r="C2175" i="7"/>
  <c r="C2199" i="7" s="1"/>
  <c r="B2175" i="7"/>
  <c r="B2199" i="7" s="1"/>
  <c r="D2174" i="7"/>
  <c r="C2174" i="7"/>
  <c r="B2174" i="7"/>
  <c r="D2173" i="7"/>
  <c r="C2173" i="7"/>
  <c r="B2173" i="7"/>
  <c r="D2172" i="7"/>
  <c r="C2172" i="7"/>
  <c r="B2172" i="7"/>
  <c r="D2171" i="7"/>
  <c r="C2171" i="7"/>
  <c r="B2171" i="7"/>
  <c r="D2170" i="7"/>
  <c r="D2191" i="7" s="1"/>
  <c r="C2170" i="7"/>
  <c r="C2191" i="7" s="1"/>
  <c r="B2170" i="7"/>
  <c r="B2191" i="7" s="1"/>
  <c r="D2169" i="7"/>
  <c r="C2169" i="7"/>
  <c r="B2169" i="7"/>
  <c r="D2168" i="7"/>
  <c r="C2168" i="7"/>
  <c r="C2193" i="7" s="1"/>
  <c r="B2168" i="7"/>
  <c r="D2167" i="7"/>
  <c r="C2167" i="7"/>
  <c r="B2167" i="7"/>
  <c r="D2166" i="7"/>
  <c r="C2166" i="7"/>
  <c r="B2166" i="7"/>
  <c r="D2165" i="7"/>
  <c r="C2165" i="7"/>
  <c r="B2165" i="7"/>
  <c r="D2164" i="7"/>
  <c r="D2211" i="7" s="1"/>
  <c r="C2164" i="7"/>
  <c r="C2211" i="7" s="1"/>
  <c r="B2164" i="7"/>
  <c r="B2211" i="7" s="1"/>
  <c r="D2163" i="7"/>
  <c r="C2163" i="7"/>
  <c r="B2163" i="7"/>
  <c r="D2162" i="7"/>
  <c r="C2162" i="7"/>
  <c r="B2162" i="7"/>
  <c r="D2161" i="7"/>
  <c r="C2161" i="7"/>
  <c r="B2161" i="7"/>
  <c r="D2160" i="7"/>
  <c r="C2160" i="7"/>
  <c r="B2160" i="7"/>
  <c r="D2159" i="7"/>
  <c r="C2159" i="7"/>
  <c r="B2159" i="7"/>
  <c r="D2158" i="7"/>
  <c r="C2158" i="7"/>
  <c r="B2158" i="7"/>
  <c r="D2157" i="7"/>
  <c r="C2157" i="7"/>
  <c r="B2157" i="7"/>
  <c r="D2156" i="7"/>
  <c r="D2200" i="7" s="1"/>
  <c r="C2156" i="7"/>
  <c r="B2156" i="7"/>
  <c r="B2200" i="7" s="1"/>
  <c r="D2153" i="7"/>
  <c r="C2153" i="7"/>
  <c r="B2153" i="7"/>
  <c r="D2152" i="7"/>
  <c r="C2152" i="7"/>
  <c r="B2152" i="7"/>
  <c r="D2151" i="7"/>
  <c r="C2151" i="7"/>
  <c r="B2151" i="7"/>
  <c r="D2150" i="7"/>
  <c r="C2150" i="7"/>
  <c r="B2150" i="7"/>
  <c r="D2149" i="7"/>
  <c r="C2149" i="7"/>
  <c r="B2149" i="7"/>
  <c r="D2148" i="7"/>
  <c r="C2148" i="7"/>
  <c r="B2148" i="7"/>
  <c r="D2147" i="7"/>
  <c r="C2147" i="7"/>
  <c r="B2147" i="7"/>
  <c r="D2146" i="7"/>
  <c r="C2146" i="7"/>
  <c r="B2146" i="7"/>
  <c r="D2145" i="7"/>
  <c r="C2145" i="7"/>
  <c r="B2145" i="7"/>
  <c r="D2144" i="7"/>
  <c r="C2144" i="7"/>
  <c r="B2144" i="7"/>
  <c r="D2143" i="7"/>
  <c r="C2143" i="7"/>
  <c r="B2143" i="7"/>
  <c r="D2142" i="7"/>
  <c r="C2142" i="7"/>
  <c r="B2142" i="7"/>
  <c r="D2141" i="7"/>
  <c r="C2141" i="7"/>
  <c r="B2141" i="7"/>
  <c r="D2140" i="7"/>
  <c r="C2140" i="7"/>
  <c r="B2140" i="7"/>
  <c r="D2139" i="7"/>
  <c r="C2139" i="7"/>
  <c r="B2139" i="7"/>
  <c r="D2138" i="7"/>
  <c r="C2138" i="7"/>
  <c r="B2138" i="7"/>
  <c r="D2137" i="7"/>
  <c r="C2137" i="7"/>
  <c r="B2137" i="7"/>
  <c r="D2136" i="7"/>
  <c r="C2136" i="7"/>
  <c r="B2136" i="7"/>
  <c r="D2135" i="7"/>
  <c r="C2135" i="7"/>
  <c r="B2135" i="7"/>
  <c r="D2134" i="7"/>
  <c r="C2134" i="7"/>
  <c r="B2134" i="7"/>
  <c r="D2133" i="7"/>
  <c r="C2133" i="7"/>
  <c r="B2133" i="7"/>
  <c r="D2132" i="7"/>
  <c r="C2132" i="7"/>
  <c r="B2132" i="7"/>
  <c r="A2130" i="7"/>
  <c r="A2129" i="7"/>
  <c r="A2105" i="7"/>
  <c r="A2104" i="7"/>
  <c r="D2101" i="7"/>
  <c r="C2101" i="7"/>
  <c r="B2101" i="7"/>
  <c r="D2100" i="7"/>
  <c r="C2100" i="7"/>
  <c r="B2100" i="7"/>
  <c r="D2099" i="7"/>
  <c r="C2099" i="7"/>
  <c r="B2099" i="7"/>
  <c r="D2098" i="7"/>
  <c r="C2098" i="7"/>
  <c r="B2098" i="7"/>
  <c r="D2097" i="7"/>
  <c r="C2097" i="7"/>
  <c r="B2097" i="7"/>
  <c r="D2096" i="7"/>
  <c r="C2096" i="7"/>
  <c r="B2096" i="7"/>
  <c r="D2095" i="7"/>
  <c r="C2095" i="7"/>
  <c r="B2095" i="7"/>
  <c r="D2094" i="7"/>
  <c r="C2094" i="7"/>
  <c r="B2094" i="7"/>
  <c r="D2093" i="7"/>
  <c r="C2093" i="7"/>
  <c r="B2093" i="7"/>
  <c r="D2092" i="7"/>
  <c r="C2092" i="7"/>
  <c r="B2092" i="7"/>
  <c r="D2091" i="7"/>
  <c r="C2091" i="7"/>
  <c r="B2091" i="7"/>
  <c r="D2090" i="7"/>
  <c r="D2114" i="7" s="1"/>
  <c r="C2090" i="7"/>
  <c r="C2114" i="7" s="1"/>
  <c r="B2090" i="7"/>
  <c r="B2114" i="7" s="1"/>
  <c r="D2089" i="7"/>
  <c r="C2089" i="7"/>
  <c r="B2089" i="7"/>
  <c r="D2088" i="7"/>
  <c r="C2088" i="7"/>
  <c r="B2088" i="7"/>
  <c r="D2087" i="7"/>
  <c r="C2087" i="7"/>
  <c r="B2087" i="7"/>
  <c r="D2086" i="7"/>
  <c r="C2086" i="7"/>
  <c r="B2086" i="7"/>
  <c r="D2085" i="7"/>
  <c r="D2106" i="7" s="1"/>
  <c r="C2085" i="7"/>
  <c r="C2106" i="7" s="1"/>
  <c r="B2085" i="7"/>
  <c r="B2106" i="7" s="1"/>
  <c r="D2084" i="7"/>
  <c r="C2084" i="7"/>
  <c r="B2084" i="7"/>
  <c r="D2083" i="7"/>
  <c r="D2123" i="7" s="1"/>
  <c r="C2083" i="7"/>
  <c r="B2083" i="7"/>
  <c r="D2082" i="7"/>
  <c r="C2082" i="7"/>
  <c r="B2082" i="7"/>
  <c r="D2081" i="7"/>
  <c r="C2081" i="7"/>
  <c r="B2081" i="7"/>
  <c r="D2080" i="7"/>
  <c r="C2080" i="7"/>
  <c r="B2080" i="7"/>
  <c r="D2079" i="7"/>
  <c r="D2126" i="7" s="1"/>
  <c r="C2079" i="7"/>
  <c r="B2079" i="7"/>
  <c r="B2126" i="7" s="1"/>
  <c r="D2078" i="7"/>
  <c r="C2078" i="7"/>
  <c r="B2078" i="7"/>
  <c r="D2077" i="7"/>
  <c r="C2077" i="7"/>
  <c r="B2077" i="7"/>
  <c r="D2076" i="7"/>
  <c r="C2076" i="7"/>
  <c r="B2076" i="7"/>
  <c r="D2075" i="7"/>
  <c r="C2075" i="7"/>
  <c r="B2075" i="7"/>
  <c r="D2074" i="7"/>
  <c r="C2074" i="7"/>
  <c r="B2074" i="7"/>
  <c r="D2073" i="7"/>
  <c r="C2073" i="7"/>
  <c r="B2073" i="7"/>
  <c r="D2072" i="7"/>
  <c r="C2072" i="7"/>
  <c r="B2072" i="7"/>
  <c r="D2071" i="7"/>
  <c r="D2115" i="7" s="1"/>
  <c r="C2071" i="7"/>
  <c r="C2115" i="7" s="1"/>
  <c r="B2071" i="7"/>
  <c r="D2068" i="7"/>
  <c r="C2068" i="7"/>
  <c r="B2068" i="7"/>
  <c r="D2067" i="7"/>
  <c r="C2067" i="7"/>
  <c r="B2067" i="7"/>
  <c r="D2066" i="7"/>
  <c r="C2066" i="7"/>
  <c r="B2066" i="7"/>
  <c r="D2065" i="7"/>
  <c r="C2065" i="7"/>
  <c r="B2065" i="7"/>
  <c r="D2064" i="7"/>
  <c r="C2064" i="7"/>
  <c r="B2064" i="7"/>
  <c r="D2063" i="7"/>
  <c r="C2063" i="7"/>
  <c r="B2063" i="7"/>
  <c r="D2062" i="7"/>
  <c r="C2062" i="7"/>
  <c r="B2062" i="7"/>
  <c r="D2061" i="7"/>
  <c r="C2061" i="7"/>
  <c r="B2061" i="7"/>
  <c r="D2060" i="7"/>
  <c r="C2060" i="7"/>
  <c r="B2060" i="7"/>
  <c r="D2059" i="7"/>
  <c r="C2059" i="7"/>
  <c r="B2059" i="7"/>
  <c r="D2058" i="7"/>
  <c r="C2058" i="7"/>
  <c r="B2058" i="7"/>
  <c r="D2057" i="7"/>
  <c r="C2057" i="7"/>
  <c r="B2057" i="7"/>
  <c r="D2056" i="7"/>
  <c r="C2056" i="7"/>
  <c r="B2056" i="7"/>
  <c r="D2055" i="7"/>
  <c r="C2055" i="7"/>
  <c r="B2055" i="7"/>
  <c r="D2054" i="7"/>
  <c r="C2054" i="7"/>
  <c r="B2054" i="7"/>
  <c r="D2053" i="7"/>
  <c r="C2053" i="7"/>
  <c r="B2053" i="7"/>
  <c r="D2052" i="7"/>
  <c r="C2052" i="7"/>
  <c r="B2052" i="7"/>
  <c r="D2051" i="7"/>
  <c r="C2051" i="7"/>
  <c r="B2051" i="7"/>
  <c r="D2050" i="7"/>
  <c r="C2050" i="7"/>
  <c r="B2050" i="7"/>
  <c r="D2049" i="7"/>
  <c r="C2049" i="7"/>
  <c r="B2049" i="7"/>
  <c r="D2048" i="7"/>
  <c r="D2125" i="7" s="1"/>
  <c r="C2048" i="7"/>
  <c r="B2048" i="7"/>
  <c r="D2047" i="7"/>
  <c r="C2047" i="7"/>
  <c r="B2047" i="7"/>
  <c r="A2045" i="7"/>
  <c r="A2044" i="7"/>
  <c r="A2019" i="7"/>
  <c r="A2018" i="7"/>
  <c r="D2015" i="7"/>
  <c r="C2015" i="7"/>
  <c r="B2015" i="7"/>
  <c r="D2014" i="7"/>
  <c r="C2014" i="7"/>
  <c r="B2014" i="7"/>
  <c r="D2013" i="7"/>
  <c r="C2013" i="7"/>
  <c r="B2013" i="7"/>
  <c r="D2012" i="7"/>
  <c r="C2012" i="7"/>
  <c r="B2012" i="7"/>
  <c r="D2011" i="7"/>
  <c r="C2011" i="7"/>
  <c r="B2011" i="7"/>
  <c r="D2010" i="7"/>
  <c r="C2010" i="7"/>
  <c r="B2010" i="7"/>
  <c r="D2009" i="7"/>
  <c r="C2009" i="7"/>
  <c r="B2009" i="7"/>
  <c r="D2008" i="7"/>
  <c r="C2008" i="7"/>
  <c r="B2008" i="7"/>
  <c r="D2007" i="7"/>
  <c r="C2007" i="7"/>
  <c r="B2007" i="7"/>
  <c r="D2006" i="7"/>
  <c r="C2006" i="7"/>
  <c r="B2006" i="7"/>
  <c r="D2005" i="7"/>
  <c r="C2005" i="7"/>
  <c r="B2005" i="7"/>
  <c r="D2004" i="7"/>
  <c r="D2028" i="7" s="1"/>
  <c r="C2004" i="7"/>
  <c r="C2028" i="7" s="1"/>
  <c r="B2004" i="7"/>
  <c r="B2028" i="7" s="1"/>
  <c r="D2003" i="7"/>
  <c r="C2003" i="7"/>
  <c r="B2003" i="7"/>
  <c r="D2002" i="7"/>
  <c r="C2002" i="7"/>
  <c r="B2002" i="7"/>
  <c r="D2001" i="7"/>
  <c r="C2001" i="7"/>
  <c r="B2001" i="7"/>
  <c r="D2000" i="7"/>
  <c r="C2000" i="7"/>
  <c r="B2000" i="7"/>
  <c r="D1999" i="7"/>
  <c r="D2020" i="7" s="1"/>
  <c r="C1999" i="7"/>
  <c r="C2020" i="7" s="1"/>
  <c r="B1999" i="7"/>
  <c r="B2020" i="7" s="1"/>
  <c r="D1998" i="7"/>
  <c r="C1998" i="7"/>
  <c r="B1998" i="7"/>
  <c r="D1997" i="7"/>
  <c r="C1997" i="7"/>
  <c r="C2022" i="7" s="1"/>
  <c r="B1997" i="7"/>
  <c r="D1996" i="7"/>
  <c r="C1996" i="7"/>
  <c r="B1996" i="7"/>
  <c r="D1995" i="7"/>
  <c r="C1995" i="7"/>
  <c r="B1995" i="7"/>
  <c r="D1994" i="7"/>
  <c r="C1994" i="7"/>
  <c r="B1994" i="7"/>
  <c r="D1993" i="7"/>
  <c r="C1993" i="7"/>
  <c r="B1993" i="7"/>
  <c r="D1992" i="7"/>
  <c r="C1992" i="7"/>
  <c r="B1992" i="7"/>
  <c r="D1991" i="7"/>
  <c r="C1991" i="7"/>
  <c r="B1991" i="7"/>
  <c r="D1990" i="7"/>
  <c r="C1990" i="7"/>
  <c r="B1990" i="7"/>
  <c r="D1989" i="7"/>
  <c r="C1989" i="7"/>
  <c r="B1989" i="7"/>
  <c r="D1988" i="7"/>
  <c r="C1988" i="7"/>
  <c r="B1988" i="7"/>
  <c r="D1987" i="7"/>
  <c r="C1987" i="7"/>
  <c r="B1987" i="7"/>
  <c r="D1986" i="7"/>
  <c r="C1986" i="7"/>
  <c r="B1986" i="7"/>
  <c r="D1985" i="7"/>
  <c r="C1985" i="7"/>
  <c r="C2029" i="7" s="1"/>
  <c r="B1985" i="7"/>
  <c r="B2029" i="7" s="1"/>
  <c r="D1982" i="7"/>
  <c r="C1982" i="7"/>
  <c r="B1982" i="7"/>
  <c r="D1981" i="7"/>
  <c r="C1981" i="7"/>
  <c r="B1981" i="7"/>
  <c r="D1980" i="7"/>
  <c r="C1980" i="7"/>
  <c r="B1980" i="7"/>
  <c r="D1979" i="7"/>
  <c r="C1979" i="7"/>
  <c r="B1979" i="7"/>
  <c r="D1978" i="7"/>
  <c r="C1978" i="7"/>
  <c r="B1978" i="7"/>
  <c r="D1977" i="7"/>
  <c r="C1977" i="7"/>
  <c r="B1977" i="7"/>
  <c r="D1976" i="7"/>
  <c r="C1976" i="7"/>
  <c r="B1976" i="7"/>
  <c r="D1975" i="7"/>
  <c r="C1975" i="7"/>
  <c r="B1975" i="7"/>
  <c r="D1974" i="7"/>
  <c r="C1974" i="7"/>
  <c r="B1974" i="7"/>
  <c r="D1973" i="7"/>
  <c r="C1973" i="7"/>
  <c r="B1973" i="7"/>
  <c r="D1972" i="7"/>
  <c r="C1972" i="7"/>
  <c r="B1972" i="7"/>
  <c r="D1971" i="7"/>
  <c r="C1971" i="7"/>
  <c r="B1971" i="7"/>
  <c r="D1970" i="7"/>
  <c r="C1970" i="7"/>
  <c r="B1970" i="7"/>
  <c r="D1969" i="7"/>
  <c r="C1969" i="7"/>
  <c r="B1969" i="7"/>
  <c r="D1968" i="7"/>
  <c r="C1968" i="7"/>
  <c r="B1968" i="7"/>
  <c r="D1967" i="7"/>
  <c r="C1967" i="7"/>
  <c r="B1967" i="7"/>
  <c r="D1966" i="7"/>
  <c r="C1966" i="7"/>
  <c r="B1966" i="7"/>
  <c r="D1965" i="7"/>
  <c r="C1965" i="7"/>
  <c r="B1965" i="7"/>
  <c r="D1964" i="7"/>
  <c r="C1964" i="7"/>
  <c r="B1964" i="7"/>
  <c r="D1963" i="7"/>
  <c r="C1963" i="7"/>
  <c r="B1963" i="7"/>
  <c r="D1962" i="7"/>
  <c r="D2039" i="7" s="1"/>
  <c r="C1962" i="7"/>
  <c r="B1962" i="7"/>
  <c r="D1961" i="7"/>
  <c r="C1961" i="7"/>
  <c r="B1961" i="7"/>
  <c r="A1959" i="7"/>
  <c r="A1958" i="7"/>
  <c r="A1934" i="7"/>
  <c r="A1933" i="7"/>
  <c r="D1930" i="7"/>
  <c r="C1930" i="7"/>
  <c r="B1930" i="7"/>
  <c r="D1929" i="7"/>
  <c r="C1929" i="7"/>
  <c r="B1929" i="7"/>
  <c r="D1928" i="7"/>
  <c r="C1928" i="7"/>
  <c r="B1928" i="7"/>
  <c r="D1927" i="7"/>
  <c r="C1927" i="7"/>
  <c r="B1927" i="7"/>
  <c r="D1926" i="7"/>
  <c r="C1926" i="7"/>
  <c r="B1926" i="7"/>
  <c r="D1925" i="7"/>
  <c r="C1925" i="7"/>
  <c r="B1925" i="7"/>
  <c r="D1924" i="7"/>
  <c r="C1924" i="7"/>
  <c r="B1924" i="7"/>
  <c r="D1923" i="7"/>
  <c r="C1923" i="7"/>
  <c r="B1923" i="7"/>
  <c r="D1922" i="7"/>
  <c r="C1922" i="7"/>
  <c r="B1922" i="7"/>
  <c r="D1921" i="7"/>
  <c r="C1921" i="7"/>
  <c r="B1921" i="7"/>
  <c r="D1920" i="7"/>
  <c r="C1920" i="7"/>
  <c r="B1920" i="7"/>
  <c r="D1919" i="7"/>
  <c r="D1943" i="7" s="1"/>
  <c r="C1919" i="7"/>
  <c r="C1943" i="7" s="1"/>
  <c r="B1919" i="7"/>
  <c r="B1943" i="7" s="1"/>
  <c r="D1918" i="7"/>
  <c r="C1918" i="7"/>
  <c r="B1918" i="7"/>
  <c r="D1917" i="7"/>
  <c r="C1917" i="7"/>
  <c r="B1917" i="7"/>
  <c r="D1916" i="7"/>
  <c r="C1916" i="7"/>
  <c r="B1916" i="7"/>
  <c r="D1915" i="7"/>
  <c r="C1915" i="7"/>
  <c r="B1915" i="7"/>
  <c r="B1938" i="7" s="1"/>
  <c r="D1914" i="7"/>
  <c r="D1935" i="7" s="1"/>
  <c r="C1914" i="7"/>
  <c r="C1935" i="7" s="1"/>
  <c r="B1914" i="7"/>
  <c r="B1935" i="7" s="1"/>
  <c r="D1913" i="7"/>
  <c r="C1913" i="7"/>
  <c r="B1913" i="7"/>
  <c r="D1912" i="7"/>
  <c r="C1912" i="7"/>
  <c r="C1937" i="7" s="1"/>
  <c r="B1912" i="7"/>
  <c r="D1911" i="7"/>
  <c r="C1911" i="7"/>
  <c r="B1911" i="7"/>
  <c r="D1910" i="7"/>
  <c r="C1910" i="7"/>
  <c r="B1910" i="7"/>
  <c r="D1909" i="7"/>
  <c r="C1909" i="7"/>
  <c r="B1909" i="7"/>
  <c r="D1908" i="7"/>
  <c r="C1908" i="7"/>
  <c r="B1908" i="7"/>
  <c r="D1907" i="7"/>
  <c r="C1907" i="7"/>
  <c r="B1907" i="7"/>
  <c r="D1906" i="7"/>
  <c r="C1906" i="7"/>
  <c r="B1906" i="7"/>
  <c r="D1905" i="7"/>
  <c r="C1905" i="7"/>
  <c r="B1905" i="7"/>
  <c r="D1904" i="7"/>
  <c r="C1904" i="7"/>
  <c r="B1904" i="7"/>
  <c r="D1903" i="7"/>
  <c r="C1903" i="7"/>
  <c r="B1903" i="7"/>
  <c r="D1902" i="7"/>
  <c r="C1902" i="7"/>
  <c r="B1902" i="7"/>
  <c r="D1901" i="7"/>
  <c r="C1901" i="7"/>
  <c r="B1901" i="7"/>
  <c r="D1900" i="7"/>
  <c r="D1944" i="7" s="1"/>
  <c r="C1900" i="7"/>
  <c r="B1900" i="7"/>
  <c r="D1897" i="7"/>
  <c r="C1897" i="7"/>
  <c r="B1897" i="7"/>
  <c r="D1896" i="7"/>
  <c r="C1896" i="7"/>
  <c r="B1896" i="7"/>
  <c r="D1895" i="7"/>
  <c r="C1895" i="7"/>
  <c r="B1895" i="7"/>
  <c r="D1894" i="7"/>
  <c r="C1894" i="7"/>
  <c r="B1894" i="7"/>
  <c r="D1893" i="7"/>
  <c r="C1893" i="7"/>
  <c r="B1893" i="7"/>
  <c r="D1892" i="7"/>
  <c r="C1892" i="7"/>
  <c r="B1892" i="7"/>
  <c r="D1891" i="7"/>
  <c r="C1891" i="7"/>
  <c r="B1891" i="7"/>
  <c r="D1890" i="7"/>
  <c r="C1890" i="7"/>
  <c r="B1890" i="7"/>
  <c r="D1889" i="7"/>
  <c r="C1889" i="7"/>
  <c r="B1889" i="7"/>
  <c r="D1888" i="7"/>
  <c r="C1888" i="7"/>
  <c r="B1888" i="7"/>
  <c r="D1887" i="7"/>
  <c r="C1887" i="7"/>
  <c r="B1887" i="7"/>
  <c r="D1886" i="7"/>
  <c r="C1886" i="7"/>
  <c r="B1886" i="7"/>
  <c r="D1885" i="7"/>
  <c r="C1885" i="7"/>
  <c r="B1885" i="7"/>
  <c r="D1884" i="7"/>
  <c r="C1884" i="7"/>
  <c r="B1884" i="7"/>
  <c r="D1883" i="7"/>
  <c r="C1883" i="7"/>
  <c r="B1883" i="7"/>
  <c r="D1882" i="7"/>
  <c r="C1882" i="7"/>
  <c r="B1882" i="7"/>
  <c r="D1881" i="7"/>
  <c r="C1881" i="7"/>
  <c r="B1881" i="7"/>
  <c r="D1880" i="7"/>
  <c r="C1880" i="7"/>
  <c r="B1880" i="7"/>
  <c r="D1879" i="7"/>
  <c r="C1879" i="7"/>
  <c r="B1879" i="7"/>
  <c r="D1878" i="7"/>
  <c r="C1878" i="7"/>
  <c r="B1878" i="7"/>
  <c r="D1877" i="7"/>
  <c r="C1877" i="7"/>
  <c r="B1877" i="7"/>
  <c r="D1876" i="7"/>
  <c r="C1876" i="7"/>
  <c r="B1876" i="7"/>
  <c r="A1874" i="7"/>
  <c r="A1873" i="7"/>
  <c r="A1849" i="7"/>
  <c r="A1848" i="7"/>
  <c r="D1845" i="7"/>
  <c r="C1845" i="7"/>
  <c r="B1845" i="7"/>
  <c r="D1844" i="7"/>
  <c r="C1844" i="7"/>
  <c r="B1844" i="7"/>
  <c r="D1843" i="7"/>
  <c r="C1843" i="7"/>
  <c r="B1843" i="7"/>
  <c r="D1842" i="7"/>
  <c r="C1842" i="7"/>
  <c r="B1842" i="7"/>
  <c r="B1851" i="7" s="1"/>
  <c r="D1841" i="7"/>
  <c r="C1841" i="7"/>
  <c r="B1841" i="7"/>
  <c r="D1840" i="7"/>
  <c r="C1840" i="7"/>
  <c r="B1840" i="7"/>
  <c r="D1839" i="7"/>
  <c r="C1839" i="7"/>
  <c r="B1839" i="7"/>
  <c r="D1838" i="7"/>
  <c r="C1838" i="7"/>
  <c r="B1838" i="7"/>
  <c r="D1837" i="7"/>
  <c r="C1837" i="7"/>
  <c r="B1837" i="7"/>
  <c r="D1836" i="7"/>
  <c r="C1836" i="7"/>
  <c r="B1836" i="7"/>
  <c r="D1835" i="7"/>
  <c r="C1835" i="7"/>
  <c r="B1835" i="7"/>
  <c r="D1834" i="7"/>
  <c r="D1858" i="7" s="1"/>
  <c r="C1834" i="7"/>
  <c r="C1858" i="7" s="1"/>
  <c r="B1834" i="7"/>
  <c r="B1858" i="7" s="1"/>
  <c r="D1833" i="7"/>
  <c r="C1833" i="7"/>
  <c r="B1833" i="7"/>
  <c r="D1832" i="7"/>
  <c r="C1832" i="7"/>
  <c r="B1832" i="7"/>
  <c r="D1831" i="7"/>
  <c r="C1831" i="7"/>
  <c r="B1831" i="7"/>
  <c r="D1830" i="7"/>
  <c r="C1830" i="7"/>
  <c r="C1856" i="7" s="1"/>
  <c r="B1830" i="7"/>
  <c r="D1829" i="7"/>
  <c r="D1850" i="7" s="1"/>
  <c r="C1829" i="7"/>
  <c r="C1850" i="7" s="1"/>
  <c r="B1829" i="7"/>
  <c r="B1850" i="7" s="1"/>
  <c r="D1828" i="7"/>
  <c r="C1828" i="7"/>
  <c r="B1828" i="7"/>
  <c r="D1827" i="7"/>
  <c r="C1827" i="7"/>
  <c r="B1827" i="7"/>
  <c r="D1826" i="7"/>
  <c r="C1826" i="7"/>
  <c r="B1826" i="7"/>
  <c r="D1825" i="7"/>
  <c r="C1825" i="7"/>
  <c r="B1825" i="7"/>
  <c r="D1824" i="7"/>
  <c r="C1824" i="7"/>
  <c r="B1824" i="7"/>
  <c r="D1823" i="7"/>
  <c r="C1823" i="7"/>
  <c r="C1870" i="7" s="1"/>
  <c r="B1823" i="7"/>
  <c r="D1822" i="7"/>
  <c r="C1822" i="7"/>
  <c r="B1822" i="7"/>
  <c r="D1821" i="7"/>
  <c r="C1821" i="7"/>
  <c r="B1821" i="7"/>
  <c r="D1820" i="7"/>
  <c r="C1820" i="7"/>
  <c r="B1820" i="7"/>
  <c r="D1819" i="7"/>
  <c r="C1819" i="7"/>
  <c r="B1819" i="7"/>
  <c r="D1818" i="7"/>
  <c r="C1818" i="7"/>
  <c r="B1818" i="7"/>
  <c r="D1817" i="7"/>
  <c r="C1817" i="7"/>
  <c r="B1817" i="7"/>
  <c r="D1816" i="7"/>
  <c r="C1816" i="7"/>
  <c r="B1816" i="7"/>
  <c r="D1815" i="7"/>
  <c r="C1815" i="7"/>
  <c r="B1815" i="7"/>
  <c r="D1812" i="7"/>
  <c r="C1812" i="7"/>
  <c r="B1812" i="7"/>
  <c r="D1811" i="7"/>
  <c r="C1811" i="7"/>
  <c r="B1811" i="7"/>
  <c r="D1810" i="7"/>
  <c r="C1810" i="7"/>
  <c r="B1810" i="7"/>
  <c r="D1809" i="7"/>
  <c r="C1809" i="7"/>
  <c r="B1809" i="7"/>
  <c r="D1808" i="7"/>
  <c r="C1808" i="7"/>
  <c r="B1808" i="7"/>
  <c r="B1864" i="7" s="1"/>
  <c r="D1807" i="7"/>
  <c r="C1807" i="7"/>
  <c r="B1807" i="7"/>
  <c r="D1806" i="7"/>
  <c r="C1806" i="7"/>
  <c r="B1806" i="7"/>
  <c r="D1805" i="7"/>
  <c r="C1805" i="7"/>
  <c r="B1805" i="7"/>
  <c r="D1804" i="7"/>
  <c r="C1804" i="7"/>
  <c r="B1804" i="7"/>
  <c r="D1803" i="7"/>
  <c r="C1803" i="7"/>
  <c r="B1803" i="7"/>
  <c r="D1802" i="7"/>
  <c r="C1802" i="7"/>
  <c r="B1802" i="7"/>
  <c r="D1801" i="7"/>
  <c r="C1801" i="7"/>
  <c r="B1801" i="7"/>
  <c r="D1800" i="7"/>
  <c r="C1800" i="7"/>
  <c r="B1800" i="7"/>
  <c r="D1799" i="7"/>
  <c r="C1799" i="7"/>
  <c r="B1799" i="7"/>
  <c r="D1798" i="7"/>
  <c r="C1798" i="7"/>
  <c r="B1798" i="7"/>
  <c r="D1797" i="7"/>
  <c r="C1797" i="7"/>
  <c r="B1797" i="7"/>
  <c r="D1796" i="7"/>
  <c r="C1796" i="7"/>
  <c r="B1796" i="7"/>
  <c r="D1795" i="7"/>
  <c r="C1795" i="7"/>
  <c r="B1795" i="7"/>
  <c r="D1794" i="7"/>
  <c r="C1794" i="7"/>
  <c r="B1794" i="7"/>
  <c r="D1793" i="7"/>
  <c r="C1793" i="7"/>
  <c r="B1793" i="7"/>
  <c r="D1792" i="7"/>
  <c r="C1792" i="7"/>
  <c r="B1792" i="7"/>
  <c r="B1869" i="7" s="1"/>
  <c r="D1791" i="7"/>
  <c r="C1791" i="7"/>
  <c r="B1791" i="7"/>
  <c r="A1789" i="7"/>
  <c r="A1788" i="7"/>
  <c r="A1764" i="7"/>
  <c r="A1763" i="7"/>
  <c r="D1760" i="7"/>
  <c r="C1760" i="7"/>
  <c r="B1760" i="7"/>
  <c r="D1759" i="7"/>
  <c r="C1759" i="7"/>
  <c r="B1759" i="7"/>
  <c r="D1758" i="7"/>
  <c r="C1758" i="7"/>
  <c r="B1758" i="7"/>
  <c r="D1757" i="7"/>
  <c r="C1757" i="7"/>
  <c r="B1757" i="7"/>
  <c r="D1756" i="7"/>
  <c r="C1756" i="7"/>
  <c r="B1756" i="7"/>
  <c r="D1755" i="7"/>
  <c r="C1755" i="7"/>
  <c r="B1755" i="7"/>
  <c r="D1754" i="7"/>
  <c r="C1754" i="7"/>
  <c r="B1754" i="7"/>
  <c r="D1753" i="7"/>
  <c r="C1753" i="7"/>
  <c r="B1753" i="7"/>
  <c r="D1752" i="7"/>
  <c r="C1752" i="7"/>
  <c r="B1752" i="7"/>
  <c r="D1751" i="7"/>
  <c r="C1751" i="7"/>
  <c r="B1751" i="7"/>
  <c r="D1750" i="7"/>
  <c r="C1750" i="7"/>
  <c r="B1750" i="7"/>
  <c r="D1749" i="7"/>
  <c r="D1773" i="7" s="1"/>
  <c r="C1749" i="7"/>
  <c r="C1773" i="7" s="1"/>
  <c r="B1749" i="7"/>
  <c r="B1773" i="7" s="1"/>
  <c r="D1748" i="7"/>
  <c r="C1748" i="7"/>
  <c r="B1748" i="7"/>
  <c r="D1747" i="7"/>
  <c r="C1747" i="7"/>
  <c r="B1747" i="7"/>
  <c r="D1746" i="7"/>
  <c r="C1746" i="7"/>
  <c r="B1746" i="7"/>
  <c r="D1745" i="7"/>
  <c r="C1745" i="7"/>
  <c r="B1745" i="7"/>
  <c r="D1744" i="7"/>
  <c r="D1765" i="7" s="1"/>
  <c r="C1744" i="7"/>
  <c r="C1765" i="7" s="1"/>
  <c r="B1744" i="7"/>
  <c r="B1765" i="7" s="1"/>
  <c r="D1743" i="7"/>
  <c r="C1743" i="7"/>
  <c r="B1743" i="7"/>
  <c r="D1742" i="7"/>
  <c r="C1742" i="7"/>
  <c r="B1742" i="7"/>
  <c r="D1741" i="7"/>
  <c r="C1741" i="7"/>
  <c r="B1741" i="7"/>
  <c r="D1740" i="7"/>
  <c r="C1740" i="7"/>
  <c r="B1740" i="7"/>
  <c r="D1739" i="7"/>
  <c r="C1739" i="7"/>
  <c r="B1739" i="7"/>
  <c r="D1738" i="7"/>
  <c r="C1738" i="7"/>
  <c r="B1738" i="7"/>
  <c r="D1737" i="7"/>
  <c r="C1737" i="7"/>
  <c r="B1737" i="7"/>
  <c r="D1736" i="7"/>
  <c r="C1736" i="7"/>
  <c r="B1736" i="7"/>
  <c r="D1735" i="7"/>
  <c r="C1735" i="7"/>
  <c r="B1735" i="7"/>
  <c r="D1734" i="7"/>
  <c r="C1734" i="7"/>
  <c r="B1734" i="7"/>
  <c r="D1733" i="7"/>
  <c r="C1733" i="7"/>
  <c r="B1733" i="7"/>
  <c r="D1732" i="7"/>
  <c r="C1732" i="7"/>
  <c r="B1732" i="7"/>
  <c r="D1731" i="7"/>
  <c r="C1731" i="7"/>
  <c r="B1731" i="7"/>
  <c r="D1730" i="7"/>
  <c r="C1730" i="7"/>
  <c r="B1730" i="7"/>
  <c r="D1727" i="7"/>
  <c r="C1727" i="7"/>
  <c r="B1727" i="7"/>
  <c r="D1726" i="7"/>
  <c r="C1726" i="7"/>
  <c r="B1726" i="7"/>
  <c r="D1725" i="7"/>
  <c r="C1725" i="7"/>
  <c r="B1725" i="7"/>
  <c r="D1724" i="7"/>
  <c r="C1724" i="7"/>
  <c r="B1724" i="7"/>
  <c r="D1723" i="7"/>
  <c r="C1723" i="7"/>
  <c r="B1723" i="7"/>
  <c r="D1722" i="7"/>
  <c r="C1722" i="7"/>
  <c r="B1722" i="7"/>
  <c r="D1721" i="7"/>
  <c r="C1721" i="7"/>
  <c r="B1721" i="7"/>
  <c r="D1720" i="7"/>
  <c r="C1720" i="7"/>
  <c r="B1720" i="7"/>
  <c r="D1719" i="7"/>
  <c r="C1719" i="7"/>
  <c r="B1719" i="7"/>
  <c r="D1718" i="7"/>
  <c r="C1718" i="7"/>
  <c r="B1718" i="7"/>
  <c r="D1717" i="7"/>
  <c r="C1717" i="7"/>
  <c r="B1717" i="7"/>
  <c r="D1716" i="7"/>
  <c r="C1716" i="7"/>
  <c r="B1716" i="7"/>
  <c r="D1715" i="7"/>
  <c r="C1715" i="7"/>
  <c r="B1715" i="7"/>
  <c r="D1714" i="7"/>
  <c r="C1714" i="7"/>
  <c r="B1714" i="7"/>
  <c r="D1713" i="7"/>
  <c r="C1713" i="7"/>
  <c r="B1713" i="7"/>
  <c r="D1712" i="7"/>
  <c r="C1712" i="7"/>
  <c r="B1712" i="7"/>
  <c r="D1711" i="7"/>
  <c r="C1711" i="7"/>
  <c r="B1711" i="7"/>
  <c r="D1710" i="7"/>
  <c r="C1710" i="7"/>
  <c r="B1710" i="7"/>
  <c r="D1709" i="7"/>
  <c r="C1709" i="7"/>
  <c r="B1709" i="7"/>
  <c r="D1708" i="7"/>
  <c r="C1708" i="7"/>
  <c r="B1708" i="7"/>
  <c r="D1707" i="7"/>
  <c r="C1707" i="7"/>
  <c r="B1707" i="7"/>
  <c r="D1706" i="7"/>
  <c r="C1706" i="7"/>
  <c r="B1706" i="7"/>
  <c r="A1704" i="7"/>
  <c r="A1703" i="7"/>
  <c r="A1679" i="7"/>
  <c r="A1678" i="7"/>
  <c r="D1675" i="7"/>
  <c r="C1675" i="7"/>
  <c r="B1675" i="7"/>
  <c r="D1674" i="7"/>
  <c r="C1674" i="7"/>
  <c r="B1674" i="7"/>
  <c r="D1673" i="7"/>
  <c r="C1673" i="7"/>
  <c r="B1673" i="7"/>
  <c r="D1672" i="7"/>
  <c r="C1672" i="7"/>
  <c r="B1672" i="7"/>
  <c r="D1671" i="7"/>
  <c r="C1671" i="7"/>
  <c r="B1671" i="7"/>
  <c r="D1670" i="7"/>
  <c r="C1670" i="7"/>
  <c r="B1670" i="7"/>
  <c r="D1669" i="7"/>
  <c r="C1669" i="7"/>
  <c r="B1669" i="7"/>
  <c r="D1668" i="7"/>
  <c r="C1668" i="7"/>
  <c r="B1668" i="7"/>
  <c r="D1667" i="7"/>
  <c r="C1667" i="7"/>
  <c r="B1667" i="7"/>
  <c r="D1666" i="7"/>
  <c r="C1666" i="7"/>
  <c r="B1666" i="7"/>
  <c r="D1665" i="7"/>
  <c r="C1665" i="7"/>
  <c r="B1665" i="7"/>
  <c r="D1664" i="7"/>
  <c r="D1688" i="7" s="1"/>
  <c r="C1664" i="7"/>
  <c r="C1688" i="7" s="1"/>
  <c r="B1664" i="7"/>
  <c r="B1688" i="7" s="1"/>
  <c r="D1663" i="7"/>
  <c r="C1663" i="7"/>
  <c r="B1663" i="7"/>
  <c r="D1662" i="7"/>
  <c r="C1662" i="7"/>
  <c r="B1662" i="7"/>
  <c r="D1661" i="7"/>
  <c r="C1661" i="7"/>
  <c r="B1661" i="7"/>
  <c r="D1660" i="7"/>
  <c r="C1660" i="7"/>
  <c r="B1660" i="7"/>
  <c r="B1683" i="7" s="1"/>
  <c r="D1659" i="7"/>
  <c r="D1680" i="7" s="1"/>
  <c r="C1659" i="7"/>
  <c r="C1680" i="7" s="1"/>
  <c r="B1659" i="7"/>
  <c r="B1680" i="7" s="1"/>
  <c r="D1658" i="7"/>
  <c r="C1658" i="7"/>
  <c r="B1658" i="7"/>
  <c r="D1657" i="7"/>
  <c r="C1657" i="7"/>
  <c r="B1657" i="7"/>
  <c r="B1682" i="7" s="1"/>
  <c r="D1656" i="7"/>
  <c r="C1656" i="7"/>
  <c r="B1656" i="7"/>
  <c r="D1655" i="7"/>
  <c r="C1655" i="7"/>
  <c r="B1655" i="7"/>
  <c r="D1654" i="7"/>
  <c r="C1654" i="7"/>
  <c r="C1695" i="7" s="1"/>
  <c r="B1654" i="7"/>
  <c r="D1653" i="7"/>
  <c r="D1700" i="7" s="1"/>
  <c r="C1653" i="7"/>
  <c r="C1700" i="7" s="1"/>
  <c r="B1653" i="7"/>
  <c r="B1700" i="7" s="1"/>
  <c r="D1652" i="7"/>
  <c r="C1652" i="7"/>
  <c r="B1652" i="7"/>
  <c r="D1651" i="7"/>
  <c r="C1651" i="7"/>
  <c r="B1651" i="7"/>
  <c r="D1650" i="7"/>
  <c r="C1650" i="7"/>
  <c r="B1650" i="7"/>
  <c r="D1649" i="7"/>
  <c r="C1649" i="7"/>
  <c r="B1649" i="7"/>
  <c r="D1648" i="7"/>
  <c r="C1648" i="7"/>
  <c r="B1648" i="7"/>
  <c r="D1647" i="7"/>
  <c r="C1647" i="7"/>
  <c r="B1647" i="7"/>
  <c r="D1646" i="7"/>
  <c r="C1646" i="7"/>
  <c r="B1646" i="7"/>
  <c r="D1645" i="7"/>
  <c r="D1689" i="7" s="1"/>
  <c r="C1645" i="7"/>
  <c r="B1645" i="7"/>
  <c r="D1642" i="7"/>
  <c r="C1642" i="7"/>
  <c r="B1642" i="7"/>
  <c r="D1641" i="7"/>
  <c r="C1641" i="7"/>
  <c r="B1641" i="7"/>
  <c r="D1640" i="7"/>
  <c r="C1640" i="7"/>
  <c r="B1640" i="7"/>
  <c r="D1639" i="7"/>
  <c r="C1639" i="7"/>
  <c r="B1639" i="7"/>
  <c r="D1638" i="7"/>
  <c r="C1638" i="7"/>
  <c r="B1638" i="7"/>
  <c r="D1637" i="7"/>
  <c r="C1637" i="7"/>
  <c r="B1637" i="7"/>
  <c r="D1636" i="7"/>
  <c r="C1636" i="7"/>
  <c r="B1636" i="7"/>
  <c r="D1635" i="7"/>
  <c r="C1635" i="7"/>
  <c r="B1635" i="7"/>
  <c r="D1634" i="7"/>
  <c r="C1634" i="7"/>
  <c r="B1634" i="7"/>
  <c r="D1633" i="7"/>
  <c r="C1633" i="7"/>
  <c r="B1633" i="7"/>
  <c r="D1632" i="7"/>
  <c r="C1632" i="7"/>
  <c r="B1632" i="7"/>
  <c r="D1631" i="7"/>
  <c r="C1631" i="7"/>
  <c r="B1631" i="7"/>
  <c r="D1630" i="7"/>
  <c r="C1630" i="7"/>
  <c r="B1630" i="7"/>
  <c r="D1629" i="7"/>
  <c r="C1629" i="7"/>
  <c r="B1629" i="7"/>
  <c r="D1628" i="7"/>
  <c r="C1628" i="7"/>
  <c r="B1628" i="7"/>
  <c r="D1627" i="7"/>
  <c r="C1627" i="7"/>
  <c r="B1627" i="7"/>
  <c r="D1626" i="7"/>
  <c r="C1626" i="7"/>
  <c r="B1626" i="7"/>
  <c r="D1625" i="7"/>
  <c r="C1625" i="7"/>
  <c r="B1625" i="7"/>
  <c r="D1624" i="7"/>
  <c r="C1624" i="7"/>
  <c r="B1624" i="7"/>
  <c r="D1623" i="7"/>
  <c r="C1623" i="7"/>
  <c r="B1623" i="7"/>
  <c r="D1622" i="7"/>
  <c r="C1622" i="7"/>
  <c r="C1699" i="7" s="1"/>
  <c r="B1622" i="7"/>
  <c r="D1621" i="7"/>
  <c r="C1621" i="7"/>
  <c r="B1621" i="7"/>
  <c r="A1619" i="7"/>
  <c r="A1618" i="7"/>
  <c r="A1594" i="7"/>
  <c r="A1593" i="7"/>
  <c r="D1590" i="7"/>
  <c r="C1590" i="7"/>
  <c r="B1590" i="7"/>
  <c r="D1589" i="7"/>
  <c r="C1589" i="7"/>
  <c r="B1589" i="7"/>
  <c r="D1588" i="7"/>
  <c r="C1588" i="7"/>
  <c r="B1588" i="7"/>
  <c r="D1587" i="7"/>
  <c r="C1587" i="7"/>
  <c r="B1587" i="7"/>
  <c r="D1586" i="7"/>
  <c r="C1586" i="7"/>
  <c r="B1586" i="7"/>
  <c r="D1585" i="7"/>
  <c r="C1585" i="7"/>
  <c r="B1585" i="7"/>
  <c r="D1584" i="7"/>
  <c r="C1584" i="7"/>
  <c r="B1584" i="7"/>
  <c r="D1583" i="7"/>
  <c r="C1583" i="7"/>
  <c r="B1583" i="7"/>
  <c r="D1582" i="7"/>
  <c r="C1582" i="7"/>
  <c r="B1582" i="7"/>
  <c r="D1581" i="7"/>
  <c r="C1581" i="7"/>
  <c r="B1581" i="7"/>
  <c r="D1580" i="7"/>
  <c r="C1580" i="7"/>
  <c r="B1580" i="7"/>
  <c r="D1579" i="7"/>
  <c r="D1603" i="7" s="1"/>
  <c r="C1579" i="7"/>
  <c r="C1603" i="7" s="1"/>
  <c r="B1579" i="7"/>
  <c r="B1603" i="7" s="1"/>
  <c r="D1578" i="7"/>
  <c r="C1578" i="7"/>
  <c r="B1578" i="7"/>
  <c r="D1577" i="7"/>
  <c r="C1577" i="7"/>
  <c r="B1577" i="7"/>
  <c r="D1576" i="7"/>
  <c r="C1576" i="7"/>
  <c r="B1576" i="7"/>
  <c r="D1575" i="7"/>
  <c r="C1575" i="7"/>
  <c r="B1575" i="7"/>
  <c r="D1574" i="7"/>
  <c r="D1595" i="7" s="1"/>
  <c r="C1574" i="7"/>
  <c r="C1595" i="7" s="1"/>
  <c r="B1574" i="7"/>
  <c r="B1595" i="7" s="1"/>
  <c r="D1573" i="7"/>
  <c r="C1573" i="7"/>
  <c r="B1573" i="7"/>
  <c r="D1572" i="7"/>
  <c r="C1572" i="7"/>
  <c r="B1572" i="7"/>
  <c r="D1571" i="7"/>
  <c r="C1571" i="7"/>
  <c r="B1571" i="7"/>
  <c r="D1570" i="7"/>
  <c r="C1570" i="7"/>
  <c r="B1570" i="7"/>
  <c r="D1569" i="7"/>
  <c r="C1569" i="7"/>
  <c r="B1569" i="7"/>
  <c r="D1568" i="7"/>
  <c r="D1615" i="7" s="1"/>
  <c r="C1568" i="7"/>
  <c r="C1615" i="7" s="1"/>
  <c r="B1568" i="7"/>
  <c r="B1615" i="7" s="1"/>
  <c r="D1567" i="7"/>
  <c r="C1567" i="7"/>
  <c r="B1567" i="7"/>
  <c r="D1566" i="7"/>
  <c r="C1566" i="7"/>
  <c r="B1566" i="7"/>
  <c r="D1565" i="7"/>
  <c r="C1565" i="7"/>
  <c r="B1565" i="7"/>
  <c r="D1564" i="7"/>
  <c r="C1564" i="7"/>
  <c r="B1564" i="7"/>
  <c r="D1563" i="7"/>
  <c r="C1563" i="7"/>
  <c r="B1563" i="7"/>
  <c r="D1562" i="7"/>
  <c r="C1562" i="7"/>
  <c r="B1562" i="7"/>
  <c r="D1561" i="7"/>
  <c r="C1561" i="7"/>
  <c r="B1561" i="7"/>
  <c r="D1560" i="7"/>
  <c r="D1602" i="7" s="1"/>
  <c r="C1560" i="7"/>
  <c r="C1602" i="7" s="1"/>
  <c r="B1560" i="7"/>
  <c r="B1602" i="7" s="1"/>
  <c r="D1557" i="7"/>
  <c r="C1557" i="7"/>
  <c r="B1557" i="7"/>
  <c r="D1556" i="7"/>
  <c r="C1556" i="7"/>
  <c r="B1556" i="7"/>
  <c r="D1555" i="7"/>
  <c r="C1555" i="7"/>
  <c r="B1555" i="7"/>
  <c r="D1554" i="7"/>
  <c r="C1554" i="7"/>
  <c r="B1554" i="7"/>
  <c r="D1553" i="7"/>
  <c r="C1553" i="7"/>
  <c r="B1553" i="7"/>
  <c r="D1552" i="7"/>
  <c r="C1552" i="7"/>
  <c r="B1552" i="7"/>
  <c r="D1551" i="7"/>
  <c r="C1551" i="7"/>
  <c r="B1551" i="7"/>
  <c r="D1550" i="7"/>
  <c r="C1550" i="7"/>
  <c r="B1550" i="7"/>
  <c r="D1549" i="7"/>
  <c r="C1549" i="7"/>
  <c r="B1549" i="7"/>
  <c r="D1548" i="7"/>
  <c r="C1548" i="7"/>
  <c r="B1548" i="7"/>
  <c r="D1547" i="7"/>
  <c r="C1547" i="7"/>
  <c r="B1547" i="7"/>
  <c r="D1546" i="7"/>
  <c r="C1546" i="7"/>
  <c r="B1546" i="7"/>
  <c r="D1545" i="7"/>
  <c r="C1545" i="7"/>
  <c r="B1545" i="7"/>
  <c r="D1544" i="7"/>
  <c r="C1544" i="7"/>
  <c r="B1544" i="7"/>
  <c r="D1543" i="7"/>
  <c r="C1543" i="7"/>
  <c r="B1543" i="7"/>
  <c r="D1542" i="7"/>
  <c r="C1542" i="7"/>
  <c r="B1542" i="7"/>
  <c r="D1541" i="7"/>
  <c r="C1541" i="7"/>
  <c r="B1541" i="7"/>
  <c r="D1540" i="7"/>
  <c r="C1540" i="7"/>
  <c r="B1540" i="7"/>
  <c r="D1539" i="7"/>
  <c r="C1539" i="7"/>
  <c r="B1539" i="7"/>
  <c r="D1538" i="7"/>
  <c r="C1538" i="7"/>
  <c r="B1538" i="7"/>
  <c r="D1537" i="7"/>
  <c r="C1537" i="7"/>
  <c r="B1537" i="7"/>
  <c r="D1536" i="7"/>
  <c r="C1536" i="7"/>
  <c r="B1536" i="7"/>
  <c r="A1534" i="7"/>
  <c r="A1533" i="7"/>
  <c r="A1509" i="7"/>
  <c r="A1508" i="7"/>
  <c r="D1505" i="7"/>
  <c r="C1505" i="7"/>
  <c r="B1505" i="7"/>
  <c r="D1504" i="7"/>
  <c r="C1504" i="7"/>
  <c r="B1504" i="7"/>
  <c r="D1503" i="7"/>
  <c r="C1503" i="7"/>
  <c r="B1503" i="7"/>
  <c r="D1502" i="7"/>
  <c r="C1502" i="7"/>
  <c r="B1502" i="7"/>
  <c r="D1501" i="7"/>
  <c r="C1501" i="7"/>
  <c r="B1501" i="7"/>
  <c r="D1500" i="7"/>
  <c r="C1500" i="7"/>
  <c r="B1500" i="7"/>
  <c r="D1499" i="7"/>
  <c r="C1499" i="7"/>
  <c r="B1499" i="7"/>
  <c r="D1498" i="7"/>
  <c r="C1498" i="7"/>
  <c r="B1498" i="7"/>
  <c r="D1497" i="7"/>
  <c r="C1497" i="7"/>
  <c r="B1497" i="7"/>
  <c r="D1496" i="7"/>
  <c r="C1496" i="7"/>
  <c r="B1496" i="7"/>
  <c r="D1495" i="7"/>
  <c r="C1495" i="7"/>
  <c r="B1495" i="7"/>
  <c r="D1494" i="7"/>
  <c r="D1518" i="7" s="1"/>
  <c r="C1494" i="7"/>
  <c r="C1518" i="7" s="1"/>
  <c r="B1494" i="7"/>
  <c r="B1518" i="7" s="1"/>
  <c r="D1493" i="7"/>
  <c r="C1493" i="7"/>
  <c r="B1493" i="7"/>
  <c r="D1492" i="7"/>
  <c r="C1492" i="7"/>
  <c r="B1492" i="7"/>
  <c r="D1491" i="7"/>
  <c r="C1491" i="7"/>
  <c r="B1491" i="7"/>
  <c r="D1490" i="7"/>
  <c r="C1490" i="7"/>
  <c r="B1490" i="7"/>
  <c r="D1489" i="7"/>
  <c r="D1510" i="7" s="1"/>
  <c r="C1489" i="7"/>
  <c r="C1510" i="7" s="1"/>
  <c r="B1489" i="7"/>
  <c r="B1510" i="7" s="1"/>
  <c r="D1488" i="7"/>
  <c r="C1488" i="7"/>
  <c r="B1488" i="7"/>
  <c r="D1487" i="7"/>
  <c r="D1527" i="7" s="1"/>
  <c r="C1487" i="7"/>
  <c r="B1487" i="7"/>
  <c r="B1527" i="7" s="1"/>
  <c r="D1486" i="7"/>
  <c r="C1486" i="7"/>
  <c r="B1486" i="7"/>
  <c r="D1485" i="7"/>
  <c r="C1485" i="7"/>
  <c r="B1485" i="7"/>
  <c r="D1484" i="7"/>
  <c r="C1484" i="7"/>
  <c r="B1484" i="7"/>
  <c r="B1525" i="7" s="1"/>
  <c r="D1483" i="7"/>
  <c r="C1483" i="7"/>
  <c r="B1483" i="7"/>
  <c r="B1530" i="7" s="1"/>
  <c r="D1482" i="7"/>
  <c r="C1482" i="7"/>
  <c r="B1482" i="7"/>
  <c r="D1481" i="7"/>
  <c r="C1481" i="7"/>
  <c r="B1481" i="7"/>
  <c r="D1480" i="7"/>
  <c r="C1480" i="7"/>
  <c r="B1480" i="7"/>
  <c r="D1479" i="7"/>
  <c r="C1479" i="7"/>
  <c r="B1479" i="7"/>
  <c r="D1478" i="7"/>
  <c r="C1478" i="7"/>
  <c r="B1478" i="7"/>
  <c r="D1477" i="7"/>
  <c r="C1477" i="7"/>
  <c r="B1477" i="7"/>
  <c r="D1476" i="7"/>
  <c r="C1476" i="7"/>
  <c r="B1476" i="7"/>
  <c r="D1475" i="7"/>
  <c r="C1475" i="7"/>
  <c r="B1475" i="7"/>
  <c r="B1519" i="7" s="1"/>
  <c r="D1472" i="7"/>
  <c r="C1472" i="7"/>
  <c r="B1472" i="7"/>
  <c r="D1471" i="7"/>
  <c r="C1471" i="7"/>
  <c r="B1471" i="7"/>
  <c r="D1470" i="7"/>
  <c r="C1470" i="7"/>
  <c r="B1470" i="7"/>
  <c r="D1469" i="7"/>
  <c r="C1469" i="7"/>
  <c r="B1469" i="7"/>
  <c r="D1468" i="7"/>
  <c r="C1468" i="7"/>
  <c r="B1468" i="7"/>
  <c r="B1524" i="7" s="1"/>
  <c r="D1467" i="7"/>
  <c r="C1467" i="7"/>
  <c r="B1467" i="7"/>
  <c r="D1466" i="7"/>
  <c r="C1466" i="7"/>
  <c r="B1466" i="7"/>
  <c r="D1465" i="7"/>
  <c r="C1465" i="7"/>
  <c r="B1465" i="7"/>
  <c r="D1464" i="7"/>
  <c r="C1464" i="7"/>
  <c r="B1464" i="7"/>
  <c r="D1463" i="7"/>
  <c r="C1463" i="7"/>
  <c r="B1463" i="7"/>
  <c r="D1462" i="7"/>
  <c r="C1462" i="7"/>
  <c r="B1462" i="7"/>
  <c r="D1461" i="7"/>
  <c r="C1461" i="7"/>
  <c r="B1461" i="7"/>
  <c r="D1460" i="7"/>
  <c r="C1460" i="7"/>
  <c r="B1460" i="7"/>
  <c r="D1459" i="7"/>
  <c r="C1459" i="7"/>
  <c r="B1459" i="7"/>
  <c r="D1458" i="7"/>
  <c r="C1458" i="7"/>
  <c r="B1458" i="7"/>
  <c r="D1457" i="7"/>
  <c r="C1457" i="7"/>
  <c r="B1457" i="7"/>
  <c r="D1456" i="7"/>
  <c r="C1456" i="7"/>
  <c r="B1456" i="7"/>
  <c r="D1455" i="7"/>
  <c r="C1455" i="7"/>
  <c r="B1455" i="7"/>
  <c r="D1454" i="7"/>
  <c r="C1454" i="7"/>
  <c r="B1454" i="7"/>
  <c r="D1453" i="7"/>
  <c r="C1453" i="7"/>
  <c r="B1453" i="7"/>
  <c r="D1452" i="7"/>
  <c r="C1452" i="7"/>
  <c r="B1452" i="7"/>
  <c r="B1529" i="7" s="1"/>
  <c r="D1451" i="7"/>
  <c r="C1451" i="7"/>
  <c r="B1451" i="7"/>
  <c r="A1449" i="7"/>
  <c r="A1448" i="7"/>
  <c r="B1432" i="7"/>
  <c r="A1424" i="7"/>
  <c r="A1423" i="7"/>
  <c r="D1420" i="7"/>
  <c r="C1420" i="7"/>
  <c r="B1420" i="7"/>
  <c r="D1419" i="7"/>
  <c r="C1419" i="7"/>
  <c r="B1419" i="7"/>
  <c r="D1418" i="7"/>
  <c r="C1418" i="7"/>
  <c r="B1418" i="7"/>
  <c r="D1417" i="7"/>
  <c r="C1417" i="7"/>
  <c r="B1417" i="7"/>
  <c r="D1416" i="7"/>
  <c r="C1416" i="7"/>
  <c r="B1416" i="7"/>
  <c r="D1415" i="7"/>
  <c r="C1415" i="7"/>
  <c r="B1415" i="7"/>
  <c r="D1414" i="7"/>
  <c r="C1414" i="7"/>
  <c r="B1414" i="7"/>
  <c r="D1413" i="7"/>
  <c r="C1413" i="7"/>
  <c r="B1413" i="7"/>
  <c r="D1412" i="7"/>
  <c r="C1412" i="7"/>
  <c r="B1412" i="7"/>
  <c r="D1411" i="7"/>
  <c r="C1411" i="7"/>
  <c r="B1411" i="7"/>
  <c r="D1410" i="7"/>
  <c r="C1410" i="7"/>
  <c r="B1410" i="7"/>
  <c r="D1409" i="7"/>
  <c r="D1433" i="7" s="1"/>
  <c r="C1409" i="7"/>
  <c r="C1433" i="7" s="1"/>
  <c r="B1409" i="7"/>
  <c r="B1433" i="7" s="1"/>
  <c r="D1408" i="7"/>
  <c r="C1408" i="7"/>
  <c r="B1408" i="7"/>
  <c r="D1407" i="7"/>
  <c r="C1407" i="7"/>
  <c r="B1407" i="7"/>
  <c r="D1406" i="7"/>
  <c r="C1406" i="7"/>
  <c r="B1406" i="7"/>
  <c r="D1405" i="7"/>
  <c r="D1429" i="7" s="1"/>
  <c r="C1405" i="7"/>
  <c r="B1405" i="7"/>
  <c r="D1404" i="7"/>
  <c r="D1425" i="7" s="1"/>
  <c r="C1404" i="7"/>
  <c r="C1425" i="7" s="1"/>
  <c r="B1404" i="7"/>
  <c r="B1425" i="7" s="1"/>
  <c r="D1403" i="7"/>
  <c r="C1403" i="7"/>
  <c r="B1403" i="7"/>
  <c r="D1402" i="7"/>
  <c r="C1402" i="7"/>
  <c r="B1402" i="7"/>
  <c r="D1401" i="7"/>
  <c r="C1401" i="7"/>
  <c r="B1401" i="7"/>
  <c r="D1400" i="7"/>
  <c r="C1400" i="7"/>
  <c r="B1400" i="7"/>
  <c r="D1399" i="7"/>
  <c r="C1399" i="7"/>
  <c r="B1399" i="7"/>
  <c r="D1398" i="7"/>
  <c r="C1398" i="7"/>
  <c r="B1398" i="7"/>
  <c r="D1397" i="7"/>
  <c r="C1397" i="7"/>
  <c r="B1397" i="7"/>
  <c r="D1396" i="7"/>
  <c r="C1396" i="7"/>
  <c r="B1396" i="7"/>
  <c r="D1395" i="7"/>
  <c r="C1395" i="7"/>
  <c r="B1395" i="7"/>
  <c r="D1394" i="7"/>
  <c r="C1394" i="7"/>
  <c r="B1394" i="7"/>
  <c r="D1393" i="7"/>
  <c r="C1393" i="7"/>
  <c r="B1393" i="7"/>
  <c r="D1392" i="7"/>
  <c r="C1392" i="7"/>
  <c r="B1392" i="7"/>
  <c r="D1391" i="7"/>
  <c r="C1391" i="7"/>
  <c r="B1391" i="7"/>
  <c r="D1390" i="7"/>
  <c r="D1432" i="7" s="1"/>
  <c r="C1390" i="7"/>
  <c r="C1434" i="7" s="1"/>
  <c r="B1390" i="7"/>
  <c r="B1434" i="7" s="1"/>
  <c r="D1387" i="7"/>
  <c r="C1387" i="7"/>
  <c r="B1387" i="7"/>
  <c r="D1386" i="7"/>
  <c r="C1386" i="7"/>
  <c r="B1386" i="7"/>
  <c r="D1385" i="7"/>
  <c r="C1385" i="7"/>
  <c r="B1385" i="7"/>
  <c r="D1384" i="7"/>
  <c r="C1384" i="7"/>
  <c r="B1384" i="7"/>
  <c r="D1383" i="7"/>
  <c r="C1383" i="7"/>
  <c r="B1383" i="7"/>
  <c r="D1382" i="7"/>
  <c r="C1382" i="7"/>
  <c r="B1382" i="7"/>
  <c r="D1381" i="7"/>
  <c r="C1381" i="7"/>
  <c r="B1381" i="7"/>
  <c r="D1380" i="7"/>
  <c r="C1380" i="7"/>
  <c r="B1380" i="7"/>
  <c r="D1379" i="7"/>
  <c r="C1379" i="7"/>
  <c r="B1379" i="7"/>
  <c r="D1378" i="7"/>
  <c r="C1378" i="7"/>
  <c r="B1378" i="7"/>
  <c r="D1377" i="7"/>
  <c r="C1377" i="7"/>
  <c r="B1377" i="7"/>
  <c r="D1376" i="7"/>
  <c r="C1376" i="7"/>
  <c r="B1376" i="7"/>
  <c r="D1375" i="7"/>
  <c r="C1375" i="7"/>
  <c r="B1375" i="7"/>
  <c r="D1374" i="7"/>
  <c r="C1374" i="7"/>
  <c r="B1374" i="7"/>
  <c r="D1373" i="7"/>
  <c r="C1373" i="7"/>
  <c r="B1373" i="7"/>
  <c r="D1372" i="7"/>
  <c r="C1372" i="7"/>
  <c r="B1372" i="7"/>
  <c r="D1371" i="7"/>
  <c r="C1371" i="7"/>
  <c r="B1371" i="7"/>
  <c r="D1370" i="7"/>
  <c r="C1370" i="7"/>
  <c r="B1370" i="7"/>
  <c r="D1369" i="7"/>
  <c r="C1369" i="7"/>
  <c r="B1369" i="7"/>
  <c r="D1368" i="7"/>
  <c r="C1368" i="7"/>
  <c r="B1368" i="7"/>
  <c r="D1367" i="7"/>
  <c r="C1367" i="7"/>
  <c r="B1367" i="7"/>
  <c r="D1366" i="7"/>
  <c r="C1366" i="7"/>
  <c r="B1366" i="7"/>
  <c r="A1364" i="7"/>
  <c r="A1363" i="7"/>
  <c r="A1339" i="7"/>
  <c r="A1338" i="7"/>
  <c r="D1335" i="7"/>
  <c r="C1335" i="7"/>
  <c r="B1335" i="7"/>
  <c r="D1334" i="7"/>
  <c r="C1334" i="7"/>
  <c r="B1334" i="7"/>
  <c r="D1333" i="7"/>
  <c r="C1333" i="7"/>
  <c r="B1333" i="7"/>
  <c r="D1332" i="7"/>
  <c r="C1332" i="7"/>
  <c r="B1332" i="7"/>
  <c r="D1331" i="7"/>
  <c r="C1331" i="7"/>
  <c r="B1331" i="7"/>
  <c r="D1330" i="7"/>
  <c r="C1330" i="7"/>
  <c r="B1330" i="7"/>
  <c r="D1329" i="7"/>
  <c r="C1329" i="7"/>
  <c r="B1329" i="7"/>
  <c r="D1328" i="7"/>
  <c r="C1328" i="7"/>
  <c r="B1328" i="7"/>
  <c r="D1327" i="7"/>
  <c r="C1327" i="7"/>
  <c r="B1327" i="7"/>
  <c r="D1326" i="7"/>
  <c r="C1326" i="7"/>
  <c r="B1326" i="7"/>
  <c r="D1325" i="7"/>
  <c r="C1325" i="7"/>
  <c r="B1325" i="7"/>
  <c r="D1324" i="7"/>
  <c r="D1348" i="7" s="1"/>
  <c r="C1324" i="7"/>
  <c r="C1348" i="7" s="1"/>
  <c r="B1324" i="7"/>
  <c r="B1348" i="7" s="1"/>
  <c r="D1323" i="7"/>
  <c r="C1323" i="7"/>
  <c r="B1323" i="7"/>
  <c r="D1322" i="7"/>
  <c r="C1322" i="7"/>
  <c r="B1322" i="7"/>
  <c r="D1321" i="7"/>
  <c r="C1321" i="7"/>
  <c r="B1321" i="7"/>
  <c r="D1320" i="7"/>
  <c r="D1344" i="7" s="1"/>
  <c r="C1320" i="7"/>
  <c r="B1320" i="7"/>
  <c r="B1345" i="7" s="1"/>
  <c r="D1319" i="7"/>
  <c r="D1340" i="7" s="1"/>
  <c r="C1319" i="7"/>
  <c r="C1340" i="7" s="1"/>
  <c r="B1319" i="7"/>
  <c r="B1340" i="7" s="1"/>
  <c r="D1318" i="7"/>
  <c r="C1318" i="7"/>
  <c r="B1318" i="7"/>
  <c r="D1317" i="7"/>
  <c r="C1317" i="7"/>
  <c r="B1317" i="7"/>
  <c r="D1316" i="7"/>
  <c r="C1316" i="7"/>
  <c r="B1316" i="7"/>
  <c r="D1315" i="7"/>
  <c r="C1315" i="7"/>
  <c r="B1315" i="7"/>
  <c r="D1314" i="7"/>
  <c r="C1314" i="7"/>
  <c r="B1314" i="7"/>
  <c r="D1313" i="7"/>
  <c r="C1313" i="7"/>
  <c r="B1313" i="7"/>
  <c r="D1312" i="7"/>
  <c r="C1312" i="7"/>
  <c r="B1312" i="7"/>
  <c r="D1311" i="7"/>
  <c r="C1311" i="7"/>
  <c r="B1311" i="7"/>
  <c r="D1310" i="7"/>
  <c r="C1310" i="7"/>
  <c r="B1310" i="7"/>
  <c r="D1309" i="7"/>
  <c r="C1309" i="7"/>
  <c r="B1309" i="7"/>
  <c r="D1308" i="7"/>
  <c r="C1308" i="7"/>
  <c r="B1308" i="7"/>
  <c r="D1307" i="7"/>
  <c r="C1307" i="7"/>
  <c r="B1307" i="7"/>
  <c r="D1306" i="7"/>
  <c r="C1306" i="7"/>
  <c r="B1306" i="7"/>
  <c r="D1305" i="7"/>
  <c r="D1349" i="7" s="1"/>
  <c r="C1305" i="7"/>
  <c r="C1349" i="7" s="1"/>
  <c r="B1305" i="7"/>
  <c r="D1302" i="7"/>
  <c r="C1302" i="7"/>
  <c r="B1302" i="7"/>
  <c r="B1359" i="7" s="1"/>
  <c r="D1301" i="7"/>
  <c r="C1301" i="7"/>
  <c r="B1301" i="7"/>
  <c r="D1300" i="7"/>
  <c r="C1300" i="7"/>
  <c r="B1300" i="7"/>
  <c r="D1299" i="7"/>
  <c r="C1299" i="7"/>
  <c r="B1299" i="7"/>
  <c r="D1298" i="7"/>
  <c r="C1298" i="7"/>
  <c r="B1298" i="7"/>
  <c r="D1297" i="7"/>
  <c r="C1297" i="7"/>
  <c r="B1297" i="7"/>
  <c r="D1296" i="7"/>
  <c r="C1296" i="7"/>
  <c r="B1296" i="7"/>
  <c r="D1295" i="7"/>
  <c r="C1295" i="7"/>
  <c r="B1295" i="7"/>
  <c r="D1294" i="7"/>
  <c r="C1294" i="7"/>
  <c r="B1294" i="7"/>
  <c r="D1293" i="7"/>
  <c r="C1293" i="7"/>
  <c r="B1293" i="7"/>
  <c r="D1292" i="7"/>
  <c r="C1292" i="7"/>
  <c r="B1292" i="7"/>
  <c r="D1291" i="7"/>
  <c r="C1291" i="7"/>
  <c r="B1291" i="7"/>
  <c r="D1290" i="7"/>
  <c r="C1290" i="7"/>
  <c r="B1290" i="7"/>
  <c r="D1289" i="7"/>
  <c r="C1289" i="7"/>
  <c r="B1289" i="7"/>
  <c r="D1288" i="7"/>
  <c r="C1288" i="7"/>
  <c r="B1288" i="7"/>
  <c r="D1287" i="7"/>
  <c r="C1287" i="7"/>
  <c r="B1287" i="7"/>
  <c r="D1286" i="7"/>
  <c r="C1286" i="7"/>
  <c r="B1286" i="7"/>
  <c r="D1285" i="7"/>
  <c r="C1285" i="7"/>
  <c r="B1285" i="7"/>
  <c r="D1284" i="7"/>
  <c r="C1284" i="7"/>
  <c r="B1284" i="7"/>
  <c r="D1283" i="7"/>
  <c r="C1283" i="7"/>
  <c r="B1283" i="7"/>
  <c r="D1282" i="7"/>
  <c r="C1282" i="7"/>
  <c r="C1359" i="7" s="1"/>
  <c r="B1282" i="7"/>
  <c r="D1281" i="7"/>
  <c r="C1281" i="7"/>
  <c r="B1281" i="7"/>
  <c r="A1279" i="7"/>
  <c r="A1278" i="7"/>
  <c r="A1254" i="7"/>
  <c r="A1253" i="7"/>
  <c r="D1250" i="7"/>
  <c r="C1250" i="7"/>
  <c r="B1250" i="7"/>
  <c r="D1249" i="7"/>
  <c r="C1249" i="7"/>
  <c r="B1249" i="7"/>
  <c r="D1248" i="7"/>
  <c r="C1248" i="7"/>
  <c r="B1248" i="7"/>
  <c r="D1247" i="7"/>
  <c r="D1260" i="7" s="1"/>
  <c r="C1247" i="7"/>
  <c r="B1247" i="7"/>
  <c r="D1246" i="7"/>
  <c r="C1246" i="7"/>
  <c r="B1246" i="7"/>
  <c r="D1245" i="7"/>
  <c r="C1245" i="7"/>
  <c r="B1245" i="7"/>
  <c r="D1244" i="7"/>
  <c r="C1244" i="7"/>
  <c r="B1244" i="7"/>
  <c r="D1243" i="7"/>
  <c r="C1243" i="7"/>
  <c r="B1243" i="7"/>
  <c r="D1242" i="7"/>
  <c r="C1242" i="7"/>
  <c r="B1242" i="7"/>
  <c r="D1241" i="7"/>
  <c r="C1241" i="7"/>
  <c r="B1241" i="7"/>
  <c r="D1240" i="7"/>
  <c r="C1240" i="7"/>
  <c r="B1240" i="7"/>
  <c r="D1239" i="7"/>
  <c r="D1263" i="7" s="1"/>
  <c r="C1239" i="7"/>
  <c r="C1263" i="7" s="1"/>
  <c r="B1239" i="7"/>
  <c r="B1263" i="7" s="1"/>
  <c r="D1238" i="7"/>
  <c r="C1238" i="7"/>
  <c r="B1238" i="7"/>
  <c r="D1237" i="7"/>
  <c r="C1237" i="7"/>
  <c r="B1237" i="7"/>
  <c r="D1236" i="7"/>
  <c r="C1236" i="7"/>
  <c r="B1236" i="7"/>
  <c r="D1235" i="7"/>
  <c r="C1235" i="7"/>
  <c r="B1235" i="7"/>
  <c r="D1234" i="7"/>
  <c r="D1255" i="7" s="1"/>
  <c r="C1234" i="7"/>
  <c r="C1255" i="7" s="1"/>
  <c r="B1234" i="7"/>
  <c r="B1255" i="7" s="1"/>
  <c r="D1233" i="7"/>
  <c r="C1233" i="7"/>
  <c r="B1233" i="7"/>
  <c r="D1232" i="7"/>
  <c r="C1232" i="7"/>
  <c r="B1232" i="7"/>
  <c r="D1231" i="7"/>
  <c r="C1231" i="7"/>
  <c r="B1231" i="7"/>
  <c r="D1230" i="7"/>
  <c r="C1230" i="7"/>
  <c r="B1230" i="7"/>
  <c r="D1229" i="7"/>
  <c r="C1229" i="7"/>
  <c r="B1229" i="7"/>
  <c r="D1228" i="7"/>
  <c r="D1275" i="7" s="1"/>
  <c r="C1228" i="7"/>
  <c r="C1275" i="7" s="1"/>
  <c r="B1228" i="7"/>
  <c r="B1275" i="7" s="1"/>
  <c r="D1227" i="7"/>
  <c r="C1227" i="7"/>
  <c r="B1227" i="7"/>
  <c r="D1226" i="7"/>
  <c r="C1226" i="7"/>
  <c r="B1226" i="7"/>
  <c r="D1225" i="7"/>
  <c r="C1225" i="7"/>
  <c r="B1225" i="7"/>
  <c r="D1224" i="7"/>
  <c r="C1224" i="7"/>
  <c r="B1224" i="7"/>
  <c r="D1223" i="7"/>
  <c r="C1223" i="7"/>
  <c r="B1223" i="7"/>
  <c r="D1222" i="7"/>
  <c r="C1222" i="7"/>
  <c r="B1222" i="7"/>
  <c r="D1221" i="7"/>
  <c r="C1221" i="7"/>
  <c r="B1221" i="7"/>
  <c r="D1220" i="7"/>
  <c r="C1220" i="7"/>
  <c r="B1220" i="7"/>
  <c r="D1217" i="7"/>
  <c r="C1217" i="7"/>
  <c r="B1217" i="7"/>
  <c r="D1216" i="7"/>
  <c r="C1216" i="7"/>
  <c r="B1216" i="7"/>
  <c r="D1215" i="7"/>
  <c r="C1215" i="7"/>
  <c r="B1215" i="7"/>
  <c r="D1214" i="7"/>
  <c r="C1214" i="7"/>
  <c r="B1214" i="7"/>
  <c r="D1213" i="7"/>
  <c r="C1213" i="7"/>
  <c r="B1213" i="7"/>
  <c r="D1212" i="7"/>
  <c r="C1212" i="7"/>
  <c r="B1212" i="7"/>
  <c r="D1211" i="7"/>
  <c r="C1211" i="7"/>
  <c r="B1211" i="7"/>
  <c r="D1210" i="7"/>
  <c r="C1210" i="7"/>
  <c r="B1210" i="7"/>
  <c r="D1209" i="7"/>
  <c r="C1209" i="7"/>
  <c r="B1209" i="7"/>
  <c r="D1208" i="7"/>
  <c r="C1208" i="7"/>
  <c r="B1208" i="7"/>
  <c r="D1207" i="7"/>
  <c r="C1207" i="7"/>
  <c r="B1207" i="7"/>
  <c r="D1206" i="7"/>
  <c r="C1206" i="7"/>
  <c r="B1206" i="7"/>
  <c r="D1205" i="7"/>
  <c r="C1205" i="7"/>
  <c r="B1205" i="7"/>
  <c r="D1204" i="7"/>
  <c r="C1204" i="7"/>
  <c r="B1204" i="7"/>
  <c r="D1203" i="7"/>
  <c r="C1203" i="7"/>
  <c r="B1203" i="7"/>
  <c r="D1202" i="7"/>
  <c r="C1202" i="7"/>
  <c r="B1202" i="7"/>
  <c r="D1201" i="7"/>
  <c r="C1201" i="7"/>
  <c r="B1201" i="7"/>
  <c r="D1200" i="7"/>
  <c r="C1200" i="7"/>
  <c r="B1200" i="7"/>
  <c r="D1199" i="7"/>
  <c r="C1199" i="7"/>
  <c r="B1199" i="7"/>
  <c r="D1198" i="7"/>
  <c r="C1198" i="7"/>
  <c r="B1198" i="7"/>
  <c r="D1197" i="7"/>
  <c r="D1274" i="7" s="1"/>
  <c r="C1197" i="7"/>
  <c r="B1197" i="7"/>
  <c r="D1196" i="7"/>
  <c r="C1196" i="7"/>
  <c r="B1196" i="7"/>
  <c r="A1194" i="7"/>
  <c r="A1193" i="7"/>
  <c r="A1169" i="7"/>
  <c r="A1168" i="7"/>
  <c r="D1165" i="7"/>
  <c r="C1165" i="7"/>
  <c r="B1165" i="7"/>
  <c r="D1164" i="7"/>
  <c r="C1164" i="7"/>
  <c r="B1164" i="7"/>
  <c r="D1163" i="7"/>
  <c r="C1163" i="7"/>
  <c r="B1163" i="7"/>
  <c r="D1162" i="7"/>
  <c r="C1162" i="7"/>
  <c r="B1162" i="7"/>
  <c r="D1161" i="7"/>
  <c r="C1161" i="7"/>
  <c r="B1161" i="7"/>
  <c r="D1160" i="7"/>
  <c r="C1160" i="7"/>
  <c r="B1160" i="7"/>
  <c r="D1159" i="7"/>
  <c r="C1159" i="7"/>
  <c r="B1159" i="7"/>
  <c r="D1158" i="7"/>
  <c r="C1158" i="7"/>
  <c r="B1158" i="7"/>
  <c r="D1157" i="7"/>
  <c r="C1157" i="7"/>
  <c r="B1157" i="7"/>
  <c r="D1156" i="7"/>
  <c r="C1156" i="7"/>
  <c r="B1156" i="7"/>
  <c r="B1174" i="7" s="1"/>
  <c r="D1155" i="7"/>
  <c r="C1155" i="7"/>
  <c r="B1155" i="7"/>
  <c r="D1154" i="7"/>
  <c r="D1178" i="7" s="1"/>
  <c r="C1154" i="7"/>
  <c r="C1178" i="7" s="1"/>
  <c r="B1154" i="7"/>
  <c r="B1178" i="7" s="1"/>
  <c r="D1153" i="7"/>
  <c r="C1153" i="7"/>
  <c r="B1153" i="7"/>
  <c r="D1152" i="7"/>
  <c r="C1152" i="7"/>
  <c r="B1152" i="7"/>
  <c r="D1151" i="7"/>
  <c r="C1151" i="7"/>
  <c r="B1151" i="7"/>
  <c r="D1150" i="7"/>
  <c r="C1150" i="7"/>
  <c r="C1187" i="7" s="1"/>
  <c r="B1150" i="7"/>
  <c r="D1149" i="7"/>
  <c r="D1170" i="7" s="1"/>
  <c r="C1149" i="7"/>
  <c r="C1170" i="7" s="1"/>
  <c r="B1149" i="7"/>
  <c r="B1170" i="7" s="1"/>
  <c r="D1148" i="7"/>
  <c r="C1148" i="7"/>
  <c r="B1148" i="7"/>
  <c r="D1147" i="7"/>
  <c r="D1172" i="7" s="1"/>
  <c r="C1147" i="7"/>
  <c r="B1147" i="7"/>
  <c r="B1172" i="7" s="1"/>
  <c r="D1146" i="7"/>
  <c r="C1146" i="7"/>
  <c r="B1146" i="7"/>
  <c r="D1145" i="7"/>
  <c r="C1145" i="7"/>
  <c r="B1145" i="7"/>
  <c r="D1144" i="7"/>
  <c r="C1144" i="7"/>
  <c r="B1144" i="7"/>
  <c r="D1143" i="7"/>
  <c r="D1190" i="7" s="1"/>
  <c r="C1143" i="7"/>
  <c r="B1143" i="7"/>
  <c r="D1142" i="7"/>
  <c r="C1142" i="7"/>
  <c r="B1142" i="7"/>
  <c r="D1141" i="7"/>
  <c r="C1141" i="7"/>
  <c r="B1141" i="7"/>
  <c r="D1140" i="7"/>
  <c r="C1140" i="7"/>
  <c r="B1140" i="7"/>
  <c r="D1139" i="7"/>
  <c r="C1139" i="7"/>
  <c r="B1139" i="7"/>
  <c r="D1138" i="7"/>
  <c r="C1138" i="7"/>
  <c r="B1138" i="7"/>
  <c r="D1137" i="7"/>
  <c r="C1137" i="7"/>
  <c r="B1137" i="7"/>
  <c r="D1136" i="7"/>
  <c r="C1136" i="7"/>
  <c r="B1136" i="7"/>
  <c r="D1135" i="7"/>
  <c r="D1177" i="7" s="1"/>
  <c r="C1135" i="7"/>
  <c r="C1177" i="7" s="1"/>
  <c r="B1135" i="7"/>
  <c r="B1179" i="7" s="1"/>
  <c r="D1132" i="7"/>
  <c r="C1132" i="7"/>
  <c r="B1132" i="7"/>
  <c r="D1131" i="7"/>
  <c r="C1131" i="7"/>
  <c r="B1131" i="7"/>
  <c r="D1130" i="7"/>
  <c r="C1130" i="7"/>
  <c r="B1130" i="7"/>
  <c r="D1129" i="7"/>
  <c r="C1129" i="7"/>
  <c r="B1129" i="7"/>
  <c r="D1128" i="7"/>
  <c r="C1128" i="7"/>
  <c r="B1128" i="7"/>
  <c r="D1127" i="7"/>
  <c r="C1127" i="7"/>
  <c r="B1127" i="7"/>
  <c r="D1126" i="7"/>
  <c r="C1126" i="7"/>
  <c r="B1126" i="7"/>
  <c r="D1125" i="7"/>
  <c r="C1125" i="7"/>
  <c r="B1125" i="7"/>
  <c r="D1124" i="7"/>
  <c r="C1124" i="7"/>
  <c r="B1124" i="7"/>
  <c r="D1123" i="7"/>
  <c r="C1123" i="7"/>
  <c r="B1123" i="7"/>
  <c r="D1122" i="7"/>
  <c r="C1122" i="7"/>
  <c r="B1122" i="7"/>
  <c r="D1121" i="7"/>
  <c r="C1121" i="7"/>
  <c r="B1121" i="7"/>
  <c r="D1120" i="7"/>
  <c r="C1120" i="7"/>
  <c r="B1120" i="7"/>
  <c r="D1119" i="7"/>
  <c r="C1119" i="7"/>
  <c r="B1119" i="7"/>
  <c r="D1118" i="7"/>
  <c r="C1118" i="7"/>
  <c r="B1118" i="7"/>
  <c r="D1117" i="7"/>
  <c r="C1117" i="7"/>
  <c r="B1117" i="7"/>
  <c r="D1116" i="7"/>
  <c r="C1116" i="7"/>
  <c r="B1116" i="7"/>
  <c r="D1115" i="7"/>
  <c r="C1115" i="7"/>
  <c r="B1115" i="7"/>
  <c r="D1114" i="7"/>
  <c r="C1114" i="7"/>
  <c r="B1114" i="7"/>
  <c r="D1113" i="7"/>
  <c r="C1113" i="7"/>
  <c r="B1113" i="7"/>
  <c r="D1112" i="7"/>
  <c r="C1112" i="7"/>
  <c r="B1112" i="7"/>
  <c r="D1111" i="7"/>
  <c r="C1111" i="7"/>
  <c r="B1111" i="7"/>
  <c r="A1109" i="7"/>
  <c r="A1108" i="7"/>
  <c r="A1084" i="7"/>
  <c r="A1083" i="7"/>
  <c r="D1080" i="7"/>
  <c r="C1080" i="7"/>
  <c r="B1080" i="7"/>
  <c r="D1079" i="7"/>
  <c r="C1079" i="7"/>
  <c r="B1079" i="7"/>
  <c r="D1078" i="7"/>
  <c r="C1078" i="7"/>
  <c r="B1078" i="7"/>
  <c r="D1077" i="7"/>
  <c r="C1077" i="7"/>
  <c r="B1077" i="7"/>
  <c r="D1076" i="7"/>
  <c r="C1076" i="7"/>
  <c r="B1076" i="7"/>
  <c r="D1075" i="7"/>
  <c r="C1075" i="7"/>
  <c r="B1075" i="7"/>
  <c r="D1074" i="7"/>
  <c r="C1074" i="7"/>
  <c r="B1074" i="7"/>
  <c r="D1073" i="7"/>
  <c r="C1073" i="7"/>
  <c r="B1073" i="7"/>
  <c r="D1072" i="7"/>
  <c r="C1072" i="7"/>
  <c r="B1072" i="7"/>
  <c r="D1071" i="7"/>
  <c r="C1071" i="7"/>
  <c r="B1071" i="7"/>
  <c r="D1070" i="7"/>
  <c r="C1070" i="7"/>
  <c r="B1070" i="7"/>
  <c r="D1069" i="7"/>
  <c r="D1093" i="7" s="1"/>
  <c r="C1069" i="7"/>
  <c r="C1093" i="7" s="1"/>
  <c r="B1069" i="7"/>
  <c r="B1093" i="7" s="1"/>
  <c r="D1068" i="7"/>
  <c r="C1068" i="7"/>
  <c r="B1068" i="7"/>
  <c r="D1067" i="7"/>
  <c r="C1067" i="7"/>
  <c r="B1067" i="7"/>
  <c r="D1066" i="7"/>
  <c r="C1066" i="7"/>
  <c r="B1066" i="7"/>
  <c r="D1065" i="7"/>
  <c r="C1065" i="7"/>
  <c r="B1065" i="7"/>
  <c r="D1064" i="7"/>
  <c r="D1085" i="7" s="1"/>
  <c r="C1064" i="7"/>
  <c r="C1085" i="7" s="1"/>
  <c r="B1064" i="7"/>
  <c r="B1085" i="7" s="1"/>
  <c r="D1063" i="7"/>
  <c r="C1063" i="7"/>
  <c r="B1063" i="7"/>
  <c r="D1062" i="7"/>
  <c r="C1062" i="7"/>
  <c r="B1062" i="7"/>
  <c r="D1061" i="7"/>
  <c r="C1061" i="7"/>
  <c r="B1061" i="7"/>
  <c r="D1060" i="7"/>
  <c r="C1060" i="7"/>
  <c r="B1060" i="7"/>
  <c r="D1059" i="7"/>
  <c r="C1059" i="7"/>
  <c r="B1059" i="7"/>
  <c r="D1058" i="7"/>
  <c r="C1058" i="7"/>
  <c r="C1105" i="7" s="1"/>
  <c r="B1058" i="7"/>
  <c r="B1105" i="7" s="1"/>
  <c r="D1057" i="7"/>
  <c r="C1057" i="7"/>
  <c r="B1057" i="7"/>
  <c r="D1056" i="7"/>
  <c r="C1056" i="7"/>
  <c r="B1056" i="7"/>
  <c r="D1055" i="7"/>
  <c r="C1055" i="7"/>
  <c r="B1055" i="7"/>
  <c r="D1054" i="7"/>
  <c r="C1054" i="7"/>
  <c r="B1054" i="7"/>
  <c r="D1053" i="7"/>
  <c r="C1053" i="7"/>
  <c r="B1053" i="7"/>
  <c r="D1052" i="7"/>
  <c r="C1052" i="7"/>
  <c r="B1052" i="7"/>
  <c r="D1051" i="7"/>
  <c r="C1051" i="7"/>
  <c r="B1051" i="7"/>
  <c r="D1050" i="7"/>
  <c r="D1094" i="7" s="1"/>
  <c r="C1050" i="7"/>
  <c r="C1094" i="7" s="1"/>
  <c r="B1050" i="7"/>
  <c r="D1047" i="7"/>
  <c r="C1047" i="7"/>
  <c r="B1047" i="7"/>
  <c r="D1046" i="7"/>
  <c r="C1046" i="7"/>
  <c r="B1046" i="7"/>
  <c r="D1045" i="7"/>
  <c r="C1045" i="7"/>
  <c r="B1045" i="7"/>
  <c r="D1044" i="7"/>
  <c r="C1044" i="7"/>
  <c r="B1044" i="7"/>
  <c r="D1043" i="7"/>
  <c r="C1043" i="7"/>
  <c r="B1043" i="7"/>
  <c r="D1042" i="7"/>
  <c r="C1042" i="7"/>
  <c r="B1042" i="7"/>
  <c r="D1041" i="7"/>
  <c r="C1041" i="7"/>
  <c r="B1041" i="7"/>
  <c r="D1040" i="7"/>
  <c r="C1040" i="7"/>
  <c r="B1040" i="7"/>
  <c r="D1039" i="7"/>
  <c r="C1039" i="7"/>
  <c r="B1039" i="7"/>
  <c r="D1038" i="7"/>
  <c r="C1038" i="7"/>
  <c r="B1038" i="7"/>
  <c r="D1037" i="7"/>
  <c r="C1037" i="7"/>
  <c r="B1037" i="7"/>
  <c r="D1036" i="7"/>
  <c r="C1036" i="7"/>
  <c r="B1036" i="7"/>
  <c r="D1035" i="7"/>
  <c r="C1035" i="7"/>
  <c r="B1035" i="7"/>
  <c r="D1034" i="7"/>
  <c r="C1034" i="7"/>
  <c r="B1034" i="7"/>
  <c r="D1033" i="7"/>
  <c r="C1033" i="7"/>
  <c r="B1033" i="7"/>
  <c r="D1032" i="7"/>
  <c r="C1032" i="7"/>
  <c r="B1032" i="7"/>
  <c r="D1031" i="7"/>
  <c r="C1031" i="7"/>
  <c r="B1031" i="7"/>
  <c r="D1030" i="7"/>
  <c r="C1030" i="7"/>
  <c r="B1030" i="7"/>
  <c r="D1029" i="7"/>
  <c r="C1029" i="7"/>
  <c r="B1029" i="7"/>
  <c r="D1028" i="7"/>
  <c r="C1028" i="7"/>
  <c r="B1028" i="7"/>
  <c r="D1027" i="7"/>
  <c r="C1027" i="7"/>
  <c r="B1027" i="7"/>
  <c r="D1026" i="7"/>
  <c r="C1026" i="7"/>
  <c r="B1026" i="7"/>
  <c r="A1024" i="7"/>
  <c r="A1023" i="7"/>
  <c r="A999" i="7"/>
  <c r="A998" i="7"/>
  <c r="D995" i="7"/>
  <c r="C995" i="7"/>
  <c r="B995" i="7"/>
  <c r="D994" i="7"/>
  <c r="C994" i="7"/>
  <c r="B994" i="7"/>
  <c r="D993" i="7"/>
  <c r="C993" i="7"/>
  <c r="B993" i="7"/>
  <c r="D992" i="7"/>
  <c r="C992" i="7"/>
  <c r="B992" i="7"/>
  <c r="D991" i="7"/>
  <c r="C991" i="7"/>
  <c r="B991" i="7"/>
  <c r="D990" i="7"/>
  <c r="C990" i="7"/>
  <c r="B990" i="7"/>
  <c r="D989" i="7"/>
  <c r="C989" i="7"/>
  <c r="B989" i="7"/>
  <c r="D988" i="7"/>
  <c r="C988" i="7"/>
  <c r="B988" i="7"/>
  <c r="D987" i="7"/>
  <c r="C987" i="7"/>
  <c r="B987" i="7"/>
  <c r="D986" i="7"/>
  <c r="C986" i="7"/>
  <c r="B986" i="7"/>
  <c r="D985" i="7"/>
  <c r="C985" i="7"/>
  <c r="B985" i="7"/>
  <c r="D984" i="7"/>
  <c r="D1008" i="7" s="1"/>
  <c r="C984" i="7"/>
  <c r="C1008" i="7" s="1"/>
  <c r="B984" i="7"/>
  <c r="B1008" i="7" s="1"/>
  <c r="D983" i="7"/>
  <c r="C983" i="7"/>
  <c r="B983" i="7"/>
  <c r="D982" i="7"/>
  <c r="C982" i="7"/>
  <c r="B982" i="7"/>
  <c r="D981" i="7"/>
  <c r="C981" i="7"/>
  <c r="B981" i="7"/>
  <c r="D980" i="7"/>
  <c r="C980" i="7"/>
  <c r="B980" i="7"/>
  <c r="D979" i="7"/>
  <c r="D1000" i="7" s="1"/>
  <c r="C979" i="7"/>
  <c r="C1000" i="7" s="1"/>
  <c r="B979" i="7"/>
  <c r="B1000" i="7" s="1"/>
  <c r="D978" i="7"/>
  <c r="C978" i="7"/>
  <c r="B978" i="7"/>
  <c r="D977" i="7"/>
  <c r="C977" i="7"/>
  <c r="B977" i="7"/>
  <c r="B1017" i="7" s="1"/>
  <c r="D976" i="7"/>
  <c r="C976" i="7"/>
  <c r="B976" i="7"/>
  <c r="D975" i="7"/>
  <c r="C975" i="7"/>
  <c r="B975" i="7"/>
  <c r="D974" i="7"/>
  <c r="C974" i="7"/>
  <c r="B974" i="7"/>
  <c r="D973" i="7"/>
  <c r="C973" i="7"/>
  <c r="B973" i="7"/>
  <c r="D972" i="7"/>
  <c r="C972" i="7"/>
  <c r="B972" i="7"/>
  <c r="D971" i="7"/>
  <c r="C971" i="7"/>
  <c r="B971" i="7"/>
  <c r="D970" i="7"/>
  <c r="C970" i="7"/>
  <c r="B970" i="7"/>
  <c r="D969" i="7"/>
  <c r="C969" i="7"/>
  <c r="B969" i="7"/>
  <c r="D968" i="7"/>
  <c r="C968" i="7"/>
  <c r="B968" i="7"/>
  <c r="D967" i="7"/>
  <c r="C967" i="7"/>
  <c r="B967" i="7"/>
  <c r="D966" i="7"/>
  <c r="C966" i="7"/>
  <c r="B966" i="7"/>
  <c r="D965" i="7"/>
  <c r="C965" i="7"/>
  <c r="C1009" i="7" s="1"/>
  <c r="B965" i="7"/>
  <c r="D962" i="7"/>
  <c r="C962" i="7"/>
  <c r="B962" i="7"/>
  <c r="D961" i="7"/>
  <c r="C961" i="7"/>
  <c r="B961" i="7"/>
  <c r="D960" i="7"/>
  <c r="C960" i="7"/>
  <c r="B960" i="7"/>
  <c r="D959" i="7"/>
  <c r="C959" i="7"/>
  <c r="B959" i="7"/>
  <c r="D958" i="7"/>
  <c r="C958" i="7"/>
  <c r="B958" i="7"/>
  <c r="D957" i="7"/>
  <c r="C957" i="7"/>
  <c r="B957" i="7"/>
  <c r="D956" i="7"/>
  <c r="C956" i="7"/>
  <c r="B956" i="7"/>
  <c r="D955" i="7"/>
  <c r="C955" i="7"/>
  <c r="B955" i="7"/>
  <c r="D954" i="7"/>
  <c r="C954" i="7"/>
  <c r="B954" i="7"/>
  <c r="D953" i="7"/>
  <c r="C953" i="7"/>
  <c r="B953" i="7"/>
  <c r="D952" i="7"/>
  <c r="C952" i="7"/>
  <c r="B952" i="7"/>
  <c r="D951" i="7"/>
  <c r="C951" i="7"/>
  <c r="B951" i="7"/>
  <c r="D950" i="7"/>
  <c r="C950" i="7"/>
  <c r="B950" i="7"/>
  <c r="D949" i="7"/>
  <c r="C949" i="7"/>
  <c r="B949" i="7"/>
  <c r="D948" i="7"/>
  <c r="C948" i="7"/>
  <c r="B948" i="7"/>
  <c r="D947" i="7"/>
  <c r="C947" i="7"/>
  <c r="B947" i="7"/>
  <c r="D946" i="7"/>
  <c r="C946" i="7"/>
  <c r="B946" i="7"/>
  <c r="D945" i="7"/>
  <c r="C945" i="7"/>
  <c r="B945" i="7"/>
  <c r="D944" i="7"/>
  <c r="C944" i="7"/>
  <c r="B944" i="7"/>
  <c r="D943" i="7"/>
  <c r="C943" i="7"/>
  <c r="B943" i="7"/>
  <c r="D942" i="7"/>
  <c r="C942" i="7"/>
  <c r="B942" i="7"/>
  <c r="D941" i="7"/>
  <c r="C941" i="7"/>
  <c r="B941" i="7"/>
  <c r="A939" i="7"/>
  <c r="A938" i="7"/>
  <c r="A914" i="7"/>
  <c r="A913" i="7"/>
  <c r="D910" i="7"/>
  <c r="C910" i="7"/>
  <c r="B910" i="7"/>
  <c r="D909" i="7"/>
  <c r="C909" i="7"/>
  <c r="B909" i="7"/>
  <c r="D908" i="7"/>
  <c r="C908" i="7"/>
  <c r="B908" i="7"/>
  <c r="D907" i="7"/>
  <c r="C907" i="7"/>
  <c r="B907" i="7"/>
  <c r="D906" i="7"/>
  <c r="C906" i="7"/>
  <c r="B906" i="7"/>
  <c r="D905" i="7"/>
  <c r="C905" i="7"/>
  <c r="B905" i="7"/>
  <c r="D904" i="7"/>
  <c r="C904" i="7"/>
  <c r="B904" i="7"/>
  <c r="D903" i="7"/>
  <c r="C903" i="7"/>
  <c r="B903" i="7"/>
  <c r="D902" i="7"/>
  <c r="C902" i="7"/>
  <c r="B902" i="7"/>
  <c r="D901" i="7"/>
  <c r="C901" i="7"/>
  <c r="B901" i="7"/>
  <c r="D900" i="7"/>
  <c r="C900" i="7"/>
  <c r="B900" i="7"/>
  <c r="D899" i="7"/>
  <c r="D923" i="7" s="1"/>
  <c r="C899" i="7"/>
  <c r="B899" i="7"/>
  <c r="B923" i="7" s="1"/>
  <c r="D898" i="7"/>
  <c r="C898" i="7"/>
  <c r="B898" i="7"/>
  <c r="D897" i="7"/>
  <c r="C897" i="7"/>
  <c r="B897" i="7"/>
  <c r="D896" i="7"/>
  <c r="C896" i="7"/>
  <c r="B896" i="7"/>
  <c r="B930" i="7" s="1"/>
  <c r="D895" i="7"/>
  <c r="D920" i="7" s="1"/>
  <c r="C895" i="7"/>
  <c r="B895" i="7"/>
  <c r="B919" i="7" s="1"/>
  <c r="D894" i="7"/>
  <c r="D915" i="7" s="1"/>
  <c r="C894" i="7"/>
  <c r="C915" i="7" s="1"/>
  <c r="B894" i="7"/>
  <c r="B915" i="7" s="1"/>
  <c r="D893" i="7"/>
  <c r="C893" i="7"/>
  <c r="B893" i="7"/>
  <c r="D892" i="7"/>
  <c r="C892" i="7"/>
  <c r="B892" i="7"/>
  <c r="B917" i="7" s="1"/>
  <c r="D891" i="7"/>
  <c r="C891" i="7"/>
  <c r="B891" i="7"/>
  <c r="D890" i="7"/>
  <c r="C890" i="7"/>
  <c r="B890" i="7"/>
  <c r="D889" i="7"/>
  <c r="C889" i="7"/>
  <c r="B889" i="7"/>
  <c r="D888" i="7"/>
  <c r="D935" i="7" s="1"/>
  <c r="C888" i="7"/>
  <c r="C935" i="7" s="1"/>
  <c r="B888" i="7"/>
  <c r="B935" i="7" s="1"/>
  <c r="D887" i="7"/>
  <c r="C887" i="7"/>
  <c r="B887" i="7"/>
  <c r="B925" i="7" s="1"/>
  <c r="D886" i="7"/>
  <c r="C886" i="7"/>
  <c r="B886" i="7"/>
  <c r="D885" i="7"/>
  <c r="C885" i="7"/>
  <c r="B885" i="7"/>
  <c r="D884" i="7"/>
  <c r="C884" i="7"/>
  <c r="B884" i="7"/>
  <c r="D883" i="7"/>
  <c r="C883" i="7"/>
  <c r="B883" i="7"/>
  <c r="D882" i="7"/>
  <c r="C882" i="7"/>
  <c r="B882" i="7"/>
  <c r="D881" i="7"/>
  <c r="C881" i="7"/>
  <c r="B881" i="7"/>
  <c r="D880" i="7"/>
  <c r="D924" i="7" s="1"/>
  <c r="C880" i="7"/>
  <c r="B880" i="7"/>
  <c r="B922" i="7" s="1"/>
  <c r="D877" i="7"/>
  <c r="C877" i="7"/>
  <c r="B877" i="7"/>
  <c r="D876" i="7"/>
  <c r="C876" i="7"/>
  <c r="B876" i="7"/>
  <c r="D875" i="7"/>
  <c r="C875" i="7"/>
  <c r="B875" i="7"/>
  <c r="D874" i="7"/>
  <c r="C874" i="7"/>
  <c r="B874" i="7"/>
  <c r="D873" i="7"/>
  <c r="C873" i="7"/>
  <c r="B873" i="7"/>
  <c r="D872" i="7"/>
  <c r="C872" i="7"/>
  <c r="B872" i="7"/>
  <c r="D871" i="7"/>
  <c r="C871" i="7"/>
  <c r="B871" i="7"/>
  <c r="D870" i="7"/>
  <c r="C870" i="7"/>
  <c r="B870" i="7"/>
  <c r="D869" i="7"/>
  <c r="C869" i="7"/>
  <c r="B869" i="7"/>
  <c r="D868" i="7"/>
  <c r="C868" i="7"/>
  <c r="B868" i="7"/>
  <c r="D867" i="7"/>
  <c r="C867" i="7"/>
  <c r="B867" i="7"/>
  <c r="D866" i="7"/>
  <c r="C866" i="7"/>
  <c r="B866" i="7"/>
  <c r="D865" i="7"/>
  <c r="C865" i="7"/>
  <c r="B865" i="7"/>
  <c r="D864" i="7"/>
  <c r="C864" i="7"/>
  <c r="B864" i="7"/>
  <c r="D863" i="7"/>
  <c r="C863" i="7"/>
  <c r="B863" i="7"/>
  <c r="D862" i="7"/>
  <c r="C862" i="7"/>
  <c r="B862" i="7"/>
  <c r="D861" i="7"/>
  <c r="C861" i="7"/>
  <c r="B861" i="7"/>
  <c r="D860" i="7"/>
  <c r="C860" i="7"/>
  <c r="B860" i="7"/>
  <c r="D859" i="7"/>
  <c r="C859" i="7"/>
  <c r="B859" i="7"/>
  <c r="D858" i="7"/>
  <c r="C858" i="7"/>
  <c r="B858" i="7"/>
  <c r="D857" i="7"/>
  <c r="C857" i="7"/>
  <c r="B857" i="7"/>
  <c r="B934" i="7" s="1"/>
  <c r="D856" i="7"/>
  <c r="C856" i="7"/>
  <c r="B856" i="7"/>
  <c r="A854" i="7"/>
  <c r="A853" i="7"/>
  <c r="A829" i="7"/>
  <c r="A828" i="7"/>
  <c r="D825" i="7"/>
  <c r="C825" i="7"/>
  <c r="B825" i="7"/>
  <c r="D824" i="7"/>
  <c r="C824" i="7"/>
  <c r="B824" i="7"/>
  <c r="D823" i="7"/>
  <c r="C823" i="7"/>
  <c r="B823" i="7"/>
  <c r="D822" i="7"/>
  <c r="C822" i="7"/>
  <c r="B822" i="7"/>
  <c r="D821" i="7"/>
  <c r="C821" i="7"/>
  <c r="B821" i="7"/>
  <c r="D820" i="7"/>
  <c r="C820" i="7"/>
  <c r="B820" i="7"/>
  <c r="D819" i="7"/>
  <c r="C819" i="7"/>
  <c r="B819" i="7"/>
  <c r="D818" i="7"/>
  <c r="C818" i="7"/>
  <c r="B818" i="7"/>
  <c r="D817" i="7"/>
  <c r="C817" i="7"/>
  <c r="B817" i="7"/>
  <c r="D816" i="7"/>
  <c r="C816" i="7"/>
  <c r="B816" i="7"/>
  <c r="D815" i="7"/>
  <c r="C815" i="7"/>
  <c r="B815" i="7"/>
  <c r="D814" i="7"/>
  <c r="D838" i="7" s="1"/>
  <c r="C814" i="7"/>
  <c r="C838" i="7" s="1"/>
  <c r="B814" i="7"/>
  <c r="B838" i="7" s="1"/>
  <c r="D813" i="7"/>
  <c r="C813" i="7"/>
  <c r="B813" i="7"/>
  <c r="D812" i="7"/>
  <c r="C812" i="7"/>
  <c r="B812" i="7"/>
  <c r="D811" i="7"/>
  <c r="C811" i="7"/>
  <c r="B811" i="7"/>
  <c r="D810" i="7"/>
  <c r="C810" i="7"/>
  <c r="C835" i="7" s="1"/>
  <c r="B810" i="7"/>
  <c r="D809" i="7"/>
  <c r="D830" i="7" s="1"/>
  <c r="C809" i="7"/>
  <c r="C830" i="7" s="1"/>
  <c r="B809" i="7"/>
  <c r="B830" i="7" s="1"/>
  <c r="D808" i="7"/>
  <c r="C808" i="7"/>
  <c r="B808" i="7"/>
  <c r="D807" i="7"/>
  <c r="C807" i="7"/>
  <c r="B807" i="7"/>
  <c r="D806" i="7"/>
  <c r="C806" i="7"/>
  <c r="B806" i="7"/>
  <c r="D805" i="7"/>
  <c r="C805" i="7"/>
  <c r="B805" i="7"/>
  <c r="D804" i="7"/>
  <c r="C804" i="7"/>
  <c r="B804" i="7"/>
  <c r="D803" i="7"/>
  <c r="C803" i="7"/>
  <c r="C850" i="7" s="1"/>
  <c r="B803" i="7"/>
  <c r="B850" i="7" s="1"/>
  <c r="D802" i="7"/>
  <c r="C802" i="7"/>
  <c r="B802" i="7"/>
  <c r="D801" i="7"/>
  <c r="C801" i="7"/>
  <c r="B801" i="7"/>
  <c r="D800" i="7"/>
  <c r="C800" i="7"/>
  <c r="B800" i="7"/>
  <c r="D799" i="7"/>
  <c r="C799" i="7"/>
  <c r="B799" i="7"/>
  <c r="D798" i="7"/>
  <c r="C798" i="7"/>
  <c r="B798" i="7"/>
  <c r="D797" i="7"/>
  <c r="C797" i="7"/>
  <c r="B797" i="7"/>
  <c r="D796" i="7"/>
  <c r="C796" i="7"/>
  <c r="B796" i="7"/>
  <c r="D795" i="7"/>
  <c r="C795" i="7"/>
  <c r="B795" i="7"/>
  <c r="B839" i="7" s="1"/>
  <c r="D792" i="7"/>
  <c r="C792" i="7"/>
  <c r="B792" i="7"/>
  <c r="D791" i="7"/>
  <c r="C791" i="7"/>
  <c r="B791" i="7"/>
  <c r="D790" i="7"/>
  <c r="C790" i="7"/>
  <c r="B790" i="7"/>
  <c r="D789" i="7"/>
  <c r="C789" i="7"/>
  <c r="B789" i="7"/>
  <c r="D788" i="7"/>
  <c r="C788" i="7"/>
  <c r="B788" i="7"/>
  <c r="D787" i="7"/>
  <c r="C787" i="7"/>
  <c r="B787" i="7"/>
  <c r="D786" i="7"/>
  <c r="C786" i="7"/>
  <c r="B786" i="7"/>
  <c r="D785" i="7"/>
  <c r="C785" i="7"/>
  <c r="B785" i="7"/>
  <c r="D784" i="7"/>
  <c r="C784" i="7"/>
  <c r="B784" i="7"/>
  <c r="D783" i="7"/>
  <c r="C783" i="7"/>
  <c r="B783" i="7"/>
  <c r="D782" i="7"/>
  <c r="C782" i="7"/>
  <c r="B782" i="7"/>
  <c r="D781" i="7"/>
  <c r="C781" i="7"/>
  <c r="B781" i="7"/>
  <c r="D780" i="7"/>
  <c r="C780" i="7"/>
  <c r="B780" i="7"/>
  <c r="D779" i="7"/>
  <c r="C779" i="7"/>
  <c r="B779" i="7"/>
  <c r="D778" i="7"/>
  <c r="C778" i="7"/>
  <c r="B778" i="7"/>
  <c r="D777" i="7"/>
  <c r="C777" i="7"/>
  <c r="B777" i="7"/>
  <c r="D776" i="7"/>
  <c r="C776" i="7"/>
  <c r="B776" i="7"/>
  <c r="D775" i="7"/>
  <c r="C775" i="7"/>
  <c r="B775" i="7"/>
  <c r="D774" i="7"/>
  <c r="C774" i="7"/>
  <c r="B774" i="7"/>
  <c r="D773" i="7"/>
  <c r="C773" i="7"/>
  <c r="B773" i="7"/>
  <c r="D772" i="7"/>
  <c r="C772" i="7"/>
  <c r="B772" i="7"/>
  <c r="D771" i="7"/>
  <c r="C771" i="7"/>
  <c r="B771" i="7"/>
  <c r="A769" i="7"/>
  <c r="A768" i="7"/>
  <c r="B753" i="7"/>
  <c r="A744" i="7"/>
  <c r="A743" i="7"/>
  <c r="D740" i="7"/>
  <c r="C740" i="7"/>
  <c r="B740" i="7"/>
  <c r="D739" i="7"/>
  <c r="C739" i="7"/>
  <c r="B739" i="7"/>
  <c r="D738" i="7"/>
  <c r="C738" i="7"/>
  <c r="B738" i="7"/>
  <c r="D737" i="7"/>
  <c r="C737" i="7"/>
  <c r="B737" i="7"/>
  <c r="D736" i="7"/>
  <c r="C736" i="7"/>
  <c r="B736" i="7"/>
  <c r="D735" i="7"/>
  <c r="C735" i="7"/>
  <c r="B735" i="7"/>
  <c r="D734" i="7"/>
  <c r="C734" i="7"/>
  <c r="B734" i="7"/>
  <c r="D733" i="7"/>
  <c r="C733" i="7"/>
  <c r="B733" i="7"/>
  <c r="D732" i="7"/>
  <c r="C732" i="7"/>
  <c r="B732" i="7"/>
  <c r="D731" i="7"/>
  <c r="C731" i="7"/>
  <c r="B731" i="7"/>
  <c r="D730" i="7"/>
  <c r="C730" i="7"/>
  <c r="B730" i="7"/>
  <c r="D729" i="7"/>
  <c r="D753" i="7" s="1"/>
  <c r="C729" i="7"/>
  <c r="C753" i="7" s="1"/>
  <c r="B729" i="7"/>
  <c r="D728" i="7"/>
  <c r="C728" i="7"/>
  <c r="B728" i="7"/>
  <c r="D727" i="7"/>
  <c r="C727" i="7"/>
  <c r="B727" i="7"/>
  <c r="D726" i="7"/>
  <c r="C726" i="7"/>
  <c r="B726" i="7"/>
  <c r="D725" i="7"/>
  <c r="C725" i="7"/>
  <c r="B725" i="7"/>
  <c r="D724" i="7"/>
  <c r="D745" i="7" s="1"/>
  <c r="C724" i="7"/>
  <c r="C745" i="7" s="1"/>
  <c r="B724" i="7"/>
  <c r="B745" i="7" s="1"/>
  <c r="D723" i="7"/>
  <c r="C723" i="7"/>
  <c r="B723" i="7"/>
  <c r="D722" i="7"/>
  <c r="C722" i="7"/>
  <c r="B722" i="7"/>
  <c r="B747" i="7" s="1"/>
  <c r="D721" i="7"/>
  <c r="C721" i="7"/>
  <c r="B721" i="7"/>
  <c r="D720" i="7"/>
  <c r="C720" i="7"/>
  <c r="B720" i="7"/>
  <c r="D719" i="7"/>
  <c r="C719" i="7"/>
  <c r="B719" i="7"/>
  <c r="D718" i="7"/>
  <c r="C718" i="7"/>
  <c r="B718" i="7"/>
  <c r="B765" i="7" s="1"/>
  <c r="D717" i="7"/>
  <c r="C717" i="7"/>
  <c r="B717" i="7"/>
  <c r="D716" i="7"/>
  <c r="C716" i="7"/>
  <c r="B716" i="7"/>
  <c r="D715" i="7"/>
  <c r="C715" i="7"/>
  <c r="B715" i="7"/>
  <c r="D714" i="7"/>
  <c r="C714" i="7"/>
  <c r="B714" i="7"/>
  <c r="D713" i="7"/>
  <c r="C713" i="7"/>
  <c r="B713" i="7"/>
  <c r="D712" i="7"/>
  <c r="C712" i="7"/>
  <c r="B712" i="7"/>
  <c r="D711" i="7"/>
  <c r="C711" i="7"/>
  <c r="B711" i="7"/>
  <c r="D710" i="7"/>
  <c r="D754" i="7" s="1"/>
  <c r="C710" i="7"/>
  <c r="B710" i="7"/>
  <c r="D707" i="7"/>
  <c r="C707" i="7"/>
  <c r="B707" i="7"/>
  <c r="D706" i="7"/>
  <c r="C706" i="7"/>
  <c r="B706" i="7"/>
  <c r="D705" i="7"/>
  <c r="C705" i="7"/>
  <c r="B705" i="7"/>
  <c r="D704" i="7"/>
  <c r="C704" i="7"/>
  <c r="B704" i="7"/>
  <c r="D703" i="7"/>
  <c r="C703" i="7"/>
  <c r="B703" i="7"/>
  <c r="D702" i="7"/>
  <c r="C702" i="7"/>
  <c r="B702" i="7"/>
  <c r="D701" i="7"/>
  <c r="C701" i="7"/>
  <c r="B701" i="7"/>
  <c r="D700" i="7"/>
  <c r="C700" i="7"/>
  <c r="B700" i="7"/>
  <c r="D699" i="7"/>
  <c r="C699" i="7"/>
  <c r="B699" i="7"/>
  <c r="D698" i="7"/>
  <c r="C698" i="7"/>
  <c r="C761" i="7" s="1"/>
  <c r="B698" i="7"/>
  <c r="D697" i="7"/>
  <c r="C697" i="7"/>
  <c r="B697" i="7"/>
  <c r="D696" i="7"/>
  <c r="C696" i="7"/>
  <c r="B696" i="7"/>
  <c r="D695" i="7"/>
  <c r="C695" i="7"/>
  <c r="B695" i="7"/>
  <c r="D694" i="7"/>
  <c r="C694" i="7"/>
  <c r="B694" i="7"/>
  <c r="D693" i="7"/>
  <c r="C693" i="7"/>
  <c r="B693" i="7"/>
  <c r="D692" i="7"/>
  <c r="C692" i="7"/>
  <c r="B692" i="7"/>
  <c r="D691" i="7"/>
  <c r="C691" i="7"/>
  <c r="B691" i="7"/>
  <c r="D690" i="7"/>
  <c r="C690" i="7"/>
  <c r="B690" i="7"/>
  <c r="D689" i="7"/>
  <c r="C689" i="7"/>
  <c r="B689" i="7"/>
  <c r="D688" i="7"/>
  <c r="C688" i="7"/>
  <c r="B688" i="7"/>
  <c r="D687" i="7"/>
  <c r="C687" i="7"/>
  <c r="B687" i="7"/>
  <c r="D686" i="7"/>
  <c r="C686" i="7"/>
  <c r="B686" i="7"/>
  <c r="A684" i="7"/>
  <c r="A683" i="7"/>
  <c r="A659" i="7"/>
  <c r="A658" i="7"/>
  <c r="D655" i="7"/>
  <c r="C655" i="7"/>
  <c r="B655" i="7"/>
  <c r="D654" i="7"/>
  <c r="C654" i="7"/>
  <c r="B654" i="7"/>
  <c r="D653" i="7"/>
  <c r="C653" i="7"/>
  <c r="B653" i="7"/>
  <c r="D652" i="7"/>
  <c r="C652" i="7"/>
  <c r="B652" i="7"/>
  <c r="D651" i="7"/>
  <c r="C651" i="7"/>
  <c r="B651" i="7"/>
  <c r="D650" i="7"/>
  <c r="C650" i="7"/>
  <c r="B650" i="7"/>
  <c r="D649" i="7"/>
  <c r="C649" i="7"/>
  <c r="B649" i="7"/>
  <c r="D648" i="7"/>
  <c r="C648" i="7"/>
  <c r="B648" i="7"/>
  <c r="D647" i="7"/>
  <c r="C647" i="7"/>
  <c r="B647" i="7"/>
  <c r="D646" i="7"/>
  <c r="C646" i="7"/>
  <c r="B646" i="7"/>
  <c r="D645" i="7"/>
  <c r="C645" i="7"/>
  <c r="B645" i="7"/>
  <c r="D644" i="7"/>
  <c r="D668" i="7" s="1"/>
  <c r="C644" i="7"/>
  <c r="C668" i="7" s="1"/>
  <c r="B644" i="7"/>
  <c r="B668" i="7" s="1"/>
  <c r="D643" i="7"/>
  <c r="C643" i="7"/>
  <c r="B643" i="7"/>
  <c r="D642" i="7"/>
  <c r="C642" i="7"/>
  <c r="B642" i="7"/>
  <c r="D641" i="7"/>
  <c r="C641" i="7"/>
  <c r="B641" i="7"/>
  <c r="D640" i="7"/>
  <c r="C640" i="7"/>
  <c r="B640" i="7"/>
  <c r="D639" i="7"/>
  <c r="D660" i="7" s="1"/>
  <c r="C639" i="7"/>
  <c r="C660" i="7" s="1"/>
  <c r="B639" i="7"/>
  <c r="B660" i="7" s="1"/>
  <c r="D638" i="7"/>
  <c r="C638" i="7"/>
  <c r="B638" i="7"/>
  <c r="D637" i="7"/>
  <c r="C637" i="7"/>
  <c r="B637" i="7"/>
  <c r="D636" i="7"/>
  <c r="C636" i="7"/>
  <c r="B636" i="7"/>
  <c r="D635" i="7"/>
  <c r="C635" i="7"/>
  <c r="B635" i="7"/>
  <c r="D634" i="7"/>
  <c r="C634" i="7"/>
  <c r="B634" i="7"/>
  <c r="D633" i="7"/>
  <c r="C633" i="7"/>
  <c r="B633" i="7"/>
  <c r="D632" i="7"/>
  <c r="C632" i="7"/>
  <c r="B632" i="7"/>
  <c r="D631" i="7"/>
  <c r="C631" i="7"/>
  <c r="B631" i="7"/>
  <c r="D630" i="7"/>
  <c r="C630" i="7"/>
  <c r="B630" i="7"/>
  <c r="D629" i="7"/>
  <c r="C629" i="7"/>
  <c r="B629" i="7"/>
  <c r="D628" i="7"/>
  <c r="C628" i="7"/>
  <c r="B628" i="7"/>
  <c r="D627" i="7"/>
  <c r="C627" i="7"/>
  <c r="B627" i="7"/>
  <c r="D626" i="7"/>
  <c r="C626" i="7"/>
  <c r="B626" i="7"/>
  <c r="D625" i="7"/>
  <c r="C625" i="7"/>
  <c r="C669" i="7" s="1"/>
  <c r="B625" i="7"/>
  <c r="D622" i="7"/>
  <c r="C622" i="7"/>
  <c r="B622" i="7"/>
  <c r="D621" i="7"/>
  <c r="C621" i="7"/>
  <c r="B621" i="7"/>
  <c r="D620" i="7"/>
  <c r="C620" i="7"/>
  <c r="B620" i="7"/>
  <c r="D619" i="7"/>
  <c r="C619" i="7"/>
  <c r="B619" i="7"/>
  <c r="D618" i="7"/>
  <c r="C618" i="7"/>
  <c r="B618" i="7"/>
  <c r="D617" i="7"/>
  <c r="C617" i="7"/>
  <c r="B617" i="7"/>
  <c r="D616" i="7"/>
  <c r="C616" i="7"/>
  <c r="B616" i="7"/>
  <c r="D615" i="7"/>
  <c r="C615" i="7"/>
  <c r="B615" i="7"/>
  <c r="D614" i="7"/>
  <c r="C614" i="7"/>
  <c r="B614" i="7"/>
  <c r="D613" i="7"/>
  <c r="C613" i="7"/>
  <c r="B613" i="7"/>
  <c r="D612" i="7"/>
  <c r="C612" i="7"/>
  <c r="B612" i="7"/>
  <c r="D611" i="7"/>
  <c r="C611" i="7"/>
  <c r="B611" i="7"/>
  <c r="D610" i="7"/>
  <c r="C610" i="7"/>
  <c r="B610" i="7"/>
  <c r="D609" i="7"/>
  <c r="C609" i="7"/>
  <c r="B609" i="7"/>
  <c r="D608" i="7"/>
  <c r="C608" i="7"/>
  <c r="B608" i="7"/>
  <c r="D607" i="7"/>
  <c r="C607" i="7"/>
  <c r="B607" i="7"/>
  <c r="D606" i="7"/>
  <c r="C606" i="7"/>
  <c r="B606" i="7"/>
  <c r="D605" i="7"/>
  <c r="C605" i="7"/>
  <c r="B605" i="7"/>
  <c r="D604" i="7"/>
  <c r="C604" i="7"/>
  <c r="B604" i="7"/>
  <c r="D603" i="7"/>
  <c r="C603" i="7"/>
  <c r="B603" i="7"/>
  <c r="D602" i="7"/>
  <c r="C602" i="7"/>
  <c r="B602" i="7"/>
  <c r="D601" i="7"/>
  <c r="C601" i="7"/>
  <c r="B601" i="7"/>
  <c r="A599" i="7"/>
  <c r="A598" i="7"/>
  <c r="A574" i="7"/>
  <c r="A573" i="7"/>
  <c r="D570" i="7"/>
  <c r="C570" i="7"/>
  <c r="B570" i="7"/>
  <c r="D569" i="7"/>
  <c r="C569" i="7"/>
  <c r="B569" i="7"/>
  <c r="D568" i="7"/>
  <c r="C568" i="7"/>
  <c r="B568" i="7"/>
  <c r="D567" i="7"/>
  <c r="C567" i="7"/>
  <c r="B567" i="7"/>
  <c r="D566" i="7"/>
  <c r="C566" i="7"/>
  <c r="B566" i="7"/>
  <c r="D565" i="7"/>
  <c r="C565" i="7"/>
  <c r="B565" i="7"/>
  <c r="D564" i="7"/>
  <c r="C564" i="7"/>
  <c r="B564" i="7"/>
  <c r="D563" i="7"/>
  <c r="C563" i="7"/>
  <c r="B563" i="7"/>
  <c r="D562" i="7"/>
  <c r="C562" i="7"/>
  <c r="B562" i="7"/>
  <c r="D561" i="7"/>
  <c r="C561" i="7"/>
  <c r="B561" i="7"/>
  <c r="D560" i="7"/>
  <c r="C560" i="7"/>
  <c r="B560" i="7"/>
  <c r="D559" i="7"/>
  <c r="D583" i="7" s="1"/>
  <c r="C559" i="7"/>
  <c r="C583" i="7" s="1"/>
  <c r="B559" i="7"/>
  <c r="B583" i="7" s="1"/>
  <c r="D558" i="7"/>
  <c r="C558" i="7"/>
  <c r="B558" i="7"/>
  <c r="D557" i="7"/>
  <c r="C557" i="7"/>
  <c r="B557" i="7"/>
  <c r="D556" i="7"/>
  <c r="C556" i="7"/>
  <c r="B556" i="7"/>
  <c r="D555" i="7"/>
  <c r="C555" i="7"/>
  <c r="B555" i="7"/>
  <c r="D554" i="7"/>
  <c r="D575" i="7" s="1"/>
  <c r="C554" i="7"/>
  <c r="C575" i="7" s="1"/>
  <c r="B554" i="7"/>
  <c r="B575" i="7" s="1"/>
  <c r="D553" i="7"/>
  <c r="C553" i="7"/>
  <c r="B553" i="7"/>
  <c r="D552" i="7"/>
  <c r="D577" i="7" s="1"/>
  <c r="C552" i="7"/>
  <c r="B552" i="7"/>
  <c r="D551" i="7"/>
  <c r="C551" i="7"/>
  <c r="B551" i="7"/>
  <c r="D550" i="7"/>
  <c r="C550" i="7"/>
  <c r="B550" i="7"/>
  <c r="D549" i="7"/>
  <c r="C549" i="7"/>
  <c r="B549" i="7"/>
  <c r="D548" i="7"/>
  <c r="D595" i="7" s="1"/>
  <c r="C548" i="7"/>
  <c r="C595" i="7" s="1"/>
  <c r="B548" i="7"/>
  <c r="B595" i="7" s="1"/>
  <c r="D547" i="7"/>
  <c r="C547" i="7"/>
  <c r="C586" i="7" s="1"/>
  <c r="B547" i="7"/>
  <c r="D546" i="7"/>
  <c r="C546" i="7"/>
  <c r="B546" i="7"/>
  <c r="D545" i="7"/>
  <c r="C545" i="7"/>
  <c r="B545" i="7"/>
  <c r="D544" i="7"/>
  <c r="C544" i="7"/>
  <c r="B544" i="7"/>
  <c r="D543" i="7"/>
  <c r="C543" i="7"/>
  <c r="B543" i="7"/>
  <c r="D542" i="7"/>
  <c r="C542" i="7"/>
  <c r="B542" i="7"/>
  <c r="D541" i="7"/>
  <c r="C541" i="7"/>
  <c r="B541" i="7"/>
  <c r="D540" i="7"/>
  <c r="D584" i="7" s="1"/>
  <c r="C540" i="7"/>
  <c r="B540" i="7"/>
  <c r="B582" i="7" s="1"/>
  <c r="D537" i="7"/>
  <c r="C537" i="7"/>
  <c r="B537" i="7"/>
  <c r="D536" i="7"/>
  <c r="C536" i="7"/>
  <c r="B536" i="7"/>
  <c r="D535" i="7"/>
  <c r="C535" i="7"/>
  <c r="B535" i="7"/>
  <c r="D534" i="7"/>
  <c r="C534" i="7"/>
  <c r="B534" i="7"/>
  <c r="D533" i="7"/>
  <c r="C533" i="7"/>
  <c r="B533" i="7"/>
  <c r="D532" i="7"/>
  <c r="C532" i="7"/>
  <c r="B532" i="7"/>
  <c r="D531" i="7"/>
  <c r="C531" i="7"/>
  <c r="B531" i="7"/>
  <c r="D530" i="7"/>
  <c r="C530" i="7"/>
  <c r="B530" i="7"/>
  <c r="D529" i="7"/>
  <c r="C529" i="7"/>
  <c r="B529" i="7"/>
  <c r="D528" i="7"/>
  <c r="C528" i="7"/>
  <c r="B528" i="7"/>
  <c r="D527" i="7"/>
  <c r="C527" i="7"/>
  <c r="B527" i="7"/>
  <c r="D526" i="7"/>
  <c r="C526" i="7"/>
  <c r="B526" i="7"/>
  <c r="D525" i="7"/>
  <c r="C525" i="7"/>
  <c r="B525" i="7"/>
  <c r="D524" i="7"/>
  <c r="C524" i="7"/>
  <c r="B524" i="7"/>
  <c r="D523" i="7"/>
  <c r="C523" i="7"/>
  <c r="B523" i="7"/>
  <c r="D522" i="7"/>
  <c r="C522" i="7"/>
  <c r="B522" i="7"/>
  <c r="D521" i="7"/>
  <c r="C521" i="7"/>
  <c r="B521" i="7"/>
  <c r="D520" i="7"/>
  <c r="C520" i="7"/>
  <c r="B520" i="7"/>
  <c r="D519" i="7"/>
  <c r="C519" i="7"/>
  <c r="B519" i="7"/>
  <c r="D518" i="7"/>
  <c r="C518" i="7"/>
  <c r="B518" i="7"/>
  <c r="D517" i="7"/>
  <c r="C517" i="7"/>
  <c r="B517" i="7"/>
  <c r="D516" i="7"/>
  <c r="C516" i="7"/>
  <c r="B516" i="7"/>
  <c r="A514" i="7"/>
  <c r="A513" i="7"/>
  <c r="A489" i="7"/>
  <c r="A488" i="7"/>
  <c r="D485" i="7"/>
  <c r="C485" i="7"/>
  <c r="B485" i="7"/>
  <c r="D484" i="7"/>
  <c r="C484" i="7"/>
  <c r="B484" i="7"/>
  <c r="D483" i="7"/>
  <c r="C483" i="7"/>
  <c r="B483" i="7"/>
  <c r="D482" i="7"/>
  <c r="C482" i="7"/>
  <c r="B482" i="7"/>
  <c r="D481" i="7"/>
  <c r="C481" i="7"/>
  <c r="B481" i="7"/>
  <c r="D480" i="7"/>
  <c r="C480" i="7"/>
  <c r="B480" i="7"/>
  <c r="D479" i="7"/>
  <c r="C479" i="7"/>
  <c r="B479" i="7"/>
  <c r="D478" i="7"/>
  <c r="C478" i="7"/>
  <c r="B478" i="7"/>
  <c r="D477" i="7"/>
  <c r="C477" i="7"/>
  <c r="B477" i="7"/>
  <c r="D476" i="7"/>
  <c r="C476" i="7"/>
  <c r="B476" i="7"/>
  <c r="D475" i="7"/>
  <c r="C475" i="7"/>
  <c r="B475" i="7"/>
  <c r="D474" i="7"/>
  <c r="D498" i="7" s="1"/>
  <c r="C474" i="7"/>
  <c r="C498" i="7" s="1"/>
  <c r="B474" i="7"/>
  <c r="B498" i="7" s="1"/>
  <c r="D473" i="7"/>
  <c r="C473" i="7"/>
  <c r="B473" i="7"/>
  <c r="D472" i="7"/>
  <c r="C472" i="7"/>
  <c r="B472" i="7"/>
  <c r="D471" i="7"/>
  <c r="C471" i="7"/>
  <c r="B471" i="7"/>
  <c r="B506" i="7" s="1"/>
  <c r="D470" i="7"/>
  <c r="C470" i="7"/>
  <c r="B470" i="7"/>
  <c r="B494" i="7" s="1"/>
  <c r="D469" i="7"/>
  <c r="D490" i="7" s="1"/>
  <c r="C469" i="7"/>
  <c r="C490" i="7" s="1"/>
  <c r="B469" i="7"/>
  <c r="B490" i="7" s="1"/>
  <c r="D468" i="7"/>
  <c r="C468" i="7"/>
  <c r="B468" i="7"/>
  <c r="D467" i="7"/>
  <c r="C467" i="7"/>
  <c r="B467" i="7"/>
  <c r="B492" i="7" s="1"/>
  <c r="D466" i="7"/>
  <c r="C466" i="7"/>
  <c r="B466" i="7"/>
  <c r="D465" i="7"/>
  <c r="C465" i="7"/>
  <c r="B465" i="7"/>
  <c r="D464" i="7"/>
  <c r="C464" i="7"/>
  <c r="B464" i="7"/>
  <c r="D463" i="7"/>
  <c r="D510" i="7" s="1"/>
  <c r="C463" i="7"/>
  <c r="C510" i="7" s="1"/>
  <c r="B463" i="7"/>
  <c r="B510" i="7" s="1"/>
  <c r="D462" i="7"/>
  <c r="C462" i="7"/>
  <c r="B462" i="7"/>
  <c r="B500" i="7" s="1"/>
  <c r="D461" i="7"/>
  <c r="C461" i="7"/>
  <c r="B461" i="7"/>
  <c r="D460" i="7"/>
  <c r="C460" i="7"/>
  <c r="B460" i="7"/>
  <c r="D459" i="7"/>
  <c r="C459" i="7"/>
  <c r="B459" i="7"/>
  <c r="D458" i="7"/>
  <c r="C458" i="7"/>
  <c r="B458" i="7"/>
  <c r="D457" i="7"/>
  <c r="C457" i="7"/>
  <c r="B457" i="7"/>
  <c r="D456" i="7"/>
  <c r="C456" i="7"/>
  <c r="B456" i="7"/>
  <c r="D455" i="7"/>
  <c r="C455" i="7"/>
  <c r="B455" i="7"/>
  <c r="B497" i="7" s="1"/>
  <c r="D452" i="7"/>
  <c r="C452" i="7"/>
  <c r="B452" i="7"/>
  <c r="D451" i="7"/>
  <c r="C451" i="7"/>
  <c r="B451" i="7"/>
  <c r="D450" i="7"/>
  <c r="C450" i="7"/>
  <c r="B450" i="7"/>
  <c r="D449" i="7"/>
  <c r="C449" i="7"/>
  <c r="B449" i="7"/>
  <c r="D448" i="7"/>
  <c r="C448" i="7"/>
  <c r="B448" i="7"/>
  <c r="D447" i="7"/>
  <c r="C447" i="7"/>
  <c r="B447" i="7"/>
  <c r="D446" i="7"/>
  <c r="C446" i="7"/>
  <c r="B446" i="7"/>
  <c r="D445" i="7"/>
  <c r="C445" i="7"/>
  <c r="B445" i="7"/>
  <c r="D444" i="7"/>
  <c r="C444" i="7"/>
  <c r="B444" i="7"/>
  <c r="D443" i="7"/>
  <c r="C443" i="7"/>
  <c r="B443" i="7"/>
  <c r="D442" i="7"/>
  <c r="C442" i="7"/>
  <c r="B442" i="7"/>
  <c r="D441" i="7"/>
  <c r="C441" i="7"/>
  <c r="B441" i="7"/>
  <c r="D440" i="7"/>
  <c r="C440" i="7"/>
  <c r="B440" i="7"/>
  <c r="D439" i="7"/>
  <c r="C439" i="7"/>
  <c r="B439" i="7"/>
  <c r="D438" i="7"/>
  <c r="C438" i="7"/>
  <c r="B438" i="7"/>
  <c r="D437" i="7"/>
  <c r="C437" i="7"/>
  <c r="B437" i="7"/>
  <c r="D436" i="7"/>
  <c r="C436" i="7"/>
  <c r="B436" i="7"/>
  <c r="D435" i="7"/>
  <c r="C435" i="7"/>
  <c r="B435" i="7"/>
  <c r="D434" i="7"/>
  <c r="C434" i="7"/>
  <c r="B434" i="7"/>
  <c r="D433" i="7"/>
  <c r="C433" i="7"/>
  <c r="B433" i="7"/>
  <c r="D432" i="7"/>
  <c r="C432" i="7"/>
  <c r="B432" i="7"/>
  <c r="B509" i="7" s="1"/>
  <c r="D431" i="7"/>
  <c r="C431" i="7"/>
  <c r="B431" i="7"/>
  <c r="A429" i="7"/>
  <c r="A428" i="7"/>
  <c r="A404" i="7"/>
  <c r="A403" i="7"/>
  <c r="D400" i="7"/>
  <c r="C400" i="7"/>
  <c r="B400" i="7"/>
  <c r="D399" i="7"/>
  <c r="C399" i="7"/>
  <c r="B399" i="7"/>
  <c r="D398" i="7"/>
  <c r="C398" i="7"/>
  <c r="B398" i="7"/>
  <c r="D397" i="7"/>
  <c r="C397" i="7"/>
  <c r="B397" i="7"/>
  <c r="D396" i="7"/>
  <c r="C396" i="7"/>
  <c r="B396" i="7"/>
  <c r="D395" i="7"/>
  <c r="C395" i="7"/>
  <c r="B395" i="7"/>
  <c r="D394" i="7"/>
  <c r="C394" i="7"/>
  <c r="B394" i="7"/>
  <c r="D393" i="7"/>
  <c r="C393" i="7"/>
  <c r="B393" i="7"/>
  <c r="D392" i="7"/>
  <c r="C392" i="7"/>
  <c r="B392" i="7"/>
  <c r="D391" i="7"/>
  <c r="C391" i="7"/>
  <c r="B391" i="7"/>
  <c r="D390" i="7"/>
  <c r="C390" i="7"/>
  <c r="B390" i="7"/>
  <c r="D389" i="7"/>
  <c r="D413" i="7" s="1"/>
  <c r="C389" i="7"/>
  <c r="C413" i="7" s="1"/>
  <c r="B389" i="7"/>
  <c r="B413" i="7" s="1"/>
  <c r="D388" i="7"/>
  <c r="C388" i="7"/>
  <c r="B388" i="7"/>
  <c r="D387" i="7"/>
  <c r="C387" i="7"/>
  <c r="B387" i="7"/>
  <c r="D386" i="7"/>
  <c r="C386" i="7"/>
  <c r="B386" i="7"/>
  <c r="D385" i="7"/>
  <c r="C385" i="7"/>
  <c r="B385" i="7"/>
  <c r="D384" i="7"/>
  <c r="D405" i="7" s="1"/>
  <c r="C384" i="7"/>
  <c r="C405" i="7" s="1"/>
  <c r="B384" i="7"/>
  <c r="B405" i="7" s="1"/>
  <c r="D383" i="7"/>
  <c r="C383" i="7"/>
  <c r="B383" i="7"/>
  <c r="D382" i="7"/>
  <c r="C382" i="7"/>
  <c r="B382" i="7"/>
  <c r="D381" i="7"/>
  <c r="C381" i="7"/>
  <c r="B381" i="7"/>
  <c r="D380" i="7"/>
  <c r="C380" i="7"/>
  <c r="B380" i="7"/>
  <c r="D379" i="7"/>
  <c r="C379" i="7"/>
  <c r="B379" i="7"/>
  <c r="D378" i="7"/>
  <c r="D425" i="7" s="1"/>
  <c r="C378" i="7"/>
  <c r="B378" i="7"/>
  <c r="D377" i="7"/>
  <c r="C377" i="7"/>
  <c r="B377" i="7"/>
  <c r="D376" i="7"/>
  <c r="C376" i="7"/>
  <c r="B376" i="7"/>
  <c r="D375" i="7"/>
  <c r="C375" i="7"/>
  <c r="B375" i="7"/>
  <c r="D374" i="7"/>
  <c r="C374" i="7"/>
  <c r="B374" i="7"/>
  <c r="D373" i="7"/>
  <c r="C373" i="7"/>
  <c r="B373" i="7"/>
  <c r="D372" i="7"/>
  <c r="C372" i="7"/>
  <c r="B372" i="7"/>
  <c r="D371" i="7"/>
  <c r="C371" i="7"/>
  <c r="B371" i="7"/>
  <c r="D370" i="7"/>
  <c r="D412" i="7" s="1"/>
  <c r="C370" i="7"/>
  <c r="B370" i="7"/>
  <c r="D367" i="7"/>
  <c r="C367" i="7"/>
  <c r="B367" i="7"/>
  <c r="D366" i="7"/>
  <c r="C366" i="7"/>
  <c r="B366" i="7"/>
  <c r="D365" i="7"/>
  <c r="C365" i="7"/>
  <c r="B365" i="7"/>
  <c r="D364" i="7"/>
  <c r="C364" i="7"/>
  <c r="B364" i="7"/>
  <c r="D363" i="7"/>
  <c r="C363" i="7"/>
  <c r="B363" i="7"/>
  <c r="D362" i="7"/>
  <c r="C362" i="7"/>
  <c r="B362" i="7"/>
  <c r="D361" i="7"/>
  <c r="C361" i="7"/>
  <c r="B361" i="7"/>
  <c r="D360" i="7"/>
  <c r="C360" i="7"/>
  <c r="B360" i="7"/>
  <c r="D359" i="7"/>
  <c r="C359" i="7"/>
  <c r="B359" i="7"/>
  <c r="D358" i="7"/>
  <c r="C358" i="7"/>
  <c r="B358" i="7"/>
  <c r="D357" i="7"/>
  <c r="C357" i="7"/>
  <c r="B357" i="7"/>
  <c r="D356" i="7"/>
  <c r="C356" i="7"/>
  <c r="B356" i="7"/>
  <c r="D355" i="7"/>
  <c r="C355" i="7"/>
  <c r="B355" i="7"/>
  <c r="D354" i="7"/>
  <c r="C354" i="7"/>
  <c r="B354" i="7"/>
  <c r="D353" i="7"/>
  <c r="C353" i="7"/>
  <c r="B353" i="7"/>
  <c r="D352" i="7"/>
  <c r="C352" i="7"/>
  <c r="B352" i="7"/>
  <c r="D351" i="7"/>
  <c r="C351" i="7"/>
  <c r="B351" i="7"/>
  <c r="D350" i="7"/>
  <c r="C350" i="7"/>
  <c r="B350" i="7"/>
  <c r="D349" i="7"/>
  <c r="C349" i="7"/>
  <c r="B349" i="7"/>
  <c r="D348" i="7"/>
  <c r="C348" i="7"/>
  <c r="B348" i="7"/>
  <c r="D347" i="7"/>
  <c r="C347" i="7"/>
  <c r="B347" i="7"/>
  <c r="D346" i="7"/>
  <c r="C346" i="7"/>
  <c r="B346" i="7"/>
  <c r="A344" i="7"/>
  <c r="A343" i="7"/>
  <c r="A318" i="7"/>
  <c r="A317" i="7"/>
  <c r="D314" i="7"/>
  <c r="C314" i="7"/>
  <c r="B314" i="7"/>
  <c r="D313" i="7"/>
  <c r="C313" i="7"/>
  <c r="B313" i="7"/>
  <c r="D312" i="7"/>
  <c r="C312" i="7"/>
  <c r="B312" i="7"/>
  <c r="D311" i="7"/>
  <c r="C311" i="7"/>
  <c r="B311" i="7"/>
  <c r="D310" i="7"/>
  <c r="C310" i="7"/>
  <c r="B310" i="7"/>
  <c r="D309" i="7"/>
  <c r="C309" i="7"/>
  <c r="B309" i="7"/>
  <c r="D308" i="7"/>
  <c r="C308" i="7"/>
  <c r="B308" i="7"/>
  <c r="D307" i="7"/>
  <c r="C307" i="7"/>
  <c r="B307" i="7"/>
  <c r="D306" i="7"/>
  <c r="C306" i="7"/>
  <c r="B306" i="7"/>
  <c r="D305" i="7"/>
  <c r="C305" i="7"/>
  <c r="B305" i="7"/>
  <c r="D304" i="7"/>
  <c r="C304" i="7"/>
  <c r="B304" i="7"/>
  <c r="D303" i="7"/>
  <c r="D327" i="7" s="1"/>
  <c r="C303" i="7"/>
  <c r="C327" i="7" s="1"/>
  <c r="B303" i="7"/>
  <c r="B327" i="7" s="1"/>
  <c r="D302" i="7"/>
  <c r="C302" i="7"/>
  <c r="B302" i="7"/>
  <c r="D301" i="7"/>
  <c r="C301" i="7"/>
  <c r="B301" i="7"/>
  <c r="B322" i="7" s="1"/>
  <c r="D300" i="7"/>
  <c r="C300" i="7"/>
  <c r="C334" i="7" s="1"/>
  <c r="B300" i="7"/>
  <c r="D299" i="7"/>
  <c r="C299" i="7"/>
  <c r="C336" i="7" s="1"/>
  <c r="B299" i="7"/>
  <c r="D298" i="7"/>
  <c r="D319" i="7" s="1"/>
  <c r="C298" i="7"/>
  <c r="C319" i="7" s="1"/>
  <c r="B298" i="7"/>
  <c r="B319" i="7" s="1"/>
  <c r="D297" i="7"/>
  <c r="C297" i="7"/>
  <c r="B297" i="7"/>
  <c r="D296" i="7"/>
  <c r="C296" i="7"/>
  <c r="B296" i="7"/>
  <c r="D295" i="7"/>
  <c r="C295" i="7"/>
  <c r="B295" i="7"/>
  <c r="D294" i="7"/>
  <c r="C294" i="7"/>
  <c r="B294" i="7"/>
  <c r="D293" i="7"/>
  <c r="C293" i="7"/>
  <c r="B293" i="7"/>
  <c r="D292" i="7"/>
  <c r="D339" i="7" s="1"/>
  <c r="C292" i="7"/>
  <c r="C339" i="7" s="1"/>
  <c r="B292" i="7"/>
  <c r="B339" i="7" s="1"/>
  <c r="D291" i="7"/>
  <c r="C291" i="7"/>
  <c r="B291" i="7"/>
  <c r="D290" i="7"/>
  <c r="C290" i="7"/>
  <c r="B290" i="7"/>
  <c r="D289" i="7"/>
  <c r="C289" i="7"/>
  <c r="B289" i="7"/>
  <c r="D288" i="7"/>
  <c r="C288" i="7"/>
  <c r="B288" i="7"/>
  <c r="D287" i="7"/>
  <c r="C287" i="7"/>
  <c r="B287" i="7"/>
  <c r="D286" i="7"/>
  <c r="C286" i="7"/>
  <c r="B286" i="7"/>
  <c r="D285" i="7"/>
  <c r="C285" i="7"/>
  <c r="B285" i="7"/>
  <c r="D284" i="7"/>
  <c r="D328" i="7" s="1"/>
  <c r="C284" i="7"/>
  <c r="B284" i="7"/>
  <c r="D281" i="7"/>
  <c r="C281" i="7"/>
  <c r="B281" i="7"/>
  <c r="D280" i="7"/>
  <c r="C280" i="7"/>
  <c r="B280" i="7"/>
  <c r="D279" i="7"/>
  <c r="C279" i="7"/>
  <c r="B279" i="7"/>
  <c r="D278" i="7"/>
  <c r="C278" i="7"/>
  <c r="B278" i="7"/>
  <c r="D277" i="7"/>
  <c r="C277" i="7"/>
  <c r="B277" i="7"/>
  <c r="B333" i="7" s="1"/>
  <c r="D276" i="7"/>
  <c r="C276" i="7"/>
  <c r="B276" i="7"/>
  <c r="D275" i="7"/>
  <c r="C275" i="7"/>
  <c r="B275" i="7"/>
  <c r="D274" i="7"/>
  <c r="C274" i="7"/>
  <c r="B274" i="7"/>
  <c r="D273" i="7"/>
  <c r="C273" i="7"/>
  <c r="B273" i="7"/>
  <c r="D272" i="7"/>
  <c r="C272" i="7"/>
  <c r="B272" i="7"/>
  <c r="D271" i="7"/>
  <c r="C271" i="7"/>
  <c r="B271" i="7"/>
  <c r="D270" i="7"/>
  <c r="C270" i="7"/>
  <c r="B270" i="7"/>
  <c r="D269" i="7"/>
  <c r="C269" i="7"/>
  <c r="B269" i="7"/>
  <c r="D268" i="7"/>
  <c r="C268" i="7"/>
  <c r="B268" i="7"/>
  <c r="D267" i="7"/>
  <c r="C267" i="7"/>
  <c r="B267" i="7"/>
  <c r="D266" i="7"/>
  <c r="C266" i="7"/>
  <c r="B266" i="7"/>
  <c r="D265" i="7"/>
  <c r="C265" i="7"/>
  <c r="B265" i="7"/>
  <c r="D264" i="7"/>
  <c r="C264" i="7"/>
  <c r="B264" i="7"/>
  <c r="D263" i="7"/>
  <c r="C263" i="7"/>
  <c r="B263" i="7"/>
  <c r="D262" i="7"/>
  <c r="C262" i="7"/>
  <c r="B262" i="7"/>
  <c r="D261" i="7"/>
  <c r="C261" i="7"/>
  <c r="B261" i="7"/>
  <c r="B338" i="7" s="1"/>
  <c r="D260" i="7"/>
  <c r="C260" i="7"/>
  <c r="B260" i="7"/>
  <c r="A258" i="7"/>
  <c r="A257" i="7"/>
  <c r="A233" i="7"/>
  <c r="A232" i="7"/>
  <c r="D229" i="7"/>
  <c r="C229" i="7"/>
  <c r="B229" i="7"/>
  <c r="D228" i="7"/>
  <c r="C228" i="7"/>
  <c r="B228" i="7"/>
  <c r="D227" i="7"/>
  <c r="C227" i="7"/>
  <c r="B227" i="7"/>
  <c r="D226" i="7"/>
  <c r="C226" i="7"/>
  <c r="B226" i="7"/>
  <c r="D225" i="7"/>
  <c r="C225" i="7"/>
  <c r="B225" i="7"/>
  <c r="D224" i="7"/>
  <c r="C224" i="7"/>
  <c r="B224" i="7"/>
  <c r="D223" i="7"/>
  <c r="C223" i="7"/>
  <c r="B223" i="7"/>
  <c r="D222" i="7"/>
  <c r="C222" i="7"/>
  <c r="B222" i="7"/>
  <c r="D221" i="7"/>
  <c r="C221" i="7"/>
  <c r="B221" i="7"/>
  <c r="D220" i="7"/>
  <c r="C220" i="7"/>
  <c r="B220" i="7"/>
  <c r="D219" i="7"/>
  <c r="C219" i="7"/>
  <c r="B219" i="7"/>
  <c r="D218" i="7"/>
  <c r="D242" i="7" s="1"/>
  <c r="C218" i="7"/>
  <c r="C242" i="7" s="1"/>
  <c r="B218" i="7"/>
  <c r="B242" i="7" s="1"/>
  <c r="D217" i="7"/>
  <c r="C217" i="7"/>
  <c r="B217" i="7"/>
  <c r="D216" i="7"/>
  <c r="C216" i="7"/>
  <c r="B216" i="7"/>
  <c r="D215" i="7"/>
  <c r="C215" i="7"/>
  <c r="B215" i="7"/>
  <c r="D214" i="7"/>
  <c r="C214" i="7"/>
  <c r="B214" i="7"/>
  <c r="D213" i="7"/>
  <c r="D234" i="7" s="1"/>
  <c r="C213" i="7"/>
  <c r="C234" i="7" s="1"/>
  <c r="B213" i="7"/>
  <c r="B234" i="7" s="1"/>
  <c r="D212" i="7"/>
  <c r="C212" i="7"/>
  <c r="B212" i="7"/>
  <c r="D211" i="7"/>
  <c r="C211" i="7"/>
  <c r="B211" i="7"/>
  <c r="D210" i="7"/>
  <c r="C210" i="7"/>
  <c r="B210" i="7"/>
  <c r="D209" i="7"/>
  <c r="C209" i="7"/>
  <c r="B209" i="7"/>
  <c r="D208" i="7"/>
  <c r="C208" i="7"/>
  <c r="B208" i="7"/>
  <c r="D207" i="7"/>
  <c r="C207" i="7"/>
  <c r="B207" i="7"/>
  <c r="D206" i="7"/>
  <c r="C206" i="7"/>
  <c r="B206" i="7"/>
  <c r="D205" i="7"/>
  <c r="C205" i="7"/>
  <c r="B205" i="7"/>
  <c r="D204" i="7"/>
  <c r="C204" i="7"/>
  <c r="B204" i="7"/>
  <c r="D203" i="7"/>
  <c r="C203" i="7"/>
  <c r="B203" i="7"/>
  <c r="D202" i="7"/>
  <c r="C202" i="7"/>
  <c r="B202" i="7"/>
  <c r="D201" i="7"/>
  <c r="C201" i="7"/>
  <c r="B201" i="7"/>
  <c r="D200" i="7"/>
  <c r="C200" i="7"/>
  <c r="B200" i="7"/>
  <c r="D199" i="7"/>
  <c r="D243" i="7" s="1"/>
  <c r="C199" i="7"/>
  <c r="B199" i="7"/>
  <c r="D196" i="7"/>
  <c r="C196" i="7"/>
  <c r="B196" i="7"/>
  <c r="D195" i="7"/>
  <c r="C195" i="7"/>
  <c r="B195" i="7"/>
  <c r="D194" i="7"/>
  <c r="C194" i="7"/>
  <c r="B194" i="7"/>
  <c r="D193" i="7"/>
  <c r="C193" i="7"/>
  <c r="B193" i="7"/>
  <c r="D192" i="7"/>
  <c r="C192" i="7"/>
  <c r="B192" i="7"/>
  <c r="D191" i="7"/>
  <c r="C191" i="7"/>
  <c r="B191" i="7"/>
  <c r="D190" i="7"/>
  <c r="C190" i="7"/>
  <c r="B190" i="7"/>
  <c r="D189" i="7"/>
  <c r="C189" i="7"/>
  <c r="B189" i="7"/>
  <c r="D188" i="7"/>
  <c r="C188" i="7"/>
  <c r="B188" i="7"/>
  <c r="D187" i="7"/>
  <c r="C187" i="7"/>
  <c r="B187" i="7"/>
  <c r="D186" i="7"/>
  <c r="C186" i="7"/>
  <c r="B186" i="7"/>
  <c r="D185" i="7"/>
  <c r="C185" i="7"/>
  <c r="B185" i="7"/>
  <c r="D184" i="7"/>
  <c r="C184" i="7"/>
  <c r="B184" i="7"/>
  <c r="D183" i="7"/>
  <c r="C183" i="7"/>
  <c r="B183" i="7"/>
  <c r="D182" i="7"/>
  <c r="C182" i="7"/>
  <c r="B182" i="7"/>
  <c r="D181" i="7"/>
  <c r="C181" i="7"/>
  <c r="B181" i="7"/>
  <c r="D180" i="7"/>
  <c r="C180" i="7"/>
  <c r="B180" i="7"/>
  <c r="D179" i="7"/>
  <c r="C179" i="7"/>
  <c r="B179" i="7"/>
  <c r="D178" i="7"/>
  <c r="C178" i="7"/>
  <c r="B178" i="7"/>
  <c r="D177" i="7"/>
  <c r="C177" i="7"/>
  <c r="B177" i="7"/>
  <c r="D176" i="7"/>
  <c r="D253" i="7" s="1"/>
  <c r="C176" i="7"/>
  <c r="B176" i="7"/>
  <c r="D175" i="7"/>
  <c r="C175" i="7"/>
  <c r="B175" i="7"/>
  <c r="A173" i="7"/>
  <c r="A172" i="7"/>
  <c r="A148" i="7"/>
  <c r="A147" i="7"/>
  <c r="D144" i="7"/>
  <c r="C144" i="7"/>
  <c r="B144" i="7"/>
  <c r="D143" i="7"/>
  <c r="C143" i="7"/>
  <c r="B143" i="7"/>
  <c r="D142" i="7"/>
  <c r="C142" i="7"/>
  <c r="B142" i="7"/>
  <c r="D141" i="7"/>
  <c r="C141" i="7"/>
  <c r="B141" i="7"/>
  <c r="D140" i="7"/>
  <c r="C140" i="7"/>
  <c r="B140" i="7"/>
  <c r="D139" i="7"/>
  <c r="C139" i="7"/>
  <c r="B139" i="7"/>
  <c r="D138" i="7"/>
  <c r="C138" i="7"/>
  <c r="B138" i="7"/>
  <c r="D137" i="7"/>
  <c r="C137" i="7"/>
  <c r="B137" i="7"/>
  <c r="D136" i="7"/>
  <c r="C136" i="7"/>
  <c r="B136" i="7"/>
  <c r="D135" i="7"/>
  <c r="C135" i="7"/>
  <c r="B135" i="7"/>
  <c r="D134" i="7"/>
  <c r="C134" i="7"/>
  <c r="B134" i="7"/>
  <c r="D133" i="7"/>
  <c r="D157" i="7" s="1"/>
  <c r="C133" i="7"/>
  <c r="B133" i="7"/>
  <c r="B157" i="7" s="1"/>
  <c r="D132" i="7"/>
  <c r="C132" i="7"/>
  <c r="B132" i="7"/>
  <c r="D131" i="7"/>
  <c r="C131" i="7"/>
  <c r="B131" i="7"/>
  <c r="D130" i="7"/>
  <c r="C130" i="7"/>
  <c r="B130" i="7"/>
  <c r="B165" i="7" s="1"/>
  <c r="D129" i="7"/>
  <c r="C129" i="7"/>
  <c r="B129" i="7"/>
  <c r="B163" i="7" s="1"/>
  <c r="D128" i="7"/>
  <c r="D149" i="7" s="1"/>
  <c r="C128" i="7"/>
  <c r="C149" i="7" s="1"/>
  <c r="B128" i="7"/>
  <c r="B149" i="7" s="1"/>
  <c r="D127" i="7"/>
  <c r="C127" i="7"/>
  <c r="B127" i="7"/>
  <c r="D126" i="7"/>
  <c r="C126" i="7"/>
  <c r="B126" i="7"/>
  <c r="D125" i="7"/>
  <c r="C125" i="7"/>
  <c r="B125" i="7"/>
  <c r="D124" i="7"/>
  <c r="C124" i="7"/>
  <c r="B124" i="7"/>
  <c r="D123" i="7"/>
  <c r="C123" i="7"/>
  <c r="B123" i="7"/>
  <c r="D122" i="7"/>
  <c r="C122" i="7"/>
  <c r="B122" i="7"/>
  <c r="B169" i="7" s="1"/>
  <c r="D121" i="7"/>
  <c r="C121" i="7"/>
  <c r="B121" i="7"/>
  <c r="B159" i="7" s="1"/>
  <c r="D120" i="7"/>
  <c r="C120" i="7"/>
  <c r="B120" i="7"/>
  <c r="D119" i="7"/>
  <c r="C119" i="7"/>
  <c r="B119" i="7"/>
  <c r="D118" i="7"/>
  <c r="C118" i="7"/>
  <c r="B118" i="7"/>
  <c r="D117" i="7"/>
  <c r="C117" i="7"/>
  <c r="B117" i="7"/>
  <c r="D116" i="7"/>
  <c r="C116" i="7"/>
  <c r="B116" i="7"/>
  <c r="D115" i="7"/>
  <c r="C115" i="7"/>
  <c r="B115" i="7"/>
  <c r="D114" i="7"/>
  <c r="C114" i="7"/>
  <c r="B114" i="7"/>
  <c r="B158" i="7" s="1"/>
  <c r="D111" i="7"/>
  <c r="C111" i="7"/>
  <c r="B111" i="7"/>
  <c r="D110" i="7"/>
  <c r="C110" i="7"/>
  <c r="B110" i="7"/>
  <c r="D109" i="7"/>
  <c r="C109" i="7"/>
  <c r="B109" i="7"/>
  <c r="D108" i="7"/>
  <c r="C108" i="7"/>
  <c r="B108" i="7"/>
  <c r="D107" i="7"/>
  <c r="C107" i="7"/>
  <c r="B107" i="7"/>
  <c r="D106" i="7"/>
  <c r="C106" i="7"/>
  <c r="B106" i="7"/>
  <c r="D105" i="7"/>
  <c r="C105" i="7"/>
  <c r="B105" i="7"/>
  <c r="D104" i="7"/>
  <c r="C104" i="7"/>
  <c r="B104" i="7"/>
  <c r="D103" i="7"/>
  <c r="C103" i="7"/>
  <c r="B103" i="7"/>
  <c r="D102" i="7"/>
  <c r="D162" i="7" s="1"/>
  <c r="C102" i="7"/>
  <c r="B102" i="7"/>
  <c r="D101" i="7"/>
  <c r="C101" i="7"/>
  <c r="B101" i="7"/>
  <c r="D100" i="7"/>
  <c r="C100" i="7"/>
  <c r="B100" i="7"/>
  <c r="D99" i="7"/>
  <c r="C99" i="7"/>
  <c r="B99" i="7"/>
  <c r="D98" i="7"/>
  <c r="C98" i="7"/>
  <c r="B98" i="7"/>
  <c r="D97" i="7"/>
  <c r="C97" i="7"/>
  <c r="B97" i="7"/>
  <c r="D96" i="7"/>
  <c r="C96" i="7"/>
  <c r="B96" i="7"/>
  <c r="D95" i="7"/>
  <c r="C95" i="7"/>
  <c r="B95" i="7"/>
  <c r="D94" i="7"/>
  <c r="C94" i="7"/>
  <c r="B94" i="7"/>
  <c r="D93" i="7"/>
  <c r="C93" i="7"/>
  <c r="B93" i="7"/>
  <c r="D92" i="7"/>
  <c r="C92" i="7"/>
  <c r="B92" i="7"/>
  <c r="D91" i="7"/>
  <c r="C91" i="7"/>
  <c r="B91" i="7"/>
  <c r="B168" i="7" s="1"/>
  <c r="D90" i="7"/>
  <c r="C90" i="7"/>
  <c r="B90" i="7"/>
  <c r="A88" i="7"/>
  <c r="A87" i="7"/>
  <c r="A63" i="7"/>
  <c r="A62" i="7"/>
  <c r="D59" i="7"/>
  <c r="C59" i="7"/>
  <c r="B59" i="7"/>
  <c r="D58" i="7"/>
  <c r="C58" i="7"/>
  <c r="B58" i="7"/>
  <c r="D57" i="7"/>
  <c r="C57" i="7"/>
  <c r="B57" i="7"/>
  <c r="D56" i="7"/>
  <c r="C56" i="7"/>
  <c r="B56" i="7"/>
  <c r="D55" i="7"/>
  <c r="C55" i="7"/>
  <c r="B55" i="7"/>
  <c r="D54" i="7"/>
  <c r="C54" i="7"/>
  <c r="B54" i="7"/>
  <c r="D53" i="7"/>
  <c r="C53" i="7"/>
  <c r="B53" i="7"/>
  <c r="D52" i="7"/>
  <c r="C52" i="7"/>
  <c r="B52" i="7"/>
  <c r="D51" i="7"/>
  <c r="C51" i="7"/>
  <c r="B51" i="7"/>
  <c r="D50" i="7"/>
  <c r="C50" i="7"/>
  <c r="B50" i="7"/>
  <c r="D49" i="7"/>
  <c r="C49" i="7"/>
  <c r="B49" i="7"/>
  <c r="D48" i="7"/>
  <c r="D72" i="7" s="1"/>
  <c r="C48" i="7"/>
  <c r="C72" i="7" s="1"/>
  <c r="B48" i="7"/>
  <c r="B72" i="7" s="1"/>
  <c r="D47" i="7"/>
  <c r="C47" i="7"/>
  <c r="B47" i="7"/>
  <c r="D46" i="7"/>
  <c r="C46" i="7"/>
  <c r="B46" i="7"/>
  <c r="D45" i="7"/>
  <c r="C45" i="7"/>
  <c r="B45" i="7"/>
  <c r="D44" i="7"/>
  <c r="C44" i="7"/>
  <c r="B44" i="7"/>
  <c r="D43" i="7"/>
  <c r="D64" i="7" s="1"/>
  <c r="C43" i="7"/>
  <c r="C64" i="7" s="1"/>
  <c r="B43" i="7"/>
  <c r="B64" i="7" s="1"/>
  <c r="D42" i="7"/>
  <c r="C42" i="7"/>
  <c r="B42" i="7"/>
  <c r="D41" i="7"/>
  <c r="C41" i="7"/>
  <c r="B41" i="7"/>
  <c r="D40" i="7"/>
  <c r="C40" i="7"/>
  <c r="B40" i="7"/>
  <c r="D39" i="7"/>
  <c r="C39" i="7"/>
  <c r="B39" i="7"/>
  <c r="D38" i="7"/>
  <c r="C38" i="7"/>
  <c r="B38" i="7"/>
  <c r="D37" i="7"/>
  <c r="C37" i="7"/>
  <c r="B37" i="7"/>
  <c r="D36" i="7"/>
  <c r="C36" i="7"/>
  <c r="B36" i="7"/>
  <c r="D35" i="7"/>
  <c r="C35" i="7"/>
  <c r="B35" i="7"/>
  <c r="D34" i="7"/>
  <c r="C34" i="7"/>
  <c r="B34" i="7"/>
  <c r="D33" i="7"/>
  <c r="C33" i="7"/>
  <c r="B33" i="7"/>
  <c r="D32" i="7"/>
  <c r="C32" i="7"/>
  <c r="B32" i="7"/>
  <c r="D31" i="7"/>
  <c r="C31" i="7"/>
  <c r="B31" i="7"/>
  <c r="D30" i="7"/>
  <c r="C30" i="7"/>
  <c r="B30" i="7"/>
  <c r="D29" i="7"/>
  <c r="D73" i="7" s="1"/>
  <c r="C29" i="7"/>
  <c r="C73" i="7" s="1"/>
  <c r="B29" i="7"/>
  <c r="B73" i="7" s="1"/>
  <c r="D26" i="7"/>
  <c r="C26" i="7"/>
  <c r="B26" i="7"/>
  <c r="D25" i="7"/>
  <c r="C25" i="7"/>
  <c r="B25" i="7"/>
  <c r="D24" i="7"/>
  <c r="C24" i="7"/>
  <c r="B24" i="7"/>
  <c r="D23" i="7"/>
  <c r="C23" i="7"/>
  <c r="B23" i="7"/>
  <c r="D22" i="7"/>
  <c r="C22" i="7"/>
  <c r="B22" i="7"/>
  <c r="D21" i="7"/>
  <c r="C21" i="7"/>
  <c r="B21" i="7"/>
  <c r="D20" i="7"/>
  <c r="C20" i="7"/>
  <c r="B20" i="7"/>
  <c r="D19" i="7"/>
  <c r="C19" i="7"/>
  <c r="B19" i="7"/>
  <c r="D18" i="7"/>
  <c r="C18" i="7"/>
  <c r="B18" i="7"/>
  <c r="D17" i="7"/>
  <c r="C17" i="7"/>
  <c r="B17" i="7"/>
  <c r="D16" i="7"/>
  <c r="C16" i="7"/>
  <c r="B16" i="7"/>
  <c r="D15" i="7"/>
  <c r="C15" i="7"/>
  <c r="B15" i="7"/>
  <c r="D14" i="7"/>
  <c r="C14" i="7"/>
  <c r="B14" i="7"/>
  <c r="D13" i="7"/>
  <c r="C13" i="7"/>
  <c r="B13" i="7"/>
  <c r="D12" i="7"/>
  <c r="C12" i="7"/>
  <c r="B12" i="7"/>
  <c r="D11" i="7"/>
  <c r="C11" i="7"/>
  <c r="B11" i="7"/>
  <c r="D10" i="7"/>
  <c r="C10" i="7"/>
  <c r="B10" i="7"/>
  <c r="D9" i="7"/>
  <c r="C9" i="7"/>
  <c r="B9" i="7"/>
  <c r="D8" i="7"/>
  <c r="C8" i="7"/>
  <c r="B8" i="7"/>
  <c r="D7" i="7"/>
  <c r="C7" i="7"/>
  <c r="B7" i="7"/>
  <c r="D6" i="7"/>
  <c r="C6" i="7"/>
  <c r="B6" i="7"/>
  <c r="D5" i="7"/>
  <c r="C5" i="7"/>
  <c r="B5" i="7"/>
  <c r="A3" i="7"/>
  <c r="A2" i="7"/>
  <c r="B323" i="7" l="1"/>
  <c r="D746" i="7"/>
  <c r="C1360" i="7"/>
  <c r="B1514" i="7"/>
  <c r="C1696" i="7"/>
  <c r="B3318" i="7"/>
  <c r="B3313" i="7"/>
  <c r="D3557" i="7"/>
  <c r="C3641" i="7"/>
  <c r="D3810" i="7"/>
  <c r="C4167" i="7"/>
  <c r="B4161" i="7"/>
  <c r="C4162" i="7"/>
  <c r="D4168" i="7"/>
  <c r="C80" i="7"/>
  <c r="D1089" i="7"/>
  <c r="B2194" i="7"/>
  <c r="D2364" i="7"/>
  <c r="D2534" i="7"/>
  <c r="C2788" i="7"/>
  <c r="D3043" i="7"/>
  <c r="B3317" i="7"/>
  <c r="B3312" i="7"/>
  <c r="C3387" i="7"/>
  <c r="C3655" i="7"/>
  <c r="C4068" i="7"/>
  <c r="D1105" i="7"/>
  <c r="B1355" i="7"/>
  <c r="D1785" i="7"/>
  <c r="B1867" i="7"/>
  <c r="C3220" i="7"/>
  <c r="D3228" i="7"/>
  <c r="C3215" i="7"/>
  <c r="B3470" i="7"/>
  <c r="C1003" i="7"/>
  <c r="D1104" i="7"/>
  <c r="D1099" i="7"/>
  <c r="D1090" i="7"/>
  <c r="C923" i="7"/>
  <c r="B2801" i="7"/>
  <c r="C2790" i="7"/>
  <c r="C3488" i="7"/>
  <c r="D3991" i="7"/>
  <c r="D3989" i="7"/>
  <c r="C4154" i="7"/>
  <c r="B1089" i="7"/>
  <c r="D1088" i="7"/>
  <c r="C1258" i="7"/>
  <c r="C1356" i="7"/>
  <c r="B1522" i="7"/>
  <c r="D1853" i="7"/>
  <c r="D3053" i="7"/>
  <c r="D3045" i="7"/>
  <c r="B3046" i="7"/>
  <c r="C3727" i="7"/>
  <c r="C425" i="7"/>
  <c r="C421" i="7"/>
  <c r="C591" i="7"/>
  <c r="D1102" i="7"/>
  <c r="C1355" i="7"/>
  <c r="B1342" i="7"/>
  <c r="C1445" i="7"/>
  <c r="C1512" i="7"/>
  <c r="C1693" i="7"/>
  <c r="B1870" i="7"/>
  <c r="B2363" i="7"/>
  <c r="D2627" i="7"/>
  <c r="C2703" i="7"/>
  <c r="D3143" i="7"/>
  <c r="D4161" i="7"/>
  <c r="B4168" i="7"/>
  <c r="D3655" i="7"/>
  <c r="B3986" i="7"/>
  <c r="C168" i="7"/>
  <c r="B162" i="7"/>
  <c r="C163" i="7"/>
  <c r="D156" i="7"/>
  <c r="D169" i="7"/>
  <c r="D238" i="7"/>
  <c r="B331" i="7"/>
  <c r="B325" i="7"/>
  <c r="D679" i="7"/>
  <c r="C673" i="7"/>
  <c r="D917" i="7"/>
  <c r="D1091" i="7"/>
  <c r="D1523" i="7"/>
  <c r="B1516" i="7"/>
  <c r="B2125" i="7"/>
  <c r="B2120" i="7"/>
  <c r="D2193" i="7"/>
  <c r="C3143" i="7"/>
  <c r="B3130" i="7"/>
  <c r="C3402" i="7"/>
  <c r="C3397" i="7"/>
  <c r="D4068" i="7"/>
  <c r="D4167" i="7"/>
  <c r="C4161" i="7"/>
  <c r="D4153" i="7"/>
  <c r="D4237" i="7"/>
  <c r="B4422" i="7"/>
  <c r="D74" i="7"/>
  <c r="D78" i="7"/>
  <c r="B68" i="7"/>
  <c r="B65" i="7"/>
  <c r="D168" i="7"/>
  <c r="C162" i="7"/>
  <c r="D154" i="7"/>
  <c r="B764" i="7"/>
  <c r="D849" i="7"/>
  <c r="B1614" i="7"/>
  <c r="B1609" i="7"/>
  <c r="C2458" i="7"/>
  <c r="C2450" i="7"/>
  <c r="D2716" i="7"/>
  <c r="B3147" i="7"/>
  <c r="C3145" i="7"/>
  <c r="B3133" i="7"/>
  <c r="C3214" i="7"/>
  <c r="C3310" i="7"/>
  <c r="D3315" i="7"/>
  <c r="D3304" i="7"/>
  <c r="D3824" i="7"/>
  <c r="D3898" i="7"/>
  <c r="D3997" i="7"/>
  <c r="D3992" i="7"/>
  <c r="B4078" i="7"/>
  <c r="C152" i="7"/>
  <c r="C1342" i="7"/>
  <c r="D1684" i="7"/>
  <c r="D2022" i="7"/>
  <c r="B2806" i="7"/>
  <c r="C3054" i="7"/>
  <c r="C3148" i="7"/>
  <c r="B3400" i="7"/>
  <c r="C3484" i="7"/>
  <c r="D3645" i="7"/>
  <c r="B3913" i="7"/>
  <c r="C4253" i="7"/>
  <c r="B4584" i="7"/>
  <c r="C4575" i="7"/>
  <c r="D4678" i="7"/>
  <c r="D325" i="7"/>
  <c r="B424" i="7"/>
  <c r="C507" i="7"/>
  <c r="C674" i="7"/>
  <c r="B840" i="7"/>
  <c r="C847" i="7"/>
  <c r="B835" i="7"/>
  <c r="D1784" i="7"/>
  <c r="D2119" i="7"/>
  <c r="B2123" i="7"/>
  <c r="D2380" i="7"/>
  <c r="C2374" i="7"/>
  <c r="D2375" i="7"/>
  <c r="D3232" i="7"/>
  <c r="D3227" i="7"/>
  <c r="B3388" i="7"/>
  <c r="D3657" i="7"/>
  <c r="C3651" i="7"/>
  <c r="D3652" i="7"/>
  <c r="C3649" i="7"/>
  <c r="C3909" i="7"/>
  <c r="B3983" i="7"/>
  <c r="C4252" i="7"/>
  <c r="C4578" i="7"/>
  <c r="D4677" i="7"/>
  <c r="C1865" i="7"/>
  <c r="D3651" i="7"/>
  <c r="D3908" i="7"/>
  <c r="C4164" i="7"/>
  <c r="C4246" i="7"/>
  <c r="D4671" i="7"/>
  <c r="C326" i="7"/>
  <c r="D494" i="7"/>
  <c r="B680" i="7"/>
  <c r="B676" i="7"/>
  <c r="D834" i="7"/>
  <c r="D1011" i="7"/>
  <c r="B1004" i="7"/>
  <c r="B1100" i="7"/>
  <c r="B1347" i="7"/>
  <c r="B1360" i="7"/>
  <c r="C1517" i="7"/>
  <c r="C1530" i="7"/>
  <c r="C1526" i="7"/>
  <c r="B1511" i="7"/>
  <c r="B1598" i="7"/>
  <c r="D2024" i="7"/>
  <c r="C2118" i="7"/>
  <c r="C2112" i="7"/>
  <c r="C2363" i="7"/>
  <c r="D2620" i="7"/>
  <c r="D3216" i="7"/>
  <c r="B3642" i="7"/>
  <c r="D3982" i="7"/>
  <c r="B251" i="7"/>
  <c r="B330" i="7"/>
  <c r="D418" i="7"/>
  <c r="B407" i="7"/>
  <c r="B579" i="7"/>
  <c r="B679" i="7"/>
  <c r="D928" i="7"/>
  <c r="D1427" i="7"/>
  <c r="C1529" i="7"/>
  <c r="D1597" i="7"/>
  <c r="C1598" i="7"/>
  <c r="B1853" i="7"/>
  <c r="D1852" i="7"/>
  <c r="D1940" i="7"/>
  <c r="D2040" i="7"/>
  <c r="D2109" i="7"/>
  <c r="D2378" i="7"/>
  <c r="B2544" i="7"/>
  <c r="D2802" i="7"/>
  <c r="B3058" i="7"/>
  <c r="C3644" i="7"/>
  <c r="B3979" i="7"/>
  <c r="C4155" i="7"/>
  <c r="C4168" i="7"/>
  <c r="D4501" i="7"/>
  <c r="B75" i="7"/>
  <c r="B78" i="7"/>
  <c r="B160" i="7"/>
  <c r="D406" i="7"/>
  <c r="B499" i="7"/>
  <c r="C922" i="7"/>
  <c r="D1445" i="7"/>
  <c r="D1692" i="7"/>
  <c r="B2279" i="7"/>
  <c r="B2281" i="7"/>
  <c r="D2460" i="7"/>
  <c r="D2449" i="7"/>
  <c r="D2551" i="7"/>
  <c r="C157" i="7"/>
  <c r="B80" i="7"/>
  <c r="C68" i="7"/>
  <c r="C156" i="7"/>
  <c r="C165" i="7"/>
  <c r="D153" i="7"/>
  <c r="B335" i="7"/>
  <c r="C323" i="7"/>
  <c r="B425" i="7"/>
  <c r="B421" i="7"/>
  <c r="C497" i="7"/>
  <c r="C505" i="7"/>
  <c r="C1268" i="7"/>
  <c r="B1343" i="7"/>
  <c r="B667" i="7"/>
  <c r="B669" i="7"/>
  <c r="C1098" i="7"/>
  <c r="B2707" i="7"/>
  <c r="B2705" i="7"/>
  <c r="C240" i="7"/>
  <c r="D414" i="7"/>
  <c r="C2617" i="7"/>
  <c r="C2625" i="7"/>
  <c r="C2636" i="7"/>
  <c r="B166" i="7"/>
  <c r="D246" i="7"/>
  <c r="D338" i="7"/>
  <c r="D333" i="7"/>
  <c r="D320" i="7"/>
  <c r="D424" i="7"/>
  <c r="D410" i="7"/>
  <c r="D576" i="7"/>
  <c r="D2021" i="7"/>
  <c r="D2029" i="7"/>
  <c r="B254" i="7"/>
  <c r="D151" i="7"/>
  <c r="B253" i="7"/>
  <c r="C241" i="7"/>
  <c r="B239" i="7"/>
  <c r="C321" i="7"/>
  <c r="C407" i="7"/>
  <c r="B419" i="7"/>
  <c r="D492" i="7"/>
  <c r="C495" i="7"/>
  <c r="B66" i="7"/>
  <c r="B152" i="7"/>
  <c r="C331" i="7"/>
  <c r="D336" i="7"/>
  <c r="C324" i="7"/>
  <c r="B416" i="7"/>
  <c r="C416" i="7"/>
  <c r="D407" i="7"/>
  <c r="C408" i="7"/>
  <c r="D500" i="7"/>
  <c r="B491" i="7"/>
  <c r="D765" i="7"/>
  <c r="B847" i="7"/>
  <c r="D1950" i="7"/>
  <c r="C1002" i="7"/>
  <c r="C1611" i="7"/>
  <c r="B1780" i="7"/>
  <c r="B1955" i="7"/>
  <c r="B2040" i="7"/>
  <c r="D2805" i="7"/>
  <c r="C2799" i="7"/>
  <c r="D2890" i="7"/>
  <c r="D2876" i="7"/>
  <c r="C3061" i="7"/>
  <c r="C3135" i="7"/>
  <c r="C3228" i="7"/>
  <c r="D3217" i="7"/>
  <c r="D3311" i="7"/>
  <c r="D3309" i="7"/>
  <c r="B3305" i="7"/>
  <c r="B3300" i="7"/>
  <c r="B3304" i="7"/>
  <c r="B3389" i="7"/>
  <c r="C3487" i="7"/>
  <c r="D3484" i="7"/>
  <c r="D3572" i="7"/>
  <c r="D3567" i="7"/>
  <c r="B3742" i="7"/>
  <c r="B3737" i="7"/>
  <c r="C3743" i="7"/>
  <c r="C3739" i="7"/>
  <c r="D3827" i="7"/>
  <c r="C3895" i="7"/>
  <c r="B3897" i="7"/>
  <c r="B3997" i="7"/>
  <c r="D4076" i="7"/>
  <c r="D4074" i="7"/>
  <c r="C4066" i="7"/>
  <c r="B4069" i="7"/>
  <c r="C4240" i="7"/>
  <c r="B4322" i="7"/>
  <c r="B4416" i="7"/>
  <c r="D4499" i="7"/>
  <c r="C4586" i="7"/>
  <c r="D4662" i="7"/>
  <c r="C589" i="7"/>
  <c r="D670" i="7"/>
  <c r="D764" i="7"/>
  <c r="D750" i="7"/>
  <c r="C932" i="7"/>
  <c r="C1104" i="7"/>
  <c r="B1181" i="7"/>
  <c r="C1181" i="7"/>
  <c r="D1176" i="7"/>
  <c r="C1274" i="7"/>
  <c r="D1262" i="7"/>
  <c r="C1436" i="7"/>
  <c r="D1431" i="7"/>
  <c r="C1614" i="7"/>
  <c r="B1608" i="7"/>
  <c r="C1609" i="7"/>
  <c r="D1610" i="7"/>
  <c r="D1863" i="7"/>
  <c r="B1857" i="7"/>
  <c r="B1954" i="7"/>
  <c r="B2039" i="7"/>
  <c r="B2025" i="7"/>
  <c r="B2210" i="7"/>
  <c r="C2198" i="7"/>
  <c r="C2207" i="7"/>
  <c r="B2196" i="7"/>
  <c r="B2376" i="7"/>
  <c r="D2550" i="7"/>
  <c r="C2544" i="7"/>
  <c r="B2720" i="7"/>
  <c r="B2715" i="7"/>
  <c r="C2717" i="7"/>
  <c r="D2705" i="7"/>
  <c r="B2878" i="7"/>
  <c r="B2891" i="7"/>
  <c r="B2886" i="7"/>
  <c r="D2971" i="7"/>
  <c r="B3057" i="7"/>
  <c r="C3147" i="7"/>
  <c r="D3233" i="7"/>
  <c r="B3303" i="7"/>
  <c r="D3487" i="7"/>
  <c r="D3566" i="7"/>
  <c r="B3560" i="7"/>
  <c r="C3568" i="7"/>
  <c r="B3658" i="7"/>
  <c r="D3647" i="7"/>
  <c r="C3742" i="7"/>
  <c r="C3737" i="7"/>
  <c r="B3991" i="7"/>
  <c r="D3979" i="7"/>
  <c r="D3993" i="7"/>
  <c r="C4080" i="7"/>
  <c r="B4067" i="7"/>
  <c r="D4151" i="7"/>
  <c r="D4240" i="7"/>
  <c r="B4331" i="7"/>
  <c r="D4325" i="7"/>
  <c r="C4328" i="7"/>
  <c r="C4416" i="7"/>
  <c r="B590" i="7"/>
  <c r="C680" i="7"/>
  <c r="C676" i="7"/>
  <c r="B661" i="7"/>
  <c r="C747" i="7"/>
  <c r="B759" i="7"/>
  <c r="D832" i="7"/>
  <c r="B1020" i="7"/>
  <c r="B1190" i="7"/>
  <c r="C1350" i="7"/>
  <c r="D1357" i="7"/>
  <c r="B1445" i="7"/>
  <c r="C1432" i="7"/>
  <c r="B1690" i="7"/>
  <c r="D1782" i="7"/>
  <c r="C1769" i="7"/>
  <c r="B1859" i="7"/>
  <c r="B2035" i="7"/>
  <c r="D2278" i="7"/>
  <c r="D2546" i="7"/>
  <c r="C2533" i="7"/>
  <c r="B2797" i="7"/>
  <c r="B3053" i="7"/>
  <c r="B3386" i="7"/>
  <c r="B3472" i="7"/>
  <c r="B3819" i="7"/>
  <c r="D3815" i="7"/>
  <c r="B3985" i="7"/>
  <c r="C4067" i="7"/>
  <c r="B756" i="7"/>
  <c r="C756" i="7"/>
  <c r="D747" i="7"/>
  <c r="C748" i="7"/>
  <c r="D840" i="7"/>
  <c r="C919" i="7"/>
  <c r="B918" i="7"/>
  <c r="C1102" i="7"/>
  <c r="B1189" i="7"/>
  <c r="B1184" i="7"/>
  <c r="B1265" i="7"/>
  <c r="C1257" i="7"/>
  <c r="B1260" i="7"/>
  <c r="B1444" i="7"/>
  <c r="D1442" i="7"/>
  <c r="D1869" i="7"/>
  <c r="C1863" i="7"/>
  <c r="B1952" i="7"/>
  <c r="D2033" i="7"/>
  <c r="B2027" i="7"/>
  <c r="B2208" i="7"/>
  <c r="D2286" i="7"/>
  <c r="D2463" i="7"/>
  <c r="D2538" i="7"/>
  <c r="D2548" i="7"/>
  <c r="C2534" i="7"/>
  <c r="D2717" i="7"/>
  <c r="B2713" i="7"/>
  <c r="B2718" i="7"/>
  <c r="B3138" i="7"/>
  <c r="C3478" i="7"/>
  <c r="D3485" i="7"/>
  <c r="D3639" i="7"/>
  <c r="B3733" i="7"/>
  <c r="B3726" i="7"/>
  <c r="B3811" i="7"/>
  <c r="C4415" i="7"/>
  <c r="C4504" i="7"/>
  <c r="B4576" i="7"/>
  <c r="C3385" i="7"/>
  <c r="C3734" i="7"/>
  <c r="D3725" i="7"/>
  <c r="B3828" i="7"/>
  <c r="B3822" i="7"/>
  <c r="D3913" i="7"/>
  <c r="C3988" i="7"/>
  <c r="D4235" i="7"/>
  <c r="D4338" i="7"/>
  <c r="D4333" i="7"/>
  <c r="B4490" i="7"/>
  <c r="B4593" i="7"/>
  <c r="B4660" i="7"/>
  <c r="D594" i="7"/>
  <c r="D580" i="7"/>
  <c r="B752" i="7"/>
  <c r="B761" i="7"/>
  <c r="B849" i="7"/>
  <c r="C837" i="7"/>
  <c r="C845" i="7"/>
  <c r="C934" i="7"/>
  <c r="B928" i="7"/>
  <c r="D931" i="7"/>
  <c r="B926" i="7"/>
  <c r="D1019" i="7"/>
  <c r="D1189" i="7"/>
  <c r="D1184" i="7"/>
  <c r="B1173" i="7"/>
  <c r="D1444" i="7"/>
  <c r="D1439" i="7"/>
  <c r="D1430" i="7"/>
  <c r="B1521" i="7"/>
  <c r="C1606" i="7"/>
  <c r="D1605" i="7"/>
  <c r="D1600" i="7"/>
  <c r="C1772" i="7"/>
  <c r="B2033" i="7"/>
  <c r="D2032" i="7"/>
  <c r="D2027" i="7"/>
  <c r="C2030" i="7"/>
  <c r="C2025" i="7"/>
  <c r="B2202" i="7"/>
  <c r="D2198" i="7"/>
  <c r="C2202" i="7"/>
  <c r="C2205" i="7"/>
  <c r="B2371" i="7"/>
  <c r="B2366" i="7"/>
  <c r="C2367" i="7"/>
  <c r="D2448" i="7"/>
  <c r="B2551" i="7"/>
  <c r="B2547" i="7"/>
  <c r="B2712" i="7"/>
  <c r="C2713" i="7"/>
  <c r="C2705" i="7"/>
  <c r="C2806" i="7"/>
  <c r="C2873" i="7"/>
  <c r="B2874" i="7"/>
  <c r="D3131" i="7"/>
  <c r="D3214" i="7"/>
  <c r="D3318" i="7"/>
  <c r="D3385" i="7"/>
  <c r="D3481" i="7"/>
  <c r="B3488" i="7"/>
  <c r="B3471" i="7"/>
  <c r="B3572" i="7"/>
  <c r="B3648" i="7"/>
  <c r="C3736" i="7"/>
  <c r="D3733" i="7"/>
  <c r="D3728" i="7"/>
  <c r="B3827" i="7"/>
  <c r="D3912" i="7"/>
  <c r="D3981" i="7"/>
  <c r="C4082" i="7"/>
  <c r="B4076" i="7"/>
  <c r="C4077" i="7"/>
  <c r="D4070" i="7"/>
  <c r="B4150" i="7"/>
  <c r="D4337" i="7"/>
  <c r="B4423" i="7"/>
  <c r="C4407" i="7"/>
  <c r="B4592" i="7"/>
  <c r="D588" i="7"/>
  <c r="B577" i="7"/>
  <c r="C765" i="7"/>
  <c r="D1183" i="7"/>
  <c r="B1182" i="7"/>
  <c r="B1176" i="7"/>
  <c r="D1360" i="7"/>
  <c r="D1356" i="7"/>
  <c r="D1438" i="7"/>
  <c r="C1440" i="7"/>
  <c r="B1442" i="7"/>
  <c r="D1512" i="7"/>
  <c r="B1611" i="7"/>
  <c r="C1861" i="7"/>
  <c r="D1867" i="7"/>
  <c r="B2109" i="7"/>
  <c r="D2111" i="7"/>
  <c r="D2194" i="7"/>
  <c r="D2296" i="7"/>
  <c r="D2367" i="7"/>
  <c r="C2466" i="7"/>
  <c r="B2448" i="7"/>
  <c r="C2546" i="7"/>
  <c r="D2621" i="7"/>
  <c r="D2806" i="7"/>
  <c r="C2881" i="7"/>
  <c r="B3228" i="7"/>
  <c r="C3222" i="7"/>
  <c r="D3317" i="7"/>
  <c r="D3312" i="7"/>
  <c r="B3487" i="7"/>
  <c r="C3483" i="7"/>
  <c r="D3573" i="7"/>
  <c r="D3568" i="7"/>
  <c r="C3555" i="7"/>
  <c r="C3643" i="7"/>
  <c r="B3724" i="7"/>
  <c r="D3823" i="7"/>
  <c r="C3809" i="7"/>
  <c r="C3908" i="7"/>
  <c r="D4082" i="7"/>
  <c r="B4151" i="7"/>
  <c r="D4246" i="7"/>
  <c r="D4331" i="7"/>
  <c r="C4423" i="7"/>
  <c r="D4490" i="7"/>
  <c r="B4586" i="7"/>
  <c r="D4580" i="7"/>
  <c r="C587" i="7"/>
  <c r="B665" i="7"/>
  <c r="B71" i="7"/>
  <c r="B84" i="7"/>
  <c r="B79" i="7"/>
  <c r="D67" i="7"/>
  <c r="C161" i="7"/>
  <c r="C151" i="7"/>
  <c r="D152" i="7"/>
  <c r="C155" i="7"/>
  <c r="C253" i="7"/>
  <c r="B247" i="7"/>
  <c r="D254" i="7"/>
  <c r="D250" i="7"/>
  <c r="C235" i="7"/>
  <c r="C243" i="7"/>
  <c r="C338" i="7"/>
  <c r="B332" i="7"/>
  <c r="C333" i="7"/>
  <c r="D326" i="7"/>
  <c r="D322" i="7"/>
  <c r="D415" i="7"/>
  <c r="D409" i="7"/>
  <c r="D493" i="7"/>
  <c r="D587" i="7"/>
  <c r="D579" i="7"/>
  <c r="D592" i="7"/>
  <c r="C679" i="7"/>
  <c r="B673" i="7"/>
  <c r="D667" i="7"/>
  <c r="D680" i="7"/>
  <c r="D676" i="7"/>
  <c r="C662" i="7"/>
  <c r="D755" i="7"/>
  <c r="D749" i="7"/>
  <c r="C757" i="7"/>
  <c r="B837" i="7"/>
  <c r="B846" i="7"/>
  <c r="B831" i="7"/>
  <c r="D934" i="7"/>
  <c r="C931" i="7"/>
  <c r="C1019" i="7"/>
  <c r="B1013" i="7"/>
  <c r="D1001" i="7"/>
  <c r="D1020" i="7"/>
  <c r="D1015" i="7"/>
  <c r="D1098" i="7"/>
  <c r="C1100" i="7"/>
  <c r="B1102" i="7"/>
  <c r="B1180" i="7"/>
  <c r="C1172" i="7"/>
  <c r="B1175" i="7"/>
  <c r="D1268" i="7"/>
  <c r="B1257" i="7"/>
  <c r="B1261" i="7"/>
  <c r="C1437" i="7"/>
  <c r="C1527" i="7"/>
  <c r="D1696" i="7"/>
  <c r="D1695" i="7"/>
  <c r="B69" i="7"/>
  <c r="D166" i="7"/>
  <c r="C332" i="7"/>
  <c r="B412" i="7"/>
  <c r="C409" i="7"/>
  <c r="D422" i="7"/>
  <c r="B495" i="7"/>
  <c r="C579" i="7"/>
  <c r="C749" i="7"/>
  <c r="D762" i="7"/>
  <c r="D833" i="7"/>
  <c r="C1016" i="7"/>
  <c r="C1097" i="7"/>
  <c r="C1173" i="7"/>
  <c r="D1437" i="7"/>
  <c r="C1439" i="7"/>
  <c r="C1429" i="7"/>
  <c r="B2362" i="7"/>
  <c r="B2370" i="7"/>
  <c r="C160" i="7"/>
  <c r="C154" i="7"/>
  <c r="D84" i="7"/>
  <c r="D80" i="7"/>
  <c r="C66" i="7"/>
  <c r="C70" i="7"/>
  <c r="D160" i="7"/>
  <c r="D163" i="7"/>
  <c r="C249" i="7"/>
  <c r="D332" i="7"/>
  <c r="C322" i="7"/>
  <c r="D324" i="7"/>
  <c r="C412" i="7"/>
  <c r="C420" i="7"/>
  <c r="B408" i="7"/>
  <c r="C509" i="7"/>
  <c r="B503" i="7"/>
  <c r="D497" i="7"/>
  <c r="D505" i="7"/>
  <c r="C492" i="7"/>
  <c r="B594" i="7"/>
  <c r="C582" i="7"/>
  <c r="C590" i="7"/>
  <c r="C593" i="7" s="1"/>
  <c r="B578" i="7"/>
  <c r="D673" i="7"/>
  <c r="B662" i="7"/>
  <c r="D671" i="7"/>
  <c r="C752" i="7"/>
  <c r="C760" i="7"/>
  <c r="B748" i="7"/>
  <c r="C849" i="7"/>
  <c r="B843" i="7"/>
  <c r="D837" i="7"/>
  <c r="D850" i="7"/>
  <c r="D845" i="7"/>
  <c r="C832" i="7"/>
  <c r="D1013" i="7"/>
  <c r="C1015" i="7"/>
  <c r="B1002" i="7"/>
  <c r="C1096" i="7"/>
  <c r="D1087" i="7"/>
  <c r="C1099" i="7"/>
  <c r="D1180" i="7"/>
  <c r="D1175" i="7"/>
  <c r="D1173" i="7"/>
  <c r="B1266" i="7"/>
  <c r="C1265" i="7"/>
  <c r="D1257" i="7"/>
  <c r="C1260" i="7"/>
  <c r="D1359" i="7"/>
  <c r="D1435" i="7"/>
  <c r="D1426" i="7"/>
  <c r="B1515" i="7"/>
  <c r="D1608" i="7"/>
  <c r="B1597" i="7"/>
  <c r="B1612" i="7"/>
  <c r="D1693" i="7"/>
  <c r="C1862" i="7"/>
  <c r="C1854" i="7"/>
  <c r="C1853" i="7"/>
  <c r="C2033" i="7"/>
  <c r="B83" i="7"/>
  <c r="C84" i="7"/>
  <c r="D161" i="7"/>
  <c r="C83" i="7"/>
  <c r="C78" i="7"/>
  <c r="D83" i="7"/>
  <c r="C77" i="7"/>
  <c r="C153" i="7"/>
  <c r="B244" i="7"/>
  <c r="D237" i="7"/>
  <c r="B329" i="7"/>
  <c r="B324" i="7"/>
  <c r="C325" i="7"/>
  <c r="C424" i="7"/>
  <c r="B418" i="7"/>
  <c r="D421" i="7"/>
  <c r="D509" i="7"/>
  <c r="C503" i="7"/>
  <c r="D501" i="7"/>
  <c r="C594" i="7"/>
  <c r="B588" i="7"/>
  <c r="D582" i="7"/>
  <c r="D591" i="7"/>
  <c r="B672" i="7"/>
  <c r="C677" i="7"/>
  <c r="B664" i="7"/>
  <c r="B677" i="7"/>
  <c r="C764" i="7"/>
  <c r="B758" i="7"/>
  <c r="D752" i="7"/>
  <c r="D761" i="7"/>
  <c r="C843" i="7"/>
  <c r="C836" i="7"/>
  <c r="C927" i="7"/>
  <c r="C929" i="7"/>
  <c r="D1003" i="7"/>
  <c r="C1089" i="7"/>
  <c r="D1181" i="7"/>
  <c r="B1186" i="7"/>
  <c r="D1265" i="7"/>
  <c r="D1259" i="7"/>
  <c r="D1353" i="7"/>
  <c r="D1436" i="7"/>
  <c r="C1521" i="7"/>
  <c r="C1513" i="7"/>
  <c r="C1516" i="7"/>
  <c r="C1514" i="7"/>
  <c r="C1697" i="7"/>
  <c r="C1682" i="7"/>
  <c r="B1684" i="7"/>
  <c r="B1685" i="7"/>
  <c r="D1855" i="7"/>
  <c r="D77" i="7"/>
  <c r="B76" i="7"/>
  <c r="C169" i="7"/>
  <c r="C164" i="7"/>
  <c r="C245" i="7"/>
  <c r="D236" i="7"/>
  <c r="D240" i="7"/>
  <c r="C330" i="7"/>
  <c r="D321" i="7"/>
  <c r="C418" i="7"/>
  <c r="D503" i="7"/>
  <c r="B507" i="7"/>
  <c r="C671" i="7"/>
  <c r="D662" i="7"/>
  <c r="D843" i="7"/>
  <c r="B832" i="7"/>
  <c r="D927" i="7"/>
  <c r="D919" i="7"/>
  <c r="C1011" i="7"/>
  <c r="D1017" i="7"/>
  <c r="B1092" i="7"/>
  <c r="B1101" i="7"/>
  <c r="C1190" i="7"/>
  <c r="C1186" i="7"/>
  <c r="C1176" i="7"/>
  <c r="B1262" i="7"/>
  <c r="B1271" i="7"/>
  <c r="C1347" i="7"/>
  <c r="B1350" i="7"/>
  <c r="C1357" i="7"/>
  <c r="B1344" i="7"/>
  <c r="C1441" i="7"/>
  <c r="D1520" i="7"/>
  <c r="D1515" i="7"/>
  <c r="D1513" i="7"/>
  <c r="C1775" i="7"/>
  <c r="D75" i="7"/>
  <c r="D165" i="7"/>
  <c r="B236" i="7"/>
  <c r="D323" i="7"/>
  <c r="D674" i="7"/>
  <c r="D758" i="7"/>
  <c r="B834" i="7"/>
  <c r="B1104" i="7"/>
  <c r="C1101" i="7"/>
  <c r="C1189" i="7"/>
  <c r="B1183" i="7"/>
  <c r="C1184" i="7"/>
  <c r="D1186" i="7"/>
  <c r="B1274" i="7"/>
  <c r="B1269" i="7"/>
  <c r="C1262" i="7"/>
  <c r="C1271" i="7"/>
  <c r="B1258" i="7"/>
  <c r="B1353" i="7"/>
  <c r="D1347" i="7"/>
  <c r="D1355" i="7"/>
  <c r="C1444" i="7"/>
  <c r="B1438" i="7"/>
  <c r="D1441" i="7"/>
  <c r="D1599" i="7"/>
  <c r="D1598" i="7"/>
  <c r="D1769" i="7"/>
  <c r="C76" i="7"/>
  <c r="D81" i="7"/>
  <c r="B81" i="7"/>
  <c r="B235" i="7"/>
  <c r="D330" i="7"/>
  <c r="C417" i="7"/>
  <c r="B415" i="7"/>
  <c r="C500" i="7"/>
  <c r="B585" i="7"/>
  <c r="C592" i="7"/>
  <c r="B586" i="7"/>
  <c r="D663" i="7"/>
  <c r="B755" i="7"/>
  <c r="C840" i="7"/>
  <c r="D841" i="7"/>
  <c r="C930" i="7"/>
  <c r="B1001" i="7"/>
  <c r="B1015" i="7"/>
  <c r="B1098" i="7"/>
  <c r="C1183" i="7"/>
  <c r="B1187" i="7"/>
  <c r="B1268" i="7"/>
  <c r="D1270" i="7"/>
  <c r="C1353" i="7"/>
  <c r="D1352" i="7"/>
  <c r="B1356" i="7"/>
  <c r="C1438" i="7"/>
  <c r="D1434" i="7"/>
  <c r="D1516" i="7"/>
  <c r="B1772" i="7"/>
  <c r="B1774" i="7"/>
  <c r="C1950" i="7"/>
  <c r="C1951" i="7"/>
  <c r="B2193" i="7"/>
  <c r="C2110" i="7"/>
  <c r="C2109" i="7"/>
  <c r="D2277" i="7"/>
  <c r="D2285" i="7"/>
  <c r="C2365" i="7"/>
  <c r="C2461" i="7"/>
  <c r="C2462" i="7"/>
  <c r="B2872" i="7"/>
  <c r="C3818" i="7"/>
  <c r="C3819" i="7"/>
  <c r="C3812" i="7"/>
  <c r="C3822" i="7"/>
  <c r="B4155" i="7"/>
  <c r="B4157" i="7"/>
  <c r="B1523" i="7"/>
  <c r="C1524" i="7"/>
  <c r="D1517" i="7"/>
  <c r="D1530" i="7"/>
  <c r="D1526" i="7"/>
  <c r="C1511" i="7"/>
  <c r="B1605" i="7"/>
  <c r="C1597" i="7"/>
  <c r="B1600" i="7"/>
  <c r="B1601" i="7"/>
  <c r="B1687" i="7"/>
  <c r="B1695" i="7"/>
  <c r="D1778" i="7"/>
  <c r="D1776" i="7"/>
  <c r="C1780" i="7"/>
  <c r="B1767" i="7"/>
  <c r="B1949" i="7"/>
  <c r="D2030" i="7"/>
  <c r="D2025" i="7"/>
  <c r="C2117" i="7"/>
  <c r="D2116" i="7"/>
  <c r="D2120" i="7"/>
  <c r="C2210" i="7"/>
  <c r="D2207" i="7"/>
  <c r="D2295" i="7"/>
  <c r="C2289" i="7"/>
  <c r="D2290" i="7"/>
  <c r="B2380" i="7"/>
  <c r="B2375" i="7"/>
  <c r="C2368" i="7"/>
  <c r="C2376" i="7"/>
  <c r="B2365" i="7"/>
  <c r="C2465" i="7"/>
  <c r="B2459" i="7"/>
  <c r="C2460" i="7"/>
  <c r="B2457" i="7"/>
  <c r="D2466" i="7"/>
  <c r="D2462" i="7"/>
  <c r="C2451" i="7"/>
  <c r="B2533" i="7"/>
  <c r="D2628" i="7"/>
  <c r="C2631" i="7"/>
  <c r="B2618" i="7"/>
  <c r="C2720" i="7"/>
  <c r="B2714" i="7"/>
  <c r="B2706" i="7"/>
  <c r="B2805" i="7"/>
  <c r="B2800" i="7"/>
  <c r="C2793" i="7"/>
  <c r="C2802" i="7"/>
  <c r="B2791" i="7"/>
  <c r="D2968" i="7"/>
  <c r="D2960" i="7"/>
  <c r="D2961" i="7"/>
  <c r="D4586" i="7"/>
  <c r="B1441" i="7"/>
  <c r="D1529" i="7"/>
  <c r="C1523" i="7"/>
  <c r="D1524" i="7"/>
  <c r="C1522" i="7"/>
  <c r="B1513" i="7"/>
  <c r="B1606" i="7"/>
  <c r="C1605" i="7"/>
  <c r="C1600" i="7"/>
  <c r="C1601" i="7"/>
  <c r="B1699" i="7"/>
  <c r="C1687" i="7"/>
  <c r="C1782" i="7"/>
  <c r="B1768" i="7"/>
  <c r="C1867" i="7"/>
  <c r="B1854" i="7"/>
  <c r="B1856" i="7"/>
  <c r="B1948" i="7"/>
  <c r="D1942" i="7"/>
  <c r="C1945" i="7"/>
  <c r="B2036" i="7"/>
  <c r="D2117" i="7"/>
  <c r="B2113" i="7"/>
  <c r="B2121" i="7"/>
  <c r="D2210" i="7"/>
  <c r="C2204" i="7"/>
  <c r="D2289" i="7"/>
  <c r="B2283" i="7"/>
  <c r="C2380" i="7"/>
  <c r="B2374" i="7"/>
  <c r="C2375" i="7"/>
  <c r="D2368" i="7"/>
  <c r="D2376" i="7"/>
  <c r="C2366" i="7"/>
  <c r="D2465" i="7"/>
  <c r="C2459" i="7"/>
  <c r="C2449" i="7"/>
  <c r="B2635" i="7"/>
  <c r="C2623" i="7"/>
  <c r="D2619" i="7"/>
  <c r="C2622" i="7"/>
  <c r="D2720" i="7"/>
  <c r="C2714" i="7"/>
  <c r="D2715" i="7"/>
  <c r="B2704" i="7"/>
  <c r="D2706" i="7"/>
  <c r="C2805" i="7"/>
  <c r="B2802" i="7"/>
  <c r="D2801" i="7"/>
  <c r="C2890" i="7"/>
  <c r="B2887" i="7"/>
  <c r="C2885" i="7"/>
  <c r="D2878" i="7"/>
  <c r="D2891" i="7"/>
  <c r="D2886" i="7"/>
  <c r="C2876" i="7"/>
  <c r="D3469" i="7"/>
  <c r="C3813" i="7"/>
  <c r="C2036" i="7"/>
  <c r="C2126" i="7"/>
  <c r="C2122" i="7"/>
  <c r="C2206" i="7"/>
  <c r="B2287" i="7"/>
  <c r="D2291" i="7"/>
  <c r="C2373" i="7"/>
  <c r="C2542" i="7"/>
  <c r="B2789" i="7"/>
  <c r="C3396" i="7"/>
  <c r="C3394" i="7"/>
  <c r="D3393" i="7"/>
  <c r="D3394" i="7"/>
  <c r="D3387" i="7"/>
  <c r="D3388" i="7"/>
  <c r="D3386" i="7"/>
  <c r="D3894" i="7"/>
  <c r="D3902" i="7"/>
  <c r="D1699" i="7"/>
  <c r="D1775" i="7"/>
  <c r="D1864" i="7"/>
  <c r="D1948" i="7"/>
  <c r="C2039" i="7"/>
  <c r="D2036" i="7"/>
  <c r="C2125" i="7"/>
  <c r="B2119" i="7"/>
  <c r="C2120" i="7"/>
  <c r="B2117" i="7"/>
  <c r="D2122" i="7"/>
  <c r="B2201" i="7"/>
  <c r="C2208" i="7"/>
  <c r="B2205" i="7"/>
  <c r="D2196" i="7"/>
  <c r="B2289" i="7"/>
  <c r="D2288" i="7"/>
  <c r="D2283" i="7"/>
  <c r="C2286" i="7"/>
  <c r="C2281" i="7"/>
  <c r="D2282" i="7"/>
  <c r="D2374" i="7"/>
  <c r="B2373" i="7"/>
  <c r="D2372" i="7"/>
  <c r="B2368" i="7"/>
  <c r="C2364" i="7"/>
  <c r="B2367" i="7"/>
  <c r="B2458" i="7"/>
  <c r="C2463" i="7"/>
  <c r="B2450" i="7"/>
  <c r="D2451" i="7"/>
  <c r="D2543" i="7"/>
  <c r="B2711" i="7"/>
  <c r="D2704" i="7"/>
  <c r="B2793" i="7"/>
  <c r="B2803" i="7"/>
  <c r="B2880" i="7"/>
  <c r="D3135" i="7"/>
  <c r="C3315" i="7"/>
  <c r="C2119" i="7"/>
  <c r="C2452" i="7"/>
  <c r="C2620" i="7"/>
  <c r="D2707" i="7"/>
  <c r="B2796" i="7"/>
  <c r="B2882" i="7"/>
  <c r="C3304" i="7"/>
  <c r="C3302" i="7"/>
  <c r="B4412" i="7"/>
  <c r="B4410" i="7"/>
  <c r="B4419" i="7"/>
  <c r="B4418" i="7"/>
  <c r="D1955" i="7"/>
  <c r="D1951" i="7"/>
  <c r="C2035" i="7"/>
  <c r="B2022" i="7"/>
  <c r="B2108" i="7"/>
  <c r="D2202" i="7"/>
  <c r="B2292" i="7"/>
  <c r="C2278" i="7"/>
  <c r="C2371" i="7"/>
  <c r="C2457" i="7"/>
  <c r="D2457" i="7"/>
  <c r="C2538" i="7"/>
  <c r="D2711" i="7"/>
  <c r="D2888" i="7"/>
  <c r="D2873" i="7"/>
  <c r="C2874" i="7"/>
  <c r="C2877" i="7"/>
  <c r="C2875" i="7"/>
  <c r="B3570" i="7"/>
  <c r="B3555" i="7"/>
  <c r="B4502" i="7"/>
  <c r="B4491" i="7"/>
  <c r="B4662" i="7"/>
  <c r="B4663" i="7"/>
  <c r="B1437" i="7"/>
  <c r="D1440" i="7"/>
  <c r="C1442" i="7"/>
  <c r="B1429" i="7"/>
  <c r="D1428" i="7"/>
  <c r="B1440" i="7"/>
  <c r="D1521" i="7"/>
  <c r="B1517" i="7"/>
  <c r="B1526" i="7"/>
  <c r="D1614" i="7"/>
  <c r="C1608" i="7"/>
  <c r="B1693" i="7"/>
  <c r="D1687" i="7"/>
  <c r="C1690" i="7"/>
  <c r="D1697" i="7"/>
  <c r="C1684" i="7"/>
  <c r="C1784" i="7"/>
  <c r="D1772" i="7"/>
  <c r="C1869" i="7"/>
  <c r="B1863" i="7"/>
  <c r="C1864" i="7"/>
  <c r="B1861" i="7"/>
  <c r="D1870" i="7"/>
  <c r="D1865" i="7"/>
  <c r="C1855" i="7"/>
  <c r="B1940" i="7"/>
  <c r="C2027" i="7"/>
  <c r="B2031" i="7"/>
  <c r="D2035" i="7"/>
  <c r="C2037" i="7"/>
  <c r="B2023" i="7"/>
  <c r="B2118" i="7"/>
  <c r="C2123" i="7"/>
  <c r="B2110" i="7"/>
  <c r="B2112" i="7"/>
  <c r="D2204" i="7"/>
  <c r="B2207" i="7"/>
  <c r="D2206" i="7"/>
  <c r="B2295" i="7"/>
  <c r="C2283" i="7"/>
  <c r="C2292" i="7"/>
  <c r="D2280" i="7"/>
  <c r="C2372" i="7"/>
  <c r="D2373" i="7"/>
  <c r="D2365" i="7"/>
  <c r="C2378" i="7"/>
  <c r="D2459" i="7"/>
  <c r="B2453" i="7"/>
  <c r="B2466" i="7"/>
  <c r="B2461" i="7"/>
  <c r="C2635" i="7"/>
  <c r="C2630" i="7"/>
  <c r="D2636" i="7"/>
  <c r="D2712" i="7"/>
  <c r="B2708" i="7"/>
  <c r="B2716" i="7"/>
  <c r="D2797" i="7"/>
  <c r="D2787" i="7"/>
  <c r="C2884" i="7"/>
  <c r="D2881" i="7"/>
  <c r="D3059" i="7"/>
  <c r="D3402" i="7"/>
  <c r="C3470" i="7"/>
  <c r="B4149" i="7"/>
  <c r="D2793" i="7"/>
  <c r="C2797" i="7"/>
  <c r="D2788" i="7"/>
  <c r="C2800" i="7"/>
  <c r="D3141" i="7"/>
  <c r="B3148" i="7"/>
  <c r="B3144" i="7"/>
  <c r="C3132" i="7"/>
  <c r="B3226" i="7"/>
  <c r="D3225" i="7"/>
  <c r="D3220" i="7"/>
  <c r="C3224" i="7"/>
  <c r="D3215" i="7"/>
  <c r="C3217" i="7"/>
  <c r="D3219" i="7"/>
  <c r="D3302" i="7"/>
  <c r="B3299" i="7"/>
  <c r="D3396" i="7"/>
  <c r="B3403" i="7"/>
  <c r="C3389" i="7"/>
  <c r="B3573" i="7"/>
  <c r="D3556" i="7"/>
  <c r="C3560" i="7"/>
  <c r="B3649" i="7"/>
  <c r="C3648" i="7"/>
  <c r="D3640" i="7"/>
  <c r="B3736" i="7"/>
  <c r="B3734" i="7"/>
  <c r="D3730" i="7"/>
  <c r="D3743" i="7"/>
  <c r="D3739" i="7"/>
  <c r="C3728" i="7"/>
  <c r="B3732" i="7"/>
  <c r="C3821" i="7"/>
  <c r="D3818" i="7"/>
  <c r="D3822" i="7"/>
  <c r="D3813" i="7"/>
  <c r="B3825" i="7"/>
  <c r="D3897" i="7"/>
  <c r="B3992" i="7"/>
  <c r="B3987" i="7"/>
  <c r="B4075" i="7"/>
  <c r="D4080" i="7"/>
  <c r="C4163" i="7"/>
  <c r="B4165" i="7"/>
  <c r="C4248" i="7"/>
  <c r="D4238" i="7"/>
  <c r="D4330" i="7"/>
  <c r="C4419" i="7"/>
  <c r="C4499" i="7"/>
  <c r="C4491" i="7"/>
  <c r="C4580" i="7"/>
  <c r="C4588" i="7"/>
  <c r="D4578" i="7"/>
  <c r="B4671" i="7"/>
  <c r="D4665" i="7"/>
  <c r="C4668" i="7"/>
  <c r="D2789" i="7"/>
  <c r="B2790" i="7"/>
  <c r="D2884" i="7"/>
  <c r="D2882" i="7"/>
  <c r="D2973" i="7"/>
  <c r="B3061" i="7"/>
  <c r="B3056" i="7"/>
  <c r="B3060" i="7" s="1"/>
  <c r="C3049" i="7"/>
  <c r="C3058" i="7"/>
  <c r="B3047" i="7"/>
  <c r="C3129" i="7"/>
  <c r="D3223" i="7"/>
  <c r="D3218" i="7"/>
  <c r="B3214" i="7"/>
  <c r="D3301" i="7"/>
  <c r="B3402" i="7"/>
  <c r="C3403" i="7"/>
  <c r="B3385" i="7"/>
  <c r="B3384" i="7"/>
  <c r="B3485" i="7"/>
  <c r="C3477" i="7"/>
  <c r="B3566" i="7"/>
  <c r="D3565" i="7"/>
  <c r="D3560" i="7"/>
  <c r="C3563" i="7"/>
  <c r="D3559" i="7"/>
  <c r="C3562" i="7"/>
  <c r="D3643" i="7"/>
  <c r="B3639" i="7"/>
  <c r="D3821" i="7"/>
  <c r="B3815" i="7"/>
  <c r="B3823" i="7"/>
  <c r="D3906" i="7"/>
  <c r="B3898" i="7"/>
  <c r="D3985" i="7"/>
  <c r="D3984" i="7"/>
  <c r="D3987" i="7"/>
  <c r="B4074" i="7"/>
  <c r="C4074" i="7"/>
  <c r="C4069" i="7"/>
  <c r="B4159" i="7"/>
  <c r="D4248" i="7"/>
  <c r="B4333" i="7"/>
  <c r="B4323" i="7"/>
  <c r="D4412" i="7"/>
  <c r="D4498" i="7"/>
  <c r="D4492" i="7"/>
  <c r="B4505" i="7"/>
  <c r="D4588" i="7"/>
  <c r="D3049" i="7"/>
  <c r="D3062" i="7"/>
  <c r="D3058" i="7"/>
  <c r="C3044" i="7"/>
  <c r="D3144" i="7"/>
  <c r="D3129" i="7"/>
  <c r="D3137" i="7"/>
  <c r="B3229" i="7"/>
  <c r="C3305" i="7"/>
  <c r="C3318" i="7"/>
  <c r="B3302" i="7"/>
  <c r="B3396" i="7"/>
  <c r="B3394" i="7"/>
  <c r="D3403" i="7"/>
  <c r="D3398" i="7"/>
  <c r="C3388" i="7"/>
  <c r="B3392" i="7"/>
  <c r="C3475" i="7"/>
  <c r="B3478" i="7"/>
  <c r="D3483" i="7"/>
  <c r="C3485" i="7"/>
  <c r="D3470" i="7"/>
  <c r="D3563" i="7"/>
  <c r="D3562" i="7"/>
  <c r="B3654" i="7"/>
  <c r="C3639" i="7"/>
  <c r="B3725" i="7"/>
  <c r="C3726" i="7"/>
  <c r="D3734" i="7"/>
  <c r="C3823" i="7"/>
  <c r="B3912" i="7"/>
  <c r="D4073" i="7"/>
  <c r="D4077" i="7"/>
  <c r="B4070" i="7"/>
  <c r="C4333" i="7"/>
  <c r="B4495" i="7"/>
  <c r="B4489" i="7"/>
  <c r="B4665" i="7"/>
  <c r="B4678" i="7"/>
  <c r="B4673" i="7"/>
  <c r="D3061" i="7"/>
  <c r="C3055" i="7"/>
  <c r="C3141" i="7"/>
  <c r="C3317" i="7"/>
  <c r="B3311" i="7"/>
  <c r="C3312" i="7"/>
  <c r="B3309" i="7"/>
  <c r="D3305" i="7"/>
  <c r="C3303" i="7"/>
  <c r="B3481" i="7"/>
  <c r="D3475" i="7"/>
  <c r="B3479" i="7"/>
  <c r="D3564" i="7"/>
  <c r="B3569" i="7"/>
  <c r="B3657" i="7"/>
  <c r="B3652" i="7"/>
  <c r="C3645" i="7"/>
  <c r="C3654" i="7"/>
  <c r="B3643" i="7"/>
  <c r="B3728" i="7"/>
  <c r="D3726" i="7"/>
  <c r="B3740" i="7"/>
  <c r="C3827" i="7"/>
  <c r="B3821" i="7"/>
  <c r="C3810" i="7"/>
  <c r="B3906" i="7"/>
  <c r="D3900" i="7"/>
  <c r="B3994" i="7"/>
  <c r="B4079" i="7"/>
  <c r="B4064" i="7"/>
  <c r="C4249" i="7"/>
  <c r="D4334" i="7"/>
  <c r="D4416" i="7"/>
  <c r="B4507" i="7"/>
  <c r="C4495" i="7"/>
  <c r="B4677" i="7"/>
  <c r="C4665" i="7"/>
  <c r="C4673" i="7"/>
  <c r="D3055" i="7"/>
  <c r="B3054" i="7"/>
  <c r="B3049" i="7"/>
  <c r="B3059" i="7"/>
  <c r="B3048" i="7"/>
  <c r="C3311" i="7"/>
  <c r="C3309" i="7"/>
  <c r="C3386" i="7"/>
  <c r="C3481" i="7"/>
  <c r="D3488" i="7"/>
  <c r="B3473" i="7"/>
  <c r="C3569" i="7"/>
  <c r="B3651" i="7"/>
  <c r="C3640" i="7"/>
  <c r="D3641" i="7"/>
  <c r="C3650" i="7"/>
  <c r="C3733" i="7"/>
  <c r="D3740" i="7"/>
  <c r="C3826" i="7"/>
  <c r="D3907" i="7"/>
  <c r="C3985" i="7"/>
  <c r="C3993" i="7"/>
  <c r="B3993" i="7"/>
  <c r="C4079" i="7"/>
  <c r="D4064" i="7"/>
  <c r="B4162" i="7"/>
  <c r="B4415" i="7"/>
  <c r="D4420" i="7"/>
  <c r="B4501" i="7"/>
  <c r="D4491" i="7"/>
  <c r="B4583" i="7"/>
  <c r="C4589" i="7"/>
  <c r="D4674" i="7"/>
  <c r="D4663" i="7"/>
  <c r="D2963" i="7"/>
  <c r="B3045" i="7"/>
  <c r="C3140" i="7"/>
  <c r="B3132" i="7"/>
  <c r="B3310" i="7"/>
  <c r="C3301" i="7"/>
  <c r="B3397" i="7"/>
  <c r="C3473" i="7"/>
  <c r="D3569" i="7"/>
  <c r="B3641" i="7"/>
  <c r="D3727" i="7"/>
  <c r="B3729" i="7"/>
  <c r="B4066" i="7"/>
  <c r="D4072" i="7"/>
  <c r="C4159" i="7"/>
  <c r="C4151" i="7"/>
  <c r="C4243" i="7"/>
  <c r="C4414" i="7"/>
  <c r="C4417" i="7"/>
  <c r="D4493" i="7"/>
  <c r="C4583" i="7"/>
  <c r="B2792" i="7"/>
  <c r="B2890" i="7"/>
  <c r="C2878" i="7"/>
  <c r="C2891" i="7"/>
  <c r="C2887" i="7"/>
  <c r="B2888" i="7"/>
  <c r="D2975" i="7"/>
  <c r="C3053" i="7"/>
  <c r="D3044" i="7"/>
  <c r="C3056" i="7"/>
  <c r="B3141" i="7"/>
  <c r="D3145" i="7"/>
  <c r="D3226" i="7"/>
  <c r="D3224" i="7"/>
  <c r="B3215" i="7"/>
  <c r="C3300" i="7"/>
  <c r="C3393" i="7"/>
  <c r="D3400" i="7"/>
  <c r="D3399" i="7"/>
  <c r="D3473" i="7"/>
  <c r="B3568" i="7"/>
  <c r="D3558" i="7"/>
  <c r="B3650" i="7"/>
  <c r="D3649" i="7"/>
  <c r="B3645" i="7"/>
  <c r="B3644" i="7"/>
  <c r="C3642" i="7"/>
  <c r="D3736" i="7"/>
  <c r="B3743" i="7"/>
  <c r="B3739" i="7"/>
  <c r="C3729" i="7"/>
  <c r="C3815" i="7"/>
  <c r="B3820" i="7"/>
  <c r="B3813" i="7"/>
  <c r="B3982" i="7"/>
  <c r="C4076" i="7"/>
  <c r="D4066" i="7"/>
  <c r="C4075" i="7"/>
  <c r="D4158" i="7"/>
  <c r="D4152" i="7"/>
  <c r="D4159" i="7"/>
  <c r="D4417" i="7"/>
  <c r="D4404" i="7"/>
  <c r="C4494" i="7"/>
  <c r="D4673" i="7"/>
  <c r="C167" i="7"/>
  <c r="B82" i="7"/>
  <c r="D68" i="7"/>
  <c r="C71" i="7"/>
  <c r="B74" i="7"/>
  <c r="D76" i="7"/>
  <c r="C79" i="7"/>
  <c r="C82" i="7" s="1"/>
  <c r="C150" i="7"/>
  <c r="B153" i="7"/>
  <c r="D155" i="7"/>
  <c r="C158" i="7"/>
  <c r="B161" i="7"/>
  <c r="C166" i="7"/>
  <c r="C250" i="7"/>
  <c r="D235" i="7"/>
  <c r="D71" i="7"/>
  <c r="C74" i="7"/>
  <c r="B77" i="7"/>
  <c r="D79" i="7"/>
  <c r="D82" i="7" s="1"/>
  <c r="D150" i="7"/>
  <c r="B156" i="7"/>
  <c r="D158" i="7"/>
  <c r="B164" i="7"/>
  <c r="B167" i="7" s="1"/>
  <c r="C244" i="7"/>
  <c r="D249" i="7"/>
  <c r="B321" i="7"/>
  <c r="B336" i="7"/>
  <c r="D66" i="7"/>
  <c r="C69" i="7"/>
  <c r="B151" i="7"/>
  <c r="C247" i="7"/>
  <c r="C236" i="7"/>
  <c r="B241" i="7"/>
  <c r="D245" i="7"/>
  <c r="B67" i="7"/>
  <c r="D69" i="7"/>
  <c r="B154" i="7"/>
  <c r="C159" i="7"/>
  <c r="D164" i="7"/>
  <c r="D167" i="7" s="1"/>
  <c r="D247" i="7"/>
  <c r="C246" i="7"/>
  <c r="D251" i="7"/>
  <c r="B334" i="7"/>
  <c r="C67" i="7"/>
  <c r="B70" i="7"/>
  <c r="C75" i="7"/>
  <c r="D159" i="7"/>
  <c r="B246" i="7"/>
  <c r="B245" i="7"/>
  <c r="C251" i="7"/>
  <c r="B248" i="7"/>
  <c r="B240" i="7"/>
  <c r="B237" i="7"/>
  <c r="B238" i="7"/>
  <c r="D241" i="7"/>
  <c r="D331" i="7"/>
  <c r="C335" i="7"/>
  <c r="C337" i="7" s="1"/>
  <c r="C239" i="7"/>
  <c r="C237" i="7"/>
  <c r="C238" i="7"/>
  <c r="B243" i="7"/>
  <c r="B328" i="7"/>
  <c r="B320" i="7"/>
  <c r="B337" i="7"/>
  <c r="B326" i="7"/>
  <c r="C65" i="7"/>
  <c r="D70" i="7"/>
  <c r="C81" i="7"/>
  <c r="B155" i="7"/>
  <c r="D244" i="7"/>
  <c r="D248" i="7"/>
  <c r="C248" i="7"/>
  <c r="D65" i="7"/>
  <c r="B150" i="7"/>
  <c r="B250" i="7"/>
  <c r="B249" i="7"/>
  <c r="C254" i="7"/>
  <c r="D335" i="7"/>
  <c r="D239" i="7"/>
  <c r="C329" i="7"/>
  <c r="D334" i="7"/>
  <c r="B406" i="7"/>
  <c r="D408" i="7"/>
  <c r="C411" i="7"/>
  <c r="B414" i="7"/>
  <c r="D416" i="7"/>
  <c r="C419" i="7"/>
  <c r="C423" i="7" s="1"/>
  <c r="B422" i="7"/>
  <c r="B493" i="7"/>
  <c r="D495" i="7"/>
  <c r="B501" i="7"/>
  <c r="C506" i="7"/>
  <c r="C577" i="7"/>
  <c r="B580" i="7"/>
  <c r="C585" i="7"/>
  <c r="D590" i="7"/>
  <c r="D661" i="7"/>
  <c r="C664" i="7"/>
  <c r="D669" i="7"/>
  <c r="C672" i="7"/>
  <c r="B675" i="7"/>
  <c r="D677" i="7"/>
  <c r="B746" i="7"/>
  <c r="D748" i="7"/>
  <c r="C751" i="7"/>
  <c r="B754" i="7"/>
  <c r="D756" i="7"/>
  <c r="C759" i="7"/>
  <c r="C763" i="7" s="1"/>
  <c r="B762" i="7"/>
  <c r="B833" i="7"/>
  <c r="D835" i="7"/>
  <c r="B841" i="7"/>
  <c r="C846" i="7"/>
  <c r="C917" i="7"/>
  <c r="B920" i="7"/>
  <c r="D922" i="7"/>
  <c r="C925" i="7"/>
  <c r="D930" i="7"/>
  <c r="D1002" i="7"/>
  <c r="B1007" i="7"/>
  <c r="D1101" i="7"/>
  <c r="D329" i="7"/>
  <c r="C406" i="7"/>
  <c r="B409" i="7"/>
  <c r="D411" i="7"/>
  <c r="C414" i="7"/>
  <c r="B417" i="7"/>
  <c r="D419" i="7"/>
  <c r="C422" i="7"/>
  <c r="C493" i="7"/>
  <c r="B496" i="7"/>
  <c r="C501" i="7"/>
  <c r="B504" i="7"/>
  <c r="D506" i="7"/>
  <c r="C580" i="7"/>
  <c r="D585" i="7"/>
  <c r="C588" i="7"/>
  <c r="B591" i="7"/>
  <c r="D664" i="7"/>
  <c r="C667" i="7"/>
  <c r="B670" i="7"/>
  <c r="D672" i="7"/>
  <c r="C675" i="7"/>
  <c r="C678" i="7" s="1"/>
  <c r="C746" i="7"/>
  <c r="B749" i="7"/>
  <c r="D751" i="7"/>
  <c r="C754" i="7"/>
  <c r="B757" i="7"/>
  <c r="D759" i="7"/>
  <c r="C762" i="7"/>
  <c r="C833" i="7"/>
  <c r="B836" i="7"/>
  <c r="C841" i="7"/>
  <c r="B844" i="7"/>
  <c r="D846" i="7"/>
  <c r="C920" i="7"/>
  <c r="D925" i="7"/>
  <c r="C928" i="7"/>
  <c r="B931" i="7"/>
  <c r="B1010" i="7"/>
  <c r="B1011" i="7"/>
  <c r="B1014" i="7"/>
  <c r="B1006" i="7"/>
  <c r="B1003" i="7"/>
  <c r="D1007" i="7"/>
  <c r="B1012" i="7"/>
  <c r="B1016" i="7"/>
  <c r="B1018" i="7" s="1"/>
  <c r="C1020" i="7"/>
  <c r="B420" i="7"/>
  <c r="B423" i="7" s="1"/>
  <c r="C496" i="7"/>
  <c r="C504" i="7"/>
  <c r="C670" i="7"/>
  <c r="D675" i="7"/>
  <c r="D678" i="7" s="1"/>
  <c r="B760" i="7"/>
  <c r="B763" i="7" s="1"/>
  <c r="C844" i="7"/>
  <c r="C1012" i="7"/>
  <c r="B1528" i="7"/>
  <c r="D417" i="7"/>
  <c r="C491" i="7"/>
  <c r="D496" i="7"/>
  <c r="C499" i="7"/>
  <c r="B502" i="7"/>
  <c r="D504" i="7"/>
  <c r="C578" i="7"/>
  <c r="B581" i="7"/>
  <c r="B589" i="7"/>
  <c r="C665" i="7"/>
  <c r="D757" i="7"/>
  <c r="C831" i="7"/>
  <c r="D836" i="7"/>
  <c r="C839" i="7"/>
  <c r="B842" i="7"/>
  <c r="D844" i="7"/>
  <c r="C918" i="7"/>
  <c r="B921" i="7"/>
  <c r="C926" i="7"/>
  <c r="B929" i="7"/>
  <c r="D1012" i="7"/>
  <c r="D1004" i="7"/>
  <c r="D1005" i="7"/>
  <c r="C1004" i="7"/>
  <c r="B1009" i="7"/>
  <c r="C1017" i="7"/>
  <c r="B1097" i="7"/>
  <c r="B410" i="7"/>
  <c r="C415" i="7"/>
  <c r="D420" i="7"/>
  <c r="D491" i="7"/>
  <c r="C494" i="7"/>
  <c r="D499" i="7"/>
  <c r="C502" i="7"/>
  <c r="B505" i="7"/>
  <c r="D507" i="7"/>
  <c r="B576" i="7"/>
  <c r="D578" i="7"/>
  <c r="C581" i="7"/>
  <c r="B584" i="7"/>
  <c r="D586" i="7"/>
  <c r="B592" i="7"/>
  <c r="B663" i="7"/>
  <c r="D665" i="7"/>
  <c r="B671" i="7"/>
  <c r="B750" i="7"/>
  <c r="C755" i="7"/>
  <c r="D760" i="7"/>
  <c r="D831" i="7"/>
  <c r="C834" i="7"/>
  <c r="D839" i="7"/>
  <c r="C842" i="7"/>
  <c r="B845" i="7"/>
  <c r="D847" i="7"/>
  <c r="B916" i="7"/>
  <c r="D918" i="7"/>
  <c r="C921" i="7"/>
  <c r="B924" i="7"/>
  <c r="D926" i="7"/>
  <c r="B932" i="7"/>
  <c r="B1005" i="7"/>
  <c r="C1013" i="7"/>
  <c r="D1097" i="7"/>
  <c r="C320" i="7"/>
  <c r="C328" i="7"/>
  <c r="C410" i="7"/>
  <c r="D502" i="7"/>
  <c r="C576" i="7"/>
  <c r="D581" i="7"/>
  <c r="C584" i="7"/>
  <c r="B587" i="7"/>
  <c r="D589" i="7"/>
  <c r="C663" i="7"/>
  <c r="B666" i="7"/>
  <c r="B674" i="7"/>
  <c r="B678" i="7" s="1"/>
  <c r="C750" i="7"/>
  <c r="C758" i="7"/>
  <c r="D842" i="7"/>
  <c r="C916" i="7"/>
  <c r="D921" i="7"/>
  <c r="C924" i="7"/>
  <c r="B927" i="7"/>
  <c r="D929" i="7"/>
  <c r="D933" i="7" s="1"/>
  <c r="B1019" i="7"/>
  <c r="C1007" i="7"/>
  <c r="C1001" i="7"/>
  <c r="C1005" i="7"/>
  <c r="D1009" i="7"/>
  <c r="C1014" i="7"/>
  <c r="C1018" i="7" s="1"/>
  <c r="D1095" i="7"/>
  <c r="C666" i="7"/>
  <c r="D916" i="7"/>
  <c r="D932" i="7"/>
  <c r="D1016" i="7"/>
  <c r="C1006" i="7"/>
  <c r="C1010" i="7"/>
  <c r="D1014" i="7"/>
  <c r="D1096" i="7"/>
  <c r="C1443" i="7"/>
  <c r="B411" i="7"/>
  <c r="C661" i="7"/>
  <c r="D666" i="7"/>
  <c r="B751" i="7"/>
  <c r="D1006" i="7"/>
  <c r="D1010" i="7"/>
  <c r="C1103" i="7"/>
  <c r="D1443" i="7"/>
  <c r="B1087" i="7"/>
  <c r="C1092" i="7"/>
  <c r="B1095" i="7"/>
  <c r="C1171" i="7"/>
  <c r="C1179" i="7"/>
  <c r="C1266" i="7"/>
  <c r="D1271" i="7"/>
  <c r="D1342" i="7"/>
  <c r="C1345" i="7"/>
  <c r="D1350" i="7"/>
  <c r="B1427" i="7"/>
  <c r="B1435" i="7"/>
  <c r="C1519" i="7"/>
  <c r="D1611" i="7"/>
  <c r="D1682" i="7"/>
  <c r="C1685" i="7"/>
  <c r="D1690" i="7"/>
  <c r="B1696" i="7"/>
  <c r="B1776" i="7"/>
  <c r="C1767" i="7"/>
  <c r="C1770" i="7"/>
  <c r="B1777" i="7"/>
  <c r="D1781" i="7"/>
  <c r="C1785" i="7"/>
  <c r="D1859" i="7"/>
  <c r="D1851" i="7"/>
  <c r="D1857" i="7"/>
  <c r="D1866" i="7"/>
  <c r="D1868" i="7" s="1"/>
  <c r="C1948" i="7"/>
  <c r="D1946" i="7"/>
  <c r="D1945" i="7"/>
  <c r="D1947" i="7"/>
  <c r="D1938" i="7"/>
  <c r="D1939" i="7"/>
  <c r="D1949" i="7"/>
  <c r="D1953" i="7" s="1"/>
  <c r="D1941" i="7"/>
  <c r="C1087" i="7"/>
  <c r="B1090" i="7"/>
  <c r="D1092" i="7"/>
  <c r="C1095" i="7"/>
  <c r="D1100" i="7"/>
  <c r="D1171" i="7"/>
  <c r="C1174" i="7"/>
  <c r="B1177" i="7"/>
  <c r="D1179" i="7"/>
  <c r="C1182" i="7"/>
  <c r="B1185" i="7"/>
  <c r="B1188" i="7" s="1"/>
  <c r="D1187" i="7"/>
  <c r="B1256" i="7"/>
  <c r="D1258" i="7"/>
  <c r="C1261" i="7"/>
  <c r="B1264" i="7"/>
  <c r="D1266" i="7"/>
  <c r="C1269" i="7"/>
  <c r="B1272" i="7"/>
  <c r="D1345" i="7"/>
  <c r="B1351" i="7"/>
  <c r="C1427" i="7"/>
  <c r="B1430" i="7"/>
  <c r="C1435" i="7"/>
  <c r="D1511" i="7"/>
  <c r="D1519" i="7"/>
  <c r="B1596" i="7"/>
  <c r="B1604" i="7"/>
  <c r="D1606" i="7"/>
  <c r="D1685" i="7"/>
  <c r="B1691" i="7"/>
  <c r="D1767" i="7"/>
  <c r="B1771" i="7"/>
  <c r="C1777" i="7"/>
  <c r="B1782" i="7"/>
  <c r="B1944" i="7"/>
  <c r="B1936" i="7"/>
  <c r="B1942" i="7"/>
  <c r="B1951" i="7"/>
  <c r="B1950" i="7"/>
  <c r="C1090" i="7"/>
  <c r="D1174" i="7"/>
  <c r="D1182" i="7"/>
  <c r="C1185" i="7"/>
  <c r="C1188" i="7" s="1"/>
  <c r="C1256" i="7"/>
  <c r="B1259" i="7"/>
  <c r="D1261" i="7"/>
  <c r="C1264" i="7"/>
  <c r="B1267" i="7"/>
  <c r="D1269" i="7"/>
  <c r="C1272" i="7"/>
  <c r="C1343" i="7"/>
  <c r="B1346" i="7"/>
  <c r="C1351" i="7"/>
  <c r="B1354" i="7"/>
  <c r="B1358" i="7" s="1"/>
  <c r="C1430" i="7"/>
  <c r="B1512" i="7"/>
  <c r="D1514" i="7"/>
  <c r="B1520" i="7"/>
  <c r="D1522" i="7"/>
  <c r="C1525" i="7"/>
  <c r="C1528" i="7" s="1"/>
  <c r="C1596" i="7"/>
  <c r="B1599" i="7"/>
  <c r="D1601" i="7"/>
  <c r="C1604" i="7"/>
  <c r="B1607" i="7"/>
  <c r="D1609" i="7"/>
  <c r="C1612" i="7"/>
  <c r="C1683" i="7"/>
  <c r="B1686" i="7"/>
  <c r="C1691" i="7"/>
  <c r="B1694" i="7"/>
  <c r="D1770" i="7"/>
  <c r="C1768" i="7"/>
  <c r="C1771" i="7"/>
  <c r="C1774" i="7"/>
  <c r="D1777" i="7"/>
  <c r="B1852" i="7"/>
  <c r="C1942" i="7"/>
  <c r="C1955" i="7"/>
  <c r="B1946" i="7"/>
  <c r="C2464" i="7"/>
  <c r="B1088" i="7"/>
  <c r="B1096" i="7"/>
  <c r="C1180" i="7"/>
  <c r="D1185" i="7"/>
  <c r="D1188" i="7" s="1"/>
  <c r="D1256" i="7"/>
  <c r="C1259" i="7"/>
  <c r="D1264" i="7"/>
  <c r="C1267" i="7"/>
  <c r="B1270" i="7"/>
  <c r="B1273" i="7" s="1"/>
  <c r="D1272" i="7"/>
  <c r="B1341" i="7"/>
  <c r="D1343" i="7"/>
  <c r="C1346" i="7"/>
  <c r="B1349" i="7"/>
  <c r="D1351" i="7"/>
  <c r="C1354" i="7"/>
  <c r="C1358" i="7" s="1"/>
  <c r="B1357" i="7"/>
  <c r="B1428" i="7"/>
  <c r="B1436" i="7"/>
  <c r="C1520" i="7"/>
  <c r="D1525" i="7"/>
  <c r="D1528" i="7" s="1"/>
  <c r="D1596" i="7"/>
  <c r="C1599" i="7"/>
  <c r="D1604" i="7"/>
  <c r="C1607" i="7"/>
  <c r="B1610" i="7"/>
  <c r="B1613" i="7" s="1"/>
  <c r="D1612" i="7"/>
  <c r="B1681" i="7"/>
  <c r="D1683" i="7"/>
  <c r="C1686" i="7"/>
  <c r="B1689" i="7"/>
  <c r="D1691" i="7"/>
  <c r="C1694" i="7"/>
  <c r="C1698" i="7" s="1"/>
  <c r="B1697" i="7"/>
  <c r="B1781" i="7"/>
  <c r="D1768" i="7"/>
  <c r="D1771" i="7"/>
  <c r="D1774" i="7"/>
  <c r="B1779" i="7"/>
  <c r="B1862" i="7"/>
  <c r="D1861" i="7"/>
  <c r="C1954" i="7"/>
  <c r="C2209" i="7"/>
  <c r="C1088" i="7"/>
  <c r="B1091" i="7"/>
  <c r="B1099" i="7"/>
  <c r="B1103" i="7" s="1"/>
  <c r="C1175" i="7"/>
  <c r="D1267" i="7"/>
  <c r="C1270" i="7"/>
  <c r="C1341" i="7"/>
  <c r="D1346" i="7"/>
  <c r="B1352" i="7"/>
  <c r="D1354" i="7"/>
  <c r="D1358" i="7" s="1"/>
  <c r="C1428" i="7"/>
  <c r="B1431" i="7"/>
  <c r="B1439" i="7"/>
  <c r="B1443" i="7" s="1"/>
  <c r="C1515" i="7"/>
  <c r="D1607" i="7"/>
  <c r="C1610" i="7"/>
  <c r="C1613" i="7" s="1"/>
  <c r="C1681" i="7"/>
  <c r="D1686" i="7"/>
  <c r="C1689" i="7"/>
  <c r="B1692" i="7"/>
  <c r="D1694" i="7"/>
  <c r="D1698" i="7" s="1"/>
  <c r="B1784" i="7"/>
  <c r="C1781" i="7"/>
  <c r="B1766" i="7"/>
  <c r="B1769" i="7"/>
  <c r="B1775" i="7"/>
  <c r="C1779" i="7"/>
  <c r="D1954" i="7"/>
  <c r="B1086" i="7"/>
  <c r="C1091" i="7"/>
  <c r="B1094" i="7"/>
  <c r="D1341" i="7"/>
  <c r="C1344" i="7"/>
  <c r="C1352" i="7"/>
  <c r="B1426" i="7"/>
  <c r="C1431" i="7"/>
  <c r="D1681" i="7"/>
  <c r="C1692" i="7"/>
  <c r="B1778" i="7"/>
  <c r="D1780" i="7"/>
  <c r="C1766" i="7"/>
  <c r="D1779" i="7"/>
  <c r="D1860" i="7"/>
  <c r="C1086" i="7"/>
  <c r="C1426" i="7"/>
  <c r="C1778" i="7"/>
  <c r="D1766" i="7"/>
  <c r="C1776" i="7"/>
  <c r="B1865" i="7"/>
  <c r="B1866" i="7"/>
  <c r="B1945" i="7"/>
  <c r="C1952" i="7"/>
  <c r="D1086" i="7"/>
  <c r="B1171" i="7"/>
  <c r="B1770" i="7"/>
  <c r="B1785" i="7"/>
  <c r="C1859" i="7"/>
  <c r="C1851" i="7"/>
  <c r="C1857" i="7"/>
  <c r="C1866" i="7"/>
  <c r="C1868" i="7" s="1"/>
  <c r="C1946" i="7"/>
  <c r="C1947" i="7"/>
  <c r="D1937" i="7"/>
  <c r="D1952" i="7"/>
  <c r="C1949" i="7"/>
  <c r="C1953" i="7" s="1"/>
  <c r="C1941" i="7"/>
  <c r="C1938" i="7"/>
  <c r="C1940" i="7"/>
  <c r="C1939" i="7"/>
  <c r="D1854" i="7"/>
  <c r="B1860" i="7"/>
  <c r="D1862" i="7"/>
  <c r="C1936" i="7"/>
  <c r="B1939" i="7"/>
  <c r="C1944" i="7"/>
  <c r="B1947" i="7"/>
  <c r="C2023" i="7"/>
  <c r="B2026" i="7"/>
  <c r="C2031" i="7"/>
  <c r="B2034" i="7"/>
  <c r="B2038" i="7" s="1"/>
  <c r="D2110" i="7"/>
  <c r="C2113" i="7"/>
  <c r="B2116" i="7"/>
  <c r="D2118" i="7"/>
  <c r="C2121" i="7"/>
  <c r="C2124" i="7" s="1"/>
  <c r="C2192" i="7"/>
  <c r="B2195" i="7"/>
  <c r="D2197" i="7"/>
  <c r="C2200" i="7"/>
  <c r="B2203" i="7"/>
  <c r="D2205" i="7"/>
  <c r="D2209" i="7" s="1"/>
  <c r="C2279" i="7"/>
  <c r="B2282" i="7"/>
  <c r="C2287" i="7"/>
  <c r="B2290" i="7"/>
  <c r="B2294" i="7" s="1"/>
  <c r="D2292" i="7"/>
  <c r="D2294" i="7" s="1"/>
  <c r="D2371" i="7"/>
  <c r="B2377" i="7"/>
  <c r="B2379" i="7" s="1"/>
  <c r="D2450" i="7"/>
  <c r="C2453" i="7"/>
  <c r="B2456" i="7"/>
  <c r="D2458" i="7"/>
  <c r="B2538" i="7"/>
  <c r="C2541" i="7"/>
  <c r="B2546" i="7"/>
  <c r="B2623" i="7"/>
  <c r="B2625" i="7"/>
  <c r="B2617" i="7"/>
  <c r="B2636" i="7"/>
  <c r="B2631" i="7"/>
  <c r="B2632" i="7"/>
  <c r="C1852" i="7"/>
  <c r="B1855" i="7"/>
  <c r="C1860" i="7"/>
  <c r="D1936" i="7"/>
  <c r="B2021" i="7"/>
  <c r="D2023" i="7"/>
  <c r="C2026" i="7"/>
  <c r="D2031" i="7"/>
  <c r="C2034" i="7"/>
  <c r="C2038" i="7" s="1"/>
  <c r="B2037" i="7"/>
  <c r="C2108" i="7"/>
  <c r="B2111" i="7"/>
  <c r="D2113" i="7"/>
  <c r="C2116" i="7"/>
  <c r="D2121" i="7"/>
  <c r="D2124" i="7" s="1"/>
  <c r="D2192" i="7"/>
  <c r="C2195" i="7"/>
  <c r="B2198" i="7"/>
  <c r="C2203" i="7"/>
  <c r="B2206" i="7"/>
  <c r="B2209" i="7" s="1"/>
  <c r="D2208" i="7"/>
  <c r="B2277" i="7"/>
  <c r="D2279" i="7"/>
  <c r="C2282" i="7"/>
  <c r="D2287" i="7"/>
  <c r="C2290" i="7"/>
  <c r="C2294" i="7" s="1"/>
  <c r="B2293" i="7"/>
  <c r="B2364" i="7"/>
  <c r="D2366" i="7"/>
  <c r="B2372" i="7"/>
  <c r="C2377" i="7"/>
  <c r="C2379" i="7" s="1"/>
  <c r="C2448" i="7"/>
  <c r="B2451" i="7"/>
  <c r="D2453" i="7"/>
  <c r="C2456" i="7"/>
  <c r="D2461" i="7"/>
  <c r="D2464" i="7" s="1"/>
  <c r="D2544" i="7"/>
  <c r="D2533" i="7"/>
  <c r="D2541" i="7"/>
  <c r="B1937" i="7"/>
  <c r="C2021" i="7"/>
  <c r="B2024" i="7"/>
  <c r="D2026" i="7"/>
  <c r="B2032" i="7"/>
  <c r="D2034" i="7"/>
  <c r="D2038" i="7" s="1"/>
  <c r="D2108" i="7"/>
  <c r="C2111" i="7"/>
  <c r="B2122" i="7"/>
  <c r="B2124" i="7" s="1"/>
  <c r="D2195" i="7"/>
  <c r="D2203" i="7"/>
  <c r="C2277" i="7"/>
  <c r="B2280" i="7"/>
  <c r="C2285" i="7"/>
  <c r="B2288" i="7"/>
  <c r="B2296" i="7"/>
  <c r="D2377" i="7"/>
  <c r="D2379" i="7" s="1"/>
  <c r="D2456" i="7"/>
  <c r="B2462" i="7"/>
  <c r="B2542" i="7"/>
  <c r="B2543" i="7"/>
  <c r="C2548" i="7"/>
  <c r="B2534" i="7"/>
  <c r="B2535" i="7"/>
  <c r="B2545" i="7"/>
  <c r="B2537" i="7"/>
  <c r="D2542" i="7"/>
  <c r="C2551" i="7"/>
  <c r="B2629" i="7"/>
  <c r="D2623" i="7"/>
  <c r="D2625" i="7"/>
  <c r="D2617" i="7"/>
  <c r="D2631" i="7"/>
  <c r="D2632" i="7"/>
  <c r="C2024" i="7"/>
  <c r="C2032" i="7"/>
  <c r="D2037" i="7"/>
  <c r="C2040" i="7"/>
  <c r="C2201" i="7"/>
  <c r="B2204" i="7"/>
  <c r="C2280" i="7"/>
  <c r="C2288" i="7"/>
  <c r="D2293" i="7"/>
  <c r="C2296" i="7"/>
  <c r="B2378" i="7"/>
  <c r="C2535" i="7"/>
  <c r="C2543" i="7"/>
  <c r="C2632" i="7"/>
  <c r="C2634" i="7" s="1"/>
  <c r="C2629" i="7"/>
  <c r="B2030" i="7"/>
  <c r="C2196" i="7"/>
  <c r="D2201" i="7"/>
  <c r="B2286" i="7"/>
  <c r="C2362" i="7"/>
  <c r="C2370" i="7"/>
  <c r="B2452" i="7"/>
  <c r="B2460" i="7"/>
  <c r="D2536" i="7"/>
  <c r="D2545" i="7"/>
  <c r="D2537" i="7"/>
  <c r="D2535" i="7"/>
  <c r="B2548" i="7"/>
  <c r="D2629" i="7"/>
  <c r="B2107" i="7"/>
  <c r="B2115" i="7"/>
  <c r="D2362" i="7"/>
  <c r="D2370" i="7"/>
  <c r="B2447" i="7"/>
  <c r="B2455" i="7"/>
  <c r="B2532" i="7"/>
  <c r="B2626" i="7"/>
  <c r="B2628" i="7"/>
  <c r="B2627" i="7"/>
  <c r="C2618" i="7"/>
  <c r="C2633" i="7"/>
  <c r="B2621" i="7"/>
  <c r="B2620" i="7"/>
  <c r="B2630" i="7"/>
  <c r="B2622" i="7"/>
  <c r="B2619" i="7"/>
  <c r="D1856" i="7"/>
  <c r="B1941" i="7"/>
  <c r="C2107" i="7"/>
  <c r="D2112" i="7"/>
  <c r="C2194" i="7"/>
  <c r="B2197" i="7"/>
  <c r="C2447" i="7"/>
  <c r="D2452" i="7"/>
  <c r="B2550" i="7"/>
  <c r="C2540" i="7"/>
  <c r="C2532" i="7"/>
  <c r="C2547" i="7"/>
  <c r="D2532" i="7"/>
  <c r="C2536" i="7"/>
  <c r="C2626" i="7"/>
  <c r="D2618" i="7"/>
  <c r="D2719" i="7"/>
  <c r="D2107" i="7"/>
  <c r="B2192" i="7"/>
  <c r="C2197" i="7"/>
  <c r="D2447" i="7"/>
  <c r="C2550" i="7"/>
  <c r="D2547" i="7"/>
  <c r="C2537" i="7"/>
  <c r="B2541" i="7"/>
  <c r="C2545" i="7"/>
  <c r="D2626" i="7"/>
  <c r="C2889" i="7"/>
  <c r="C2621" i="7"/>
  <c r="B2703" i="7"/>
  <c r="C2708" i="7"/>
  <c r="D2713" i="7"/>
  <c r="C2716" i="7"/>
  <c r="C2787" i="7"/>
  <c r="D2792" i="7"/>
  <c r="C2795" i="7"/>
  <c r="B2798" i="7"/>
  <c r="D2800" i="7"/>
  <c r="D2804" i="7" s="1"/>
  <c r="C2803" i="7"/>
  <c r="B2877" i="7"/>
  <c r="C2882" i="7"/>
  <c r="B2885" i="7"/>
  <c r="B2889" i="7" s="1"/>
  <c r="D2887" i="7"/>
  <c r="D2958" i="7"/>
  <c r="D2966" i="7"/>
  <c r="C3043" i="7"/>
  <c r="D3048" i="7"/>
  <c r="C3051" i="7"/>
  <c r="D3056" i="7"/>
  <c r="C3059" i="7"/>
  <c r="D3139" i="7"/>
  <c r="D3138" i="7"/>
  <c r="D3142" i="7"/>
  <c r="D3146" i="7" s="1"/>
  <c r="B3224" i="7"/>
  <c r="B3227" i="7"/>
  <c r="B3231" i="7" s="1"/>
  <c r="B3219" i="7"/>
  <c r="B3216" i="7"/>
  <c r="B3233" i="7"/>
  <c r="C3314" i="7"/>
  <c r="C3313" i="7"/>
  <c r="D3299" i="7"/>
  <c r="C3307" i="7"/>
  <c r="B3315" i="7"/>
  <c r="D3478" i="7"/>
  <c r="D3826" i="7"/>
  <c r="D2708" i="7"/>
  <c r="C2711" i="7"/>
  <c r="C2798" i="7"/>
  <c r="D2803" i="7"/>
  <c r="B3137" i="7"/>
  <c r="B3129" i="7"/>
  <c r="B3143" i="7"/>
  <c r="C3227" i="7"/>
  <c r="C3219" i="7"/>
  <c r="C3216" i="7"/>
  <c r="C3218" i="7"/>
  <c r="C3233" i="7"/>
  <c r="D3314" i="7"/>
  <c r="D3313" i="7"/>
  <c r="D3307" i="7"/>
  <c r="B3475" i="7"/>
  <c r="B3477" i="7"/>
  <c r="B3469" i="7"/>
  <c r="B3484" i="7"/>
  <c r="B3483" i="7"/>
  <c r="C2627" i="7"/>
  <c r="D2703" i="7"/>
  <c r="C2706" i="7"/>
  <c r="B2717" i="7"/>
  <c r="B2719" i="7" s="1"/>
  <c r="B2788" i="7"/>
  <c r="D2790" i="7"/>
  <c r="D2798" i="7"/>
  <c r="C2801" i="7"/>
  <c r="C2804" i="7" s="1"/>
  <c r="C2872" i="7"/>
  <c r="B2875" i="7"/>
  <c r="D2877" i="7"/>
  <c r="C2880" i="7"/>
  <c r="B2883" i="7"/>
  <c r="D2885" i="7"/>
  <c r="C2888" i="7"/>
  <c r="D2972" i="7"/>
  <c r="B3044" i="7"/>
  <c r="D3046" i="7"/>
  <c r="B3052" i="7"/>
  <c r="D3054" i="7"/>
  <c r="C3057" i="7"/>
  <c r="C3060" i="7" s="1"/>
  <c r="D3132" i="7"/>
  <c r="B3140" i="7"/>
  <c r="B3223" i="7"/>
  <c r="D3303" i="7"/>
  <c r="D3300" i="7"/>
  <c r="B3399" i="7"/>
  <c r="C3572" i="7"/>
  <c r="D3571" i="7"/>
  <c r="D3648" i="7"/>
  <c r="B2633" i="7"/>
  <c r="D2714" i="7"/>
  <c r="C2796" i="7"/>
  <c r="B2799" i="7"/>
  <c r="D2872" i="7"/>
  <c r="D2880" i="7"/>
  <c r="C2883" i="7"/>
  <c r="D2959" i="7"/>
  <c r="D2967" i="7"/>
  <c r="C3052" i="7"/>
  <c r="B3055" i="7"/>
  <c r="D3057" i="7"/>
  <c r="C3223" i="7"/>
  <c r="C3390" i="7"/>
  <c r="C3392" i="7"/>
  <c r="C3384" i="7"/>
  <c r="C3399" i="7"/>
  <c r="C3398" i="7"/>
  <c r="C3566" i="7"/>
  <c r="B3656" i="7"/>
  <c r="C2704" i="7"/>
  <c r="C2712" i="7"/>
  <c r="C2791" i="7"/>
  <c r="D2796" i="7"/>
  <c r="D2875" i="7"/>
  <c r="B2881" i="7"/>
  <c r="D2883" i="7"/>
  <c r="D2962" i="7"/>
  <c r="D2970" i="7"/>
  <c r="C3047" i="7"/>
  <c r="D3052" i="7"/>
  <c r="D3147" i="7"/>
  <c r="C3133" i="7"/>
  <c r="D3140" i="7"/>
  <c r="B3232" i="7"/>
  <c r="C3229" i="7"/>
  <c r="C3231" i="7" s="1"/>
  <c r="B3220" i="7"/>
  <c r="B3225" i="7"/>
  <c r="C3230" i="7"/>
  <c r="B3308" i="7"/>
  <c r="D3390" i="7"/>
  <c r="D3392" i="7"/>
  <c r="D3384" i="7"/>
  <c r="C2628" i="7"/>
  <c r="B2702" i="7"/>
  <c r="C2707" i="7"/>
  <c r="B2710" i="7"/>
  <c r="C2715" i="7"/>
  <c r="C2719" i="7" s="1"/>
  <c r="D2791" i="7"/>
  <c r="D2799" i="7"/>
  <c r="B2876" i="7"/>
  <c r="B2884" i="7"/>
  <c r="D2957" i="7"/>
  <c r="D2965" i="7"/>
  <c r="D3047" i="7"/>
  <c r="B3145" i="7"/>
  <c r="C3130" i="7"/>
  <c r="D3133" i="7"/>
  <c r="C3144" i="7"/>
  <c r="C3232" i="7"/>
  <c r="D3229" i="7"/>
  <c r="D3231" i="7" s="1"/>
  <c r="C3225" i="7"/>
  <c r="D3230" i="7"/>
  <c r="C3308" i="7"/>
  <c r="B3563" i="7"/>
  <c r="C3570" i="7"/>
  <c r="D3654" i="7"/>
  <c r="C2702" i="7"/>
  <c r="C2718" i="7"/>
  <c r="C2789" i="7"/>
  <c r="C3045" i="7"/>
  <c r="B3142" i="7"/>
  <c r="B3134" i="7"/>
  <c r="D3130" i="7"/>
  <c r="D3134" i="7"/>
  <c r="D3148" i="7"/>
  <c r="C3226" i="7"/>
  <c r="D3308" i="7"/>
  <c r="C3565" i="7"/>
  <c r="C3564" i="7"/>
  <c r="D3570" i="7"/>
  <c r="D3555" i="7"/>
  <c r="C3573" i="7"/>
  <c r="C3557" i="7"/>
  <c r="C3567" i="7"/>
  <c r="C3571" i="7" s="1"/>
  <c r="C3559" i="7"/>
  <c r="C3556" i="7"/>
  <c r="C3558" i="7"/>
  <c r="D2702" i="7"/>
  <c r="B2787" i="7"/>
  <c r="C2792" i="7"/>
  <c r="B3043" i="7"/>
  <c r="C3048" i="7"/>
  <c r="C3139" i="7"/>
  <c r="C3142" i="7"/>
  <c r="C3134" i="7"/>
  <c r="C3131" i="7"/>
  <c r="B3131" i="7"/>
  <c r="B3135" i="7"/>
  <c r="C3138" i="7"/>
  <c r="B3230" i="7"/>
  <c r="B3217" i="7"/>
  <c r="B3314" i="7"/>
  <c r="B3316" i="7" s="1"/>
  <c r="C3299" i="7"/>
  <c r="B3393" i="7"/>
  <c r="B3655" i="7"/>
  <c r="B3640" i="7"/>
  <c r="C3905" i="7"/>
  <c r="C3904" i="7"/>
  <c r="D3895" i="7"/>
  <c r="D3910" i="7"/>
  <c r="C3898" i="7"/>
  <c r="C3913" i="7"/>
  <c r="C3897" i="7"/>
  <c r="C3907" i="7"/>
  <c r="C3911" i="7" s="1"/>
  <c r="C3899" i="7"/>
  <c r="C3896" i="7"/>
  <c r="D4495" i="7"/>
  <c r="D4497" i="7"/>
  <c r="D4489" i="7"/>
  <c r="D4504" i="7"/>
  <c r="D4503" i="7"/>
  <c r="D3310" i="7"/>
  <c r="B3387" i="7"/>
  <c r="D3389" i="7"/>
  <c r="B3395" i="7"/>
  <c r="D3397" i="7"/>
  <c r="D3401" i="7" s="1"/>
  <c r="C3400" i="7"/>
  <c r="C3471" i="7"/>
  <c r="B3474" i="7"/>
  <c r="C3479" i="7"/>
  <c r="B3482" i="7"/>
  <c r="D3642" i="7"/>
  <c r="D3650" i="7"/>
  <c r="C3653" i="7"/>
  <c r="C3656" i="7" s="1"/>
  <c r="C3724" i="7"/>
  <c r="B3727" i="7"/>
  <c r="D3729" i="7"/>
  <c r="C3732" i="7"/>
  <c r="B3735" i="7"/>
  <c r="D3737" i="7"/>
  <c r="C3740" i="7"/>
  <c r="C3828" i="7"/>
  <c r="C3811" i="7"/>
  <c r="B3814" i="7"/>
  <c r="D3819" i="7"/>
  <c r="D3903" i="7"/>
  <c r="C3997" i="7"/>
  <c r="D3994" i="7"/>
  <c r="D3996" i="7" s="1"/>
  <c r="C4506" i="7"/>
  <c r="C4677" i="7"/>
  <c r="C3395" i="7"/>
  <c r="B3398" i="7"/>
  <c r="D3471" i="7"/>
  <c r="C3474" i="7"/>
  <c r="D3479" i="7"/>
  <c r="C3482" i="7"/>
  <c r="C3486" i="7" s="1"/>
  <c r="B3556" i="7"/>
  <c r="B3564" i="7"/>
  <c r="D3653" i="7"/>
  <c r="D3724" i="7"/>
  <c r="D3732" i="7"/>
  <c r="C3735" i="7"/>
  <c r="B3738" i="7"/>
  <c r="B3741" i="7" s="1"/>
  <c r="B3809" i="7"/>
  <c r="D3811" i="7"/>
  <c r="C3814" i="7"/>
  <c r="B3817" i="7"/>
  <c r="C3820" i="7"/>
  <c r="B3900" i="7"/>
  <c r="B3902" i="7"/>
  <c r="B3894" i="7"/>
  <c r="B3909" i="7"/>
  <c r="B3908" i="7"/>
  <c r="C3991" i="7"/>
  <c r="B4158" i="7"/>
  <c r="C4150" i="7"/>
  <c r="C4325" i="7"/>
  <c r="D4414" i="7"/>
  <c r="C4671" i="7"/>
  <c r="D3395" i="7"/>
  <c r="D3474" i="7"/>
  <c r="B3480" i="7"/>
  <c r="D3482" i="7"/>
  <c r="D3486" i="7" s="1"/>
  <c r="B3559" i="7"/>
  <c r="B3567" i="7"/>
  <c r="B3571" i="7" s="1"/>
  <c r="D3735" i="7"/>
  <c r="C3738" i="7"/>
  <c r="C3741" i="7" s="1"/>
  <c r="D3814" i="7"/>
  <c r="D3817" i="7"/>
  <c r="D3820" i="7"/>
  <c r="B3824" i="7"/>
  <c r="B3826" i="7" s="1"/>
  <c r="C3900" i="7"/>
  <c r="C3903" i="7"/>
  <c r="B3980" i="7"/>
  <c r="B3995" i="7"/>
  <c r="D4079" i="7"/>
  <c r="C4337" i="7"/>
  <c r="B4499" i="7"/>
  <c r="C4490" i="7"/>
  <c r="D4583" i="7"/>
  <c r="C3472" i="7"/>
  <c r="C3480" i="7"/>
  <c r="B3554" i="7"/>
  <c r="D3738" i="7"/>
  <c r="B3818" i="7"/>
  <c r="C3912" i="7"/>
  <c r="D3909" i="7"/>
  <c r="D3911" i="7" s="1"/>
  <c r="B3904" i="7"/>
  <c r="B3988" i="7"/>
  <c r="C3995" i="7"/>
  <c r="C4331" i="7"/>
  <c r="B4580" i="7"/>
  <c r="B4582" i="7"/>
  <c r="B4574" i="7"/>
  <c r="B4589" i="7"/>
  <c r="B4588" i="7"/>
  <c r="B4668" i="7"/>
  <c r="C4675" i="7"/>
  <c r="D3472" i="7"/>
  <c r="D3480" i="7"/>
  <c r="B3557" i="7"/>
  <c r="B3565" i="7"/>
  <c r="C3825" i="7"/>
  <c r="D3812" i="7"/>
  <c r="D3828" i="7"/>
  <c r="C3906" i="7"/>
  <c r="C3990" i="7"/>
  <c r="C3989" i="7"/>
  <c r="D3995" i="7"/>
  <c r="D3980" i="7"/>
  <c r="C3982" i="7"/>
  <c r="C3992" i="7"/>
  <c r="C3984" i="7"/>
  <c r="C3981" i="7"/>
  <c r="C3983" i="7"/>
  <c r="B4080" i="7"/>
  <c r="B4065" i="7"/>
  <c r="B4164" i="7"/>
  <c r="D4243" i="7"/>
  <c r="D4419" i="7"/>
  <c r="C4670" i="7"/>
  <c r="C4669" i="7"/>
  <c r="D4675" i="7"/>
  <c r="D4660" i="7"/>
  <c r="C4662" i="7"/>
  <c r="C4672" i="7"/>
  <c r="C4664" i="7"/>
  <c r="C4661" i="7"/>
  <c r="C4663" i="7"/>
  <c r="D3825" i="7"/>
  <c r="B3895" i="7"/>
  <c r="B3910" i="7"/>
  <c r="D3990" i="7"/>
  <c r="C4166" i="7"/>
  <c r="B4328" i="7"/>
  <c r="C4335" i="7"/>
  <c r="B4504" i="7"/>
  <c r="D4670" i="7"/>
  <c r="B3903" i="7"/>
  <c r="C3910" i="7"/>
  <c r="D4155" i="7"/>
  <c r="D4157" i="7"/>
  <c r="D4149" i="7"/>
  <c r="D4164" i="7"/>
  <c r="D4163" i="7"/>
  <c r="C4330" i="7"/>
  <c r="C4329" i="7"/>
  <c r="D4335" i="7"/>
  <c r="D4320" i="7"/>
  <c r="C4322" i="7"/>
  <c r="C4332" i="7"/>
  <c r="C4324" i="7"/>
  <c r="C4321" i="7"/>
  <c r="C4323" i="7"/>
  <c r="B4420" i="7"/>
  <c r="B4405" i="7"/>
  <c r="B3899" i="7"/>
  <c r="B3907" i="7"/>
  <c r="D3988" i="7"/>
  <c r="D4067" i="7"/>
  <c r="C4070" i="7"/>
  <c r="B4073" i="7"/>
  <c r="D4075" i="7"/>
  <c r="C4078" i="7"/>
  <c r="C4081" i="7" s="1"/>
  <c r="C4149" i="7"/>
  <c r="B4152" i="7"/>
  <c r="D4154" i="7"/>
  <c r="C4157" i="7"/>
  <c r="B4160" i="7"/>
  <c r="D4162" i="7"/>
  <c r="C4165" i="7"/>
  <c r="C4236" i="7"/>
  <c r="C4244" i="7"/>
  <c r="D4249" i="7"/>
  <c r="D4328" i="7"/>
  <c r="B4334" i="7"/>
  <c r="D4407" i="7"/>
  <c r="C4410" i="7"/>
  <c r="B4413" i="7"/>
  <c r="D4415" i="7"/>
  <c r="C4418" i="7"/>
  <c r="C4421" i="7" s="1"/>
  <c r="C4489" i="7"/>
  <c r="B4492" i="7"/>
  <c r="D4494" i="7"/>
  <c r="C4497" i="7"/>
  <c r="B4500" i="7"/>
  <c r="D4502" i="7"/>
  <c r="C4505" i="7"/>
  <c r="C4576" i="7"/>
  <c r="B4579" i="7"/>
  <c r="C4584" i="7"/>
  <c r="B4587" i="7"/>
  <c r="D4589" i="7"/>
  <c r="D4668" i="7"/>
  <c r="B4674" i="7"/>
  <c r="D3896" i="7"/>
  <c r="D3904" i="7"/>
  <c r="B3981" i="7"/>
  <c r="D3983" i="7"/>
  <c r="B3989" i="7"/>
  <c r="C3994" i="7"/>
  <c r="C3996" i="7" s="1"/>
  <c r="C4065" i="7"/>
  <c r="B4068" i="7"/>
  <c r="C4073" i="7"/>
  <c r="D4078" i="7"/>
  <c r="C4152" i="7"/>
  <c r="C4160" i="7"/>
  <c r="B4163" i="7"/>
  <c r="D4165" i="7"/>
  <c r="D4236" i="7"/>
  <c r="C4239" i="7"/>
  <c r="D4244" i="7"/>
  <c r="C4247" i="7"/>
  <c r="C4251" i="7" s="1"/>
  <c r="B4321" i="7"/>
  <c r="D4323" i="7"/>
  <c r="B4329" i="7"/>
  <c r="C4334" i="7"/>
  <c r="C4405" i="7"/>
  <c r="B4408" i="7"/>
  <c r="C4413" i="7"/>
  <c r="D4418" i="7"/>
  <c r="C4492" i="7"/>
  <c r="C4500" i="7"/>
  <c r="B4503" i="7"/>
  <c r="D4505" i="7"/>
  <c r="D4576" i="7"/>
  <c r="C4579" i="7"/>
  <c r="D4584" i="7"/>
  <c r="C4587" i="7"/>
  <c r="C4591" i="7" s="1"/>
  <c r="B4590" i="7"/>
  <c r="B4661" i="7"/>
  <c r="B4669" i="7"/>
  <c r="C4674" i="7"/>
  <c r="C3894" i="7"/>
  <c r="D3899" i="7"/>
  <c r="C3902" i="7"/>
  <c r="B3905" i="7"/>
  <c r="B3984" i="7"/>
  <c r="D4160" i="7"/>
  <c r="C4234" i="7"/>
  <c r="D4239" i="7"/>
  <c r="C4242" i="7"/>
  <c r="D4247" i="7"/>
  <c r="C4250" i="7"/>
  <c r="B4324" i="7"/>
  <c r="B4332" i="7"/>
  <c r="C4408" i="7"/>
  <c r="D4413" i="7"/>
  <c r="B4498" i="7"/>
  <c r="D4500" i="7"/>
  <c r="C4574" i="7"/>
  <c r="B4577" i="7"/>
  <c r="D4579" i="7"/>
  <c r="C4582" i="7"/>
  <c r="B4585" i="7"/>
  <c r="D4587" i="7"/>
  <c r="C4590" i="7"/>
  <c r="B4664" i="7"/>
  <c r="B4672" i="7"/>
  <c r="B4153" i="7"/>
  <c r="C4158" i="7"/>
  <c r="D4234" i="7"/>
  <c r="C4237" i="7"/>
  <c r="D4242" i="7"/>
  <c r="C4245" i="7"/>
  <c r="D4250" i="7"/>
  <c r="B4319" i="7"/>
  <c r="D4321" i="7"/>
  <c r="B4327" i="7"/>
  <c r="D4329" i="7"/>
  <c r="B4335" i="7"/>
  <c r="B4406" i="7"/>
  <c r="D4408" i="7"/>
  <c r="B4414" i="7"/>
  <c r="B4493" i="7"/>
  <c r="C4498" i="7"/>
  <c r="D4574" i="7"/>
  <c r="C4577" i="7"/>
  <c r="D4582" i="7"/>
  <c r="C4585" i="7"/>
  <c r="D4590" i="7"/>
  <c r="B4659" i="7"/>
  <c r="D4661" i="7"/>
  <c r="B4667" i="7"/>
  <c r="D4669" i="7"/>
  <c r="B4675" i="7"/>
  <c r="D3905" i="7"/>
  <c r="C3979" i="7"/>
  <c r="C3987" i="7"/>
  <c r="B3990" i="7"/>
  <c r="B4077" i="7"/>
  <c r="B4081" i="7" s="1"/>
  <c r="C4153" i="7"/>
  <c r="D4245" i="7"/>
  <c r="C4319" i="7"/>
  <c r="D4324" i="7"/>
  <c r="C4327" i="7"/>
  <c r="B4330" i="7"/>
  <c r="D4332" i="7"/>
  <c r="D4336" i="7" s="1"/>
  <c r="C4406" i="7"/>
  <c r="B4409" i="7"/>
  <c r="B4417" i="7"/>
  <c r="B4421" i="7" s="1"/>
  <c r="C4493" i="7"/>
  <c r="C4501" i="7"/>
  <c r="D4585" i="7"/>
  <c r="C4659" i="7"/>
  <c r="D4664" i="7"/>
  <c r="C4667" i="7"/>
  <c r="B4670" i="7"/>
  <c r="D4672" i="7"/>
  <c r="D4676" i="7" s="1"/>
  <c r="D4319" i="7"/>
  <c r="B4404" i="7"/>
  <c r="D4406" i="7"/>
  <c r="C4409" i="7"/>
  <c r="D4659" i="7"/>
  <c r="C4064" i="7"/>
  <c r="D4069" i="7"/>
  <c r="B4154" i="7"/>
  <c r="C4404" i="7"/>
  <c r="D4409" i="7"/>
  <c r="B4494" i="7"/>
  <c r="B2549" i="7" l="1"/>
  <c r="D337" i="7"/>
  <c r="C4676" i="7"/>
  <c r="D848" i="7"/>
  <c r="B933" i="7"/>
  <c r="D252" i="7"/>
  <c r="B848" i="7"/>
  <c r="B593" i="7"/>
  <c r="D3741" i="7"/>
  <c r="B3146" i="7"/>
  <c r="D593" i="7"/>
  <c r="D423" i="7"/>
  <c r="B3996" i="7"/>
  <c r="C2549" i="7"/>
  <c r="B2804" i="7"/>
  <c r="D4591" i="7"/>
  <c r="D4421" i="7"/>
  <c r="D4506" i="7"/>
  <c r="D763" i="7"/>
  <c r="B508" i="7"/>
  <c r="D3060" i="7"/>
  <c r="C1273" i="7"/>
  <c r="B252" i="7"/>
  <c r="C933" i="7"/>
  <c r="C4336" i="7"/>
  <c r="B3401" i="7"/>
  <c r="D2889" i="7"/>
  <c r="D1613" i="7"/>
  <c r="D4081" i="7"/>
  <c r="C1783" i="7"/>
  <c r="B1783" i="7"/>
  <c r="B4336" i="7"/>
  <c r="B4591" i="7"/>
  <c r="B3911" i="7"/>
  <c r="C3401" i="7"/>
  <c r="D3316" i="7"/>
  <c r="B1953" i="7"/>
  <c r="D1103" i="7"/>
  <c r="C848" i="7"/>
  <c r="B4506" i="7"/>
  <c r="B4166" i="7"/>
  <c r="B3486" i="7"/>
  <c r="B2464" i="7"/>
  <c r="B1868" i="7"/>
  <c r="D4251" i="7"/>
  <c r="D4166" i="7"/>
  <c r="D2634" i="7"/>
  <c r="B1698" i="7"/>
  <c r="D1018" i="7"/>
  <c r="D2974" i="7"/>
  <c r="C3316" i="7"/>
  <c r="D2549" i="7"/>
  <c r="D508" i="7"/>
  <c r="C252" i="7"/>
  <c r="B4676" i="7"/>
  <c r="D3656" i="7"/>
  <c r="C3146" i="7"/>
  <c r="B2634" i="7"/>
  <c r="D1783" i="7"/>
  <c r="D1273" i="7"/>
  <c r="C508" i="7"/>
</calcChain>
</file>

<file path=xl/sharedStrings.xml><?xml version="1.0" encoding="utf-8"?>
<sst xmlns="http://schemas.openxmlformats.org/spreadsheetml/2006/main" count="6338" uniqueCount="213">
  <si>
    <t>Κωδικός</t>
  </si>
  <si>
    <t>Επωνυμία</t>
  </si>
  <si>
    <t>Κλάδος</t>
  </si>
  <si>
    <t>Περιγραφή κλάδου</t>
  </si>
  <si>
    <t>Ετος</t>
  </si>
  <si>
    <t>Περίοδος χρήσης</t>
  </si>
  <si>
    <t>ΚΑΘΑΡΑ ΠΑΓΙΑ</t>
  </si>
  <si>
    <t>ΓΗΠΕΔΑ ΟΙΚΟΠΕΔΑ</t>
  </si>
  <si>
    <t>ΚΤΙΡΙΑ ΕΓΚΑΤΑΣΤΑΣΕΙΣ</t>
  </si>
  <si>
    <t>ΑΣΩΜ.ΑΚΙΝΗΤ. ΔΑΠ.ΠΟΛ.ΑΠΟΣΒ.</t>
  </si>
  <si>
    <t>ΑΣΩΜΑΤΕΣ ΑΚΙΝΗΤΟΠΟΙΗΣΕΙΣ</t>
  </si>
  <si>
    <t>ΑΛΛΑ ΠΑΓΙΑ</t>
  </si>
  <si>
    <t>ΜΕΙΟΝ ΣΥΣΣΩΡΕΥΜΕΝΕΣ ΑΠΟΣΒ.</t>
  </si>
  <si>
    <t>ΜΑΚΡΟΠΡΟΘΕΣΜΕΣ ΑΠΑΙΤΗΣΕΙΣ</t>
  </si>
  <si>
    <t>ΣΥΜΜΕΤΟΧΕΣ</t>
  </si>
  <si>
    <t>ΑΠΟΘΕΜΑΤΑ</t>
  </si>
  <si>
    <t>ΕΤΟΙΜΑ ΠΡΟΙΟΝΤΑ ΕΜΠΟΡΕΥΜΑΤΑ</t>
  </si>
  <si>
    <t>ΗΜΙΚΑΤΕΡΓ.ΠΡΟΙΟΝΤΑ</t>
  </si>
  <si>
    <t>ΥΛΕΣ ΥΛΙΚΑ</t>
  </si>
  <si>
    <t>ΑΠΑΙΤΗΣΕΙΣ</t>
  </si>
  <si>
    <t>ΑΠΑΙΤ.ΠΕΛΑΤΩΝ ΓΡΑΜΜ.ΕΙΣΠΡΑΚ</t>
  </si>
  <si>
    <t>ΠΡΟΠΛΗΡΩΜΕΝΑ ΕΞΟΔΑ</t>
  </si>
  <si>
    <t>ΧΡΕΟΓΡΑΦΑ</t>
  </si>
  <si>
    <t>ΛΟΙΠΕΣ ΑΠΑΙΤΗΣΕΙΣ</t>
  </si>
  <si>
    <t>ΤΑΜΕΙΟ - ΤΡΑΠΕΖΕΣ</t>
  </si>
  <si>
    <t>ΣΥΝΟΛΟ ΕΝΕΡΓΗΤΙΚΟΥ</t>
  </si>
  <si>
    <t>ΙΔΙΑ ΚΕΦΑΛΑΙΑ</t>
  </si>
  <si>
    <t>ΜΕΤΟΧΙΚΟ ΕΤΑΙΡΙΚΟ ΚΕΦΑΛΑΙΟ</t>
  </si>
  <si>
    <t>ΑΠΟΘΕΜΑΤΙΚΑ</t>
  </si>
  <si>
    <t>ΑΔΙΑΝ.ΚΕΡΔΗ  ΣΥΣΣ. ΖΗΜΙΕΣ</t>
  </si>
  <si>
    <t>ΜΕΣΟ.&amp; ΜΑΚΡΟ. ΥΠΟΧ.&amp; ΠΡΟΒΛΕΨΕΙΣ</t>
  </si>
  <si>
    <t>ΒΡΑΧΥΠΡΟΘΕΣΜΕΣ ΥΠΟΧΡΕΩΣΕΙΣ</t>
  </si>
  <si>
    <t>ΟΦΕΙΛΕΣ ΣΕ ΤΡΑΠ ΔΟΣΕΙΣ Μ.Δ.</t>
  </si>
  <si>
    <t>ΓΡΑΜ.ΠΛΗΡΩΤ ΠΡΟΜΗΘ. ΠΙΣΤΩΤ.</t>
  </si>
  <si>
    <t>ΜΕΡΙΣΜ.ΠΛΗΡ ΚΕΡΔ.ΠΡΟΣ ΔΙΑΝ.</t>
  </si>
  <si>
    <t>ΛΟΓΑΡΙΑΣΜΟΙ ΜΕΤΟΧΩΝ ΕΤΑΙΡΩΝ</t>
  </si>
  <si>
    <t>ΛΟΙΠΕΣ ΥΠΟΧΡΕΩΣΕΙΣ</t>
  </si>
  <si>
    <t>ΣΥΝΟΛΟ ΠΑΘΗΤΙΚΟΥ</t>
  </si>
  <si>
    <t>ΠΩΛΗΣΕΙΣ (ΚΑΤΑ ΔΗΛΩΣΗ)</t>
  </si>
  <si>
    <t>ΚΥΚΛΟΣ ΕΡΓΑΣΙΩΝ (ΠΩΛΗΣΕΙΣ)</t>
  </si>
  <si>
    <t>ΜΕΙΟΝ ΚΟΣΤΟΣ ΠΩΛΗΣΕΩΝ</t>
  </si>
  <si>
    <t>ΜΙΚΤΟ ΚΕΡΔΟΣ</t>
  </si>
  <si>
    <t>ΠΡΟΜΗΘΕΙΕΣ ΛΟΙΠΑ ΛΕΙΤ.ΕΣΟΔΑ</t>
  </si>
  <si>
    <t>ΧΡΗΜΑΤΟΟΙΚΟΝΟΜΙΚΕΣ ΔΑΠΑΝΕΣ</t>
  </si>
  <si>
    <t>ΛΟΙΠΑ ΛΕΙΤΟΥΡΓΙΚΑ ΕΞΟΔΑ</t>
  </si>
  <si>
    <t>ΛΕΙΤΟΥΡΓΙΚΑ ΑΠΟΤΕΛΕΣΜΑΤΑ</t>
  </si>
  <si>
    <t>ΜΗ ΛΕΙΤΟΥΡΓΙΚΑ ΕΣΟΔΑ</t>
  </si>
  <si>
    <t>ΜΗ ΛΕΙΤΟΥΡΓΙΚΑ ΕΞΟΔΑ</t>
  </si>
  <si>
    <t>ΑΠΟΣΒ.ΕΚΤΟΣ ΚΟΣΤ.ΠΩΛΗΘΕΝΤΩΝ</t>
  </si>
  <si>
    <t>ΣΥΝΟΛΟ ΑΠΟΣΒΕΣΕΩΝ</t>
  </si>
  <si>
    <t>ΑΠΟΣΒΕΣΕΙΣ ΜΕΣΑ ΣΤΟ ΚΟΣΤΟΣ</t>
  </si>
  <si>
    <t>ΚΕΡΔΟΣ ΠΡΟ ΦΟΡΟΥ ΕΙΣΟΔΗΜΑΤΟΣ</t>
  </si>
  <si>
    <t>ΜΙΚΤΑ ΜΕΡΙΣΜΑΤΑ</t>
  </si>
  <si>
    <t>ΠΩΛΗΣΕΙΣ ΠΕΡΙΟΔΟΥ</t>
  </si>
  <si>
    <t>ΠΡΟΒΛΕΨΗ ΠΩΛΗΣΕΩΝ</t>
  </si>
  <si>
    <t>ΚΑΘΑΡΑ ΜΕΡΙΣΜΑΤΑ</t>
  </si>
  <si>
    <t>ΚΤΙΡΙΑ ΜΕΤ. ΜΕΣΑ &amp; ΛΟΙΠΑ ΠΑΓΙΑ</t>
  </si>
  <si>
    <t>ΜΗΧΑΝΙΚΟΣ ΕΞΟΠΛΙΣΜΟΣ</t>
  </si>
  <si>
    <t>ΑΠΟΣΒ.ΜΗΧΑΝΟΛΟΓ.ΕΞΟΠΛΙΣΜΟΥ</t>
  </si>
  <si>
    <t>ΑΠΟΣΒΕΣΕΙΣ ΛΟΙΠΩΝ ΠΑΓΙΩΝ</t>
  </si>
  <si>
    <t>ΕΤΟΙΜΑ ΠΡΟΙΟΝΤΑ &amp; ΗΜΙΤΕΛΗ</t>
  </si>
  <si>
    <t>ΜΕΣΟΜΑΚΡ. ΥΠΟΧΡΕΩΣΕΙΣ</t>
  </si>
  <si>
    <t>ΠΡΟΒΛΕΨΕΙΣ</t>
  </si>
  <si>
    <t>ΛΟΙΠΕΣ</t>
  </si>
  <si>
    <t>ΦΟΡΟΣ ΕΙΣΟΔΗΜΑΤΟΣ</t>
  </si>
  <si>
    <t>ΑΠΟΣΒ.ΚΤΙΡΙΩΝ-ΕΓΚΑΤΑΣΤΑΣΕΩΝ</t>
  </si>
  <si>
    <t>ΑΠΟΣΒ.ΔΑΠ.ΠΟΛ.ΑΠΟΣΒ-ΑΣΩΜ.ΑΚΙΝ.</t>
  </si>
  <si>
    <t>ΣΥΝΟΛΙΚΟΣ ΚΥΚΛΟΣ ΕΡΓΑΣΙΩΝ</t>
  </si>
  <si>
    <t>ΑΠΟΔΟΤΙΚΟΤΗΤΑ ΙΔΙΟΥ ΚΕΦΑΛΑΙΟΥ (1) %</t>
  </si>
  <si>
    <t>ΑΠΟΔΟΤΙΚΟΤΗΤΑ ΑΠΑΣΧ. ΚΕΦΑΛΑΙΟΥ (2) %</t>
  </si>
  <si>
    <t>ΑΠΟΔΟΤΙΚΟΤΗΤΑ ΑΠΑΣΧ. ΚΕΦΑΛΑΙΟΥ (1) %</t>
  </si>
  <si>
    <t>ΠΕΡΙΘΩΡΙΟ ΜΙΚΤΟΥ ΚΕΡΔΟΥΣ %</t>
  </si>
  <si>
    <t>ΠΕΡΙΘΩΡΙΟ ΛΕΙΤΟΥΡΓΙΚΟΥ ΚΕΡΔΟΥΣ %</t>
  </si>
  <si>
    <t>ΠΕΡΙΘΩΡΙΟ ΚΑΘΑΡΟΥ ΚΕΡΔΟΥΣ (2) %</t>
  </si>
  <si>
    <t>ΠΕΡΙΘΩΡΙΟ ΚΑΘΑΡΟΥ ΚΕΡΔΟΥΣ (1) %</t>
  </si>
  <si>
    <t>ΚΥΚΛΟΦ. ΤΑΧΥΤΗΤΑ ΑΠΑΣΧ. ΚΕΦΑΛΑΙΟΥ</t>
  </si>
  <si>
    <t>ΚΥΚΛΟΦ. ΤΑΧΥΤΗΤΑ ΙΔΙΟΥ ΚΕΦΑΛΑΙΟΥ</t>
  </si>
  <si>
    <t>ΑΠΑΣΧ. ΚΕΦΑΛΑΙΟ ΠΡΟΣ ΚΑΘΑΡΑ ΠΑΓΙΑ :1</t>
  </si>
  <si>
    <t>ΣΧΕΣΗ ΞΕΝΩΝ ΠΡΟΣ ΙΔΙΑ ΚΕΦΑΛΑΙΑ :1</t>
  </si>
  <si>
    <t>ΚΑΛΥΨΗ ΧΡΗΜΑΤΟΟΙΚΟΝ. ΔΑΠΑΝΩΝ (2) :1</t>
  </si>
  <si>
    <t>ΙΔΙΑ ΚΕΦΑΛΑΙΑ ΠΡΟΣ ΑΠΑΣΧ. ΚΕΦΑΛΑΙΑ :1</t>
  </si>
  <si>
    <t>ΓΕΝΙΚΗ ΡΕΥΣΤΟΤΗΤΑ</t>
  </si>
  <si>
    <t>ΑΜΕΣΗ ΡΕΥΣΤΟΤΗΤΑ</t>
  </si>
  <si>
    <t>ΚΕΦΑΛΑΙΟ ΚΙΝΗΣΗΣ - ΣΕ ΕΚΑΤ. ΔΡΧ.</t>
  </si>
  <si>
    <t>ΑΠΑΣΧΟΛΟΥΜΕΝΟ ΚΕΦΑΛΑΙΟ - ΣΕ ΕΚΑΤ. ΔΡΧ.</t>
  </si>
  <si>
    <t>ΜΕΣΟΣ ΟΡΟΣ ΠΡΟΘ. ΕΙΣΠΡΑΞΕΩΣ ΑΠΑΙΤΗΣΕΩΝ HM.</t>
  </si>
  <si>
    <t>ΜΕΣΟΣ ΟΡΟΣ ΠΡΟΘ. ΕΞΟΦΛ. ΠΡΟΜ/ΤΩΝ &amp; ΠΙΣΤ. HM.</t>
  </si>
  <si>
    <t>ΚΥΚΛΟΦΟΡΙΑΚΗ ΤΑΧΥΤΗΣ ΑΠΟΘΕΜΑΤΩΝ HM.</t>
  </si>
  <si>
    <t>ΑΒΑΞ Α.Β.Ε.Ε.</t>
  </si>
  <si>
    <t>215</t>
  </si>
  <si>
    <t>Εμπόριο (Επιπλα - Φωτιστικά)</t>
  </si>
  <si>
    <t>01/01/2015-31/12/2015</t>
  </si>
  <si>
    <t>ΒΙΤΣΑΞΑΚΗΣ, ΜΑΝ., "EVE" Α.Ε.</t>
  </si>
  <si>
    <t>223</t>
  </si>
  <si>
    <t>Εμπόριο (Επιτραπέζια - Μαγειρικά - Διακοσμητικά)</t>
  </si>
  <si>
    <t>ΔΕΛΟΥΔΗΣ, ΙΩΑΝΝΗΣ, Α.Ε.</t>
  </si>
  <si>
    <t>EVIGRI Α.Ε.</t>
  </si>
  <si>
    <t>THALPOS ΣΤΡΩΜΑΤΑ ΚΡΕΒΑΤΙΑ ΜΑΞΙΛΑΡΙΑ Α.Β.Ε.Ε. "DUNLOPILLO"</t>
  </si>
  <si>
    <t>61</t>
  </si>
  <si>
    <t>Βιομηχανία (Επιπλα)</t>
  </si>
  <si>
    <t>ΚΑΛΟΤΕΡΑΚΗΣ, Κ., Α.Β.Ε.Ε.</t>
  </si>
  <si>
    <t>ΜΑΡΜΑΡΙΔΗΣ, Κ., Α.Ε.</t>
  </si>
  <si>
    <t>ΕΛΙΤ ΣΤΡΩΜ Α.Β.Ε.Ε.</t>
  </si>
  <si>
    <t>LINE ART Α.Ε.</t>
  </si>
  <si>
    <t>ΣΤΕΦΑΝΙΔΟΥ - ΤΣΟΥΚΑΛΑ, ΒΕΤΑ, Α.Ε.</t>
  </si>
  <si>
    <t>ΠΑΠΑΙΩΑΝΝΟΥ, ΑΦΟΙ, Α.Ε.</t>
  </si>
  <si>
    <t>ΕΛΕΥΘΕΡΙΑΔΗΣ, ΕΠΙΠΛΟ, Α.Ε.</t>
  </si>
  <si>
    <t>ΚΟΥΡΤΗΣ, ΑΡ., Α.Ε.</t>
  </si>
  <si>
    <t>01/07/2014-30/06/2015</t>
  </si>
  <si>
    <t>ΠΕΛΕΤΙΔΗΣ, Ι., Α.Β.Ε.Ε.</t>
  </si>
  <si>
    <t>ΡΗΓΑ, Κ. &amp; Α., Ο.Ε.</t>
  </si>
  <si>
    <t>ΕΠΙΠΛΟ ΑΛΕΞΑΝΔΡΟΣ Α.Ε.Β.Ε.</t>
  </si>
  <si>
    <t>ΑΓΟΥΡΙΔΗ, Δ., ΑΦΟΙ, "COLLEZIONE IMPORTS" Α.Ε.&amp;Β.Ε.</t>
  </si>
  <si>
    <t>ΖΕΙ - ΚΕΙ - ΤΖΙ ΕΜΠΟΡΙΚΗ ΕΤΑΙΡΙΑ ΕΠΙΠΛΩΝ - ΨΑΘΙΝΩΝ ΕΙΔΩΝ E.E.</t>
  </si>
  <si>
    <t>299</t>
  </si>
  <si>
    <t>Εμπόριο (Διάφορα Είδη)</t>
  </si>
  <si>
    <t>ΠΟΛΥΕΠΕΝΔΥΤΙΚΗ Α.Β.Ε.Ε.</t>
  </si>
  <si>
    <t>ΠΑΤΣΗ ΑΦΟΙ Α.Β.Ε.Ε.</t>
  </si>
  <si>
    <t>ΜΕΞΥΛ Ε.Π.Ε.</t>
  </si>
  <si>
    <t>ΠΑΠΑΔΑΤΟΣ Α.Ε.Β.Ε.</t>
  </si>
  <si>
    <t>ΧΡΥΣΟΒΙΤΣΙΩΤΗΣ, Π., Α.Β.Ε.Ε.</t>
  </si>
  <si>
    <t>ΠΑΠΠΑ, Δ. Ν., ΑΦΟΙ, Ε.Π.Ε.</t>
  </si>
  <si>
    <t>ΔΙΑΦΑΝΟ ΟΙΚΙΑΚΟΣ ΕΞΟΠΛΙΣΜΟΣ ΜΟΝΟΠΡΟΣΩΠΗ Α.Ε.</t>
  </si>
  <si>
    <t>HOUSE MARKET Α.Ε.</t>
  </si>
  <si>
    <t>ΤΗΝΙΑΚΟΣ Α.Ε.</t>
  </si>
  <si>
    <t>BAGNO FANTASIA Α.Ε.</t>
  </si>
  <si>
    <t>231</t>
  </si>
  <si>
    <t>Εμπόριο (Είδη Υγιεινής &amp; Κρουνοποιίας - Υδραυλικά)</t>
  </si>
  <si>
    <t>ΖΥΜΑΡΙΔΗΣ, Μ., WOOD WELL Α.Ε.Β.Ε.Ε.</t>
  </si>
  <si>
    <t>ΤΖΙΚΑΣ Α.Β.Ε.Ε.</t>
  </si>
  <si>
    <t>ΛΑΤΤΑΣ, ΔΙΟΝΥΣΙΟΣ, Α.Β.Ε.Ε.</t>
  </si>
  <si>
    <t>ΖΟΥΓΡΗΣ Α.Ε.</t>
  </si>
  <si>
    <t>SIMPLE-CITY A.E.</t>
  </si>
  <si>
    <t>ΜΠΑΝΤΑΚ, Σ., - Γ. ΑΛΗ ΤΑΣΙΜ Ε.Π.Ε.</t>
  </si>
  <si>
    <t>HOMAD A.E.</t>
  </si>
  <si>
    <t>LIBERTA ΜΟΝΟΠΡΟΣΩΠΗ Ε.Π.Ε.</t>
  </si>
  <si>
    <t>ΠΙΤΣΟΥΛΑΚΗΣ Α.Ε.Β.Ε.</t>
  </si>
  <si>
    <t>ΑΡΜΕΝΙΑΚΟΣ, ΔΙΟΝ., &amp; ΣΙΑ Ο.Ε. "ARMENIAKOS HOME FURNITURES SINCE 1955"</t>
  </si>
  <si>
    <t>HOME PLUS Α.Ε.</t>
  </si>
  <si>
    <t>ΚΟΥΡΟΥ, Κ., &amp; ΣΙΑ Ε.Ε. "ΕΠΙΠΛΑ ΚΟΥΡΟΣ"</t>
  </si>
  <si>
    <t>KITWOOD ΒΙΟΜΗΧΑΝΙΑ ΕΠΙΠΛΩΝ Α.Ε.</t>
  </si>
  <si>
    <t>MILANO DE ΕΠΙΠΛΟ ΦΩΣ Α.Ε.</t>
  </si>
  <si>
    <t>ΚΟΙΟΣ, ΑΛ., ΑΦΟΙ, Ο.Ε.</t>
  </si>
  <si>
    <t>EPIPLOSTYLE O.E.</t>
  </si>
  <si>
    <t>ΚΟΠΙΔΑΚΗΣ, Κ., &amp; ΣΙΑ Ο.Ε.</t>
  </si>
  <si>
    <t>ΠΟΡΤΟΚΑΛΙΔΗΣ, ΖΑΧ., &amp; ΣΙΑ Ο.Ε. "SMART HOME"</t>
  </si>
  <si>
    <t>AVANT GARDE DESIGN Α.Ε.</t>
  </si>
  <si>
    <t>ΑΛΕΞΟΠΟΥΛΟΣ, Μ. &amp; Π., Ε.Π.Ε.</t>
  </si>
  <si>
    <t>SOFA Ι.Κ.Ε.</t>
  </si>
  <si>
    <t>MODA BAGNO Ν. ΒΑΡΒΕΡΗΣ Α.Ε.</t>
  </si>
  <si>
    <t>ΜΟΝΤΕΚΟ Α.Β.Ε.Ε.</t>
  </si>
  <si>
    <t>SATO Α.Ε. ΕΙΔΩΝ ΓΡΑΦΕΙΟΥ &amp; ΣΠΙΤΙΟΥ</t>
  </si>
  <si>
    <t>LIFE CONCEPT Α.Ε.</t>
  </si>
  <si>
    <t>COCO - MAT ΜΟΝΟΠΡΟΣΩΠΗ Α.Β.&amp; Ε.Ε. ΟΙΚΙΑΚΟΥ &amp; ΞΕΝΟΔΟΧΕΙΑΚΟΥ ΕΞΟΠΛΙΣΜΟΥ</t>
  </si>
  <si>
    <t>SOFA SHOP BY ARMENIAKOS I.K.E.</t>
  </si>
  <si>
    <t>JYSK ΜΟΝΟΠΡΟΣΩΠΗ Α.Ε.</t>
  </si>
  <si>
    <t>17/04/2015-31/08/2015</t>
  </si>
  <si>
    <t>EL GRECO GALLERY ΕΜΠΟΡΙΑ ΕΠΙΠΛΩΝ ΜΟΝΟΠΡΟΣΩΠΗ Ι.Κ.Ε.</t>
  </si>
  <si>
    <t>ΓΥΛΛΟΣ Ι.Κ.Ε.</t>
  </si>
  <si>
    <t>GK MOBILI Ι.Κ.Ε.</t>
  </si>
  <si>
    <t>01/01/2016-31/12/2016</t>
  </si>
  <si>
    <t>01/07/2015-30/06/2016</t>
  </si>
  <si>
    <t>01/09/2015-31/08/2016</t>
  </si>
  <si>
    <t>01/01/2017-31/12/2017</t>
  </si>
  <si>
    <t>01/07/2016-30/06/2017</t>
  </si>
  <si>
    <t>01/09/2016-31/08/2017</t>
  </si>
  <si>
    <t>01/01/2018-31/12/2018</t>
  </si>
  <si>
    <t>01/07/2017-30/06/2018</t>
  </si>
  <si>
    <t>01/09/2017-31/08/2018</t>
  </si>
  <si>
    <t>27/09/2017-30/06/2018</t>
  </si>
  <si>
    <t>01/01/2019-31/12/2019</t>
  </si>
  <si>
    <t>01/07/2018-30/06/2019</t>
  </si>
  <si>
    <t>01/09/2018-31/08/2019</t>
  </si>
  <si>
    <t>01/01/2020-31/12/2020</t>
  </si>
  <si>
    <t>01/07/2019-30/06/2020</t>
  </si>
  <si>
    <t>01/09/2019-31/08/2020</t>
  </si>
  <si>
    <t>ICAP Α.Ε.</t>
  </si>
  <si>
    <t>ΣΕΛΙΔΑ: 1</t>
  </si>
  <si>
    <t>ΤΑ ΠΟΣΑ ΣΕ</t>
  </si>
  <si>
    <t>(€)</t>
  </si>
  <si>
    <t>ΕΝΕΡΓΗΤΙΚΟ</t>
  </si>
  <si>
    <t>ΜΕΙΟΝ ΣΥΣΣΩΡΕΥΜΕΝΕΣ ΑΠΟΣΒΕΣΕΙΣ</t>
  </si>
  <si>
    <t>ΑΠΟΣΒΕΣΕΙΣ ΚΤΙΡΙΩΝ-ΕΓΚΑΤΑΣΤΑΣΕΩΝ</t>
  </si>
  <si>
    <t>ΑΠΟΣΒΕΣΕΙΣ ΜΗΧΑΝΟΛΟΓ.ΕΞΟΠΛΙΣΜΟΥ</t>
  </si>
  <si>
    <t>ΗΜΙΚΑΤΕΡΓΑΣΜΕΝΑ ΠΡΟΙΟΝΤΑ</t>
  </si>
  <si>
    <t>ΑΠΑΙΤ.ΠΕΛΑΤΩΝ ΓΡΑΜΜ.ΕΙΣΠΡΑΚΤΕΑ</t>
  </si>
  <si>
    <t>ΠΑΘΗΤΙΚΟ</t>
  </si>
  <si>
    <t>ΟΦΕΙΛΕΣ ΣΕ ΤΡΑΠ ΔΟΣΕΙΣ ΜΑΚΡ. ΔΑΝΕΙΩΝ</t>
  </si>
  <si>
    <t>ΓΡΑΜ. ΠΛΗΡΩΤ ΠΡΟΜΗΘΕΥΤΕΣ ΠΙΣΤΩΤΕΣ</t>
  </si>
  <si>
    <t>ΜΕΡΙΣΜΑΤΑ ΠΛΗΡ ΚΕΡΔΗ ΠΡΟΣ ΔΙΑΝΟΜΗ</t>
  </si>
  <si>
    <t>ΑΠΟΤΕΛΕΣΜΑΤΑ ΧΡΗΣΕΩΣ</t>
  </si>
  <si>
    <t>EBITDA</t>
  </si>
  <si>
    <t>ΣΕΛΙΔΑ: 2</t>
  </si>
  <si>
    <t>ΑΡΙΘΜΟΔΕΙΚΤΕΣ</t>
  </si>
  <si>
    <t>ΑΠΟΔΟΤΙΚΟΤΗΤΑ ΙΔΙΩΝ ΚΕΦΑΛΑΙΩΝ</t>
  </si>
  <si>
    <t>ΑΠΟΔΟΤΙΚΟΤΗΤΑ ΑΠΑΣΧΟΛ. ΚΕΦΑΛΑΙΩΝ</t>
  </si>
  <si>
    <t>ΠΕΡΙΘΩΡΙΟ ΜΙΚΤΟΥ ΚΕΡΔΟΥΣ</t>
  </si>
  <si>
    <t>ΠΕΡΙΘΩΡΙΟ ΛΕΙΤΟΥΡΓΙΚΟΥ ΚΕΡΔΟΥΣ</t>
  </si>
  <si>
    <t>ΠΕΡΙΘΩΡΙΟ ΚΑΘΑΡΟΥ ΚΕΡΔΟΥΣ</t>
  </si>
  <si>
    <t>ΠΕΡΙΘΩΡΙΟ EBITDA</t>
  </si>
  <si>
    <t>ΣΧΕΣΗ ΞΕΝΩΝ ΠΡΟΣ ΙΔΙΑ ΚΕΦΑΛΑΙΑ</t>
  </si>
  <si>
    <t>ΚΑΛΥΨΗ ΧΡΗΜΑΤΟΟΙΚΟΝΟΜΙΚΩΝ ΔΑΠΑΝΩΝ</t>
  </si>
  <si>
    <t>ΒΡΑΧ. ΤΡΑΠΕΖ. ΔΑΝΕΙΣΜΟΣ ΠΡΟΣ ΙΔΙΑ ΚΕΦΑΛ.</t>
  </si>
  <si>
    <t>ΕΙΔΙΚΗ ΡΕΥΣΤΟΤΗΤΑ</t>
  </si>
  <si>
    <t>ΤΑΜΕΙΑΚΗ ΡΕΥΣΤΟΤΗΤΑ</t>
  </si>
  <si>
    <t>ΚΕΦΑΛΑΙΟ ΚΙΝΗΣΗΣ (ΣΕ €)</t>
  </si>
  <si>
    <t>Μ.Ο ΠΡΟΘΕΣΜΙΑΣ ΕΙΣΠΡΑΞΗΣ ΑΠΑΙΤΗΣΕΩΝ</t>
  </si>
  <si>
    <t>Μ.Ο ΠΡΟΘΕΣΜΙΑΣ ΕΞΟΦΛΗΣΗΣ ΠΡΟΜΗΘΕΥΤΩΝ</t>
  </si>
  <si>
    <t>ΚΥΚΛΟΦΟΡΙΑΚΗ ΤΑΧΥΤΗΤΑ ΑΠΟΘΕΜΑΤΩΝ</t>
  </si>
  <si>
    <t>ΚΥΚΛΟΦΟΡΙΑΚΗ ΤΑΧΥΤΗΤΑ ΑΠΑΣΧ. ΚΕΦΑΛΑΙΩΝ</t>
  </si>
  <si>
    <t>ΔΙΑΡΚΕΙΑ ΕΜΠΟΡΙΚΟΥ ΚΥΚΛΟΥ</t>
  </si>
  <si>
    <t>ΔΕΙΚΤΗΣ ΠΑΓΙΟΠΟΙΗΣΗΣ</t>
  </si>
  <si>
    <t>ΒΡΑΧ. ΤΡΑΠΕΖ. ΥΠΟΧΡΕΩΣΕΙΣ ΠΡΟΣ ΠΩΛΗΣΕΙΣ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</si>
</sst>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8"/>
      <name val="Verdana"/>
      <family val="2"/>
    </font>
    <font>
      <b/>
      <sz val="8"/>
      <name val="Verdana"/>
      <family val="2"/>
    </font>
    <font>
      <b/>
      <sz val="8"/>
      <name val="Verdana"/>
      <family val="2"/>
      <charset val="161"/>
    </font>
    <font>
      <sz val="8"/>
      <name val="Verdana"/>
      <family val="2"/>
      <charset val="161"/>
    </font>
    <font>
      <sz val="9"/>
      <name val="Times New Roman"/>
      <family val="1"/>
      <charset val="161"/>
    </font>
    <font>
      <sz val="9"/>
      <name val="Times New Roman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Protection="1">
      <protection hidden="1"/>
    </xf>
    <xf numFmtId="0" fontId="1" fillId="0" borderId="0" xfId="0" applyFont="1" applyAlignment="1" applyProtection="1">
      <alignment horizontal="right"/>
      <protection hidden="1"/>
    </xf>
    <xf numFmtId="0" fontId="2" fillId="0" borderId="0" xfId="0" applyFont="1" applyProtection="1">
      <protection hidden="1"/>
    </xf>
    <xf numFmtId="0" fontId="2" fillId="0" borderId="0" xfId="0" applyFont="1" applyAlignment="1" applyProtection="1">
      <alignment horizontal="right"/>
      <protection hidden="1"/>
    </xf>
    <xf numFmtId="0" fontId="3" fillId="0" borderId="0" xfId="0" applyFont="1" applyAlignment="1" applyProtection="1">
      <alignment horizontal="right"/>
      <protection hidden="1"/>
    </xf>
    <xf numFmtId="3" fontId="4" fillId="0" borderId="0" xfId="0" applyNumberFormat="1" applyFont="1" applyAlignment="1" applyProtection="1">
      <alignment horizontal="right"/>
      <protection hidden="1"/>
    </xf>
    <xf numFmtId="3" fontId="4" fillId="0" borderId="0" xfId="0" applyNumberFormat="1" applyFont="1" applyProtection="1">
      <protection hidden="1"/>
    </xf>
    <xf numFmtId="3" fontId="1" fillId="0" borderId="0" xfId="0" applyNumberFormat="1" applyFont="1" applyAlignment="1" applyProtection="1">
      <alignment horizontal="right"/>
      <protection hidden="1"/>
    </xf>
    <xf numFmtId="3" fontId="1" fillId="0" borderId="0" xfId="0" applyNumberFormat="1" applyFont="1" applyProtection="1">
      <protection hidden="1"/>
    </xf>
    <xf numFmtId="2" fontId="1" fillId="0" borderId="0" xfId="0" applyNumberFormat="1" applyFont="1" applyAlignment="1" applyProtection="1">
      <alignment horizontal="right"/>
      <protection hidden="1"/>
    </xf>
    <xf numFmtId="1" fontId="1" fillId="0" borderId="0" xfId="0" applyNumberFormat="1" applyFont="1" applyAlignment="1" applyProtection="1">
      <alignment horizontal="right"/>
      <protection hidden="1"/>
    </xf>
    <xf numFmtId="4" fontId="1" fillId="0" borderId="0" xfId="0" applyNumberFormat="1" applyFont="1" applyAlignment="1" applyProtection="1">
      <alignment horizontal="right"/>
      <protection hidden="1"/>
    </xf>
    <xf numFmtId="0" fontId="5" fillId="0" borderId="1" xfId="0" applyNumberFormat="1" applyFont="1" applyFill="1" applyBorder="1" applyAlignment="1" applyProtection="1">
      <alignment horizontal="right" vertical="center" wrapText="1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4" fontId="2" fillId="0" borderId="0" xfId="0" applyNumberFormat="1" applyFont="1" applyAlignment="1" applyProtection="1">
      <alignment horizontal="right"/>
      <protection hidden="1"/>
    </xf>
    <xf numFmtId="3" fontId="1" fillId="0" borderId="0" xfId="0" quotePrefix="1" applyNumberFormat="1" applyFont="1" applyAlignment="1" applyProtection="1">
      <alignment horizontal="right"/>
      <protection hidden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921;&#931;&#927;&#923;&#927;&#915;&#921;&#931;&#924;&#927;&#921;%20&#932;&#917;&#923;&#927;&#933;&#931;%202017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ΕΠΙΛΟΓΕΣ"/>
      <sheetName val="Βοηθητικό"/>
      <sheetName val="ΣΤΟΙΧΕΙΑ ΕΤΟΥΣ 1"/>
      <sheetName val="ΣΤΟΙΧΕΙΑ ΕΤΟΥΣ 2"/>
      <sheetName val="ΣΤΟΙΧΕΙΑ ΕΤΟΥΣ 3"/>
      <sheetName val="ΣΤΟΙΧΕΙΑ ΕΤΟΥΣ 4"/>
      <sheetName val="ΣΤΟΙΧΕΙΑ ΕΤΟΥΣ 5"/>
      <sheetName val="ΣΤΟΙΧΕΙΑ ΕΤΟΥΣ 6"/>
      <sheetName val="ΙΣΟΛΟΓΙΣΜΟΙ ΣΤΟ ΤΕΛΟΣ"/>
    </sheetNames>
    <sheetDataSet>
      <sheetData sheetId="0"/>
      <sheetData sheetId="1">
        <row r="1">
          <cell r="E1">
            <v>2015</v>
          </cell>
          <cell r="F1">
            <v>2016</v>
          </cell>
          <cell r="G1">
            <v>2017</v>
          </cell>
          <cell r="H1">
            <v>2018</v>
          </cell>
          <cell r="I1">
            <v>2019</v>
          </cell>
          <cell r="J1">
            <v>2020</v>
          </cell>
        </row>
        <row r="2">
          <cell r="E2">
            <v>2015</v>
          </cell>
          <cell r="F2">
            <v>2016</v>
          </cell>
          <cell r="G2">
            <v>2017</v>
          </cell>
          <cell r="H2">
            <v>2018</v>
          </cell>
          <cell r="I2">
            <v>2019</v>
          </cell>
          <cell r="J2" t="str">
            <v/>
          </cell>
        </row>
        <row r="3">
          <cell r="E3">
            <v>2015</v>
          </cell>
          <cell r="F3" t="str">
            <v/>
          </cell>
          <cell r="G3" t="str">
            <v/>
          </cell>
          <cell r="H3">
            <v>2018</v>
          </cell>
          <cell r="I3">
            <v>2019</v>
          </cell>
          <cell r="J3" t="str">
            <v/>
          </cell>
        </row>
        <row r="4">
          <cell r="E4">
            <v>2015</v>
          </cell>
          <cell r="F4">
            <v>2016</v>
          </cell>
          <cell r="G4">
            <v>2017</v>
          </cell>
          <cell r="H4">
            <v>2018</v>
          </cell>
          <cell r="I4">
            <v>2019</v>
          </cell>
          <cell r="J4" t="str">
            <v/>
          </cell>
        </row>
        <row r="5">
          <cell r="E5">
            <v>2015</v>
          </cell>
          <cell r="F5">
            <v>2016</v>
          </cell>
          <cell r="G5">
            <v>2017</v>
          </cell>
          <cell r="H5">
            <v>2018</v>
          </cell>
          <cell r="I5">
            <v>2019</v>
          </cell>
          <cell r="J5">
            <v>2020</v>
          </cell>
        </row>
        <row r="7">
          <cell r="E7">
            <v>2015</v>
          </cell>
          <cell r="F7">
            <v>2016</v>
          </cell>
          <cell r="G7">
            <v>2017</v>
          </cell>
          <cell r="H7">
            <v>2018</v>
          </cell>
          <cell r="I7">
            <v>2019</v>
          </cell>
          <cell r="J7" t="str">
            <v/>
          </cell>
        </row>
        <row r="8">
          <cell r="E8" t="str">
            <v/>
          </cell>
          <cell r="F8" t="str">
            <v/>
          </cell>
          <cell r="G8" t="str">
            <v/>
          </cell>
          <cell r="H8">
            <v>2018</v>
          </cell>
          <cell r="I8">
            <v>2019</v>
          </cell>
          <cell r="J8" t="str">
            <v/>
          </cell>
        </row>
        <row r="9">
          <cell r="E9">
            <v>2015</v>
          </cell>
          <cell r="F9">
            <v>2016</v>
          </cell>
          <cell r="G9">
            <v>2017</v>
          </cell>
          <cell r="H9">
            <v>2018</v>
          </cell>
          <cell r="I9">
            <v>2019</v>
          </cell>
          <cell r="J9" t="str">
            <v/>
          </cell>
        </row>
        <row r="10">
          <cell r="E10">
            <v>2015</v>
          </cell>
          <cell r="F10">
            <v>2016</v>
          </cell>
          <cell r="G10">
            <v>2017</v>
          </cell>
          <cell r="H10">
            <v>2018</v>
          </cell>
          <cell r="I10">
            <v>2019</v>
          </cell>
          <cell r="J10">
            <v>2020</v>
          </cell>
        </row>
        <row r="11">
          <cell r="E11">
            <v>2015</v>
          </cell>
          <cell r="F11">
            <v>2016</v>
          </cell>
          <cell r="G11">
            <v>2017</v>
          </cell>
          <cell r="H11">
            <v>2018</v>
          </cell>
          <cell r="I11">
            <v>2019</v>
          </cell>
          <cell r="J11">
            <v>2020</v>
          </cell>
        </row>
        <row r="12">
          <cell r="E12">
            <v>2015</v>
          </cell>
          <cell r="F12">
            <v>2016</v>
          </cell>
          <cell r="G12">
            <v>2017</v>
          </cell>
          <cell r="H12">
            <v>2018</v>
          </cell>
          <cell r="I12">
            <v>2019</v>
          </cell>
          <cell r="J12">
            <v>2020</v>
          </cell>
        </row>
        <row r="13">
          <cell r="E13" t="str">
            <v/>
          </cell>
          <cell r="F13" t="str">
            <v/>
          </cell>
          <cell r="G13" t="str">
            <v/>
          </cell>
          <cell r="H13">
            <v>2018</v>
          </cell>
          <cell r="I13">
            <v>2019</v>
          </cell>
          <cell r="J13" t="str">
            <v/>
          </cell>
        </row>
        <row r="14">
          <cell r="E14">
            <v>2015</v>
          </cell>
          <cell r="F14">
            <v>2016</v>
          </cell>
          <cell r="G14">
            <v>2017</v>
          </cell>
          <cell r="H14">
            <v>2018</v>
          </cell>
          <cell r="I14">
            <v>2019</v>
          </cell>
          <cell r="J14" t="str">
            <v/>
          </cell>
        </row>
        <row r="15">
          <cell r="E15" t="str">
            <v/>
          </cell>
          <cell r="F15">
            <v>2016</v>
          </cell>
          <cell r="G15">
            <v>2017</v>
          </cell>
          <cell r="H15">
            <v>2018</v>
          </cell>
          <cell r="I15">
            <v>2019</v>
          </cell>
          <cell r="J15" t="str">
            <v/>
          </cell>
        </row>
        <row r="16">
          <cell r="E16">
            <v>2015</v>
          </cell>
          <cell r="F16" t="str">
            <v/>
          </cell>
          <cell r="G16">
            <v>2017</v>
          </cell>
          <cell r="H16">
            <v>2018</v>
          </cell>
          <cell r="I16">
            <v>2019</v>
          </cell>
          <cell r="J16" t="str">
            <v/>
          </cell>
        </row>
        <row r="17">
          <cell r="E17" t="str">
            <v/>
          </cell>
          <cell r="F17" t="str">
            <v/>
          </cell>
          <cell r="G17">
            <v>2017</v>
          </cell>
          <cell r="H17">
            <v>2018</v>
          </cell>
          <cell r="I17">
            <v>2019</v>
          </cell>
          <cell r="J17" t="str">
            <v/>
          </cell>
        </row>
        <row r="18">
          <cell r="E18">
            <v>2015</v>
          </cell>
          <cell r="F18">
            <v>2016</v>
          </cell>
          <cell r="G18">
            <v>2017</v>
          </cell>
          <cell r="H18">
            <v>2018</v>
          </cell>
          <cell r="I18">
            <v>2019</v>
          </cell>
          <cell r="J18">
            <v>2020</v>
          </cell>
        </row>
        <row r="19">
          <cell r="E19">
            <v>2015</v>
          </cell>
          <cell r="F19">
            <v>2016</v>
          </cell>
          <cell r="G19">
            <v>2017</v>
          </cell>
          <cell r="H19">
            <v>2018</v>
          </cell>
          <cell r="I19">
            <v>2019</v>
          </cell>
          <cell r="J19">
            <v>2020</v>
          </cell>
        </row>
        <row r="20">
          <cell r="E20">
            <v>2015</v>
          </cell>
          <cell r="F20">
            <v>2016</v>
          </cell>
          <cell r="G20">
            <v>2017</v>
          </cell>
          <cell r="H20">
            <v>2018</v>
          </cell>
          <cell r="I20">
            <v>2019</v>
          </cell>
          <cell r="J20" t="str">
            <v/>
          </cell>
        </row>
        <row r="21">
          <cell r="E21" t="str">
            <v/>
          </cell>
          <cell r="F21">
            <v>2016</v>
          </cell>
          <cell r="G21">
            <v>2017</v>
          </cell>
          <cell r="H21">
            <v>2018</v>
          </cell>
          <cell r="I21" t="str">
            <v/>
          </cell>
          <cell r="J21" t="str">
            <v/>
          </cell>
        </row>
        <row r="22">
          <cell r="E22">
            <v>2015</v>
          </cell>
          <cell r="F22">
            <v>2016</v>
          </cell>
          <cell r="G22">
            <v>2017</v>
          </cell>
          <cell r="H22">
            <v>2018</v>
          </cell>
          <cell r="I22">
            <v>2019</v>
          </cell>
          <cell r="J22" t="str">
            <v/>
          </cell>
        </row>
        <row r="23">
          <cell r="E23">
            <v>2015</v>
          </cell>
          <cell r="F23">
            <v>2016</v>
          </cell>
          <cell r="G23">
            <v>2017</v>
          </cell>
          <cell r="H23">
            <v>2018</v>
          </cell>
          <cell r="I23">
            <v>2019</v>
          </cell>
          <cell r="J23" t="str">
            <v/>
          </cell>
        </row>
        <row r="24">
          <cell r="E24">
            <v>2015</v>
          </cell>
          <cell r="F24">
            <v>2016</v>
          </cell>
          <cell r="G24">
            <v>2017</v>
          </cell>
          <cell r="H24">
            <v>2018</v>
          </cell>
          <cell r="I24">
            <v>2019</v>
          </cell>
          <cell r="J24">
            <v>2020</v>
          </cell>
        </row>
        <row r="25">
          <cell r="E25">
            <v>2015</v>
          </cell>
          <cell r="F25">
            <v>2016</v>
          </cell>
          <cell r="G25">
            <v>2017</v>
          </cell>
          <cell r="H25">
            <v>2018</v>
          </cell>
          <cell r="I25">
            <v>2019</v>
          </cell>
          <cell r="J25" t="str">
            <v/>
          </cell>
        </row>
        <row r="26">
          <cell r="E26">
            <v>2015</v>
          </cell>
          <cell r="F26">
            <v>2016</v>
          </cell>
          <cell r="G26">
            <v>2017</v>
          </cell>
          <cell r="H26">
            <v>2018</v>
          </cell>
          <cell r="I26">
            <v>2019</v>
          </cell>
          <cell r="J26" t="str">
            <v/>
          </cell>
        </row>
        <row r="28">
          <cell r="E28">
            <v>2015</v>
          </cell>
          <cell r="F28">
            <v>2016</v>
          </cell>
          <cell r="G28">
            <v>2017</v>
          </cell>
          <cell r="H28" t="str">
            <v/>
          </cell>
          <cell r="I28" t="str">
            <v/>
          </cell>
          <cell r="J28" t="str">
            <v/>
          </cell>
        </row>
        <row r="29">
          <cell r="E29">
            <v>2015</v>
          </cell>
          <cell r="F29">
            <v>2016</v>
          </cell>
          <cell r="G29">
            <v>2017</v>
          </cell>
          <cell r="H29">
            <v>2018</v>
          </cell>
          <cell r="I29">
            <v>2019</v>
          </cell>
          <cell r="J29" t="str">
            <v/>
          </cell>
        </row>
        <row r="30">
          <cell r="E30">
            <v>2015</v>
          </cell>
          <cell r="F30">
            <v>2016</v>
          </cell>
          <cell r="G30">
            <v>2017</v>
          </cell>
          <cell r="H30">
            <v>2018</v>
          </cell>
          <cell r="I30">
            <v>2019</v>
          </cell>
          <cell r="J30" t="str">
            <v/>
          </cell>
        </row>
        <row r="31">
          <cell r="E31">
            <v>2015</v>
          </cell>
          <cell r="F31">
            <v>2016</v>
          </cell>
          <cell r="G31">
            <v>2017</v>
          </cell>
          <cell r="H31">
            <v>2018</v>
          </cell>
          <cell r="I31">
            <v>2019</v>
          </cell>
          <cell r="J31">
            <v>2020</v>
          </cell>
        </row>
        <row r="32">
          <cell r="E32">
            <v>2015</v>
          </cell>
          <cell r="F32">
            <v>2016</v>
          </cell>
          <cell r="G32">
            <v>2017</v>
          </cell>
          <cell r="H32">
            <v>2018</v>
          </cell>
          <cell r="I32">
            <v>2019</v>
          </cell>
          <cell r="J32" t="str">
            <v/>
          </cell>
        </row>
        <row r="33">
          <cell r="E33">
            <v>2015</v>
          </cell>
          <cell r="F33">
            <v>2016</v>
          </cell>
          <cell r="G33">
            <v>2017</v>
          </cell>
          <cell r="H33">
            <v>2018</v>
          </cell>
          <cell r="I33">
            <v>2019</v>
          </cell>
          <cell r="J33" t="str">
            <v/>
          </cell>
        </row>
        <row r="34">
          <cell r="E34">
            <v>2015</v>
          </cell>
          <cell r="F34">
            <v>2016</v>
          </cell>
          <cell r="G34">
            <v>2017</v>
          </cell>
          <cell r="H34">
            <v>2018</v>
          </cell>
          <cell r="I34">
            <v>2019</v>
          </cell>
          <cell r="J34" t="str">
            <v/>
          </cell>
        </row>
        <row r="35">
          <cell r="E35">
            <v>2015</v>
          </cell>
          <cell r="F35">
            <v>2016</v>
          </cell>
          <cell r="G35">
            <v>2017</v>
          </cell>
          <cell r="H35">
            <v>2018</v>
          </cell>
          <cell r="I35" t="str">
            <v/>
          </cell>
          <cell r="J35" t="str">
            <v/>
          </cell>
        </row>
        <row r="36">
          <cell r="E36">
            <v>2015</v>
          </cell>
          <cell r="F36">
            <v>2016</v>
          </cell>
          <cell r="G36">
            <v>2017</v>
          </cell>
          <cell r="H36">
            <v>2018</v>
          </cell>
          <cell r="I36">
            <v>2019</v>
          </cell>
          <cell r="J36" t="str">
            <v/>
          </cell>
        </row>
        <row r="37">
          <cell r="E37">
            <v>2015</v>
          </cell>
          <cell r="F37">
            <v>2016</v>
          </cell>
          <cell r="G37">
            <v>2017</v>
          </cell>
          <cell r="H37">
            <v>2018</v>
          </cell>
          <cell r="I37">
            <v>2019</v>
          </cell>
          <cell r="J37" t="str">
            <v/>
          </cell>
        </row>
        <row r="38">
          <cell r="E38">
            <v>2015</v>
          </cell>
          <cell r="F38" t="str">
            <v/>
          </cell>
          <cell r="G38" t="str">
            <v/>
          </cell>
          <cell r="H38" t="str">
            <v/>
          </cell>
          <cell r="I38" t="str">
            <v/>
          </cell>
          <cell r="J38" t="str">
            <v/>
          </cell>
        </row>
        <row r="40">
          <cell r="E40" t="str">
            <v/>
          </cell>
          <cell r="F40">
            <v>2016</v>
          </cell>
          <cell r="G40">
            <v>2017</v>
          </cell>
          <cell r="H40">
            <v>2018</v>
          </cell>
          <cell r="I40" t="str">
            <v/>
          </cell>
          <cell r="J40" t="str">
            <v/>
          </cell>
        </row>
        <row r="42">
          <cell r="E42">
            <v>2015</v>
          </cell>
          <cell r="F42">
            <v>2016</v>
          </cell>
          <cell r="G42">
            <v>2017</v>
          </cell>
          <cell r="H42">
            <v>2018</v>
          </cell>
          <cell r="I42">
            <v>2019</v>
          </cell>
          <cell r="J42">
            <v>2020</v>
          </cell>
        </row>
        <row r="43">
          <cell r="E43">
            <v>2015</v>
          </cell>
          <cell r="F43">
            <v>2016</v>
          </cell>
          <cell r="G43">
            <v>2017</v>
          </cell>
          <cell r="H43">
            <v>2018</v>
          </cell>
          <cell r="I43">
            <v>2019</v>
          </cell>
          <cell r="J43">
            <v>2020</v>
          </cell>
        </row>
        <row r="44">
          <cell r="E44">
            <v>2015</v>
          </cell>
          <cell r="F44">
            <v>2016</v>
          </cell>
          <cell r="G44">
            <v>2017</v>
          </cell>
          <cell r="H44">
            <v>2018</v>
          </cell>
          <cell r="I44">
            <v>2019</v>
          </cell>
          <cell r="J44" t="str">
            <v/>
          </cell>
        </row>
        <row r="45">
          <cell r="E45">
            <v>2015</v>
          </cell>
          <cell r="F45">
            <v>2016</v>
          </cell>
          <cell r="G45">
            <v>2017</v>
          </cell>
          <cell r="H45">
            <v>2018</v>
          </cell>
          <cell r="I45">
            <v>2019</v>
          </cell>
          <cell r="J45" t="str">
            <v/>
          </cell>
        </row>
        <row r="46">
          <cell r="E46">
            <v>2015</v>
          </cell>
          <cell r="F46">
            <v>2016</v>
          </cell>
          <cell r="G46">
            <v>2017</v>
          </cell>
          <cell r="H46">
            <v>2018</v>
          </cell>
          <cell r="I46">
            <v>2019</v>
          </cell>
          <cell r="J46" t="str">
            <v/>
          </cell>
        </row>
        <row r="47">
          <cell r="E47">
            <v>2015</v>
          </cell>
          <cell r="F47">
            <v>2016</v>
          </cell>
          <cell r="G47">
            <v>2017</v>
          </cell>
          <cell r="H47">
            <v>2018</v>
          </cell>
          <cell r="I47">
            <v>2019</v>
          </cell>
          <cell r="J47" t="str">
            <v/>
          </cell>
        </row>
        <row r="48">
          <cell r="E48">
            <v>2015</v>
          </cell>
          <cell r="F48">
            <v>2016</v>
          </cell>
          <cell r="G48">
            <v>2017</v>
          </cell>
          <cell r="H48">
            <v>2018</v>
          </cell>
          <cell r="I48">
            <v>2019</v>
          </cell>
          <cell r="J48" t="str">
            <v/>
          </cell>
        </row>
        <row r="49">
          <cell r="E49">
            <v>2015</v>
          </cell>
          <cell r="F49">
            <v>2016</v>
          </cell>
          <cell r="G49">
            <v>2017</v>
          </cell>
          <cell r="H49">
            <v>2018</v>
          </cell>
          <cell r="I49">
            <v>2019</v>
          </cell>
          <cell r="J49" t="str">
            <v/>
          </cell>
        </row>
        <row r="50">
          <cell r="E50">
            <v>2015</v>
          </cell>
          <cell r="F50">
            <v>2016</v>
          </cell>
          <cell r="G50">
            <v>2017</v>
          </cell>
          <cell r="H50">
            <v>2018</v>
          </cell>
          <cell r="I50">
            <v>2019</v>
          </cell>
          <cell r="J50" t="str">
            <v/>
          </cell>
        </row>
        <row r="51">
          <cell r="E51">
            <v>2015</v>
          </cell>
          <cell r="F51">
            <v>2016</v>
          </cell>
          <cell r="G51">
            <v>2017</v>
          </cell>
          <cell r="H51">
            <v>2018</v>
          </cell>
          <cell r="I51">
            <v>2019</v>
          </cell>
          <cell r="J51" t="str">
            <v/>
          </cell>
        </row>
        <row r="52">
          <cell r="E52">
            <v>2015</v>
          </cell>
          <cell r="F52">
            <v>2016</v>
          </cell>
          <cell r="G52">
            <v>2017</v>
          </cell>
          <cell r="H52">
            <v>2018</v>
          </cell>
          <cell r="I52">
            <v>2019</v>
          </cell>
          <cell r="J52" t="str">
            <v/>
          </cell>
        </row>
        <row r="53">
          <cell r="E53">
            <v>2015</v>
          </cell>
          <cell r="F53">
            <v>2016</v>
          </cell>
          <cell r="G53">
            <v>2017</v>
          </cell>
          <cell r="H53">
            <v>2018</v>
          </cell>
          <cell r="I53">
            <v>2019</v>
          </cell>
          <cell r="J53" t="str">
            <v/>
          </cell>
        </row>
        <row r="54">
          <cell r="E54">
            <v>2015</v>
          </cell>
          <cell r="F54">
            <v>2016</v>
          </cell>
          <cell r="G54">
            <v>2017</v>
          </cell>
          <cell r="H54">
            <v>2018</v>
          </cell>
          <cell r="I54">
            <v>2019</v>
          </cell>
          <cell r="J54" t="str">
            <v/>
          </cell>
        </row>
        <row r="55">
          <cell r="E55">
            <v>2015</v>
          </cell>
          <cell r="F55">
            <v>2016</v>
          </cell>
          <cell r="G55" t="str">
            <v/>
          </cell>
          <cell r="H55" t="str">
            <v/>
          </cell>
          <cell r="I55" t="str">
            <v/>
          </cell>
          <cell r="J55" t="str">
            <v/>
          </cell>
        </row>
        <row r="56">
          <cell r="E56">
            <v>2015</v>
          </cell>
          <cell r="F56">
            <v>2016</v>
          </cell>
          <cell r="G56">
            <v>2017</v>
          </cell>
          <cell r="H56" t="str">
            <v/>
          </cell>
          <cell r="I56" t="str">
            <v/>
          </cell>
          <cell r="J56" t="str">
            <v/>
          </cell>
        </row>
        <row r="57">
          <cell r="E57">
            <v>2015</v>
          </cell>
          <cell r="F57">
            <v>2016</v>
          </cell>
          <cell r="G57">
            <v>2017</v>
          </cell>
          <cell r="H57">
            <v>2018</v>
          </cell>
          <cell r="I57">
            <v>2019</v>
          </cell>
          <cell r="J57" t="str">
            <v/>
          </cell>
        </row>
        <row r="58">
          <cell r="E58">
            <v>2015</v>
          </cell>
          <cell r="F58">
            <v>2016</v>
          </cell>
          <cell r="G58">
            <v>2017</v>
          </cell>
          <cell r="H58">
            <v>2018</v>
          </cell>
          <cell r="I58">
            <v>2019</v>
          </cell>
          <cell r="J58">
            <v>2020</v>
          </cell>
        </row>
        <row r="59">
          <cell r="E59">
            <v>2015</v>
          </cell>
          <cell r="F59">
            <v>2016</v>
          </cell>
          <cell r="G59">
            <v>2017</v>
          </cell>
          <cell r="H59">
            <v>2018</v>
          </cell>
          <cell r="I59">
            <v>2019</v>
          </cell>
          <cell r="J59" t="str">
            <v/>
          </cell>
        </row>
        <row r="60">
          <cell r="E60">
            <v>2015</v>
          </cell>
          <cell r="F60">
            <v>2016</v>
          </cell>
          <cell r="G60">
            <v>2017</v>
          </cell>
          <cell r="H60">
            <v>2018</v>
          </cell>
          <cell r="I60">
            <v>2019</v>
          </cell>
          <cell r="J60">
            <v>2020</v>
          </cell>
        </row>
      </sheetData>
      <sheetData sheetId="2">
        <row r="2">
          <cell r="F2" t="str">
            <v>01/01/2015-31/12/2015</v>
          </cell>
          <cell r="G2">
            <v>27060</v>
          </cell>
          <cell r="H2">
            <v>0</v>
          </cell>
          <cell r="I2">
            <v>6560</v>
          </cell>
          <cell r="J2">
            <v>0</v>
          </cell>
          <cell r="M2">
            <v>0</v>
          </cell>
          <cell r="N2">
            <v>20500</v>
          </cell>
          <cell r="O2">
            <v>0</v>
          </cell>
          <cell r="P2">
            <v>501354</v>
          </cell>
          <cell r="Q2">
            <v>335715</v>
          </cell>
          <cell r="R2">
            <v>0</v>
          </cell>
          <cell r="S2">
            <v>165639</v>
          </cell>
          <cell r="T2">
            <v>619055</v>
          </cell>
          <cell r="U2">
            <v>308299</v>
          </cell>
          <cell r="W2">
            <v>0</v>
          </cell>
          <cell r="X2">
            <v>310756</v>
          </cell>
          <cell r="Y2">
            <v>149057</v>
          </cell>
          <cell r="Z2">
            <v>1296526</v>
          </cell>
          <cell r="AA2">
            <v>644006</v>
          </cell>
          <cell r="AB2">
            <v>70000</v>
          </cell>
          <cell r="AC2">
            <v>23333</v>
          </cell>
          <cell r="AD2">
            <v>550672</v>
          </cell>
          <cell r="AE2">
            <v>0</v>
          </cell>
          <cell r="AF2">
            <v>652520</v>
          </cell>
          <cell r="AG2">
            <v>0</v>
          </cell>
          <cell r="AH2">
            <v>132212</v>
          </cell>
          <cell r="AI2">
            <v>0</v>
          </cell>
          <cell r="AK2">
            <v>520308</v>
          </cell>
          <cell r="AL2">
            <v>1296526</v>
          </cell>
          <cell r="AN2">
            <v>2309655</v>
          </cell>
          <cell r="AO2">
            <v>1773527</v>
          </cell>
          <cell r="AP2">
            <v>536128</v>
          </cell>
          <cell r="AQ2">
            <v>13464</v>
          </cell>
          <cell r="AR2">
            <v>1039</v>
          </cell>
          <cell r="AS2">
            <v>434454</v>
          </cell>
          <cell r="AT2">
            <v>114099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114099</v>
          </cell>
          <cell r="BD2">
            <v>0</v>
          </cell>
          <cell r="BF2">
            <v>0</v>
          </cell>
          <cell r="BG2">
            <v>0</v>
          </cell>
          <cell r="BJ2">
            <v>0</v>
          </cell>
          <cell r="BK2">
            <v>0</v>
          </cell>
          <cell r="BM2">
            <v>-38508</v>
          </cell>
          <cell r="BN2">
            <v>0</v>
          </cell>
          <cell r="BO2">
            <v>0</v>
          </cell>
          <cell r="BQ2">
            <v>106601</v>
          </cell>
        </row>
        <row r="3">
          <cell r="F3" t="str">
            <v>01/01/2015-31/12/2015</v>
          </cell>
          <cell r="G3">
            <v>1240549</v>
          </cell>
          <cell r="H3">
            <v>727606</v>
          </cell>
          <cell r="I3">
            <v>1136109</v>
          </cell>
          <cell r="J3">
            <v>39971</v>
          </cell>
          <cell r="M3">
            <v>719171</v>
          </cell>
          <cell r="N3">
            <v>44180</v>
          </cell>
          <cell r="O3">
            <v>0</v>
          </cell>
          <cell r="P3">
            <v>753634</v>
          </cell>
          <cell r="Q3">
            <v>720416</v>
          </cell>
          <cell r="R3">
            <v>0</v>
          </cell>
          <cell r="S3">
            <v>33218</v>
          </cell>
          <cell r="T3">
            <v>384275</v>
          </cell>
          <cell r="U3">
            <v>375976</v>
          </cell>
          <cell r="W3">
            <v>0</v>
          </cell>
          <cell r="X3">
            <v>8299</v>
          </cell>
          <cell r="Y3">
            <v>70614</v>
          </cell>
          <cell r="Z3">
            <v>2449073</v>
          </cell>
          <cell r="AA3">
            <v>1624770</v>
          </cell>
          <cell r="AB3">
            <v>1999029</v>
          </cell>
          <cell r="AC3">
            <v>221550</v>
          </cell>
          <cell r="AD3">
            <v>-595808</v>
          </cell>
          <cell r="AE3">
            <v>0</v>
          </cell>
          <cell r="AF3">
            <v>824303</v>
          </cell>
          <cell r="AG3">
            <v>771</v>
          </cell>
          <cell r="AH3">
            <v>616430</v>
          </cell>
          <cell r="AI3">
            <v>0</v>
          </cell>
          <cell r="AK3">
            <v>207103</v>
          </cell>
          <cell r="AL3">
            <v>2449073</v>
          </cell>
          <cell r="AN3">
            <v>661199</v>
          </cell>
          <cell r="AO3">
            <v>429536</v>
          </cell>
          <cell r="AP3">
            <v>231663</v>
          </cell>
          <cell r="AQ3">
            <v>2320</v>
          </cell>
          <cell r="AR3">
            <v>3593</v>
          </cell>
          <cell r="AS3">
            <v>431302</v>
          </cell>
          <cell r="AT3">
            <v>-200912</v>
          </cell>
          <cell r="AU3">
            <v>0</v>
          </cell>
          <cell r="AV3">
            <v>0</v>
          </cell>
          <cell r="AW3">
            <v>0</v>
          </cell>
          <cell r="AX3">
            <v>2298</v>
          </cell>
          <cell r="AY3">
            <v>2298</v>
          </cell>
          <cell r="AZ3">
            <v>-200912</v>
          </cell>
          <cell r="BD3">
            <v>0</v>
          </cell>
          <cell r="BF3">
            <v>11854</v>
          </cell>
          <cell r="BG3">
            <v>11854</v>
          </cell>
          <cell r="BJ3">
            <v>0</v>
          </cell>
          <cell r="BK3">
            <v>0</v>
          </cell>
          <cell r="BM3">
            <v>0</v>
          </cell>
          <cell r="BN3">
            <v>667347</v>
          </cell>
          <cell r="BO3">
            <v>39971</v>
          </cell>
          <cell r="BQ3">
            <v>-195034</v>
          </cell>
        </row>
        <row r="4">
          <cell r="F4" t="str">
            <v>01/01/2015-31/12/2015</v>
          </cell>
          <cell r="G4">
            <v>22752402</v>
          </cell>
          <cell r="H4">
            <v>321213</v>
          </cell>
          <cell r="I4">
            <v>3478611</v>
          </cell>
          <cell r="J4">
            <v>18000000</v>
          </cell>
          <cell r="M4">
            <v>395386</v>
          </cell>
          <cell r="N4">
            <v>297548</v>
          </cell>
          <cell r="O4">
            <v>1018638</v>
          </cell>
          <cell r="P4">
            <v>4518351</v>
          </cell>
          <cell r="Q4">
            <v>3872862</v>
          </cell>
          <cell r="R4">
            <v>0</v>
          </cell>
          <cell r="S4">
            <v>645489</v>
          </cell>
          <cell r="T4">
            <v>10823098</v>
          </cell>
          <cell r="U4">
            <v>4782321</v>
          </cell>
          <cell r="W4">
            <v>0</v>
          </cell>
          <cell r="X4">
            <v>6040777</v>
          </cell>
          <cell r="Y4">
            <v>1419563</v>
          </cell>
          <cell r="Z4">
            <v>39513415</v>
          </cell>
          <cell r="AA4">
            <v>13215686</v>
          </cell>
          <cell r="AB4">
            <v>8543494</v>
          </cell>
          <cell r="AC4">
            <v>7067000</v>
          </cell>
          <cell r="AD4">
            <v>-2394808</v>
          </cell>
          <cell r="AE4">
            <v>15479540</v>
          </cell>
          <cell r="AF4">
            <v>10818190</v>
          </cell>
          <cell r="AG4">
            <v>3638273</v>
          </cell>
          <cell r="AH4">
            <v>2800442</v>
          </cell>
          <cell r="AI4">
            <v>0</v>
          </cell>
          <cell r="AK4">
            <v>4379475</v>
          </cell>
          <cell r="AL4">
            <v>39513415</v>
          </cell>
          <cell r="AN4">
            <v>18234191</v>
          </cell>
          <cell r="AO4">
            <v>8231319</v>
          </cell>
          <cell r="AP4">
            <v>10002872</v>
          </cell>
          <cell r="AQ4">
            <v>134776</v>
          </cell>
          <cell r="AR4">
            <v>1397326</v>
          </cell>
          <cell r="AS4">
            <v>7661460</v>
          </cell>
          <cell r="AT4">
            <v>1078862</v>
          </cell>
          <cell r="AU4">
            <v>0</v>
          </cell>
          <cell r="AV4">
            <v>0</v>
          </cell>
          <cell r="AW4">
            <v>0</v>
          </cell>
          <cell r="AX4">
            <v>166804</v>
          </cell>
          <cell r="AY4">
            <v>166804</v>
          </cell>
          <cell r="AZ4">
            <v>1078862</v>
          </cell>
          <cell r="BD4">
            <v>0</v>
          </cell>
          <cell r="BF4">
            <v>31778</v>
          </cell>
          <cell r="BG4">
            <v>22346</v>
          </cell>
          <cell r="BJ4">
            <v>15146712</v>
          </cell>
          <cell r="BK4">
            <v>332828</v>
          </cell>
          <cell r="BM4">
            <v>-422871</v>
          </cell>
          <cell r="BN4">
            <v>373039</v>
          </cell>
          <cell r="BO4">
            <v>0</v>
          </cell>
          <cell r="BQ4">
            <v>2642992</v>
          </cell>
        </row>
        <row r="5">
          <cell r="F5" t="str">
            <v>01/01/2015-31/12/2015</v>
          </cell>
          <cell r="G5">
            <v>200145</v>
          </cell>
          <cell r="H5">
            <v>0</v>
          </cell>
          <cell r="I5">
            <v>172039</v>
          </cell>
          <cell r="J5">
            <v>0</v>
          </cell>
          <cell r="M5">
            <v>0</v>
          </cell>
          <cell r="N5">
            <v>0</v>
          </cell>
          <cell r="O5">
            <v>28106</v>
          </cell>
          <cell r="P5">
            <v>294120</v>
          </cell>
          <cell r="Q5">
            <v>294120</v>
          </cell>
          <cell r="R5">
            <v>0</v>
          </cell>
          <cell r="S5">
            <v>0</v>
          </cell>
          <cell r="T5">
            <v>51341</v>
          </cell>
          <cell r="U5">
            <v>17380</v>
          </cell>
          <cell r="W5">
            <v>0</v>
          </cell>
          <cell r="X5">
            <v>33961</v>
          </cell>
          <cell r="Y5">
            <v>17373</v>
          </cell>
          <cell r="Z5">
            <v>562979</v>
          </cell>
          <cell r="AA5">
            <v>3879</v>
          </cell>
          <cell r="AB5">
            <v>100</v>
          </cell>
          <cell r="AC5">
            <v>360</v>
          </cell>
          <cell r="AD5">
            <v>3419</v>
          </cell>
          <cell r="AE5">
            <v>0</v>
          </cell>
          <cell r="AF5">
            <v>559100</v>
          </cell>
          <cell r="AG5">
            <v>0</v>
          </cell>
          <cell r="AH5">
            <v>371960</v>
          </cell>
          <cell r="AI5">
            <v>0</v>
          </cell>
          <cell r="AK5">
            <v>187140</v>
          </cell>
          <cell r="AL5">
            <v>562979</v>
          </cell>
          <cell r="AN5">
            <v>714978</v>
          </cell>
          <cell r="AO5">
            <v>449176</v>
          </cell>
          <cell r="AP5">
            <v>265802</v>
          </cell>
          <cell r="AQ5">
            <v>5</v>
          </cell>
          <cell r="AR5">
            <v>762</v>
          </cell>
          <cell r="AS5">
            <v>264240</v>
          </cell>
          <cell r="AT5">
            <v>805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805</v>
          </cell>
          <cell r="BD5">
            <v>0</v>
          </cell>
          <cell r="BF5">
            <v>0</v>
          </cell>
          <cell r="BG5">
            <v>0</v>
          </cell>
          <cell r="BJ5">
            <v>0</v>
          </cell>
          <cell r="BK5">
            <v>0</v>
          </cell>
          <cell r="BM5">
            <v>-634</v>
          </cell>
          <cell r="BN5">
            <v>0</v>
          </cell>
          <cell r="BO5">
            <v>0</v>
          </cell>
          <cell r="BQ5">
            <v>1562</v>
          </cell>
        </row>
        <row r="7">
          <cell r="F7" t="str">
            <v>01/01/2015-31/12/2015</v>
          </cell>
          <cell r="G7">
            <v>1081516</v>
          </cell>
          <cell r="H7">
            <v>681450</v>
          </cell>
          <cell r="I7">
            <v>1436982</v>
          </cell>
          <cell r="J7">
            <v>43870</v>
          </cell>
          <cell r="M7">
            <v>1172984</v>
          </cell>
          <cell r="N7">
            <v>9276</v>
          </cell>
          <cell r="O7">
            <v>0</v>
          </cell>
          <cell r="P7">
            <v>3275232</v>
          </cell>
          <cell r="Q7">
            <v>3082613</v>
          </cell>
          <cell r="R7">
            <v>0</v>
          </cell>
          <cell r="S7">
            <v>192619</v>
          </cell>
          <cell r="T7">
            <v>6589533</v>
          </cell>
          <cell r="U7">
            <v>6582873</v>
          </cell>
          <cell r="W7">
            <v>0</v>
          </cell>
          <cell r="X7">
            <v>6660</v>
          </cell>
          <cell r="Y7">
            <v>142948</v>
          </cell>
          <cell r="Z7">
            <v>11089229</v>
          </cell>
          <cell r="AA7">
            <v>1491240</v>
          </cell>
          <cell r="AB7">
            <v>2219112</v>
          </cell>
          <cell r="AC7">
            <v>399848</v>
          </cell>
          <cell r="AD7">
            <v>-1127720</v>
          </cell>
          <cell r="AE7">
            <v>0</v>
          </cell>
          <cell r="AF7">
            <v>9597989</v>
          </cell>
          <cell r="AG7">
            <v>9118990</v>
          </cell>
          <cell r="AH7">
            <v>252359</v>
          </cell>
          <cell r="AI7">
            <v>0</v>
          </cell>
          <cell r="AK7">
            <v>226640</v>
          </cell>
          <cell r="AL7">
            <v>11089229</v>
          </cell>
          <cell r="AN7">
            <v>3662458</v>
          </cell>
          <cell r="AO7">
            <v>2594221</v>
          </cell>
          <cell r="AP7">
            <v>1068237</v>
          </cell>
          <cell r="AQ7">
            <v>79096</v>
          </cell>
          <cell r="AR7">
            <v>390050</v>
          </cell>
          <cell r="AS7">
            <v>1132088</v>
          </cell>
          <cell r="AT7">
            <v>-374805</v>
          </cell>
          <cell r="AU7">
            <v>0</v>
          </cell>
          <cell r="AV7">
            <v>0</v>
          </cell>
          <cell r="AW7">
            <v>0</v>
          </cell>
          <cell r="AX7">
            <v>42431</v>
          </cell>
          <cell r="AY7">
            <v>42431</v>
          </cell>
          <cell r="AZ7">
            <v>-374805</v>
          </cell>
          <cell r="BD7">
            <v>0</v>
          </cell>
          <cell r="BF7">
            <v>82921</v>
          </cell>
          <cell r="BG7">
            <v>57545</v>
          </cell>
          <cell r="BJ7">
            <v>0</v>
          </cell>
          <cell r="BK7">
            <v>0</v>
          </cell>
          <cell r="BM7">
            <v>0</v>
          </cell>
          <cell r="BN7">
            <v>1101386</v>
          </cell>
          <cell r="BO7">
            <v>14054</v>
          </cell>
          <cell r="BQ7">
            <v>57310</v>
          </cell>
        </row>
        <row r="9">
          <cell r="F9" t="str">
            <v>01/01/2015-31/12/2015</v>
          </cell>
          <cell r="G9">
            <v>543093</v>
          </cell>
          <cell r="H9">
            <v>0</v>
          </cell>
          <cell r="I9">
            <v>918325</v>
          </cell>
          <cell r="J9">
            <v>180388</v>
          </cell>
          <cell r="M9">
            <v>555620</v>
          </cell>
          <cell r="N9">
            <v>0</v>
          </cell>
          <cell r="O9">
            <v>0</v>
          </cell>
          <cell r="P9">
            <v>287830</v>
          </cell>
          <cell r="Q9">
            <v>285702</v>
          </cell>
          <cell r="R9">
            <v>0</v>
          </cell>
          <cell r="S9">
            <v>2128</v>
          </cell>
          <cell r="T9">
            <v>370274</v>
          </cell>
          <cell r="U9">
            <v>51896</v>
          </cell>
          <cell r="W9">
            <v>0</v>
          </cell>
          <cell r="X9">
            <v>318379</v>
          </cell>
          <cell r="Y9">
            <v>302600</v>
          </cell>
          <cell r="Z9">
            <v>1503797</v>
          </cell>
          <cell r="AA9">
            <v>-257878</v>
          </cell>
          <cell r="AB9">
            <v>300000</v>
          </cell>
          <cell r="AC9">
            <v>11007</v>
          </cell>
          <cell r="AD9">
            <v>-568885</v>
          </cell>
          <cell r="AE9">
            <v>0</v>
          </cell>
          <cell r="AF9">
            <v>1761675</v>
          </cell>
          <cell r="AG9">
            <v>0</v>
          </cell>
          <cell r="AH9">
            <v>1515620</v>
          </cell>
          <cell r="AI9">
            <v>0</v>
          </cell>
          <cell r="AK9">
            <v>246055</v>
          </cell>
          <cell r="AL9">
            <v>1503797</v>
          </cell>
          <cell r="AN9">
            <v>2329423</v>
          </cell>
          <cell r="AO9">
            <v>1463996</v>
          </cell>
          <cell r="AP9">
            <v>865427</v>
          </cell>
          <cell r="AQ9">
            <v>1783</v>
          </cell>
          <cell r="AR9">
            <v>15996</v>
          </cell>
          <cell r="AS9">
            <v>798246</v>
          </cell>
          <cell r="AT9">
            <v>52968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52968</v>
          </cell>
          <cell r="BD9">
            <v>0</v>
          </cell>
          <cell r="BF9">
            <v>0</v>
          </cell>
          <cell r="BG9">
            <v>0</v>
          </cell>
          <cell r="BJ9">
            <v>0</v>
          </cell>
          <cell r="BK9">
            <v>0</v>
          </cell>
          <cell r="BM9">
            <v>0</v>
          </cell>
          <cell r="BN9">
            <v>376067</v>
          </cell>
          <cell r="BO9">
            <v>179553</v>
          </cell>
          <cell r="BQ9">
            <v>68963</v>
          </cell>
        </row>
        <row r="10">
          <cell r="F10" t="str">
            <v>01/01/2015-31/12/2015</v>
          </cell>
          <cell r="G10">
            <v>10398</v>
          </cell>
          <cell r="H10">
            <v>0</v>
          </cell>
          <cell r="I10">
            <v>43529</v>
          </cell>
          <cell r="J10">
            <v>0</v>
          </cell>
          <cell r="M10">
            <v>35130</v>
          </cell>
          <cell r="N10">
            <v>0</v>
          </cell>
          <cell r="O10">
            <v>1999</v>
          </cell>
          <cell r="P10">
            <v>252289</v>
          </cell>
          <cell r="Q10">
            <v>65100</v>
          </cell>
          <cell r="R10">
            <v>0</v>
          </cell>
          <cell r="S10">
            <v>187189</v>
          </cell>
          <cell r="T10">
            <v>1033572</v>
          </cell>
          <cell r="U10">
            <v>1016283</v>
          </cell>
          <cell r="W10">
            <v>0</v>
          </cell>
          <cell r="X10">
            <v>17289</v>
          </cell>
          <cell r="Y10">
            <v>88373</v>
          </cell>
          <cell r="Z10">
            <v>1384632</v>
          </cell>
          <cell r="AA10">
            <v>342835</v>
          </cell>
          <cell r="AB10">
            <v>365500</v>
          </cell>
          <cell r="AC10">
            <v>2457</v>
          </cell>
          <cell r="AD10">
            <v>-25122</v>
          </cell>
          <cell r="AE10">
            <v>181652</v>
          </cell>
          <cell r="AF10">
            <v>860145</v>
          </cell>
          <cell r="AG10">
            <v>232185</v>
          </cell>
          <cell r="AH10">
            <v>77779</v>
          </cell>
          <cell r="AI10">
            <v>0</v>
          </cell>
          <cell r="AK10">
            <v>550181</v>
          </cell>
          <cell r="AL10">
            <v>1384632</v>
          </cell>
          <cell r="AN10">
            <v>2156380</v>
          </cell>
          <cell r="AO10">
            <v>1838199</v>
          </cell>
          <cell r="AP10">
            <v>318181</v>
          </cell>
          <cell r="AQ10">
            <v>7485</v>
          </cell>
          <cell r="AR10">
            <v>70450</v>
          </cell>
          <cell r="AS10">
            <v>275612</v>
          </cell>
          <cell r="AT10">
            <v>-20396</v>
          </cell>
          <cell r="AU10">
            <v>0</v>
          </cell>
          <cell r="AV10">
            <v>0</v>
          </cell>
          <cell r="AW10">
            <v>8016</v>
          </cell>
          <cell r="AX10">
            <v>8016</v>
          </cell>
          <cell r="AY10">
            <v>0</v>
          </cell>
          <cell r="AZ10">
            <v>-28412</v>
          </cell>
          <cell r="BD10">
            <v>0</v>
          </cell>
          <cell r="BF10">
            <v>0</v>
          </cell>
          <cell r="BG10">
            <v>0</v>
          </cell>
          <cell r="BJ10">
            <v>181652</v>
          </cell>
          <cell r="BK10">
            <v>0</v>
          </cell>
          <cell r="BM10">
            <v>-1000</v>
          </cell>
          <cell r="BN10">
            <v>35130</v>
          </cell>
          <cell r="BO10">
            <v>0</v>
          </cell>
          <cell r="BQ10">
            <v>49980</v>
          </cell>
        </row>
        <row r="11">
          <cell r="F11" t="str">
            <v>01/01/2015-31/12/2015</v>
          </cell>
          <cell r="G11">
            <v>164127000</v>
          </cell>
          <cell r="H11">
            <v>31316000</v>
          </cell>
          <cell r="I11">
            <v>109288000</v>
          </cell>
          <cell r="J11">
            <v>11819000</v>
          </cell>
          <cell r="M11">
            <v>55811000</v>
          </cell>
          <cell r="N11">
            <v>6064000</v>
          </cell>
          <cell r="O11">
            <v>58432000</v>
          </cell>
          <cell r="P11">
            <v>24285000</v>
          </cell>
          <cell r="Q11">
            <v>22468000</v>
          </cell>
          <cell r="R11">
            <v>0</v>
          </cell>
          <cell r="S11">
            <v>1817000</v>
          </cell>
          <cell r="T11">
            <v>13851000</v>
          </cell>
          <cell r="U11">
            <v>2061000</v>
          </cell>
          <cell r="W11">
            <v>3336000</v>
          </cell>
          <cell r="X11">
            <v>8454000</v>
          </cell>
          <cell r="Y11">
            <v>14197000</v>
          </cell>
          <cell r="Z11">
            <v>216460000</v>
          </cell>
          <cell r="AA11">
            <v>129949000</v>
          </cell>
          <cell r="AB11">
            <v>38740000</v>
          </cell>
          <cell r="AC11">
            <v>6917000</v>
          </cell>
          <cell r="AD11">
            <v>84292000</v>
          </cell>
          <cell r="AE11">
            <v>10079000</v>
          </cell>
          <cell r="AF11">
            <v>76432000</v>
          </cell>
          <cell r="AG11">
            <v>15542000</v>
          </cell>
          <cell r="AH11">
            <v>48560000</v>
          </cell>
          <cell r="AI11">
            <v>0</v>
          </cell>
          <cell r="AK11">
            <v>12330000</v>
          </cell>
          <cell r="AL11">
            <v>216460000</v>
          </cell>
          <cell r="AN11">
            <v>196372000</v>
          </cell>
          <cell r="AO11">
            <v>118137000</v>
          </cell>
          <cell r="AP11">
            <v>78235000</v>
          </cell>
          <cell r="AQ11">
            <v>2291000</v>
          </cell>
          <cell r="AR11">
            <v>4477000</v>
          </cell>
          <cell r="AS11">
            <v>75365000</v>
          </cell>
          <cell r="AT11">
            <v>684000</v>
          </cell>
          <cell r="AU11">
            <v>0</v>
          </cell>
          <cell r="AV11">
            <v>0</v>
          </cell>
          <cell r="AW11">
            <v>0</v>
          </cell>
          <cell r="AX11">
            <v>5151000</v>
          </cell>
          <cell r="AY11">
            <v>5151000</v>
          </cell>
          <cell r="AZ11">
            <v>684000</v>
          </cell>
          <cell r="BD11">
            <v>0</v>
          </cell>
          <cell r="BF11">
            <v>3019000</v>
          </cell>
          <cell r="BG11">
            <v>1876000</v>
          </cell>
          <cell r="BJ11">
            <v>8108000</v>
          </cell>
          <cell r="BK11">
            <v>1971000</v>
          </cell>
          <cell r="BM11">
            <v>-328000</v>
          </cell>
          <cell r="BN11">
            <v>47277000</v>
          </cell>
          <cell r="BO11">
            <v>6658000</v>
          </cell>
          <cell r="BQ11">
            <v>10085000</v>
          </cell>
        </row>
        <row r="12">
          <cell r="F12" t="str">
            <v>17/04/2015-31/08/2015</v>
          </cell>
          <cell r="G12">
            <v>307773</v>
          </cell>
          <cell r="H12">
            <v>0</v>
          </cell>
          <cell r="I12">
            <v>307773</v>
          </cell>
          <cell r="J12">
            <v>0</v>
          </cell>
          <cell r="M12">
            <v>0</v>
          </cell>
          <cell r="N12">
            <v>0</v>
          </cell>
          <cell r="O12">
            <v>0</v>
          </cell>
          <cell r="P12">
            <v>22770</v>
          </cell>
          <cell r="Q12">
            <v>22770</v>
          </cell>
          <cell r="R12">
            <v>0</v>
          </cell>
          <cell r="S12">
            <v>0</v>
          </cell>
          <cell r="T12">
            <v>27289</v>
          </cell>
          <cell r="U12">
            <v>0</v>
          </cell>
          <cell r="W12">
            <v>0</v>
          </cell>
          <cell r="X12">
            <v>27289</v>
          </cell>
          <cell r="Y12">
            <v>1999775</v>
          </cell>
          <cell r="Z12">
            <v>2357606</v>
          </cell>
          <cell r="AA12">
            <v>1628242</v>
          </cell>
          <cell r="AB12">
            <v>500000</v>
          </cell>
          <cell r="AC12">
            <v>1128242</v>
          </cell>
          <cell r="AD12">
            <v>0</v>
          </cell>
          <cell r="AE12">
            <v>0</v>
          </cell>
          <cell r="AF12">
            <v>729364</v>
          </cell>
          <cell r="AG12">
            <v>0</v>
          </cell>
          <cell r="AH12">
            <v>0</v>
          </cell>
          <cell r="AI12">
            <v>0</v>
          </cell>
          <cell r="AK12">
            <v>729364</v>
          </cell>
          <cell r="AL12">
            <v>2357606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48</v>
          </cell>
          <cell r="AS12">
            <v>371710</v>
          </cell>
          <cell r="AT12">
            <v>-371758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-371758</v>
          </cell>
          <cell r="BD12">
            <v>0</v>
          </cell>
          <cell r="BF12">
            <v>0</v>
          </cell>
          <cell r="BG12">
            <v>0</v>
          </cell>
          <cell r="BJ12">
            <v>0</v>
          </cell>
          <cell r="BK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-371710</v>
          </cell>
        </row>
        <row r="14">
          <cell r="F14" t="str">
            <v>01/01/2015-31/12/2015</v>
          </cell>
          <cell r="G14">
            <v>272525</v>
          </cell>
          <cell r="H14">
            <v>0</v>
          </cell>
          <cell r="I14">
            <v>272525</v>
          </cell>
          <cell r="J14">
            <v>0</v>
          </cell>
          <cell r="M14">
            <v>0</v>
          </cell>
          <cell r="N14">
            <v>0</v>
          </cell>
          <cell r="O14">
            <v>0</v>
          </cell>
          <cell r="P14">
            <v>796132</v>
          </cell>
          <cell r="Q14">
            <v>683206</v>
          </cell>
          <cell r="R14">
            <v>0</v>
          </cell>
          <cell r="S14">
            <v>112926</v>
          </cell>
          <cell r="T14">
            <v>1456953</v>
          </cell>
          <cell r="U14">
            <v>1430988</v>
          </cell>
          <cell r="W14">
            <v>0</v>
          </cell>
          <cell r="X14">
            <v>25965</v>
          </cell>
          <cell r="Y14">
            <v>408850</v>
          </cell>
          <cell r="Z14">
            <v>2934460</v>
          </cell>
          <cell r="AA14">
            <v>958492</v>
          </cell>
          <cell r="AB14">
            <v>241500</v>
          </cell>
          <cell r="AC14">
            <v>71270</v>
          </cell>
          <cell r="AD14">
            <v>645722</v>
          </cell>
          <cell r="AE14">
            <v>0</v>
          </cell>
          <cell r="AF14">
            <v>1975968</v>
          </cell>
          <cell r="AG14">
            <v>455000</v>
          </cell>
          <cell r="AH14">
            <v>580428</v>
          </cell>
          <cell r="AI14">
            <v>0</v>
          </cell>
          <cell r="AK14">
            <v>940540</v>
          </cell>
          <cell r="AL14">
            <v>2934460</v>
          </cell>
          <cell r="AN14">
            <v>5237959</v>
          </cell>
          <cell r="AO14">
            <v>4258252</v>
          </cell>
          <cell r="AP14">
            <v>979707</v>
          </cell>
          <cell r="AQ14">
            <v>56751</v>
          </cell>
          <cell r="AR14">
            <v>32814</v>
          </cell>
          <cell r="AS14">
            <v>571809</v>
          </cell>
          <cell r="AT14">
            <v>431835</v>
          </cell>
          <cell r="AU14">
            <v>0</v>
          </cell>
          <cell r="AV14">
            <v>0</v>
          </cell>
          <cell r="AW14">
            <v>0</v>
          </cell>
          <cell r="AX14">
            <v>16905</v>
          </cell>
          <cell r="AY14">
            <v>16905</v>
          </cell>
          <cell r="AZ14">
            <v>431835</v>
          </cell>
          <cell r="BD14">
            <v>0</v>
          </cell>
          <cell r="BF14">
            <v>0</v>
          </cell>
          <cell r="BG14">
            <v>0</v>
          </cell>
          <cell r="BJ14">
            <v>0</v>
          </cell>
          <cell r="BK14">
            <v>0</v>
          </cell>
          <cell r="BM14">
            <v>-125886</v>
          </cell>
          <cell r="BN14">
            <v>0</v>
          </cell>
          <cell r="BO14">
            <v>0</v>
          </cell>
          <cell r="BQ14">
            <v>481497</v>
          </cell>
        </row>
        <row r="16">
          <cell r="F16" t="str">
            <v>01/01/2015-31/12/2015</v>
          </cell>
          <cell r="G16">
            <v>1388612</v>
          </cell>
          <cell r="H16">
            <v>159420</v>
          </cell>
          <cell r="I16">
            <v>2385756</v>
          </cell>
          <cell r="J16">
            <v>0</v>
          </cell>
          <cell r="M16">
            <v>1716623</v>
          </cell>
          <cell r="N16">
            <v>0</v>
          </cell>
          <cell r="O16">
            <v>0</v>
          </cell>
          <cell r="P16">
            <v>22222</v>
          </cell>
          <cell r="Q16">
            <v>21612</v>
          </cell>
          <cell r="R16">
            <v>0</v>
          </cell>
          <cell r="S16">
            <v>610</v>
          </cell>
          <cell r="T16">
            <v>1325443</v>
          </cell>
          <cell r="U16">
            <v>920948</v>
          </cell>
          <cell r="W16">
            <v>0</v>
          </cell>
          <cell r="X16">
            <v>404495</v>
          </cell>
          <cell r="Y16">
            <v>500413</v>
          </cell>
          <cell r="Z16">
            <v>3236691</v>
          </cell>
          <cell r="AA16">
            <v>447020</v>
          </cell>
          <cell r="AB16">
            <v>1156486</v>
          </cell>
          <cell r="AC16">
            <v>508951</v>
          </cell>
          <cell r="AD16">
            <v>-1218417</v>
          </cell>
          <cell r="AE16">
            <v>2089991</v>
          </cell>
          <cell r="AF16">
            <v>699680</v>
          </cell>
          <cell r="AG16">
            <v>291959</v>
          </cell>
          <cell r="AH16">
            <v>85391</v>
          </cell>
          <cell r="AI16">
            <v>0</v>
          </cell>
          <cell r="AK16">
            <v>322331</v>
          </cell>
          <cell r="AL16">
            <v>3236691</v>
          </cell>
          <cell r="AN16">
            <v>577580</v>
          </cell>
          <cell r="AO16">
            <v>447473</v>
          </cell>
          <cell r="AP16">
            <v>130107</v>
          </cell>
          <cell r="AQ16">
            <v>66621</v>
          </cell>
          <cell r="AR16">
            <v>161657</v>
          </cell>
          <cell r="AS16">
            <v>859023</v>
          </cell>
          <cell r="AT16">
            <v>-823952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-823952</v>
          </cell>
          <cell r="BD16">
            <v>0</v>
          </cell>
          <cell r="BF16">
            <v>560059</v>
          </cell>
          <cell r="BG16">
            <v>560058</v>
          </cell>
          <cell r="BJ16">
            <v>2089991</v>
          </cell>
          <cell r="BK16">
            <v>0</v>
          </cell>
          <cell r="BM16">
            <v>0</v>
          </cell>
          <cell r="BN16">
            <v>1156565</v>
          </cell>
          <cell r="BO16">
            <v>0</v>
          </cell>
          <cell r="BQ16">
            <v>-662295</v>
          </cell>
        </row>
        <row r="18">
          <cell r="F18" t="str">
            <v>01/01/2015-31/12/2015</v>
          </cell>
          <cell r="G18">
            <v>27537155</v>
          </cell>
          <cell r="H18">
            <v>11862817</v>
          </cell>
          <cell r="I18">
            <v>22721262</v>
          </cell>
          <cell r="J18">
            <v>888233</v>
          </cell>
          <cell r="M18">
            <v>10462112</v>
          </cell>
          <cell r="N18">
            <v>103135</v>
          </cell>
          <cell r="O18">
            <v>2116376</v>
          </cell>
          <cell r="P18">
            <v>14029321</v>
          </cell>
          <cell r="Q18">
            <v>12229395</v>
          </cell>
          <cell r="R18">
            <v>1234399</v>
          </cell>
          <cell r="S18">
            <v>565527</v>
          </cell>
          <cell r="T18">
            <v>4122022</v>
          </cell>
          <cell r="U18">
            <v>3428036</v>
          </cell>
          <cell r="W18">
            <v>0</v>
          </cell>
          <cell r="X18">
            <v>693986</v>
          </cell>
          <cell r="Y18">
            <v>288190</v>
          </cell>
          <cell r="Z18">
            <v>45976688</v>
          </cell>
          <cell r="AA18">
            <v>19724918</v>
          </cell>
          <cell r="AB18">
            <v>7524000</v>
          </cell>
          <cell r="AC18">
            <v>7342335</v>
          </cell>
          <cell r="AD18">
            <v>4858583</v>
          </cell>
          <cell r="AE18">
            <v>10682507</v>
          </cell>
          <cell r="AF18">
            <v>15569263</v>
          </cell>
          <cell r="AG18">
            <v>9659669</v>
          </cell>
          <cell r="AH18">
            <v>2133874</v>
          </cell>
          <cell r="AI18">
            <v>21194</v>
          </cell>
          <cell r="AK18">
            <v>3391818</v>
          </cell>
          <cell r="AL18">
            <v>45976688</v>
          </cell>
          <cell r="AN18">
            <v>11677791</v>
          </cell>
          <cell r="AO18">
            <v>6086223</v>
          </cell>
          <cell r="AP18">
            <v>5591568</v>
          </cell>
          <cell r="AQ18">
            <v>157655</v>
          </cell>
          <cell r="AR18">
            <v>1051219</v>
          </cell>
          <cell r="AS18">
            <v>5255154</v>
          </cell>
          <cell r="AT18">
            <v>-557150</v>
          </cell>
          <cell r="AU18">
            <v>0</v>
          </cell>
          <cell r="AV18">
            <v>0</v>
          </cell>
          <cell r="AW18">
            <v>0</v>
          </cell>
          <cell r="AX18">
            <v>507184</v>
          </cell>
          <cell r="AY18">
            <v>507184</v>
          </cell>
          <cell r="AZ18">
            <v>-557150</v>
          </cell>
          <cell r="BD18">
            <v>0</v>
          </cell>
          <cell r="BF18">
            <v>307444</v>
          </cell>
          <cell r="BG18">
            <v>289184</v>
          </cell>
          <cell r="BJ18">
            <v>10178933</v>
          </cell>
          <cell r="BK18">
            <v>503574</v>
          </cell>
          <cell r="BM18">
            <v>-578795</v>
          </cell>
          <cell r="BN18">
            <v>9496072</v>
          </cell>
          <cell r="BO18">
            <v>676856</v>
          </cell>
          <cell r="BQ18">
            <v>1001231</v>
          </cell>
        </row>
        <row r="19">
          <cell r="F19" t="str">
            <v>01/01/2015-31/12/2015</v>
          </cell>
          <cell r="G19">
            <v>10652522</v>
          </cell>
          <cell r="H19">
            <v>4871366</v>
          </cell>
          <cell r="I19">
            <v>5164600</v>
          </cell>
          <cell r="J19">
            <v>61030</v>
          </cell>
          <cell r="M19">
            <v>987503</v>
          </cell>
          <cell r="N19">
            <v>186362</v>
          </cell>
          <cell r="O19">
            <v>104955</v>
          </cell>
          <cell r="P19">
            <v>3969717</v>
          </cell>
          <cell r="Q19">
            <v>1960299</v>
          </cell>
          <cell r="R19">
            <v>0</v>
          </cell>
          <cell r="S19">
            <v>2009418</v>
          </cell>
          <cell r="T19">
            <v>3271234</v>
          </cell>
          <cell r="U19">
            <v>2061427</v>
          </cell>
          <cell r="W19">
            <v>0</v>
          </cell>
          <cell r="X19">
            <v>1209808</v>
          </cell>
          <cell r="Y19">
            <v>302588</v>
          </cell>
          <cell r="Z19">
            <v>18196061</v>
          </cell>
          <cell r="AA19">
            <v>-18462587</v>
          </cell>
          <cell r="AB19">
            <v>34622922</v>
          </cell>
          <cell r="AC19">
            <v>5017616</v>
          </cell>
          <cell r="AD19">
            <v>-58103125</v>
          </cell>
          <cell r="AE19">
            <v>13758418</v>
          </cell>
          <cell r="AF19">
            <v>22900229</v>
          </cell>
          <cell r="AG19">
            <v>14333728</v>
          </cell>
          <cell r="AH19">
            <v>3694170</v>
          </cell>
          <cell r="AI19">
            <v>0</v>
          </cell>
          <cell r="AK19">
            <v>4872331</v>
          </cell>
          <cell r="AL19">
            <v>18196061</v>
          </cell>
          <cell r="AN19">
            <v>7362671</v>
          </cell>
          <cell r="AO19">
            <v>5228887</v>
          </cell>
          <cell r="AP19">
            <v>2133784</v>
          </cell>
          <cell r="AQ19">
            <v>959818</v>
          </cell>
          <cell r="AR19">
            <v>1517206</v>
          </cell>
          <cell r="AS19">
            <v>7869968</v>
          </cell>
          <cell r="AT19">
            <v>-6293572</v>
          </cell>
          <cell r="AU19">
            <v>1211755</v>
          </cell>
          <cell r="AV19">
            <v>1796936</v>
          </cell>
          <cell r="AW19">
            <v>0</v>
          </cell>
          <cell r="AX19">
            <v>987503</v>
          </cell>
          <cell r="AY19">
            <v>987503</v>
          </cell>
          <cell r="AZ19">
            <v>-6878753</v>
          </cell>
          <cell r="BD19">
            <v>0</v>
          </cell>
          <cell r="BF19">
            <v>1251712</v>
          </cell>
          <cell r="BG19">
            <v>169675</v>
          </cell>
          <cell r="BJ19">
            <v>11337077</v>
          </cell>
          <cell r="BK19">
            <v>2421341</v>
          </cell>
          <cell r="BM19">
            <v>442891</v>
          </cell>
          <cell r="BN19">
            <v>804518</v>
          </cell>
          <cell r="BO19">
            <v>13310</v>
          </cell>
          <cell r="BQ19">
            <v>-3788864</v>
          </cell>
        </row>
        <row r="20">
          <cell r="F20" t="str">
            <v>01/01/2015-31/12/2015</v>
          </cell>
          <cell r="G20">
            <v>184200</v>
          </cell>
          <cell r="H20">
            <v>0</v>
          </cell>
          <cell r="I20">
            <v>456963</v>
          </cell>
          <cell r="J20">
            <v>0</v>
          </cell>
          <cell r="M20">
            <v>282763</v>
          </cell>
          <cell r="N20">
            <v>10000</v>
          </cell>
          <cell r="O20">
            <v>0</v>
          </cell>
          <cell r="P20">
            <v>170839</v>
          </cell>
          <cell r="Q20">
            <v>170839</v>
          </cell>
          <cell r="R20">
            <v>0</v>
          </cell>
          <cell r="S20">
            <v>0</v>
          </cell>
          <cell r="T20">
            <v>1118467</v>
          </cell>
          <cell r="U20">
            <v>1043268</v>
          </cell>
          <cell r="W20">
            <v>0</v>
          </cell>
          <cell r="X20">
            <v>75199</v>
          </cell>
          <cell r="Y20">
            <v>53260</v>
          </cell>
          <cell r="Z20">
            <v>1526766</v>
          </cell>
          <cell r="AA20">
            <v>1271784</v>
          </cell>
          <cell r="AB20">
            <v>210000</v>
          </cell>
          <cell r="AC20">
            <v>74706</v>
          </cell>
          <cell r="AD20">
            <v>987078</v>
          </cell>
          <cell r="AE20">
            <v>7570</v>
          </cell>
          <cell r="AF20">
            <v>247413</v>
          </cell>
          <cell r="AG20">
            <v>0</v>
          </cell>
          <cell r="AH20">
            <v>151236</v>
          </cell>
          <cell r="AI20">
            <v>0</v>
          </cell>
          <cell r="AK20">
            <v>96176</v>
          </cell>
          <cell r="AL20">
            <v>1526766</v>
          </cell>
          <cell r="AN20">
            <v>2159279</v>
          </cell>
          <cell r="AO20">
            <v>1404377</v>
          </cell>
          <cell r="AP20">
            <v>754902</v>
          </cell>
          <cell r="AQ20">
            <v>46838</v>
          </cell>
          <cell r="AR20">
            <v>4767</v>
          </cell>
          <cell r="AS20">
            <v>573613</v>
          </cell>
          <cell r="AT20">
            <v>223360</v>
          </cell>
          <cell r="AU20">
            <v>0</v>
          </cell>
          <cell r="AV20">
            <v>0</v>
          </cell>
          <cell r="AW20">
            <v>23771</v>
          </cell>
          <cell r="AX20">
            <v>23771</v>
          </cell>
          <cell r="AY20">
            <v>0</v>
          </cell>
          <cell r="AZ20">
            <v>199588</v>
          </cell>
          <cell r="BD20">
            <v>0</v>
          </cell>
          <cell r="BF20">
            <v>0</v>
          </cell>
          <cell r="BG20">
            <v>0</v>
          </cell>
          <cell r="BJ20">
            <v>0</v>
          </cell>
          <cell r="BK20">
            <v>7570</v>
          </cell>
          <cell r="BM20">
            <v>-60076</v>
          </cell>
          <cell r="BN20">
            <v>282763</v>
          </cell>
          <cell r="BO20">
            <v>0</v>
          </cell>
          <cell r="BQ20">
            <v>228127</v>
          </cell>
        </row>
        <row r="22">
          <cell r="F22" t="str">
            <v>01/01/2015-31/12/2015</v>
          </cell>
          <cell r="G22">
            <v>2461</v>
          </cell>
          <cell r="H22">
            <v>0</v>
          </cell>
          <cell r="I22">
            <v>43887</v>
          </cell>
          <cell r="J22">
            <v>0</v>
          </cell>
          <cell r="M22">
            <v>41427</v>
          </cell>
          <cell r="N22">
            <v>0</v>
          </cell>
          <cell r="O22">
            <v>0</v>
          </cell>
          <cell r="P22">
            <v>18320</v>
          </cell>
          <cell r="Q22">
            <v>18320</v>
          </cell>
          <cell r="R22">
            <v>0</v>
          </cell>
          <cell r="S22">
            <v>0</v>
          </cell>
          <cell r="T22">
            <v>48722</v>
          </cell>
          <cell r="U22">
            <v>0</v>
          </cell>
          <cell r="W22">
            <v>0</v>
          </cell>
          <cell r="X22">
            <v>48722</v>
          </cell>
          <cell r="Y22">
            <v>0</v>
          </cell>
          <cell r="Z22">
            <v>69503</v>
          </cell>
          <cell r="AA22">
            <v>12439</v>
          </cell>
          <cell r="AB22">
            <v>12000</v>
          </cell>
          <cell r="AC22">
            <v>439</v>
          </cell>
          <cell r="AD22">
            <v>0</v>
          </cell>
          <cell r="AE22">
            <v>0</v>
          </cell>
          <cell r="AF22">
            <v>57063</v>
          </cell>
          <cell r="AG22">
            <v>0</v>
          </cell>
          <cell r="AH22">
            <v>0</v>
          </cell>
          <cell r="AI22">
            <v>0</v>
          </cell>
          <cell r="AK22">
            <v>57063</v>
          </cell>
          <cell r="AL22">
            <v>69503</v>
          </cell>
          <cell r="AN22">
            <v>938786</v>
          </cell>
          <cell r="AO22">
            <v>563206</v>
          </cell>
          <cell r="AP22">
            <v>375580</v>
          </cell>
          <cell r="AQ22">
            <v>0</v>
          </cell>
          <cell r="AR22">
            <v>0</v>
          </cell>
          <cell r="AS22">
            <v>368814</v>
          </cell>
          <cell r="AT22">
            <v>6766</v>
          </cell>
          <cell r="AU22">
            <v>0</v>
          </cell>
          <cell r="AV22">
            <v>0</v>
          </cell>
          <cell r="AW22">
            <v>5933</v>
          </cell>
          <cell r="AX22">
            <v>5933</v>
          </cell>
          <cell r="AY22">
            <v>0</v>
          </cell>
          <cell r="AZ22">
            <v>834</v>
          </cell>
          <cell r="BD22">
            <v>0</v>
          </cell>
          <cell r="BF22">
            <v>0</v>
          </cell>
          <cell r="BG22">
            <v>0</v>
          </cell>
          <cell r="BJ22">
            <v>0</v>
          </cell>
          <cell r="BK22">
            <v>0</v>
          </cell>
          <cell r="BM22">
            <v>-394</v>
          </cell>
          <cell r="BN22">
            <v>41427</v>
          </cell>
          <cell r="BO22">
            <v>0</v>
          </cell>
          <cell r="BQ22">
            <v>6766</v>
          </cell>
        </row>
        <row r="23">
          <cell r="F23" t="str">
            <v>01/01/2015-31/12/2015</v>
          </cell>
          <cell r="G23">
            <v>455896</v>
          </cell>
          <cell r="H23">
            <v>0</v>
          </cell>
          <cell r="I23">
            <v>565208</v>
          </cell>
          <cell r="J23">
            <v>142846</v>
          </cell>
          <cell r="M23">
            <v>1261389</v>
          </cell>
          <cell r="N23">
            <v>0</v>
          </cell>
          <cell r="O23">
            <v>209859</v>
          </cell>
          <cell r="P23">
            <v>318114</v>
          </cell>
          <cell r="Q23">
            <v>151854</v>
          </cell>
          <cell r="R23">
            <v>0</v>
          </cell>
          <cell r="S23">
            <v>166260</v>
          </cell>
          <cell r="T23">
            <v>557512</v>
          </cell>
          <cell r="U23">
            <v>489887</v>
          </cell>
          <cell r="W23">
            <v>0</v>
          </cell>
          <cell r="X23">
            <v>67625</v>
          </cell>
          <cell r="Y23">
            <v>458510</v>
          </cell>
          <cell r="Z23">
            <v>1790032</v>
          </cell>
          <cell r="AA23">
            <v>661911</v>
          </cell>
          <cell r="AB23">
            <v>585640</v>
          </cell>
          <cell r="AC23">
            <v>805926</v>
          </cell>
          <cell r="AD23">
            <v>-729656</v>
          </cell>
          <cell r="AE23">
            <v>128958</v>
          </cell>
          <cell r="AF23">
            <v>999163</v>
          </cell>
          <cell r="AG23">
            <v>403150</v>
          </cell>
          <cell r="AH23">
            <v>427470</v>
          </cell>
          <cell r="AI23">
            <v>0</v>
          </cell>
          <cell r="AK23">
            <v>168543</v>
          </cell>
          <cell r="AL23">
            <v>1790032</v>
          </cell>
          <cell r="AN23">
            <v>2491961</v>
          </cell>
          <cell r="AO23">
            <v>1389381</v>
          </cell>
          <cell r="AP23">
            <v>1102580</v>
          </cell>
          <cell r="AQ23">
            <v>28009</v>
          </cell>
          <cell r="AR23">
            <v>46049</v>
          </cell>
          <cell r="AS23">
            <v>977558</v>
          </cell>
          <cell r="AT23">
            <v>106982</v>
          </cell>
          <cell r="AU23">
            <v>0</v>
          </cell>
          <cell r="AV23">
            <v>0</v>
          </cell>
          <cell r="AW23">
            <v>0</v>
          </cell>
          <cell r="AX23">
            <v>47826</v>
          </cell>
          <cell r="AY23">
            <v>47826</v>
          </cell>
          <cell r="AZ23">
            <v>106982</v>
          </cell>
          <cell r="BD23">
            <v>0</v>
          </cell>
          <cell r="BF23">
            <v>799371</v>
          </cell>
          <cell r="BG23">
            <v>741402</v>
          </cell>
          <cell r="BJ23">
            <v>105139</v>
          </cell>
          <cell r="BK23">
            <v>23819</v>
          </cell>
          <cell r="BM23">
            <v>-55015</v>
          </cell>
          <cell r="BN23">
            <v>425267</v>
          </cell>
          <cell r="BO23">
            <v>94719</v>
          </cell>
          <cell r="BQ23">
            <v>200445</v>
          </cell>
        </row>
        <row r="24">
          <cell r="F24" t="str">
            <v>01/01/2015-31/12/2015</v>
          </cell>
          <cell r="G24">
            <v>7258470</v>
          </cell>
          <cell r="H24">
            <v>1796116</v>
          </cell>
          <cell r="I24">
            <v>8350864</v>
          </cell>
          <cell r="J24">
            <v>1396499</v>
          </cell>
          <cell r="M24">
            <v>4404294</v>
          </cell>
          <cell r="N24">
            <v>0</v>
          </cell>
          <cell r="O24">
            <v>0</v>
          </cell>
          <cell r="P24">
            <v>4009511</v>
          </cell>
          <cell r="Q24">
            <v>3844658</v>
          </cell>
          <cell r="R24">
            <v>0</v>
          </cell>
          <cell r="S24">
            <v>164853</v>
          </cell>
          <cell r="T24">
            <v>228102</v>
          </cell>
          <cell r="U24">
            <v>179720</v>
          </cell>
          <cell r="W24">
            <v>0</v>
          </cell>
          <cell r="X24">
            <v>48382</v>
          </cell>
          <cell r="Y24">
            <v>208374</v>
          </cell>
          <cell r="Z24">
            <v>11704457</v>
          </cell>
          <cell r="AA24">
            <v>1608850</v>
          </cell>
          <cell r="AB24">
            <v>3020032</v>
          </cell>
          <cell r="AC24">
            <v>1123784</v>
          </cell>
          <cell r="AD24">
            <v>-2534966</v>
          </cell>
          <cell r="AE24">
            <v>1743294</v>
          </cell>
          <cell r="AF24">
            <v>8352312</v>
          </cell>
          <cell r="AG24">
            <v>5505816</v>
          </cell>
          <cell r="AH24">
            <v>511575</v>
          </cell>
          <cell r="AI24">
            <v>0</v>
          </cell>
          <cell r="AK24">
            <v>2334922</v>
          </cell>
          <cell r="AL24">
            <v>11704457</v>
          </cell>
          <cell r="AN24">
            <v>2767456</v>
          </cell>
          <cell r="AO24">
            <v>1568621</v>
          </cell>
          <cell r="AP24">
            <v>1198835</v>
          </cell>
          <cell r="AQ24">
            <v>59645</v>
          </cell>
          <cell r="AR24">
            <v>284480</v>
          </cell>
          <cell r="AS24">
            <v>1876674</v>
          </cell>
          <cell r="AT24">
            <v>-902674</v>
          </cell>
          <cell r="AU24">
            <v>0</v>
          </cell>
          <cell r="AV24">
            <v>0</v>
          </cell>
          <cell r="AW24">
            <v>0</v>
          </cell>
          <cell r="AX24">
            <v>180539</v>
          </cell>
          <cell r="AY24">
            <v>180539</v>
          </cell>
          <cell r="AZ24">
            <v>-902674</v>
          </cell>
          <cell r="BD24">
            <v>0</v>
          </cell>
          <cell r="BF24">
            <v>119284</v>
          </cell>
          <cell r="BG24">
            <v>103679</v>
          </cell>
          <cell r="BJ24">
            <v>1740653</v>
          </cell>
          <cell r="BK24">
            <v>2641</v>
          </cell>
          <cell r="BM24">
            <v>0</v>
          </cell>
          <cell r="BN24">
            <v>2925900</v>
          </cell>
          <cell r="BO24">
            <v>1374715</v>
          </cell>
          <cell r="BQ24">
            <v>-437655</v>
          </cell>
        </row>
        <row r="25">
          <cell r="F25" t="str">
            <v>01/01/2015-31/12/2015</v>
          </cell>
          <cell r="G25">
            <v>3431423</v>
          </cell>
          <cell r="H25">
            <v>367500</v>
          </cell>
          <cell r="I25">
            <v>3981875</v>
          </cell>
          <cell r="J25">
            <v>0</v>
          </cell>
          <cell r="M25">
            <v>1344410</v>
          </cell>
          <cell r="N25">
            <v>62561</v>
          </cell>
          <cell r="O25">
            <v>0</v>
          </cell>
          <cell r="P25">
            <v>858260</v>
          </cell>
          <cell r="Q25">
            <v>510287</v>
          </cell>
          <cell r="R25">
            <v>0</v>
          </cell>
          <cell r="S25">
            <v>347972</v>
          </cell>
          <cell r="T25">
            <v>1053608</v>
          </cell>
          <cell r="U25">
            <v>203929</v>
          </cell>
          <cell r="W25">
            <v>490259</v>
          </cell>
          <cell r="X25">
            <v>359420</v>
          </cell>
          <cell r="Y25">
            <v>234388</v>
          </cell>
          <cell r="Z25">
            <v>5577679</v>
          </cell>
          <cell r="AA25">
            <v>1047849</v>
          </cell>
          <cell r="AB25">
            <v>600000</v>
          </cell>
          <cell r="AC25">
            <v>560242</v>
          </cell>
          <cell r="AD25">
            <v>-112392</v>
          </cell>
          <cell r="AE25">
            <v>3093863</v>
          </cell>
          <cell r="AF25">
            <v>1435967</v>
          </cell>
          <cell r="AG25">
            <v>785871</v>
          </cell>
          <cell r="AH25">
            <v>206107</v>
          </cell>
          <cell r="AI25">
            <v>0</v>
          </cell>
          <cell r="AK25">
            <v>443989</v>
          </cell>
          <cell r="AL25">
            <v>5577679</v>
          </cell>
          <cell r="AN25">
            <v>3122714</v>
          </cell>
          <cell r="AO25">
            <v>2127199</v>
          </cell>
          <cell r="AP25">
            <v>995515</v>
          </cell>
          <cell r="AQ25">
            <v>418320</v>
          </cell>
          <cell r="AR25">
            <v>238677</v>
          </cell>
          <cell r="AS25">
            <v>952058</v>
          </cell>
          <cell r="AT25">
            <v>223100</v>
          </cell>
          <cell r="AU25">
            <v>0</v>
          </cell>
          <cell r="AV25">
            <v>0</v>
          </cell>
          <cell r="AW25">
            <v>210637</v>
          </cell>
          <cell r="AX25">
            <v>210637</v>
          </cell>
          <cell r="AY25">
            <v>0</v>
          </cell>
          <cell r="AZ25">
            <v>12463</v>
          </cell>
          <cell r="BD25">
            <v>0</v>
          </cell>
          <cell r="BF25">
            <v>363897</v>
          </cell>
          <cell r="BG25">
            <v>193036</v>
          </cell>
          <cell r="BJ25">
            <v>3052352</v>
          </cell>
          <cell r="BK25">
            <v>41510</v>
          </cell>
          <cell r="BM25">
            <v>-24108</v>
          </cell>
          <cell r="BN25">
            <v>1151374</v>
          </cell>
          <cell r="BO25">
            <v>0</v>
          </cell>
          <cell r="BQ25">
            <v>461651</v>
          </cell>
        </row>
        <row r="26">
          <cell r="F26" t="str">
            <v>01/01/2015-31/12/2015</v>
          </cell>
          <cell r="G26">
            <v>80326</v>
          </cell>
          <cell r="H26">
            <v>0</v>
          </cell>
          <cell r="I26">
            <v>11574</v>
          </cell>
          <cell r="J26">
            <v>2194</v>
          </cell>
          <cell r="M26">
            <v>0</v>
          </cell>
          <cell r="N26">
            <v>0</v>
          </cell>
          <cell r="O26">
            <v>0</v>
          </cell>
          <cell r="P26">
            <v>215405</v>
          </cell>
          <cell r="Q26">
            <v>179312</v>
          </cell>
          <cell r="R26">
            <v>0</v>
          </cell>
          <cell r="S26">
            <v>36094</v>
          </cell>
          <cell r="T26">
            <v>315265</v>
          </cell>
          <cell r="U26">
            <v>232332</v>
          </cell>
          <cell r="W26">
            <v>0</v>
          </cell>
          <cell r="X26">
            <v>82933</v>
          </cell>
          <cell r="Y26">
            <v>303366</v>
          </cell>
          <cell r="Z26">
            <v>914362</v>
          </cell>
          <cell r="AA26">
            <v>419159</v>
          </cell>
          <cell r="AB26">
            <v>415500</v>
          </cell>
          <cell r="AC26">
            <v>3475</v>
          </cell>
          <cell r="AD26">
            <v>184</v>
          </cell>
          <cell r="AE26">
            <v>33522</v>
          </cell>
          <cell r="AF26">
            <v>461681</v>
          </cell>
          <cell r="AG26">
            <v>54943</v>
          </cell>
          <cell r="AH26">
            <v>304120</v>
          </cell>
          <cell r="AI26">
            <v>0</v>
          </cell>
          <cell r="AK26">
            <v>102619</v>
          </cell>
          <cell r="AL26">
            <v>914362</v>
          </cell>
          <cell r="AN26">
            <v>1450360</v>
          </cell>
          <cell r="AO26">
            <v>1096613</v>
          </cell>
          <cell r="AP26">
            <v>353746</v>
          </cell>
          <cell r="AQ26">
            <v>17536</v>
          </cell>
          <cell r="AR26">
            <v>4442</v>
          </cell>
          <cell r="AS26">
            <v>361565</v>
          </cell>
          <cell r="AT26">
            <v>5276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5276</v>
          </cell>
          <cell r="BD26">
            <v>0</v>
          </cell>
          <cell r="BF26">
            <v>66558</v>
          </cell>
          <cell r="BG26">
            <v>0</v>
          </cell>
          <cell r="BJ26">
            <v>33522</v>
          </cell>
          <cell r="BK26">
            <v>0</v>
          </cell>
          <cell r="BM26">
            <v>-2292</v>
          </cell>
          <cell r="BN26">
            <v>0</v>
          </cell>
          <cell r="BO26">
            <v>0</v>
          </cell>
          <cell r="BQ26">
            <v>9715</v>
          </cell>
        </row>
        <row r="28">
          <cell r="F28" t="str">
            <v>01/01/2015-31/12/2015</v>
          </cell>
          <cell r="G28">
            <v>357629</v>
          </cell>
          <cell r="H28">
            <v>0</v>
          </cell>
          <cell r="I28">
            <v>1817733</v>
          </cell>
          <cell r="J28">
            <v>115749</v>
          </cell>
          <cell r="M28">
            <v>1724264</v>
          </cell>
          <cell r="N28">
            <v>39476</v>
          </cell>
          <cell r="O28">
            <v>0</v>
          </cell>
          <cell r="P28">
            <v>4056830</v>
          </cell>
          <cell r="Q28">
            <v>4056830</v>
          </cell>
          <cell r="R28">
            <v>0</v>
          </cell>
          <cell r="S28">
            <v>0</v>
          </cell>
          <cell r="T28">
            <v>5024070</v>
          </cell>
          <cell r="U28">
            <v>4643994</v>
          </cell>
          <cell r="W28">
            <v>0</v>
          </cell>
          <cell r="X28">
            <v>380076</v>
          </cell>
          <cell r="Y28">
            <v>341934</v>
          </cell>
          <cell r="Z28">
            <v>9780462</v>
          </cell>
          <cell r="AA28">
            <v>1238269</v>
          </cell>
          <cell r="AB28">
            <v>3550000</v>
          </cell>
          <cell r="AC28">
            <v>2129715</v>
          </cell>
          <cell r="AD28">
            <v>-4441446</v>
          </cell>
          <cell r="AE28">
            <v>4541247</v>
          </cell>
          <cell r="AF28">
            <v>4000946</v>
          </cell>
          <cell r="AG28">
            <v>2627408</v>
          </cell>
          <cell r="AH28">
            <v>531686</v>
          </cell>
          <cell r="AI28">
            <v>0</v>
          </cell>
          <cell r="AK28">
            <v>841852</v>
          </cell>
          <cell r="AL28">
            <v>9780462</v>
          </cell>
          <cell r="AN28">
            <v>3543816</v>
          </cell>
          <cell r="AO28">
            <v>1963997</v>
          </cell>
          <cell r="AP28">
            <v>1579819</v>
          </cell>
          <cell r="AQ28">
            <v>14161</v>
          </cell>
          <cell r="AR28">
            <v>445291</v>
          </cell>
          <cell r="AS28">
            <v>1877168</v>
          </cell>
          <cell r="AT28">
            <v>-728479</v>
          </cell>
          <cell r="AU28">
            <v>0</v>
          </cell>
          <cell r="AV28">
            <v>0</v>
          </cell>
          <cell r="AW28">
            <v>0</v>
          </cell>
          <cell r="AX28">
            <v>58289</v>
          </cell>
          <cell r="AY28">
            <v>58289</v>
          </cell>
          <cell r="AZ28">
            <v>-728479</v>
          </cell>
          <cell r="BD28">
            <v>0</v>
          </cell>
          <cell r="BF28">
            <v>108934</v>
          </cell>
          <cell r="BG28">
            <v>29049</v>
          </cell>
          <cell r="BJ28">
            <v>4534911</v>
          </cell>
          <cell r="BK28">
            <v>6336</v>
          </cell>
          <cell r="BM28">
            <v>0</v>
          </cell>
          <cell r="BN28">
            <v>1605085</v>
          </cell>
          <cell r="BO28">
            <v>90130</v>
          </cell>
          <cell r="BQ28">
            <v>-224932</v>
          </cell>
        </row>
        <row r="29">
          <cell r="F29" t="str">
            <v>01/01/2015-31/12/2015</v>
          </cell>
          <cell r="G29">
            <v>2005</v>
          </cell>
          <cell r="H29">
            <v>0</v>
          </cell>
          <cell r="I29">
            <v>5920</v>
          </cell>
          <cell r="J29">
            <v>0</v>
          </cell>
          <cell r="M29">
            <v>3915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6192</v>
          </cell>
          <cell r="U29">
            <v>0</v>
          </cell>
          <cell r="W29">
            <v>0</v>
          </cell>
          <cell r="X29">
            <v>6192</v>
          </cell>
          <cell r="Y29">
            <v>0</v>
          </cell>
          <cell r="Z29">
            <v>8197</v>
          </cell>
          <cell r="AA29">
            <v>8194</v>
          </cell>
          <cell r="AB29">
            <v>10000</v>
          </cell>
          <cell r="AC29">
            <v>0</v>
          </cell>
          <cell r="AD29">
            <v>-1806</v>
          </cell>
          <cell r="AE29">
            <v>0</v>
          </cell>
          <cell r="AF29">
            <v>2</v>
          </cell>
          <cell r="AG29">
            <v>0</v>
          </cell>
          <cell r="AH29">
            <v>0</v>
          </cell>
          <cell r="AI29">
            <v>0</v>
          </cell>
          <cell r="AK29">
            <v>2</v>
          </cell>
          <cell r="AL29">
            <v>8197</v>
          </cell>
          <cell r="AN29">
            <v>0</v>
          </cell>
          <cell r="AO29">
            <v>0</v>
          </cell>
          <cell r="AP29">
            <v>0</v>
          </cell>
          <cell r="AQ29">
            <v>19200</v>
          </cell>
          <cell r="AR29">
            <v>24</v>
          </cell>
          <cell r="AS29">
            <v>22487</v>
          </cell>
          <cell r="AT29">
            <v>-3311</v>
          </cell>
          <cell r="AU29">
            <v>0</v>
          </cell>
          <cell r="AV29">
            <v>0</v>
          </cell>
          <cell r="AW29">
            <v>2025</v>
          </cell>
          <cell r="AX29">
            <v>2025</v>
          </cell>
          <cell r="AY29">
            <v>0</v>
          </cell>
          <cell r="AZ29">
            <v>-5336</v>
          </cell>
          <cell r="BD29">
            <v>0</v>
          </cell>
          <cell r="BF29">
            <v>0</v>
          </cell>
          <cell r="BG29">
            <v>0</v>
          </cell>
          <cell r="BJ29">
            <v>0</v>
          </cell>
          <cell r="BK29">
            <v>0</v>
          </cell>
          <cell r="BM29">
            <v>-1000</v>
          </cell>
          <cell r="BN29">
            <v>3915</v>
          </cell>
          <cell r="BO29">
            <v>0</v>
          </cell>
          <cell r="BQ29">
            <v>-3287</v>
          </cell>
        </row>
        <row r="30">
          <cell r="F30" t="str">
            <v>01/01/2015-31/12/2015</v>
          </cell>
          <cell r="G30">
            <v>1043622</v>
          </cell>
          <cell r="H30">
            <v>629257</v>
          </cell>
          <cell r="I30">
            <v>3242117</v>
          </cell>
          <cell r="J30">
            <v>0</v>
          </cell>
          <cell r="M30">
            <v>2994846</v>
          </cell>
          <cell r="N30">
            <v>100999</v>
          </cell>
          <cell r="O30">
            <v>0</v>
          </cell>
          <cell r="P30">
            <v>3366810</v>
          </cell>
          <cell r="Q30">
            <v>3358671</v>
          </cell>
          <cell r="R30">
            <v>0</v>
          </cell>
          <cell r="S30">
            <v>8139</v>
          </cell>
          <cell r="T30">
            <v>680177</v>
          </cell>
          <cell r="U30">
            <v>584119</v>
          </cell>
          <cell r="W30">
            <v>0</v>
          </cell>
          <cell r="X30">
            <v>96058</v>
          </cell>
          <cell r="Y30">
            <v>98159</v>
          </cell>
          <cell r="Z30">
            <v>5188768</v>
          </cell>
          <cell r="AA30">
            <v>1447668</v>
          </cell>
          <cell r="AB30">
            <v>1829715</v>
          </cell>
          <cell r="AC30">
            <v>367869</v>
          </cell>
          <cell r="AD30">
            <v>-749916</v>
          </cell>
          <cell r="AE30">
            <v>207244</v>
          </cell>
          <cell r="AF30">
            <v>3533855</v>
          </cell>
          <cell r="AG30">
            <v>1702606</v>
          </cell>
          <cell r="AH30">
            <v>471967</v>
          </cell>
          <cell r="AI30">
            <v>364039</v>
          </cell>
          <cell r="AK30">
            <v>995242</v>
          </cell>
          <cell r="AL30">
            <v>5188768</v>
          </cell>
          <cell r="AN30">
            <v>3544392</v>
          </cell>
          <cell r="AO30">
            <v>2193113</v>
          </cell>
          <cell r="AP30">
            <v>1351279</v>
          </cell>
          <cell r="AQ30">
            <v>90584</v>
          </cell>
          <cell r="AR30">
            <v>116902</v>
          </cell>
          <cell r="AS30">
            <v>1166777</v>
          </cell>
          <cell r="AT30">
            <v>158184</v>
          </cell>
          <cell r="AU30">
            <v>0</v>
          </cell>
          <cell r="AV30">
            <v>0</v>
          </cell>
          <cell r="AW30">
            <v>0</v>
          </cell>
          <cell r="AX30">
            <v>69641</v>
          </cell>
          <cell r="AY30">
            <v>69641</v>
          </cell>
          <cell r="AZ30">
            <v>158184</v>
          </cell>
          <cell r="BD30">
            <v>0</v>
          </cell>
          <cell r="BF30">
            <v>66095</v>
          </cell>
          <cell r="BG30">
            <v>60423</v>
          </cell>
          <cell r="BJ30">
            <v>207244</v>
          </cell>
          <cell r="BK30">
            <v>0</v>
          </cell>
          <cell r="BM30">
            <v>-17533</v>
          </cell>
          <cell r="BN30">
            <v>2934423</v>
          </cell>
          <cell r="BO30">
            <v>0</v>
          </cell>
          <cell r="BQ30">
            <v>344470</v>
          </cell>
        </row>
        <row r="31">
          <cell r="F31" t="str">
            <v>01/07/2014-30/06/2015</v>
          </cell>
          <cell r="G31">
            <v>2485659</v>
          </cell>
          <cell r="H31">
            <v>0</v>
          </cell>
          <cell r="I31">
            <v>4941069</v>
          </cell>
          <cell r="J31">
            <v>194303</v>
          </cell>
          <cell r="M31">
            <v>2913375</v>
          </cell>
          <cell r="N31">
            <v>205619</v>
          </cell>
          <cell r="O31">
            <v>0</v>
          </cell>
          <cell r="P31">
            <v>4882365</v>
          </cell>
          <cell r="Q31">
            <v>4830126</v>
          </cell>
          <cell r="R31">
            <v>0</v>
          </cell>
          <cell r="S31">
            <v>52239</v>
          </cell>
          <cell r="T31">
            <v>1246677</v>
          </cell>
          <cell r="U31">
            <v>960005</v>
          </cell>
          <cell r="W31">
            <v>0</v>
          </cell>
          <cell r="X31">
            <v>286672</v>
          </cell>
          <cell r="Y31">
            <v>387179</v>
          </cell>
          <cell r="Z31">
            <v>9001880</v>
          </cell>
          <cell r="AA31">
            <v>-2685967</v>
          </cell>
          <cell r="AB31">
            <v>5219898</v>
          </cell>
          <cell r="AC31">
            <v>7886450</v>
          </cell>
          <cell r="AD31">
            <v>-15792314</v>
          </cell>
          <cell r="AE31">
            <v>40656</v>
          </cell>
          <cell r="AF31">
            <v>11647191</v>
          </cell>
          <cell r="AG31">
            <v>601</v>
          </cell>
          <cell r="AH31">
            <v>11371865</v>
          </cell>
          <cell r="AI31">
            <v>0</v>
          </cell>
          <cell r="AK31">
            <v>274725</v>
          </cell>
          <cell r="AL31">
            <v>9001880</v>
          </cell>
          <cell r="AN31">
            <v>7064854</v>
          </cell>
          <cell r="AO31">
            <v>3432828</v>
          </cell>
          <cell r="AP31">
            <v>3632026</v>
          </cell>
          <cell r="AQ31">
            <v>97315</v>
          </cell>
          <cell r="AR31">
            <v>34347</v>
          </cell>
          <cell r="AS31">
            <v>7371435</v>
          </cell>
          <cell r="AT31">
            <v>-3676441</v>
          </cell>
          <cell r="AU31">
            <v>0</v>
          </cell>
          <cell r="AV31">
            <v>0</v>
          </cell>
          <cell r="AW31">
            <v>0</v>
          </cell>
          <cell r="AX31">
            <v>203353</v>
          </cell>
          <cell r="AY31">
            <v>203353</v>
          </cell>
          <cell r="AZ31">
            <v>-3676441</v>
          </cell>
          <cell r="BD31">
            <v>0</v>
          </cell>
          <cell r="BF31">
            <v>58042</v>
          </cell>
          <cell r="BG31">
            <v>14334</v>
          </cell>
          <cell r="BJ31">
            <v>0</v>
          </cell>
          <cell r="BK31">
            <v>40656</v>
          </cell>
          <cell r="BM31">
            <v>0</v>
          </cell>
          <cell r="BN31">
            <v>2738561</v>
          </cell>
          <cell r="BO31">
            <v>160479</v>
          </cell>
          <cell r="BQ31">
            <v>-3439046</v>
          </cell>
        </row>
        <row r="32">
          <cell r="F32" t="str">
            <v>01/01/2015-31/12/2015</v>
          </cell>
          <cell r="G32">
            <v>179000</v>
          </cell>
          <cell r="H32">
            <v>0</v>
          </cell>
          <cell r="I32">
            <v>449367</v>
          </cell>
          <cell r="J32">
            <v>1729</v>
          </cell>
          <cell r="M32">
            <v>496465</v>
          </cell>
          <cell r="N32">
            <v>0</v>
          </cell>
          <cell r="O32">
            <v>0</v>
          </cell>
          <cell r="P32">
            <v>574222</v>
          </cell>
          <cell r="Q32">
            <v>397089</v>
          </cell>
          <cell r="R32">
            <v>0</v>
          </cell>
          <cell r="S32">
            <v>177133</v>
          </cell>
          <cell r="T32">
            <v>474794</v>
          </cell>
          <cell r="U32">
            <v>423973</v>
          </cell>
          <cell r="W32">
            <v>0</v>
          </cell>
          <cell r="X32">
            <v>50821</v>
          </cell>
          <cell r="Y32">
            <v>80799</v>
          </cell>
          <cell r="Z32">
            <v>1308814</v>
          </cell>
          <cell r="AA32">
            <v>480121</v>
          </cell>
          <cell r="AB32">
            <v>321400</v>
          </cell>
          <cell r="AC32">
            <v>88683</v>
          </cell>
          <cell r="AD32">
            <v>70037</v>
          </cell>
          <cell r="AE32">
            <v>24328</v>
          </cell>
          <cell r="AF32">
            <v>804365</v>
          </cell>
          <cell r="AG32">
            <v>321978</v>
          </cell>
          <cell r="AH32">
            <v>453138</v>
          </cell>
          <cell r="AI32">
            <v>0</v>
          </cell>
          <cell r="AK32">
            <v>29250</v>
          </cell>
          <cell r="AL32">
            <v>1308814</v>
          </cell>
          <cell r="AN32">
            <v>576497</v>
          </cell>
          <cell r="AO32">
            <v>518979</v>
          </cell>
          <cell r="AP32">
            <v>57518</v>
          </cell>
          <cell r="AQ32">
            <v>1983</v>
          </cell>
          <cell r="AR32">
            <v>29690</v>
          </cell>
          <cell r="AS32">
            <v>87064</v>
          </cell>
          <cell r="AT32">
            <v>-57252</v>
          </cell>
          <cell r="AU32">
            <v>0</v>
          </cell>
          <cell r="AV32">
            <v>0</v>
          </cell>
          <cell r="AW32">
            <v>0</v>
          </cell>
          <cell r="AX32">
            <v>417</v>
          </cell>
          <cell r="AY32">
            <v>417</v>
          </cell>
          <cell r="AZ32">
            <v>-57252</v>
          </cell>
          <cell r="BD32">
            <v>0</v>
          </cell>
          <cell r="BF32">
            <v>224368</v>
          </cell>
          <cell r="BG32">
            <v>152452</v>
          </cell>
          <cell r="BJ32">
            <v>24328</v>
          </cell>
          <cell r="BK32">
            <v>0</v>
          </cell>
          <cell r="BM32">
            <v>0</v>
          </cell>
          <cell r="BN32">
            <v>342284</v>
          </cell>
          <cell r="BO32">
            <v>1729</v>
          </cell>
          <cell r="BQ32">
            <v>-27149</v>
          </cell>
        </row>
        <row r="33">
          <cell r="F33" t="str">
            <v>01/01/2015-31/12/2015</v>
          </cell>
          <cell r="G33">
            <v>2336411</v>
          </cell>
          <cell r="H33">
            <v>333346</v>
          </cell>
          <cell r="I33">
            <v>5464441</v>
          </cell>
          <cell r="J33">
            <v>495494</v>
          </cell>
          <cell r="M33">
            <v>6824393</v>
          </cell>
          <cell r="N33">
            <v>156847</v>
          </cell>
          <cell r="O33">
            <v>608035</v>
          </cell>
          <cell r="P33">
            <v>2298584</v>
          </cell>
          <cell r="Q33">
            <v>1492514</v>
          </cell>
          <cell r="R33">
            <v>0</v>
          </cell>
          <cell r="S33">
            <v>806070</v>
          </cell>
          <cell r="T33">
            <v>3666265</v>
          </cell>
          <cell r="U33">
            <v>2206174</v>
          </cell>
          <cell r="W33">
            <v>0</v>
          </cell>
          <cell r="X33">
            <v>1460091</v>
          </cell>
          <cell r="Y33">
            <v>212116</v>
          </cell>
          <cell r="Z33">
            <v>8513376</v>
          </cell>
          <cell r="AA33">
            <v>1240920</v>
          </cell>
          <cell r="AB33">
            <v>252795</v>
          </cell>
          <cell r="AC33">
            <v>2450204</v>
          </cell>
          <cell r="AD33">
            <v>-1462079</v>
          </cell>
          <cell r="AE33">
            <v>1457804</v>
          </cell>
          <cell r="AF33">
            <v>5814652</v>
          </cell>
          <cell r="AG33">
            <v>4073152</v>
          </cell>
          <cell r="AH33">
            <v>1093120</v>
          </cell>
          <cell r="AI33">
            <v>0</v>
          </cell>
          <cell r="AK33">
            <v>648380</v>
          </cell>
          <cell r="AL33">
            <v>8513376</v>
          </cell>
          <cell r="AN33">
            <v>7110310</v>
          </cell>
          <cell r="AO33">
            <v>3197584</v>
          </cell>
          <cell r="AP33">
            <v>3912726</v>
          </cell>
          <cell r="AQ33">
            <v>64201</v>
          </cell>
          <cell r="AR33">
            <v>403915</v>
          </cell>
          <cell r="AS33">
            <v>2764047</v>
          </cell>
          <cell r="AT33">
            <v>808965</v>
          </cell>
          <cell r="AU33">
            <v>0</v>
          </cell>
          <cell r="AV33">
            <v>0</v>
          </cell>
          <cell r="AW33">
            <v>0</v>
          </cell>
          <cell r="AX33">
            <v>332131</v>
          </cell>
          <cell r="AY33">
            <v>332131</v>
          </cell>
          <cell r="AZ33">
            <v>808965</v>
          </cell>
          <cell r="BD33">
            <v>0</v>
          </cell>
          <cell r="BF33">
            <v>2102640</v>
          </cell>
          <cell r="BG33">
            <v>2033512</v>
          </cell>
          <cell r="BJ33">
            <v>1457804</v>
          </cell>
          <cell r="BK33">
            <v>0</v>
          </cell>
          <cell r="BM33">
            <v>0</v>
          </cell>
          <cell r="BN33">
            <v>4351081</v>
          </cell>
          <cell r="BO33">
            <v>439801</v>
          </cell>
          <cell r="BQ33">
            <v>1544905</v>
          </cell>
        </row>
        <row r="34">
          <cell r="F34" t="str">
            <v>01/01/2015-31/12/2015</v>
          </cell>
          <cell r="G34">
            <v>2154695</v>
          </cell>
          <cell r="H34">
            <v>373949</v>
          </cell>
          <cell r="I34">
            <v>2801713</v>
          </cell>
          <cell r="J34">
            <v>53002</v>
          </cell>
          <cell r="M34">
            <v>2994459</v>
          </cell>
          <cell r="N34">
            <v>0</v>
          </cell>
          <cell r="O34">
            <v>0</v>
          </cell>
          <cell r="P34">
            <v>1145302</v>
          </cell>
          <cell r="Q34">
            <v>813225</v>
          </cell>
          <cell r="R34">
            <v>0</v>
          </cell>
          <cell r="S34">
            <v>332077</v>
          </cell>
          <cell r="T34">
            <v>4667483</v>
          </cell>
          <cell r="U34">
            <v>473471</v>
          </cell>
          <cell r="W34">
            <v>0</v>
          </cell>
          <cell r="X34">
            <v>4194012</v>
          </cell>
          <cell r="Y34">
            <v>243220</v>
          </cell>
          <cell r="Z34">
            <v>8210700</v>
          </cell>
          <cell r="AA34">
            <v>6236415</v>
          </cell>
          <cell r="AB34">
            <v>5810058</v>
          </cell>
          <cell r="AC34">
            <v>375341</v>
          </cell>
          <cell r="AD34">
            <v>51016</v>
          </cell>
          <cell r="AE34">
            <v>440363</v>
          </cell>
          <cell r="AF34">
            <v>1533922</v>
          </cell>
          <cell r="AG34">
            <v>987265</v>
          </cell>
          <cell r="AH34">
            <v>266833</v>
          </cell>
          <cell r="AI34">
            <v>11611</v>
          </cell>
          <cell r="AK34">
            <v>268213</v>
          </cell>
          <cell r="AL34">
            <v>8210700</v>
          </cell>
          <cell r="AN34">
            <v>1697392</v>
          </cell>
          <cell r="AO34">
            <v>1295732</v>
          </cell>
          <cell r="AP34">
            <v>401660</v>
          </cell>
          <cell r="AQ34">
            <v>48317</v>
          </cell>
          <cell r="AR34">
            <v>40986</v>
          </cell>
          <cell r="AS34">
            <v>369064</v>
          </cell>
          <cell r="AT34">
            <v>39928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39928</v>
          </cell>
          <cell r="BD34">
            <v>0</v>
          </cell>
          <cell r="BF34">
            <v>1920490</v>
          </cell>
          <cell r="BG34">
            <v>1706481</v>
          </cell>
          <cell r="BJ34">
            <v>433863</v>
          </cell>
          <cell r="BK34">
            <v>6500</v>
          </cell>
          <cell r="BM34">
            <v>-12256</v>
          </cell>
          <cell r="BN34">
            <v>1275101</v>
          </cell>
          <cell r="BO34">
            <v>12877</v>
          </cell>
          <cell r="BQ34">
            <v>80609</v>
          </cell>
        </row>
        <row r="35">
          <cell r="F35" t="str">
            <v>01/01/2015-31/12/2015</v>
          </cell>
          <cell r="G35">
            <v>1533943</v>
          </cell>
          <cell r="H35">
            <v>48318</v>
          </cell>
          <cell r="I35">
            <v>1933814</v>
          </cell>
          <cell r="J35">
            <v>79360</v>
          </cell>
          <cell r="M35">
            <v>675211</v>
          </cell>
          <cell r="N35">
            <v>506</v>
          </cell>
          <cell r="O35">
            <v>0</v>
          </cell>
          <cell r="P35">
            <v>703686</v>
          </cell>
          <cell r="Q35">
            <v>686366</v>
          </cell>
          <cell r="R35">
            <v>0</v>
          </cell>
          <cell r="S35">
            <v>17320</v>
          </cell>
          <cell r="T35">
            <v>207872</v>
          </cell>
          <cell r="U35">
            <v>179526</v>
          </cell>
          <cell r="W35">
            <v>0</v>
          </cell>
          <cell r="X35">
            <v>28346</v>
          </cell>
          <cell r="Y35">
            <v>202035</v>
          </cell>
          <cell r="Z35">
            <v>2647535</v>
          </cell>
          <cell r="AA35">
            <v>2438560</v>
          </cell>
          <cell r="AB35">
            <v>1566390</v>
          </cell>
          <cell r="AC35">
            <v>1150309</v>
          </cell>
          <cell r="AD35">
            <v>-278139</v>
          </cell>
          <cell r="AE35">
            <v>150000</v>
          </cell>
          <cell r="AF35">
            <v>58975</v>
          </cell>
          <cell r="AG35">
            <v>0</v>
          </cell>
          <cell r="AH35">
            <v>12544</v>
          </cell>
          <cell r="AI35">
            <v>0</v>
          </cell>
          <cell r="AK35">
            <v>46431</v>
          </cell>
          <cell r="AL35">
            <v>2647535</v>
          </cell>
          <cell r="AN35">
            <v>717759</v>
          </cell>
          <cell r="AO35">
            <v>384023</v>
          </cell>
          <cell r="AP35">
            <v>333736</v>
          </cell>
          <cell r="AQ35">
            <v>100522</v>
          </cell>
          <cell r="AR35">
            <v>652</v>
          </cell>
          <cell r="AS35">
            <v>377142</v>
          </cell>
          <cell r="AT35">
            <v>56465</v>
          </cell>
          <cell r="AU35">
            <v>0</v>
          </cell>
          <cell r="AV35">
            <v>0</v>
          </cell>
          <cell r="AW35">
            <v>0</v>
          </cell>
          <cell r="AX35">
            <v>89011</v>
          </cell>
          <cell r="AY35">
            <v>89011</v>
          </cell>
          <cell r="AZ35">
            <v>56465</v>
          </cell>
          <cell r="BD35">
            <v>0</v>
          </cell>
          <cell r="BF35">
            <v>147155</v>
          </cell>
          <cell r="BG35">
            <v>39691</v>
          </cell>
          <cell r="BJ35">
            <v>150000</v>
          </cell>
          <cell r="BK35">
            <v>0</v>
          </cell>
          <cell r="BM35">
            <v>-1000</v>
          </cell>
          <cell r="BN35">
            <v>561984</v>
          </cell>
          <cell r="BO35">
            <v>73535</v>
          </cell>
          <cell r="BQ35">
            <v>145118</v>
          </cell>
        </row>
        <row r="36">
          <cell r="F36" t="str">
            <v>01/01/2015-31/12/2015</v>
          </cell>
          <cell r="G36">
            <v>61484</v>
          </cell>
          <cell r="H36">
            <v>0</v>
          </cell>
          <cell r="I36">
            <v>61484</v>
          </cell>
          <cell r="J36">
            <v>0</v>
          </cell>
          <cell r="M36">
            <v>0</v>
          </cell>
          <cell r="N36">
            <v>0</v>
          </cell>
          <cell r="O36">
            <v>0</v>
          </cell>
          <cell r="P36">
            <v>414226</v>
          </cell>
          <cell r="Q36">
            <v>229755</v>
          </cell>
          <cell r="R36">
            <v>0</v>
          </cell>
          <cell r="S36">
            <v>184471</v>
          </cell>
          <cell r="T36">
            <v>146249</v>
          </cell>
          <cell r="U36">
            <v>12391</v>
          </cell>
          <cell r="W36">
            <v>0</v>
          </cell>
          <cell r="X36">
            <v>133859</v>
          </cell>
          <cell r="Y36">
            <v>143929</v>
          </cell>
          <cell r="Z36">
            <v>765888</v>
          </cell>
          <cell r="AA36">
            <v>491864</v>
          </cell>
          <cell r="AB36">
            <v>242000</v>
          </cell>
          <cell r="AC36">
            <v>64149</v>
          </cell>
          <cell r="AD36">
            <v>185715</v>
          </cell>
          <cell r="AE36">
            <v>0</v>
          </cell>
          <cell r="AF36">
            <v>274024</v>
          </cell>
          <cell r="AG36">
            <v>197919</v>
          </cell>
          <cell r="AH36">
            <v>40977</v>
          </cell>
          <cell r="AI36">
            <v>0</v>
          </cell>
          <cell r="AK36">
            <v>35128</v>
          </cell>
          <cell r="AL36">
            <v>765888</v>
          </cell>
          <cell r="AN36">
            <v>2461931</v>
          </cell>
          <cell r="AO36">
            <v>1707794</v>
          </cell>
          <cell r="AP36">
            <v>754138</v>
          </cell>
          <cell r="AQ36">
            <v>37</v>
          </cell>
          <cell r="AR36">
            <v>29802</v>
          </cell>
          <cell r="AS36">
            <v>623248</v>
          </cell>
          <cell r="AT36">
            <v>101124</v>
          </cell>
          <cell r="AU36">
            <v>0</v>
          </cell>
          <cell r="AV36">
            <v>0</v>
          </cell>
          <cell r="AW36">
            <v>0</v>
          </cell>
          <cell r="AX36">
            <v>15643</v>
          </cell>
          <cell r="AY36">
            <v>15643</v>
          </cell>
          <cell r="AZ36">
            <v>101124</v>
          </cell>
          <cell r="BD36">
            <v>0</v>
          </cell>
          <cell r="BF36">
            <v>0</v>
          </cell>
          <cell r="BG36">
            <v>0</v>
          </cell>
          <cell r="BJ36">
            <v>0</v>
          </cell>
          <cell r="BK36">
            <v>0</v>
          </cell>
          <cell r="BM36">
            <v>-32376</v>
          </cell>
          <cell r="BN36">
            <v>0</v>
          </cell>
          <cell r="BO36">
            <v>0</v>
          </cell>
          <cell r="BQ36">
            <v>146563</v>
          </cell>
        </row>
        <row r="37">
          <cell r="F37" t="str">
            <v>01/01/2015-31/12/2015</v>
          </cell>
          <cell r="G37">
            <v>6287683</v>
          </cell>
          <cell r="H37">
            <v>2294711</v>
          </cell>
          <cell r="I37">
            <v>5310171</v>
          </cell>
          <cell r="J37">
            <v>201470</v>
          </cell>
          <cell r="M37">
            <v>1576615</v>
          </cell>
          <cell r="N37">
            <v>3655</v>
          </cell>
          <cell r="O37">
            <v>0</v>
          </cell>
          <cell r="P37">
            <v>3942176</v>
          </cell>
          <cell r="Q37">
            <v>3217001</v>
          </cell>
          <cell r="R37">
            <v>0</v>
          </cell>
          <cell r="S37">
            <v>725175</v>
          </cell>
          <cell r="T37">
            <v>1336290</v>
          </cell>
          <cell r="U37">
            <v>491494</v>
          </cell>
          <cell r="W37">
            <v>0</v>
          </cell>
          <cell r="X37">
            <v>844796</v>
          </cell>
          <cell r="Y37">
            <v>373661</v>
          </cell>
          <cell r="Z37">
            <v>11939810</v>
          </cell>
          <cell r="AA37">
            <v>4766245</v>
          </cell>
          <cell r="AB37">
            <v>863803</v>
          </cell>
          <cell r="AC37">
            <v>1972556</v>
          </cell>
          <cell r="AD37">
            <v>1929886</v>
          </cell>
          <cell r="AE37">
            <v>1974646</v>
          </cell>
          <cell r="AF37">
            <v>5198919</v>
          </cell>
          <cell r="AG37">
            <v>1922322</v>
          </cell>
          <cell r="AH37">
            <v>595255</v>
          </cell>
          <cell r="AI37">
            <v>1146255</v>
          </cell>
          <cell r="AK37">
            <v>1535087</v>
          </cell>
          <cell r="AL37">
            <v>11939810</v>
          </cell>
          <cell r="AN37">
            <v>15196073</v>
          </cell>
          <cell r="AO37">
            <v>9435332</v>
          </cell>
          <cell r="AP37">
            <v>5760741</v>
          </cell>
          <cell r="AQ37">
            <v>44548</v>
          </cell>
          <cell r="AR37">
            <v>203270</v>
          </cell>
          <cell r="AS37">
            <v>4070183</v>
          </cell>
          <cell r="AT37">
            <v>1531836</v>
          </cell>
          <cell r="AU37">
            <v>0</v>
          </cell>
          <cell r="AV37">
            <v>0</v>
          </cell>
          <cell r="AW37">
            <v>0</v>
          </cell>
          <cell r="AX37">
            <v>170146</v>
          </cell>
          <cell r="AY37">
            <v>170146</v>
          </cell>
          <cell r="AZ37">
            <v>1531836</v>
          </cell>
          <cell r="BD37">
            <v>0</v>
          </cell>
          <cell r="BF37">
            <v>54291</v>
          </cell>
          <cell r="BG37">
            <v>51232</v>
          </cell>
          <cell r="BJ37">
            <v>1649856</v>
          </cell>
          <cell r="BK37">
            <v>324790</v>
          </cell>
          <cell r="BM37">
            <v>-627657</v>
          </cell>
          <cell r="BN37">
            <v>1335621</v>
          </cell>
          <cell r="BO37">
            <v>189762</v>
          </cell>
          <cell r="BQ37">
            <v>1901454</v>
          </cell>
        </row>
        <row r="38">
          <cell r="F38" t="str">
            <v>01/01/2015-31/12/2015</v>
          </cell>
          <cell r="G38">
            <v>818262</v>
          </cell>
          <cell r="H38">
            <v>0</v>
          </cell>
          <cell r="I38">
            <v>791940</v>
          </cell>
          <cell r="J38">
            <v>6699</v>
          </cell>
          <cell r="M38">
            <v>0</v>
          </cell>
          <cell r="N38">
            <v>0</v>
          </cell>
          <cell r="O38">
            <v>0</v>
          </cell>
          <cell r="P38">
            <v>262625</v>
          </cell>
          <cell r="Q38">
            <v>227870</v>
          </cell>
          <cell r="R38">
            <v>0</v>
          </cell>
          <cell r="S38">
            <v>34755</v>
          </cell>
          <cell r="T38">
            <v>363848</v>
          </cell>
          <cell r="U38">
            <v>224543</v>
          </cell>
          <cell r="W38">
            <v>0</v>
          </cell>
          <cell r="X38">
            <v>139304</v>
          </cell>
          <cell r="Y38">
            <v>110262</v>
          </cell>
          <cell r="Z38">
            <v>1554997</v>
          </cell>
          <cell r="AA38">
            <v>1324824</v>
          </cell>
          <cell r="AB38">
            <v>1059000</v>
          </cell>
          <cell r="AC38">
            <v>297813</v>
          </cell>
          <cell r="AD38">
            <v>-31989</v>
          </cell>
          <cell r="AE38">
            <v>0</v>
          </cell>
          <cell r="AF38">
            <v>230173</v>
          </cell>
          <cell r="AG38">
            <v>0</v>
          </cell>
          <cell r="AH38">
            <v>181041</v>
          </cell>
          <cell r="AI38">
            <v>0</v>
          </cell>
          <cell r="AK38">
            <v>49132</v>
          </cell>
          <cell r="AL38">
            <v>1554997</v>
          </cell>
          <cell r="AN38">
            <v>998023</v>
          </cell>
          <cell r="AO38">
            <v>829842</v>
          </cell>
          <cell r="AP38">
            <v>168180</v>
          </cell>
          <cell r="AQ38">
            <v>6</v>
          </cell>
          <cell r="AR38">
            <v>0</v>
          </cell>
          <cell r="AS38">
            <v>156735</v>
          </cell>
          <cell r="AT38">
            <v>11451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11451</v>
          </cell>
          <cell r="BD38">
            <v>0</v>
          </cell>
          <cell r="BF38">
            <v>19622</v>
          </cell>
          <cell r="BG38">
            <v>0</v>
          </cell>
          <cell r="BJ38">
            <v>0</v>
          </cell>
          <cell r="BK38">
            <v>0</v>
          </cell>
          <cell r="BM38">
            <v>-2222</v>
          </cell>
          <cell r="BN38">
            <v>0</v>
          </cell>
          <cell r="BO38">
            <v>0</v>
          </cell>
          <cell r="BQ38">
            <v>11451</v>
          </cell>
        </row>
        <row r="42">
          <cell r="F42" t="str">
            <v>01/07/2014-30/06/2015</v>
          </cell>
          <cell r="G42">
            <v>3874836</v>
          </cell>
          <cell r="H42">
            <v>2621647</v>
          </cell>
          <cell r="I42">
            <v>4141416</v>
          </cell>
          <cell r="J42">
            <v>597796</v>
          </cell>
          <cell r="M42">
            <v>3524051</v>
          </cell>
          <cell r="N42">
            <v>38028</v>
          </cell>
          <cell r="O42">
            <v>0</v>
          </cell>
          <cell r="P42">
            <v>2454341</v>
          </cell>
          <cell r="Q42">
            <v>2454341</v>
          </cell>
          <cell r="R42">
            <v>0</v>
          </cell>
          <cell r="S42">
            <v>0</v>
          </cell>
          <cell r="T42">
            <v>954758</v>
          </cell>
          <cell r="U42">
            <v>855200</v>
          </cell>
          <cell r="W42">
            <v>0</v>
          </cell>
          <cell r="X42">
            <v>99559</v>
          </cell>
          <cell r="Y42">
            <v>300417</v>
          </cell>
          <cell r="Z42">
            <v>7584352</v>
          </cell>
          <cell r="AA42">
            <v>56718</v>
          </cell>
          <cell r="AB42">
            <v>1074210</v>
          </cell>
          <cell r="AC42">
            <v>1059093</v>
          </cell>
          <cell r="AD42">
            <v>-2076585</v>
          </cell>
          <cell r="AE42">
            <v>3338982</v>
          </cell>
          <cell r="AF42">
            <v>4188652</v>
          </cell>
          <cell r="AG42">
            <v>2891474</v>
          </cell>
          <cell r="AH42">
            <v>644577</v>
          </cell>
          <cell r="AI42">
            <v>0</v>
          </cell>
          <cell r="AK42">
            <v>652601</v>
          </cell>
          <cell r="AL42">
            <v>7584352</v>
          </cell>
          <cell r="AN42">
            <v>3654155</v>
          </cell>
          <cell r="AO42">
            <v>1928135</v>
          </cell>
          <cell r="AP42">
            <v>1726020</v>
          </cell>
          <cell r="AQ42">
            <v>41180</v>
          </cell>
          <cell r="AR42">
            <v>195507</v>
          </cell>
          <cell r="AS42">
            <v>1327662</v>
          </cell>
          <cell r="AT42">
            <v>244030</v>
          </cell>
          <cell r="AU42">
            <v>124573</v>
          </cell>
          <cell r="AV42">
            <v>21878</v>
          </cell>
          <cell r="AW42">
            <v>0</v>
          </cell>
          <cell r="AX42">
            <v>125606</v>
          </cell>
          <cell r="AY42">
            <v>125606</v>
          </cell>
          <cell r="AZ42">
            <v>346725</v>
          </cell>
          <cell r="BD42">
            <v>0</v>
          </cell>
          <cell r="BF42">
            <v>0</v>
          </cell>
          <cell r="BG42">
            <v>0</v>
          </cell>
          <cell r="BJ42">
            <v>3272700</v>
          </cell>
          <cell r="BK42">
            <v>66282</v>
          </cell>
          <cell r="BM42">
            <v>0</v>
          </cell>
          <cell r="BN42">
            <v>2938049</v>
          </cell>
          <cell r="BO42">
            <v>586002</v>
          </cell>
          <cell r="BQ42">
            <v>565131</v>
          </cell>
        </row>
        <row r="43">
          <cell r="F43" t="str">
            <v>01/01/2015-31/12/2015</v>
          </cell>
          <cell r="G43">
            <v>1424466</v>
          </cell>
          <cell r="H43">
            <v>293470</v>
          </cell>
          <cell r="I43">
            <v>2154266</v>
          </cell>
          <cell r="J43">
            <v>27113</v>
          </cell>
          <cell r="M43">
            <v>2525473</v>
          </cell>
          <cell r="N43">
            <v>4592</v>
          </cell>
          <cell r="O43">
            <v>0</v>
          </cell>
          <cell r="P43">
            <v>369393</v>
          </cell>
          <cell r="Q43">
            <v>252472</v>
          </cell>
          <cell r="R43">
            <v>0</v>
          </cell>
          <cell r="S43">
            <v>116922</v>
          </cell>
          <cell r="T43">
            <v>395363</v>
          </cell>
          <cell r="U43">
            <v>388750</v>
          </cell>
          <cell r="W43">
            <v>0</v>
          </cell>
          <cell r="X43">
            <v>6613</v>
          </cell>
          <cell r="Y43">
            <v>100999</v>
          </cell>
          <cell r="Z43">
            <v>2290221</v>
          </cell>
          <cell r="AA43">
            <v>1432050</v>
          </cell>
          <cell r="AB43">
            <v>2284848</v>
          </cell>
          <cell r="AC43">
            <v>0</v>
          </cell>
          <cell r="AD43">
            <v>-852798</v>
          </cell>
          <cell r="AE43">
            <v>349064</v>
          </cell>
          <cell r="AF43">
            <v>509108</v>
          </cell>
          <cell r="AG43">
            <v>242719</v>
          </cell>
          <cell r="AH43">
            <v>222677</v>
          </cell>
          <cell r="AI43">
            <v>0</v>
          </cell>
          <cell r="AK43">
            <v>43711</v>
          </cell>
          <cell r="AL43">
            <v>2290221</v>
          </cell>
          <cell r="AN43">
            <v>940548</v>
          </cell>
          <cell r="AO43">
            <v>744249</v>
          </cell>
          <cell r="AP43">
            <v>196299</v>
          </cell>
          <cell r="AQ43">
            <v>66109</v>
          </cell>
          <cell r="AR43">
            <v>32895</v>
          </cell>
          <cell r="AS43">
            <v>279735</v>
          </cell>
          <cell r="AT43">
            <v>-50221</v>
          </cell>
          <cell r="AU43">
            <v>0</v>
          </cell>
          <cell r="AV43">
            <v>0</v>
          </cell>
          <cell r="AW43">
            <v>0</v>
          </cell>
          <cell r="AX43">
            <v>115557</v>
          </cell>
          <cell r="AY43">
            <v>115557</v>
          </cell>
          <cell r="AZ43">
            <v>-50221</v>
          </cell>
          <cell r="BD43">
            <v>0</v>
          </cell>
          <cell r="BF43">
            <v>1470497</v>
          </cell>
          <cell r="BG43">
            <v>1413102</v>
          </cell>
          <cell r="BJ43">
            <v>349064</v>
          </cell>
          <cell r="BK43">
            <v>0</v>
          </cell>
          <cell r="BM43">
            <v>0</v>
          </cell>
          <cell r="BN43">
            <v>1112371</v>
          </cell>
          <cell r="BO43">
            <v>0</v>
          </cell>
          <cell r="BQ43">
            <v>98231</v>
          </cell>
        </row>
        <row r="44">
          <cell r="F44" t="str">
            <v>01/01/2015-31/12/2015</v>
          </cell>
          <cell r="G44">
            <v>15113024</v>
          </cell>
          <cell r="H44">
            <v>4026239</v>
          </cell>
          <cell r="I44">
            <v>12787157</v>
          </cell>
          <cell r="J44">
            <v>13827</v>
          </cell>
          <cell r="M44">
            <v>4495228</v>
          </cell>
          <cell r="N44">
            <v>0</v>
          </cell>
          <cell r="O44">
            <v>2779432</v>
          </cell>
          <cell r="P44">
            <v>2705413</v>
          </cell>
          <cell r="Q44">
            <v>2439816</v>
          </cell>
          <cell r="R44">
            <v>0</v>
          </cell>
          <cell r="S44">
            <v>265596</v>
          </cell>
          <cell r="T44">
            <v>569114</v>
          </cell>
          <cell r="U44">
            <v>476909</v>
          </cell>
          <cell r="W44">
            <v>0</v>
          </cell>
          <cell r="X44">
            <v>92205</v>
          </cell>
          <cell r="Y44">
            <v>171858</v>
          </cell>
          <cell r="Z44">
            <v>18559410</v>
          </cell>
          <cell r="AA44">
            <v>4545275</v>
          </cell>
          <cell r="AB44">
            <v>3945000</v>
          </cell>
          <cell r="AC44">
            <v>337068</v>
          </cell>
          <cell r="AD44">
            <v>263207</v>
          </cell>
          <cell r="AE44">
            <v>12447312</v>
          </cell>
          <cell r="AF44">
            <v>1566822</v>
          </cell>
          <cell r="AG44">
            <v>176421</v>
          </cell>
          <cell r="AH44">
            <v>515000</v>
          </cell>
          <cell r="AI44">
            <v>0</v>
          </cell>
          <cell r="AK44">
            <v>875401</v>
          </cell>
          <cell r="AL44">
            <v>18559410</v>
          </cell>
          <cell r="AN44">
            <v>8522626</v>
          </cell>
          <cell r="AO44">
            <v>4538118</v>
          </cell>
          <cell r="AP44">
            <v>3984508</v>
          </cell>
          <cell r="AQ44">
            <v>37640</v>
          </cell>
          <cell r="AR44">
            <v>670038</v>
          </cell>
          <cell r="AS44">
            <v>2931801</v>
          </cell>
          <cell r="AT44">
            <v>420309</v>
          </cell>
          <cell r="AU44">
            <v>0</v>
          </cell>
          <cell r="AV44">
            <v>0</v>
          </cell>
          <cell r="AW44">
            <v>0</v>
          </cell>
          <cell r="AX44">
            <v>384261</v>
          </cell>
          <cell r="AY44">
            <v>384261</v>
          </cell>
          <cell r="AZ44">
            <v>420309</v>
          </cell>
          <cell r="BD44">
            <v>0</v>
          </cell>
          <cell r="BF44">
            <v>1598</v>
          </cell>
          <cell r="BG44">
            <v>1598</v>
          </cell>
          <cell r="BJ44">
            <v>12428179</v>
          </cell>
          <cell r="BK44">
            <v>19133</v>
          </cell>
          <cell r="BM44">
            <v>-157672</v>
          </cell>
          <cell r="BN44">
            <v>4479803</v>
          </cell>
          <cell r="BO44">
            <v>13827</v>
          </cell>
          <cell r="BQ44">
            <v>1474608</v>
          </cell>
        </row>
        <row r="45">
          <cell r="F45" t="str">
            <v>01/01/2015-31/12/2015</v>
          </cell>
          <cell r="G45">
            <v>6696632</v>
          </cell>
          <cell r="H45">
            <v>0</v>
          </cell>
          <cell r="I45">
            <v>6654620</v>
          </cell>
          <cell r="J45">
            <v>36373</v>
          </cell>
          <cell r="M45">
            <v>0</v>
          </cell>
          <cell r="N45">
            <v>0</v>
          </cell>
          <cell r="O45">
            <v>0</v>
          </cell>
          <cell r="P45">
            <v>809216</v>
          </cell>
          <cell r="Q45">
            <v>641305</v>
          </cell>
          <cell r="R45">
            <v>0</v>
          </cell>
          <cell r="S45">
            <v>167911</v>
          </cell>
          <cell r="T45">
            <v>28828814</v>
          </cell>
          <cell r="U45">
            <v>25898444</v>
          </cell>
          <cell r="W45">
            <v>1329</v>
          </cell>
          <cell r="X45">
            <v>2929041</v>
          </cell>
          <cell r="Y45">
            <v>1453482</v>
          </cell>
          <cell r="Z45">
            <v>37788144</v>
          </cell>
          <cell r="AA45">
            <v>2347259</v>
          </cell>
          <cell r="AB45">
            <v>3300000</v>
          </cell>
          <cell r="AC45">
            <v>483413</v>
          </cell>
          <cell r="AD45">
            <v>-1436154</v>
          </cell>
          <cell r="AE45">
            <v>13672056</v>
          </cell>
          <cell r="AF45">
            <v>21768829</v>
          </cell>
          <cell r="AG45">
            <v>13227946</v>
          </cell>
          <cell r="AH45">
            <v>1362579</v>
          </cell>
          <cell r="AI45">
            <v>0</v>
          </cell>
          <cell r="AK45">
            <v>7178304</v>
          </cell>
          <cell r="AL45">
            <v>37788144</v>
          </cell>
          <cell r="AN45">
            <v>8425910</v>
          </cell>
          <cell r="AO45">
            <v>4400219</v>
          </cell>
          <cell r="AP45">
            <v>4025692</v>
          </cell>
          <cell r="AQ45">
            <v>203462</v>
          </cell>
          <cell r="AR45">
            <v>1522806</v>
          </cell>
          <cell r="AS45">
            <v>2808401</v>
          </cell>
          <cell r="AT45">
            <v>-102052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-102052</v>
          </cell>
          <cell r="BD45">
            <v>0</v>
          </cell>
          <cell r="BF45">
            <v>5638</v>
          </cell>
          <cell r="BG45">
            <v>0</v>
          </cell>
          <cell r="BJ45">
            <v>13672056</v>
          </cell>
          <cell r="BK45">
            <v>0</v>
          </cell>
          <cell r="BM45">
            <v>-38707</v>
          </cell>
          <cell r="BN45">
            <v>0</v>
          </cell>
          <cell r="BO45">
            <v>0</v>
          </cell>
          <cell r="BQ45">
            <v>1420753</v>
          </cell>
        </row>
        <row r="46">
          <cell r="F46" t="str">
            <v>01/01/2015-31/12/2015</v>
          </cell>
          <cell r="G46">
            <v>137622</v>
          </cell>
          <cell r="H46">
            <v>8393</v>
          </cell>
          <cell r="I46">
            <v>1501390</v>
          </cell>
          <cell r="J46">
            <v>67390</v>
          </cell>
          <cell r="M46">
            <v>1550357</v>
          </cell>
          <cell r="N46">
            <v>0</v>
          </cell>
          <cell r="O46">
            <v>0</v>
          </cell>
          <cell r="P46">
            <v>208200</v>
          </cell>
          <cell r="Q46">
            <v>173826</v>
          </cell>
          <cell r="R46">
            <v>0</v>
          </cell>
          <cell r="S46">
            <v>34374</v>
          </cell>
          <cell r="T46">
            <v>1370000</v>
          </cell>
          <cell r="U46">
            <v>745112</v>
          </cell>
          <cell r="W46">
            <v>0</v>
          </cell>
          <cell r="X46">
            <v>624888</v>
          </cell>
          <cell r="Y46">
            <v>423577</v>
          </cell>
          <cell r="Z46">
            <v>2139399</v>
          </cell>
          <cell r="AA46">
            <v>944766</v>
          </cell>
          <cell r="AB46">
            <v>579906</v>
          </cell>
          <cell r="AC46">
            <v>285332</v>
          </cell>
          <cell r="AD46">
            <v>79528</v>
          </cell>
          <cell r="AE46">
            <v>236594</v>
          </cell>
          <cell r="AF46">
            <v>958038</v>
          </cell>
          <cell r="AG46">
            <v>354654</v>
          </cell>
          <cell r="AH46">
            <v>135076</v>
          </cell>
          <cell r="AI46">
            <v>0</v>
          </cell>
          <cell r="AK46">
            <v>468308</v>
          </cell>
          <cell r="AL46">
            <v>2139399</v>
          </cell>
          <cell r="AN46">
            <v>2514534</v>
          </cell>
          <cell r="AO46">
            <v>1352759</v>
          </cell>
          <cell r="AP46">
            <v>1161774</v>
          </cell>
          <cell r="AQ46">
            <v>0</v>
          </cell>
          <cell r="AR46">
            <v>57778</v>
          </cell>
          <cell r="AS46">
            <v>1147758</v>
          </cell>
          <cell r="AT46">
            <v>-43762</v>
          </cell>
          <cell r="AU46">
            <v>0</v>
          </cell>
          <cell r="AV46">
            <v>0</v>
          </cell>
          <cell r="AW46">
            <v>0</v>
          </cell>
          <cell r="AX46">
            <v>133963</v>
          </cell>
          <cell r="AY46">
            <v>133963</v>
          </cell>
          <cell r="AZ46">
            <v>-43762</v>
          </cell>
          <cell r="BD46">
            <v>0</v>
          </cell>
          <cell r="BF46">
            <v>110806</v>
          </cell>
          <cell r="BG46">
            <v>110806</v>
          </cell>
          <cell r="BJ46">
            <v>0</v>
          </cell>
          <cell r="BK46">
            <v>236594</v>
          </cell>
          <cell r="BM46">
            <v>0</v>
          </cell>
          <cell r="BN46">
            <v>1439551</v>
          </cell>
          <cell r="BO46">
            <v>0</v>
          </cell>
          <cell r="BQ46">
            <v>147979</v>
          </cell>
        </row>
        <row r="47">
          <cell r="F47" t="str">
            <v>01/01/2015-31/12/2015</v>
          </cell>
          <cell r="G47">
            <v>163229</v>
          </cell>
          <cell r="H47">
            <v>0</v>
          </cell>
          <cell r="I47">
            <v>163065</v>
          </cell>
          <cell r="J47">
            <v>0</v>
          </cell>
          <cell r="M47">
            <v>0</v>
          </cell>
          <cell r="N47">
            <v>0</v>
          </cell>
          <cell r="O47">
            <v>0</v>
          </cell>
          <cell r="P47">
            <v>273223</v>
          </cell>
          <cell r="Q47">
            <v>273223</v>
          </cell>
          <cell r="R47">
            <v>0</v>
          </cell>
          <cell r="S47">
            <v>0</v>
          </cell>
          <cell r="T47">
            <v>10755</v>
          </cell>
          <cell r="U47">
            <v>0</v>
          </cell>
          <cell r="W47">
            <v>0</v>
          </cell>
          <cell r="X47">
            <v>10755</v>
          </cell>
          <cell r="Y47">
            <v>27926</v>
          </cell>
          <cell r="Z47">
            <v>475134</v>
          </cell>
          <cell r="AA47">
            <v>-43498</v>
          </cell>
          <cell r="AB47">
            <v>100800</v>
          </cell>
          <cell r="AC47">
            <v>25814</v>
          </cell>
          <cell r="AD47">
            <v>-170112</v>
          </cell>
          <cell r="AE47">
            <v>74147</v>
          </cell>
          <cell r="AF47">
            <v>444485</v>
          </cell>
          <cell r="AG47">
            <v>0</v>
          </cell>
          <cell r="AH47">
            <v>366564</v>
          </cell>
          <cell r="AI47">
            <v>0</v>
          </cell>
          <cell r="AK47">
            <v>77921</v>
          </cell>
          <cell r="AL47">
            <v>475134</v>
          </cell>
          <cell r="AN47">
            <v>735677</v>
          </cell>
          <cell r="AO47">
            <v>711316</v>
          </cell>
          <cell r="AP47">
            <v>24361</v>
          </cell>
          <cell r="AQ47">
            <v>248</v>
          </cell>
          <cell r="AR47">
            <v>5509</v>
          </cell>
          <cell r="AS47">
            <v>53889</v>
          </cell>
          <cell r="AT47">
            <v>-34789</v>
          </cell>
          <cell r="AU47">
            <v>0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-34789</v>
          </cell>
          <cell r="BD47">
            <v>0</v>
          </cell>
          <cell r="BF47">
            <v>164</v>
          </cell>
          <cell r="BG47">
            <v>0</v>
          </cell>
          <cell r="BJ47">
            <v>74147</v>
          </cell>
          <cell r="BK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-29281</v>
          </cell>
        </row>
        <row r="48">
          <cell r="F48" t="str">
            <v>01/01/2015-31/12/2015</v>
          </cell>
          <cell r="G48">
            <v>2024346</v>
          </cell>
          <cell r="H48">
            <v>0</v>
          </cell>
          <cell r="I48">
            <v>1918310</v>
          </cell>
          <cell r="J48">
            <v>45392</v>
          </cell>
          <cell r="M48">
            <v>0</v>
          </cell>
          <cell r="N48">
            <v>0</v>
          </cell>
          <cell r="O48">
            <v>8522</v>
          </cell>
          <cell r="P48">
            <v>331323</v>
          </cell>
          <cell r="Q48">
            <v>253068</v>
          </cell>
          <cell r="R48">
            <v>0</v>
          </cell>
          <cell r="S48">
            <v>78255</v>
          </cell>
          <cell r="T48">
            <v>318871</v>
          </cell>
          <cell r="U48">
            <v>307537</v>
          </cell>
          <cell r="W48">
            <v>0</v>
          </cell>
          <cell r="X48">
            <v>11335</v>
          </cell>
          <cell r="Y48">
            <v>221587</v>
          </cell>
          <cell r="Z48">
            <v>2896127</v>
          </cell>
          <cell r="AA48">
            <v>833155</v>
          </cell>
          <cell r="AB48">
            <v>687600</v>
          </cell>
          <cell r="AC48">
            <v>298859</v>
          </cell>
          <cell r="AD48">
            <v>-153305</v>
          </cell>
          <cell r="AE48">
            <v>1759905</v>
          </cell>
          <cell r="AF48">
            <v>303067</v>
          </cell>
          <cell r="AG48">
            <v>29785</v>
          </cell>
          <cell r="AH48">
            <v>187988</v>
          </cell>
          <cell r="AI48">
            <v>0</v>
          </cell>
          <cell r="AK48">
            <v>85294</v>
          </cell>
          <cell r="AL48">
            <v>2896127</v>
          </cell>
          <cell r="AN48">
            <v>2701426</v>
          </cell>
          <cell r="AO48">
            <v>2338373</v>
          </cell>
          <cell r="AP48">
            <v>363053</v>
          </cell>
          <cell r="AQ48">
            <v>34089</v>
          </cell>
          <cell r="AR48">
            <v>56305</v>
          </cell>
          <cell r="AS48">
            <v>248222</v>
          </cell>
          <cell r="AT48">
            <v>92615</v>
          </cell>
          <cell r="AU48">
            <v>0</v>
          </cell>
          <cell r="AV48">
            <v>0</v>
          </cell>
          <cell r="AW48">
            <v>0</v>
          </cell>
          <cell r="AX48">
            <v>126350</v>
          </cell>
          <cell r="AY48">
            <v>126350</v>
          </cell>
          <cell r="AZ48">
            <v>92615</v>
          </cell>
          <cell r="BD48">
            <v>0</v>
          </cell>
          <cell r="BF48">
            <v>52122</v>
          </cell>
          <cell r="BG48">
            <v>0</v>
          </cell>
          <cell r="BJ48">
            <v>1759905</v>
          </cell>
          <cell r="BK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275245</v>
          </cell>
        </row>
        <row r="49">
          <cell r="F49" t="str">
            <v>01/01/2015-31/12/2015</v>
          </cell>
          <cell r="G49">
            <v>2760960</v>
          </cell>
          <cell r="H49">
            <v>1463211</v>
          </cell>
          <cell r="I49">
            <v>4269443</v>
          </cell>
          <cell r="J49">
            <v>214155</v>
          </cell>
          <cell r="M49">
            <v>4023522</v>
          </cell>
          <cell r="N49">
            <v>0</v>
          </cell>
          <cell r="O49">
            <v>164228</v>
          </cell>
          <cell r="P49">
            <v>1390167</v>
          </cell>
          <cell r="Q49">
            <v>1287628</v>
          </cell>
          <cell r="R49">
            <v>0</v>
          </cell>
          <cell r="S49">
            <v>102539</v>
          </cell>
          <cell r="T49">
            <v>1658054</v>
          </cell>
          <cell r="U49">
            <v>1512296</v>
          </cell>
          <cell r="W49">
            <v>0</v>
          </cell>
          <cell r="X49">
            <v>145758</v>
          </cell>
          <cell r="Y49">
            <v>49613</v>
          </cell>
          <cell r="Z49">
            <v>5858794</v>
          </cell>
          <cell r="AA49">
            <v>14659</v>
          </cell>
          <cell r="AB49">
            <v>1477362</v>
          </cell>
          <cell r="AC49">
            <v>820829</v>
          </cell>
          <cell r="AD49">
            <v>-2283531</v>
          </cell>
          <cell r="AE49">
            <v>400000</v>
          </cell>
          <cell r="AF49">
            <v>5444135</v>
          </cell>
          <cell r="AG49">
            <v>4078285</v>
          </cell>
          <cell r="AH49">
            <v>912348</v>
          </cell>
          <cell r="AI49">
            <v>0</v>
          </cell>
          <cell r="AK49">
            <v>453502</v>
          </cell>
          <cell r="AL49">
            <v>5858794</v>
          </cell>
          <cell r="AN49">
            <v>747018</v>
          </cell>
          <cell r="AO49">
            <v>545604</v>
          </cell>
          <cell r="AP49">
            <v>201414</v>
          </cell>
          <cell r="AQ49">
            <v>41356</v>
          </cell>
          <cell r="AR49">
            <v>265600</v>
          </cell>
          <cell r="AS49">
            <v>481223</v>
          </cell>
          <cell r="AT49">
            <v>-504053</v>
          </cell>
          <cell r="AU49">
            <v>0</v>
          </cell>
          <cell r="AV49">
            <v>0</v>
          </cell>
          <cell r="AW49">
            <v>0</v>
          </cell>
          <cell r="AX49">
            <v>139244</v>
          </cell>
          <cell r="AY49">
            <v>139244</v>
          </cell>
          <cell r="AZ49">
            <v>-504053</v>
          </cell>
          <cell r="BD49">
            <v>0</v>
          </cell>
          <cell r="BF49">
            <v>673446</v>
          </cell>
          <cell r="BG49">
            <v>450570</v>
          </cell>
          <cell r="BJ49">
            <v>400000</v>
          </cell>
          <cell r="BK49">
            <v>0</v>
          </cell>
          <cell r="BM49">
            <v>-1616</v>
          </cell>
          <cell r="BN49">
            <v>3432515</v>
          </cell>
          <cell r="BO49">
            <v>140438</v>
          </cell>
          <cell r="BQ49">
            <v>-99209</v>
          </cell>
        </row>
        <row r="50">
          <cell r="F50" t="str">
            <v>01/01/2015-31/12/2015</v>
          </cell>
          <cell r="G50">
            <v>436077</v>
          </cell>
          <cell r="H50">
            <v>0</v>
          </cell>
          <cell r="I50">
            <v>435548</v>
          </cell>
          <cell r="J50">
            <v>528</v>
          </cell>
          <cell r="M50">
            <v>0</v>
          </cell>
          <cell r="N50">
            <v>0</v>
          </cell>
          <cell r="O50">
            <v>0</v>
          </cell>
          <cell r="P50">
            <v>453134</v>
          </cell>
          <cell r="Q50">
            <v>307907</v>
          </cell>
          <cell r="R50">
            <v>0</v>
          </cell>
          <cell r="S50">
            <v>145227</v>
          </cell>
          <cell r="T50">
            <v>258444</v>
          </cell>
          <cell r="U50">
            <v>18071</v>
          </cell>
          <cell r="W50">
            <v>240372</v>
          </cell>
          <cell r="X50">
            <v>0</v>
          </cell>
          <cell r="Y50">
            <v>262619</v>
          </cell>
          <cell r="Z50">
            <v>1410274</v>
          </cell>
          <cell r="AA50">
            <v>430131</v>
          </cell>
          <cell r="AB50">
            <v>210000</v>
          </cell>
          <cell r="AC50">
            <v>10469</v>
          </cell>
          <cell r="AD50">
            <v>209662</v>
          </cell>
          <cell r="AE50">
            <v>464637</v>
          </cell>
          <cell r="AF50">
            <v>515506</v>
          </cell>
          <cell r="AG50">
            <v>81305</v>
          </cell>
          <cell r="AH50">
            <v>390775</v>
          </cell>
          <cell r="AI50">
            <v>0</v>
          </cell>
          <cell r="AK50">
            <v>43425</v>
          </cell>
          <cell r="AL50">
            <v>1410274</v>
          </cell>
          <cell r="AN50">
            <v>1294635</v>
          </cell>
          <cell r="AO50">
            <v>736711</v>
          </cell>
          <cell r="AP50">
            <v>557924</v>
          </cell>
          <cell r="AQ50">
            <v>3086</v>
          </cell>
          <cell r="AR50">
            <v>4075</v>
          </cell>
          <cell r="AS50">
            <v>496360</v>
          </cell>
          <cell r="AT50">
            <v>60575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60575</v>
          </cell>
          <cell r="BD50">
            <v>0</v>
          </cell>
          <cell r="BF50">
            <v>0</v>
          </cell>
          <cell r="BG50">
            <v>0</v>
          </cell>
          <cell r="BJ50">
            <v>464637</v>
          </cell>
          <cell r="BK50">
            <v>0</v>
          </cell>
          <cell r="BM50">
            <v>-21294</v>
          </cell>
          <cell r="BN50">
            <v>0</v>
          </cell>
          <cell r="BO50">
            <v>0</v>
          </cell>
          <cell r="BQ50">
            <v>64622</v>
          </cell>
        </row>
        <row r="51">
          <cell r="F51" t="str">
            <v>01/01/2015-31/12/2015</v>
          </cell>
          <cell r="G51">
            <v>3113337</v>
          </cell>
          <cell r="H51">
            <v>1596140</v>
          </cell>
          <cell r="I51">
            <v>4377846</v>
          </cell>
          <cell r="J51">
            <v>353644</v>
          </cell>
          <cell r="M51">
            <v>3363879</v>
          </cell>
          <cell r="N51">
            <v>97714</v>
          </cell>
          <cell r="O51">
            <v>0</v>
          </cell>
          <cell r="P51">
            <v>2805666</v>
          </cell>
          <cell r="Q51">
            <v>2445790</v>
          </cell>
          <cell r="R51">
            <v>0</v>
          </cell>
          <cell r="S51">
            <v>359875</v>
          </cell>
          <cell r="T51">
            <v>575728</v>
          </cell>
          <cell r="U51">
            <v>352038</v>
          </cell>
          <cell r="W51">
            <v>0</v>
          </cell>
          <cell r="X51">
            <v>223690</v>
          </cell>
          <cell r="Y51">
            <v>139961</v>
          </cell>
          <cell r="Z51">
            <v>6634692</v>
          </cell>
          <cell r="AA51">
            <v>5490660</v>
          </cell>
          <cell r="AB51">
            <v>6891887</v>
          </cell>
          <cell r="AC51">
            <v>105313</v>
          </cell>
          <cell r="AD51">
            <v>-1506540</v>
          </cell>
          <cell r="AE51">
            <v>150000</v>
          </cell>
          <cell r="AF51">
            <v>994031</v>
          </cell>
          <cell r="AG51">
            <v>305227</v>
          </cell>
          <cell r="AH51">
            <v>471099</v>
          </cell>
          <cell r="AI51">
            <v>0</v>
          </cell>
          <cell r="AK51">
            <v>217705</v>
          </cell>
          <cell r="AL51">
            <v>6634692</v>
          </cell>
          <cell r="AN51">
            <v>4350531</v>
          </cell>
          <cell r="AO51">
            <v>3150767</v>
          </cell>
          <cell r="AP51">
            <v>1199764</v>
          </cell>
          <cell r="AQ51">
            <v>16472</v>
          </cell>
          <cell r="AR51">
            <v>31482</v>
          </cell>
          <cell r="AS51">
            <v>1490102</v>
          </cell>
          <cell r="AT51">
            <v>-305348</v>
          </cell>
          <cell r="AU51">
            <v>0</v>
          </cell>
          <cell r="AV51">
            <v>0</v>
          </cell>
          <cell r="AW51">
            <v>0</v>
          </cell>
          <cell r="AX51">
            <v>171633</v>
          </cell>
          <cell r="AY51">
            <v>171633</v>
          </cell>
          <cell r="AZ51">
            <v>-305348</v>
          </cell>
          <cell r="BD51">
            <v>0</v>
          </cell>
          <cell r="BF51">
            <v>51872</v>
          </cell>
          <cell r="BG51">
            <v>48407</v>
          </cell>
          <cell r="BJ51">
            <v>150000</v>
          </cell>
          <cell r="BK51">
            <v>0</v>
          </cell>
          <cell r="BM51">
            <v>-10800</v>
          </cell>
          <cell r="BN51">
            <v>2961828</v>
          </cell>
          <cell r="BO51">
            <v>353644</v>
          </cell>
          <cell r="BQ51">
            <v>-102367</v>
          </cell>
        </row>
        <row r="52">
          <cell r="F52" t="str">
            <v>01/01/2015-31/12/2015</v>
          </cell>
          <cell r="G52">
            <v>259595</v>
          </cell>
          <cell r="H52">
            <v>0</v>
          </cell>
          <cell r="I52">
            <v>1863917</v>
          </cell>
          <cell r="J52">
            <v>0</v>
          </cell>
          <cell r="M52">
            <v>1604322</v>
          </cell>
          <cell r="N52">
            <v>0</v>
          </cell>
          <cell r="O52">
            <v>0</v>
          </cell>
          <cell r="P52">
            <v>111740</v>
          </cell>
          <cell r="Q52">
            <v>111740</v>
          </cell>
          <cell r="R52">
            <v>0</v>
          </cell>
          <cell r="S52">
            <v>0</v>
          </cell>
          <cell r="T52">
            <v>582475</v>
          </cell>
          <cell r="U52">
            <v>0</v>
          </cell>
          <cell r="W52">
            <v>0</v>
          </cell>
          <cell r="X52">
            <v>582475</v>
          </cell>
          <cell r="Y52">
            <v>0</v>
          </cell>
          <cell r="Z52">
            <v>953809</v>
          </cell>
          <cell r="AA52">
            <v>911378</v>
          </cell>
          <cell r="AB52">
            <v>758000</v>
          </cell>
          <cell r="AC52">
            <v>153378</v>
          </cell>
          <cell r="AD52">
            <v>0</v>
          </cell>
          <cell r="AE52">
            <v>0</v>
          </cell>
          <cell r="AF52">
            <v>42431</v>
          </cell>
          <cell r="AG52">
            <v>0</v>
          </cell>
          <cell r="AH52">
            <v>0</v>
          </cell>
          <cell r="AI52">
            <v>0</v>
          </cell>
          <cell r="AK52">
            <v>42431</v>
          </cell>
          <cell r="AL52">
            <v>953809</v>
          </cell>
          <cell r="AN52">
            <v>726287</v>
          </cell>
          <cell r="AO52">
            <v>641163</v>
          </cell>
          <cell r="AP52">
            <v>85124</v>
          </cell>
          <cell r="AQ52">
            <v>45067</v>
          </cell>
          <cell r="AR52">
            <v>476</v>
          </cell>
          <cell r="AS52">
            <v>146074</v>
          </cell>
          <cell r="AT52">
            <v>-16359</v>
          </cell>
          <cell r="AU52">
            <v>0</v>
          </cell>
          <cell r="AV52">
            <v>0</v>
          </cell>
          <cell r="AW52">
            <v>3353</v>
          </cell>
          <cell r="AX52">
            <v>3353</v>
          </cell>
          <cell r="AY52">
            <v>0</v>
          </cell>
          <cell r="AZ52">
            <v>-19712</v>
          </cell>
          <cell r="BD52">
            <v>0</v>
          </cell>
          <cell r="BF52">
            <v>0</v>
          </cell>
          <cell r="BG52">
            <v>0</v>
          </cell>
          <cell r="BJ52">
            <v>0</v>
          </cell>
          <cell r="BK52">
            <v>0</v>
          </cell>
          <cell r="BM52">
            <v>0</v>
          </cell>
          <cell r="BN52">
            <v>1604322</v>
          </cell>
          <cell r="BO52">
            <v>0</v>
          </cell>
          <cell r="BQ52">
            <v>-15883</v>
          </cell>
        </row>
        <row r="53">
          <cell r="F53" t="str">
            <v>01/01/2015-31/12/2015</v>
          </cell>
          <cell r="G53">
            <v>118681</v>
          </cell>
          <cell r="H53">
            <v>0</v>
          </cell>
          <cell r="I53">
            <v>326124</v>
          </cell>
          <cell r="J53">
            <v>12667</v>
          </cell>
          <cell r="M53">
            <v>236840</v>
          </cell>
          <cell r="N53">
            <v>16165</v>
          </cell>
          <cell r="O53">
            <v>0</v>
          </cell>
          <cell r="P53">
            <v>197856</v>
          </cell>
          <cell r="Q53">
            <v>192339</v>
          </cell>
          <cell r="R53">
            <v>0</v>
          </cell>
          <cell r="S53">
            <v>5517</v>
          </cell>
          <cell r="T53">
            <v>94417</v>
          </cell>
          <cell r="U53">
            <v>88419</v>
          </cell>
          <cell r="W53">
            <v>0</v>
          </cell>
          <cell r="X53">
            <v>5998</v>
          </cell>
          <cell r="Y53">
            <v>255409</v>
          </cell>
          <cell r="Z53">
            <v>666363</v>
          </cell>
          <cell r="AA53">
            <v>538023</v>
          </cell>
          <cell r="AB53">
            <v>600000</v>
          </cell>
          <cell r="AC53">
            <v>0</v>
          </cell>
          <cell r="AD53">
            <v>-61977</v>
          </cell>
          <cell r="AE53">
            <v>0</v>
          </cell>
          <cell r="AF53">
            <v>128340</v>
          </cell>
          <cell r="AG53">
            <v>0</v>
          </cell>
          <cell r="AH53">
            <v>64708</v>
          </cell>
          <cell r="AI53">
            <v>0</v>
          </cell>
          <cell r="AK53">
            <v>63632</v>
          </cell>
          <cell r="AL53">
            <v>666363</v>
          </cell>
          <cell r="AN53">
            <v>1035920</v>
          </cell>
          <cell r="AO53">
            <v>637225</v>
          </cell>
          <cell r="AP53">
            <v>398696</v>
          </cell>
          <cell r="AQ53">
            <v>928</v>
          </cell>
          <cell r="AR53">
            <v>3911</v>
          </cell>
          <cell r="AS53">
            <v>321256</v>
          </cell>
          <cell r="AT53">
            <v>74457</v>
          </cell>
          <cell r="AU53">
            <v>0</v>
          </cell>
          <cell r="AV53">
            <v>0</v>
          </cell>
          <cell r="AW53">
            <v>0</v>
          </cell>
          <cell r="AX53">
            <v>21355</v>
          </cell>
          <cell r="AY53">
            <v>21355</v>
          </cell>
          <cell r="AZ53">
            <v>74457</v>
          </cell>
          <cell r="BD53">
            <v>0</v>
          </cell>
          <cell r="BF53">
            <v>566</v>
          </cell>
          <cell r="BG53">
            <v>500</v>
          </cell>
          <cell r="BJ53">
            <v>0</v>
          </cell>
          <cell r="BK53">
            <v>0</v>
          </cell>
          <cell r="BM53">
            <v>-8664</v>
          </cell>
          <cell r="BN53">
            <v>223868</v>
          </cell>
          <cell r="BO53">
            <v>12472</v>
          </cell>
          <cell r="BQ53">
            <v>99711</v>
          </cell>
        </row>
        <row r="54">
          <cell r="F54" t="str">
            <v>01/01/2015-31/12/2015</v>
          </cell>
          <cell r="G54">
            <v>4292409</v>
          </cell>
          <cell r="H54">
            <v>3031874</v>
          </cell>
          <cell r="I54">
            <v>5055031</v>
          </cell>
          <cell r="J54">
            <v>660107</v>
          </cell>
          <cell r="M54">
            <v>4499959</v>
          </cell>
          <cell r="N54">
            <v>0</v>
          </cell>
          <cell r="O54">
            <v>11760</v>
          </cell>
          <cell r="P54">
            <v>2600132</v>
          </cell>
          <cell r="Q54">
            <v>2481725</v>
          </cell>
          <cell r="R54">
            <v>0</v>
          </cell>
          <cell r="S54">
            <v>118408</v>
          </cell>
          <cell r="T54">
            <v>1621506</v>
          </cell>
          <cell r="U54">
            <v>1589948</v>
          </cell>
          <cell r="W54">
            <v>0</v>
          </cell>
          <cell r="X54">
            <v>31558</v>
          </cell>
          <cell r="Y54">
            <v>71648</v>
          </cell>
          <cell r="Z54">
            <v>8585695</v>
          </cell>
          <cell r="AA54">
            <v>4816376</v>
          </cell>
          <cell r="AB54">
            <v>6618000</v>
          </cell>
          <cell r="AC54">
            <v>11747</v>
          </cell>
          <cell r="AD54">
            <v>-1813372</v>
          </cell>
          <cell r="AE54">
            <v>1709816</v>
          </cell>
          <cell r="AF54">
            <v>2059503</v>
          </cell>
          <cell r="AG54">
            <v>1597623</v>
          </cell>
          <cell r="AH54">
            <v>183873</v>
          </cell>
          <cell r="AI54">
            <v>0</v>
          </cell>
          <cell r="AK54">
            <v>278007</v>
          </cell>
          <cell r="AL54">
            <v>8585695</v>
          </cell>
          <cell r="AN54">
            <v>1959843</v>
          </cell>
          <cell r="AO54">
            <v>775286</v>
          </cell>
          <cell r="AP54">
            <v>1184557</v>
          </cell>
          <cell r="AQ54">
            <v>73263</v>
          </cell>
          <cell r="AR54">
            <v>144787</v>
          </cell>
          <cell r="AS54">
            <v>871514</v>
          </cell>
          <cell r="AT54">
            <v>241519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241519</v>
          </cell>
          <cell r="BD54">
            <v>0</v>
          </cell>
          <cell r="BF54">
            <v>33596</v>
          </cell>
          <cell r="BG54">
            <v>31372</v>
          </cell>
          <cell r="BJ54">
            <v>1687800</v>
          </cell>
          <cell r="BK54">
            <v>22016</v>
          </cell>
          <cell r="BM54">
            <v>0</v>
          </cell>
          <cell r="BN54">
            <v>3847986</v>
          </cell>
          <cell r="BO54">
            <v>620601</v>
          </cell>
          <cell r="BQ54">
            <v>386300</v>
          </cell>
        </row>
        <row r="55">
          <cell r="F55" t="str">
            <v>01/01/2015-31/12/2015</v>
          </cell>
          <cell r="G55">
            <v>501213</v>
          </cell>
          <cell r="H55">
            <v>0</v>
          </cell>
          <cell r="I55">
            <v>346803</v>
          </cell>
          <cell r="J55">
            <v>9576</v>
          </cell>
          <cell r="M55">
            <v>0</v>
          </cell>
          <cell r="N55">
            <v>57193</v>
          </cell>
          <cell r="O55">
            <v>71377</v>
          </cell>
          <cell r="P55">
            <v>439939</v>
          </cell>
          <cell r="Q55">
            <v>439939</v>
          </cell>
          <cell r="R55">
            <v>0</v>
          </cell>
          <cell r="S55">
            <v>0</v>
          </cell>
          <cell r="T55">
            <v>24662</v>
          </cell>
          <cell r="U55">
            <v>0</v>
          </cell>
          <cell r="W55">
            <v>18219</v>
          </cell>
          <cell r="X55">
            <v>6443</v>
          </cell>
          <cell r="Y55">
            <v>451378</v>
          </cell>
          <cell r="Z55">
            <v>1417191</v>
          </cell>
          <cell r="AA55">
            <v>335244</v>
          </cell>
          <cell r="AB55">
            <v>188707</v>
          </cell>
          <cell r="AC55">
            <v>0</v>
          </cell>
          <cell r="AD55">
            <v>146538</v>
          </cell>
          <cell r="AE55">
            <v>27290</v>
          </cell>
          <cell r="AF55">
            <v>1054656</v>
          </cell>
          <cell r="AG55">
            <v>68871</v>
          </cell>
          <cell r="AH55">
            <v>681365</v>
          </cell>
          <cell r="AI55">
            <v>0</v>
          </cell>
          <cell r="AK55">
            <v>304420</v>
          </cell>
          <cell r="AL55">
            <v>1417191</v>
          </cell>
          <cell r="AN55">
            <v>4407665</v>
          </cell>
          <cell r="AO55">
            <v>2668360</v>
          </cell>
          <cell r="AP55">
            <v>1739305</v>
          </cell>
          <cell r="AQ55">
            <v>34431</v>
          </cell>
          <cell r="AR55">
            <v>40250</v>
          </cell>
          <cell r="AS55">
            <v>1490956</v>
          </cell>
          <cell r="AT55">
            <v>242529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242529</v>
          </cell>
          <cell r="BD55">
            <v>0</v>
          </cell>
          <cell r="BF55">
            <v>16263</v>
          </cell>
          <cell r="BG55">
            <v>0</v>
          </cell>
          <cell r="BJ55">
            <v>27290</v>
          </cell>
          <cell r="BK55">
            <v>0</v>
          </cell>
          <cell r="BM55">
            <v>-76376</v>
          </cell>
          <cell r="BN55">
            <v>0</v>
          </cell>
          <cell r="BO55">
            <v>0</v>
          </cell>
          <cell r="BQ55">
            <v>282758</v>
          </cell>
        </row>
        <row r="56">
          <cell r="F56" t="str">
            <v>01/01/2015-31/12/2015</v>
          </cell>
          <cell r="G56">
            <v>1477559</v>
          </cell>
          <cell r="H56">
            <v>0</v>
          </cell>
          <cell r="I56">
            <v>3367578</v>
          </cell>
          <cell r="J56">
            <v>0</v>
          </cell>
          <cell r="M56">
            <v>2095292</v>
          </cell>
          <cell r="N56">
            <v>0</v>
          </cell>
          <cell r="O56">
            <v>0</v>
          </cell>
          <cell r="P56">
            <v>1334655</v>
          </cell>
          <cell r="Q56">
            <v>1237071</v>
          </cell>
          <cell r="R56">
            <v>0</v>
          </cell>
          <cell r="S56">
            <v>97584</v>
          </cell>
          <cell r="T56">
            <v>418186</v>
          </cell>
          <cell r="U56">
            <v>180314</v>
          </cell>
          <cell r="W56">
            <v>0</v>
          </cell>
          <cell r="X56">
            <v>237873</v>
          </cell>
          <cell r="Y56">
            <v>67153</v>
          </cell>
          <cell r="Z56">
            <v>3297553</v>
          </cell>
          <cell r="AA56">
            <v>684753</v>
          </cell>
          <cell r="AB56">
            <v>521242</v>
          </cell>
          <cell r="AC56">
            <v>336629</v>
          </cell>
          <cell r="AD56">
            <v>-173117</v>
          </cell>
          <cell r="AE56">
            <v>2037368</v>
          </cell>
          <cell r="AF56">
            <v>575432</v>
          </cell>
          <cell r="AG56">
            <v>0</v>
          </cell>
          <cell r="AH56">
            <v>555804</v>
          </cell>
          <cell r="AI56">
            <v>0</v>
          </cell>
          <cell r="AK56">
            <v>19628</v>
          </cell>
          <cell r="AL56">
            <v>3297553</v>
          </cell>
          <cell r="AN56">
            <v>1763191</v>
          </cell>
          <cell r="AO56">
            <v>1154085</v>
          </cell>
          <cell r="AP56">
            <v>609106</v>
          </cell>
          <cell r="AQ56">
            <v>14228</v>
          </cell>
          <cell r="AR56">
            <v>0</v>
          </cell>
          <cell r="AS56">
            <v>610110</v>
          </cell>
          <cell r="AT56">
            <v>13223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13223</v>
          </cell>
          <cell r="BD56">
            <v>0</v>
          </cell>
          <cell r="BF56">
            <v>205273</v>
          </cell>
          <cell r="BG56">
            <v>192742</v>
          </cell>
          <cell r="BJ56">
            <v>2024701</v>
          </cell>
          <cell r="BK56">
            <v>12667</v>
          </cell>
          <cell r="BM56">
            <v>0</v>
          </cell>
          <cell r="BN56">
            <v>1902550</v>
          </cell>
          <cell r="BO56">
            <v>0</v>
          </cell>
          <cell r="BQ56">
            <v>13223</v>
          </cell>
        </row>
        <row r="57">
          <cell r="F57" t="str">
            <v>01/01/2015-31/12/2015</v>
          </cell>
          <cell r="G57">
            <v>3843790</v>
          </cell>
          <cell r="H57">
            <v>0</v>
          </cell>
          <cell r="I57">
            <v>3792148</v>
          </cell>
          <cell r="J57">
            <v>51642</v>
          </cell>
          <cell r="M57">
            <v>0</v>
          </cell>
          <cell r="N57">
            <v>0</v>
          </cell>
          <cell r="O57">
            <v>0</v>
          </cell>
          <cell r="P57">
            <v>3982378</v>
          </cell>
          <cell r="Q57">
            <v>3982378</v>
          </cell>
          <cell r="R57">
            <v>0</v>
          </cell>
          <cell r="S57">
            <v>0</v>
          </cell>
          <cell r="T57">
            <v>530226</v>
          </cell>
          <cell r="U57">
            <v>213311</v>
          </cell>
          <cell r="W57">
            <v>0</v>
          </cell>
          <cell r="X57">
            <v>316915</v>
          </cell>
          <cell r="Y57">
            <v>58315</v>
          </cell>
          <cell r="Z57">
            <v>8414709</v>
          </cell>
          <cell r="AA57">
            <v>-911508</v>
          </cell>
          <cell r="AB57">
            <v>176100</v>
          </cell>
          <cell r="AC57">
            <v>264449</v>
          </cell>
          <cell r="AD57">
            <v>-1352056</v>
          </cell>
          <cell r="AE57">
            <v>2611429</v>
          </cell>
          <cell r="AF57">
            <v>6714788</v>
          </cell>
          <cell r="AG57">
            <v>170345</v>
          </cell>
          <cell r="AH57">
            <v>459501</v>
          </cell>
          <cell r="AI57">
            <v>0</v>
          </cell>
          <cell r="AK57">
            <v>6084943</v>
          </cell>
          <cell r="AL57">
            <v>8414709</v>
          </cell>
          <cell r="AN57">
            <v>1449112</v>
          </cell>
          <cell r="AO57">
            <v>1014378</v>
          </cell>
          <cell r="AP57">
            <v>434734</v>
          </cell>
          <cell r="AQ57">
            <v>13231</v>
          </cell>
          <cell r="AR57">
            <v>148663</v>
          </cell>
          <cell r="AS57">
            <v>483110</v>
          </cell>
          <cell r="AT57">
            <v>-183809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-183809</v>
          </cell>
          <cell r="BD57">
            <v>0</v>
          </cell>
          <cell r="BF57">
            <v>0</v>
          </cell>
          <cell r="BG57">
            <v>0</v>
          </cell>
          <cell r="BJ57">
            <v>2558455</v>
          </cell>
          <cell r="BK57">
            <v>52974</v>
          </cell>
          <cell r="BM57">
            <v>0</v>
          </cell>
          <cell r="BN57">
            <v>0</v>
          </cell>
          <cell r="BO57">
            <v>0</v>
          </cell>
          <cell r="BQ57">
            <v>-35146</v>
          </cell>
        </row>
        <row r="58">
          <cell r="F58" t="str">
            <v>01/01/2015-31/12/2015</v>
          </cell>
          <cell r="G58">
            <v>1413140</v>
          </cell>
          <cell r="H58">
            <v>844906</v>
          </cell>
          <cell r="I58">
            <v>499912</v>
          </cell>
          <cell r="J58">
            <v>0</v>
          </cell>
          <cell r="M58">
            <v>0</v>
          </cell>
          <cell r="N58">
            <v>0</v>
          </cell>
          <cell r="O58">
            <v>62720</v>
          </cell>
          <cell r="P58">
            <v>205448</v>
          </cell>
          <cell r="Q58">
            <v>130975</v>
          </cell>
          <cell r="R58">
            <v>0</v>
          </cell>
          <cell r="S58">
            <v>74473</v>
          </cell>
          <cell r="T58">
            <v>252393</v>
          </cell>
          <cell r="U58">
            <v>198327</v>
          </cell>
          <cell r="W58">
            <v>0</v>
          </cell>
          <cell r="X58">
            <v>54066</v>
          </cell>
          <cell r="Y58">
            <v>632827</v>
          </cell>
          <cell r="Z58">
            <v>2503808</v>
          </cell>
          <cell r="AA58">
            <v>2291599</v>
          </cell>
          <cell r="AB58">
            <v>2916860</v>
          </cell>
          <cell r="AC58">
            <v>40898</v>
          </cell>
          <cell r="AD58">
            <v>-666159</v>
          </cell>
          <cell r="AE58">
            <v>103994</v>
          </cell>
          <cell r="AF58">
            <v>108215</v>
          </cell>
          <cell r="AG58">
            <v>0</v>
          </cell>
          <cell r="AH58">
            <v>13556</v>
          </cell>
          <cell r="AI58">
            <v>0</v>
          </cell>
          <cell r="AK58">
            <v>94659</v>
          </cell>
          <cell r="AL58">
            <v>2503808</v>
          </cell>
          <cell r="AN58">
            <v>751685</v>
          </cell>
          <cell r="AO58">
            <v>542964</v>
          </cell>
          <cell r="AP58">
            <v>208721</v>
          </cell>
          <cell r="AQ58">
            <v>87648</v>
          </cell>
          <cell r="AR58">
            <v>135</v>
          </cell>
          <cell r="AS58">
            <v>214383</v>
          </cell>
          <cell r="AT58">
            <v>81851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81851</v>
          </cell>
          <cell r="BD58">
            <v>0</v>
          </cell>
          <cell r="BF58">
            <v>5602</v>
          </cell>
          <cell r="BG58">
            <v>0</v>
          </cell>
          <cell r="BJ58">
            <v>103847</v>
          </cell>
          <cell r="BK58">
            <v>147</v>
          </cell>
          <cell r="BM58">
            <v>-1000</v>
          </cell>
          <cell r="BN58">
            <v>0</v>
          </cell>
          <cell r="BO58">
            <v>0</v>
          </cell>
          <cell r="BQ58">
            <v>79027</v>
          </cell>
        </row>
        <row r="59">
          <cell r="F59" t="str">
            <v>01/01/2015-31/12/2015</v>
          </cell>
          <cell r="G59">
            <v>109167</v>
          </cell>
          <cell r="H59">
            <v>0</v>
          </cell>
          <cell r="I59">
            <v>44147</v>
          </cell>
          <cell r="J59">
            <v>5445</v>
          </cell>
          <cell r="M59">
            <v>103521</v>
          </cell>
          <cell r="N59">
            <v>10672</v>
          </cell>
          <cell r="O59">
            <v>0</v>
          </cell>
          <cell r="P59">
            <v>152000</v>
          </cell>
          <cell r="Q59">
            <v>144000</v>
          </cell>
          <cell r="R59">
            <v>0</v>
          </cell>
          <cell r="S59">
            <v>8000</v>
          </cell>
          <cell r="T59">
            <v>2951407</v>
          </cell>
          <cell r="U59">
            <v>2951407</v>
          </cell>
          <cell r="W59">
            <v>0</v>
          </cell>
          <cell r="X59">
            <v>0</v>
          </cell>
          <cell r="Y59">
            <v>19273</v>
          </cell>
          <cell r="Z59">
            <v>3231846</v>
          </cell>
          <cell r="AA59">
            <v>443324</v>
          </cell>
          <cell r="AB59">
            <v>60000</v>
          </cell>
          <cell r="AC59">
            <v>55832</v>
          </cell>
          <cell r="AD59">
            <v>327493</v>
          </cell>
          <cell r="AE59">
            <v>0</v>
          </cell>
          <cell r="AF59">
            <v>2788522</v>
          </cell>
          <cell r="AG59">
            <v>494379</v>
          </cell>
          <cell r="AH59">
            <v>1178780</v>
          </cell>
          <cell r="AI59">
            <v>60000</v>
          </cell>
          <cell r="AK59">
            <v>1055363</v>
          </cell>
          <cell r="AL59">
            <v>3231846</v>
          </cell>
          <cell r="AN59">
            <v>3705161</v>
          </cell>
          <cell r="AO59">
            <v>2273033</v>
          </cell>
          <cell r="AP59">
            <v>1432128</v>
          </cell>
          <cell r="AQ59">
            <v>445</v>
          </cell>
          <cell r="AR59">
            <v>92124</v>
          </cell>
          <cell r="AS59">
            <v>1240678</v>
          </cell>
          <cell r="AT59">
            <v>99770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99770</v>
          </cell>
          <cell r="BD59">
            <v>0</v>
          </cell>
          <cell r="BF59">
            <v>152424</v>
          </cell>
          <cell r="BG59">
            <v>98075</v>
          </cell>
          <cell r="BJ59">
            <v>0</v>
          </cell>
          <cell r="BK59">
            <v>0</v>
          </cell>
          <cell r="BM59">
            <v>-34133</v>
          </cell>
          <cell r="BN59">
            <v>0</v>
          </cell>
          <cell r="BO59">
            <v>5445</v>
          </cell>
          <cell r="BQ59">
            <v>191894</v>
          </cell>
        </row>
        <row r="60">
          <cell r="F60" t="str">
            <v>01/01/2015-31/12/2015</v>
          </cell>
          <cell r="G60">
            <v>844938</v>
          </cell>
          <cell r="H60">
            <v>743781</v>
          </cell>
          <cell r="I60">
            <v>1821735</v>
          </cell>
          <cell r="J60">
            <v>230451</v>
          </cell>
          <cell r="M60">
            <v>2477535</v>
          </cell>
          <cell r="N60">
            <v>3131</v>
          </cell>
          <cell r="O60">
            <v>0</v>
          </cell>
          <cell r="P60">
            <v>618087</v>
          </cell>
          <cell r="Q60">
            <v>426296</v>
          </cell>
          <cell r="R60">
            <v>0</v>
          </cell>
          <cell r="S60">
            <v>191791</v>
          </cell>
          <cell r="T60">
            <v>1106798</v>
          </cell>
          <cell r="U60">
            <v>968371</v>
          </cell>
          <cell r="W60">
            <v>0</v>
          </cell>
          <cell r="X60">
            <v>138428</v>
          </cell>
          <cell r="Y60">
            <v>14861</v>
          </cell>
          <cell r="Z60">
            <v>2584684</v>
          </cell>
          <cell r="AA60">
            <v>1055542</v>
          </cell>
          <cell r="AB60">
            <v>1064133</v>
          </cell>
          <cell r="AC60">
            <v>113037</v>
          </cell>
          <cell r="AD60">
            <v>-121628</v>
          </cell>
          <cell r="AE60">
            <v>50863</v>
          </cell>
          <cell r="AF60">
            <v>1478279</v>
          </cell>
          <cell r="AG60">
            <v>855902</v>
          </cell>
          <cell r="AH60">
            <v>483700</v>
          </cell>
          <cell r="AI60">
            <v>0</v>
          </cell>
          <cell r="AK60">
            <v>138677</v>
          </cell>
          <cell r="AL60">
            <v>2584684</v>
          </cell>
          <cell r="AN60">
            <v>1858222</v>
          </cell>
          <cell r="AO60">
            <v>1440977</v>
          </cell>
          <cell r="AP60">
            <v>417246</v>
          </cell>
          <cell r="AQ60">
            <v>5031</v>
          </cell>
          <cell r="AR60">
            <v>81744</v>
          </cell>
          <cell r="AS60">
            <v>412459</v>
          </cell>
          <cell r="AT60">
            <v>-71926</v>
          </cell>
          <cell r="AU60">
            <v>0</v>
          </cell>
          <cell r="AV60">
            <v>0</v>
          </cell>
          <cell r="AW60">
            <v>0</v>
          </cell>
          <cell r="AX60">
            <v>21696</v>
          </cell>
          <cell r="AY60">
            <v>21696</v>
          </cell>
          <cell r="AZ60">
            <v>-71926</v>
          </cell>
          <cell r="BD60">
            <v>0</v>
          </cell>
          <cell r="BF60">
            <v>523373</v>
          </cell>
          <cell r="BG60">
            <v>514772</v>
          </cell>
          <cell r="BJ60">
            <v>33333</v>
          </cell>
          <cell r="BK60">
            <v>17529</v>
          </cell>
          <cell r="BM60">
            <v>0</v>
          </cell>
          <cell r="BN60">
            <v>1743288</v>
          </cell>
          <cell r="BO60">
            <v>219475</v>
          </cell>
          <cell r="BQ60">
            <v>31514</v>
          </cell>
        </row>
      </sheetData>
      <sheetData sheetId="3">
        <row r="2">
          <cell r="F2" t="str">
            <v>01/01/2016-31/12/2016</v>
          </cell>
          <cell r="G2">
            <v>38813</v>
          </cell>
          <cell r="H2">
            <v>0</v>
          </cell>
          <cell r="I2">
            <v>18313</v>
          </cell>
          <cell r="J2">
            <v>0</v>
          </cell>
          <cell r="M2">
            <v>0</v>
          </cell>
          <cell r="N2">
            <v>20500</v>
          </cell>
          <cell r="O2">
            <v>0</v>
          </cell>
          <cell r="P2">
            <v>579508</v>
          </cell>
          <cell r="Q2">
            <v>435046</v>
          </cell>
          <cell r="R2">
            <v>0</v>
          </cell>
          <cell r="S2">
            <v>144462</v>
          </cell>
          <cell r="T2">
            <v>567748</v>
          </cell>
          <cell r="U2">
            <v>282781</v>
          </cell>
          <cell r="W2">
            <v>0</v>
          </cell>
          <cell r="X2">
            <v>284967</v>
          </cell>
          <cell r="Y2">
            <v>79977</v>
          </cell>
          <cell r="Z2">
            <v>1266047</v>
          </cell>
          <cell r="AA2">
            <v>712215</v>
          </cell>
          <cell r="AB2">
            <v>70000</v>
          </cell>
          <cell r="AC2">
            <v>23333</v>
          </cell>
          <cell r="AD2">
            <v>618882</v>
          </cell>
          <cell r="AE2">
            <v>3905</v>
          </cell>
          <cell r="AF2">
            <v>549926</v>
          </cell>
          <cell r="AG2">
            <v>0</v>
          </cell>
          <cell r="AH2">
            <v>157843</v>
          </cell>
          <cell r="AI2">
            <v>0</v>
          </cell>
          <cell r="AK2">
            <v>392084</v>
          </cell>
          <cell r="AL2">
            <v>1266047</v>
          </cell>
          <cell r="AN2">
            <v>2246405</v>
          </cell>
          <cell r="AO2">
            <v>1630392</v>
          </cell>
          <cell r="AP2">
            <v>616013</v>
          </cell>
          <cell r="AQ2">
            <v>23263</v>
          </cell>
          <cell r="AR2">
            <v>1180</v>
          </cell>
          <cell r="AS2">
            <v>534480</v>
          </cell>
          <cell r="AT2">
            <v>103615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103615</v>
          </cell>
          <cell r="BD2">
            <v>0</v>
          </cell>
          <cell r="BF2">
            <v>0</v>
          </cell>
          <cell r="BG2">
            <v>0</v>
          </cell>
          <cell r="BJ2">
            <v>0</v>
          </cell>
          <cell r="BK2">
            <v>3905</v>
          </cell>
          <cell r="BM2">
            <v>-35406</v>
          </cell>
          <cell r="BN2">
            <v>0</v>
          </cell>
          <cell r="BO2">
            <v>0</v>
          </cell>
          <cell r="BQ2">
            <v>95804</v>
          </cell>
        </row>
        <row r="4">
          <cell r="F4" t="str">
            <v>01/01/2016-31/12/2016</v>
          </cell>
          <cell r="G4">
            <v>23790959</v>
          </cell>
          <cell r="H4">
            <v>321213</v>
          </cell>
          <cell r="I4">
            <v>3489093</v>
          </cell>
          <cell r="J4">
            <v>18000000</v>
          </cell>
          <cell r="M4">
            <v>589358</v>
          </cell>
          <cell r="N4">
            <v>308458</v>
          </cell>
          <cell r="O4">
            <v>2217978</v>
          </cell>
          <cell r="P4">
            <v>5653489</v>
          </cell>
          <cell r="Q4">
            <v>3472452</v>
          </cell>
          <cell r="R4">
            <v>0</v>
          </cell>
          <cell r="S4">
            <v>2181038</v>
          </cell>
          <cell r="T4">
            <v>10068344</v>
          </cell>
          <cell r="U4">
            <v>5622191</v>
          </cell>
          <cell r="W4">
            <v>0</v>
          </cell>
          <cell r="X4">
            <v>4446153</v>
          </cell>
          <cell r="Y4">
            <v>515728</v>
          </cell>
          <cell r="Z4">
            <v>40028521</v>
          </cell>
          <cell r="AA4">
            <v>12827913</v>
          </cell>
          <cell r="AB4">
            <v>8543494</v>
          </cell>
          <cell r="AC4">
            <v>3579134</v>
          </cell>
          <cell r="AD4">
            <v>705285</v>
          </cell>
          <cell r="AE4">
            <v>11040754</v>
          </cell>
          <cell r="AF4">
            <v>16159855</v>
          </cell>
          <cell r="AG4">
            <v>8838882</v>
          </cell>
          <cell r="AH4">
            <v>2806346</v>
          </cell>
          <cell r="AI4">
            <v>0</v>
          </cell>
          <cell r="AK4">
            <v>4514627</v>
          </cell>
          <cell r="AL4">
            <v>40028521</v>
          </cell>
          <cell r="AN4">
            <v>19113450</v>
          </cell>
          <cell r="AO4">
            <v>8587536</v>
          </cell>
          <cell r="AP4">
            <v>10525914</v>
          </cell>
          <cell r="AQ4">
            <v>50</v>
          </cell>
          <cell r="AR4">
            <v>2059331</v>
          </cell>
          <cell r="AS4">
            <v>6628587</v>
          </cell>
          <cell r="AT4">
            <v>1838046</v>
          </cell>
          <cell r="AU4">
            <v>0</v>
          </cell>
          <cell r="AV4">
            <v>0</v>
          </cell>
          <cell r="AW4">
            <v>0</v>
          </cell>
          <cell r="AX4">
            <v>199536</v>
          </cell>
          <cell r="AY4">
            <v>199536</v>
          </cell>
          <cell r="AZ4">
            <v>1838046</v>
          </cell>
          <cell r="BD4">
            <v>0</v>
          </cell>
          <cell r="BF4">
            <v>43576</v>
          </cell>
          <cell r="BG4">
            <v>25940</v>
          </cell>
          <cell r="BJ4">
            <v>10555495</v>
          </cell>
          <cell r="BK4">
            <v>485259</v>
          </cell>
          <cell r="BM4">
            <v>-535601</v>
          </cell>
          <cell r="BN4">
            <v>563418</v>
          </cell>
          <cell r="BO4">
            <v>0</v>
          </cell>
          <cell r="BQ4">
            <v>4096863</v>
          </cell>
        </row>
        <row r="5">
          <cell r="F5" t="str">
            <v>01/01/2016-31/12/2016</v>
          </cell>
          <cell r="G5">
            <v>223489</v>
          </cell>
          <cell r="H5">
            <v>0</v>
          </cell>
          <cell r="I5">
            <v>74862</v>
          </cell>
          <cell r="J5">
            <v>0</v>
          </cell>
          <cell r="M5">
            <v>0</v>
          </cell>
          <cell r="N5">
            <v>97376</v>
          </cell>
          <cell r="O5">
            <v>51251</v>
          </cell>
          <cell r="P5">
            <v>372240</v>
          </cell>
          <cell r="Q5">
            <v>362178</v>
          </cell>
          <cell r="R5">
            <v>0</v>
          </cell>
          <cell r="S5">
            <v>10061</v>
          </cell>
          <cell r="T5">
            <v>18284</v>
          </cell>
          <cell r="U5">
            <v>1996</v>
          </cell>
          <cell r="W5">
            <v>0</v>
          </cell>
          <cell r="X5">
            <v>16288</v>
          </cell>
          <cell r="Y5">
            <v>17103</v>
          </cell>
          <cell r="Z5">
            <v>631115</v>
          </cell>
          <cell r="AA5">
            <v>-45136</v>
          </cell>
          <cell r="AB5">
            <v>100</v>
          </cell>
          <cell r="AC5">
            <v>360</v>
          </cell>
          <cell r="AD5">
            <v>-45596</v>
          </cell>
          <cell r="AE5">
            <v>0</v>
          </cell>
          <cell r="AF5">
            <v>676251</v>
          </cell>
          <cell r="AG5">
            <v>0</v>
          </cell>
          <cell r="AH5">
            <v>571644</v>
          </cell>
          <cell r="AI5">
            <v>0</v>
          </cell>
          <cell r="AK5">
            <v>104607</v>
          </cell>
          <cell r="AL5">
            <v>631115</v>
          </cell>
          <cell r="AN5">
            <v>923068</v>
          </cell>
          <cell r="AO5">
            <v>598732</v>
          </cell>
          <cell r="AP5">
            <v>324336</v>
          </cell>
          <cell r="AQ5">
            <v>5</v>
          </cell>
          <cell r="AR5">
            <v>858</v>
          </cell>
          <cell r="AS5">
            <v>372499</v>
          </cell>
          <cell r="AT5">
            <v>-49015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-49015</v>
          </cell>
          <cell r="BD5">
            <v>0</v>
          </cell>
          <cell r="BF5">
            <v>0</v>
          </cell>
          <cell r="BG5">
            <v>0</v>
          </cell>
          <cell r="BJ5">
            <v>0</v>
          </cell>
          <cell r="BK5">
            <v>0</v>
          </cell>
          <cell r="BM5">
            <v>0</v>
          </cell>
          <cell r="BN5">
            <v>0</v>
          </cell>
          <cell r="BO5">
            <v>0</v>
          </cell>
          <cell r="BQ5">
            <v>-48163</v>
          </cell>
        </row>
        <row r="7">
          <cell r="F7" t="str">
            <v>01/01/2016-31/12/2016</v>
          </cell>
          <cell r="G7">
            <v>1044683</v>
          </cell>
          <cell r="H7">
            <v>0</v>
          </cell>
          <cell r="I7">
            <v>984722</v>
          </cell>
          <cell r="J7">
            <v>26090</v>
          </cell>
          <cell r="M7">
            <v>0</v>
          </cell>
          <cell r="N7">
            <v>9276</v>
          </cell>
          <cell r="O7">
            <v>0</v>
          </cell>
          <cell r="P7">
            <v>3032127</v>
          </cell>
          <cell r="Q7">
            <v>2931892</v>
          </cell>
          <cell r="R7">
            <v>0</v>
          </cell>
          <cell r="S7">
            <v>100235</v>
          </cell>
          <cell r="T7">
            <v>7131503</v>
          </cell>
          <cell r="U7">
            <v>7027609</v>
          </cell>
          <cell r="W7">
            <v>0</v>
          </cell>
          <cell r="X7">
            <v>103894</v>
          </cell>
          <cell r="Y7">
            <v>131033</v>
          </cell>
          <cell r="Z7">
            <v>11339346</v>
          </cell>
          <cell r="AA7">
            <v>1005947</v>
          </cell>
          <cell r="AB7">
            <v>2219112</v>
          </cell>
          <cell r="AC7">
            <v>399848</v>
          </cell>
          <cell r="AD7">
            <v>-1613013</v>
          </cell>
          <cell r="AE7">
            <v>0</v>
          </cell>
          <cell r="AF7">
            <v>10333399</v>
          </cell>
          <cell r="AG7">
            <v>9674874</v>
          </cell>
          <cell r="AH7">
            <v>130850</v>
          </cell>
          <cell r="AI7">
            <v>0</v>
          </cell>
          <cell r="AK7">
            <v>527674</v>
          </cell>
          <cell r="AL7">
            <v>11339346</v>
          </cell>
          <cell r="AN7">
            <v>3146530</v>
          </cell>
          <cell r="AO7">
            <v>2088752</v>
          </cell>
          <cell r="AP7">
            <v>1057778</v>
          </cell>
          <cell r="AQ7">
            <v>18377</v>
          </cell>
          <cell r="AR7">
            <v>600368</v>
          </cell>
          <cell r="AS7">
            <v>961080</v>
          </cell>
          <cell r="AT7">
            <v>-485293</v>
          </cell>
          <cell r="AU7">
            <v>0</v>
          </cell>
          <cell r="AV7">
            <v>0</v>
          </cell>
          <cell r="AW7">
            <v>0</v>
          </cell>
          <cell r="AX7">
            <v>0</v>
          </cell>
          <cell r="AY7">
            <v>0</v>
          </cell>
          <cell r="AZ7">
            <v>-485293</v>
          </cell>
          <cell r="BD7">
            <v>0</v>
          </cell>
          <cell r="BF7">
            <v>24596</v>
          </cell>
          <cell r="BG7">
            <v>0</v>
          </cell>
          <cell r="BJ7">
            <v>0</v>
          </cell>
          <cell r="BK7">
            <v>0</v>
          </cell>
          <cell r="BM7">
            <v>0</v>
          </cell>
          <cell r="BN7">
            <v>0</v>
          </cell>
          <cell r="BO7">
            <v>0</v>
          </cell>
          <cell r="BQ7">
            <v>115072</v>
          </cell>
        </row>
        <row r="9">
          <cell r="F9" t="str">
            <v>01/01/2016-31/12/2016</v>
          </cell>
          <cell r="G9">
            <v>511911</v>
          </cell>
          <cell r="H9">
            <v>0</v>
          </cell>
          <cell r="I9">
            <v>920985</v>
          </cell>
          <cell r="J9">
            <v>180388</v>
          </cell>
          <cell r="M9">
            <v>592726</v>
          </cell>
          <cell r="N9">
            <v>3264</v>
          </cell>
          <cell r="O9">
            <v>0</v>
          </cell>
          <cell r="P9">
            <v>286799</v>
          </cell>
          <cell r="Q9">
            <v>284671</v>
          </cell>
          <cell r="R9">
            <v>0</v>
          </cell>
          <cell r="S9">
            <v>2128</v>
          </cell>
          <cell r="T9">
            <v>377324</v>
          </cell>
          <cell r="U9">
            <v>49084</v>
          </cell>
          <cell r="W9">
            <v>0</v>
          </cell>
          <cell r="X9">
            <v>328240</v>
          </cell>
          <cell r="Y9">
            <v>435296</v>
          </cell>
          <cell r="Z9">
            <v>1611330</v>
          </cell>
          <cell r="AA9">
            <v>-114718</v>
          </cell>
          <cell r="AB9">
            <v>300000</v>
          </cell>
          <cell r="AC9">
            <v>11007</v>
          </cell>
          <cell r="AD9">
            <v>-425725</v>
          </cell>
          <cell r="AE9">
            <v>0</v>
          </cell>
          <cell r="AF9">
            <v>1726048</v>
          </cell>
          <cell r="AG9">
            <v>0</v>
          </cell>
          <cell r="AH9">
            <v>1555455</v>
          </cell>
          <cell r="AI9">
            <v>0</v>
          </cell>
          <cell r="AK9">
            <v>170593</v>
          </cell>
          <cell r="AL9">
            <v>1611330</v>
          </cell>
          <cell r="AN9">
            <v>2707520</v>
          </cell>
          <cell r="AO9">
            <v>1679097</v>
          </cell>
          <cell r="AP9">
            <v>1028423</v>
          </cell>
          <cell r="AQ9">
            <v>106</v>
          </cell>
          <cell r="AR9">
            <v>14023</v>
          </cell>
          <cell r="AS9">
            <v>869747</v>
          </cell>
          <cell r="AT9">
            <v>144759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144759</v>
          </cell>
          <cell r="BD9">
            <v>0</v>
          </cell>
          <cell r="BF9">
            <v>0</v>
          </cell>
          <cell r="BG9">
            <v>0</v>
          </cell>
          <cell r="BJ9">
            <v>0</v>
          </cell>
          <cell r="BK9">
            <v>0</v>
          </cell>
          <cell r="BM9">
            <v>-1600</v>
          </cell>
          <cell r="BN9">
            <v>412839</v>
          </cell>
          <cell r="BO9">
            <v>179887</v>
          </cell>
          <cell r="BQ9">
            <v>158782</v>
          </cell>
        </row>
        <row r="10">
          <cell r="F10" t="str">
            <v>01/01/2016-31/12/2016</v>
          </cell>
          <cell r="G10">
            <v>9086</v>
          </cell>
          <cell r="H10">
            <v>0</v>
          </cell>
          <cell r="I10">
            <v>43929</v>
          </cell>
          <cell r="J10">
            <v>0</v>
          </cell>
          <cell r="M10">
            <v>36843</v>
          </cell>
          <cell r="N10">
            <v>0</v>
          </cell>
          <cell r="O10">
            <v>1999</v>
          </cell>
          <cell r="P10">
            <v>265896</v>
          </cell>
          <cell r="Q10">
            <v>78268</v>
          </cell>
          <cell r="R10">
            <v>0</v>
          </cell>
          <cell r="S10">
            <v>187629</v>
          </cell>
          <cell r="T10">
            <v>978666</v>
          </cell>
          <cell r="U10">
            <v>945913</v>
          </cell>
          <cell r="W10">
            <v>0</v>
          </cell>
          <cell r="X10">
            <v>32753</v>
          </cell>
          <cell r="Y10">
            <v>40564</v>
          </cell>
          <cell r="Z10">
            <v>1294213</v>
          </cell>
          <cell r="AA10">
            <v>358316</v>
          </cell>
          <cell r="AB10">
            <v>365500</v>
          </cell>
          <cell r="AC10">
            <v>2457</v>
          </cell>
          <cell r="AD10">
            <v>-9641</v>
          </cell>
          <cell r="AE10">
            <v>57027</v>
          </cell>
          <cell r="AF10">
            <v>878870</v>
          </cell>
          <cell r="AG10">
            <v>392820</v>
          </cell>
          <cell r="AH10">
            <v>120430</v>
          </cell>
          <cell r="AI10">
            <v>0</v>
          </cell>
          <cell r="AK10">
            <v>365619</v>
          </cell>
          <cell r="AL10">
            <v>1294213</v>
          </cell>
          <cell r="AN10">
            <v>1927349</v>
          </cell>
          <cell r="AO10">
            <v>1656147</v>
          </cell>
          <cell r="AP10">
            <v>271202</v>
          </cell>
          <cell r="AQ10">
            <v>5131</v>
          </cell>
          <cell r="AR10">
            <v>62221</v>
          </cell>
          <cell r="AS10">
            <v>197687</v>
          </cell>
          <cell r="AT10">
            <v>16425</v>
          </cell>
          <cell r="AU10">
            <v>0</v>
          </cell>
          <cell r="AV10">
            <v>0</v>
          </cell>
          <cell r="AW10">
            <v>1944</v>
          </cell>
          <cell r="AX10">
            <v>1944</v>
          </cell>
          <cell r="AY10">
            <v>0</v>
          </cell>
          <cell r="AZ10">
            <v>14481</v>
          </cell>
          <cell r="BD10">
            <v>0</v>
          </cell>
          <cell r="BF10">
            <v>0</v>
          </cell>
          <cell r="BG10">
            <v>0</v>
          </cell>
          <cell r="BJ10">
            <v>57027</v>
          </cell>
          <cell r="BK10">
            <v>0</v>
          </cell>
          <cell r="BM10">
            <v>-1000</v>
          </cell>
          <cell r="BN10">
            <v>36843</v>
          </cell>
          <cell r="BO10">
            <v>0</v>
          </cell>
          <cell r="BQ10">
            <v>78593</v>
          </cell>
        </row>
        <row r="11">
          <cell r="F11" t="str">
            <v>01/01/2016-31/12/2016</v>
          </cell>
          <cell r="G11">
            <v>193616000</v>
          </cell>
          <cell r="H11">
            <v>31316000</v>
          </cell>
          <cell r="I11">
            <v>112201000</v>
          </cell>
          <cell r="J11">
            <v>12291000</v>
          </cell>
          <cell r="M11">
            <v>60845000</v>
          </cell>
          <cell r="N11">
            <v>9289000</v>
          </cell>
          <cell r="O11">
            <v>86151000</v>
          </cell>
          <cell r="P11">
            <v>22770000</v>
          </cell>
          <cell r="Q11">
            <v>20822000</v>
          </cell>
          <cell r="R11">
            <v>0</v>
          </cell>
          <cell r="S11">
            <v>1948000</v>
          </cell>
          <cell r="T11">
            <v>14368000</v>
          </cell>
          <cell r="U11">
            <v>6513000</v>
          </cell>
          <cell r="W11">
            <v>1294000</v>
          </cell>
          <cell r="X11">
            <v>6561000</v>
          </cell>
          <cell r="Y11">
            <v>22109000</v>
          </cell>
          <cell r="Z11">
            <v>252863000</v>
          </cell>
          <cell r="AA11">
            <v>146658000</v>
          </cell>
          <cell r="AB11">
            <v>47451000</v>
          </cell>
          <cell r="AC11">
            <v>17466000</v>
          </cell>
          <cell r="AD11">
            <v>81741000</v>
          </cell>
          <cell r="AE11">
            <v>41986000</v>
          </cell>
          <cell r="AF11">
            <v>64219000</v>
          </cell>
          <cell r="AG11">
            <v>2829000</v>
          </cell>
          <cell r="AH11">
            <v>40615000</v>
          </cell>
          <cell r="AI11">
            <v>8500000</v>
          </cell>
          <cell r="AK11">
            <v>12275000</v>
          </cell>
          <cell r="AL11">
            <v>252863000</v>
          </cell>
          <cell r="AN11">
            <v>200312000</v>
          </cell>
          <cell r="AO11">
            <v>117635000</v>
          </cell>
          <cell r="AP11">
            <v>82677000</v>
          </cell>
          <cell r="AQ11">
            <v>2825000</v>
          </cell>
          <cell r="AR11">
            <v>6186000</v>
          </cell>
          <cell r="AS11">
            <v>79078000</v>
          </cell>
          <cell r="AT11">
            <v>238000</v>
          </cell>
          <cell r="AU11">
            <v>3000000</v>
          </cell>
          <cell r="AV11">
            <v>0</v>
          </cell>
          <cell r="AW11">
            <v>0</v>
          </cell>
          <cell r="AX11">
            <v>5035000</v>
          </cell>
          <cell r="AY11">
            <v>5035000</v>
          </cell>
          <cell r="AZ11">
            <v>3238000</v>
          </cell>
          <cell r="BD11">
            <v>0</v>
          </cell>
          <cell r="BF11">
            <v>3213000</v>
          </cell>
          <cell r="BG11">
            <v>2159000</v>
          </cell>
          <cell r="BJ11">
            <v>39426000</v>
          </cell>
          <cell r="BK11">
            <v>2560000</v>
          </cell>
          <cell r="BM11">
            <v>3322000</v>
          </cell>
          <cell r="BN11">
            <v>51413000</v>
          </cell>
          <cell r="BO11">
            <v>7273000</v>
          </cell>
          <cell r="BQ11">
            <v>11314000</v>
          </cell>
        </row>
        <row r="12">
          <cell r="F12" t="str">
            <v>01/09/2015-31/08/2016</v>
          </cell>
          <cell r="G12">
            <v>1402014</v>
          </cell>
          <cell r="H12">
            <v>0</v>
          </cell>
          <cell r="I12">
            <v>1532909</v>
          </cell>
          <cell r="J12">
            <v>0</v>
          </cell>
          <cell r="M12">
            <v>130894</v>
          </cell>
          <cell r="N12">
            <v>0</v>
          </cell>
          <cell r="O12">
            <v>0</v>
          </cell>
          <cell r="P12">
            <v>953147</v>
          </cell>
          <cell r="Q12">
            <v>953147</v>
          </cell>
          <cell r="R12">
            <v>0</v>
          </cell>
          <cell r="S12">
            <v>0</v>
          </cell>
          <cell r="T12">
            <v>387937</v>
          </cell>
          <cell r="U12">
            <v>0</v>
          </cell>
          <cell r="W12">
            <v>0</v>
          </cell>
          <cell r="X12">
            <v>387937</v>
          </cell>
          <cell r="Y12">
            <v>378103</v>
          </cell>
          <cell r="Z12">
            <v>3121201</v>
          </cell>
          <cell r="AA12">
            <v>186992</v>
          </cell>
          <cell r="AB12">
            <v>500000</v>
          </cell>
          <cell r="AC12">
            <v>0</v>
          </cell>
          <cell r="AD12">
            <v>-313008</v>
          </cell>
          <cell r="AE12">
            <v>2000000</v>
          </cell>
          <cell r="AF12">
            <v>934209</v>
          </cell>
          <cell r="AG12">
            <v>0</v>
          </cell>
          <cell r="AH12">
            <v>0</v>
          </cell>
          <cell r="AI12">
            <v>0</v>
          </cell>
          <cell r="AK12">
            <v>934209</v>
          </cell>
          <cell r="AL12">
            <v>3121201</v>
          </cell>
          <cell r="AN12">
            <v>4526754</v>
          </cell>
          <cell r="AO12">
            <v>2263641</v>
          </cell>
          <cell r="AP12">
            <v>2263113</v>
          </cell>
          <cell r="AQ12">
            <v>0</v>
          </cell>
          <cell r="AR12">
            <v>30988</v>
          </cell>
          <cell r="AS12">
            <v>3542480</v>
          </cell>
          <cell r="AT12">
            <v>-1310356</v>
          </cell>
          <cell r="AU12">
            <v>0</v>
          </cell>
          <cell r="AV12">
            <v>0</v>
          </cell>
          <cell r="AW12">
            <v>130894</v>
          </cell>
          <cell r="AX12">
            <v>130894</v>
          </cell>
          <cell r="AY12">
            <v>0</v>
          </cell>
          <cell r="AZ12">
            <v>-1441250</v>
          </cell>
          <cell r="BD12">
            <v>0</v>
          </cell>
          <cell r="BF12">
            <v>0</v>
          </cell>
          <cell r="BG12">
            <v>0</v>
          </cell>
          <cell r="BJ12">
            <v>2000000</v>
          </cell>
          <cell r="BK12">
            <v>0</v>
          </cell>
          <cell r="BM12">
            <v>0</v>
          </cell>
          <cell r="BN12">
            <v>130894</v>
          </cell>
          <cell r="BO12">
            <v>0</v>
          </cell>
          <cell r="BQ12">
            <v>-1279368</v>
          </cell>
        </row>
        <row r="14">
          <cell r="F14" t="str">
            <v>01/01/2016-31/12/2016</v>
          </cell>
          <cell r="G14">
            <v>348403</v>
          </cell>
          <cell r="H14">
            <v>116500</v>
          </cell>
          <cell r="I14">
            <v>411096</v>
          </cell>
          <cell r="J14">
            <v>40340</v>
          </cell>
          <cell r="M14">
            <v>219532</v>
          </cell>
          <cell r="N14">
            <v>0</v>
          </cell>
          <cell r="O14">
            <v>0</v>
          </cell>
          <cell r="P14">
            <v>1345499</v>
          </cell>
          <cell r="Q14">
            <v>1075148</v>
          </cell>
          <cell r="R14">
            <v>0</v>
          </cell>
          <cell r="S14">
            <v>270351</v>
          </cell>
          <cell r="T14">
            <v>1343127</v>
          </cell>
          <cell r="U14">
            <v>1335692</v>
          </cell>
          <cell r="W14">
            <v>0</v>
          </cell>
          <cell r="X14">
            <v>7435</v>
          </cell>
          <cell r="Y14">
            <v>209191</v>
          </cell>
          <cell r="Z14">
            <v>3246220</v>
          </cell>
          <cell r="AA14">
            <v>1257953</v>
          </cell>
          <cell r="AB14">
            <v>241500</v>
          </cell>
          <cell r="AC14">
            <v>86244</v>
          </cell>
          <cell r="AD14">
            <v>930209</v>
          </cell>
          <cell r="AE14">
            <v>0</v>
          </cell>
          <cell r="AF14">
            <v>1988267</v>
          </cell>
          <cell r="AG14">
            <v>651000</v>
          </cell>
          <cell r="AH14">
            <v>417541</v>
          </cell>
          <cell r="AI14">
            <v>0</v>
          </cell>
          <cell r="AK14">
            <v>919726</v>
          </cell>
          <cell r="AL14">
            <v>3246220</v>
          </cell>
          <cell r="AN14">
            <v>6670053</v>
          </cell>
          <cell r="AO14">
            <v>5443797</v>
          </cell>
          <cell r="AP14">
            <v>1226255</v>
          </cell>
          <cell r="AQ14">
            <v>45671</v>
          </cell>
          <cell r="AR14">
            <v>64698</v>
          </cell>
          <cell r="AS14">
            <v>782793</v>
          </cell>
          <cell r="AT14">
            <v>424435</v>
          </cell>
          <cell r="AU14">
            <v>0</v>
          </cell>
          <cell r="AV14">
            <v>0</v>
          </cell>
          <cell r="AW14">
            <v>0</v>
          </cell>
          <cell r="AX14">
            <v>60885</v>
          </cell>
          <cell r="AY14">
            <v>60885</v>
          </cell>
          <cell r="AZ14">
            <v>424435</v>
          </cell>
          <cell r="BD14">
            <v>0</v>
          </cell>
          <cell r="BF14">
            <v>0</v>
          </cell>
          <cell r="BG14">
            <v>0</v>
          </cell>
          <cell r="BJ14">
            <v>0</v>
          </cell>
          <cell r="BK14">
            <v>0</v>
          </cell>
          <cell r="BM14">
            <v>-124974</v>
          </cell>
          <cell r="BN14">
            <v>179192</v>
          </cell>
          <cell r="BO14">
            <v>40340</v>
          </cell>
          <cell r="BQ14">
            <v>549948</v>
          </cell>
        </row>
        <row r="15">
          <cell r="F15" t="str">
            <v>01/01/2016-31/12/2016</v>
          </cell>
          <cell r="G15">
            <v>786417</v>
          </cell>
          <cell r="H15">
            <v>0</v>
          </cell>
          <cell r="I15">
            <v>814231</v>
          </cell>
          <cell r="J15">
            <v>5287</v>
          </cell>
          <cell r="M15">
            <v>33101</v>
          </cell>
          <cell r="N15">
            <v>0</v>
          </cell>
          <cell r="O15">
            <v>0</v>
          </cell>
          <cell r="P15">
            <v>2716563</v>
          </cell>
          <cell r="Q15">
            <v>2664651</v>
          </cell>
          <cell r="R15">
            <v>0</v>
          </cell>
          <cell r="S15">
            <v>51912</v>
          </cell>
          <cell r="T15">
            <v>300994</v>
          </cell>
          <cell r="U15">
            <v>175227</v>
          </cell>
          <cell r="W15">
            <v>0</v>
          </cell>
          <cell r="X15">
            <v>125767</v>
          </cell>
          <cell r="Y15">
            <v>229831</v>
          </cell>
          <cell r="Z15">
            <v>4033804</v>
          </cell>
          <cell r="AA15">
            <v>150891</v>
          </cell>
          <cell r="AB15">
            <v>300000</v>
          </cell>
          <cell r="AC15">
            <v>0</v>
          </cell>
          <cell r="AD15">
            <v>-149109</v>
          </cell>
          <cell r="AE15">
            <v>0</v>
          </cell>
          <cell r="AF15">
            <v>3882913</v>
          </cell>
          <cell r="AG15">
            <v>0</v>
          </cell>
          <cell r="AH15">
            <v>2653513</v>
          </cell>
          <cell r="AI15">
            <v>0</v>
          </cell>
          <cell r="AK15">
            <v>1229400</v>
          </cell>
          <cell r="AL15">
            <v>4033804</v>
          </cell>
          <cell r="AN15">
            <v>2457842</v>
          </cell>
          <cell r="AO15">
            <v>1544323</v>
          </cell>
          <cell r="AP15">
            <v>913519</v>
          </cell>
          <cell r="AQ15">
            <v>90283</v>
          </cell>
          <cell r="AR15">
            <v>32987</v>
          </cell>
          <cell r="AS15">
            <v>975377</v>
          </cell>
          <cell r="AT15">
            <v>-4562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-4562</v>
          </cell>
          <cell r="BD15">
            <v>0</v>
          </cell>
          <cell r="BF15">
            <v>0</v>
          </cell>
          <cell r="BG15">
            <v>0</v>
          </cell>
          <cell r="BJ15">
            <v>0</v>
          </cell>
          <cell r="BK15">
            <v>0</v>
          </cell>
          <cell r="BM15">
            <v>-2800</v>
          </cell>
          <cell r="BN15">
            <v>32308</v>
          </cell>
          <cell r="BO15">
            <v>793</v>
          </cell>
          <cell r="BQ15">
            <v>28420</v>
          </cell>
        </row>
        <row r="18">
          <cell r="F18" t="str">
            <v>01/01/2016-31/12/2016</v>
          </cell>
          <cell r="G18">
            <v>27141098</v>
          </cell>
          <cell r="H18">
            <v>11862817</v>
          </cell>
          <cell r="I18">
            <v>22804726</v>
          </cell>
          <cell r="J18">
            <v>888233</v>
          </cell>
          <cell r="M18">
            <v>10939039</v>
          </cell>
          <cell r="N18">
            <v>100541</v>
          </cell>
          <cell r="O18">
            <v>2116376</v>
          </cell>
          <cell r="P18">
            <v>14229397</v>
          </cell>
          <cell r="Q18">
            <v>12428802</v>
          </cell>
          <cell r="R18">
            <v>1234399</v>
          </cell>
          <cell r="S18">
            <v>566196</v>
          </cell>
          <cell r="T18">
            <v>3823577</v>
          </cell>
          <cell r="U18">
            <v>3099267</v>
          </cell>
          <cell r="W18">
            <v>0</v>
          </cell>
          <cell r="X18">
            <v>724310</v>
          </cell>
          <cell r="Y18">
            <v>155859</v>
          </cell>
          <cell r="Z18">
            <v>45349931</v>
          </cell>
          <cell r="AA18">
            <v>19017373</v>
          </cell>
          <cell r="AB18">
            <v>7524000</v>
          </cell>
          <cell r="AC18">
            <v>7360802</v>
          </cell>
          <cell r="AD18">
            <v>4132571</v>
          </cell>
          <cell r="AE18">
            <v>17002739</v>
          </cell>
          <cell r="AF18">
            <v>9329819</v>
          </cell>
          <cell r="AG18">
            <v>3075000</v>
          </cell>
          <cell r="AH18">
            <v>2946165</v>
          </cell>
          <cell r="AI18">
            <v>21194</v>
          </cell>
          <cell r="AK18">
            <v>3287460</v>
          </cell>
          <cell r="AL18">
            <v>45349931</v>
          </cell>
          <cell r="AN18">
            <v>11032574</v>
          </cell>
          <cell r="AO18">
            <v>5732130</v>
          </cell>
          <cell r="AP18">
            <v>5300444</v>
          </cell>
          <cell r="AQ18">
            <v>45</v>
          </cell>
          <cell r="AR18">
            <v>868259</v>
          </cell>
          <cell r="AS18">
            <v>5174273</v>
          </cell>
          <cell r="AT18">
            <v>-742043</v>
          </cell>
          <cell r="AU18">
            <v>0</v>
          </cell>
          <cell r="AV18">
            <v>0</v>
          </cell>
          <cell r="AW18">
            <v>0</v>
          </cell>
          <cell r="AX18">
            <v>476927</v>
          </cell>
          <cell r="AY18">
            <v>476927</v>
          </cell>
          <cell r="AZ18">
            <v>-742043</v>
          </cell>
          <cell r="BD18">
            <v>0</v>
          </cell>
          <cell r="BF18">
            <v>307444</v>
          </cell>
          <cell r="BG18">
            <v>290355</v>
          </cell>
          <cell r="BJ18">
            <v>16716425</v>
          </cell>
          <cell r="BK18">
            <v>286314</v>
          </cell>
          <cell r="BM18">
            <v>34497</v>
          </cell>
          <cell r="BN18">
            <v>9934285</v>
          </cell>
          <cell r="BO18">
            <v>714399</v>
          </cell>
          <cell r="BQ18">
            <v>603098</v>
          </cell>
        </row>
        <row r="19">
          <cell r="F19" t="str">
            <v>01/01/2016-31/12/2016</v>
          </cell>
          <cell r="G19">
            <v>10251297</v>
          </cell>
          <cell r="H19">
            <v>4871366</v>
          </cell>
          <cell r="I19">
            <v>20576724</v>
          </cell>
          <cell r="J19">
            <v>3251133</v>
          </cell>
          <cell r="M19">
            <v>30471501</v>
          </cell>
          <cell r="N19">
            <v>210522</v>
          </cell>
          <cell r="O19">
            <v>259044</v>
          </cell>
          <cell r="P19">
            <v>3310484</v>
          </cell>
          <cell r="Q19">
            <v>1323847</v>
          </cell>
          <cell r="R19">
            <v>0</v>
          </cell>
          <cell r="S19">
            <v>1986636</v>
          </cell>
          <cell r="T19">
            <v>3583752</v>
          </cell>
          <cell r="U19">
            <v>3245977</v>
          </cell>
          <cell r="W19">
            <v>0</v>
          </cell>
          <cell r="X19">
            <v>337775</v>
          </cell>
          <cell r="Y19">
            <v>375269</v>
          </cell>
          <cell r="Z19">
            <v>17520801</v>
          </cell>
          <cell r="AA19">
            <v>-20299478</v>
          </cell>
          <cell r="AB19">
            <v>34622922</v>
          </cell>
          <cell r="AC19">
            <v>5050780</v>
          </cell>
          <cell r="AD19">
            <v>-59973180</v>
          </cell>
          <cell r="AE19">
            <v>8346137</v>
          </cell>
          <cell r="AF19">
            <v>29474142</v>
          </cell>
          <cell r="AG19">
            <v>19860537</v>
          </cell>
          <cell r="AH19">
            <v>4995520</v>
          </cell>
          <cell r="AI19">
            <v>0</v>
          </cell>
          <cell r="AK19">
            <v>4618084</v>
          </cell>
          <cell r="AL19">
            <v>17520801</v>
          </cell>
          <cell r="AN19">
            <v>10105325</v>
          </cell>
          <cell r="AO19">
            <v>6748580</v>
          </cell>
          <cell r="AP19">
            <v>3356745</v>
          </cell>
          <cell r="AQ19">
            <v>1652185</v>
          </cell>
          <cell r="AR19">
            <v>1215364</v>
          </cell>
          <cell r="AS19">
            <v>4933258</v>
          </cell>
          <cell r="AT19">
            <v>-1139693</v>
          </cell>
          <cell r="AU19">
            <v>0</v>
          </cell>
          <cell r="AV19">
            <v>660782</v>
          </cell>
          <cell r="AW19">
            <v>0</v>
          </cell>
          <cell r="AX19">
            <v>607513</v>
          </cell>
          <cell r="AY19">
            <v>607513</v>
          </cell>
          <cell r="AZ19">
            <v>-1800475</v>
          </cell>
          <cell r="BD19">
            <v>0</v>
          </cell>
          <cell r="BF19">
            <v>11554009</v>
          </cell>
          <cell r="BG19">
            <v>10626020</v>
          </cell>
          <cell r="BJ19">
            <v>7001181</v>
          </cell>
          <cell r="BK19">
            <v>1344957</v>
          </cell>
          <cell r="BM19">
            <v>-69580</v>
          </cell>
          <cell r="BN19">
            <v>16629282</v>
          </cell>
          <cell r="BO19">
            <v>3216199</v>
          </cell>
          <cell r="BQ19">
            <v>683184</v>
          </cell>
        </row>
        <row r="20">
          <cell r="F20" t="str">
            <v>01/01/2016-31/12/2016</v>
          </cell>
          <cell r="G20">
            <v>188802</v>
          </cell>
          <cell r="H20">
            <v>0</v>
          </cell>
          <cell r="I20">
            <v>494239</v>
          </cell>
          <cell r="J20">
            <v>0</v>
          </cell>
          <cell r="M20">
            <v>305437</v>
          </cell>
          <cell r="N20">
            <v>0</v>
          </cell>
          <cell r="O20">
            <v>0</v>
          </cell>
          <cell r="P20">
            <v>103976</v>
          </cell>
          <cell r="Q20">
            <v>103976</v>
          </cell>
          <cell r="R20">
            <v>0</v>
          </cell>
          <cell r="S20">
            <v>0</v>
          </cell>
          <cell r="T20">
            <v>1081447</v>
          </cell>
          <cell r="U20">
            <v>914573</v>
          </cell>
          <cell r="W20">
            <v>0</v>
          </cell>
          <cell r="X20">
            <v>166875</v>
          </cell>
          <cell r="Y20">
            <v>231413</v>
          </cell>
          <cell r="Z20">
            <v>1605639</v>
          </cell>
          <cell r="AA20">
            <v>1336106</v>
          </cell>
          <cell r="AB20">
            <v>210000</v>
          </cell>
          <cell r="AC20">
            <v>73951</v>
          </cell>
          <cell r="AD20">
            <v>1052155</v>
          </cell>
          <cell r="AE20">
            <v>17908</v>
          </cell>
          <cell r="AF20">
            <v>251624</v>
          </cell>
          <cell r="AG20">
            <v>5106</v>
          </cell>
          <cell r="AH20">
            <v>101092</v>
          </cell>
          <cell r="AI20">
            <v>0</v>
          </cell>
          <cell r="AK20">
            <v>145426</v>
          </cell>
          <cell r="AL20">
            <v>1605639</v>
          </cell>
          <cell r="AN20">
            <v>2525998</v>
          </cell>
          <cell r="AO20">
            <v>1699758</v>
          </cell>
          <cell r="AP20">
            <v>826241</v>
          </cell>
          <cell r="AQ20">
            <v>27030</v>
          </cell>
          <cell r="AR20">
            <v>3845</v>
          </cell>
          <cell r="AS20">
            <v>565641</v>
          </cell>
          <cell r="AT20">
            <v>283784</v>
          </cell>
          <cell r="AU20">
            <v>0</v>
          </cell>
          <cell r="AV20">
            <v>0</v>
          </cell>
          <cell r="AW20">
            <v>22674</v>
          </cell>
          <cell r="AX20">
            <v>22674</v>
          </cell>
          <cell r="AY20">
            <v>0</v>
          </cell>
          <cell r="AZ20">
            <v>261110</v>
          </cell>
          <cell r="BD20">
            <v>0</v>
          </cell>
          <cell r="BF20">
            <v>0</v>
          </cell>
          <cell r="BG20">
            <v>0</v>
          </cell>
          <cell r="BJ20">
            <v>0</v>
          </cell>
          <cell r="BK20">
            <v>17908</v>
          </cell>
          <cell r="BM20">
            <v>-75722</v>
          </cell>
          <cell r="BN20">
            <v>305437</v>
          </cell>
          <cell r="BO20">
            <v>0</v>
          </cell>
          <cell r="BQ20">
            <v>287630</v>
          </cell>
        </row>
        <row r="21">
          <cell r="F21" t="str">
            <v>01/01/2016-31/12/2016</v>
          </cell>
          <cell r="G21">
            <v>22116</v>
          </cell>
          <cell r="H21">
            <v>0</v>
          </cell>
          <cell r="I21">
            <v>11560</v>
          </cell>
          <cell r="J21">
            <v>0</v>
          </cell>
          <cell r="M21">
            <v>0</v>
          </cell>
          <cell r="N21">
            <v>10556</v>
          </cell>
          <cell r="O21">
            <v>0</v>
          </cell>
          <cell r="P21">
            <v>74600</v>
          </cell>
          <cell r="Q21">
            <v>61427</v>
          </cell>
          <cell r="R21">
            <v>0</v>
          </cell>
          <cell r="S21">
            <v>13173</v>
          </cell>
          <cell r="T21">
            <v>96349</v>
          </cell>
          <cell r="U21">
            <v>41508</v>
          </cell>
          <cell r="W21">
            <v>0</v>
          </cell>
          <cell r="X21">
            <v>54841</v>
          </cell>
          <cell r="Y21">
            <v>679326</v>
          </cell>
          <cell r="Z21">
            <v>872390</v>
          </cell>
          <cell r="AA21">
            <v>-122585</v>
          </cell>
          <cell r="AB21">
            <v>100000</v>
          </cell>
          <cell r="AC21">
            <v>372</v>
          </cell>
          <cell r="AD21">
            <v>-222957</v>
          </cell>
          <cell r="AE21">
            <v>0</v>
          </cell>
          <cell r="AF21">
            <v>994975</v>
          </cell>
          <cell r="AG21">
            <v>0</v>
          </cell>
          <cell r="AH21">
            <v>787304</v>
          </cell>
          <cell r="AI21">
            <v>0</v>
          </cell>
          <cell r="AK21">
            <v>207670</v>
          </cell>
          <cell r="AL21">
            <v>872390</v>
          </cell>
          <cell r="AN21">
            <v>1172769</v>
          </cell>
          <cell r="AO21">
            <v>834223</v>
          </cell>
          <cell r="AP21">
            <v>338546</v>
          </cell>
          <cell r="AQ21">
            <v>5</v>
          </cell>
          <cell r="AR21">
            <v>2011</v>
          </cell>
          <cell r="AS21">
            <v>509159</v>
          </cell>
          <cell r="AT21">
            <v>-172619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-172619</v>
          </cell>
          <cell r="BD21">
            <v>0</v>
          </cell>
          <cell r="BF21">
            <v>0</v>
          </cell>
          <cell r="BG21">
            <v>0</v>
          </cell>
          <cell r="BJ21">
            <v>0</v>
          </cell>
          <cell r="BK21">
            <v>0</v>
          </cell>
          <cell r="BM21">
            <v>-2200</v>
          </cell>
          <cell r="BN21">
            <v>0</v>
          </cell>
          <cell r="BO21">
            <v>0</v>
          </cell>
          <cell r="BQ21">
            <v>-170613</v>
          </cell>
        </row>
        <row r="22">
          <cell r="F22" t="str">
            <v>01/01/2016-31/12/2016</v>
          </cell>
          <cell r="G22">
            <v>77</v>
          </cell>
          <cell r="H22">
            <v>0</v>
          </cell>
          <cell r="I22">
            <v>8725</v>
          </cell>
          <cell r="J22">
            <v>0</v>
          </cell>
          <cell r="M22">
            <v>8649</v>
          </cell>
          <cell r="N22">
            <v>0</v>
          </cell>
          <cell r="O22">
            <v>0</v>
          </cell>
          <cell r="P22">
            <v>3250</v>
          </cell>
          <cell r="Q22">
            <v>3250</v>
          </cell>
          <cell r="R22">
            <v>0</v>
          </cell>
          <cell r="S22">
            <v>0</v>
          </cell>
          <cell r="T22">
            <v>186161</v>
          </cell>
          <cell r="U22">
            <v>0</v>
          </cell>
          <cell r="W22">
            <v>0</v>
          </cell>
          <cell r="X22">
            <v>186161</v>
          </cell>
          <cell r="Y22">
            <v>0</v>
          </cell>
          <cell r="Z22">
            <v>189488</v>
          </cell>
          <cell r="AA22">
            <v>38059</v>
          </cell>
          <cell r="AB22">
            <v>12000</v>
          </cell>
          <cell r="AC22">
            <v>26059</v>
          </cell>
          <cell r="AD22">
            <v>0</v>
          </cell>
          <cell r="AE22">
            <v>0</v>
          </cell>
          <cell r="AF22">
            <v>151429</v>
          </cell>
          <cell r="AG22">
            <v>0</v>
          </cell>
          <cell r="AH22">
            <v>0</v>
          </cell>
          <cell r="AI22">
            <v>0</v>
          </cell>
          <cell r="AK22">
            <v>151429</v>
          </cell>
          <cell r="AL22">
            <v>189488</v>
          </cell>
          <cell r="AN22">
            <v>1264912</v>
          </cell>
          <cell r="AO22">
            <v>777957</v>
          </cell>
          <cell r="AP22">
            <v>486955</v>
          </cell>
          <cell r="AQ22">
            <v>0</v>
          </cell>
          <cell r="AR22">
            <v>5189</v>
          </cell>
          <cell r="AS22">
            <v>435625</v>
          </cell>
          <cell r="AT22">
            <v>46141</v>
          </cell>
          <cell r="AU22">
            <v>0</v>
          </cell>
          <cell r="AV22">
            <v>0</v>
          </cell>
          <cell r="AW22">
            <v>8649</v>
          </cell>
          <cell r="AX22">
            <v>8649</v>
          </cell>
          <cell r="AY22">
            <v>0</v>
          </cell>
          <cell r="AZ22">
            <v>37493</v>
          </cell>
          <cell r="BD22">
            <v>0</v>
          </cell>
          <cell r="BF22">
            <v>0</v>
          </cell>
          <cell r="BG22">
            <v>0</v>
          </cell>
          <cell r="BJ22">
            <v>0</v>
          </cell>
          <cell r="BK22">
            <v>0</v>
          </cell>
          <cell r="BM22">
            <v>-11873</v>
          </cell>
          <cell r="BN22">
            <v>8649</v>
          </cell>
          <cell r="BO22">
            <v>0</v>
          </cell>
          <cell r="BQ22">
            <v>51331</v>
          </cell>
        </row>
        <row r="23">
          <cell r="F23" t="str">
            <v>01/01/2016-31/12/2016</v>
          </cell>
          <cell r="G23">
            <v>428430</v>
          </cell>
          <cell r="H23">
            <v>0</v>
          </cell>
          <cell r="I23">
            <v>615824</v>
          </cell>
          <cell r="J23">
            <v>28973</v>
          </cell>
          <cell r="M23">
            <v>481459</v>
          </cell>
          <cell r="N23">
            <v>0</v>
          </cell>
          <cell r="O23">
            <v>209859</v>
          </cell>
          <cell r="P23">
            <v>331887</v>
          </cell>
          <cell r="Q23">
            <v>135815</v>
          </cell>
          <cell r="R23">
            <v>0</v>
          </cell>
          <cell r="S23">
            <v>196072</v>
          </cell>
          <cell r="T23">
            <v>540150</v>
          </cell>
          <cell r="U23">
            <v>482554</v>
          </cell>
          <cell r="W23">
            <v>0</v>
          </cell>
          <cell r="X23">
            <v>57596</v>
          </cell>
          <cell r="Y23">
            <v>540764</v>
          </cell>
          <cell r="Z23">
            <v>1841231</v>
          </cell>
          <cell r="AA23">
            <v>697908</v>
          </cell>
          <cell r="AB23">
            <v>585640</v>
          </cell>
          <cell r="AC23">
            <v>805926</v>
          </cell>
          <cell r="AD23">
            <v>-693659</v>
          </cell>
          <cell r="AE23">
            <v>120325</v>
          </cell>
          <cell r="AF23">
            <v>1022998</v>
          </cell>
          <cell r="AG23">
            <v>413429</v>
          </cell>
          <cell r="AH23">
            <v>480704</v>
          </cell>
          <cell r="AI23">
            <v>0</v>
          </cell>
          <cell r="AK23">
            <v>128865</v>
          </cell>
          <cell r="AL23">
            <v>1841231</v>
          </cell>
          <cell r="AN23">
            <v>2350432</v>
          </cell>
          <cell r="AO23">
            <v>1333336</v>
          </cell>
          <cell r="AP23">
            <v>1017096</v>
          </cell>
          <cell r="AQ23">
            <v>22628</v>
          </cell>
          <cell r="AR23">
            <v>53675</v>
          </cell>
          <cell r="AS23">
            <v>920252</v>
          </cell>
          <cell r="AT23">
            <v>65797</v>
          </cell>
          <cell r="AU23">
            <v>0</v>
          </cell>
          <cell r="AV23">
            <v>0</v>
          </cell>
          <cell r="AW23">
            <v>0</v>
          </cell>
          <cell r="AX23">
            <v>31388</v>
          </cell>
          <cell r="AY23">
            <v>31388</v>
          </cell>
          <cell r="AZ23">
            <v>65797</v>
          </cell>
          <cell r="BD23">
            <v>0</v>
          </cell>
          <cell r="BF23">
            <v>55232</v>
          </cell>
          <cell r="BG23">
            <v>0</v>
          </cell>
          <cell r="BJ23">
            <v>95906</v>
          </cell>
          <cell r="BK23">
            <v>24418</v>
          </cell>
          <cell r="BM23">
            <v>-58218</v>
          </cell>
          <cell r="BN23">
            <v>481459</v>
          </cell>
          <cell r="BO23">
            <v>0</v>
          </cell>
          <cell r="BQ23">
            <v>150826</v>
          </cell>
        </row>
        <row r="24">
          <cell r="F24" t="str">
            <v>01/01/2016-31/12/2016</v>
          </cell>
          <cell r="G24">
            <v>7103765</v>
          </cell>
          <cell r="H24">
            <v>1796116</v>
          </cell>
          <cell r="I24">
            <v>8313204</v>
          </cell>
          <cell r="J24">
            <v>1396499</v>
          </cell>
          <cell r="M24">
            <v>4575859</v>
          </cell>
          <cell r="N24">
            <v>47957</v>
          </cell>
          <cell r="O24">
            <v>0</v>
          </cell>
          <cell r="P24">
            <v>3904562</v>
          </cell>
          <cell r="Q24">
            <v>3847099</v>
          </cell>
          <cell r="R24">
            <v>0</v>
          </cell>
          <cell r="S24">
            <v>57463</v>
          </cell>
          <cell r="T24">
            <v>253674</v>
          </cell>
          <cell r="U24">
            <v>220277</v>
          </cell>
          <cell r="W24">
            <v>0</v>
          </cell>
          <cell r="X24">
            <v>33397</v>
          </cell>
          <cell r="Y24">
            <v>276674</v>
          </cell>
          <cell r="Z24">
            <v>11538675</v>
          </cell>
          <cell r="AA24">
            <v>1318752</v>
          </cell>
          <cell r="AB24">
            <v>3020032</v>
          </cell>
          <cell r="AC24">
            <v>1123784</v>
          </cell>
          <cell r="AD24">
            <v>-2825064</v>
          </cell>
          <cell r="AE24">
            <v>1192005</v>
          </cell>
          <cell r="AF24">
            <v>9027918</v>
          </cell>
          <cell r="AG24">
            <v>5992733</v>
          </cell>
          <cell r="AH24">
            <v>502963</v>
          </cell>
          <cell r="AI24">
            <v>0</v>
          </cell>
          <cell r="AK24">
            <v>2532223</v>
          </cell>
          <cell r="AL24">
            <v>11538675</v>
          </cell>
          <cell r="AN24">
            <v>3280860</v>
          </cell>
          <cell r="AO24">
            <v>2154637</v>
          </cell>
          <cell r="AP24">
            <v>1126223</v>
          </cell>
          <cell r="AQ24">
            <v>85928</v>
          </cell>
          <cell r="AR24">
            <v>278726</v>
          </cell>
          <cell r="AS24">
            <v>1223524</v>
          </cell>
          <cell r="AT24">
            <v>-290098</v>
          </cell>
          <cell r="AU24">
            <v>0</v>
          </cell>
          <cell r="AV24">
            <v>0</v>
          </cell>
          <cell r="AW24">
            <v>0</v>
          </cell>
          <cell r="AX24">
            <v>171566</v>
          </cell>
          <cell r="AY24">
            <v>171566</v>
          </cell>
          <cell r="AZ24">
            <v>-290098</v>
          </cell>
          <cell r="BD24">
            <v>0</v>
          </cell>
          <cell r="BF24">
            <v>125848</v>
          </cell>
          <cell r="BG24">
            <v>106166</v>
          </cell>
          <cell r="BJ24">
            <v>1189364</v>
          </cell>
          <cell r="BK24">
            <v>2641</v>
          </cell>
          <cell r="BM24">
            <v>0</v>
          </cell>
          <cell r="BN24">
            <v>3092130</v>
          </cell>
          <cell r="BO24">
            <v>1377563</v>
          </cell>
          <cell r="BQ24">
            <v>160193</v>
          </cell>
        </row>
        <row r="25">
          <cell r="F25" t="str">
            <v>01/01/2016-31/12/2016</v>
          </cell>
          <cell r="G25">
            <v>3318377</v>
          </cell>
          <cell r="H25">
            <v>367500</v>
          </cell>
          <cell r="I25">
            <v>3968943</v>
          </cell>
          <cell r="J25">
            <v>0</v>
          </cell>
          <cell r="M25">
            <v>1547207</v>
          </cell>
          <cell r="N25">
            <v>165244</v>
          </cell>
          <cell r="O25">
            <v>0</v>
          </cell>
          <cell r="P25">
            <v>713662</v>
          </cell>
          <cell r="Q25">
            <v>309221</v>
          </cell>
          <cell r="R25">
            <v>0</v>
          </cell>
          <cell r="S25">
            <v>404441</v>
          </cell>
          <cell r="T25">
            <v>994313</v>
          </cell>
          <cell r="U25">
            <v>179751</v>
          </cell>
          <cell r="W25">
            <v>440537</v>
          </cell>
          <cell r="X25">
            <v>374025</v>
          </cell>
          <cell r="Y25">
            <v>101022</v>
          </cell>
          <cell r="Z25">
            <v>5127374</v>
          </cell>
          <cell r="AA25">
            <v>1006574</v>
          </cell>
          <cell r="AB25">
            <v>600000</v>
          </cell>
          <cell r="AC25">
            <v>560242</v>
          </cell>
          <cell r="AD25">
            <v>-153667</v>
          </cell>
          <cell r="AE25">
            <v>2799540</v>
          </cell>
          <cell r="AF25">
            <v>1321259</v>
          </cell>
          <cell r="AG25">
            <v>737047</v>
          </cell>
          <cell r="AH25">
            <v>179734</v>
          </cell>
          <cell r="AI25">
            <v>0</v>
          </cell>
          <cell r="AK25">
            <v>404478</v>
          </cell>
          <cell r="AL25">
            <v>5127374</v>
          </cell>
          <cell r="AN25">
            <v>2378617</v>
          </cell>
          <cell r="AO25">
            <v>1371492</v>
          </cell>
          <cell r="AP25">
            <v>1007124</v>
          </cell>
          <cell r="AQ25">
            <v>386954</v>
          </cell>
          <cell r="AR25">
            <v>228068</v>
          </cell>
          <cell r="AS25">
            <v>1003035</v>
          </cell>
          <cell r="AT25">
            <v>162975</v>
          </cell>
          <cell r="AU25">
            <v>0</v>
          </cell>
          <cell r="AV25">
            <v>0</v>
          </cell>
          <cell r="AW25">
            <v>202797</v>
          </cell>
          <cell r="AX25">
            <v>202797</v>
          </cell>
          <cell r="AY25">
            <v>0</v>
          </cell>
          <cell r="AZ25">
            <v>-39822</v>
          </cell>
          <cell r="BD25">
            <v>0</v>
          </cell>
          <cell r="BF25">
            <v>363897</v>
          </cell>
          <cell r="BG25">
            <v>228386</v>
          </cell>
          <cell r="BJ25">
            <v>2735846</v>
          </cell>
          <cell r="BK25">
            <v>63694</v>
          </cell>
          <cell r="BM25">
            <v>-1304</v>
          </cell>
          <cell r="BN25">
            <v>1318821</v>
          </cell>
          <cell r="BO25">
            <v>0</v>
          </cell>
          <cell r="BQ25">
            <v>390949</v>
          </cell>
        </row>
        <row r="26">
          <cell r="F26" t="str">
            <v>01/01/2016-31/12/2016</v>
          </cell>
          <cell r="G26">
            <v>99464</v>
          </cell>
          <cell r="H26">
            <v>0</v>
          </cell>
          <cell r="I26">
            <v>8594</v>
          </cell>
          <cell r="J26">
            <v>1729</v>
          </cell>
          <cell r="M26">
            <v>0</v>
          </cell>
          <cell r="N26">
            <v>0</v>
          </cell>
          <cell r="O26">
            <v>36172</v>
          </cell>
          <cell r="P26">
            <v>192513</v>
          </cell>
          <cell r="Q26">
            <v>155196</v>
          </cell>
          <cell r="R26">
            <v>0</v>
          </cell>
          <cell r="S26">
            <v>37318</v>
          </cell>
          <cell r="T26">
            <v>379037</v>
          </cell>
          <cell r="U26">
            <v>378632</v>
          </cell>
          <cell r="W26">
            <v>0</v>
          </cell>
          <cell r="X26">
            <v>405</v>
          </cell>
          <cell r="Y26">
            <v>217823</v>
          </cell>
          <cell r="Z26">
            <v>888839</v>
          </cell>
          <cell r="AA26">
            <v>317679</v>
          </cell>
          <cell r="AB26">
            <v>315480</v>
          </cell>
          <cell r="AC26">
            <v>3475</v>
          </cell>
          <cell r="AD26">
            <v>-1276</v>
          </cell>
          <cell r="AE26">
            <v>27113</v>
          </cell>
          <cell r="AF26">
            <v>544046</v>
          </cell>
          <cell r="AG26">
            <v>91573</v>
          </cell>
          <cell r="AH26">
            <v>395391</v>
          </cell>
          <cell r="AI26">
            <v>0</v>
          </cell>
          <cell r="AK26">
            <v>57082</v>
          </cell>
          <cell r="AL26">
            <v>888839</v>
          </cell>
          <cell r="AN26">
            <v>1724572</v>
          </cell>
          <cell r="AO26">
            <v>1282268</v>
          </cell>
          <cell r="AP26">
            <v>442304</v>
          </cell>
          <cell r="AQ26">
            <v>20115</v>
          </cell>
          <cell r="AR26">
            <v>9005</v>
          </cell>
          <cell r="AS26">
            <v>449167</v>
          </cell>
          <cell r="AT26">
            <v>4246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4246</v>
          </cell>
          <cell r="BD26">
            <v>0</v>
          </cell>
          <cell r="BF26">
            <v>52969</v>
          </cell>
          <cell r="BG26">
            <v>0</v>
          </cell>
          <cell r="BJ26">
            <v>27113</v>
          </cell>
          <cell r="BK26">
            <v>0</v>
          </cell>
          <cell r="BM26">
            <v>-4106</v>
          </cell>
          <cell r="BN26">
            <v>0</v>
          </cell>
          <cell r="BO26">
            <v>0</v>
          </cell>
          <cell r="BQ26">
            <v>13200</v>
          </cell>
        </row>
        <row r="28">
          <cell r="F28" t="str">
            <v>01/01/2016-31/12/2016</v>
          </cell>
          <cell r="G28">
            <v>337571</v>
          </cell>
          <cell r="H28">
            <v>0</v>
          </cell>
          <cell r="I28">
            <v>1881870</v>
          </cell>
          <cell r="J28">
            <v>115749</v>
          </cell>
          <cell r="M28">
            <v>1807258</v>
          </cell>
          <cell r="N28">
            <v>38276</v>
          </cell>
          <cell r="O28">
            <v>0</v>
          </cell>
          <cell r="P28">
            <v>3534820</v>
          </cell>
          <cell r="Q28">
            <v>3534820</v>
          </cell>
          <cell r="R28">
            <v>0</v>
          </cell>
          <cell r="S28">
            <v>0</v>
          </cell>
          <cell r="T28">
            <v>5351953</v>
          </cell>
          <cell r="U28">
            <v>4659300</v>
          </cell>
          <cell r="W28">
            <v>0</v>
          </cell>
          <cell r="X28">
            <v>692654</v>
          </cell>
          <cell r="Y28">
            <v>168513</v>
          </cell>
          <cell r="Z28">
            <v>9392858</v>
          </cell>
          <cell r="AA28">
            <v>579302</v>
          </cell>
          <cell r="AB28">
            <v>3550000</v>
          </cell>
          <cell r="AC28">
            <v>2129715</v>
          </cell>
          <cell r="AD28">
            <v>-5100412</v>
          </cell>
          <cell r="AE28">
            <v>4516755</v>
          </cell>
          <cell r="AF28">
            <v>4296800</v>
          </cell>
          <cell r="AG28">
            <v>2625159</v>
          </cell>
          <cell r="AH28">
            <v>833021</v>
          </cell>
          <cell r="AI28">
            <v>0</v>
          </cell>
          <cell r="AK28">
            <v>838620</v>
          </cell>
          <cell r="AL28">
            <v>9392858</v>
          </cell>
          <cell r="AN28">
            <v>3297041</v>
          </cell>
          <cell r="AO28">
            <v>1948544</v>
          </cell>
          <cell r="AP28">
            <v>1348498</v>
          </cell>
          <cell r="AQ28">
            <v>63073</v>
          </cell>
          <cell r="AR28">
            <v>377047</v>
          </cell>
          <cell r="AS28">
            <v>1693491</v>
          </cell>
          <cell r="AT28">
            <v>-658967</v>
          </cell>
          <cell r="AU28">
            <v>0</v>
          </cell>
          <cell r="AV28">
            <v>0</v>
          </cell>
          <cell r="AW28">
            <v>0</v>
          </cell>
          <cell r="AX28">
            <v>58994</v>
          </cell>
          <cell r="AY28">
            <v>58994</v>
          </cell>
          <cell r="AZ28">
            <v>-658967</v>
          </cell>
          <cell r="BD28">
            <v>0</v>
          </cell>
          <cell r="BF28">
            <v>108934</v>
          </cell>
          <cell r="BG28">
            <v>39942</v>
          </cell>
          <cell r="BJ28">
            <v>4510420</v>
          </cell>
          <cell r="BK28">
            <v>6336</v>
          </cell>
          <cell r="BM28">
            <v>0</v>
          </cell>
          <cell r="BN28">
            <v>1672096</v>
          </cell>
          <cell r="BO28">
            <v>95219</v>
          </cell>
          <cell r="BQ28">
            <v>-222942</v>
          </cell>
        </row>
        <row r="29">
          <cell r="F29" t="str">
            <v>01/01/2016-31/12/2016</v>
          </cell>
          <cell r="G29">
            <v>47613</v>
          </cell>
          <cell r="H29">
            <v>0</v>
          </cell>
          <cell r="I29">
            <v>60556</v>
          </cell>
          <cell r="J29">
            <v>0</v>
          </cell>
          <cell r="M29">
            <v>12943</v>
          </cell>
          <cell r="N29">
            <v>0</v>
          </cell>
          <cell r="O29">
            <v>0</v>
          </cell>
          <cell r="P29">
            <v>34811</v>
          </cell>
          <cell r="Q29">
            <v>34811</v>
          </cell>
          <cell r="R29">
            <v>0</v>
          </cell>
          <cell r="S29">
            <v>0</v>
          </cell>
          <cell r="T29">
            <v>12087</v>
          </cell>
          <cell r="U29">
            <v>0</v>
          </cell>
          <cell r="W29">
            <v>0</v>
          </cell>
          <cell r="X29">
            <v>12087</v>
          </cell>
          <cell r="Y29">
            <v>0</v>
          </cell>
          <cell r="Z29">
            <v>94511</v>
          </cell>
          <cell r="AA29">
            <v>33744</v>
          </cell>
          <cell r="AB29">
            <v>10000</v>
          </cell>
          <cell r="AC29">
            <v>23744</v>
          </cell>
          <cell r="AD29">
            <v>0</v>
          </cell>
          <cell r="AE29">
            <v>0</v>
          </cell>
          <cell r="AF29">
            <v>60767</v>
          </cell>
          <cell r="AG29">
            <v>0</v>
          </cell>
          <cell r="AH29">
            <v>0</v>
          </cell>
          <cell r="AI29">
            <v>0</v>
          </cell>
          <cell r="AK29">
            <v>60767</v>
          </cell>
          <cell r="AL29">
            <v>94511</v>
          </cell>
          <cell r="AN29">
            <v>202905</v>
          </cell>
          <cell r="AO29">
            <v>51124</v>
          </cell>
          <cell r="AP29">
            <v>151781</v>
          </cell>
          <cell r="AQ29">
            <v>20535</v>
          </cell>
          <cell r="AR29">
            <v>637</v>
          </cell>
          <cell r="AS29">
            <v>129353</v>
          </cell>
          <cell r="AT29">
            <v>42326</v>
          </cell>
          <cell r="AU29">
            <v>0</v>
          </cell>
          <cell r="AV29">
            <v>0</v>
          </cell>
          <cell r="AW29">
            <v>9028</v>
          </cell>
          <cell r="AX29">
            <v>9028</v>
          </cell>
          <cell r="AY29">
            <v>0</v>
          </cell>
          <cell r="AZ29">
            <v>33298</v>
          </cell>
          <cell r="BD29">
            <v>0</v>
          </cell>
          <cell r="BF29">
            <v>0</v>
          </cell>
          <cell r="BG29">
            <v>0</v>
          </cell>
          <cell r="BJ29">
            <v>0</v>
          </cell>
          <cell r="BK29">
            <v>0</v>
          </cell>
          <cell r="BM29">
            <v>-6748</v>
          </cell>
          <cell r="BN29">
            <v>12943</v>
          </cell>
          <cell r="BO29">
            <v>0</v>
          </cell>
          <cell r="BQ29">
            <v>42963</v>
          </cell>
        </row>
        <row r="30">
          <cell r="F30" t="str">
            <v>01/01/2016-31/12/2016</v>
          </cell>
          <cell r="G30">
            <v>980869</v>
          </cell>
          <cell r="H30">
            <v>629257</v>
          </cell>
          <cell r="I30">
            <v>3242117</v>
          </cell>
          <cell r="J30">
            <v>0</v>
          </cell>
          <cell r="M30">
            <v>3058599</v>
          </cell>
          <cell r="N30">
            <v>100999</v>
          </cell>
          <cell r="O30">
            <v>1000</v>
          </cell>
          <cell r="P30">
            <v>3317625</v>
          </cell>
          <cell r="Q30">
            <v>3291350</v>
          </cell>
          <cell r="R30">
            <v>0</v>
          </cell>
          <cell r="S30">
            <v>26275</v>
          </cell>
          <cell r="T30">
            <v>779473</v>
          </cell>
          <cell r="U30">
            <v>681507</v>
          </cell>
          <cell r="W30">
            <v>0</v>
          </cell>
          <cell r="X30">
            <v>97966</v>
          </cell>
          <cell r="Y30">
            <v>57163</v>
          </cell>
          <cell r="Z30">
            <v>5135129</v>
          </cell>
          <cell r="AA30">
            <v>1448305</v>
          </cell>
          <cell r="AB30">
            <v>1829715</v>
          </cell>
          <cell r="AC30">
            <v>367869</v>
          </cell>
          <cell r="AD30">
            <v>-749279</v>
          </cell>
          <cell r="AE30">
            <v>139724</v>
          </cell>
          <cell r="AF30">
            <v>3547101</v>
          </cell>
          <cell r="AG30">
            <v>1647181</v>
          </cell>
          <cell r="AH30">
            <v>691507</v>
          </cell>
          <cell r="AI30">
            <v>345160</v>
          </cell>
          <cell r="AK30">
            <v>863252</v>
          </cell>
          <cell r="AL30">
            <v>5135129</v>
          </cell>
          <cell r="AN30">
            <v>3784800</v>
          </cell>
          <cell r="AO30">
            <v>2516403</v>
          </cell>
          <cell r="AP30">
            <v>1268397</v>
          </cell>
          <cell r="AQ30">
            <v>41823</v>
          </cell>
          <cell r="AR30">
            <v>111684</v>
          </cell>
          <cell r="AS30">
            <v>1187376</v>
          </cell>
          <cell r="AT30">
            <v>11160</v>
          </cell>
          <cell r="AU30">
            <v>0</v>
          </cell>
          <cell r="AV30">
            <v>0</v>
          </cell>
          <cell r="AW30">
            <v>0</v>
          </cell>
          <cell r="AX30">
            <v>63753</v>
          </cell>
          <cell r="AY30">
            <v>63753</v>
          </cell>
          <cell r="AZ30">
            <v>11160</v>
          </cell>
          <cell r="BD30">
            <v>0</v>
          </cell>
          <cell r="BF30">
            <v>66095</v>
          </cell>
          <cell r="BG30">
            <v>62013</v>
          </cell>
          <cell r="BJ30">
            <v>139724</v>
          </cell>
          <cell r="BK30">
            <v>0</v>
          </cell>
          <cell r="BM30">
            <v>-10524</v>
          </cell>
          <cell r="BN30">
            <v>2996586</v>
          </cell>
          <cell r="BO30">
            <v>0</v>
          </cell>
          <cell r="BQ30">
            <v>186311</v>
          </cell>
        </row>
        <row r="31">
          <cell r="F31" t="str">
            <v>01/07/2015-30/06/2016</v>
          </cell>
          <cell r="G31">
            <v>2639075</v>
          </cell>
          <cell r="H31">
            <v>0</v>
          </cell>
          <cell r="I31">
            <v>5398498</v>
          </cell>
          <cell r="J31">
            <v>194303</v>
          </cell>
          <cell r="M31">
            <v>3228189</v>
          </cell>
          <cell r="N31">
            <v>216421</v>
          </cell>
          <cell r="O31">
            <v>0</v>
          </cell>
          <cell r="P31">
            <v>5656978</v>
          </cell>
          <cell r="Q31">
            <v>5643957</v>
          </cell>
          <cell r="R31">
            <v>0</v>
          </cell>
          <cell r="S31">
            <v>13022</v>
          </cell>
          <cell r="T31">
            <v>837075</v>
          </cell>
          <cell r="U31">
            <v>762077</v>
          </cell>
          <cell r="W31">
            <v>0</v>
          </cell>
          <cell r="X31">
            <v>74998</v>
          </cell>
          <cell r="Y31">
            <v>2661993</v>
          </cell>
          <cell r="Z31">
            <v>11795121</v>
          </cell>
          <cell r="AA31">
            <v>-3567066</v>
          </cell>
          <cell r="AB31">
            <v>5219898</v>
          </cell>
          <cell r="AC31">
            <v>7886450</v>
          </cell>
          <cell r="AD31">
            <v>-16673414</v>
          </cell>
          <cell r="AE31">
            <v>40656</v>
          </cell>
          <cell r="AF31">
            <v>15321531</v>
          </cell>
          <cell r="AG31">
            <v>0</v>
          </cell>
          <cell r="AH31">
            <v>14948490</v>
          </cell>
          <cell r="AI31">
            <v>0</v>
          </cell>
          <cell r="AK31">
            <v>373041</v>
          </cell>
          <cell r="AL31">
            <v>11795121</v>
          </cell>
          <cell r="AN31">
            <v>7966058</v>
          </cell>
          <cell r="AO31">
            <v>3842686</v>
          </cell>
          <cell r="AP31">
            <v>4123372</v>
          </cell>
          <cell r="AQ31">
            <v>38350</v>
          </cell>
          <cell r="AR31">
            <v>57230</v>
          </cell>
          <cell r="AS31">
            <v>4985591</v>
          </cell>
          <cell r="AT31">
            <v>-881099</v>
          </cell>
          <cell r="AU31">
            <v>0</v>
          </cell>
          <cell r="AV31">
            <v>0</v>
          </cell>
          <cell r="AW31">
            <v>0</v>
          </cell>
          <cell r="AX31">
            <v>314815</v>
          </cell>
          <cell r="AY31">
            <v>314815</v>
          </cell>
          <cell r="AZ31">
            <v>-881099</v>
          </cell>
          <cell r="BD31">
            <v>0</v>
          </cell>
          <cell r="BF31">
            <v>58042</v>
          </cell>
          <cell r="BG31">
            <v>19985</v>
          </cell>
          <cell r="BJ31">
            <v>0</v>
          </cell>
          <cell r="BK31">
            <v>40656</v>
          </cell>
          <cell r="BM31">
            <v>0</v>
          </cell>
          <cell r="BN31">
            <v>3038531</v>
          </cell>
          <cell r="BO31">
            <v>169673</v>
          </cell>
          <cell r="BQ31">
            <v>-509547</v>
          </cell>
        </row>
        <row r="32">
          <cell r="F32" t="str">
            <v>01/01/2016-31/12/2016</v>
          </cell>
          <cell r="G32">
            <v>178829</v>
          </cell>
          <cell r="H32">
            <v>0</v>
          </cell>
          <cell r="I32">
            <v>105548</v>
          </cell>
          <cell r="J32">
            <v>0</v>
          </cell>
          <cell r="M32">
            <v>0</v>
          </cell>
          <cell r="N32">
            <v>0</v>
          </cell>
          <cell r="O32">
            <v>1364</v>
          </cell>
          <cell r="P32">
            <v>619156</v>
          </cell>
          <cell r="Q32">
            <v>510257</v>
          </cell>
          <cell r="R32">
            <v>0</v>
          </cell>
          <cell r="S32">
            <v>108899</v>
          </cell>
          <cell r="T32">
            <v>390121</v>
          </cell>
          <cell r="U32">
            <v>340247</v>
          </cell>
          <cell r="W32">
            <v>0</v>
          </cell>
          <cell r="X32">
            <v>49874</v>
          </cell>
          <cell r="Y32">
            <v>133979</v>
          </cell>
          <cell r="Z32">
            <v>1322085</v>
          </cell>
          <cell r="AA32">
            <v>458718</v>
          </cell>
          <cell r="AB32">
            <v>321400</v>
          </cell>
          <cell r="AC32">
            <v>88683</v>
          </cell>
          <cell r="AD32">
            <v>48635</v>
          </cell>
          <cell r="AE32">
            <v>24328</v>
          </cell>
          <cell r="AF32">
            <v>839039</v>
          </cell>
          <cell r="AG32">
            <v>302488</v>
          </cell>
          <cell r="AH32">
            <v>518294</v>
          </cell>
          <cell r="AI32">
            <v>0</v>
          </cell>
          <cell r="AK32">
            <v>18257</v>
          </cell>
          <cell r="AL32">
            <v>1322085</v>
          </cell>
          <cell r="AN32">
            <v>664483</v>
          </cell>
          <cell r="AO32">
            <v>560382</v>
          </cell>
          <cell r="AP32">
            <v>104101</v>
          </cell>
          <cell r="AQ32">
            <v>2451</v>
          </cell>
          <cell r="AR32">
            <v>37521</v>
          </cell>
          <cell r="AS32">
            <v>90434</v>
          </cell>
          <cell r="AT32">
            <v>-21403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-21403</v>
          </cell>
          <cell r="BD32">
            <v>0</v>
          </cell>
          <cell r="BF32">
            <v>71917</v>
          </cell>
          <cell r="BG32">
            <v>0</v>
          </cell>
          <cell r="BJ32">
            <v>24328</v>
          </cell>
          <cell r="BK32">
            <v>0</v>
          </cell>
          <cell r="BM32">
            <v>-1400</v>
          </cell>
          <cell r="BN32">
            <v>0</v>
          </cell>
          <cell r="BO32">
            <v>0</v>
          </cell>
          <cell r="BQ32">
            <v>16117</v>
          </cell>
        </row>
        <row r="33">
          <cell r="F33" t="str">
            <v>01/01/2016-31/12/2016</v>
          </cell>
          <cell r="G33">
            <v>2094576</v>
          </cell>
          <cell r="H33">
            <v>333346</v>
          </cell>
          <cell r="I33">
            <v>5346305</v>
          </cell>
          <cell r="J33">
            <v>496030</v>
          </cell>
          <cell r="M33">
            <v>6966978</v>
          </cell>
          <cell r="N33">
            <v>161509</v>
          </cell>
          <cell r="O33">
            <v>592285</v>
          </cell>
          <cell r="P33">
            <v>2315729</v>
          </cell>
          <cell r="Q33">
            <v>1398949</v>
          </cell>
          <cell r="R33">
            <v>0</v>
          </cell>
          <cell r="S33">
            <v>916779</v>
          </cell>
          <cell r="T33">
            <v>3335838</v>
          </cell>
          <cell r="U33">
            <v>3210599</v>
          </cell>
          <cell r="W33">
            <v>0</v>
          </cell>
          <cell r="X33">
            <v>125239</v>
          </cell>
          <cell r="Y33">
            <v>376446</v>
          </cell>
          <cell r="Z33">
            <v>8122588</v>
          </cell>
          <cell r="AA33">
            <v>1541492</v>
          </cell>
          <cell r="AB33">
            <v>252795</v>
          </cell>
          <cell r="AC33">
            <v>2450204</v>
          </cell>
          <cell r="AD33">
            <v>-1161508</v>
          </cell>
          <cell r="AE33">
            <v>1050734</v>
          </cell>
          <cell r="AF33">
            <v>5530362</v>
          </cell>
          <cell r="AG33">
            <v>3728507</v>
          </cell>
          <cell r="AH33">
            <v>1183751</v>
          </cell>
          <cell r="AI33">
            <v>0</v>
          </cell>
          <cell r="AK33">
            <v>618105</v>
          </cell>
          <cell r="AL33">
            <v>8122588</v>
          </cell>
          <cell r="AN33">
            <v>7422724</v>
          </cell>
          <cell r="AO33">
            <v>3340863</v>
          </cell>
          <cell r="AP33">
            <v>4081862</v>
          </cell>
          <cell r="AQ33">
            <v>55604</v>
          </cell>
          <cell r="AR33">
            <v>368165</v>
          </cell>
          <cell r="AS33">
            <v>3468729</v>
          </cell>
          <cell r="AT33">
            <v>300571</v>
          </cell>
          <cell r="AU33">
            <v>0</v>
          </cell>
          <cell r="AV33">
            <v>0</v>
          </cell>
          <cell r="AW33">
            <v>0</v>
          </cell>
          <cell r="AX33">
            <v>287309</v>
          </cell>
          <cell r="AY33">
            <v>287309</v>
          </cell>
          <cell r="AZ33">
            <v>300571</v>
          </cell>
          <cell r="BD33">
            <v>0</v>
          </cell>
          <cell r="BF33">
            <v>2132079</v>
          </cell>
          <cell r="BG33">
            <v>2059539</v>
          </cell>
          <cell r="BJ33">
            <v>1050734</v>
          </cell>
          <cell r="BK33">
            <v>0</v>
          </cell>
          <cell r="BM33">
            <v>0</v>
          </cell>
          <cell r="BN33">
            <v>4452336</v>
          </cell>
          <cell r="BO33">
            <v>455104</v>
          </cell>
          <cell r="BQ33">
            <v>955984</v>
          </cell>
        </row>
        <row r="34">
          <cell r="F34" t="str">
            <v>01/01/2016-31/12/2016</v>
          </cell>
          <cell r="G34">
            <v>2003706</v>
          </cell>
          <cell r="H34">
            <v>373949</v>
          </cell>
          <cell r="I34">
            <v>2604951</v>
          </cell>
          <cell r="J34">
            <v>54027</v>
          </cell>
          <cell r="M34">
            <v>2949711</v>
          </cell>
          <cell r="N34">
            <v>0</v>
          </cell>
          <cell r="O34">
            <v>0</v>
          </cell>
          <cell r="P34">
            <v>1083589</v>
          </cell>
          <cell r="Q34">
            <v>887621</v>
          </cell>
          <cell r="R34">
            <v>0</v>
          </cell>
          <cell r="S34">
            <v>195968</v>
          </cell>
          <cell r="T34">
            <v>4553029</v>
          </cell>
          <cell r="U34">
            <v>343059</v>
          </cell>
          <cell r="W34">
            <v>0</v>
          </cell>
          <cell r="X34">
            <v>4209970</v>
          </cell>
          <cell r="Y34">
            <v>221738</v>
          </cell>
          <cell r="Z34">
            <v>7862062</v>
          </cell>
          <cell r="AA34">
            <v>6152522</v>
          </cell>
          <cell r="AB34">
            <v>5810058</v>
          </cell>
          <cell r="AC34">
            <v>376020</v>
          </cell>
          <cell r="AD34">
            <v>-33556</v>
          </cell>
          <cell r="AE34">
            <v>398528</v>
          </cell>
          <cell r="AF34">
            <v>1311013</v>
          </cell>
          <cell r="AG34">
            <v>875596</v>
          </cell>
          <cell r="AH34">
            <v>216037</v>
          </cell>
          <cell r="AI34">
            <v>0</v>
          </cell>
          <cell r="AK34">
            <v>219379</v>
          </cell>
          <cell r="AL34">
            <v>7862062</v>
          </cell>
          <cell r="AN34">
            <v>1576099</v>
          </cell>
          <cell r="AO34">
            <v>1243815</v>
          </cell>
          <cell r="AP34">
            <v>332284</v>
          </cell>
          <cell r="AQ34">
            <v>65165</v>
          </cell>
          <cell r="AR34">
            <v>36343</v>
          </cell>
          <cell r="AS34">
            <v>347529</v>
          </cell>
          <cell r="AT34">
            <v>13577</v>
          </cell>
          <cell r="AU34">
            <v>0</v>
          </cell>
          <cell r="AV34">
            <v>0</v>
          </cell>
          <cell r="AW34">
            <v>0</v>
          </cell>
          <cell r="AX34">
            <v>124442</v>
          </cell>
          <cell r="AY34">
            <v>124442</v>
          </cell>
          <cell r="AZ34">
            <v>13577</v>
          </cell>
          <cell r="BD34">
            <v>0</v>
          </cell>
          <cell r="BF34">
            <v>1920490</v>
          </cell>
          <cell r="BG34">
            <v>1740289</v>
          </cell>
          <cell r="BJ34">
            <v>392028</v>
          </cell>
          <cell r="BK34">
            <v>6500</v>
          </cell>
          <cell r="BM34">
            <v>-10258</v>
          </cell>
          <cell r="BN34">
            <v>1193770</v>
          </cell>
          <cell r="BO34">
            <v>15652</v>
          </cell>
          <cell r="BQ34">
            <v>174347</v>
          </cell>
        </row>
        <row r="35">
          <cell r="F35" t="str">
            <v>01/01/2016-31/12/2016</v>
          </cell>
          <cell r="G35">
            <v>1456004</v>
          </cell>
          <cell r="H35">
            <v>48318</v>
          </cell>
          <cell r="I35">
            <v>1914731</v>
          </cell>
          <cell r="J35">
            <v>6273</v>
          </cell>
          <cell r="M35">
            <v>656503</v>
          </cell>
          <cell r="N35">
            <v>506</v>
          </cell>
          <cell r="O35">
            <v>0</v>
          </cell>
          <cell r="P35">
            <v>687905</v>
          </cell>
          <cell r="Q35">
            <v>657612</v>
          </cell>
          <cell r="R35">
            <v>0</v>
          </cell>
          <cell r="S35">
            <v>30293</v>
          </cell>
          <cell r="T35">
            <v>181825</v>
          </cell>
          <cell r="U35">
            <v>171473</v>
          </cell>
          <cell r="W35">
            <v>0</v>
          </cell>
          <cell r="X35">
            <v>10352</v>
          </cell>
          <cell r="Y35">
            <v>271765</v>
          </cell>
          <cell r="Z35">
            <v>2597499</v>
          </cell>
          <cell r="AA35">
            <v>2372511</v>
          </cell>
          <cell r="AB35">
            <v>1566390</v>
          </cell>
          <cell r="AC35">
            <v>1150309</v>
          </cell>
          <cell r="AD35">
            <v>-344188</v>
          </cell>
          <cell r="AE35">
            <v>150000</v>
          </cell>
          <cell r="AF35">
            <v>74988</v>
          </cell>
          <cell r="AG35">
            <v>0</v>
          </cell>
          <cell r="AH35">
            <v>29669</v>
          </cell>
          <cell r="AI35">
            <v>0</v>
          </cell>
          <cell r="AK35">
            <v>45319</v>
          </cell>
          <cell r="AL35">
            <v>2597499</v>
          </cell>
          <cell r="AN35">
            <v>632112</v>
          </cell>
          <cell r="AO35">
            <v>401642</v>
          </cell>
          <cell r="AP35">
            <v>230470</v>
          </cell>
          <cell r="AQ35">
            <v>63397</v>
          </cell>
          <cell r="AR35">
            <v>758</v>
          </cell>
          <cell r="AS35">
            <v>359158</v>
          </cell>
          <cell r="AT35">
            <v>-66049</v>
          </cell>
          <cell r="AU35">
            <v>0</v>
          </cell>
          <cell r="AV35">
            <v>0</v>
          </cell>
          <cell r="AW35">
            <v>0</v>
          </cell>
          <cell r="AX35">
            <v>82500</v>
          </cell>
          <cell r="AY35">
            <v>82500</v>
          </cell>
          <cell r="AZ35">
            <v>-66049</v>
          </cell>
          <cell r="BD35">
            <v>0</v>
          </cell>
          <cell r="BF35">
            <v>142679</v>
          </cell>
          <cell r="BG35">
            <v>40114</v>
          </cell>
          <cell r="BJ35">
            <v>150000</v>
          </cell>
          <cell r="BK35">
            <v>0</v>
          </cell>
          <cell r="BM35">
            <v>0</v>
          </cell>
          <cell r="BN35">
            <v>616389</v>
          </cell>
          <cell r="BO35">
            <v>0</v>
          </cell>
          <cell r="BQ35">
            <v>17171</v>
          </cell>
        </row>
        <row r="36">
          <cell r="F36" t="str">
            <v>01/01/2016-31/12/2016</v>
          </cell>
          <cell r="G36">
            <v>51280</v>
          </cell>
          <cell r="H36">
            <v>0</v>
          </cell>
          <cell r="I36">
            <v>227945</v>
          </cell>
          <cell r="J36">
            <v>0</v>
          </cell>
          <cell r="M36">
            <v>182755</v>
          </cell>
          <cell r="N36">
            <v>0</v>
          </cell>
          <cell r="O36">
            <v>0</v>
          </cell>
          <cell r="P36">
            <v>601010</v>
          </cell>
          <cell r="Q36">
            <v>355613</v>
          </cell>
          <cell r="R36">
            <v>0</v>
          </cell>
          <cell r="S36">
            <v>245397</v>
          </cell>
          <cell r="T36">
            <v>32549</v>
          </cell>
          <cell r="U36">
            <v>29845</v>
          </cell>
          <cell r="W36">
            <v>0</v>
          </cell>
          <cell r="X36">
            <v>2704</v>
          </cell>
          <cell r="Y36">
            <v>362348</v>
          </cell>
          <cell r="Z36">
            <v>1047186</v>
          </cell>
          <cell r="AA36">
            <v>547934</v>
          </cell>
          <cell r="AB36">
            <v>242000</v>
          </cell>
          <cell r="AC36">
            <v>67195</v>
          </cell>
          <cell r="AD36">
            <v>238738</v>
          </cell>
          <cell r="AE36">
            <v>0</v>
          </cell>
          <cell r="AF36">
            <v>499253</v>
          </cell>
          <cell r="AG36">
            <v>198841</v>
          </cell>
          <cell r="AH36">
            <v>77252</v>
          </cell>
          <cell r="AI36">
            <v>0</v>
          </cell>
          <cell r="AK36">
            <v>223159</v>
          </cell>
          <cell r="AL36">
            <v>1047186</v>
          </cell>
          <cell r="AN36">
            <v>2644022</v>
          </cell>
          <cell r="AO36">
            <v>2228743</v>
          </cell>
          <cell r="AP36">
            <v>415279</v>
          </cell>
          <cell r="AQ36">
            <v>14</v>
          </cell>
          <cell r="AR36">
            <v>28750</v>
          </cell>
          <cell r="AS36">
            <v>300713</v>
          </cell>
          <cell r="AT36">
            <v>85830</v>
          </cell>
          <cell r="AU36">
            <v>0</v>
          </cell>
          <cell r="AV36">
            <v>0</v>
          </cell>
          <cell r="AW36">
            <v>0</v>
          </cell>
          <cell r="AX36">
            <v>13082</v>
          </cell>
          <cell r="AY36">
            <v>13082</v>
          </cell>
          <cell r="AZ36">
            <v>85830</v>
          </cell>
          <cell r="BD36">
            <v>0</v>
          </cell>
          <cell r="BF36">
            <v>6090</v>
          </cell>
          <cell r="BG36">
            <v>6090</v>
          </cell>
          <cell r="BJ36">
            <v>0</v>
          </cell>
          <cell r="BK36">
            <v>0</v>
          </cell>
          <cell r="BM36">
            <v>0</v>
          </cell>
          <cell r="BN36">
            <v>176665</v>
          </cell>
          <cell r="BO36">
            <v>0</v>
          </cell>
          <cell r="BQ36">
            <v>127663</v>
          </cell>
        </row>
        <row r="37">
          <cell r="F37" t="str">
            <v>01/01/2016-31/12/2016</v>
          </cell>
          <cell r="G37">
            <v>6518673</v>
          </cell>
          <cell r="H37">
            <v>2563956</v>
          </cell>
          <cell r="I37">
            <v>5163334</v>
          </cell>
          <cell r="J37">
            <v>201470</v>
          </cell>
          <cell r="M37">
            <v>1732221</v>
          </cell>
          <cell r="N37">
            <v>1596</v>
          </cell>
          <cell r="O37">
            <v>264841</v>
          </cell>
          <cell r="P37">
            <v>4017417</v>
          </cell>
          <cell r="Q37">
            <v>3471376</v>
          </cell>
          <cell r="R37">
            <v>0</v>
          </cell>
          <cell r="S37">
            <v>546041</v>
          </cell>
          <cell r="T37">
            <v>1554691</v>
          </cell>
          <cell r="U37">
            <v>681884</v>
          </cell>
          <cell r="W37">
            <v>0</v>
          </cell>
          <cell r="X37">
            <v>872807</v>
          </cell>
          <cell r="Y37">
            <v>936784</v>
          </cell>
          <cell r="Z37">
            <v>13027565</v>
          </cell>
          <cell r="AA37">
            <v>6365585</v>
          </cell>
          <cell r="AB37">
            <v>863803</v>
          </cell>
          <cell r="AC37">
            <v>2438000</v>
          </cell>
          <cell r="AD37">
            <v>3063782</v>
          </cell>
          <cell r="AE37">
            <v>1771519</v>
          </cell>
          <cell r="AF37">
            <v>4890461</v>
          </cell>
          <cell r="AG37">
            <v>1676233</v>
          </cell>
          <cell r="AH37">
            <v>752753</v>
          </cell>
          <cell r="AI37">
            <v>898295</v>
          </cell>
          <cell r="AK37">
            <v>1563180</v>
          </cell>
          <cell r="AL37">
            <v>13027565</v>
          </cell>
          <cell r="AN37">
            <v>17379551</v>
          </cell>
          <cell r="AO37">
            <v>11125241</v>
          </cell>
          <cell r="AP37">
            <v>6254310</v>
          </cell>
          <cell r="AQ37">
            <v>1303342</v>
          </cell>
          <cell r="AR37">
            <v>134501</v>
          </cell>
          <cell r="AS37">
            <v>4954375</v>
          </cell>
          <cell r="AT37">
            <v>2468776</v>
          </cell>
          <cell r="AU37">
            <v>0</v>
          </cell>
          <cell r="AV37">
            <v>0</v>
          </cell>
          <cell r="AW37">
            <v>0</v>
          </cell>
          <cell r="AX37">
            <v>202921</v>
          </cell>
          <cell r="AY37">
            <v>202921</v>
          </cell>
          <cell r="AZ37">
            <v>2468776</v>
          </cell>
          <cell r="BD37">
            <v>0</v>
          </cell>
          <cell r="BF37">
            <v>55697</v>
          </cell>
          <cell r="BG37">
            <v>51677</v>
          </cell>
          <cell r="BJ37">
            <v>1414158</v>
          </cell>
          <cell r="BK37">
            <v>357361</v>
          </cell>
          <cell r="BM37">
            <v>-869436</v>
          </cell>
          <cell r="BN37">
            <v>1487873</v>
          </cell>
          <cell r="BO37">
            <v>192671</v>
          </cell>
          <cell r="BQ37">
            <v>2806074</v>
          </cell>
        </row>
        <row r="40">
          <cell r="F40" t="str">
            <v>01/01/2016-31/12/2016</v>
          </cell>
          <cell r="G40">
            <v>1568265</v>
          </cell>
          <cell r="H40">
            <v>0</v>
          </cell>
          <cell r="I40">
            <v>1363106</v>
          </cell>
          <cell r="J40">
            <v>17918</v>
          </cell>
          <cell r="M40">
            <v>0</v>
          </cell>
          <cell r="N40">
            <v>0</v>
          </cell>
          <cell r="O40">
            <v>0</v>
          </cell>
          <cell r="P40">
            <v>240287</v>
          </cell>
          <cell r="Q40">
            <v>121724</v>
          </cell>
          <cell r="R40">
            <v>0</v>
          </cell>
          <cell r="S40">
            <v>118563</v>
          </cell>
          <cell r="T40">
            <v>1843529</v>
          </cell>
          <cell r="U40">
            <v>1741578</v>
          </cell>
          <cell r="W40">
            <v>0</v>
          </cell>
          <cell r="X40">
            <v>101951</v>
          </cell>
          <cell r="Y40">
            <v>775192</v>
          </cell>
          <cell r="Z40">
            <v>4427272</v>
          </cell>
          <cell r="AA40">
            <v>1663501</v>
          </cell>
          <cell r="AB40">
            <v>1215429</v>
          </cell>
          <cell r="AC40">
            <v>110954</v>
          </cell>
          <cell r="AD40">
            <v>337118</v>
          </cell>
          <cell r="AE40">
            <v>879973</v>
          </cell>
          <cell r="AF40">
            <v>1883798</v>
          </cell>
          <cell r="AG40">
            <v>0</v>
          </cell>
          <cell r="AH40">
            <v>1443753</v>
          </cell>
          <cell r="AI40">
            <v>0</v>
          </cell>
          <cell r="AK40">
            <v>440045</v>
          </cell>
          <cell r="AL40">
            <v>4427272</v>
          </cell>
          <cell r="AN40">
            <v>4139051</v>
          </cell>
          <cell r="AO40">
            <v>2647003</v>
          </cell>
          <cell r="AP40">
            <v>1492048</v>
          </cell>
          <cell r="AQ40">
            <v>67348</v>
          </cell>
          <cell r="AR40">
            <v>28403</v>
          </cell>
          <cell r="AS40">
            <v>1368203</v>
          </cell>
          <cell r="AT40">
            <v>162791</v>
          </cell>
          <cell r="AU40">
            <v>0</v>
          </cell>
          <cell r="AV40">
            <v>0</v>
          </cell>
          <cell r="AW40">
            <v>90325</v>
          </cell>
          <cell r="AX40">
            <v>90325</v>
          </cell>
          <cell r="AY40">
            <v>0</v>
          </cell>
          <cell r="AZ40">
            <v>72466</v>
          </cell>
          <cell r="BD40">
            <v>0</v>
          </cell>
          <cell r="BF40">
            <v>187241</v>
          </cell>
          <cell r="BG40">
            <v>0</v>
          </cell>
          <cell r="BJ40">
            <v>879973</v>
          </cell>
          <cell r="BK40">
            <v>0</v>
          </cell>
          <cell r="BM40">
            <v>-23594</v>
          </cell>
          <cell r="BN40">
            <v>0</v>
          </cell>
          <cell r="BO40">
            <v>0</v>
          </cell>
          <cell r="BQ40">
            <v>190342</v>
          </cell>
        </row>
        <row r="42">
          <cell r="F42" t="str">
            <v>01/07/2015-30/06/2016</v>
          </cell>
          <cell r="G42">
            <v>3764860</v>
          </cell>
          <cell r="H42">
            <v>1154295</v>
          </cell>
          <cell r="I42">
            <v>4078020</v>
          </cell>
          <cell r="J42">
            <v>600596</v>
          </cell>
          <cell r="M42">
            <v>3641046</v>
          </cell>
          <cell r="N42">
            <v>38028</v>
          </cell>
          <cell r="O42">
            <v>1467351</v>
          </cell>
          <cell r="P42">
            <v>2576192</v>
          </cell>
          <cell r="Q42">
            <v>2424097</v>
          </cell>
          <cell r="R42">
            <v>0</v>
          </cell>
          <cell r="S42">
            <v>152095</v>
          </cell>
          <cell r="T42">
            <v>692795</v>
          </cell>
          <cell r="U42">
            <v>606739</v>
          </cell>
          <cell r="W42">
            <v>0</v>
          </cell>
          <cell r="X42">
            <v>86056</v>
          </cell>
          <cell r="Y42">
            <v>118366</v>
          </cell>
          <cell r="Z42">
            <v>7152213</v>
          </cell>
          <cell r="AA42">
            <v>3258</v>
          </cell>
          <cell r="AB42">
            <v>1074210</v>
          </cell>
          <cell r="AC42">
            <v>1059093</v>
          </cell>
          <cell r="AD42">
            <v>-2130045</v>
          </cell>
          <cell r="AE42">
            <v>2902622</v>
          </cell>
          <cell r="AF42">
            <v>4246333</v>
          </cell>
          <cell r="AG42">
            <v>3334686</v>
          </cell>
          <cell r="AH42">
            <v>392407</v>
          </cell>
          <cell r="AI42">
            <v>0</v>
          </cell>
          <cell r="AK42">
            <v>519241</v>
          </cell>
          <cell r="AL42">
            <v>7152213</v>
          </cell>
          <cell r="AN42">
            <v>2827185</v>
          </cell>
          <cell r="AO42">
            <v>1593427</v>
          </cell>
          <cell r="AP42">
            <v>1233758</v>
          </cell>
          <cell r="AQ42">
            <v>99033</v>
          </cell>
          <cell r="AR42">
            <v>201338</v>
          </cell>
          <cell r="AS42">
            <v>1181663</v>
          </cell>
          <cell r="AT42">
            <v>-50210</v>
          </cell>
          <cell r="AU42">
            <v>0</v>
          </cell>
          <cell r="AV42">
            <v>0</v>
          </cell>
          <cell r="AW42">
            <v>0</v>
          </cell>
          <cell r="AX42">
            <v>116995</v>
          </cell>
          <cell r="AY42">
            <v>116995</v>
          </cell>
          <cell r="AZ42">
            <v>-50210</v>
          </cell>
          <cell r="BD42">
            <v>0</v>
          </cell>
          <cell r="BF42">
            <v>67615</v>
          </cell>
          <cell r="BG42">
            <v>67615</v>
          </cell>
          <cell r="BJ42">
            <v>2836340</v>
          </cell>
          <cell r="BK42">
            <v>66282</v>
          </cell>
          <cell r="BM42">
            <v>-3250</v>
          </cell>
          <cell r="BN42">
            <v>2984947</v>
          </cell>
          <cell r="BO42">
            <v>588485</v>
          </cell>
          <cell r="BQ42">
            <v>268038</v>
          </cell>
        </row>
        <row r="43">
          <cell r="F43" t="str">
            <v>01/01/2016-31/12/2016</v>
          </cell>
          <cell r="G43">
            <v>1323192</v>
          </cell>
          <cell r="H43">
            <v>293470</v>
          </cell>
          <cell r="I43">
            <v>2156588</v>
          </cell>
          <cell r="J43">
            <v>23012</v>
          </cell>
          <cell r="M43">
            <v>2625083</v>
          </cell>
          <cell r="N43">
            <v>4592</v>
          </cell>
          <cell r="O43">
            <v>0</v>
          </cell>
          <cell r="P43">
            <v>410983</v>
          </cell>
          <cell r="Q43">
            <v>291825</v>
          </cell>
          <cell r="R43">
            <v>0</v>
          </cell>
          <cell r="S43">
            <v>119158</v>
          </cell>
          <cell r="T43">
            <v>299371</v>
          </cell>
          <cell r="U43">
            <v>253764</v>
          </cell>
          <cell r="W43">
            <v>0</v>
          </cell>
          <cell r="X43">
            <v>45607</v>
          </cell>
          <cell r="Y43">
            <v>38044</v>
          </cell>
          <cell r="Z43">
            <v>2071590</v>
          </cell>
          <cell r="AA43">
            <v>1521621</v>
          </cell>
          <cell r="AB43">
            <v>2284848</v>
          </cell>
          <cell r="AC43">
            <v>0</v>
          </cell>
          <cell r="AD43">
            <v>-763227</v>
          </cell>
          <cell r="AE43">
            <v>293470</v>
          </cell>
          <cell r="AF43">
            <v>256500</v>
          </cell>
          <cell r="AG43">
            <v>223184</v>
          </cell>
          <cell r="AH43">
            <v>16026</v>
          </cell>
          <cell r="AI43">
            <v>0</v>
          </cell>
          <cell r="AK43">
            <v>17290</v>
          </cell>
          <cell r="AL43">
            <v>2071590</v>
          </cell>
          <cell r="AN43">
            <v>711965</v>
          </cell>
          <cell r="AO43">
            <v>412382</v>
          </cell>
          <cell r="AP43">
            <v>299582</v>
          </cell>
          <cell r="AQ43">
            <v>78551</v>
          </cell>
          <cell r="AR43">
            <v>11811</v>
          </cell>
          <cell r="AS43">
            <v>276752</v>
          </cell>
          <cell r="AT43">
            <v>89571</v>
          </cell>
          <cell r="AU43">
            <v>0</v>
          </cell>
          <cell r="AV43">
            <v>0</v>
          </cell>
          <cell r="AW43">
            <v>0</v>
          </cell>
          <cell r="AX43">
            <v>103928</v>
          </cell>
          <cell r="AY43">
            <v>103928</v>
          </cell>
          <cell r="AZ43">
            <v>89571</v>
          </cell>
          <cell r="BD43">
            <v>0</v>
          </cell>
          <cell r="BF43">
            <v>1470614</v>
          </cell>
          <cell r="BG43">
            <v>1422119</v>
          </cell>
          <cell r="BJ43">
            <v>293470</v>
          </cell>
          <cell r="BK43">
            <v>0</v>
          </cell>
          <cell r="BM43">
            <v>0</v>
          </cell>
          <cell r="BN43">
            <v>1202964</v>
          </cell>
          <cell r="BO43">
            <v>0</v>
          </cell>
          <cell r="BQ43">
            <v>205310</v>
          </cell>
        </row>
        <row r="44">
          <cell r="F44" t="str">
            <v>01/01/2016-31/12/2016</v>
          </cell>
          <cell r="G44">
            <v>15259919</v>
          </cell>
          <cell r="H44">
            <v>4026239</v>
          </cell>
          <cell r="I44">
            <v>13231214</v>
          </cell>
          <cell r="J44">
            <v>13827</v>
          </cell>
          <cell r="M44">
            <v>4892814</v>
          </cell>
          <cell r="N44">
            <v>113684</v>
          </cell>
          <cell r="O44">
            <v>2766171</v>
          </cell>
          <cell r="P44">
            <v>2882760</v>
          </cell>
          <cell r="Q44">
            <v>2639472</v>
          </cell>
          <cell r="R44">
            <v>0</v>
          </cell>
          <cell r="S44">
            <v>243288</v>
          </cell>
          <cell r="T44">
            <v>768758</v>
          </cell>
          <cell r="U44">
            <v>723173</v>
          </cell>
          <cell r="W44">
            <v>0</v>
          </cell>
          <cell r="X44">
            <v>45585</v>
          </cell>
          <cell r="Y44">
            <v>202381</v>
          </cell>
          <cell r="Z44">
            <v>19113818</v>
          </cell>
          <cell r="AA44">
            <v>4654473</v>
          </cell>
          <cell r="AB44">
            <v>3945000</v>
          </cell>
          <cell r="AC44">
            <v>351989</v>
          </cell>
          <cell r="AD44">
            <v>357484</v>
          </cell>
          <cell r="AE44">
            <v>12288808</v>
          </cell>
          <cell r="AF44">
            <v>2170538</v>
          </cell>
          <cell r="AG44">
            <v>352750</v>
          </cell>
          <cell r="AH44">
            <v>809414</v>
          </cell>
          <cell r="AI44">
            <v>0</v>
          </cell>
          <cell r="AK44">
            <v>1008374</v>
          </cell>
          <cell r="AL44">
            <v>19113818</v>
          </cell>
          <cell r="AN44">
            <v>9845854</v>
          </cell>
          <cell r="AO44">
            <v>5266061</v>
          </cell>
          <cell r="AP44">
            <v>4579793</v>
          </cell>
          <cell r="AQ44">
            <v>15280</v>
          </cell>
          <cell r="AR44">
            <v>636602</v>
          </cell>
          <cell r="AS44">
            <v>3406083</v>
          </cell>
          <cell r="AT44">
            <v>552387</v>
          </cell>
          <cell r="AU44">
            <v>0</v>
          </cell>
          <cell r="AV44">
            <v>0</v>
          </cell>
          <cell r="AW44">
            <v>0</v>
          </cell>
          <cell r="AX44">
            <v>422596</v>
          </cell>
          <cell r="AY44">
            <v>422596</v>
          </cell>
          <cell r="AZ44">
            <v>552387</v>
          </cell>
          <cell r="BD44">
            <v>0</v>
          </cell>
          <cell r="BF44">
            <v>1598</v>
          </cell>
          <cell r="BG44">
            <v>1598</v>
          </cell>
          <cell r="BJ44">
            <v>12257926</v>
          </cell>
          <cell r="BK44">
            <v>30882</v>
          </cell>
          <cell r="BM44">
            <v>-201190</v>
          </cell>
          <cell r="BN44">
            <v>4877389</v>
          </cell>
          <cell r="BO44">
            <v>13827</v>
          </cell>
          <cell r="BQ44">
            <v>1611584</v>
          </cell>
        </row>
        <row r="45">
          <cell r="F45" t="str">
            <v>01/01/2016-31/12/2016</v>
          </cell>
          <cell r="G45">
            <v>6371390</v>
          </cell>
          <cell r="H45">
            <v>2122757</v>
          </cell>
          <cell r="I45">
            <v>8854794</v>
          </cell>
          <cell r="J45">
            <v>519619</v>
          </cell>
          <cell r="M45">
            <v>5474177</v>
          </cell>
          <cell r="N45">
            <v>0</v>
          </cell>
          <cell r="O45">
            <v>0</v>
          </cell>
          <cell r="P45">
            <v>854250</v>
          </cell>
          <cell r="Q45">
            <v>677521</v>
          </cell>
          <cell r="R45">
            <v>0</v>
          </cell>
          <cell r="S45">
            <v>176728</v>
          </cell>
          <cell r="T45">
            <v>29311183</v>
          </cell>
          <cell r="U45">
            <v>26521642</v>
          </cell>
          <cell r="W45">
            <v>1329</v>
          </cell>
          <cell r="X45">
            <v>2788212</v>
          </cell>
          <cell r="Y45">
            <v>876711</v>
          </cell>
          <cell r="Z45">
            <v>37413534</v>
          </cell>
          <cell r="AA45">
            <v>229337</v>
          </cell>
          <cell r="AB45">
            <v>3300000</v>
          </cell>
          <cell r="AC45">
            <v>483413</v>
          </cell>
          <cell r="AD45">
            <v>-3554076</v>
          </cell>
          <cell r="AE45">
            <v>18184535</v>
          </cell>
          <cell r="AF45">
            <v>18999663</v>
          </cell>
          <cell r="AG45">
            <v>11074585</v>
          </cell>
          <cell r="AH45">
            <v>306301</v>
          </cell>
          <cell r="AI45">
            <v>0</v>
          </cell>
          <cell r="AK45">
            <v>7618777</v>
          </cell>
          <cell r="AL45">
            <v>37413534</v>
          </cell>
          <cell r="AN45">
            <v>8604397</v>
          </cell>
          <cell r="AO45">
            <v>5207774</v>
          </cell>
          <cell r="AP45">
            <v>3396623</v>
          </cell>
          <cell r="AQ45">
            <v>62160</v>
          </cell>
          <cell r="AR45">
            <v>1854059</v>
          </cell>
          <cell r="AS45">
            <v>3700795</v>
          </cell>
          <cell r="AT45">
            <v>-2096072</v>
          </cell>
          <cell r="AU45">
            <v>0</v>
          </cell>
          <cell r="AV45">
            <v>0</v>
          </cell>
          <cell r="AW45">
            <v>0</v>
          </cell>
          <cell r="AX45">
            <v>338699</v>
          </cell>
          <cell r="AY45">
            <v>338699</v>
          </cell>
          <cell r="AZ45">
            <v>-2096072</v>
          </cell>
          <cell r="BD45">
            <v>0</v>
          </cell>
          <cell r="BF45">
            <v>348397</v>
          </cell>
          <cell r="BG45">
            <v>345209</v>
          </cell>
          <cell r="BJ45">
            <v>18184535</v>
          </cell>
          <cell r="BK45">
            <v>0</v>
          </cell>
          <cell r="BM45">
            <v>-21851</v>
          </cell>
          <cell r="BN45">
            <v>4609350</v>
          </cell>
          <cell r="BO45">
            <v>519619</v>
          </cell>
          <cell r="BQ45">
            <v>96686</v>
          </cell>
        </row>
        <row r="46">
          <cell r="F46" t="str">
            <v>01/01/2016-31/12/2016</v>
          </cell>
          <cell r="G46">
            <v>145868</v>
          </cell>
          <cell r="H46">
            <v>8393</v>
          </cell>
          <cell r="I46">
            <v>2036488</v>
          </cell>
          <cell r="J46">
            <v>82860</v>
          </cell>
          <cell r="M46">
            <v>2092679</v>
          </cell>
          <cell r="N46">
            <v>0</v>
          </cell>
          <cell r="O46">
            <v>0</v>
          </cell>
          <cell r="P46">
            <v>109884</v>
          </cell>
          <cell r="Q46">
            <v>82695</v>
          </cell>
          <cell r="R46">
            <v>0</v>
          </cell>
          <cell r="S46">
            <v>27189</v>
          </cell>
          <cell r="T46">
            <v>1530652</v>
          </cell>
          <cell r="U46">
            <v>566407</v>
          </cell>
          <cell r="W46">
            <v>0</v>
          </cell>
          <cell r="X46">
            <v>964245</v>
          </cell>
          <cell r="Y46">
            <v>132610</v>
          </cell>
          <cell r="Z46">
            <v>1919014</v>
          </cell>
          <cell r="AA46">
            <v>933092</v>
          </cell>
          <cell r="AB46">
            <v>579906</v>
          </cell>
          <cell r="AC46">
            <v>285332</v>
          </cell>
          <cell r="AD46">
            <v>67854</v>
          </cell>
          <cell r="AE46">
            <v>0</v>
          </cell>
          <cell r="AF46">
            <v>985922</v>
          </cell>
          <cell r="AG46">
            <v>362748</v>
          </cell>
          <cell r="AH46">
            <v>128810</v>
          </cell>
          <cell r="AI46">
            <v>0</v>
          </cell>
          <cell r="AK46">
            <v>494364</v>
          </cell>
          <cell r="AL46">
            <v>1919014</v>
          </cell>
          <cell r="AN46">
            <v>2205090</v>
          </cell>
          <cell r="AO46">
            <v>1239685</v>
          </cell>
          <cell r="AP46">
            <v>965405</v>
          </cell>
          <cell r="AQ46">
            <v>0</v>
          </cell>
          <cell r="AR46">
            <v>49723</v>
          </cell>
          <cell r="AS46">
            <v>927356</v>
          </cell>
          <cell r="AT46">
            <v>-11674</v>
          </cell>
          <cell r="AU46">
            <v>0</v>
          </cell>
          <cell r="AV46">
            <v>0</v>
          </cell>
          <cell r="AW46">
            <v>0</v>
          </cell>
          <cell r="AX46">
            <v>503479</v>
          </cell>
          <cell r="AY46">
            <v>503479</v>
          </cell>
          <cell r="AZ46">
            <v>-11674</v>
          </cell>
          <cell r="BD46">
            <v>0</v>
          </cell>
          <cell r="BF46">
            <v>110806</v>
          </cell>
          <cell r="BG46">
            <v>110806</v>
          </cell>
          <cell r="BJ46">
            <v>0</v>
          </cell>
          <cell r="BK46">
            <v>0</v>
          </cell>
          <cell r="BM46">
            <v>0</v>
          </cell>
          <cell r="BN46">
            <v>1981873</v>
          </cell>
          <cell r="BO46">
            <v>0</v>
          </cell>
          <cell r="BQ46">
            <v>541528</v>
          </cell>
        </row>
        <row r="47">
          <cell r="F47" t="str">
            <v>01/01/2016-31/12/2016</v>
          </cell>
          <cell r="G47">
            <v>149256</v>
          </cell>
          <cell r="H47">
            <v>0</v>
          </cell>
          <cell r="I47">
            <v>149092</v>
          </cell>
          <cell r="J47">
            <v>0</v>
          </cell>
          <cell r="M47">
            <v>0</v>
          </cell>
          <cell r="N47">
            <v>0</v>
          </cell>
          <cell r="O47">
            <v>0</v>
          </cell>
          <cell r="P47">
            <v>291270</v>
          </cell>
          <cell r="Q47">
            <v>291270</v>
          </cell>
          <cell r="R47">
            <v>0</v>
          </cell>
          <cell r="S47">
            <v>0</v>
          </cell>
          <cell r="T47">
            <v>30608</v>
          </cell>
          <cell r="U47">
            <v>24411</v>
          </cell>
          <cell r="W47">
            <v>0</v>
          </cell>
          <cell r="X47">
            <v>6197</v>
          </cell>
          <cell r="Y47">
            <v>6305</v>
          </cell>
          <cell r="Z47">
            <v>477439</v>
          </cell>
          <cell r="AA47">
            <v>-1700</v>
          </cell>
          <cell r="AB47">
            <v>100800</v>
          </cell>
          <cell r="AC47">
            <v>26215</v>
          </cell>
          <cell r="AD47">
            <v>-128715</v>
          </cell>
          <cell r="AE47">
            <v>58349</v>
          </cell>
          <cell r="AF47">
            <v>420790</v>
          </cell>
          <cell r="AG47">
            <v>30639</v>
          </cell>
          <cell r="AH47">
            <v>328356</v>
          </cell>
          <cell r="AI47">
            <v>0</v>
          </cell>
          <cell r="AK47">
            <v>61795</v>
          </cell>
          <cell r="AL47">
            <v>477439</v>
          </cell>
          <cell r="AN47">
            <v>911260</v>
          </cell>
          <cell r="AO47">
            <v>587713</v>
          </cell>
          <cell r="AP47">
            <v>323548</v>
          </cell>
          <cell r="AQ47">
            <v>21149</v>
          </cell>
          <cell r="AR47">
            <v>0</v>
          </cell>
          <cell r="AS47">
            <v>286046</v>
          </cell>
          <cell r="AT47">
            <v>58651</v>
          </cell>
          <cell r="AU47">
            <v>0</v>
          </cell>
          <cell r="AV47">
            <v>0</v>
          </cell>
          <cell r="AW47">
            <v>17253</v>
          </cell>
          <cell r="AX47">
            <v>17253</v>
          </cell>
          <cell r="AY47">
            <v>0</v>
          </cell>
          <cell r="AZ47">
            <v>41398</v>
          </cell>
          <cell r="BD47">
            <v>0</v>
          </cell>
          <cell r="BF47">
            <v>164</v>
          </cell>
          <cell r="BG47">
            <v>0</v>
          </cell>
          <cell r="BJ47">
            <v>58349</v>
          </cell>
          <cell r="BK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58651</v>
          </cell>
        </row>
        <row r="48">
          <cell r="F48" t="str">
            <v>01/01/2016-31/12/2016</v>
          </cell>
          <cell r="G48">
            <v>1923076</v>
          </cell>
          <cell r="H48">
            <v>0</v>
          </cell>
          <cell r="I48">
            <v>1863607</v>
          </cell>
          <cell r="J48">
            <v>15420</v>
          </cell>
          <cell r="M48">
            <v>0</v>
          </cell>
          <cell r="N48">
            <v>0</v>
          </cell>
          <cell r="O48">
            <v>8522</v>
          </cell>
          <cell r="P48">
            <v>333512</v>
          </cell>
          <cell r="Q48">
            <v>237097</v>
          </cell>
          <cell r="R48">
            <v>0</v>
          </cell>
          <cell r="S48">
            <v>96416</v>
          </cell>
          <cell r="T48">
            <v>309721</v>
          </cell>
          <cell r="U48">
            <v>188175</v>
          </cell>
          <cell r="W48">
            <v>0</v>
          </cell>
          <cell r="X48">
            <v>121546</v>
          </cell>
          <cell r="Y48">
            <v>344784</v>
          </cell>
          <cell r="Z48">
            <v>2911093</v>
          </cell>
          <cell r="AA48">
            <v>903723</v>
          </cell>
          <cell r="AB48">
            <v>687600</v>
          </cell>
          <cell r="AC48">
            <v>298859</v>
          </cell>
          <cell r="AD48">
            <v>-82737</v>
          </cell>
          <cell r="AE48">
            <v>1743795</v>
          </cell>
          <cell r="AF48">
            <v>263576</v>
          </cell>
          <cell r="AG48">
            <v>5418</v>
          </cell>
          <cell r="AH48">
            <v>183203</v>
          </cell>
          <cell r="AI48">
            <v>0</v>
          </cell>
          <cell r="AK48">
            <v>74956</v>
          </cell>
          <cell r="AL48">
            <v>2911093</v>
          </cell>
          <cell r="AN48">
            <v>3203018</v>
          </cell>
          <cell r="AO48">
            <v>2740073</v>
          </cell>
          <cell r="AP48">
            <v>462944</v>
          </cell>
          <cell r="AQ48">
            <v>11825</v>
          </cell>
          <cell r="AR48">
            <v>52484</v>
          </cell>
          <cell r="AS48">
            <v>328752</v>
          </cell>
          <cell r="AT48">
            <v>93533</v>
          </cell>
          <cell r="AU48">
            <v>0</v>
          </cell>
          <cell r="AV48">
            <v>0</v>
          </cell>
          <cell r="AW48">
            <v>0</v>
          </cell>
          <cell r="AX48">
            <v>125331</v>
          </cell>
          <cell r="AY48">
            <v>125331</v>
          </cell>
          <cell r="AZ48">
            <v>93533</v>
          </cell>
          <cell r="BD48">
            <v>0</v>
          </cell>
          <cell r="BF48">
            <v>35528</v>
          </cell>
          <cell r="BG48">
            <v>0</v>
          </cell>
          <cell r="BJ48">
            <v>1743795</v>
          </cell>
          <cell r="BK48">
            <v>0</v>
          </cell>
          <cell r="BM48">
            <v>-22966</v>
          </cell>
          <cell r="BN48">
            <v>0</v>
          </cell>
          <cell r="BO48">
            <v>0</v>
          </cell>
          <cell r="BQ48">
            <v>271322</v>
          </cell>
        </row>
        <row r="49">
          <cell r="F49" t="str">
            <v>01/01/2016-31/12/2016</v>
          </cell>
          <cell r="G49">
            <v>2607500</v>
          </cell>
          <cell r="H49">
            <v>1463211</v>
          </cell>
          <cell r="I49">
            <v>4242325</v>
          </cell>
          <cell r="J49">
            <v>192524</v>
          </cell>
          <cell r="M49">
            <v>4122648</v>
          </cell>
          <cell r="N49">
            <v>3067</v>
          </cell>
          <cell r="O49">
            <v>155287</v>
          </cell>
          <cell r="P49">
            <v>1409237</v>
          </cell>
          <cell r="Q49">
            <v>1311670</v>
          </cell>
          <cell r="R49">
            <v>0</v>
          </cell>
          <cell r="S49">
            <v>97567</v>
          </cell>
          <cell r="T49">
            <v>1712058</v>
          </cell>
          <cell r="U49">
            <v>1558041</v>
          </cell>
          <cell r="W49">
            <v>0</v>
          </cell>
          <cell r="X49">
            <v>154017</v>
          </cell>
          <cell r="Y49">
            <v>69511</v>
          </cell>
          <cell r="Z49">
            <v>5798306</v>
          </cell>
          <cell r="AA49">
            <v>-345366</v>
          </cell>
          <cell r="AB49">
            <v>1477362</v>
          </cell>
          <cell r="AC49">
            <v>820829</v>
          </cell>
          <cell r="AD49">
            <v>-2643556</v>
          </cell>
          <cell r="AE49">
            <v>400000</v>
          </cell>
          <cell r="AF49">
            <v>5743672</v>
          </cell>
          <cell r="AG49">
            <v>4355202</v>
          </cell>
          <cell r="AH49">
            <v>929128</v>
          </cell>
          <cell r="AI49">
            <v>0</v>
          </cell>
          <cell r="AK49">
            <v>459343</v>
          </cell>
          <cell r="AL49">
            <v>5798306</v>
          </cell>
          <cell r="AN49">
            <v>691944</v>
          </cell>
          <cell r="AO49">
            <v>444512</v>
          </cell>
          <cell r="AP49">
            <v>247431</v>
          </cell>
          <cell r="AQ49">
            <v>85318</v>
          </cell>
          <cell r="AR49">
            <v>282623</v>
          </cell>
          <cell r="AS49">
            <v>408514</v>
          </cell>
          <cell r="AT49">
            <v>-358387</v>
          </cell>
          <cell r="AU49">
            <v>0</v>
          </cell>
          <cell r="AV49">
            <v>0</v>
          </cell>
          <cell r="AW49">
            <v>0</v>
          </cell>
          <cell r="AX49">
            <v>136566</v>
          </cell>
          <cell r="AY49">
            <v>136566</v>
          </cell>
          <cell r="AZ49">
            <v>-358387</v>
          </cell>
          <cell r="BD49">
            <v>0</v>
          </cell>
          <cell r="BF49">
            <v>673734</v>
          </cell>
          <cell r="BG49">
            <v>471094</v>
          </cell>
          <cell r="BJ49">
            <v>400000</v>
          </cell>
          <cell r="BK49">
            <v>0</v>
          </cell>
          <cell r="BM49">
            <v>-1638</v>
          </cell>
          <cell r="BN49">
            <v>3522482</v>
          </cell>
          <cell r="BO49">
            <v>129071</v>
          </cell>
          <cell r="BQ49">
            <v>60801</v>
          </cell>
        </row>
        <row r="50">
          <cell r="F50" t="str">
            <v>01/01/2016-31/12/2016</v>
          </cell>
          <cell r="G50">
            <v>464397</v>
          </cell>
          <cell r="H50">
            <v>383990</v>
          </cell>
          <cell r="I50">
            <v>28320</v>
          </cell>
          <cell r="J50">
            <v>528</v>
          </cell>
          <cell r="M50">
            <v>0</v>
          </cell>
          <cell r="N50">
            <v>51558</v>
          </cell>
          <cell r="O50">
            <v>0</v>
          </cell>
          <cell r="P50">
            <v>300314</v>
          </cell>
          <cell r="Q50">
            <v>197345</v>
          </cell>
          <cell r="R50">
            <v>0</v>
          </cell>
          <cell r="S50">
            <v>102970</v>
          </cell>
          <cell r="T50">
            <v>259343</v>
          </cell>
          <cell r="U50">
            <v>0</v>
          </cell>
          <cell r="W50">
            <v>259343</v>
          </cell>
          <cell r="X50">
            <v>0</v>
          </cell>
          <cell r="Y50">
            <v>404999</v>
          </cell>
          <cell r="Z50">
            <v>1429053</v>
          </cell>
          <cell r="AA50">
            <v>411109</v>
          </cell>
          <cell r="AB50">
            <v>210000</v>
          </cell>
          <cell r="AC50">
            <v>10469</v>
          </cell>
          <cell r="AD50">
            <v>190640</v>
          </cell>
          <cell r="AE50">
            <v>287543</v>
          </cell>
          <cell r="AF50">
            <v>730401</v>
          </cell>
          <cell r="AG50">
            <v>80302</v>
          </cell>
          <cell r="AH50">
            <v>624196</v>
          </cell>
          <cell r="AI50">
            <v>0</v>
          </cell>
          <cell r="AK50">
            <v>25903</v>
          </cell>
          <cell r="AL50">
            <v>1429053</v>
          </cell>
          <cell r="AN50">
            <v>1414109</v>
          </cell>
          <cell r="AO50">
            <v>884962</v>
          </cell>
          <cell r="AP50">
            <v>529146</v>
          </cell>
          <cell r="AQ50">
            <v>655</v>
          </cell>
          <cell r="AR50">
            <v>2881</v>
          </cell>
          <cell r="AS50">
            <v>454220</v>
          </cell>
          <cell r="AT50">
            <v>72700</v>
          </cell>
          <cell r="AU50">
            <v>0</v>
          </cell>
          <cell r="AV50">
            <v>0</v>
          </cell>
          <cell r="AW50">
            <v>0</v>
          </cell>
          <cell r="AX50">
            <v>730</v>
          </cell>
          <cell r="AY50">
            <v>730</v>
          </cell>
          <cell r="AZ50">
            <v>72700</v>
          </cell>
          <cell r="BD50">
            <v>0</v>
          </cell>
          <cell r="BF50">
            <v>0</v>
          </cell>
          <cell r="BG50">
            <v>0</v>
          </cell>
          <cell r="BJ50">
            <v>287543</v>
          </cell>
          <cell r="BK50">
            <v>0</v>
          </cell>
          <cell r="BM50">
            <v>-21722</v>
          </cell>
          <cell r="BN50">
            <v>0</v>
          </cell>
          <cell r="BO50">
            <v>0</v>
          </cell>
          <cell r="BQ50">
            <v>75656</v>
          </cell>
        </row>
        <row r="51">
          <cell r="F51" t="str">
            <v>01/01/2016-31/12/2016</v>
          </cell>
          <cell r="G51">
            <v>2960234</v>
          </cell>
          <cell r="H51">
            <v>1596140</v>
          </cell>
          <cell r="I51">
            <v>4339116</v>
          </cell>
          <cell r="J51">
            <v>354645</v>
          </cell>
          <cell r="M51">
            <v>3483819</v>
          </cell>
          <cell r="N51">
            <v>97714</v>
          </cell>
          <cell r="O51">
            <v>0</v>
          </cell>
          <cell r="P51">
            <v>2864932</v>
          </cell>
          <cell r="Q51">
            <v>2465301</v>
          </cell>
          <cell r="R51">
            <v>0</v>
          </cell>
          <cell r="S51">
            <v>399630</v>
          </cell>
          <cell r="T51">
            <v>507868</v>
          </cell>
          <cell r="U51">
            <v>235937</v>
          </cell>
          <cell r="W51">
            <v>0</v>
          </cell>
          <cell r="X51">
            <v>271931</v>
          </cell>
          <cell r="Y51">
            <v>80466</v>
          </cell>
          <cell r="Z51">
            <v>6413501</v>
          </cell>
          <cell r="AA51">
            <v>5336972</v>
          </cell>
          <cell r="AB51">
            <v>6891887</v>
          </cell>
          <cell r="AC51">
            <v>105313</v>
          </cell>
          <cell r="AD51">
            <v>-1660228</v>
          </cell>
          <cell r="AE51">
            <v>65937</v>
          </cell>
          <cell r="AF51">
            <v>1010591</v>
          </cell>
          <cell r="AG51">
            <v>296451</v>
          </cell>
          <cell r="AH51">
            <v>472234</v>
          </cell>
          <cell r="AI51">
            <v>0</v>
          </cell>
          <cell r="AK51">
            <v>241906</v>
          </cell>
          <cell r="AL51">
            <v>6413501</v>
          </cell>
          <cell r="AN51">
            <v>4127869</v>
          </cell>
          <cell r="AO51">
            <v>3017518</v>
          </cell>
          <cell r="AP51">
            <v>1110351</v>
          </cell>
          <cell r="AQ51">
            <v>58159</v>
          </cell>
          <cell r="AR51">
            <v>27248</v>
          </cell>
          <cell r="AS51">
            <v>1291549</v>
          </cell>
          <cell r="AT51">
            <v>-150288</v>
          </cell>
          <cell r="AU51">
            <v>0</v>
          </cell>
          <cell r="AV51">
            <v>0</v>
          </cell>
          <cell r="AW51">
            <v>0</v>
          </cell>
          <cell r="AX51">
            <v>173542</v>
          </cell>
          <cell r="AY51">
            <v>173542</v>
          </cell>
          <cell r="AZ51">
            <v>-150288</v>
          </cell>
          <cell r="BD51">
            <v>0</v>
          </cell>
          <cell r="BF51">
            <v>56439</v>
          </cell>
          <cell r="BG51">
            <v>50178</v>
          </cell>
          <cell r="BJ51">
            <v>65937</v>
          </cell>
          <cell r="BK51">
            <v>0</v>
          </cell>
          <cell r="BM51">
            <v>0</v>
          </cell>
          <cell r="BN51">
            <v>3079597</v>
          </cell>
          <cell r="BO51">
            <v>354044</v>
          </cell>
          <cell r="BQ51">
            <v>50499</v>
          </cell>
        </row>
        <row r="52">
          <cell r="F52" t="str">
            <v>01/01/2016-31/12/2016</v>
          </cell>
          <cell r="G52">
            <v>202883</v>
          </cell>
          <cell r="H52">
            <v>0</v>
          </cell>
          <cell r="I52">
            <v>1864237</v>
          </cell>
          <cell r="J52">
            <v>0</v>
          </cell>
          <cell r="M52">
            <v>1661354</v>
          </cell>
          <cell r="N52">
            <v>0</v>
          </cell>
          <cell r="O52">
            <v>0</v>
          </cell>
          <cell r="P52">
            <v>175078</v>
          </cell>
          <cell r="Q52">
            <v>175078</v>
          </cell>
          <cell r="R52">
            <v>0</v>
          </cell>
          <cell r="S52">
            <v>0</v>
          </cell>
          <cell r="T52">
            <v>635198</v>
          </cell>
          <cell r="U52">
            <v>0</v>
          </cell>
          <cell r="W52">
            <v>0</v>
          </cell>
          <cell r="X52">
            <v>635198</v>
          </cell>
          <cell r="Y52">
            <v>0</v>
          </cell>
          <cell r="Z52">
            <v>1013159</v>
          </cell>
          <cell r="AA52">
            <v>923200</v>
          </cell>
          <cell r="AB52">
            <v>758000</v>
          </cell>
          <cell r="AC52">
            <v>165200</v>
          </cell>
          <cell r="AD52">
            <v>0</v>
          </cell>
          <cell r="AE52">
            <v>0</v>
          </cell>
          <cell r="AF52">
            <v>89959</v>
          </cell>
          <cell r="AG52">
            <v>0</v>
          </cell>
          <cell r="AH52">
            <v>0</v>
          </cell>
          <cell r="AI52">
            <v>0</v>
          </cell>
          <cell r="AK52">
            <v>89959</v>
          </cell>
          <cell r="AL52">
            <v>1013159</v>
          </cell>
          <cell r="AN52">
            <v>526010</v>
          </cell>
          <cell r="AO52">
            <v>473223</v>
          </cell>
          <cell r="AP52">
            <v>52787</v>
          </cell>
          <cell r="AQ52">
            <v>32930</v>
          </cell>
          <cell r="AR52">
            <v>1356</v>
          </cell>
          <cell r="AS52">
            <v>72220</v>
          </cell>
          <cell r="AT52">
            <v>12141</v>
          </cell>
          <cell r="AU52">
            <v>0</v>
          </cell>
          <cell r="AV52">
            <v>0</v>
          </cell>
          <cell r="AW52">
            <v>320</v>
          </cell>
          <cell r="AX52">
            <v>320</v>
          </cell>
          <cell r="AY52">
            <v>0</v>
          </cell>
          <cell r="AZ52">
            <v>11822</v>
          </cell>
          <cell r="BD52">
            <v>0</v>
          </cell>
          <cell r="BF52">
            <v>0</v>
          </cell>
          <cell r="BG52">
            <v>0</v>
          </cell>
          <cell r="BJ52">
            <v>0</v>
          </cell>
          <cell r="BK52">
            <v>0</v>
          </cell>
          <cell r="BM52">
            <v>0</v>
          </cell>
          <cell r="BN52">
            <v>1661354</v>
          </cell>
          <cell r="BO52">
            <v>0</v>
          </cell>
          <cell r="BQ52">
            <v>13497</v>
          </cell>
        </row>
        <row r="53">
          <cell r="F53" t="str">
            <v>01/01/2016-31/12/2016</v>
          </cell>
          <cell r="G53">
            <v>104441</v>
          </cell>
          <cell r="H53">
            <v>0</v>
          </cell>
          <cell r="I53">
            <v>333618</v>
          </cell>
          <cell r="J53">
            <v>12667</v>
          </cell>
          <cell r="M53">
            <v>258575</v>
          </cell>
          <cell r="N53">
            <v>0</v>
          </cell>
          <cell r="O53">
            <v>16165</v>
          </cell>
          <cell r="P53">
            <v>224832</v>
          </cell>
          <cell r="Q53">
            <v>220291</v>
          </cell>
          <cell r="R53">
            <v>0</v>
          </cell>
          <cell r="S53">
            <v>4540</v>
          </cell>
          <cell r="T53">
            <v>123026</v>
          </cell>
          <cell r="U53">
            <v>109516</v>
          </cell>
          <cell r="W53">
            <v>0</v>
          </cell>
          <cell r="X53">
            <v>13510</v>
          </cell>
          <cell r="Y53">
            <v>309206</v>
          </cell>
          <cell r="Z53">
            <v>761505</v>
          </cell>
          <cell r="AA53">
            <v>579633</v>
          </cell>
          <cell r="AB53">
            <v>600000</v>
          </cell>
          <cell r="AC53">
            <v>0</v>
          </cell>
          <cell r="AD53">
            <v>-20367</v>
          </cell>
          <cell r="AE53">
            <v>0</v>
          </cell>
          <cell r="AF53">
            <v>181872</v>
          </cell>
          <cell r="AG53">
            <v>0</v>
          </cell>
          <cell r="AH53">
            <v>108009</v>
          </cell>
          <cell r="AI53">
            <v>0</v>
          </cell>
          <cell r="AK53">
            <v>73862</v>
          </cell>
          <cell r="AL53">
            <v>761505</v>
          </cell>
          <cell r="AN53">
            <v>1008293</v>
          </cell>
          <cell r="AO53">
            <v>616020</v>
          </cell>
          <cell r="AP53">
            <v>392273</v>
          </cell>
          <cell r="AQ53">
            <v>981</v>
          </cell>
          <cell r="AR53">
            <v>3392</v>
          </cell>
          <cell r="AS53">
            <v>330368</v>
          </cell>
          <cell r="AT53">
            <v>59494</v>
          </cell>
          <cell r="AU53">
            <v>0</v>
          </cell>
          <cell r="AV53">
            <v>0</v>
          </cell>
          <cell r="AW53">
            <v>0</v>
          </cell>
          <cell r="AX53">
            <v>21735</v>
          </cell>
          <cell r="AY53">
            <v>21735</v>
          </cell>
          <cell r="AZ53">
            <v>59494</v>
          </cell>
          <cell r="BD53">
            <v>0</v>
          </cell>
          <cell r="BF53">
            <v>566</v>
          </cell>
          <cell r="BG53">
            <v>557</v>
          </cell>
          <cell r="BJ53">
            <v>0</v>
          </cell>
          <cell r="BK53">
            <v>0</v>
          </cell>
          <cell r="BM53">
            <v>-17884</v>
          </cell>
          <cell r="BN53">
            <v>245351</v>
          </cell>
          <cell r="BO53">
            <v>12667</v>
          </cell>
          <cell r="BQ53">
            <v>84619</v>
          </cell>
        </row>
        <row r="54">
          <cell r="F54" t="str">
            <v>01/01/2016-31/12/2016</v>
          </cell>
          <cell r="G54">
            <v>4237718</v>
          </cell>
          <cell r="H54">
            <v>3031874</v>
          </cell>
          <cell r="I54">
            <v>5096316</v>
          </cell>
          <cell r="J54">
            <v>660107</v>
          </cell>
          <cell r="M54">
            <v>4595935</v>
          </cell>
          <cell r="N54">
            <v>0</v>
          </cell>
          <cell r="O54">
            <v>11760</v>
          </cell>
          <cell r="P54">
            <v>2665476</v>
          </cell>
          <cell r="Q54">
            <v>2519313</v>
          </cell>
          <cell r="R54">
            <v>0</v>
          </cell>
          <cell r="S54">
            <v>146163</v>
          </cell>
          <cell r="T54">
            <v>1715038</v>
          </cell>
          <cell r="U54">
            <v>1706639</v>
          </cell>
          <cell r="W54">
            <v>0</v>
          </cell>
          <cell r="X54">
            <v>8398</v>
          </cell>
          <cell r="Y54">
            <v>55320</v>
          </cell>
          <cell r="Z54">
            <v>8673552</v>
          </cell>
          <cell r="AA54">
            <v>4905746</v>
          </cell>
          <cell r="AB54">
            <v>6618000</v>
          </cell>
          <cell r="AC54">
            <v>11747</v>
          </cell>
          <cell r="AD54">
            <v>-1724001</v>
          </cell>
          <cell r="AE54">
            <v>1378129</v>
          </cell>
          <cell r="AF54">
            <v>2389676</v>
          </cell>
          <cell r="AG54">
            <v>1933285</v>
          </cell>
          <cell r="AH54">
            <v>213410</v>
          </cell>
          <cell r="AI54">
            <v>0</v>
          </cell>
          <cell r="AK54">
            <v>242981</v>
          </cell>
          <cell r="AL54">
            <v>8673552</v>
          </cell>
          <cell r="AN54">
            <v>2329651</v>
          </cell>
          <cell r="AO54">
            <v>1276515</v>
          </cell>
          <cell r="AP54">
            <v>1053136</v>
          </cell>
          <cell r="AQ54">
            <v>69395</v>
          </cell>
          <cell r="AR54">
            <v>152823</v>
          </cell>
          <cell r="AS54">
            <v>880338</v>
          </cell>
          <cell r="AT54">
            <v>89371</v>
          </cell>
          <cell r="AU54">
            <v>0</v>
          </cell>
          <cell r="AV54">
            <v>0</v>
          </cell>
          <cell r="AW54">
            <v>0</v>
          </cell>
          <cell r="AX54">
            <v>95975</v>
          </cell>
          <cell r="AY54">
            <v>95975</v>
          </cell>
          <cell r="AZ54">
            <v>89371</v>
          </cell>
          <cell r="BD54">
            <v>0</v>
          </cell>
          <cell r="BF54">
            <v>33596</v>
          </cell>
          <cell r="BG54">
            <v>31764</v>
          </cell>
          <cell r="BJ54">
            <v>1350300</v>
          </cell>
          <cell r="BK54">
            <v>27829</v>
          </cell>
          <cell r="BM54">
            <v>0</v>
          </cell>
          <cell r="BN54">
            <v>3929708</v>
          </cell>
          <cell r="BO54">
            <v>634463</v>
          </cell>
          <cell r="BQ54">
            <v>338161</v>
          </cell>
        </row>
        <row r="55">
          <cell r="F55" t="str">
            <v>01/01/2016-31/12/2016</v>
          </cell>
          <cell r="G55">
            <v>537883</v>
          </cell>
          <cell r="H55">
            <v>0</v>
          </cell>
          <cell r="I55">
            <v>387581</v>
          </cell>
          <cell r="J55">
            <v>5541</v>
          </cell>
          <cell r="M55">
            <v>0</v>
          </cell>
          <cell r="N55">
            <v>57193</v>
          </cell>
          <cell r="O55">
            <v>74242</v>
          </cell>
          <cell r="P55">
            <v>532427</v>
          </cell>
          <cell r="Q55">
            <v>532427</v>
          </cell>
          <cell r="R55">
            <v>0</v>
          </cell>
          <cell r="S55">
            <v>0</v>
          </cell>
          <cell r="T55">
            <v>163062</v>
          </cell>
          <cell r="U55">
            <v>0</v>
          </cell>
          <cell r="W55">
            <v>19228</v>
          </cell>
          <cell r="X55">
            <v>143834</v>
          </cell>
          <cell r="Y55">
            <v>218070</v>
          </cell>
          <cell r="Z55">
            <v>1451441</v>
          </cell>
          <cell r="AA55">
            <v>455671</v>
          </cell>
          <cell r="AB55">
            <v>188707</v>
          </cell>
          <cell r="AC55">
            <v>0</v>
          </cell>
          <cell r="AD55">
            <v>266964</v>
          </cell>
          <cell r="AE55">
            <v>17253</v>
          </cell>
          <cell r="AF55">
            <v>978517</v>
          </cell>
          <cell r="AG55">
            <v>205469</v>
          </cell>
          <cell r="AH55">
            <v>310093</v>
          </cell>
          <cell r="AI55">
            <v>0</v>
          </cell>
          <cell r="AK55">
            <v>462955</v>
          </cell>
          <cell r="AL55">
            <v>1451441</v>
          </cell>
          <cell r="AN55">
            <v>5568267</v>
          </cell>
          <cell r="AO55">
            <v>3367571</v>
          </cell>
          <cell r="AP55">
            <v>2200696</v>
          </cell>
          <cell r="AQ55">
            <v>22359</v>
          </cell>
          <cell r="AR55">
            <v>55606</v>
          </cell>
          <cell r="AS55">
            <v>1788130</v>
          </cell>
          <cell r="AT55">
            <v>379319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379319</v>
          </cell>
          <cell r="BD55">
            <v>0</v>
          </cell>
          <cell r="BF55">
            <v>13325</v>
          </cell>
          <cell r="BG55">
            <v>0</v>
          </cell>
          <cell r="BJ55">
            <v>17253</v>
          </cell>
          <cell r="BK55">
            <v>0</v>
          </cell>
          <cell r="BM55">
            <v>-111475</v>
          </cell>
          <cell r="BN55">
            <v>0</v>
          </cell>
          <cell r="BO55">
            <v>0</v>
          </cell>
          <cell r="BQ55">
            <v>434864</v>
          </cell>
        </row>
        <row r="56">
          <cell r="F56" t="str">
            <v>01/01/2016-31/12/2016</v>
          </cell>
          <cell r="G56">
            <v>1343635</v>
          </cell>
          <cell r="H56">
            <v>0</v>
          </cell>
          <cell r="I56">
            <v>3367578</v>
          </cell>
          <cell r="J56">
            <v>0</v>
          </cell>
          <cell r="M56">
            <v>2216509</v>
          </cell>
          <cell r="N56">
            <v>0</v>
          </cell>
          <cell r="O56">
            <v>0</v>
          </cell>
          <cell r="P56">
            <v>1291586</v>
          </cell>
          <cell r="Q56">
            <v>1199971</v>
          </cell>
          <cell r="R56">
            <v>0</v>
          </cell>
          <cell r="S56">
            <v>91615</v>
          </cell>
          <cell r="T56">
            <v>438639</v>
          </cell>
          <cell r="U56">
            <v>216536</v>
          </cell>
          <cell r="W56">
            <v>0</v>
          </cell>
          <cell r="X56">
            <v>222103</v>
          </cell>
          <cell r="Y56">
            <v>121212</v>
          </cell>
          <cell r="Z56">
            <v>3195072</v>
          </cell>
          <cell r="AA56">
            <v>700271</v>
          </cell>
          <cell r="AB56">
            <v>521242</v>
          </cell>
          <cell r="AC56">
            <v>336629</v>
          </cell>
          <cell r="AD56">
            <v>-157600</v>
          </cell>
          <cell r="AE56">
            <v>1925656</v>
          </cell>
          <cell r="AF56">
            <v>569145</v>
          </cell>
          <cell r="AG56">
            <v>0</v>
          </cell>
          <cell r="AH56">
            <v>561490</v>
          </cell>
          <cell r="AI56">
            <v>0</v>
          </cell>
          <cell r="AK56">
            <v>7655</v>
          </cell>
          <cell r="AL56">
            <v>3195072</v>
          </cell>
          <cell r="AN56">
            <v>1722759</v>
          </cell>
          <cell r="AO56">
            <v>1177397</v>
          </cell>
          <cell r="AP56">
            <v>545363</v>
          </cell>
          <cell r="AQ56">
            <v>26491</v>
          </cell>
          <cell r="AR56">
            <v>19311</v>
          </cell>
          <cell r="AS56">
            <v>537026</v>
          </cell>
          <cell r="AT56">
            <v>15517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15517</v>
          </cell>
          <cell r="BD56">
            <v>0</v>
          </cell>
          <cell r="BF56">
            <v>192566</v>
          </cell>
          <cell r="BG56">
            <v>179380</v>
          </cell>
          <cell r="BJ56">
            <v>1925656</v>
          </cell>
          <cell r="BK56">
            <v>0</v>
          </cell>
          <cell r="BM56">
            <v>-5500</v>
          </cell>
          <cell r="BN56">
            <v>2037129</v>
          </cell>
          <cell r="BO56">
            <v>0</v>
          </cell>
          <cell r="BQ56">
            <v>34828</v>
          </cell>
        </row>
        <row r="57">
          <cell r="F57" t="str">
            <v>01/01/2016-31/12/2016</v>
          </cell>
          <cell r="G57">
            <v>3846067</v>
          </cell>
          <cell r="H57">
            <v>0</v>
          </cell>
          <cell r="I57">
            <v>5002344</v>
          </cell>
          <cell r="J57">
            <v>612306</v>
          </cell>
          <cell r="M57">
            <v>1772272</v>
          </cell>
          <cell r="N57">
            <v>3689</v>
          </cell>
          <cell r="O57">
            <v>0</v>
          </cell>
          <cell r="P57">
            <v>2997988</v>
          </cell>
          <cell r="Q57">
            <v>2997988</v>
          </cell>
          <cell r="R57">
            <v>0</v>
          </cell>
          <cell r="S57">
            <v>0</v>
          </cell>
          <cell r="T57">
            <v>544621</v>
          </cell>
          <cell r="U57">
            <v>268318</v>
          </cell>
          <cell r="W57">
            <v>0</v>
          </cell>
          <cell r="X57">
            <v>276303</v>
          </cell>
          <cell r="Y57">
            <v>163362</v>
          </cell>
          <cell r="Z57">
            <v>7552038</v>
          </cell>
          <cell r="AA57">
            <v>-879816</v>
          </cell>
          <cell r="AB57">
            <v>176100</v>
          </cell>
          <cell r="AC57">
            <v>264449</v>
          </cell>
          <cell r="AD57">
            <v>-1320365</v>
          </cell>
          <cell r="AE57">
            <v>2681470</v>
          </cell>
          <cell r="AF57">
            <v>5750384</v>
          </cell>
          <cell r="AG57">
            <v>166222</v>
          </cell>
          <cell r="AH57">
            <v>165145</v>
          </cell>
          <cell r="AI57">
            <v>0</v>
          </cell>
          <cell r="AK57">
            <v>5419017</v>
          </cell>
          <cell r="AL57">
            <v>7552038</v>
          </cell>
          <cell r="AN57">
            <v>2225921</v>
          </cell>
          <cell r="AO57">
            <v>2102338</v>
          </cell>
          <cell r="AP57">
            <v>123583</v>
          </cell>
          <cell r="AQ57">
            <v>1115983</v>
          </cell>
          <cell r="AR57">
            <v>149942</v>
          </cell>
          <cell r="AS57">
            <v>1057933</v>
          </cell>
          <cell r="AT57">
            <v>31692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31692</v>
          </cell>
          <cell r="BD57">
            <v>0</v>
          </cell>
          <cell r="BF57">
            <v>0</v>
          </cell>
          <cell r="BG57">
            <v>0</v>
          </cell>
          <cell r="BJ57">
            <v>2628497</v>
          </cell>
          <cell r="BK57">
            <v>52974</v>
          </cell>
          <cell r="BM57">
            <v>0</v>
          </cell>
          <cell r="BN57">
            <v>1214197</v>
          </cell>
          <cell r="BO57">
            <v>558075</v>
          </cell>
          <cell r="BQ57">
            <v>181634</v>
          </cell>
        </row>
        <row r="58">
          <cell r="F58" t="str">
            <v>01/01/2016-31/12/2016</v>
          </cell>
          <cell r="G58">
            <v>1424116</v>
          </cell>
          <cell r="H58">
            <v>844906</v>
          </cell>
          <cell r="I58">
            <v>2519624</v>
          </cell>
          <cell r="J58">
            <v>29388</v>
          </cell>
          <cell r="M58">
            <v>2504187</v>
          </cell>
          <cell r="N58">
            <v>0</v>
          </cell>
          <cell r="O58">
            <v>49565</v>
          </cell>
          <cell r="P58">
            <v>174691</v>
          </cell>
          <cell r="Q58">
            <v>125317</v>
          </cell>
          <cell r="R58">
            <v>0</v>
          </cell>
          <cell r="S58">
            <v>49374</v>
          </cell>
          <cell r="T58">
            <v>256410</v>
          </cell>
          <cell r="U58">
            <v>219150</v>
          </cell>
          <cell r="W58">
            <v>0</v>
          </cell>
          <cell r="X58">
            <v>37260</v>
          </cell>
          <cell r="Y58">
            <v>720599</v>
          </cell>
          <cell r="Z58">
            <v>2575816</v>
          </cell>
          <cell r="AA58">
            <v>2369125</v>
          </cell>
          <cell r="AB58">
            <v>2916860</v>
          </cell>
          <cell r="AC58">
            <v>40898</v>
          </cell>
          <cell r="AD58">
            <v>-588634</v>
          </cell>
          <cell r="AE58">
            <v>150036</v>
          </cell>
          <cell r="AF58">
            <v>56655</v>
          </cell>
          <cell r="AG58">
            <v>0</v>
          </cell>
          <cell r="AH58">
            <v>4242</v>
          </cell>
          <cell r="AI58">
            <v>0</v>
          </cell>
          <cell r="AK58">
            <v>52414</v>
          </cell>
          <cell r="AL58">
            <v>2575816</v>
          </cell>
          <cell r="AN58">
            <v>841463</v>
          </cell>
          <cell r="AO58">
            <v>627080</v>
          </cell>
          <cell r="AP58">
            <v>214383</v>
          </cell>
          <cell r="AQ58">
            <v>84480</v>
          </cell>
          <cell r="AR58">
            <v>562</v>
          </cell>
          <cell r="AS58">
            <v>219776</v>
          </cell>
          <cell r="AT58">
            <v>78525</v>
          </cell>
          <cell r="AU58">
            <v>0</v>
          </cell>
          <cell r="AV58">
            <v>0</v>
          </cell>
          <cell r="AW58">
            <v>0</v>
          </cell>
          <cell r="AX58">
            <v>89418</v>
          </cell>
          <cell r="AY58">
            <v>89418</v>
          </cell>
          <cell r="AZ58">
            <v>78525</v>
          </cell>
          <cell r="BD58">
            <v>0</v>
          </cell>
          <cell r="BF58">
            <v>484821</v>
          </cell>
          <cell r="BG58">
            <v>483136</v>
          </cell>
          <cell r="BJ58">
            <v>149888</v>
          </cell>
          <cell r="BK58">
            <v>147</v>
          </cell>
          <cell r="BM58">
            <v>-1000</v>
          </cell>
          <cell r="BN58">
            <v>1991663</v>
          </cell>
          <cell r="BO58">
            <v>29388</v>
          </cell>
          <cell r="BQ58">
            <v>166721</v>
          </cell>
        </row>
        <row r="59">
          <cell r="F59" t="str">
            <v>01/01/2016-31/12/2016</v>
          </cell>
          <cell r="G59">
            <v>100008</v>
          </cell>
          <cell r="H59">
            <v>0</v>
          </cell>
          <cell r="I59">
            <v>278924</v>
          </cell>
          <cell r="J59">
            <v>5445</v>
          </cell>
          <cell r="M59">
            <v>347456</v>
          </cell>
          <cell r="N59">
            <v>10672</v>
          </cell>
          <cell r="O59">
            <v>0</v>
          </cell>
          <cell r="P59">
            <v>285000</v>
          </cell>
          <cell r="Q59">
            <v>270000</v>
          </cell>
          <cell r="R59">
            <v>0</v>
          </cell>
          <cell r="S59">
            <v>15000</v>
          </cell>
          <cell r="T59">
            <v>2552787</v>
          </cell>
          <cell r="U59">
            <v>2552787</v>
          </cell>
          <cell r="W59">
            <v>0</v>
          </cell>
          <cell r="X59">
            <v>0</v>
          </cell>
          <cell r="Y59">
            <v>43765</v>
          </cell>
          <cell r="Z59">
            <v>2981560</v>
          </cell>
          <cell r="AA59">
            <v>621722</v>
          </cell>
          <cell r="AB59">
            <v>187500</v>
          </cell>
          <cell r="AC59">
            <v>58376</v>
          </cell>
          <cell r="AD59">
            <v>375846</v>
          </cell>
          <cell r="AE59">
            <v>0</v>
          </cell>
          <cell r="AF59">
            <v>2359838</v>
          </cell>
          <cell r="AG59">
            <v>479143</v>
          </cell>
          <cell r="AH59">
            <v>1333378</v>
          </cell>
          <cell r="AI59">
            <v>60000</v>
          </cell>
          <cell r="AK59">
            <v>487318</v>
          </cell>
          <cell r="AL59">
            <v>2981560</v>
          </cell>
          <cell r="AN59">
            <v>3731677</v>
          </cell>
          <cell r="AO59">
            <v>2077638</v>
          </cell>
          <cell r="AP59">
            <v>1654039</v>
          </cell>
          <cell r="AQ59">
            <v>1042</v>
          </cell>
          <cell r="AR59">
            <v>85762</v>
          </cell>
          <cell r="AS59">
            <v>1480096</v>
          </cell>
          <cell r="AT59">
            <v>89222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89222</v>
          </cell>
          <cell r="BD59">
            <v>0</v>
          </cell>
          <cell r="BF59">
            <v>152424</v>
          </cell>
          <cell r="BG59">
            <v>110575</v>
          </cell>
          <cell r="BJ59">
            <v>0</v>
          </cell>
          <cell r="BK59">
            <v>0</v>
          </cell>
          <cell r="BM59">
            <v>-38324</v>
          </cell>
          <cell r="BN59">
            <v>231435</v>
          </cell>
          <cell r="BO59">
            <v>5445</v>
          </cell>
          <cell r="BQ59">
            <v>174985</v>
          </cell>
        </row>
        <row r="60">
          <cell r="F60" t="str">
            <v>01/01/2016-31/12/2016</v>
          </cell>
          <cell r="G60">
            <v>839231</v>
          </cell>
          <cell r="H60">
            <v>743781</v>
          </cell>
          <cell r="I60">
            <v>1815795</v>
          </cell>
          <cell r="J60">
            <v>230528</v>
          </cell>
          <cell r="M60">
            <v>2477936</v>
          </cell>
          <cell r="N60">
            <v>3131</v>
          </cell>
          <cell r="O60">
            <v>0</v>
          </cell>
          <cell r="P60">
            <v>620954</v>
          </cell>
          <cell r="Q60">
            <v>450785</v>
          </cell>
          <cell r="R60">
            <v>0</v>
          </cell>
          <cell r="S60">
            <v>170169</v>
          </cell>
          <cell r="T60">
            <v>1115128</v>
          </cell>
          <cell r="U60">
            <v>939255</v>
          </cell>
          <cell r="W60">
            <v>0</v>
          </cell>
          <cell r="X60">
            <v>175873</v>
          </cell>
          <cell r="Y60">
            <v>7102</v>
          </cell>
          <cell r="Z60">
            <v>2582414</v>
          </cell>
          <cell r="AA60">
            <v>985825</v>
          </cell>
          <cell r="AB60">
            <v>1064133</v>
          </cell>
          <cell r="AC60">
            <v>113037</v>
          </cell>
          <cell r="AD60">
            <v>-191345</v>
          </cell>
          <cell r="AE60">
            <v>17529</v>
          </cell>
          <cell r="AF60">
            <v>1579060</v>
          </cell>
          <cell r="AG60">
            <v>890461</v>
          </cell>
          <cell r="AH60">
            <v>577639</v>
          </cell>
          <cell r="AI60">
            <v>0</v>
          </cell>
          <cell r="AK60">
            <v>110959</v>
          </cell>
          <cell r="AL60">
            <v>2582414</v>
          </cell>
          <cell r="AN60">
            <v>1749482</v>
          </cell>
          <cell r="AO60">
            <v>1402934</v>
          </cell>
          <cell r="AP60">
            <v>346547</v>
          </cell>
          <cell r="AQ60">
            <v>8118</v>
          </cell>
          <cell r="AR60">
            <v>76231</v>
          </cell>
          <cell r="AS60">
            <v>348151</v>
          </cell>
          <cell r="AT60">
            <v>-69717</v>
          </cell>
          <cell r="AU60">
            <v>0</v>
          </cell>
          <cell r="AV60">
            <v>0</v>
          </cell>
          <cell r="AW60">
            <v>0</v>
          </cell>
          <cell r="AX60">
            <v>22624</v>
          </cell>
          <cell r="AY60">
            <v>22624</v>
          </cell>
          <cell r="AZ60">
            <v>-69717</v>
          </cell>
          <cell r="BD60">
            <v>0</v>
          </cell>
          <cell r="BF60">
            <v>523932</v>
          </cell>
          <cell r="BG60">
            <v>517076</v>
          </cell>
          <cell r="BJ60">
            <v>0</v>
          </cell>
          <cell r="BK60">
            <v>17529</v>
          </cell>
          <cell r="BM60">
            <v>0</v>
          </cell>
          <cell r="BN60">
            <v>1739791</v>
          </cell>
          <cell r="BO60">
            <v>221069</v>
          </cell>
          <cell r="BQ60">
            <v>29139</v>
          </cell>
        </row>
      </sheetData>
      <sheetData sheetId="4">
        <row r="2">
          <cell r="A2">
            <v>986483</v>
          </cell>
          <cell r="B2" t="str">
            <v>AVANT GARDE DESIGN Α.Ε.</v>
          </cell>
          <cell r="F2" t="str">
            <v>01/01/2017-31/12/2017</v>
          </cell>
          <cell r="G2">
            <v>37254</v>
          </cell>
          <cell r="H2">
            <v>0</v>
          </cell>
          <cell r="I2">
            <v>16754</v>
          </cell>
          <cell r="J2">
            <v>0</v>
          </cell>
          <cell r="M2">
            <v>0</v>
          </cell>
          <cell r="N2">
            <v>20500</v>
          </cell>
          <cell r="O2">
            <v>0</v>
          </cell>
          <cell r="P2">
            <v>476929</v>
          </cell>
          <cell r="Q2">
            <v>365074</v>
          </cell>
          <cell r="R2">
            <v>0</v>
          </cell>
          <cell r="S2">
            <v>111855</v>
          </cell>
          <cell r="T2">
            <v>530627</v>
          </cell>
          <cell r="U2">
            <v>268836</v>
          </cell>
          <cell r="W2">
            <v>0</v>
          </cell>
          <cell r="X2">
            <v>261791</v>
          </cell>
          <cell r="Y2">
            <v>137586</v>
          </cell>
          <cell r="Z2">
            <v>1182396</v>
          </cell>
          <cell r="AA2">
            <v>714591</v>
          </cell>
          <cell r="AB2">
            <v>70000</v>
          </cell>
          <cell r="AC2">
            <v>23333</v>
          </cell>
          <cell r="AD2">
            <v>621257</v>
          </cell>
          <cell r="AE2">
            <v>4502</v>
          </cell>
          <cell r="AF2">
            <v>463302</v>
          </cell>
          <cell r="AG2">
            <v>22750</v>
          </cell>
          <cell r="AH2">
            <v>125180</v>
          </cell>
          <cell r="AI2">
            <v>0</v>
          </cell>
          <cell r="AK2">
            <v>315372</v>
          </cell>
          <cell r="AL2">
            <v>1182396</v>
          </cell>
          <cell r="AN2">
            <v>2155986</v>
          </cell>
          <cell r="AO2">
            <v>1604203</v>
          </cell>
          <cell r="AP2">
            <v>551783</v>
          </cell>
          <cell r="AQ2">
            <v>18522</v>
          </cell>
          <cell r="AR2">
            <v>3743</v>
          </cell>
          <cell r="AS2">
            <v>459984</v>
          </cell>
          <cell r="AT2">
            <v>106578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106578</v>
          </cell>
          <cell r="BD2">
            <v>0</v>
          </cell>
          <cell r="BF2">
            <v>0</v>
          </cell>
          <cell r="BG2">
            <v>0</v>
          </cell>
          <cell r="BJ2">
            <v>0</v>
          </cell>
          <cell r="BK2">
            <v>4502</v>
          </cell>
          <cell r="BM2">
            <v>-34202</v>
          </cell>
          <cell r="BN2">
            <v>0</v>
          </cell>
          <cell r="BO2">
            <v>0</v>
          </cell>
          <cell r="BQ2">
            <v>97136</v>
          </cell>
        </row>
        <row r="3">
          <cell r="A3">
            <v>244041</v>
          </cell>
          <cell r="B3" t="str">
            <v>BAGNO FANTASIA Α.Ε.</v>
          </cell>
        </row>
        <row r="4">
          <cell r="A4">
            <v>10030210</v>
          </cell>
          <cell r="B4" t="str">
            <v>COCO - MAT ΜΟΝΟΠΡΟΣΩΠΗ Α.Β.&amp; Ε.Ε. ΟΙΚΙΑΚΟΥ &amp; ΞΕΝΟΔΟΧΕΙΑΚΟΥ ΕΞΟΠΛΙΣΜΟΥ</v>
          </cell>
          <cell r="F4" t="str">
            <v>01/01/2017-31/12/2017</v>
          </cell>
          <cell r="G4">
            <v>25631984</v>
          </cell>
          <cell r="H4">
            <v>321213</v>
          </cell>
          <cell r="I4">
            <v>3720248</v>
          </cell>
          <cell r="J4">
            <v>18000000</v>
          </cell>
          <cell r="M4">
            <v>813385</v>
          </cell>
          <cell r="N4">
            <v>362770</v>
          </cell>
          <cell r="O4">
            <v>3992175</v>
          </cell>
          <cell r="P4">
            <v>4712047</v>
          </cell>
          <cell r="Q4">
            <v>3935763</v>
          </cell>
          <cell r="R4">
            <v>0</v>
          </cell>
          <cell r="S4">
            <v>776284</v>
          </cell>
          <cell r="T4">
            <v>11509683</v>
          </cell>
          <cell r="U4">
            <v>5837804</v>
          </cell>
          <cell r="W4">
            <v>0</v>
          </cell>
          <cell r="X4">
            <v>5671879</v>
          </cell>
          <cell r="Y4">
            <v>835404</v>
          </cell>
          <cell r="Z4">
            <v>42689118</v>
          </cell>
          <cell r="AA4">
            <v>12881645</v>
          </cell>
          <cell r="AB4">
            <v>8543494</v>
          </cell>
          <cell r="AC4">
            <v>5434738</v>
          </cell>
          <cell r="AD4">
            <v>-1096587</v>
          </cell>
          <cell r="AE4">
            <v>1450957</v>
          </cell>
          <cell r="AF4">
            <v>28356516</v>
          </cell>
          <cell r="AG4">
            <v>18766786</v>
          </cell>
          <cell r="AH4">
            <v>3216946</v>
          </cell>
          <cell r="AI4">
            <v>0</v>
          </cell>
          <cell r="AK4">
            <v>6372784</v>
          </cell>
          <cell r="AL4">
            <v>42689118</v>
          </cell>
          <cell r="AN4">
            <v>19424583</v>
          </cell>
          <cell r="AO4">
            <v>11115796</v>
          </cell>
          <cell r="AP4">
            <v>8308787</v>
          </cell>
          <cell r="AQ4">
            <v>27242</v>
          </cell>
          <cell r="AR4">
            <v>2379309</v>
          </cell>
          <cell r="AS4">
            <v>6241431</v>
          </cell>
          <cell r="AT4">
            <v>-284711</v>
          </cell>
          <cell r="AU4">
            <v>0</v>
          </cell>
          <cell r="AV4">
            <v>0</v>
          </cell>
          <cell r="AW4">
            <v>0</v>
          </cell>
          <cell r="AX4">
            <v>227969</v>
          </cell>
          <cell r="AY4">
            <v>227969</v>
          </cell>
          <cell r="AZ4">
            <v>-284711</v>
          </cell>
          <cell r="BD4">
            <v>0</v>
          </cell>
          <cell r="BF4">
            <v>48963</v>
          </cell>
          <cell r="BG4">
            <v>33801</v>
          </cell>
          <cell r="BJ4">
            <v>895572</v>
          </cell>
          <cell r="BK4">
            <v>555385</v>
          </cell>
          <cell r="BM4">
            <v>-118500</v>
          </cell>
          <cell r="BN4">
            <v>779584</v>
          </cell>
          <cell r="BO4">
            <v>0</v>
          </cell>
          <cell r="BQ4">
            <v>2322567</v>
          </cell>
        </row>
        <row r="5">
          <cell r="A5">
            <v>10092798</v>
          </cell>
          <cell r="B5" t="str">
            <v>EL GRECO GALLERY ΕΜΠΟΡΙΑ ΕΠΙΠΛΩΝ ΜΟΝΟΠΡΟΣΩΠΗ Ι.Κ.Ε.</v>
          </cell>
          <cell r="F5" t="str">
            <v>01/01/2017-31/12/2017</v>
          </cell>
          <cell r="G5">
            <v>174059</v>
          </cell>
          <cell r="H5">
            <v>0</v>
          </cell>
          <cell r="I5">
            <v>323827</v>
          </cell>
          <cell r="J5">
            <v>1512</v>
          </cell>
          <cell r="M5">
            <v>200656</v>
          </cell>
          <cell r="N5">
            <v>49376</v>
          </cell>
          <cell r="O5">
            <v>0</v>
          </cell>
          <cell r="P5">
            <v>441161</v>
          </cell>
          <cell r="Q5">
            <v>441161</v>
          </cell>
          <cell r="R5">
            <v>0</v>
          </cell>
          <cell r="S5">
            <v>0</v>
          </cell>
          <cell r="T5">
            <v>123085</v>
          </cell>
          <cell r="U5">
            <v>122980</v>
          </cell>
          <cell r="W5">
            <v>0</v>
          </cell>
          <cell r="X5">
            <v>105</v>
          </cell>
          <cell r="Y5">
            <v>248559</v>
          </cell>
          <cell r="Z5">
            <v>986864</v>
          </cell>
          <cell r="AA5">
            <v>3131</v>
          </cell>
          <cell r="AB5">
            <v>100</v>
          </cell>
          <cell r="AC5">
            <v>360</v>
          </cell>
          <cell r="AD5">
            <v>2671</v>
          </cell>
          <cell r="AE5">
            <v>0</v>
          </cell>
          <cell r="AF5">
            <v>983733</v>
          </cell>
          <cell r="AG5">
            <v>0</v>
          </cell>
          <cell r="AH5">
            <v>861304</v>
          </cell>
          <cell r="AI5">
            <v>0</v>
          </cell>
          <cell r="AK5">
            <v>122429</v>
          </cell>
          <cell r="AL5">
            <v>986864</v>
          </cell>
          <cell r="AN5">
            <v>1186230</v>
          </cell>
          <cell r="AO5">
            <v>770931</v>
          </cell>
          <cell r="AP5">
            <v>415299</v>
          </cell>
          <cell r="AQ5">
            <v>2745</v>
          </cell>
          <cell r="AR5">
            <v>3807</v>
          </cell>
          <cell r="AS5">
            <v>364389</v>
          </cell>
          <cell r="AT5">
            <v>49848</v>
          </cell>
          <cell r="AU5">
            <v>0</v>
          </cell>
          <cell r="AV5">
            <v>0</v>
          </cell>
          <cell r="AW5">
            <v>0</v>
          </cell>
          <cell r="AX5">
            <v>11420</v>
          </cell>
          <cell r="AY5">
            <v>11420</v>
          </cell>
          <cell r="AZ5">
            <v>49848</v>
          </cell>
          <cell r="BD5">
            <v>0</v>
          </cell>
          <cell r="BF5">
            <v>0</v>
          </cell>
          <cell r="BG5">
            <v>0</v>
          </cell>
          <cell r="BJ5">
            <v>0</v>
          </cell>
          <cell r="BK5">
            <v>0</v>
          </cell>
          <cell r="BM5">
            <v>-1581</v>
          </cell>
          <cell r="BN5">
            <v>199144</v>
          </cell>
          <cell r="BO5">
            <v>1512</v>
          </cell>
          <cell r="BQ5">
            <v>65075</v>
          </cell>
        </row>
        <row r="7">
          <cell r="A7">
            <v>9768</v>
          </cell>
          <cell r="B7" t="str">
            <v>EVIGRI Α.Ε.</v>
          </cell>
          <cell r="F7" t="str">
            <v>01/01/2017-31/12/2017</v>
          </cell>
          <cell r="G7">
            <v>1012686</v>
          </cell>
          <cell r="H7">
            <v>681450</v>
          </cell>
          <cell r="I7">
            <v>1444011</v>
          </cell>
          <cell r="J7">
            <v>43870</v>
          </cell>
          <cell r="M7">
            <v>1249398</v>
          </cell>
          <cell r="N7">
            <v>9831</v>
          </cell>
          <cell r="O7">
            <v>0</v>
          </cell>
          <cell r="P7">
            <v>2878246</v>
          </cell>
          <cell r="Q7">
            <v>2790677</v>
          </cell>
          <cell r="R7">
            <v>0</v>
          </cell>
          <cell r="S7">
            <v>87569</v>
          </cell>
          <cell r="T7">
            <v>6994567</v>
          </cell>
          <cell r="U7">
            <v>6629778</v>
          </cell>
          <cell r="W7">
            <v>0</v>
          </cell>
          <cell r="X7">
            <v>364789</v>
          </cell>
          <cell r="Y7">
            <v>175884</v>
          </cell>
          <cell r="Z7">
            <v>11061384</v>
          </cell>
          <cell r="AA7">
            <v>495495</v>
          </cell>
          <cell r="AB7">
            <v>2219112</v>
          </cell>
          <cell r="AC7">
            <v>399848</v>
          </cell>
          <cell r="AD7">
            <v>-2123465</v>
          </cell>
          <cell r="AE7">
            <v>0</v>
          </cell>
          <cell r="AF7">
            <v>10565888</v>
          </cell>
          <cell r="AG7">
            <v>9852470</v>
          </cell>
          <cell r="AH7">
            <v>65622</v>
          </cell>
          <cell r="AI7">
            <v>0</v>
          </cell>
          <cell r="AK7">
            <v>647796</v>
          </cell>
          <cell r="AL7">
            <v>11061384</v>
          </cell>
          <cell r="AN7">
            <v>2406126</v>
          </cell>
          <cell r="AO7">
            <v>1669641</v>
          </cell>
          <cell r="AP7">
            <v>736485</v>
          </cell>
          <cell r="AQ7">
            <v>147052</v>
          </cell>
          <cell r="AR7">
            <v>442494</v>
          </cell>
          <cell r="AS7">
            <v>951494</v>
          </cell>
          <cell r="AT7">
            <v>-510452</v>
          </cell>
          <cell r="AU7">
            <v>0</v>
          </cell>
          <cell r="AV7">
            <v>0</v>
          </cell>
          <cell r="AW7">
            <v>0</v>
          </cell>
          <cell r="AX7">
            <v>76414</v>
          </cell>
          <cell r="AY7">
            <v>76414</v>
          </cell>
          <cell r="AZ7">
            <v>-510452</v>
          </cell>
          <cell r="BD7">
            <v>0</v>
          </cell>
          <cell r="BF7">
            <v>82921</v>
          </cell>
          <cell r="BG7">
            <v>58967</v>
          </cell>
          <cell r="BJ7">
            <v>0</v>
          </cell>
          <cell r="BK7">
            <v>0</v>
          </cell>
          <cell r="BM7">
            <v>0</v>
          </cell>
          <cell r="BN7">
            <v>1168923</v>
          </cell>
          <cell r="BO7">
            <v>21508</v>
          </cell>
          <cell r="BQ7">
            <v>8429</v>
          </cell>
        </row>
        <row r="8">
          <cell r="A8">
            <v>10248154</v>
          </cell>
          <cell r="B8" t="str">
            <v>GK MOBILI Ι.Κ.Ε.</v>
          </cell>
        </row>
        <row r="9">
          <cell r="A9">
            <v>272838</v>
          </cell>
          <cell r="B9" t="str">
            <v>HOMAD A.E.</v>
          </cell>
          <cell r="F9" t="str">
            <v>01/01/2017-31/12/2017</v>
          </cell>
          <cell r="G9">
            <v>477874</v>
          </cell>
          <cell r="H9">
            <v>0</v>
          </cell>
          <cell r="I9">
            <v>921783</v>
          </cell>
          <cell r="J9">
            <v>180388</v>
          </cell>
          <cell r="M9">
            <v>624296</v>
          </cell>
          <cell r="N9">
            <v>0</v>
          </cell>
          <cell r="O9">
            <v>0</v>
          </cell>
          <cell r="P9">
            <v>305620</v>
          </cell>
          <cell r="Q9">
            <v>303492</v>
          </cell>
          <cell r="R9">
            <v>0</v>
          </cell>
          <cell r="S9">
            <v>2128</v>
          </cell>
          <cell r="T9">
            <v>337921</v>
          </cell>
          <cell r="U9">
            <v>93031</v>
          </cell>
          <cell r="W9">
            <v>0</v>
          </cell>
          <cell r="X9">
            <v>244890</v>
          </cell>
          <cell r="Y9">
            <v>488065</v>
          </cell>
          <cell r="Z9">
            <v>1609481</v>
          </cell>
          <cell r="AA9">
            <v>-40769</v>
          </cell>
          <cell r="AB9">
            <v>300000</v>
          </cell>
          <cell r="AC9">
            <v>11007</v>
          </cell>
          <cell r="AD9">
            <v>-351776</v>
          </cell>
          <cell r="AE9">
            <v>0</v>
          </cell>
          <cell r="AF9">
            <v>1650251</v>
          </cell>
          <cell r="AG9">
            <v>0</v>
          </cell>
          <cell r="AH9">
            <v>1486365</v>
          </cell>
          <cell r="AI9">
            <v>0</v>
          </cell>
          <cell r="AK9">
            <v>163886</v>
          </cell>
          <cell r="AL9">
            <v>1609481</v>
          </cell>
          <cell r="AN9">
            <v>2674322</v>
          </cell>
          <cell r="AO9">
            <v>1659433</v>
          </cell>
          <cell r="AP9">
            <v>1014889</v>
          </cell>
          <cell r="AQ9">
            <v>124</v>
          </cell>
          <cell r="AR9">
            <v>18606</v>
          </cell>
          <cell r="AS9">
            <v>920857</v>
          </cell>
          <cell r="AT9">
            <v>75549</v>
          </cell>
          <cell r="AU9">
            <v>0</v>
          </cell>
          <cell r="AV9">
            <v>0</v>
          </cell>
          <cell r="AW9">
            <v>0</v>
          </cell>
          <cell r="AX9">
            <v>31570</v>
          </cell>
          <cell r="AY9">
            <v>31570</v>
          </cell>
          <cell r="AZ9">
            <v>75549</v>
          </cell>
          <cell r="BD9">
            <v>0</v>
          </cell>
          <cell r="BF9">
            <v>0</v>
          </cell>
          <cell r="BG9">
            <v>0</v>
          </cell>
          <cell r="BJ9">
            <v>0</v>
          </cell>
          <cell r="BK9">
            <v>0</v>
          </cell>
          <cell r="BM9">
            <v>-1600</v>
          </cell>
          <cell r="BN9">
            <v>444076</v>
          </cell>
          <cell r="BO9">
            <v>180221</v>
          </cell>
          <cell r="BQ9">
            <v>125602</v>
          </cell>
        </row>
        <row r="10">
          <cell r="A10">
            <v>376904</v>
          </cell>
          <cell r="B10" t="str">
            <v>HOME PLUS Α.Ε.</v>
          </cell>
          <cell r="F10" t="str">
            <v>01/01/2017-31/12/2017</v>
          </cell>
          <cell r="G10">
            <v>8718</v>
          </cell>
          <cell r="H10">
            <v>0</v>
          </cell>
          <cell r="I10">
            <v>42078</v>
          </cell>
          <cell r="J10">
            <v>0</v>
          </cell>
          <cell r="M10">
            <v>37210</v>
          </cell>
          <cell r="N10">
            <v>1851</v>
          </cell>
          <cell r="O10">
            <v>1999</v>
          </cell>
          <cell r="P10">
            <v>255853</v>
          </cell>
          <cell r="Q10">
            <v>95536</v>
          </cell>
          <cell r="R10">
            <v>0</v>
          </cell>
          <cell r="S10">
            <v>160317</v>
          </cell>
          <cell r="T10">
            <v>966035</v>
          </cell>
          <cell r="U10">
            <v>949398</v>
          </cell>
          <cell r="W10">
            <v>0</v>
          </cell>
          <cell r="X10">
            <v>16638</v>
          </cell>
          <cell r="Y10">
            <v>54273</v>
          </cell>
          <cell r="Z10">
            <v>1284879</v>
          </cell>
          <cell r="AA10">
            <v>321069</v>
          </cell>
          <cell r="AB10">
            <v>365500</v>
          </cell>
          <cell r="AC10">
            <v>2457</v>
          </cell>
          <cell r="AD10">
            <v>-46887</v>
          </cell>
          <cell r="AE10">
            <v>0</v>
          </cell>
          <cell r="AF10">
            <v>963810</v>
          </cell>
          <cell r="AG10">
            <v>543813</v>
          </cell>
          <cell r="AH10">
            <v>119546</v>
          </cell>
          <cell r="AI10">
            <v>0</v>
          </cell>
          <cell r="AK10">
            <v>300450</v>
          </cell>
          <cell r="AL10">
            <v>1284879</v>
          </cell>
          <cell r="AN10">
            <v>1694405</v>
          </cell>
          <cell r="AO10">
            <v>1495354</v>
          </cell>
          <cell r="AP10">
            <v>199050</v>
          </cell>
          <cell r="AQ10">
            <v>4305</v>
          </cell>
          <cell r="AR10">
            <v>57324</v>
          </cell>
          <cell r="AS10">
            <v>181910</v>
          </cell>
          <cell r="AT10">
            <v>-35879</v>
          </cell>
          <cell r="AU10">
            <v>0</v>
          </cell>
          <cell r="AV10">
            <v>0</v>
          </cell>
          <cell r="AW10">
            <v>368</v>
          </cell>
          <cell r="AX10">
            <v>368</v>
          </cell>
          <cell r="AY10">
            <v>0</v>
          </cell>
          <cell r="AZ10">
            <v>-36246</v>
          </cell>
          <cell r="BD10">
            <v>0</v>
          </cell>
          <cell r="BF10">
            <v>0</v>
          </cell>
          <cell r="BG10">
            <v>0</v>
          </cell>
          <cell r="BJ10">
            <v>0</v>
          </cell>
          <cell r="BK10">
            <v>0</v>
          </cell>
          <cell r="BM10">
            <v>-1000</v>
          </cell>
          <cell r="BN10">
            <v>37210</v>
          </cell>
          <cell r="BO10">
            <v>0</v>
          </cell>
          <cell r="BQ10">
            <v>21425</v>
          </cell>
        </row>
        <row r="11">
          <cell r="A11">
            <v>242316</v>
          </cell>
          <cell r="B11" t="str">
            <v>HOUSE MARKET Α.Ε.</v>
          </cell>
          <cell r="F11" t="str">
            <v>01/01/2017-31/12/2017</v>
          </cell>
          <cell r="G11">
            <v>190801000</v>
          </cell>
          <cell r="H11">
            <v>31316000</v>
          </cell>
          <cell r="I11">
            <v>113592000</v>
          </cell>
          <cell r="J11">
            <v>12915000</v>
          </cell>
          <cell r="M11">
            <v>64937000</v>
          </cell>
          <cell r="N11">
            <v>7260000</v>
          </cell>
          <cell r="O11">
            <v>86972000</v>
          </cell>
          <cell r="P11">
            <v>21400000</v>
          </cell>
          <cell r="Q11">
            <v>19801000</v>
          </cell>
          <cell r="R11">
            <v>0</v>
          </cell>
          <cell r="S11">
            <v>1599000</v>
          </cell>
          <cell r="T11">
            <v>20614000</v>
          </cell>
          <cell r="U11">
            <v>14404000</v>
          </cell>
          <cell r="W11">
            <v>0</v>
          </cell>
          <cell r="X11">
            <v>6210000</v>
          </cell>
          <cell r="Y11">
            <v>11827000</v>
          </cell>
          <cell r="Z11">
            <v>244642000</v>
          </cell>
          <cell r="AA11">
            <v>143815000</v>
          </cell>
          <cell r="AB11">
            <v>47451000</v>
          </cell>
          <cell r="AC11">
            <v>17371000</v>
          </cell>
          <cell r="AD11">
            <v>78993000</v>
          </cell>
          <cell r="AE11">
            <v>42182000</v>
          </cell>
          <cell r="AF11">
            <v>58645000</v>
          </cell>
          <cell r="AG11">
            <v>0</v>
          </cell>
          <cell r="AH11">
            <v>43252000</v>
          </cell>
          <cell r="AI11">
            <v>5000000</v>
          </cell>
          <cell r="AK11">
            <v>10393000</v>
          </cell>
          <cell r="AL11">
            <v>244642000</v>
          </cell>
          <cell r="AN11">
            <v>191381000</v>
          </cell>
          <cell r="AO11">
            <v>110491000</v>
          </cell>
          <cell r="AP11">
            <v>80890000</v>
          </cell>
          <cell r="AQ11">
            <v>3904000</v>
          </cell>
          <cell r="AR11">
            <v>4777000</v>
          </cell>
          <cell r="AS11">
            <v>78707000</v>
          </cell>
          <cell r="AT11">
            <v>1310000</v>
          </cell>
          <cell r="AU11">
            <v>3000000</v>
          </cell>
          <cell r="AV11">
            <v>0</v>
          </cell>
          <cell r="AW11">
            <v>0</v>
          </cell>
          <cell r="AX11">
            <v>5015000</v>
          </cell>
          <cell r="AY11">
            <v>5015000</v>
          </cell>
          <cell r="AZ11">
            <v>4310000</v>
          </cell>
          <cell r="BD11">
            <v>0</v>
          </cell>
          <cell r="BF11">
            <v>3683000</v>
          </cell>
          <cell r="BG11">
            <v>2435000</v>
          </cell>
          <cell r="BJ11">
            <v>39426000</v>
          </cell>
          <cell r="BK11">
            <v>2756000</v>
          </cell>
          <cell r="BM11">
            <v>-2043000</v>
          </cell>
          <cell r="BN11">
            <v>54621000</v>
          </cell>
          <cell r="BO11">
            <v>7881000</v>
          </cell>
          <cell r="BQ11">
            <v>10680000</v>
          </cell>
        </row>
        <row r="12">
          <cell r="A12">
            <v>10079345</v>
          </cell>
          <cell r="B12" t="str">
            <v>JYSK ΜΟΝΟΠΡΟΣΩΠΗ Α.Ε.</v>
          </cell>
          <cell r="F12" t="str">
            <v>01/09/2016-31/08/2017</v>
          </cell>
          <cell r="G12">
            <v>3979605</v>
          </cell>
          <cell r="H12">
            <v>0</v>
          </cell>
          <cell r="I12">
            <v>3945920</v>
          </cell>
          <cell r="J12">
            <v>0</v>
          </cell>
          <cell r="M12">
            <v>418267</v>
          </cell>
          <cell r="N12">
            <v>451953</v>
          </cell>
          <cell r="O12">
            <v>0</v>
          </cell>
          <cell r="P12">
            <v>2596354</v>
          </cell>
          <cell r="Q12">
            <v>2449577</v>
          </cell>
          <cell r="R12">
            <v>0</v>
          </cell>
          <cell r="S12">
            <v>146777</v>
          </cell>
          <cell r="T12">
            <v>390351</v>
          </cell>
          <cell r="U12">
            <v>27321</v>
          </cell>
          <cell r="W12">
            <v>0</v>
          </cell>
          <cell r="X12">
            <v>363030</v>
          </cell>
          <cell r="Y12">
            <v>3454769</v>
          </cell>
          <cell r="Z12">
            <v>10421079</v>
          </cell>
          <cell r="AA12">
            <v>1482329</v>
          </cell>
          <cell r="AB12">
            <v>1250000</v>
          </cell>
          <cell r="AC12">
            <v>3750000</v>
          </cell>
          <cell r="AD12">
            <v>-3517671</v>
          </cell>
          <cell r="AE12">
            <v>7053732</v>
          </cell>
          <cell r="AF12">
            <v>1885019</v>
          </cell>
          <cell r="AG12">
            <v>0</v>
          </cell>
          <cell r="AH12">
            <v>1273875</v>
          </cell>
          <cell r="AI12">
            <v>0</v>
          </cell>
          <cell r="AK12">
            <v>611144</v>
          </cell>
          <cell r="AL12">
            <v>10421079</v>
          </cell>
          <cell r="AN12">
            <v>8888759</v>
          </cell>
          <cell r="AO12">
            <v>4380830</v>
          </cell>
          <cell r="AP12">
            <v>4507930</v>
          </cell>
          <cell r="AQ12">
            <v>4291</v>
          </cell>
          <cell r="AR12">
            <v>57847</v>
          </cell>
          <cell r="AS12">
            <v>5871665</v>
          </cell>
          <cell r="AT12">
            <v>-1417290</v>
          </cell>
          <cell r="AU12">
            <v>0</v>
          </cell>
          <cell r="AV12">
            <v>0</v>
          </cell>
          <cell r="AW12">
            <v>287373</v>
          </cell>
          <cell r="AX12">
            <v>287373</v>
          </cell>
          <cell r="AY12">
            <v>0</v>
          </cell>
          <cell r="AZ12">
            <v>-1704663</v>
          </cell>
          <cell r="BD12">
            <v>0</v>
          </cell>
          <cell r="BF12">
            <v>0</v>
          </cell>
          <cell r="BG12">
            <v>0</v>
          </cell>
          <cell r="BJ12">
            <v>7000000</v>
          </cell>
          <cell r="BK12">
            <v>53732</v>
          </cell>
          <cell r="BM12">
            <v>0</v>
          </cell>
          <cell r="BN12">
            <v>418267</v>
          </cell>
          <cell r="BO12">
            <v>0</v>
          </cell>
          <cell r="BQ12">
            <v>-1363101</v>
          </cell>
        </row>
        <row r="13">
          <cell r="A13">
            <v>704919</v>
          </cell>
          <cell r="B13" t="str">
            <v>KITWOOD ΒΙΟΜΗΧΑΝΙΑ ΕΠΙΠΛΩΝ Α.Ε.</v>
          </cell>
        </row>
        <row r="14">
          <cell r="A14">
            <v>276448</v>
          </cell>
          <cell r="B14" t="str">
            <v>LIBERTA ΜΟΝΟΠΡΟΣΩΠΗ Ε.Π.Ε.</v>
          </cell>
          <cell r="F14" t="str">
            <v>01/01/2017-31/12/2017</v>
          </cell>
          <cell r="G14">
            <v>328827</v>
          </cell>
          <cell r="H14">
            <v>0</v>
          </cell>
          <cell r="I14">
            <v>328827</v>
          </cell>
          <cell r="J14">
            <v>0</v>
          </cell>
          <cell r="M14">
            <v>0</v>
          </cell>
          <cell r="N14">
            <v>0</v>
          </cell>
          <cell r="O14">
            <v>0</v>
          </cell>
          <cell r="P14">
            <v>900052</v>
          </cell>
          <cell r="Q14">
            <v>898931</v>
          </cell>
          <cell r="R14">
            <v>0</v>
          </cell>
          <cell r="S14">
            <v>1121</v>
          </cell>
          <cell r="T14">
            <v>2146527</v>
          </cell>
          <cell r="U14">
            <v>2039156</v>
          </cell>
          <cell r="W14">
            <v>0</v>
          </cell>
          <cell r="X14">
            <v>107371</v>
          </cell>
          <cell r="Y14">
            <v>464440</v>
          </cell>
          <cell r="Z14">
            <v>3839846</v>
          </cell>
          <cell r="AA14">
            <v>2247888</v>
          </cell>
          <cell r="AB14">
            <v>1231290</v>
          </cell>
          <cell r="AC14">
            <v>53454</v>
          </cell>
          <cell r="AD14">
            <v>963144</v>
          </cell>
          <cell r="AE14">
            <v>24110</v>
          </cell>
          <cell r="AF14">
            <v>1567848</v>
          </cell>
          <cell r="AG14">
            <v>901317</v>
          </cell>
          <cell r="AH14">
            <v>534570</v>
          </cell>
          <cell r="AI14">
            <v>0</v>
          </cell>
          <cell r="AK14">
            <v>131962</v>
          </cell>
          <cell r="AL14">
            <v>3839846</v>
          </cell>
          <cell r="AN14">
            <v>6972849</v>
          </cell>
          <cell r="AO14">
            <v>6053009</v>
          </cell>
          <cell r="AP14">
            <v>919839</v>
          </cell>
          <cell r="AQ14">
            <v>55108</v>
          </cell>
          <cell r="AR14">
            <v>60613</v>
          </cell>
          <cell r="AS14">
            <v>848464</v>
          </cell>
          <cell r="AT14">
            <v>65870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65870</v>
          </cell>
          <cell r="BD14">
            <v>0</v>
          </cell>
          <cell r="BF14">
            <v>0</v>
          </cell>
          <cell r="BG14">
            <v>0</v>
          </cell>
          <cell r="BJ14">
            <v>0</v>
          </cell>
          <cell r="BK14">
            <v>24110</v>
          </cell>
          <cell r="BM14">
            <v>-32956</v>
          </cell>
          <cell r="BN14">
            <v>0</v>
          </cell>
          <cell r="BO14">
            <v>0</v>
          </cell>
          <cell r="BQ14">
            <v>126397</v>
          </cell>
        </row>
        <row r="15">
          <cell r="A15">
            <v>10020028</v>
          </cell>
          <cell r="B15" t="str">
            <v>LIFE CONCEPT Α.Ε.</v>
          </cell>
          <cell r="F15" t="str">
            <v>01/01/2017-31/12/2017</v>
          </cell>
          <cell r="G15">
            <v>798434</v>
          </cell>
          <cell r="H15">
            <v>0</v>
          </cell>
          <cell r="I15">
            <v>826249</v>
          </cell>
          <cell r="J15">
            <v>5287</v>
          </cell>
          <cell r="M15">
            <v>33101</v>
          </cell>
          <cell r="N15">
            <v>0</v>
          </cell>
          <cell r="O15">
            <v>0</v>
          </cell>
          <cell r="P15">
            <v>2904499</v>
          </cell>
          <cell r="Q15">
            <v>2844651</v>
          </cell>
          <cell r="R15">
            <v>0</v>
          </cell>
          <cell r="S15">
            <v>59849</v>
          </cell>
          <cell r="T15">
            <v>634239</v>
          </cell>
          <cell r="U15">
            <v>476074</v>
          </cell>
          <cell r="W15">
            <v>0</v>
          </cell>
          <cell r="X15">
            <v>158165</v>
          </cell>
          <cell r="Y15">
            <v>442332</v>
          </cell>
          <cell r="Z15">
            <v>4779505</v>
          </cell>
          <cell r="AA15">
            <v>181012</v>
          </cell>
          <cell r="AB15">
            <v>300000</v>
          </cell>
          <cell r="AC15">
            <v>0</v>
          </cell>
          <cell r="AD15">
            <v>-118988</v>
          </cell>
          <cell r="AE15">
            <v>0</v>
          </cell>
          <cell r="AF15">
            <v>4598493</v>
          </cell>
          <cell r="AG15">
            <v>0</v>
          </cell>
          <cell r="AH15">
            <v>2707152</v>
          </cell>
          <cell r="AI15">
            <v>0</v>
          </cell>
          <cell r="AK15">
            <v>1891342</v>
          </cell>
          <cell r="AL15">
            <v>4779505</v>
          </cell>
          <cell r="AN15">
            <v>3639795</v>
          </cell>
          <cell r="AO15">
            <v>2520646</v>
          </cell>
          <cell r="AP15">
            <v>1119150</v>
          </cell>
          <cell r="AQ15">
            <v>99742</v>
          </cell>
          <cell r="AR15">
            <v>7373</v>
          </cell>
          <cell r="AS15">
            <v>1178598</v>
          </cell>
          <cell r="AT15">
            <v>32921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32921</v>
          </cell>
          <cell r="BD15">
            <v>0</v>
          </cell>
          <cell r="BF15">
            <v>0</v>
          </cell>
          <cell r="BG15">
            <v>0</v>
          </cell>
          <cell r="BJ15">
            <v>0</v>
          </cell>
          <cell r="BK15">
            <v>0</v>
          </cell>
          <cell r="BM15">
            <v>-2800</v>
          </cell>
          <cell r="BN15">
            <v>32308</v>
          </cell>
          <cell r="BO15">
            <v>793</v>
          </cell>
          <cell r="BQ15">
            <v>40261</v>
          </cell>
        </row>
        <row r="16">
          <cell r="A16">
            <v>60533</v>
          </cell>
          <cell r="B16" t="str">
            <v>LINE ART Α.Ε.</v>
          </cell>
          <cell r="F16" t="str">
            <v>01/01/2017-31/12/2017</v>
          </cell>
          <cell r="G16">
            <v>1394327</v>
          </cell>
          <cell r="H16">
            <v>0</v>
          </cell>
          <cell r="I16">
            <v>1394326</v>
          </cell>
          <cell r="J16">
            <v>0</v>
          </cell>
          <cell r="M16">
            <v>0</v>
          </cell>
          <cell r="N16">
            <v>0</v>
          </cell>
          <cell r="O16">
            <v>0</v>
          </cell>
          <cell r="P16">
            <v>22783</v>
          </cell>
          <cell r="Q16">
            <v>21739</v>
          </cell>
          <cell r="R16">
            <v>0</v>
          </cell>
          <cell r="S16">
            <v>1044</v>
          </cell>
          <cell r="T16">
            <v>964453</v>
          </cell>
          <cell r="U16">
            <v>537587</v>
          </cell>
          <cell r="W16">
            <v>0</v>
          </cell>
          <cell r="X16">
            <v>426865</v>
          </cell>
          <cell r="Y16">
            <v>341114</v>
          </cell>
          <cell r="Z16">
            <v>2722677</v>
          </cell>
          <cell r="AA16">
            <v>-420493</v>
          </cell>
          <cell r="AB16">
            <v>1156486</v>
          </cell>
          <cell r="AC16">
            <v>508951</v>
          </cell>
          <cell r="AD16">
            <v>-2085930</v>
          </cell>
          <cell r="AE16">
            <v>2407182</v>
          </cell>
          <cell r="AF16">
            <v>735987</v>
          </cell>
          <cell r="AG16">
            <v>322887</v>
          </cell>
          <cell r="AH16">
            <v>147314</v>
          </cell>
          <cell r="AI16">
            <v>0</v>
          </cell>
          <cell r="AK16">
            <v>265786</v>
          </cell>
          <cell r="AL16">
            <v>2722677</v>
          </cell>
          <cell r="AN16">
            <v>571889</v>
          </cell>
          <cell r="AO16">
            <v>457363</v>
          </cell>
          <cell r="AP16">
            <v>114526</v>
          </cell>
          <cell r="AQ16">
            <v>52501</v>
          </cell>
          <cell r="AR16">
            <v>391460</v>
          </cell>
          <cell r="AS16">
            <v>190166</v>
          </cell>
          <cell r="AT16">
            <v>-414598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-414598</v>
          </cell>
          <cell r="BD16">
            <v>0</v>
          </cell>
          <cell r="BF16">
            <v>1</v>
          </cell>
          <cell r="BG16">
            <v>0</v>
          </cell>
          <cell r="BJ16">
            <v>2407182</v>
          </cell>
          <cell r="BK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-23219</v>
          </cell>
        </row>
        <row r="17">
          <cell r="A17">
            <v>728430</v>
          </cell>
          <cell r="B17" t="str">
            <v>MILANO DE ΕΠΙΠΛΟ ΦΩΣ Α.Ε.</v>
          </cell>
          <cell r="F17" t="str">
            <v>01/01/2017-31/12/2017</v>
          </cell>
          <cell r="G17">
            <v>906187</v>
          </cell>
          <cell r="H17">
            <v>0</v>
          </cell>
          <cell r="I17">
            <v>994969</v>
          </cell>
          <cell r="J17">
            <v>39673</v>
          </cell>
          <cell r="M17">
            <v>550473</v>
          </cell>
          <cell r="N17">
            <v>0</v>
          </cell>
          <cell r="O17">
            <v>322019</v>
          </cell>
          <cell r="P17">
            <v>355284</v>
          </cell>
          <cell r="Q17">
            <v>234256</v>
          </cell>
          <cell r="R17">
            <v>0</v>
          </cell>
          <cell r="S17">
            <v>121029</v>
          </cell>
          <cell r="T17">
            <v>79224</v>
          </cell>
          <cell r="U17">
            <v>9583</v>
          </cell>
          <cell r="W17">
            <v>0</v>
          </cell>
          <cell r="X17">
            <v>69640</v>
          </cell>
          <cell r="Y17">
            <v>1467602</v>
          </cell>
          <cell r="Z17">
            <v>2808297</v>
          </cell>
          <cell r="AA17">
            <v>1165398</v>
          </cell>
          <cell r="AB17">
            <v>1006000</v>
          </cell>
          <cell r="AC17">
            <v>71000</v>
          </cell>
          <cell r="AD17">
            <v>88398</v>
          </cell>
          <cell r="AE17">
            <v>1086947</v>
          </cell>
          <cell r="AF17">
            <v>555951</v>
          </cell>
          <cell r="AG17">
            <v>0</v>
          </cell>
          <cell r="AH17">
            <v>70712</v>
          </cell>
          <cell r="AI17">
            <v>0</v>
          </cell>
          <cell r="AK17">
            <v>485239</v>
          </cell>
          <cell r="AL17">
            <v>2808297</v>
          </cell>
          <cell r="AN17">
            <v>1746064</v>
          </cell>
          <cell r="AO17">
            <v>1002353</v>
          </cell>
          <cell r="AP17">
            <v>743711</v>
          </cell>
          <cell r="AQ17">
            <v>30786</v>
          </cell>
          <cell r="AR17">
            <v>47774</v>
          </cell>
          <cell r="AS17">
            <v>694428</v>
          </cell>
          <cell r="AT17">
            <v>32294</v>
          </cell>
          <cell r="AU17">
            <v>0</v>
          </cell>
          <cell r="AV17">
            <v>0</v>
          </cell>
          <cell r="AW17">
            <v>0</v>
          </cell>
          <cell r="AX17">
            <v>26167</v>
          </cell>
          <cell r="AY17">
            <v>26167</v>
          </cell>
          <cell r="AZ17">
            <v>32294</v>
          </cell>
          <cell r="BD17">
            <v>0</v>
          </cell>
          <cell r="BF17">
            <v>99999</v>
          </cell>
          <cell r="BG17">
            <v>47667</v>
          </cell>
          <cell r="BJ17">
            <v>1086947</v>
          </cell>
          <cell r="BK17">
            <v>0</v>
          </cell>
          <cell r="BM17">
            <v>-14025</v>
          </cell>
          <cell r="BN17">
            <v>463133</v>
          </cell>
          <cell r="BO17">
            <v>39673</v>
          </cell>
          <cell r="BQ17">
            <v>106200</v>
          </cell>
        </row>
        <row r="18">
          <cell r="A18">
            <v>2057900</v>
          </cell>
          <cell r="B18" t="str">
            <v>MODA BAGNO Ν. ΒΑΡΒΕΡΗΣ Α.Ε.</v>
          </cell>
          <cell r="F18" t="str">
            <v>01/01/2017-31/12/2017</v>
          </cell>
          <cell r="G18">
            <v>23146002</v>
          </cell>
          <cell r="H18">
            <v>9893417</v>
          </cell>
          <cell r="I18">
            <v>20659788</v>
          </cell>
          <cell r="J18">
            <v>897100</v>
          </cell>
          <cell r="M18">
            <v>10831771</v>
          </cell>
          <cell r="N18">
            <v>103648</v>
          </cell>
          <cell r="O18">
            <v>2116376</v>
          </cell>
          <cell r="P18">
            <v>14243724</v>
          </cell>
          <cell r="Q18">
            <v>12422893</v>
          </cell>
          <cell r="R18">
            <v>1234399</v>
          </cell>
          <cell r="S18">
            <v>586432</v>
          </cell>
          <cell r="T18">
            <v>2549214</v>
          </cell>
          <cell r="U18">
            <v>1945214</v>
          </cell>
          <cell r="W18">
            <v>0</v>
          </cell>
          <cell r="X18">
            <v>604000</v>
          </cell>
          <cell r="Y18">
            <v>327983</v>
          </cell>
          <cell r="Z18">
            <v>40266923</v>
          </cell>
          <cell r="AA18">
            <v>17725995</v>
          </cell>
          <cell r="AB18">
            <v>7524000</v>
          </cell>
          <cell r="AC18">
            <v>7377423</v>
          </cell>
          <cell r="AD18">
            <v>2824572</v>
          </cell>
          <cell r="AE18">
            <v>15703208</v>
          </cell>
          <cell r="AF18">
            <v>6837720</v>
          </cell>
          <cell r="AG18">
            <v>180000</v>
          </cell>
          <cell r="AH18">
            <v>2957637</v>
          </cell>
          <cell r="AI18">
            <v>21194</v>
          </cell>
          <cell r="AK18">
            <v>3678889</v>
          </cell>
          <cell r="AL18">
            <v>40266923</v>
          </cell>
          <cell r="AN18">
            <v>11882280</v>
          </cell>
          <cell r="AO18">
            <v>6162287</v>
          </cell>
          <cell r="AP18">
            <v>5719993</v>
          </cell>
          <cell r="AQ18">
            <v>302100</v>
          </cell>
          <cell r="AR18">
            <v>519758</v>
          </cell>
          <cell r="AS18">
            <v>7154269</v>
          </cell>
          <cell r="AT18">
            <v>-1651934</v>
          </cell>
          <cell r="AU18">
            <v>0</v>
          </cell>
          <cell r="AV18">
            <v>0</v>
          </cell>
          <cell r="AW18">
            <v>0</v>
          </cell>
          <cell r="AX18">
            <v>463870</v>
          </cell>
          <cell r="AY18">
            <v>463870</v>
          </cell>
          <cell r="AZ18">
            <v>-1651934</v>
          </cell>
          <cell r="BD18">
            <v>0</v>
          </cell>
          <cell r="BF18">
            <v>307444</v>
          </cell>
          <cell r="BG18">
            <v>291221</v>
          </cell>
          <cell r="BJ18">
            <v>15379877</v>
          </cell>
          <cell r="BK18">
            <v>323331</v>
          </cell>
          <cell r="BM18">
            <v>-193050</v>
          </cell>
          <cell r="BN18">
            <v>9788172</v>
          </cell>
          <cell r="BO18">
            <v>752378</v>
          </cell>
          <cell r="BQ18">
            <v>-668311</v>
          </cell>
        </row>
        <row r="19">
          <cell r="A19">
            <v>6114400</v>
          </cell>
          <cell r="B19" t="str">
            <v>SATO Α.Ε. ΕΙΔΩΝ ΓΡΑΦΕΙΟΥ &amp; ΣΠΙΤΙΟΥ</v>
          </cell>
          <cell r="F19" t="str">
            <v>01/01/2017-31/12/2017</v>
          </cell>
          <cell r="G19">
            <v>9668223</v>
          </cell>
          <cell r="H19">
            <v>4871366</v>
          </cell>
          <cell r="I19">
            <v>19275234</v>
          </cell>
          <cell r="J19">
            <v>3257071</v>
          </cell>
          <cell r="M19">
            <v>29063852</v>
          </cell>
          <cell r="N19">
            <v>210558</v>
          </cell>
          <cell r="O19">
            <v>254137</v>
          </cell>
          <cell r="P19">
            <v>3008435</v>
          </cell>
          <cell r="Q19">
            <v>1275131</v>
          </cell>
          <cell r="R19">
            <v>0</v>
          </cell>
          <cell r="S19">
            <v>1733304</v>
          </cell>
          <cell r="T19">
            <v>3029403</v>
          </cell>
          <cell r="U19">
            <v>2799075</v>
          </cell>
          <cell r="W19">
            <v>0</v>
          </cell>
          <cell r="X19">
            <v>230328</v>
          </cell>
          <cell r="Y19">
            <v>377473</v>
          </cell>
          <cell r="Z19">
            <v>16083534</v>
          </cell>
          <cell r="AA19">
            <v>-24142115</v>
          </cell>
          <cell r="AB19">
            <v>34622922</v>
          </cell>
          <cell r="AC19">
            <v>5045873</v>
          </cell>
          <cell r="AD19">
            <v>-63810910</v>
          </cell>
          <cell r="AE19">
            <v>10946994</v>
          </cell>
          <cell r="AF19">
            <v>29278655</v>
          </cell>
          <cell r="AG19">
            <v>17873451</v>
          </cell>
          <cell r="AH19">
            <v>4782195</v>
          </cell>
          <cell r="AI19">
            <v>0</v>
          </cell>
          <cell r="AK19">
            <v>6623010</v>
          </cell>
          <cell r="AL19">
            <v>16083534</v>
          </cell>
          <cell r="AN19">
            <v>7782755</v>
          </cell>
          <cell r="AO19">
            <v>4725276</v>
          </cell>
          <cell r="AP19">
            <v>3057478</v>
          </cell>
          <cell r="AQ19">
            <v>524001</v>
          </cell>
          <cell r="AR19">
            <v>1304500</v>
          </cell>
          <cell r="AS19">
            <v>6022116</v>
          </cell>
          <cell r="AT19">
            <v>-3745137</v>
          </cell>
          <cell r="AU19">
            <v>0</v>
          </cell>
          <cell r="AV19">
            <v>288145</v>
          </cell>
          <cell r="AW19">
            <v>0</v>
          </cell>
          <cell r="AX19">
            <v>532073</v>
          </cell>
          <cell r="AY19">
            <v>532073</v>
          </cell>
          <cell r="AZ19">
            <v>-4033282</v>
          </cell>
          <cell r="BD19">
            <v>0</v>
          </cell>
          <cell r="BF19">
            <v>10863709</v>
          </cell>
          <cell r="BG19">
            <v>10221143</v>
          </cell>
          <cell r="BJ19">
            <v>9910497</v>
          </cell>
          <cell r="BK19">
            <v>1036497</v>
          </cell>
          <cell r="BM19">
            <v>195552</v>
          </cell>
          <cell r="BN19">
            <v>15611942</v>
          </cell>
          <cell r="BO19">
            <v>3230767</v>
          </cell>
          <cell r="BQ19">
            <v>-1908564</v>
          </cell>
        </row>
        <row r="20">
          <cell r="A20">
            <v>268520</v>
          </cell>
          <cell r="B20" t="str">
            <v>SIMPLE-CITY A.E.</v>
          </cell>
          <cell r="F20" t="str">
            <v>01/01/2017-31/12/2017</v>
          </cell>
          <cell r="G20">
            <v>179438</v>
          </cell>
          <cell r="H20">
            <v>0</v>
          </cell>
          <cell r="I20">
            <v>511161</v>
          </cell>
          <cell r="J20">
            <v>0</v>
          </cell>
          <cell r="M20">
            <v>341723</v>
          </cell>
          <cell r="N20">
            <v>10000</v>
          </cell>
          <cell r="O20">
            <v>0</v>
          </cell>
          <cell r="P20">
            <v>174728</v>
          </cell>
          <cell r="Q20">
            <v>174728</v>
          </cell>
          <cell r="R20">
            <v>0</v>
          </cell>
          <cell r="S20">
            <v>0</v>
          </cell>
          <cell r="T20">
            <v>1168808</v>
          </cell>
          <cell r="U20">
            <v>1087254</v>
          </cell>
          <cell r="W20">
            <v>0</v>
          </cell>
          <cell r="X20">
            <v>81554</v>
          </cell>
          <cell r="Y20">
            <v>521009</v>
          </cell>
          <cell r="Z20">
            <v>2043983</v>
          </cell>
          <cell r="AA20">
            <v>1562903</v>
          </cell>
          <cell r="AB20">
            <v>210000</v>
          </cell>
          <cell r="AC20">
            <v>73951</v>
          </cell>
          <cell r="AD20">
            <v>1278953</v>
          </cell>
          <cell r="AE20">
            <v>21746</v>
          </cell>
          <cell r="AF20">
            <v>459333</v>
          </cell>
          <cell r="AG20">
            <v>155058</v>
          </cell>
          <cell r="AH20">
            <v>157211</v>
          </cell>
          <cell r="AI20">
            <v>0</v>
          </cell>
          <cell r="AK20">
            <v>147065</v>
          </cell>
          <cell r="AL20">
            <v>2043983</v>
          </cell>
          <cell r="AN20">
            <v>2645766</v>
          </cell>
          <cell r="AO20">
            <v>1583274</v>
          </cell>
          <cell r="AP20">
            <v>1062492</v>
          </cell>
          <cell r="AQ20">
            <v>4139</v>
          </cell>
          <cell r="AR20">
            <v>15721</v>
          </cell>
          <cell r="AS20">
            <v>694235</v>
          </cell>
          <cell r="AT20">
            <v>356675</v>
          </cell>
          <cell r="AU20">
            <v>0</v>
          </cell>
          <cell r="AV20">
            <v>0</v>
          </cell>
          <cell r="AW20">
            <v>36286</v>
          </cell>
          <cell r="AX20">
            <v>36286</v>
          </cell>
          <cell r="AY20">
            <v>0</v>
          </cell>
          <cell r="AZ20">
            <v>320389</v>
          </cell>
          <cell r="BD20">
            <v>0</v>
          </cell>
          <cell r="BF20">
            <v>0</v>
          </cell>
          <cell r="BG20">
            <v>0</v>
          </cell>
          <cell r="BJ20">
            <v>0</v>
          </cell>
          <cell r="BK20">
            <v>21746</v>
          </cell>
          <cell r="BM20">
            <v>-92913</v>
          </cell>
          <cell r="BN20">
            <v>341723</v>
          </cell>
          <cell r="BO20">
            <v>0</v>
          </cell>
          <cell r="BQ20">
            <v>372396</v>
          </cell>
        </row>
        <row r="21">
          <cell r="A21">
            <v>10036055</v>
          </cell>
          <cell r="B21" t="str">
            <v>SOFA SHOP BY ARMENIAKOS I.K.E.</v>
          </cell>
          <cell r="F21" t="str">
            <v>01/01/2017-31/12/2017</v>
          </cell>
          <cell r="G21">
            <v>25346</v>
          </cell>
          <cell r="H21">
            <v>0</v>
          </cell>
          <cell r="I21">
            <v>14790</v>
          </cell>
          <cell r="J21">
            <v>0</v>
          </cell>
          <cell r="M21">
            <v>0</v>
          </cell>
          <cell r="N21">
            <v>10556</v>
          </cell>
          <cell r="O21">
            <v>0</v>
          </cell>
          <cell r="P21">
            <v>675628</v>
          </cell>
          <cell r="Q21">
            <v>96807</v>
          </cell>
          <cell r="R21">
            <v>0</v>
          </cell>
          <cell r="S21">
            <v>578821</v>
          </cell>
          <cell r="T21">
            <v>57615</v>
          </cell>
          <cell r="U21">
            <v>830</v>
          </cell>
          <cell r="W21">
            <v>0</v>
          </cell>
          <cell r="X21">
            <v>56785</v>
          </cell>
          <cell r="Y21">
            <v>239002</v>
          </cell>
          <cell r="Z21">
            <v>997591</v>
          </cell>
          <cell r="AA21">
            <v>-246817</v>
          </cell>
          <cell r="AB21">
            <v>100000</v>
          </cell>
          <cell r="AC21">
            <v>372</v>
          </cell>
          <cell r="AD21">
            <v>-347190</v>
          </cell>
          <cell r="AE21">
            <v>0</v>
          </cell>
          <cell r="AF21">
            <v>1244408</v>
          </cell>
          <cell r="AG21">
            <v>0</v>
          </cell>
          <cell r="AH21">
            <v>992007</v>
          </cell>
          <cell r="AI21">
            <v>0</v>
          </cell>
          <cell r="AK21">
            <v>252401</v>
          </cell>
          <cell r="AL21">
            <v>997591</v>
          </cell>
          <cell r="AN21">
            <v>1087803</v>
          </cell>
          <cell r="AO21">
            <v>777367</v>
          </cell>
          <cell r="AP21">
            <v>310436</v>
          </cell>
          <cell r="AQ21">
            <v>1</v>
          </cell>
          <cell r="AR21">
            <v>627</v>
          </cell>
          <cell r="AS21">
            <v>431842</v>
          </cell>
          <cell r="AT21">
            <v>-122033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-122033</v>
          </cell>
          <cell r="BD21">
            <v>0</v>
          </cell>
          <cell r="BF21">
            <v>0</v>
          </cell>
          <cell r="BG21">
            <v>0</v>
          </cell>
          <cell r="BJ21">
            <v>0</v>
          </cell>
          <cell r="BK21">
            <v>0</v>
          </cell>
          <cell r="BM21">
            <v>-2200</v>
          </cell>
          <cell r="BN21">
            <v>0</v>
          </cell>
          <cell r="BO21">
            <v>0</v>
          </cell>
          <cell r="BQ21">
            <v>-121407</v>
          </cell>
        </row>
        <row r="22">
          <cell r="A22">
            <v>1234986</v>
          </cell>
          <cell r="B22" t="str">
            <v>SOFA Ι.Κ.Ε.</v>
          </cell>
          <cell r="F22" t="str">
            <v>01/01/2017-31/12/2017</v>
          </cell>
          <cell r="G22">
            <v>16105</v>
          </cell>
          <cell r="H22">
            <v>0</v>
          </cell>
          <cell r="I22">
            <v>72971</v>
          </cell>
          <cell r="J22">
            <v>0</v>
          </cell>
          <cell r="M22">
            <v>56866</v>
          </cell>
          <cell r="N22">
            <v>0</v>
          </cell>
          <cell r="O22">
            <v>0</v>
          </cell>
          <cell r="P22">
            <v>52180</v>
          </cell>
          <cell r="Q22">
            <v>52180</v>
          </cell>
          <cell r="R22">
            <v>0</v>
          </cell>
          <cell r="S22">
            <v>0</v>
          </cell>
          <cell r="T22">
            <v>106989</v>
          </cell>
          <cell r="U22">
            <v>0</v>
          </cell>
          <cell r="W22">
            <v>0</v>
          </cell>
          <cell r="X22">
            <v>106989</v>
          </cell>
          <cell r="Y22">
            <v>86287</v>
          </cell>
          <cell r="Z22">
            <v>261561</v>
          </cell>
          <cell r="AA22">
            <v>35620</v>
          </cell>
          <cell r="AB22">
            <v>12000</v>
          </cell>
          <cell r="AC22">
            <v>23620</v>
          </cell>
          <cell r="AD22">
            <v>0</v>
          </cell>
          <cell r="AE22">
            <v>0</v>
          </cell>
          <cell r="AF22">
            <v>225942</v>
          </cell>
          <cell r="AG22">
            <v>0</v>
          </cell>
          <cell r="AH22">
            <v>0</v>
          </cell>
          <cell r="AI22">
            <v>0</v>
          </cell>
          <cell r="AK22">
            <v>225942</v>
          </cell>
          <cell r="AL22">
            <v>261561</v>
          </cell>
          <cell r="AN22">
            <v>1331130</v>
          </cell>
          <cell r="AO22">
            <v>756659</v>
          </cell>
          <cell r="AP22">
            <v>574470</v>
          </cell>
          <cell r="AQ22">
            <v>0</v>
          </cell>
          <cell r="AR22">
            <v>6270</v>
          </cell>
          <cell r="AS22">
            <v>560678</v>
          </cell>
          <cell r="AT22">
            <v>7522</v>
          </cell>
          <cell r="AU22">
            <v>0</v>
          </cell>
          <cell r="AV22">
            <v>0</v>
          </cell>
          <cell r="AW22">
            <v>6791</v>
          </cell>
          <cell r="AX22">
            <v>6791</v>
          </cell>
          <cell r="AY22">
            <v>0</v>
          </cell>
          <cell r="AZ22">
            <v>731</v>
          </cell>
          <cell r="BD22">
            <v>0</v>
          </cell>
          <cell r="BF22">
            <v>0</v>
          </cell>
          <cell r="BG22">
            <v>0</v>
          </cell>
          <cell r="BJ22">
            <v>0</v>
          </cell>
          <cell r="BK22">
            <v>0</v>
          </cell>
          <cell r="BM22">
            <v>-3221</v>
          </cell>
          <cell r="BN22">
            <v>56866</v>
          </cell>
          <cell r="BO22">
            <v>0</v>
          </cell>
          <cell r="BQ22">
            <v>13792</v>
          </cell>
        </row>
        <row r="23">
          <cell r="A23">
            <v>17887</v>
          </cell>
          <cell r="B23" t="str">
            <v>THALPOS ΣΤΡΩΜΑΤΑ ΚΡΕΒΑΤΙΑ ΜΑΞΙΛΑΡΙΑ Α.Β.Ε.Ε. "DUNLOPILLO"</v>
          </cell>
          <cell r="F23" t="str">
            <v>01/01/2017-31/12/2017</v>
          </cell>
          <cell r="G23">
            <v>403099</v>
          </cell>
          <cell r="H23">
            <v>0</v>
          </cell>
          <cell r="I23">
            <v>684694</v>
          </cell>
          <cell r="J23">
            <v>29054</v>
          </cell>
          <cell r="M23">
            <v>1319879</v>
          </cell>
          <cell r="N23">
            <v>0</v>
          </cell>
          <cell r="O23">
            <v>209859</v>
          </cell>
          <cell r="P23">
            <v>399295</v>
          </cell>
          <cell r="Q23">
            <v>129425</v>
          </cell>
          <cell r="R23">
            <v>0</v>
          </cell>
          <cell r="S23">
            <v>269871</v>
          </cell>
          <cell r="T23">
            <v>545502</v>
          </cell>
          <cell r="U23">
            <v>275860</v>
          </cell>
          <cell r="W23">
            <v>0</v>
          </cell>
          <cell r="X23">
            <v>269643</v>
          </cell>
          <cell r="Y23">
            <v>566639</v>
          </cell>
          <cell r="Z23">
            <v>1914536</v>
          </cell>
          <cell r="AA23">
            <v>617493</v>
          </cell>
          <cell r="AB23">
            <v>585640</v>
          </cell>
          <cell r="AC23">
            <v>805926</v>
          </cell>
          <cell r="AD23">
            <v>-774073</v>
          </cell>
          <cell r="AE23">
            <v>110483</v>
          </cell>
          <cell r="AF23">
            <v>1186559</v>
          </cell>
          <cell r="AG23">
            <v>532901</v>
          </cell>
          <cell r="AH23">
            <v>516532</v>
          </cell>
          <cell r="AI23">
            <v>0</v>
          </cell>
          <cell r="AK23">
            <v>137126</v>
          </cell>
          <cell r="AL23">
            <v>1914536</v>
          </cell>
          <cell r="AN23">
            <v>2186760</v>
          </cell>
          <cell r="AO23">
            <v>1229677</v>
          </cell>
          <cell r="AP23">
            <v>957084</v>
          </cell>
          <cell r="AQ23">
            <v>17880</v>
          </cell>
          <cell r="AR23">
            <v>52298</v>
          </cell>
          <cell r="AS23">
            <v>937862</v>
          </cell>
          <cell r="AT23">
            <v>-15196</v>
          </cell>
          <cell r="AU23">
            <v>0</v>
          </cell>
          <cell r="AV23">
            <v>0</v>
          </cell>
          <cell r="AW23">
            <v>0</v>
          </cell>
          <cell r="AX23">
            <v>27036</v>
          </cell>
          <cell r="AY23">
            <v>27036</v>
          </cell>
          <cell r="AZ23">
            <v>-15196</v>
          </cell>
          <cell r="BD23">
            <v>0</v>
          </cell>
          <cell r="BF23">
            <v>799371</v>
          </cell>
          <cell r="BG23">
            <v>761522</v>
          </cell>
          <cell r="BJ23">
            <v>86755</v>
          </cell>
          <cell r="BK23">
            <v>23728</v>
          </cell>
          <cell r="BM23">
            <v>-33615</v>
          </cell>
          <cell r="BN23">
            <v>558357</v>
          </cell>
          <cell r="BO23">
            <v>0</v>
          </cell>
          <cell r="BQ23">
            <v>64129</v>
          </cell>
        </row>
        <row r="24">
          <cell r="A24">
            <v>1020</v>
          </cell>
          <cell r="B24" t="str">
            <v>ΑΒΑΞ Α.Β.Ε.Ε.</v>
          </cell>
          <cell r="F24" t="str">
            <v>01/01/2017-31/12/2017</v>
          </cell>
          <cell r="G24">
            <v>6945800</v>
          </cell>
          <cell r="H24">
            <v>1796116</v>
          </cell>
          <cell r="I24">
            <v>8314205</v>
          </cell>
          <cell r="J24">
            <v>1396499</v>
          </cell>
          <cell r="M24">
            <v>4727278</v>
          </cell>
          <cell r="N24">
            <v>40411</v>
          </cell>
          <cell r="O24">
            <v>0</v>
          </cell>
          <cell r="P24">
            <v>3966619</v>
          </cell>
          <cell r="Q24">
            <v>3880961</v>
          </cell>
          <cell r="R24">
            <v>0</v>
          </cell>
          <cell r="S24">
            <v>85659</v>
          </cell>
          <cell r="T24">
            <v>188773</v>
          </cell>
          <cell r="U24">
            <v>167346</v>
          </cell>
          <cell r="W24">
            <v>0</v>
          </cell>
          <cell r="X24">
            <v>21427</v>
          </cell>
          <cell r="Y24">
            <v>385742</v>
          </cell>
          <cell r="Z24">
            <v>11486934</v>
          </cell>
          <cell r="AA24">
            <v>999508</v>
          </cell>
          <cell r="AB24">
            <v>3020032</v>
          </cell>
          <cell r="AC24">
            <v>1123784</v>
          </cell>
          <cell r="AD24">
            <v>-3144308</v>
          </cell>
          <cell r="AE24">
            <v>958141</v>
          </cell>
          <cell r="AF24">
            <v>9529285</v>
          </cell>
          <cell r="AG24">
            <v>6289962</v>
          </cell>
          <cell r="AH24">
            <v>600296</v>
          </cell>
          <cell r="AI24">
            <v>0</v>
          </cell>
          <cell r="AK24">
            <v>2639026</v>
          </cell>
          <cell r="AL24">
            <v>11486934</v>
          </cell>
          <cell r="AN24">
            <v>3416961</v>
          </cell>
          <cell r="AO24">
            <v>2182062</v>
          </cell>
          <cell r="AP24">
            <v>1234899</v>
          </cell>
          <cell r="AQ24">
            <v>79383</v>
          </cell>
          <cell r="AR24">
            <v>296939</v>
          </cell>
          <cell r="AS24">
            <v>1336586</v>
          </cell>
          <cell r="AT24">
            <v>-319244</v>
          </cell>
          <cell r="AU24">
            <v>0</v>
          </cell>
          <cell r="AV24">
            <v>0</v>
          </cell>
          <cell r="AW24">
            <v>0</v>
          </cell>
          <cell r="AX24">
            <v>105020</v>
          </cell>
          <cell r="AY24">
            <v>105020</v>
          </cell>
          <cell r="AZ24">
            <v>-319244</v>
          </cell>
          <cell r="BD24">
            <v>0</v>
          </cell>
          <cell r="BF24">
            <v>125848</v>
          </cell>
          <cell r="BG24">
            <v>108928</v>
          </cell>
          <cell r="BJ24">
            <v>955500</v>
          </cell>
          <cell r="BK24">
            <v>2641</v>
          </cell>
          <cell r="BM24">
            <v>0</v>
          </cell>
          <cell r="BN24">
            <v>3238726</v>
          </cell>
          <cell r="BO24">
            <v>1379624</v>
          </cell>
          <cell r="BQ24">
            <v>82715</v>
          </cell>
        </row>
        <row r="25">
          <cell r="A25">
            <v>184130</v>
          </cell>
          <cell r="B25" t="str">
            <v>ΑΓΟΥΡΙΔΗ, Δ., ΑΦΟΙ, "COLLEZIONE IMPORTS" Α.Ε.&amp;Β.Ε.</v>
          </cell>
          <cell r="F25" t="str">
            <v>01/01/2017-31/12/2017</v>
          </cell>
          <cell r="G25">
            <v>3131034</v>
          </cell>
          <cell r="H25">
            <v>367500</v>
          </cell>
          <cell r="I25">
            <v>3977217</v>
          </cell>
          <cell r="J25">
            <v>0</v>
          </cell>
          <cell r="M25">
            <v>1743142</v>
          </cell>
          <cell r="N25">
            <v>165287</v>
          </cell>
          <cell r="O25">
            <v>0</v>
          </cell>
          <cell r="P25">
            <v>528657</v>
          </cell>
          <cell r="Q25">
            <v>252049</v>
          </cell>
          <cell r="R25">
            <v>0</v>
          </cell>
          <cell r="S25">
            <v>276609</v>
          </cell>
          <cell r="T25">
            <v>981794</v>
          </cell>
          <cell r="U25">
            <v>156187</v>
          </cell>
          <cell r="W25">
            <v>464135</v>
          </cell>
          <cell r="X25">
            <v>361473</v>
          </cell>
          <cell r="Y25">
            <v>110710</v>
          </cell>
          <cell r="Z25">
            <v>4752196</v>
          </cell>
          <cell r="AA25">
            <v>996128</v>
          </cell>
          <cell r="AB25">
            <v>600000</v>
          </cell>
          <cell r="AC25">
            <v>560242</v>
          </cell>
          <cell r="AD25">
            <v>-164113</v>
          </cell>
          <cell r="AE25">
            <v>2469693</v>
          </cell>
          <cell r="AF25">
            <v>1286375</v>
          </cell>
          <cell r="AG25">
            <v>876762</v>
          </cell>
          <cell r="AH25">
            <v>148836</v>
          </cell>
          <cell r="AI25">
            <v>0</v>
          </cell>
          <cell r="AK25">
            <v>260776</v>
          </cell>
          <cell r="AL25">
            <v>4752196</v>
          </cell>
          <cell r="AN25">
            <v>2093054</v>
          </cell>
          <cell r="AO25">
            <v>1162530</v>
          </cell>
          <cell r="AP25">
            <v>930524</v>
          </cell>
          <cell r="AQ25">
            <v>382580</v>
          </cell>
          <cell r="AR25">
            <v>194577</v>
          </cell>
          <cell r="AS25">
            <v>918038</v>
          </cell>
          <cell r="AT25">
            <v>200489</v>
          </cell>
          <cell r="AU25">
            <v>0</v>
          </cell>
          <cell r="AV25">
            <v>0</v>
          </cell>
          <cell r="AW25">
            <v>195935</v>
          </cell>
          <cell r="AX25">
            <v>195935</v>
          </cell>
          <cell r="AY25">
            <v>0</v>
          </cell>
          <cell r="AZ25">
            <v>4554</v>
          </cell>
          <cell r="BD25">
            <v>0</v>
          </cell>
          <cell r="BF25">
            <v>364172</v>
          </cell>
          <cell r="BG25">
            <v>265778</v>
          </cell>
          <cell r="BJ25">
            <v>2401185</v>
          </cell>
          <cell r="BK25">
            <v>68508</v>
          </cell>
          <cell r="BM25">
            <v>-15000</v>
          </cell>
          <cell r="BN25">
            <v>1477364</v>
          </cell>
          <cell r="BO25">
            <v>0</v>
          </cell>
          <cell r="BQ25">
            <v>395033</v>
          </cell>
        </row>
        <row r="26">
          <cell r="A26">
            <v>1077196</v>
          </cell>
          <cell r="B26" t="str">
            <v>ΑΛΕΞΟΠΟΥΛΟΣ, Μ. &amp; Π., Ε.Π.Ε.</v>
          </cell>
          <cell r="F26" t="str">
            <v>01/01/2017-31/12/2017</v>
          </cell>
          <cell r="G26">
            <v>111159</v>
          </cell>
          <cell r="H26">
            <v>0</v>
          </cell>
          <cell r="I26">
            <v>29272</v>
          </cell>
          <cell r="J26">
            <v>1265</v>
          </cell>
          <cell r="M26">
            <v>0</v>
          </cell>
          <cell r="N26">
            <v>36225</v>
          </cell>
          <cell r="O26">
            <v>0</v>
          </cell>
          <cell r="P26">
            <v>288076</v>
          </cell>
          <cell r="Q26">
            <v>137994</v>
          </cell>
          <cell r="R26">
            <v>0</v>
          </cell>
          <cell r="S26">
            <v>150082</v>
          </cell>
          <cell r="T26">
            <v>496487</v>
          </cell>
          <cell r="U26">
            <v>494838</v>
          </cell>
          <cell r="W26">
            <v>0</v>
          </cell>
          <cell r="X26">
            <v>1649</v>
          </cell>
          <cell r="Y26">
            <v>302038</v>
          </cell>
          <cell r="Z26">
            <v>1197760</v>
          </cell>
          <cell r="AA26">
            <v>319538</v>
          </cell>
          <cell r="AB26">
            <v>315480</v>
          </cell>
          <cell r="AC26">
            <v>3475</v>
          </cell>
          <cell r="AD26">
            <v>583</v>
          </cell>
          <cell r="AE26">
            <v>16923</v>
          </cell>
          <cell r="AF26">
            <v>861298</v>
          </cell>
          <cell r="AG26">
            <v>103599</v>
          </cell>
          <cell r="AH26">
            <v>706174</v>
          </cell>
          <cell r="AI26">
            <v>0</v>
          </cell>
          <cell r="AK26">
            <v>51525</v>
          </cell>
          <cell r="AL26">
            <v>1197760</v>
          </cell>
          <cell r="AN26">
            <v>1795315</v>
          </cell>
          <cell r="AO26">
            <v>1282684</v>
          </cell>
          <cell r="AP26">
            <v>512631</v>
          </cell>
          <cell r="AQ26">
            <v>4732</v>
          </cell>
          <cell r="AR26">
            <v>12545</v>
          </cell>
          <cell r="AS26">
            <v>498837</v>
          </cell>
          <cell r="AT26">
            <v>5981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5981</v>
          </cell>
          <cell r="BD26">
            <v>0</v>
          </cell>
          <cell r="BF26">
            <v>44396</v>
          </cell>
          <cell r="BG26">
            <v>0</v>
          </cell>
          <cell r="BJ26">
            <v>16923</v>
          </cell>
          <cell r="BK26">
            <v>0</v>
          </cell>
          <cell r="BM26">
            <v>-2522</v>
          </cell>
          <cell r="BN26">
            <v>0</v>
          </cell>
          <cell r="BO26">
            <v>0</v>
          </cell>
          <cell r="BQ26">
            <v>18460</v>
          </cell>
        </row>
        <row r="28">
          <cell r="A28">
            <v>7528</v>
          </cell>
          <cell r="B28" t="str">
            <v>ΒΙΤΣΑΞΑΚΗΣ, ΜΑΝ., "EVE" Α.Ε.</v>
          </cell>
          <cell r="F28" t="str">
            <v>01/01/2017-31/12/2017</v>
          </cell>
          <cell r="G28">
            <v>309821</v>
          </cell>
          <cell r="H28">
            <v>0</v>
          </cell>
          <cell r="I28">
            <v>1899927</v>
          </cell>
          <cell r="J28">
            <v>115749</v>
          </cell>
          <cell r="M28">
            <v>1846127</v>
          </cell>
          <cell r="N28">
            <v>31338</v>
          </cell>
          <cell r="O28">
            <v>0</v>
          </cell>
          <cell r="P28">
            <v>3247270</v>
          </cell>
          <cell r="Q28">
            <v>3070409</v>
          </cell>
          <cell r="R28">
            <v>0</v>
          </cell>
          <cell r="S28">
            <v>176861</v>
          </cell>
          <cell r="T28">
            <v>4588648</v>
          </cell>
          <cell r="U28">
            <v>3925813</v>
          </cell>
          <cell r="W28">
            <v>0</v>
          </cell>
          <cell r="X28">
            <v>662836</v>
          </cell>
          <cell r="Y28">
            <v>97485</v>
          </cell>
          <cell r="Z28">
            <v>8243224</v>
          </cell>
          <cell r="AA28">
            <v>-416073</v>
          </cell>
          <cell r="AB28">
            <v>3550000</v>
          </cell>
          <cell r="AC28">
            <v>2129715</v>
          </cell>
          <cell r="AD28">
            <v>-6095787</v>
          </cell>
          <cell r="AE28">
            <v>4000755</v>
          </cell>
          <cell r="AF28">
            <v>4658541</v>
          </cell>
          <cell r="AG28">
            <v>2739919</v>
          </cell>
          <cell r="AH28">
            <v>967057</v>
          </cell>
          <cell r="AI28">
            <v>0</v>
          </cell>
          <cell r="AK28">
            <v>951565</v>
          </cell>
          <cell r="AL28">
            <v>8243224</v>
          </cell>
          <cell r="AN28">
            <v>2114473</v>
          </cell>
          <cell r="AO28">
            <v>1304892</v>
          </cell>
          <cell r="AP28">
            <v>809581</v>
          </cell>
          <cell r="AQ28">
            <v>10777</v>
          </cell>
          <cell r="AR28">
            <v>214389</v>
          </cell>
          <cell r="AS28">
            <v>1601344</v>
          </cell>
          <cell r="AT28">
            <v>-995375</v>
          </cell>
          <cell r="AU28">
            <v>0</v>
          </cell>
          <cell r="AV28">
            <v>0</v>
          </cell>
          <cell r="AW28">
            <v>0</v>
          </cell>
          <cell r="AX28">
            <v>57909</v>
          </cell>
          <cell r="AY28">
            <v>57909</v>
          </cell>
          <cell r="AZ28">
            <v>-995375</v>
          </cell>
          <cell r="BD28">
            <v>0</v>
          </cell>
          <cell r="BF28">
            <v>108934</v>
          </cell>
          <cell r="BG28">
            <v>50836</v>
          </cell>
          <cell r="BJ28">
            <v>3994420</v>
          </cell>
          <cell r="BK28">
            <v>6336</v>
          </cell>
          <cell r="BM28">
            <v>0</v>
          </cell>
          <cell r="BN28">
            <v>1694983</v>
          </cell>
          <cell r="BO28">
            <v>100309</v>
          </cell>
          <cell r="BQ28">
            <v>-723077</v>
          </cell>
        </row>
        <row r="29">
          <cell r="A29">
            <v>10173191</v>
          </cell>
          <cell r="B29" t="str">
            <v>ΓΥΛΛΟΣ Ι.Κ.Ε.</v>
          </cell>
          <cell r="F29" t="str">
            <v>01/01/2017-31/12/2017</v>
          </cell>
          <cell r="G29">
            <v>63072</v>
          </cell>
          <cell r="H29">
            <v>0</v>
          </cell>
          <cell r="I29">
            <v>91761</v>
          </cell>
          <cell r="J29">
            <v>0</v>
          </cell>
          <cell r="M29">
            <v>28689</v>
          </cell>
          <cell r="N29">
            <v>0</v>
          </cell>
          <cell r="O29">
            <v>0</v>
          </cell>
          <cell r="P29">
            <v>81221</v>
          </cell>
          <cell r="Q29">
            <v>81221</v>
          </cell>
          <cell r="R29">
            <v>0</v>
          </cell>
          <cell r="S29">
            <v>0</v>
          </cell>
          <cell r="T29">
            <v>24891</v>
          </cell>
          <cell r="U29">
            <v>0</v>
          </cell>
          <cell r="W29">
            <v>0</v>
          </cell>
          <cell r="X29">
            <v>24891</v>
          </cell>
          <cell r="Y29">
            <v>0</v>
          </cell>
          <cell r="Z29">
            <v>169183</v>
          </cell>
          <cell r="AA29">
            <v>41348</v>
          </cell>
          <cell r="AB29">
            <v>10000</v>
          </cell>
          <cell r="AC29">
            <v>31348</v>
          </cell>
          <cell r="AD29">
            <v>0</v>
          </cell>
          <cell r="AE29">
            <v>0</v>
          </cell>
          <cell r="AF29">
            <v>127835</v>
          </cell>
          <cell r="AG29">
            <v>0</v>
          </cell>
          <cell r="AH29">
            <v>0</v>
          </cell>
          <cell r="AI29">
            <v>0</v>
          </cell>
          <cell r="AK29">
            <v>127835</v>
          </cell>
          <cell r="AL29">
            <v>169183</v>
          </cell>
          <cell r="AN29">
            <v>1009384</v>
          </cell>
          <cell r="AO29">
            <v>502616</v>
          </cell>
          <cell r="AP29">
            <v>506768</v>
          </cell>
          <cell r="AQ29">
            <v>10445</v>
          </cell>
          <cell r="AR29">
            <v>2271</v>
          </cell>
          <cell r="AS29">
            <v>483013</v>
          </cell>
          <cell r="AT29">
            <v>31929</v>
          </cell>
          <cell r="AU29">
            <v>0</v>
          </cell>
          <cell r="AV29">
            <v>0</v>
          </cell>
          <cell r="AW29">
            <v>16296</v>
          </cell>
          <cell r="AX29">
            <v>16296</v>
          </cell>
          <cell r="AY29">
            <v>0</v>
          </cell>
          <cell r="AZ29">
            <v>15633</v>
          </cell>
          <cell r="BD29">
            <v>0</v>
          </cell>
          <cell r="BF29">
            <v>0</v>
          </cell>
          <cell r="BG29">
            <v>0</v>
          </cell>
          <cell r="BJ29">
            <v>0</v>
          </cell>
          <cell r="BK29">
            <v>0</v>
          </cell>
          <cell r="BM29">
            <v>-8029</v>
          </cell>
          <cell r="BN29">
            <v>28689</v>
          </cell>
          <cell r="BO29">
            <v>0</v>
          </cell>
          <cell r="BQ29">
            <v>34200</v>
          </cell>
        </row>
        <row r="30">
          <cell r="A30">
            <v>8199</v>
          </cell>
          <cell r="B30" t="str">
            <v>ΔΕΛΟΥΔΗΣ, ΙΩΑΝΝΗΣ, Α.Ε.</v>
          </cell>
          <cell r="F30" t="str">
            <v>01/01/2017-31/12/2017</v>
          </cell>
          <cell r="G30">
            <v>918173</v>
          </cell>
          <cell r="H30">
            <v>629257</v>
          </cell>
          <cell r="I30">
            <v>3245959</v>
          </cell>
          <cell r="J30">
            <v>0</v>
          </cell>
          <cell r="M30">
            <v>3125137</v>
          </cell>
          <cell r="N30">
            <v>100999</v>
          </cell>
          <cell r="O30">
            <v>1000</v>
          </cell>
          <cell r="P30">
            <v>3513816</v>
          </cell>
          <cell r="Q30">
            <v>3455714</v>
          </cell>
          <cell r="R30">
            <v>0</v>
          </cell>
          <cell r="S30">
            <v>58102</v>
          </cell>
          <cell r="T30">
            <v>998335</v>
          </cell>
          <cell r="U30">
            <v>897180</v>
          </cell>
          <cell r="W30">
            <v>0</v>
          </cell>
          <cell r="X30">
            <v>101155</v>
          </cell>
          <cell r="Y30">
            <v>139956</v>
          </cell>
          <cell r="Z30">
            <v>5570279</v>
          </cell>
          <cell r="AA30">
            <v>1453501</v>
          </cell>
          <cell r="AB30">
            <v>1829715</v>
          </cell>
          <cell r="AC30">
            <v>367869</v>
          </cell>
          <cell r="AD30">
            <v>-744083</v>
          </cell>
          <cell r="AE30">
            <v>70654</v>
          </cell>
          <cell r="AF30">
            <v>4046124</v>
          </cell>
          <cell r="AG30">
            <v>1579660</v>
          </cell>
          <cell r="AH30">
            <v>713276</v>
          </cell>
          <cell r="AI30">
            <v>319810</v>
          </cell>
          <cell r="AK30">
            <v>1433378</v>
          </cell>
          <cell r="AL30">
            <v>5570279</v>
          </cell>
          <cell r="AN30">
            <v>3951214</v>
          </cell>
          <cell r="AO30">
            <v>2667857</v>
          </cell>
          <cell r="AP30">
            <v>1283357</v>
          </cell>
          <cell r="AQ30">
            <v>46574</v>
          </cell>
          <cell r="AR30">
            <v>106744</v>
          </cell>
          <cell r="AS30">
            <v>1209890</v>
          </cell>
          <cell r="AT30">
            <v>13298</v>
          </cell>
          <cell r="AU30">
            <v>0</v>
          </cell>
          <cell r="AV30">
            <v>0</v>
          </cell>
          <cell r="AW30">
            <v>0</v>
          </cell>
          <cell r="AX30">
            <v>66538</v>
          </cell>
          <cell r="AY30">
            <v>66538</v>
          </cell>
          <cell r="AZ30">
            <v>13298</v>
          </cell>
          <cell r="BD30">
            <v>0</v>
          </cell>
          <cell r="BF30">
            <v>66095</v>
          </cell>
          <cell r="BG30">
            <v>63373</v>
          </cell>
          <cell r="BJ30">
            <v>70654</v>
          </cell>
          <cell r="BK30">
            <v>0</v>
          </cell>
          <cell r="BM30">
            <v>-8102</v>
          </cell>
          <cell r="BN30">
            <v>3061764</v>
          </cell>
          <cell r="BO30">
            <v>0</v>
          </cell>
          <cell r="BQ30">
            <v>186456</v>
          </cell>
        </row>
        <row r="31">
          <cell r="A31">
            <v>239482</v>
          </cell>
          <cell r="B31" t="str">
            <v>ΔΙΑΦΑΝΟ ΟΙΚΙΑΚΟΣ ΕΞΟΠΛΙΣΜΟΣ ΜΟΝΟΠΡΟΣΩΠΗ Α.Ε.</v>
          </cell>
          <cell r="F31" t="str">
            <v>01/07/2016-30/06/2017</v>
          </cell>
          <cell r="G31">
            <v>2177271</v>
          </cell>
          <cell r="H31">
            <v>0</v>
          </cell>
          <cell r="I31">
            <v>5830862</v>
          </cell>
          <cell r="J31">
            <v>194683</v>
          </cell>
          <cell r="M31">
            <v>3906776</v>
          </cell>
          <cell r="N31">
            <v>0</v>
          </cell>
          <cell r="O31">
            <v>0</v>
          </cell>
          <cell r="P31">
            <v>7398815</v>
          </cell>
          <cell r="Q31">
            <v>7027595</v>
          </cell>
          <cell r="R31">
            <v>0</v>
          </cell>
          <cell r="S31">
            <v>371221</v>
          </cell>
          <cell r="T31">
            <v>1675079</v>
          </cell>
          <cell r="U31">
            <v>1510428</v>
          </cell>
          <cell r="W31">
            <v>0</v>
          </cell>
          <cell r="X31">
            <v>164651</v>
          </cell>
          <cell r="Y31">
            <v>4916264</v>
          </cell>
          <cell r="Z31">
            <v>16167429</v>
          </cell>
          <cell r="AA31">
            <v>986848</v>
          </cell>
          <cell r="AB31">
            <v>5219898</v>
          </cell>
          <cell r="AC31">
            <v>7886450</v>
          </cell>
          <cell r="AD31">
            <v>-12119499</v>
          </cell>
          <cell r="AE31">
            <v>40656</v>
          </cell>
          <cell r="AF31">
            <v>15139925</v>
          </cell>
          <cell r="AG31">
            <v>0</v>
          </cell>
          <cell r="AH31">
            <v>14827567</v>
          </cell>
          <cell r="AI31">
            <v>0</v>
          </cell>
          <cell r="AK31">
            <v>312358</v>
          </cell>
          <cell r="AL31">
            <v>16167429</v>
          </cell>
          <cell r="AN31">
            <v>9802757</v>
          </cell>
          <cell r="AO31">
            <v>5208994</v>
          </cell>
          <cell r="AP31">
            <v>4593763</v>
          </cell>
          <cell r="AQ31">
            <v>5767052</v>
          </cell>
          <cell r="AR31">
            <v>62008</v>
          </cell>
          <cell r="AS31">
            <v>5744893</v>
          </cell>
          <cell r="AT31">
            <v>4553915</v>
          </cell>
          <cell r="AU31">
            <v>0</v>
          </cell>
          <cell r="AV31">
            <v>0</v>
          </cell>
          <cell r="AW31">
            <v>0</v>
          </cell>
          <cell r="AX31">
            <v>324801</v>
          </cell>
          <cell r="AY31">
            <v>324801</v>
          </cell>
          <cell r="AZ31">
            <v>4553915</v>
          </cell>
          <cell r="BD31">
            <v>0</v>
          </cell>
          <cell r="BF31">
            <v>58502</v>
          </cell>
          <cell r="BG31">
            <v>26008</v>
          </cell>
          <cell r="BJ31">
            <v>0</v>
          </cell>
          <cell r="BK31">
            <v>40656</v>
          </cell>
          <cell r="BM31">
            <v>0</v>
          </cell>
          <cell r="BN31">
            <v>3701871</v>
          </cell>
          <cell r="BO31">
            <v>178897</v>
          </cell>
          <cell r="BQ31">
            <v>4940268</v>
          </cell>
        </row>
        <row r="32">
          <cell r="A32">
            <v>83891</v>
          </cell>
          <cell r="B32" t="str">
            <v>ΕΛΕΥΘΕΡΙΑΔΗΣ, ΕΠΙΠΛΟ, Α.Ε.</v>
          </cell>
          <cell r="F32" t="str">
            <v>01/01/2017-31/12/2017</v>
          </cell>
          <cell r="G32">
            <v>178412</v>
          </cell>
          <cell r="H32">
            <v>0</v>
          </cell>
          <cell r="I32">
            <v>391711</v>
          </cell>
          <cell r="J32">
            <v>1729</v>
          </cell>
          <cell r="M32">
            <v>441809</v>
          </cell>
          <cell r="N32">
            <v>1364</v>
          </cell>
          <cell r="O32">
            <v>0</v>
          </cell>
          <cell r="P32">
            <v>402562</v>
          </cell>
          <cell r="Q32">
            <v>271448</v>
          </cell>
          <cell r="R32">
            <v>0</v>
          </cell>
          <cell r="S32">
            <v>131114</v>
          </cell>
          <cell r="T32">
            <v>603221</v>
          </cell>
          <cell r="U32">
            <v>551986</v>
          </cell>
          <cell r="W32">
            <v>0</v>
          </cell>
          <cell r="X32">
            <v>51236</v>
          </cell>
          <cell r="Y32">
            <v>110111</v>
          </cell>
          <cell r="Z32">
            <v>1294307</v>
          </cell>
          <cell r="AA32">
            <v>474692</v>
          </cell>
          <cell r="AB32">
            <v>321400</v>
          </cell>
          <cell r="AC32">
            <v>88683</v>
          </cell>
          <cell r="AD32">
            <v>64609</v>
          </cell>
          <cell r="AE32">
            <v>24328</v>
          </cell>
          <cell r="AF32">
            <v>795286</v>
          </cell>
          <cell r="AG32">
            <v>279713</v>
          </cell>
          <cell r="AH32">
            <v>489074</v>
          </cell>
          <cell r="AI32">
            <v>0</v>
          </cell>
          <cell r="AK32">
            <v>26500</v>
          </cell>
          <cell r="AL32">
            <v>1294307</v>
          </cell>
          <cell r="AN32">
            <v>932497</v>
          </cell>
          <cell r="AO32">
            <v>827094</v>
          </cell>
          <cell r="AP32">
            <v>105403</v>
          </cell>
          <cell r="AQ32">
            <v>1200</v>
          </cell>
          <cell r="AR32">
            <v>24577</v>
          </cell>
          <cell r="AS32">
            <v>64652</v>
          </cell>
          <cell r="AT32">
            <v>17374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17374</v>
          </cell>
          <cell r="BD32">
            <v>0</v>
          </cell>
          <cell r="BF32">
            <v>225418</v>
          </cell>
          <cell r="BG32">
            <v>153501</v>
          </cell>
          <cell r="BJ32">
            <v>24328</v>
          </cell>
          <cell r="BK32">
            <v>0</v>
          </cell>
          <cell r="BM32">
            <v>-1400</v>
          </cell>
          <cell r="BN32">
            <v>286579</v>
          </cell>
          <cell r="BO32">
            <v>1729</v>
          </cell>
          <cell r="BQ32">
            <v>41951</v>
          </cell>
        </row>
        <row r="33">
          <cell r="A33">
            <v>40003</v>
          </cell>
          <cell r="B33" t="str">
            <v>ΕΛΙΤ ΣΤΡΩΜ Α.Β.Ε.Ε.</v>
          </cell>
          <cell r="F33" t="str">
            <v>01/01/2017-31/12/2017</v>
          </cell>
          <cell r="G33">
            <v>2092055</v>
          </cell>
          <cell r="H33">
            <v>333346</v>
          </cell>
          <cell r="I33">
            <v>5446465</v>
          </cell>
          <cell r="J33">
            <v>541835</v>
          </cell>
          <cell r="M33">
            <v>7177301</v>
          </cell>
          <cell r="N33">
            <v>152261</v>
          </cell>
          <cell r="O33">
            <v>576535</v>
          </cell>
          <cell r="P33">
            <v>2395131</v>
          </cell>
          <cell r="Q33">
            <v>1427782</v>
          </cell>
          <cell r="R33">
            <v>0</v>
          </cell>
          <cell r="S33">
            <v>967349</v>
          </cell>
          <cell r="T33">
            <v>3579993</v>
          </cell>
          <cell r="U33">
            <v>3151110</v>
          </cell>
          <cell r="W33">
            <v>0</v>
          </cell>
          <cell r="X33">
            <v>428883</v>
          </cell>
          <cell r="Y33">
            <v>442701</v>
          </cell>
          <cell r="Z33">
            <v>8509881</v>
          </cell>
          <cell r="AA33">
            <v>1639534</v>
          </cell>
          <cell r="AB33">
            <v>252795</v>
          </cell>
          <cell r="AC33">
            <v>2450204</v>
          </cell>
          <cell r="AD33">
            <v>-1063465</v>
          </cell>
          <cell r="AE33">
            <v>690606</v>
          </cell>
          <cell r="AF33">
            <v>6179740</v>
          </cell>
          <cell r="AG33">
            <v>3695142</v>
          </cell>
          <cell r="AH33">
            <v>1696057</v>
          </cell>
          <cell r="AI33">
            <v>0</v>
          </cell>
          <cell r="AK33">
            <v>788541</v>
          </cell>
          <cell r="AL33">
            <v>8509881</v>
          </cell>
          <cell r="AN33">
            <v>7504033</v>
          </cell>
          <cell r="AO33">
            <v>3812163</v>
          </cell>
          <cell r="AP33">
            <v>3691870</v>
          </cell>
          <cell r="AQ33">
            <v>75006</v>
          </cell>
          <cell r="AR33">
            <v>340325</v>
          </cell>
          <cell r="AS33">
            <v>3292936</v>
          </cell>
          <cell r="AT33">
            <v>133615</v>
          </cell>
          <cell r="AU33">
            <v>0</v>
          </cell>
          <cell r="AV33">
            <v>0</v>
          </cell>
          <cell r="AW33">
            <v>0</v>
          </cell>
          <cell r="AX33">
            <v>250700</v>
          </cell>
          <cell r="AY33">
            <v>250700</v>
          </cell>
          <cell r="AZ33">
            <v>133615</v>
          </cell>
          <cell r="BD33">
            <v>0</v>
          </cell>
          <cell r="BF33">
            <v>2218914</v>
          </cell>
          <cell r="BG33">
            <v>2086473</v>
          </cell>
          <cell r="BJ33">
            <v>690606</v>
          </cell>
          <cell r="BK33">
            <v>0</v>
          </cell>
          <cell r="BM33">
            <v>-35572</v>
          </cell>
          <cell r="BN33">
            <v>4614327</v>
          </cell>
          <cell r="BO33">
            <v>476502</v>
          </cell>
          <cell r="BQ33">
            <v>724619</v>
          </cell>
        </row>
        <row r="34">
          <cell r="A34">
            <v>162741</v>
          </cell>
          <cell r="B34" t="str">
            <v>ΕΠΙΠΛΟ ΑΛΕΞΑΝΔΡΟΣ Α.Ε.Β.Ε.</v>
          </cell>
          <cell r="F34" t="str">
            <v>01/01/2017-31/12/2017</v>
          </cell>
          <cell r="G34">
            <v>1882295</v>
          </cell>
          <cell r="H34">
            <v>373949</v>
          </cell>
          <cell r="I34">
            <v>4315909</v>
          </cell>
          <cell r="J34">
            <v>55118</v>
          </cell>
          <cell r="M34">
            <v>2862681</v>
          </cell>
          <cell r="N34">
            <v>0</v>
          </cell>
          <cell r="O34">
            <v>0</v>
          </cell>
          <cell r="P34">
            <v>1095361</v>
          </cell>
          <cell r="Q34">
            <v>960584</v>
          </cell>
          <cell r="R34">
            <v>0</v>
          </cell>
          <cell r="S34">
            <v>134777</v>
          </cell>
          <cell r="T34">
            <v>4418793</v>
          </cell>
          <cell r="U34">
            <v>4401858</v>
          </cell>
          <cell r="W34">
            <v>0</v>
          </cell>
          <cell r="X34">
            <v>16935</v>
          </cell>
          <cell r="Y34">
            <v>241199</v>
          </cell>
          <cell r="Z34">
            <v>7637648</v>
          </cell>
          <cell r="AA34">
            <v>6159046</v>
          </cell>
          <cell r="AB34">
            <v>5810058</v>
          </cell>
          <cell r="AC34">
            <v>376020</v>
          </cell>
          <cell r="AD34">
            <v>-27032</v>
          </cell>
          <cell r="AE34">
            <v>398528</v>
          </cell>
          <cell r="AF34">
            <v>1080074</v>
          </cell>
          <cell r="AG34">
            <v>761288</v>
          </cell>
          <cell r="AH34">
            <v>206556</v>
          </cell>
          <cell r="AI34">
            <v>20000</v>
          </cell>
          <cell r="AK34">
            <v>92230</v>
          </cell>
          <cell r="AL34">
            <v>7637648</v>
          </cell>
          <cell r="AN34">
            <v>1366324</v>
          </cell>
          <cell r="AO34">
            <v>901326</v>
          </cell>
          <cell r="AP34">
            <v>464998</v>
          </cell>
          <cell r="AQ34">
            <v>27336</v>
          </cell>
          <cell r="AR34">
            <v>28787</v>
          </cell>
          <cell r="AS34">
            <v>417670</v>
          </cell>
          <cell r="AT34">
            <v>45877</v>
          </cell>
          <cell r="AU34">
            <v>0</v>
          </cell>
          <cell r="AV34">
            <v>0</v>
          </cell>
          <cell r="AW34">
            <v>0</v>
          </cell>
          <cell r="AX34">
            <v>128612</v>
          </cell>
          <cell r="AY34">
            <v>128612</v>
          </cell>
          <cell r="AZ34">
            <v>45877</v>
          </cell>
          <cell r="BD34">
            <v>0</v>
          </cell>
          <cell r="BF34">
            <v>0</v>
          </cell>
          <cell r="BG34">
            <v>0</v>
          </cell>
          <cell r="BJ34">
            <v>392028</v>
          </cell>
          <cell r="BK34">
            <v>6500</v>
          </cell>
          <cell r="BM34">
            <v>-19353</v>
          </cell>
          <cell r="BN34">
            <v>2845059</v>
          </cell>
          <cell r="BO34">
            <v>17622</v>
          </cell>
          <cell r="BQ34">
            <v>203270</v>
          </cell>
        </row>
        <row r="35">
          <cell r="A35">
            <v>203951</v>
          </cell>
          <cell r="B35" t="str">
            <v>ΖΕΙ - ΚΕΙ - ΤΖΙ ΕΜΠΟΡΙΚΗ ΕΤΑΙΡΙΑ ΕΠΙΠΛΩΝ - ΨΑΘΙΝΩΝ ΕΙΔΩΝ E.E.</v>
          </cell>
          <cell r="F35" t="str">
            <v>01/01/2017-31/12/2017</v>
          </cell>
          <cell r="G35">
            <v>1406851</v>
          </cell>
          <cell r="H35">
            <v>48318</v>
          </cell>
          <cell r="I35">
            <v>1940717</v>
          </cell>
          <cell r="J35">
            <v>4894</v>
          </cell>
          <cell r="M35">
            <v>730508</v>
          </cell>
          <cell r="N35">
            <v>506</v>
          </cell>
          <cell r="O35">
            <v>0</v>
          </cell>
          <cell r="P35">
            <v>664755</v>
          </cell>
          <cell r="Q35">
            <v>664755</v>
          </cell>
          <cell r="R35">
            <v>0</v>
          </cell>
          <cell r="S35">
            <v>0</v>
          </cell>
          <cell r="T35">
            <v>184251</v>
          </cell>
          <cell r="U35">
            <v>162684</v>
          </cell>
          <cell r="W35">
            <v>0</v>
          </cell>
          <cell r="X35">
            <v>21567</v>
          </cell>
          <cell r="Y35">
            <v>263082</v>
          </cell>
          <cell r="Z35">
            <v>2518939</v>
          </cell>
          <cell r="AA35">
            <v>2275696</v>
          </cell>
          <cell r="AB35">
            <v>1566390</v>
          </cell>
          <cell r="AC35">
            <v>1150309</v>
          </cell>
          <cell r="AD35">
            <v>-441003</v>
          </cell>
          <cell r="AE35">
            <v>150000</v>
          </cell>
          <cell r="AF35">
            <v>93243</v>
          </cell>
          <cell r="AG35">
            <v>0</v>
          </cell>
          <cell r="AH35">
            <v>36935</v>
          </cell>
          <cell r="AI35">
            <v>0</v>
          </cell>
          <cell r="AK35">
            <v>56307</v>
          </cell>
          <cell r="AL35">
            <v>2518939</v>
          </cell>
          <cell r="AN35">
            <v>694611</v>
          </cell>
          <cell r="AO35">
            <v>483891</v>
          </cell>
          <cell r="AP35">
            <v>210720</v>
          </cell>
          <cell r="AQ35">
            <v>64650</v>
          </cell>
          <cell r="AR35">
            <v>816</v>
          </cell>
          <cell r="AS35">
            <v>371370</v>
          </cell>
          <cell r="AT35">
            <v>-96815</v>
          </cell>
          <cell r="AU35">
            <v>0</v>
          </cell>
          <cell r="AV35">
            <v>0</v>
          </cell>
          <cell r="AW35">
            <v>0</v>
          </cell>
          <cell r="AX35">
            <v>78748</v>
          </cell>
          <cell r="AY35">
            <v>78748</v>
          </cell>
          <cell r="AZ35">
            <v>-96815</v>
          </cell>
          <cell r="BD35">
            <v>0</v>
          </cell>
          <cell r="BF35">
            <v>142925</v>
          </cell>
          <cell r="BG35">
            <v>45537</v>
          </cell>
          <cell r="BJ35">
            <v>150000</v>
          </cell>
          <cell r="BK35">
            <v>0</v>
          </cell>
          <cell r="BM35">
            <v>0</v>
          </cell>
          <cell r="BN35">
            <v>684971</v>
          </cell>
          <cell r="BO35">
            <v>0</v>
          </cell>
          <cell r="BQ35">
            <v>-17296</v>
          </cell>
        </row>
        <row r="36">
          <cell r="A36">
            <v>263049</v>
          </cell>
          <cell r="B36" t="str">
            <v>ΖΟΥΓΡΗΣ Α.Ε.</v>
          </cell>
          <cell r="F36" t="str">
            <v>01/01/2017-31/12/2017</v>
          </cell>
          <cell r="G36">
            <v>48072</v>
          </cell>
          <cell r="H36">
            <v>0</v>
          </cell>
          <cell r="I36">
            <v>233006</v>
          </cell>
          <cell r="J36">
            <v>0</v>
          </cell>
          <cell r="M36">
            <v>191024</v>
          </cell>
          <cell r="N36">
            <v>0</v>
          </cell>
          <cell r="O36">
            <v>0</v>
          </cell>
          <cell r="P36">
            <v>755112</v>
          </cell>
          <cell r="Q36">
            <v>490641</v>
          </cell>
          <cell r="R36">
            <v>0</v>
          </cell>
          <cell r="S36">
            <v>264471</v>
          </cell>
          <cell r="T36">
            <v>52644</v>
          </cell>
          <cell r="U36">
            <v>5980</v>
          </cell>
          <cell r="W36">
            <v>0</v>
          </cell>
          <cell r="X36">
            <v>46664</v>
          </cell>
          <cell r="Y36">
            <v>149885</v>
          </cell>
          <cell r="Z36">
            <v>1005713</v>
          </cell>
          <cell r="AA36">
            <v>583933</v>
          </cell>
          <cell r="AB36">
            <v>242000</v>
          </cell>
          <cell r="AC36">
            <v>64149</v>
          </cell>
          <cell r="AD36">
            <v>277785</v>
          </cell>
          <cell r="AE36">
            <v>0</v>
          </cell>
          <cell r="AF36">
            <v>421779</v>
          </cell>
          <cell r="AG36">
            <v>300644</v>
          </cell>
          <cell r="AH36">
            <v>29696</v>
          </cell>
          <cell r="AI36">
            <v>0</v>
          </cell>
          <cell r="AK36">
            <v>91440</v>
          </cell>
          <cell r="AL36">
            <v>1005713</v>
          </cell>
          <cell r="AN36">
            <v>2875507</v>
          </cell>
          <cell r="AO36">
            <v>2229398</v>
          </cell>
          <cell r="AP36">
            <v>646109</v>
          </cell>
          <cell r="AQ36">
            <v>208</v>
          </cell>
          <cell r="AR36">
            <v>19930</v>
          </cell>
          <cell r="AS36">
            <v>569666</v>
          </cell>
          <cell r="AT36">
            <v>56721</v>
          </cell>
          <cell r="AU36">
            <v>0</v>
          </cell>
          <cell r="AV36">
            <v>0</v>
          </cell>
          <cell r="AW36">
            <v>0</v>
          </cell>
          <cell r="AX36">
            <v>11269</v>
          </cell>
          <cell r="AY36">
            <v>11269</v>
          </cell>
          <cell r="AZ36">
            <v>56721</v>
          </cell>
          <cell r="BD36">
            <v>0</v>
          </cell>
          <cell r="BF36">
            <v>6090</v>
          </cell>
          <cell r="BG36">
            <v>6090</v>
          </cell>
          <cell r="BJ36">
            <v>0</v>
          </cell>
          <cell r="BK36">
            <v>0</v>
          </cell>
          <cell r="BM36">
            <v>-20721</v>
          </cell>
          <cell r="BN36">
            <v>184934</v>
          </cell>
          <cell r="BO36">
            <v>0</v>
          </cell>
          <cell r="BQ36">
            <v>87915</v>
          </cell>
        </row>
        <row r="37">
          <cell r="A37">
            <v>244369</v>
          </cell>
          <cell r="B37" t="str">
            <v>ΖΥΜΑΡΙΔΗΣ, Μ., WOOD WELL Α.Ε.Β.Ε.Ε.</v>
          </cell>
          <cell r="F37" t="str">
            <v>01/01/2017-31/12/2017</v>
          </cell>
          <cell r="G37">
            <v>6847302</v>
          </cell>
          <cell r="H37">
            <v>2563956</v>
          </cell>
          <cell r="I37">
            <v>5564424</v>
          </cell>
          <cell r="J37">
            <v>246194</v>
          </cell>
          <cell r="M37">
            <v>1899426</v>
          </cell>
          <cell r="N37">
            <v>1616</v>
          </cell>
          <cell r="O37">
            <v>314841</v>
          </cell>
          <cell r="P37">
            <v>4236159</v>
          </cell>
          <cell r="Q37">
            <v>3458146</v>
          </cell>
          <cell r="R37">
            <v>0</v>
          </cell>
          <cell r="S37">
            <v>778013</v>
          </cell>
          <cell r="T37">
            <v>1819376</v>
          </cell>
          <cell r="U37">
            <v>737699</v>
          </cell>
          <cell r="W37">
            <v>0</v>
          </cell>
          <cell r="X37">
            <v>1081677</v>
          </cell>
          <cell r="Y37">
            <v>2555363</v>
          </cell>
          <cell r="Z37">
            <v>15458200</v>
          </cell>
          <cell r="AA37">
            <v>7512913</v>
          </cell>
          <cell r="AB37">
            <v>863803</v>
          </cell>
          <cell r="AC37">
            <v>3288000</v>
          </cell>
          <cell r="AD37">
            <v>3361110</v>
          </cell>
          <cell r="AE37">
            <v>1486784</v>
          </cell>
          <cell r="AF37">
            <v>6458503</v>
          </cell>
          <cell r="AG37">
            <v>3698334</v>
          </cell>
          <cell r="AH37">
            <v>805089</v>
          </cell>
          <cell r="AI37">
            <v>787923</v>
          </cell>
          <cell r="AK37">
            <v>1167157</v>
          </cell>
          <cell r="AL37">
            <v>15458200</v>
          </cell>
          <cell r="AN37">
            <v>18665752</v>
          </cell>
          <cell r="AO37">
            <v>12394447</v>
          </cell>
          <cell r="AP37">
            <v>6271305</v>
          </cell>
          <cell r="AQ37">
            <v>48975</v>
          </cell>
          <cell r="AR37">
            <v>215222</v>
          </cell>
          <cell r="AS37">
            <v>4305487</v>
          </cell>
          <cell r="AT37">
            <v>1799571</v>
          </cell>
          <cell r="AU37">
            <v>0</v>
          </cell>
          <cell r="AV37">
            <v>0</v>
          </cell>
          <cell r="AW37">
            <v>0</v>
          </cell>
          <cell r="AX37">
            <v>224587</v>
          </cell>
          <cell r="AY37">
            <v>224587</v>
          </cell>
          <cell r="AZ37">
            <v>1799571</v>
          </cell>
          <cell r="BD37">
            <v>0</v>
          </cell>
          <cell r="BF37">
            <v>55697</v>
          </cell>
          <cell r="BG37">
            <v>52153</v>
          </cell>
          <cell r="BJ37">
            <v>1085329</v>
          </cell>
          <cell r="BK37">
            <v>401455</v>
          </cell>
          <cell r="BM37">
            <v>-652244</v>
          </cell>
          <cell r="BN37">
            <v>1651516</v>
          </cell>
          <cell r="BO37">
            <v>195757</v>
          </cell>
          <cell r="BQ37">
            <v>2236970</v>
          </cell>
        </row>
        <row r="38">
          <cell r="A38">
            <v>29172</v>
          </cell>
          <cell r="B38" t="str">
            <v>ΚΑΛΟΤΕΡΑΚΗΣ, Κ., Α.Β.Ε.Ε.</v>
          </cell>
        </row>
        <row r="40">
          <cell r="A40">
            <v>798259</v>
          </cell>
          <cell r="B40" t="str">
            <v>ΚΟΠΙΔΑΚΗΣ, Κ., &amp; ΣΙΑ Ο.Ε.</v>
          </cell>
          <cell r="F40" t="str">
            <v>01/01/2017-31/12/2017</v>
          </cell>
          <cell r="G40">
            <v>1899059</v>
          </cell>
          <cell r="H40">
            <v>0</v>
          </cell>
          <cell r="I40">
            <v>1695790</v>
          </cell>
          <cell r="J40">
            <v>24064</v>
          </cell>
          <cell r="M40">
            <v>0</v>
          </cell>
          <cell r="N40">
            <v>0</v>
          </cell>
          <cell r="O40">
            <v>0</v>
          </cell>
          <cell r="P40">
            <v>297812</v>
          </cell>
          <cell r="Q40">
            <v>128545</v>
          </cell>
          <cell r="R40">
            <v>0</v>
          </cell>
          <cell r="S40">
            <v>169268</v>
          </cell>
          <cell r="T40">
            <v>2142104</v>
          </cell>
          <cell r="U40">
            <v>2037345</v>
          </cell>
          <cell r="W40">
            <v>0</v>
          </cell>
          <cell r="X40">
            <v>104760</v>
          </cell>
          <cell r="Y40">
            <v>165363</v>
          </cell>
          <cell r="Z40">
            <v>4504339</v>
          </cell>
          <cell r="AA40">
            <v>1734610</v>
          </cell>
          <cell r="AB40">
            <v>1215429</v>
          </cell>
          <cell r="AC40">
            <v>110954</v>
          </cell>
          <cell r="AD40">
            <v>408227</v>
          </cell>
          <cell r="AE40">
            <v>834462</v>
          </cell>
          <cell r="AF40">
            <v>1935266</v>
          </cell>
          <cell r="AG40">
            <v>83013</v>
          </cell>
          <cell r="AH40">
            <v>1469413</v>
          </cell>
          <cell r="AI40">
            <v>0</v>
          </cell>
          <cell r="AK40">
            <v>382840</v>
          </cell>
          <cell r="AL40">
            <v>4504339</v>
          </cell>
          <cell r="AN40">
            <v>3978981</v>
          </cell>
          <cell r="AO40">
            <v>2527956</v>
          </cell>
          <cell r="AP40">
            <v>1451026</v>
          </cell>
          <cell r="AQ40">
            <v>73775</v>
          </cell>
          <cell r="AR40">
            <v>24388</v>
          </cell>
          <cell r="AS40">
            <v>1320046</v>
          </cell>
          <cell r="AT40">
            <v>180367</v>
          </cell>
          <cell r="AU40">
            <v>0</v>
          </cell>
          <cell r="AV40">
            <v>0</v>
          </cell>
          <cell r="AW40">
            <v>77447</v>
          </cell>
          <cell r="AX40">
            <v>77447</v>
          </cell>
          <cell r="AY40">
            <v>0</v>
          </cell>
          <cell r="AZ40">
            <v>102920</v>
          </cell>
          <cell r="BD40">
            <v>0</v>
          </cell>
          <cell r="BF40">
            <v>179206</v>
          </cell>
          <cell r="BG40">
            <v>0</v>
          </cell>
          <cell r="BJ40">
            <v>834462</v>
          </cell>
          <cell r="BK40">
            <v>0</v>
          </cell>
          <cell r="BM40">
            <v>-31811</v>
          </cell>
          <cell r="BN40">
            <v>0</v>
          </cell>
          <cell r="BO40">
            <v>0</v>
          </cell>
          <cell r="BQ40">
            <v>203599</v>
          </cell>
        </row>
        <row r="42">
          <cell r="A42">
            <v>85860</v>
          </cell>
          <cell r="B42" t="str">
            <v>ΚΟΥΡΤΗΣ, ΑΡ., Α.Ε.</v>
          </cell>
          <cell r="F42" t="str">
            <v>01/07/2016-30/06/2017</v>
          </cell>
          <cell r="G42">
            <v>3657178</v>
          </cell>
          <cell r="H42">
            <v>1154295</v>
          </cell>
          <cell r="I42">
            <v>4088971</v>
          </cell>
          <cell r="J42">
            <v>600596</v>
          </cell>
          <cell r="M42">
            <v>3759687</v>
          </cell>
          <cell r="N42">
            <v>38036</v>
          </cell>
          <cell r="O42">
            <v>1467351</v>
          </cell>
          <cell r="P42">
            <v>2656124</v>
          </cell>
          <cell r="Q42">
            <v>2531050</v>
          </cell>
          <cell r="R42">
            <v>0</v>
          </cell>
          <cell r="S42">
            <v>125074</v>
          </cell>
          <cell r="T42">
            <v>1108048</v>
          </cell>
          <cell r="U42">
            <v>910204</v>
          </cell>
          <cell r="W42">
            <v>0</v>
          </cell>
          <cell r="X42">
            <v>197844</v>
          </cell>
          <cell r="Y42">
            <v>195822</v>
          </cell>
          <cell r="Z42">
            <v>7617172</v>
          </cell>
          <cell r="AA42">
            <v>-14858</v>
          </cell>
          <cell r="AB42">
            <v>1074210</v>
          </cell>
          <cell r="AC42">
            <v>1059093</v>
          </cell>
          <cell r="AD42">
            <v>-2148161</v>
          </cell>
          <cell r="AE42">
            <v>81017</v>
          </cell>
          <cell r="AF42">
            <v>7551013</v>
          </cell>
          <cell r="AG42">
            <v>6179480</v>
          </cell>
          <cell r="AH42">
            <v>499363</v>
          </cell>
          <cell r="AI42">
            <v>0</v>
          </cell>
          <cell r="AK42">
            <v>872170</v>
          </cell>
          <cell r="AL42">
            <v>7617172</v>
          </cell>
          <cell r="AN42">
            <v>3324288</v>
          </cell>
          <cell r="AO42">
            <v>2039263</v>
          </cell>
          <cell r="AP42">
            <v>1285025</v>
          </cell>
          <cell r="AQ42">
            <v>109870</v>
          </cell>
          <cell r="AR42">
            <v>160679</v>
          </cell>
          <cell r="AS42">
            <v>1252332</v>
          </cell>
          <cell r="AT42">
            <v>-18115</v>
          </cell>
          <cell r="AU42">
            <v>0</v>
          </cell>
          <cell r="AV42">
            <v>0</v>
          </cell>
          <cell r="AW42">
            <v>0</v>
          </cell>
          <cell r="AX42">
            <v>118641</v>
          </cell>
          <cell r="AY42">
            <v>118641</v>
          </cell>
          <cell r="AZ42">
            <v>-18115</v>
          </cell>
          <cell r="BD42">
            <v>0</v>
          </cell>
          <cell r="BF42">
            <v>67615</v>
          </cell>
          <cell r="BG42">
            <v>67615</v>
          </cell>
          <cell r="BJ42">
            <v>14735</v>
          </cell>
          <cell r="BK42">
            <v>66282</v>
          </cell>
          <cell r="BM42">
            <v>0</v>
          </cell>
          <cell r="BN42">
            <v>3101312</v>
          </cell>
          <cell r="BO42">
            <v>590761</v>
          </cell>
          <cell r="BQ42">
            <v>261188</v>
          </cell>
        </row>
        <row r="43">
          <cell r="A43">
            <v>250924</v>
          </cell>
          <cell r="B43" t="str">
            <v>ΛΑΤΤΑΣ, ΔΙΟΝΥΣΙΟΣ, Α.Β.Ε.Ε.</v>
          </cell>
          <cell r="F43" t="str">
            <v>01/01/2017-31/12/2017</v>
          </cell>
          <cell r="G43">
            <v>1238187</v>
          </cell>
          <cell r="H43">
            <v>293470</v>
          </cell>
          <cell r="I43">
            <v>2142001</v>
          </cell>
          <cell r="J43">
            <v>19518</v>
          </cell>
          <cell r="M43">
            <v>2686581</v>
          </cell>
          <cell r="N43">
            <v>4592</v>
          </cell>
          <cell r="O43">
            <v>0</v>
          </cell>
          <cell r="P43">
            <v>357735</v>
          </cell>
          <cell r="Q43">
            <v>236971</v>
          </cell>
          <cell r="R43">
            <v>0</v>
          </cell>
          <cell r="S43">
            <v>120764</v>
          </cell>
          <cell r="T43">
            <v>206075</v>
          </cell>
          <cell r="U43">
            <v>200059</v>
          </cell>
          <cell r="W43">
            <v>0</v>
          </cell>
          <cell r="X43">
            <v>6016</v>
          </cell>
          <cell r="Y43">
            <v>156165</v>
          </cell>
          <cell r="Z43">
            <v>1958161</v>
          </cell>
          <cell r="AA43">
            <v>1390049</v>
          </cell>
          <cell r="AB43">
            <v>2284848</v>
          </cell>
          <cell r="AC43">
            <v>0</v>
          </cell>
          <cell r="AD43">
            <v>-894799</v>
          </cell>
          <cell r="AE43">
            <v>251022</v>
          </cell>
          <cell r="AF43">
            <v>317090</v>
          </cell>
          <cell r="AG43">
            <v>215808</v>
          </cell>
          <cell r="AH43">
            <v>78280</v>
          </cell>
          <cell r="AI43">
            <v>0</v>
          </cell>
          <cell r="AK43">
            <v>23003</v>
          </cell>
          <cell r="AL43">
            <v>1958161</v>
          </cell>
          <cell r="AN43">
            <v>609353</v>
          </cell>
          <cell r="AO43">
            <v>496811</v>
          </cell>
          <cell r="AP43">
            <v>112542</v>
          </cell>
          <cell r="AQ43">
            <v>63517</v>
          </cell>
          <cell r="AR43">
            <v>28432</v>
          </cell>
          <cell r="AS43">
            <v>279199</v>
          </cell>
          <cell r="AT43">
            <v>-131572</v>
          </cell>
          <cell r="AU43">
            <v>0</v>
          </cell>
          <cell r="AV43">
            <v>0</v>
          </cell>
          <cell r="AW43">
            <v>0</v>
          </cell>
          <cell r="AX43">
            <v>104199</v>
          </cell>
          <cell r="AY43">
            <v>104199</v>
          </cell>
          <cell r="AZ43">
            <v>-131572</v>
          </cell>
          <cell r="BD43">
            <v>0</v>
          </cell>
          <cell r="BF43">
            <v>1465186</v>
          </cell>
          <cell r="BG43">
            <v>1425464</v>
          </cell>
          <cell r="BJ43">
            <v>251022</v>
          </cell>
          <cell r="BK43">
            <v>0</v>
          </cell>
          <cell r="BM43">
            <v>0</v>
          </cell>
          <cell r="BN43">
            <v>1261117</v>
          </cell>
          <cell r="BO43">
            <v>0</v>
          </cell>
          <cell r="BQ43">
            <v>1060</v>
          </cell>
        </row>
        <row r="44">
          <cell r="A44">
            <v>37957</v>
          </cell>
          <cell r="B44" t="str">
            <v>ΜΑΡΜΑΡΙΔΗΣ, Κ., Α.Ε.</v>
          </cell>
          <cell r="F44" t="str">
            <v>01/01/2017-31/12/2017</v>
          </cell>
          <cell r="G44">
            <v>15497463</v>
          </cell>
          <cell r="H44">
            <v>1987999</v>
          </cell>
          <cell r="I44">
            <v>13798669</v>
          </cell>
          <cell r="J44">
            <v>13827</v>
          </cell>
          <cell r="M44">
            <v>5324546</v>
          </cell>
          <cell r="N44">
            <v>107762</v>
          </cell>
          <cell r="O44">
            <v>4912154</v>
          </cell>
          <cell r="P44">
            <v>2984946</v>
          </cell>
          <cell r="Q44">
            <v>2491929</v>
          </cell>
          <cell r="R44">
            <v>0</v>
          </cell>
          <cell r="S44">
            <v>493017</v>
          </cell>
          <cell r="T44">
            <v>459056</v>
          </cell>
          <cell r="U44">
            <v>424197</v>
          </cell>
          <cell r="W44">
            <v>0</v>
          </cell>
          <cell r="X44">
            <v>34859</v>
          </cell>
          <cell r="Y44">
            <v>164050</v>
          </cell>
          <cell r="Z44">
            <v>19105514</v>
          </cell>
          <cell r="AA44">
            <v>4725270</v>
          </cell>
          <cell r="AB44">
            <v>3945000</v>
          </cell>
          <cell r="AC44">
            <v>369549</v>
          </cell>
          <cell r="AD44">
            <v>410721</v>
          </cell>
          <cell r="AE44">
            <v>12110414</v>
          </cell>
          <cell r="AF44">
            <v>2269830</v>
          </cell>
          <cell r="AG44">
            <v>518200</v>
          </cell>
          <cell r="AH44">
            <v>489865</v>
          </cell>
          <cell r="AI44">
            <v>0</v>
          </cell>
          <cell r="AK44">
            <v>1261765</v>
          </cell>
          <cell r="AL44">
            <v>19105514</v>
          </cell>
          <cell r="AN44">
            <v>10533597</v>
          </cell>
          <cell r="AO44">
            <v>4820781</v>
          </cell>
          <cell r="AP44">
            <v>5712815</v>
          </cell>
          <cell r="AQ44">
            <v>397044</v>
          </cell>
          <cell r="AR44">
            <v>517854</v>
          </cell>
          <cell r="AS44">
            <v>4912639</v>
          </cell>
          <cell r="AT44">
            <v>679366</v>
          </cell>
          <cell r="AU44">
            <v>0</v>
          </cell>
          <cell r="AV44">
            <v>0</v>
          </cell>
          <cell r="AW44">
            <v>0</v>
          </cell>
          <cell r="AX44">
            <v>461192</v>
          </cell>
          <cell r="AY44">
            <v>461192</v>
          </cell>
          <cell r="AZ44">
            <v>679366</v>
          </cell>
          <cell r="BD44">
            <v>0</v>
          </cell>
          <cell r="BF44">
            <v>1598</v>
          </cell>
          <cell r="BG44">
            <v>1598</v>
          </cell>
          <cell r="BJ44">
            <v>12079533</v>
          </cell>
          <cell r="BK44">
            <v>30882</v>
          </cell>
          <cell r="BM44">
            <v>-239641</v>
          </cell>
          <cell r="BN44">
            <v>5309121</v>
          </cell>
          <cell r="BO44">
            <v>13827</v>
          </cell>
          <cell r="BQ44">
            <v>1658412</v>
          </cell>
        </row>
        <row r="45">
          <cell r="A45">
            <v>216489</v>
          </cell>
          <cell r="B45" t="str">
            <v>ΜΕΞΥΛ Ε.Π.Ε.</v>
          </cell>
          <cell r="F45" t="str">
            <v>01/01/2017-31/12/2017</v>
          </cell>
          <cell r="G45">
            <v>6082454</v>
          </cell>
          <cell r="H45">
            <v>2122757</v>
          </cell>
          <cell r="I45">
            <v>8871252</v>
          </cell>
          <cell r="J45">
            <v>519619</v>
          </cell>
          <cell r="M45">
            <v>5779572</v>
          </cell>
          <cell r="N45">
            <v>0</v>
          </cell>
          <cell r="O45">
            <v>0</v>
          </cell>
          <cell r="P45">
            <v>857298</v>
          </cell>
          <cell r="Q45">
            <v>695666</v>
          </cell>
          <cell r="R45">
            <v>0</v>
          </cell>
          <cell r="S45">
            <v>161632</v>
          </cell>
          <cell r="T45">
            <v>33512698</v>
          </cell>
          <cell r="U45">
            <v>31323984</v>
          </cell>
          <cell r="W45">
            <v>3090</v>
          </cell>
          <cell r="X45">
            <v>2185624</v>
          </cell>
          <cell r="Y45">
            <v>209809</v>
          </cell>
          <cell r="Z45">
            <v>40662259</v>
          </cell>
          <cell r="AA45">
            <v>-13351026</v>
          </cell>
          <cell r="AB45">
            <v>3300000</v>
          </cell>
          <cell r="AC45">
            <v>483413</v>
          </cell>
          <cell r="AD45">
            <v>-17134439</v>
          </cell>
          <cell r="AE45">
            <v>17922331</v>
          </cell>
          <cell r="AF45">
            <v>36090954</v>
          </cell>
          <cell r="AG45">
            <v>10390129</v>
          </cell>
          <cell r="AH45">
            <v>106084</v>
          </cell>
          <cell r="AI45">
            <v>0</v>
          </cell>
          <cell r="AK45">
            <v>25594741</v>
          </cell>
          <cell r="AL45">
            <v>40662259</v>
          </cell>
          <cell r="AN45">
            <v>9269264</v>
          </cell>
          <cell r="AO45">
            <v>5297525</v>
          </cell>
          <cell r="AP45">
            <v>3971739</v>
          </cell>
          <cell r="AQ45">
            <v>73504</v>
          </cell>
          <cell r="AR45">
            <v>1196431</v>
          </cell>
          <cell r="AS45">
            <v>16395972</v>
          </cell>
          <cell r="AT45">
            <v>-13547161</v>
          </cell>
          <cell r="AU45">
            <v>0</v>
          </cell>
          <cell r="AV45">
            <v>0</v>
          </cell>
          <cell r="AW45">
            <v>0</v>
          </cell>
          <cell r="AX45">
            <v>305395</v>
          </cell>
          <cell r="AY45">
            <v>305395</v>
          </cell>
          <cell r="AZ45">
            <v>-13547161</v>
          </cell>
          <cell r="BD45">
            <v>0</v>
          </cell>
          <cell r="BF45">
            <v>348397</v>
          </cell>
          <cell r="BG45">
            <v>346596</v>
          </cell>
          <cell r="BJ45">
            <v>17922331</v>
          </cell>
          <cell r="BK45">
            <v>0</v>
          </cell>
          <cell r="BM45">
            <v>-33202</v>
          </cell>
          <cell r="BN45">
            <v>4913357</v>
          </cell>
          <cell r="BO45">
            <v>519619</v>
          </cell>
          <cell r="BQ45">
            <v>-12045335</v>
          </cell>
        </row>
        <row r="46">
          <cell r="A46">
            <v>6102500</v>
          </cell>
          <cell r="B46" t="str">
            <v>ΜΟΝΤΕΚΟ Α.Β.Ε.Ε.</v>
          </cell>
          <cell r="F46" t="str">
            <v>01/01/2017-31/12/2017</v>
          </cell>
          <cell r="G46">
            <v>138397</v>
          </cell>
          <cell r="H46">
            <v>8393</v>
          </cell>
          <cell r="I46">
            <v>866789</v>
          </cell>
          <cell r="J46">
            <v>78960</v>
          </cell>
          <cell r="M46">
            <v>2134042</v>
          </cell>
          <cell r="N46">
            <v>0</v>
          </cell>
          <cell r="O46">
            <v>0</v>
          </cell>
          <cell r="P46">
            <v>95092</v>
          </cell>
          <cell r="Q46">
            <v>80263</v>
          </cell>
          <cell r="R46">
            <v>0</v>
          </cell>
          <cell r="S46">
            <v>14828</v>
          </cell>
          <cell r="T46">
            <v>1440554</v>
          </cell>
          <cell r="U46">
            <v>388928</v>
          </cell>
          <cell r="W46">
            <v>0</v>
          </cell>
          <cell r="X46">
            <v>1051627</v>
          </cell>
          <cell r="Y46">
            <v>104965</v>
          </cell>
          <cell r="Z46">
            <v>1779008</v>
          </cell>
          <cell r="AA46">
            <v>877776</v>
          </cell>
          <cell r="AB46">
            <v>579906</v>
          </cell>
          <cell r="AC46">
            <v>285332</v>
          </cell>
          <cell r="AD46">
            <v>12538</v>
          </cell>
          <cell r="AE46">
            <v>0</v>
          </cell>
          <cell r="AF46">
            <v>901232</v>
          </cell>
          <cell r="AG46">
            <v>344563</v>
          </cell>
          <cell r="AH46">
            <v>86479</v>
          </cell>
          <cell r="AI46">
            <v>0</v>
          </cell>
          <cell r="AK46">
            <v>470190</v>
          </cell>
          <cell r="AL46">
            <v>1779008</v>
          </cell>
          <cell r="AN46">
            <v>1784861</v>
          </cell>
          <cell r="AO46">
            <v>1004297</v>
          </cell>
          <cell r="AP46">
            <v>780564</v>
          </cell>
          <cell r="AQ46">
            <v>0</v>
          </cell>
          <cell r="AR46">
            <v>33917</v>
          </cell>
          <cell r="AS46">
            <v>790159</v>
          </cell>
          <cell r="AT46">
            <v>-43512</v>
          </cell>
          <cell r="AU46">
            <v>0</v>
          </cell>
          <cell r="AV46">
            <v>0</v>
          </cell>
          <cell r="AW46">
            <v>0</v>
          </cell>
          <cell r="AX46">
            <v>8769</v>
          </cell>
          <cell r="AY46">
            <v>8769</v>
          </cell>
          <cell r="AZ46">
            <v>-43512</v>
          </cell>
          <cell r="BD46">
            <v>0</v>
          </cell>
          <cell r="BF46">
            <v>1318298</v>
          </cell>
          <cell r="BG46">
            <v>1303598</v>
          </cell>
          <cell r="BJ46">
            <v>0</v>
          </cell>
          <cell r="BK46">
            <v>0</v>
          </cell>
          <cell r="BM46">
            <v>0</v>
          </cell>
          <cell r="BN46">
            <v>830444</v>
          </cell>
          <cell r="BO46">
            <v>0</v>
          </cell>
          <cell r="BQ46">
            <v>-826</v>
          </cell>
        </row>
        <row r="47">
          <cell r="A47">
            <v>271429</v>
          </cell>
          <cell r="B47" t="str">
            <v>ΜΠΑΝΤΑΚ, Σ., - Γ. ΑΛΗ ΤΑΣΙΜ Ε.Π.Ε.</v>
          </cell>
          <cell r="F47" t="str">
            <v>01/01/2017-31/12/2017</v>
          </cell>
          <cell r="G47">
            <v>135367</v>
          </cell>
          <cell r="H47">
            <v>0</v>
          </cell>
          <cell r="I47">
            <v>135367</v>
          </cell>
          <cell r="J47">
            <v>0</v>
          </cell>
          <cell r="M47">
            <v>0</v>
          </cell>
          <cell r="N47">
            <v>0</v>
          </cell>
          <cell r="O47">
            <v>0</v>
          </cell>
          <cell r="P47">
            <v>287087</v>
          </cell>
          <cell r="Q47">
            <v>287087</v>
          </cell>
          <cell r="R47">
            <v>0</v>
          </cell>
          <cell r="S47">
            <v>0</v>
          </cell>
          <cell r="T47">
            <v>30398</v>
          </cell>
          <cell r="U47">
            <v>9159</v>
          </cell>
          <cell r="W47">
            <v>0</v>
          </cell>
          <cell r="X47">
            <v>21239</v>
          </cell>
          <cell r="Y47">
            <v>43258</v>
          </cell>
          <cell r="Z47">
            <v>496110</v>
          </cell>
          <cell r="AA47">
            <v>1984</v>
          </cell>
          <cell r="AB47">
            <v>100800</v>
          </cell>
          <cell r="AC47">
            <v>25814</v>
          </cell>
          <cell r="AD47">
            <v>-124630</v>
          </cell>
          <cell r="AE47">
            <v>0</v>
          </cell>
          <cell r="AF47">
            <v>494126</v>
          </cell>
          <cell r="AG47">
            <v>99909</v>
          </cell>
          <cell r="AH47">
            <v>334895</v>
          </cell>
          <cell r="AI47">
            <v>0</v>
          </cell>
          <cell r="AK47">
            <v>59322</v>
          </cell>
          <cell r="AL47">
            <v>496110</v>
          </cell>
          <cell r="AN47">
            <v>928022</v>
          </cell>
          <cell r="AO47">
            <v>635710</v>
          </cell>
          <cell r="AP47">
            <v>292312</v>
          </cell>
          <cell r="AQ47">
            <v>24915</v>
          </cell>
          <cell r="AR47">
            <v>9377</v>
          </cell>
          <cell r="AS47">
            <v>288070</v>
          </cell>
          <cell r="AT47">
            <v>19779</v>
          </cell>
          <cell r="AU47">
            <v>0</v>
          </cell>
          <cell r="AV47">
            <v>0</v>
          </cell>
          <cell r="AW47">
            <v>15695</v>
          </cell>
          <cell r="AX47">
            <v>15695</v>
          </cell>
          <cell r="AY47">
            <v>0</v>
          </cell>
          <cell r="AZ47">
            <v>4084</v>
          </cell>
          <cell r="BD47">
            <v>0</v>
          </cell>
          <cell r="BF47">
            <v>0</v>
          </cell>
          <cell r="BG47">
            <v>0</v>
          </cell>
          <cell r="BJ47">
            <v>0</v>
          </cell>
          <cell r="BK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29156</v>
          </cell>
        </row>
        <row r="48">
          <cell r="A48">
            <v>224157</v>
          </cell>
          <cell r="B48" t="str">
            <v>ΠΑΠΑΔΑΤΟΣ Α.Ε.Β.Ε.</v>
          </cell>
          <cell r="F48" t="str">
            <v>01/01/2017-31/12/2017</v>
          </cell>
          <cell r="G48">
            <v>1878344</v>
          </cell>
          <cell r="H48">
            <v>499193</v>
          </cell>
          <cell r="I48">
            <v>2139204</v>
          </cell>
          <cell r="J48">
            <v>64152</v>
          </cell>
          <cell r="M48">
            <v>1113341</v>
          </cell>
          <cell r="N48">
            <v>0</v>
          </cell>
          <cell r="O48">
            <v>0</v>
          </cell>
          <cell r="P48">
            <v>394115</v>
          </cell>
          <cell r="Q48">
            <v>250417</v>
          </cell>
          <cell r="R48">
            <v>0</v>
          </cell>
          <cell r="S48">
            <v>143698</v>
          </cell>
          <cell r="T48">
            <v>470249</v>
          </cell>
          <cell r="U48">
            <v>235391</v>
          </cell>
          <cell r="W48">
            <v>0</v>
          </cell>
          <cell r="X48">
            <v>234858</v>
          </cell>
          <cell r="Y48">
            <v>343003</v>
          </cell>
          <cell r="Z48">
            <v>3085711</v>
          </cell>
          <cell r="AA48">
            <v>972704</v>
          </cell>
          <cell r="AB48">
            <v>687600</v>
          </cell>
          <cell r="AC48">
            <v>298859</v>
          </cell>
          <cell r="AD48">
            <v>-13755</v>
          </cell>
          <cell r="AE48">
            <v>1726817</v>
          </cell>
          <cell r="AF48">
            <v>386189</v>
          </cell>
          <cell r="AG48">
            <v>1597</v>
          </cell>
          <cell r="AH48">
            <v>276988</v>
          </cell>
          <cell r="AI48">
            <v>0</v>
          </cell>
          <cell r="AK48">
            <v>107604</v>
          </cell>
          <cell r="AL48">
            <v>3085711</v>
          </cell>
          <cell r="AN48">
            <v>3296979</v>
          </cell>
          <cell r="AO48">
            <v>2694895</v>
          </cell>
          <cell r="AP48">
            <v>602084</v>
          </cell>
          <cell r="AQ48">
            <v>13787</v>
          </cell>
          <cell r="AR48">
            <v>50076</v>
          </cell>
          <cell r="AS48">
            <v>465405</v>
          </cell>
          <cell r="AT48">
            <v>100389</v>
          </cell>
          <cell r="AU48">
            <v>0</v>
          </cell>
          <cell r="AV48">
            <v>0</v>
          </cell>
          <cell r="AW48">
            <v>0</v>
          </cell>
          <cell r="AX48">
            <v>105757</v>
          </cell>
          <cell r="AY48">
            <v>105757</v>
          </cell>
          <cell r="AZ48">
            <v>100389</v>
          </cell>
          <cell r="BD48">
            <v>0</v>
          </cell>
          <cell r="BF48">
            <v>289135</v>
          </cell>
          <cell r="BG48">
            <v>263248</v>
          </cell>
          <cell r="BJ48">
            <v>1726817</v>
          </cell>
          <cell r="BK48">
            <v>0</v>
          </cell>
          <cell r="BM48">
            <v>-31407</v>
          </cell>
          <cell r="BN48">
            <v>797340</v>
          </cell>
          <cell r="BO48">
            <v>52753</v>
          </cell>
          <cell r="BQ48">
            <v>256217</v>
          </cell>
        </row>
        <row r="49">
          <cell r="A49">
            <v>74346</v>
          </cell>
          <cell r="B49" t="str">
            <v>ΠΑΠΑΙΩΑΝΝΟΥ, ΑΦΟΙ, Α.Ε.</v>
          </cell>
          <cell r="F49" t="str">
            <v>01/01/2017-31/12/2017</v>
          </cell>
          <cell r="G49">
            <v>2479544</v>
          </cell>
          <cell r="H49">
            <v>1463211</v>
          </cell>
          <cell r="I49">
            <v>4245014</v>
          </cell>
          <cell r="J49">
            <v>193749</v>
          </cell>
          <cell r="M49">
            <v>4255886</v>
          </cell>
          <cell r="N49">
            <v>3067</v>
          </cell>
          <cell r="O49">
            <v>155287</v>
          </cell>
          <cell r="P49">
            <v>1366001</v>
          </cell>
          <cell r="Q49">
            <v>1262781</v>
          </cell>
          <cell r="R49">
            <v>0</v>
          </cell>
          <cell r="S49">
            <v>103220</v>
          </cell>
          <cell r="T49">
            <v>1712254</v>
          </cell>
          <cell r="U49">
            <v>1548233</v>
          </cell>
          <cell r="W49">
            <v>0</v>
          </cell>
          <cell r="X49">
            <v>164021</v>
          </cell>
          <cell r="Y49">
            <v>129711</v>
          </cell>
          <cell r="Z49">
            <v>5687509</v>
          </cell>
          <cell r="AA49">
            <v>-749848</v>
          </cell>
          <cell r="AB49">
            <v>1477362</v>
          </cell>
          <cell r="AC49">
            <v>820829</v>
          </cell>
          <cell r="AD49">
            <v>-3048038</v>
          </cell>
          <cell r="AE49">
            <v>400000</v>
          </cell>
          <cell r="AF49">
            <v>6037357</v>
          </cell>
          <cell r="AG49">
            <v>4663211</v>
          </cell>
          <cell r="AH49">
            <v>940192</v>
          </cell>
          <cell r="AI49">
            <v>0</v>
          </cell>
          <cell r="AK49">
            <v>433954</v>
          </cell>
          <cell r="AL49">
            <v>5687509</v>
          </cell>
          <cell r="AN49">
            <v>976284</v>
          </cell>
          <cell r="AO49">
            <v>676543</v>
          </cell>
          <cell r="AP49">
            <v>299742</v>
          </cell>
          <cell r="AQ49">
            <v>39185</v>
          </cell>
          <cell r="AR49">
            <v>354978</v>
          </cell>
          <cell r="AS49">
            <v>387570</v>
          </cell>
          <cell r="AT49">
            <v>-403621</v>
          </cell>
          <cell r="AU49">
            <v>0</v>
          </cell>
          <cell r="AV49">
            <v>0</v>
          </cell>
          <cell r="AW49">
            <v>0</v>
          </cell>
          <cell r="AX49">
            <v>133238</v>
          </cell>
          <cell r="AY49">
            <v>133238</v>
          </cell>
          <cell r="AZ49">
            <v>-403621</v>
          </cell>
          <cell r="BD49">
            <v>0</v>
          </cell>
          <cell r="BF49">
            <v>675102</v>
          </cell>
          <cell r="BG49">
            <v>491225</v>
          </cell>
          <cell r="BJ49">
            <v>400000</v>
          </cell>
          <cell r="BK49">
            <v>0</v>
          </cell>
          <cell r="BM49">
            <v>-860</v>
          </cell>
          <cell r="BN49">
            <v>3622688</v>
          </cell>
          <cell r="BO49">
            <v>141973</v>
          </cell>
          <cell r="BQ49">
            <v>84594</v>
          </cell>
        </row>
        <row r="50">
          <cell r="A50">
            <v>233761</v>
          </cell>
          <cell r="B50" t="str">
            <v>ΠΑΠΠΑ, Δ. Ν., ΑΦΟΙ, Ε.Π.Ε.</v>
          </cell>
          <cell r="F50" t="str">
            <v>01/01/2017-31/12/2017</v>
          </cell>
          <cell r="G50">
            <v>409640</v>
          </cell>
          <cell r="H50">
            <v>383990</v>
          </cell>
          <cell r="I50">
            <v>91535</v>
          </cell>
          <cell r="J50">
            <v>528</v>
          </cell>
          <cell r="M50">
            <v>91209</v>
          </cell>
          <cell r="N50">
            <v>0</v>
          </cell>
          <cell r="O50">
            <v>0</v>
          </cell>
          <cell r="P50">
            <v>31019</v>
          </cell>
          <cell r="Q50">
            <v>26894</v>
          </cell>
          <cell r="R50">
            <v>0</v>
          </cell>
          <cell r="S50">
            <v>4125</v>
          </cell>
          <cell r="T50">
            <v>250928</v>
          </cell>
          <cell r="U50">
            <v>0</v>
          </cell>
          <cell r="W50">
            <v>250928</v>
          </cell>
          <cell r="X50">
            <v>0</v>
          </cell>
          <cell r="Y50">
            <v>695238</v>
          </cell>
          <cell r="Z50">
            <v>1386824</v>
          </cell>
          <cell r="AA50">
            <v>511956</v>
          </cell>
          <cell r="AB50">
            <v>210000</v>
          </cell>
          <cell r="AC50">
            <v>18124</v>
          </cell>
          <cell r="AD50">
            <v>283831</v>
          </cell>
          <cell r="AE50">
            <v>168632</v>
          </cell>
          <cell r="AF50">
            <v>706237</v>
          </cell>
          <cell r="AG50">
            <v>13965</v>
          </cell>
          <cell r="AH50">
            <v>646179</v>
          </cell>
          <cell r="AI50">
            <v>0</v>
          </cell>
          <cell r="AK50">
            <v>46093</v>
          </cell>
          <cell r="AL50">
            <v>1386824</v>
          </cell>
          <cell r="AN50">
            <v>1751188</v>
          </cell>
          <cell r="AO50">
            <v>1033061</v>
          </cell>
          <cell r="AP50">
            <v>718127</v>
          </cell>
          <cell r="AQ50">
            <v>2452</v>
          </cell>
          <cell r="AR50">
            <v>2534</v>
          </cell>
          <cell r="AS50">
            <v>575109</v>
          </cell>
          <cell r="AT50">
            <v>142936</v>
          </cell>
          <cell r="AU50">
            <v>0</v>
          </cell>
          <cell r="AV50">
            <v>0</v>
          </cell>
          <cell r="AW50">
            <v>0</v>
          </cell>
          <cell r="AX50">
            <v>4648</v>
          </cell>
          <cell r="AY50">
            <v>4648</v>
          </cell>
          <cell r="AZ50">
            <v>142936</v>
          </cell>
          <cell r="BD50">
            <v>0</v>
          </cell>
          <cell r="BF50">
            <v>24796</v>
          </cell>
          <cell r="BG50">
            <v>24796</v>
          </cell>
          <cell r="BJ50">
            <v>168632</v>
          </cell>
          <cell r="BK50">
            <v>0</v>
          </cell>
          <cell r="BM50">
            <v>-42089</v>
          </cell>
          <cell r="BN50">
            <v>66413</v>
          </cell>
          <cell r="BO50">
            <v>0</v>
          </cell>
          <cell r="BQ50">
            <v>147666</v>
          </cell>
        </row>
        <row r="51">
          <cell r="A51">
            <v>208274</v>
          </cell>
          <cell r="B51" t="str">
            <v>ΠΑΤΣΗ ΑΦΟΙ Α.Β.Ε.Ε.</v>
          </cell>
          <cell r="F51" t="str">
            <v>01/01/2017-31/12/2017</v>
          </cell>
          <cell r="G51">
            <v>2134276</v>
          </cell>
          <cell r="H51">
            <v>1104862</v>
          </cell>
          <cell r="I51">
            <v>3995042</v>
          </cell>
          <cell r="J51">
            <v>354645</v>
          </cell>
          <cell r="M51">
            <v>3474435</v>
          </cell>
          <cell r="N51">
            <v>97299</v>
          </cell>
          <cell r="O51">
            <v>0</v>
          </cell>
          <cell r="P51">
            <v>3302084</v>
          </cell>
          <cell r="Q51">
            <v>2832922</v>
          </cell>
          <cell r="R51">
            <v>0</v>
          </cell>
          <cell r="S51">
            <v>469162</v>
          </cell>
          <cell r="T51">
            <v>585030</v>
          </cell>
          <cell r="U51">
            <v>406665</v>
          </cell>
          <cell r="W51">
            <v>0</v>
          </cell>
          <cell r="X51">
            <v>178364</v>
          </cell>
          <cell r="Y51">
            <v>48609</v>
          </cell>
          <cell r="Z51">
            <v>6069998</v>
          </cell>
          <cell r="AA51">
            <v>4957025</v>
          </cell>
          <cell r="AB51">
            <v>6891887</v>
          </cell>
          <cell r="AC51">
            <v>105313</v>
          </cell>
          <cell r="AD51">
            <v>-2040175</v>
          </cell>
          <cell r="AE51">
            <v>0</v>
          </cell>
          <cell r="AF51">
            <v>1112973</v>
          </cell>
          <cell r="AG51">
            <v>15819</v>
          </cell>
          <cell r="AH51">
            <v>912633</v>
          </cell>
          <cell r="AI51">
            <v>0</v>
          </cell>
          <cell r="AK51">
            <v>184522</v>
          </cell>
          <cell r="AL51">
            <v>6069998</v>
          </cell>
          <cell r="AN51">
            <v>3697250</v>
          </cell>
          <cell r="AO51">
            <v>2778728</v>
          </cell>
          <cell r="AP51">
            <v>918522</v>
          </cell>
          <cell r="AQ51">
            <v>13756</v>
          </cell>
          <cell r="AR51">
            <v>12710</v>
          </cell>
          <cell r="AS51">
            <v>1296514</v>
          </cell>
          <cell r="AT51">
            <v>-376947</v>
          </cell>
          <cell r="AU51">
            <v>0</v>
          </cell>
          <cell r="AV51">
            <v>0</v>
          </cell>
          <cell r="AW51">
            <v>0</v>
          </cell>
          <cell r="AX51">
            <v>162251</v>
          </cell>
          <cell r="AY51">
            <v>162251</v>
          </cell>
          <cell r="AZ51">
            <v>-376947</v>
          </cell>
          <cell r="BD51">
            <v>0</v>
          </cell>
          <cell r="BF51">
            <v>56864</v>
          </cell>
          <cell r="BG51">
            <v>51994</v>
          </cell>
          <cell r="BJ51">
            <v>0</v>
          </cell>
          <cell r="BK51">
            <v>0</v>
          </cell>
          <cell r="BM51">
            <v>0</v>
          </cell>
          <cell r="BN51">
            <v>3067997</v>
          </cell>
          <cell r="BO51">
            <v>354444</v>
          </cell>
          <cell r="BQ51">
            <v>-201988</v>
          </cell>
        </row>
        <row r="52">
          <cell r="A52">
            <v>88907</v>
          </cell>
          <cell r="B52" t="str">
            <v>ΠΕΛΕΤΙΔΗΣ, Ι., Α.Β.Ε.Ε.</v>
          </cell>
          <cell r="F52" t="str">
            <v>01/01/2017-31/12/2017</v>
          </cell>
          <cell r="G52">
            <v>177195</v>
          </cell>
          <cell r="H52">
            <v>0</v>
          </cell>
          <cell r="I52">
            <v>1809137</v>
          </cell>
          <cell r="J52">
            <v>0</v>
          </cell>
          <cell r="M52">
            <v>1631941</v>
          </cell>
          <cell r="N52">
            <v>0</v>
          </cell>
          <cell r="O52">
            <v>0</v>
          </cell>
          <cell r="P52">
            <v>169510</v>
          </cell>
          <cell r="Q52">
            <v>169510</v>
          </cell>
          <cell r="R52">
            <v>0</v>
          </cell>
          <cell r="S52">
            <v>0</v>
          </cell>
          <cell r="T52">
            <v>755419</v>
          </cell>
          <cell r="U52">
            <v>0</v>
          </cell>
          <cell r="W52">
            <v>0</v>
          </cell>
          <cell r="X52">
            <v>755419</v>
          </cell>
          <cell r="Y52">
            <v>0</v>
          </cell>
          <cell r="Z52">
            <v>1102124</v>
          </cell>
          <cell r="AA52">
            <v>942876</v>
          </cell>
          <cell r="AB52">
            <v>758000</v>
          </cell>
          <cell r="AC52">
            <v>184876</v>
          </cell>
          <cell r="AD52">
            <v>0</v>
          </cell>
          <cell r="AE52">
            <v>0</v>
          </cell>
          <cell r="AF52">
            <v>159249</v>
          </cell>
          <cell r="AG52">
            <v>0</v>
          </cell>
          <cell r="AH52">
            <v>0</v>
          </cell>
          <cell r="AI52">
            <v>0</v>
          </cell>
          <cell r="AK52">
            <v>159249</v>
          </cell>
          <cell r="AL52">
            <v>1102124</v>
          </cell>
          <cell r="AN52">
            <v>661230</v>
          </cell>
          <cell r="AO52">
            <v>533961</v>
          </cell>
          <cell r="AP52">
            <v>127269</v>
          </cell>
          <cell r="AQ52">
            <v>34430</v>
          </cell>
          <cell r="AR52">
            <v>563</v>
          </cell>
          <cell r="AS52">
            <v>141460</v>
          </cell>
          <cell r="AT52">
            <v>19676</v>
          </cell>
          <cell r="AU52">
            <v>0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AZ52">
            <v>19676</v>
          </cell>
          <cell r="BD52">
            <v>0</v>
          </cell>
          <cell r="BF52">
            <v>0</v>
          </cell>
          <cell r="BG52">
            <v>0</v>
          </cell>
          <cell r="BJ52">
            <v>0</v>
          </cell>
          <cell r="BK52">
            <v>0</v>
          </cell>
          <cell r="BM52">
            <v>0</v>
          </cell>
          <cell r="BN52">
            <v>1631941</v>
          </cell>
          <cell r="BO52">
            <v>0</v>
          </cell>
          <cell r="BQ52">
            <v>20239</v>
          </cell>
        </row>
        <row r="53">
          <cell r="A53">
            <v>282647</v>
          </cell>
          <cell r="B53" t="str">
            <v>ΠΙΤΣΟΥΛΑΚΗΣ Α.Ε.Β.Ε.</v>
          </cell>
          <cell r="F53" t="str">
            <v>01/01/2017-31/12/2017</v>
          </cell>
          <cell r="G53">
            <v>83792</v>
          </cell>
          <cell r="H53">
            <v>0</v>
          </cell>
          <cell r="I53">
            <v>334709</v>
          </cell>
          <cell r="J53">
            <v>12667</v>
          </cell>
          <cell r="M53">
            <v>280315</v>
          </cell>
          <cell r="N53">
            <v>16165</v>
          </cell>
          <cell r="O53">
            <v>0</v>
          </cell>
          <cell r="P53">
            <v>204272</v>
          </cell>
          <cell r="Q53">
            <v>203984</v>
          </cell>
          <cell r="R53">
            <v>0</v>
          </cell>
          <cell r="S53">
            <v>288</v>
          </cell>
          <cell r="T53">
            <v>131110</v>
          </cell>
          <cell r="U53">
            <v>107094</v>
          </cell>
          <cell r="W53">
            <v>0</v>
          </cell>
          <cell r="X53">
            <v>24016</v>
          </cell>
          <cell r="Y53">
            <v>403969</v>
          </cell>
          <cell r="Z53">
            <v>823143</v>
          </cell>
          <cell r="AA53">
            <v>624773</v>
          </cell>
          <cell r="AB53">
            <v>600000</v>
          </cell>
          <cell r="AC53">
            <v>1239</v>
          </cell>
          <cell r="AD53">
            <v>23534</v>
          </cell>
          <cell r="AE53">
            <v>0</v>
          </cell>
          <cell r="AF53">
            <v>198370</v>
          </cell>
          <cell r="AG53">
            <v>0</v>
          </cell>
          <cell r="AH53">
            <v>109188</v>
          </cell>
          <cell r="AI53">
            <v>0</v>
          </cell>
          <cell r="AK53">
            <v>89182</v>
          </cell>
          <cell r="AL53">
            <v>823143</v>
          </cell>
          <cell r="AN53">
            <v>1033354</v>
          </cell>
          <cell r="AO53">
            <v>634635</v>
          </cell>
          <cell r="AP53">
            <v>398719</v>
          </cell>
          <cell r="AQ53">
            <v>638</v>
          </cell>
          <cell r="AR53">
            <v>3198</v>
          </cell>
          <cell r="AS53">
            <v>331820</v>
          </cell>
          <cell r="AT53">
            <v>64339</v>
          </cell>
          <cell r="AU53">
            <v>0</v>
          </cell>
          <cell r="AV53">
            <v>0</v>
          </cell>
          <cell r="AW53">
            <v>0</v>
          </cell>
          <cell r="AX53">
            <v>21740</v>
          </cell>
          <cell r="AY53">
            <v>21740</v>
          </cell>
          <cell r="AZ53">
            <v>64339</v>
          </cell>
          <cell r="BD53">
            <v>0</v>
          </cell>
          <cell r="BF53">
            <v>566</v>
          </cell>
          <cell r="BG53">
            <v>566</v>
          </cell>
          <cell r="BJ53">
            <v>0</v>
          </cell>
          <cell r="BK53">
            <v>0</v>
          </cell>
          <cell r="BM53">
            <v>-19199</v>
          </cell>
          <cell r="BN53">
            <v>267082</v>
          </cell>
          <cell r="BO53">
            <v>12667</v>
          </cell>
          <cell r="BQ53">
            <v>89273</v>
          </cell>
        </row>
        <row r="54">
          <cell r="A54">
            <v>207546</v>
          </cell>
          <cell r="B54" t="str">
            <v>ΠΟΛΥΕΠΕΝΔΥΤΙΚΗ Α.Β.Ε.Ε.</v>
          </cell>
          <cell r="F54" t="str">
            <v>01/01/2017-31/12/2017</v>
          </cell>
          <cell r="G54">
            <v>4152152</v>
          </cell>
          <cell r="H54">
            <v>3031874</v>
          </cell>
          <cell r="I54">
            <v>5094002</v>
          </cell>
          <cell r="J54">
            <v>665057</v>
          </cell>
          <cell r="M54">
            <v>4689982</v>
          </cell>
          <cell r="N54">
            <v>5846</v>
          </cell>
          <cell r="O54">
            <v>11760</v>
          </cell>
          <cell r="P54">
            <v>2718922</v>
          </cell>
          <cell r="Q54">
            <v>2584915</v>
          </cell>
          <cell r="R54">
            <v>0</v>
          </cell>
          <cell r="S54">
            <v>134007</v>
          </cell>
          <cell r="T54">
            <v>1640363</v>
          </cell>
          <cell r="U54">
            <v>1630640</v>
          </cell>
          <cell r="W54">
            <v>0</v>
          </cell>
          <cell r="X54">
            <v>9722</v>
          </cell>
          <cell r="Y54">
            <v>183392</v>
          </cell>
          <cell r="Z54">
            <v>8694828</v>
          </cell>
          <cell r="AA54">
            <v>5173574</v>
          </cell>
          <cell r="AB54">
            <v>6618000</v>
          </cell>
          <cell r="AC54">
            <v>11747</v>
          </cell>
          <cell r="AD54">
            <v>-1456174</v>
          </cell>
          <cell r="AE54">
            <v>48908</v>
          </cell>
          <cell r="AF54">
            <v>3472347</v>
          </cell>
          <cell r="AG54">
            <v>2932767</v>
          </cell>
          <cell r="AH54">
            <v>318547</v>
          </cell>
          <cell r="AI54">
            <v>0</v>
          </cell>
          <cell r="AK54">
            <v>221033</v>
          </cell>
          <cell r="AL54">
            <v>8694828</v>
          </cell>
          <cell r="AN54">
            <v>2153128</v>
          </cell>
          <cell r="AO54">
            <v>888760</v>
          </cell>
          <cell r="AP54">
            <v>1264368</v>
          </cell>
          <cell r="AQ54">
            <v>84970</v>
          </cell>
          <cell r="AR54">
            <v>148064</v>
          </cell>
          <cell r="AS54">
            <v>933446</v>
          </cell>
          <cell r="AT54">
            <v>267827</v>
          </cell>
          <cell r="AU54">
            <v>0</v>
          </cell>
          <cell r="AV54">
            <v>0</v>
          </cell>
          <cell r="AW54">
            <v>0</v>
          </cell>
          <cell r="AX54">
            <v>96182</v>
          </cell>
          <cell r="AY54">
            <v>96182</v>
          </cell>
          <cell r="AZ54">
            <v>267827</v>
          </cell>
          <cell r="BD54">
            <v>0</v>
          </cell>
          <cell r="BF54">
            <v>33596</v>
          </cell>
          <cell r="BG54">
            <v>32156</v>
          </cell>
          <cell r="BJ54">
            <v>25000</v>
          </cell>
          <cell r="BK54">
            <v>23908</v>
          </cell>
          <cell r="BM54">
            <v>0</v>
          </cell>
          <cell r="BN54">
            <v>4014929</v>
          </cell>
          <cell r="BO54">
            <v>642898</v>
          </cell>
          <cell r="BQ54">
            <v>512070</v>
          </cell>
        </row>
        <row r="55">
          <cell r="A55">
            <v>825802</v>
          </cell>
          <cell r="B55" t="str">
            <v>ΠΟΡΤΟΚΑΛΙΔΗΣ, ΖΑΧ., &amp; ΣΙΑ Ο.Ε. "SMART HOME"</v>
          </cell>
        </row>
        <row r="56">
          <cell r="A56">
            <v>89880</v>
          </cell>
          <cell r="B56" t="str">
            <v>ΡΗΓΑ, Κ. &amp; Α., Ο.Ε.</v>
          </cell>
          <cell r="F56" t="str">
            <v>01/01/2017-31/12/2017</v>
          </cell>
          <cell r="G56">
            <v>1209660</v>
          </cell>
          <cell r="H56">
            <v>0</v>
          </cell>
          <cell r="I56">
            <v>3367578</v>
          </cell>
          <cell r="J56">
            <v>0</v>
          </cell>
          <cell r="M56">
            <v>2350484</v>
          </cell>
          <cell r="N56">
            <v>0</v>
          </cell>
          <cell r="O56">
            <v>0</v>
          </cell>
          <cell r="P56">
            <v>1227335</v>
          </cell>
          <cell r="Q56">
            <v>1188389</v>
          </cell>
          <cell r="R56">
            <v>0</v>
          </cell>
          <cell r="S56">
            <v>38946</v>
          </cell>
          <cell r="T56">
            <v>473820</v>
          </cell>
          <cell r="U56">
            <v>227287</v>
          </cell>
          <cell r="W56">
            <v>0</v>
          </cell>
          <cell r="X56">
            <v>246533</v>
          </cell>
          <cell r="Y56">
            <v>49999</v>
          </cell>
          <cell r="Z56">
            <v>2960813</v>
          </cell>
          <cell r="AA56">
            <v>718521</v>
          </cell>
          <cell r="AB56">
            <v>521242</v>
          </cell>
          <cell r="AC56">
            <v>336629</v>
          </cell>
          <cell r="AD56">
            <v>-139349</v>
          </cell>
          <cell r="AE56">
            <v>1869024</v>
          </cell>
          <cell r="AF56">
            <v>373268</v>
          </cell>
          <cell r="AG56">
            <v>100000</v>
          </cell>
          <cell r="AH56">
            <v>267219</v>
          </cell>
          <cell r="AI56">
            <v>0</v>
          </cell>
          <cell r="AK56">
            <v>6049</v>
          </cell>
          <cell r="AL56">
            <v>2960813</v>
          </cell>
          <cell r="AN56">
            <v>1421745</v>
          </cell>
          <cell r="AO56">
            <v>902359</v>
          </cell>
          <cell r="AP56">
            <v>519386</v>
          </cell>
          <cell r="AQ56">
            <v>13824</v>
          </cell>
          <cell r="AR56">
            <v>19352</v>
          </cell>
          <cell r="AS56">
            <v>495608</v>
          </cell>
          <cell r="AT56">
            <v>18250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18250</v>
          </cell>
          <cell r="BD56">
            <v>0</v>
          </cell>
          <cell r="BF56">
            <v>192566</v>
          </cell>
          <cell r="BG56">
            <v>180951</v>
          </cell>
          <cell r="BJ56">
            <v>1869024</v>
          </cell>
          <cell r="BK56">
            <v>0</v>
          </cell>
          <cell r="BM56">
            <v>-6293</v>
          </cell>
          <cell r="BN56">
            <v>2169534</v>
          </cell>
          <cell r="BO56">
            <v>0</v>
          </cell>
          <cell r="BQ56">
            <v>37602</v>
          </cell>
        </row>
        <row r="57">
          <cell r="A57">
            <v>70380</v>
          </cell>
          <cell r="B57" t="str">
            <v>ΣΤΕΦΑΝΙΔΟΥ - ΤΣΟΥΚΑΛΑ, ΒΕΤΑ, Α.Ε.</v>
          </cell>
          <cell r="F57" t="str">
            <v>01/01/2017-31/12/2017</v>
          </cell>
          <cell r="G57">
            <v>3860558</v>
          </cell>
          <cell r="H57">
            <v>0</v>
          </cell>
          <cell r="I57">
            <v>5014041</v>
          </cell>
          <cell r="J57">
            <v>617689</v>
          </cell>
          <cell r="M57">
            <v>1774861</v>
          </cell>
          <cell r="N57">
            <v>3689</v>
          </cell>
          <cell r="O57">
            <v>0</v>
          </cell>
          <cell r="P57">
            <v>2482947</v>
          </cell>
          <cell r="Q57">
            <v>2482947</v>
          </cell>
          <cell r="R57">
            <v>0</v>
          </cell>
          <cell r="S57">
            <v>0</v>
          </cell>
          <cell r="T57">
            <v>832173</v>
          </cell>
          <cell r="U57">
            <v>458886</v>
          </cell>
          <cell r="W57">
            <v>0</v>
          </cell>
          <cell r="X57">
            <v>373287</v>
          </cell>
          <cell r="Y57">
            <v>47865</v>
          </cell>
          <cell r="Z57">
            <v>7223543</v>
          </cell>
          <cell r="AA57">
            <v>-858994</v>
          </cell>
          <cell r="AB57">
            <v>176100</v>
          </cell>
          <cell r="AC57">
            <v>264449</v>
          </cell>
          <cell r="AD57">
            <v>-1299542</v>
          </cell>
          <cell r="AE57">
            <v>2210161</v>
          </cell>
          <cell r="AF57">
            <v>5872375</v>
          </cell>
          <cell r="AG57">
            <v>554703</v>
          </cell>
          <cell r="AH57">
            <v>120439</v>
          </cell>
          <cell r="AI57">
            <v>0</v>
          </cell>
          <cell r="AK57">
            <v>5197233</v>
          </cell>
          <cell r="AL57">
            <v>7223543</v>
          </cell>
          <cell r="AN57">
            <v>2272044</v>
          </cell>
          <cell r="AO57">
            <v>2625027</v>
          </cell>
          <cell r="AP57">
            <v>-352983</v>
          </cell>
          <cell r="AQ57">
            <v>1246994</v>
          </cell>
          <cell r="AR57">
            <v>118403</v>
          </cell>
          <cell r="AS57">
            <v>754785</v>
          </cell>
          <cell r="AT57">
            <v>20822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20822</v>
          </cell>
          <cell r="BD57">
            <v>0</v>
          </cell>
          <cell r="BF57">
            <v>0</v>
          </cell>
          <cell r="BG57">
            <v>0</v>
          </cell>
          <cell r="BJ57">
            <v>2157188</v>
          </cell>
          <cell r="BK57">
            <v>52974</v>
          </cell>
          <cell r="BM57">
            <v>0</v>
          </cell>
          <cell r="BN57">
            <v>1214197</v>
          </cell>
          <cell r="BO57">
            <v>560664</v>
          </cell>
          <cell r="BQ57">
            <v>139226</v>
          </cell>
        </row>
        <row r="58">
          <cell r="A58">
            <v>248735</v>
          </cell>
          <cell r="B58" t="str">
            <v>ΤΖΙΚΑΣ Α.Β.Ε.Ε.</v>
          </cell>
          <cell r="F58" t="str">
            <v>01/01/2017-31/12/2017</v>
          </cell>
          <cell r="G58">
            <v>1661824</v>
          </cell>
          <cell r="H58">
            <v>1102631</v>
          </cell>
          <cell r="I58">
            <v>2578620</v>
          </cell>
          <cell r="J58">
            <v>29388</v>
          </cell>
          <cell r="M58">
            <v>2556891</v>
          </cell>
          <cell r="N58">
            <v>0</v>
          </cell>
          <cell r="O58">
            <v>23255</v>
          </cell>
          <cell r="P58">
            <v>219857</v>
          </cell>
          <cell r="Q58">
            <v>176508</v>
          </cell>
          <cell r="R58">
            <v>0</v>
          </cell>
          <cell r="S58">
            <v>43349</v>
          </cell>
          <cell r="T58">
            <v>272049</v>
          </cell>
          <cell r="U58">
            <v>257516</v>
          </cell>
          <cell r="W58">
            <v>0</v>
          </cell>
          <cell r="X58">
            <v>14533</v>
          </cell>
          <cell r="Y58">
            <v>612879</v>
          </cell>
          <cell r="Z58">
            <v>2766608</v>
          </cell>
          <cell r="AA58">
            <v>2388037</v>
          </cell>
          <cell r="AB58">
            <v>2916860</v>
          </cell>
          <cell r="AC58">
            <v>40898</v>
          </cell>
          <cell r="AD58">
            <v>-569721</v>
          </cell>
          <cell r="AE58">
            <v>136541</v>
          </cell>
          <cell r="AF58">
            <v>242030</v>
          </cell>
          <cell r="AG58">
            <v>0</v>
          </cell>
          <cell r="AH58">
            <v>204830</v>
          </cell>
          <cell r="AI58">
            <v>0</v>
          </cell>
          <cell r="AK58">
            <v>37200</v>
          </cell>
          <cell r="AL58">
            <v>2766608</v>
          </cell>
          <cell r="AN58">
            <v>739644</v>
          </cell>
          <cell r="AO58">
            <v>565535</v>
          </cell>
          <cell r="AP58">
            <v>174109</v>
          </cell>
          <cell r="AQ58">
            <v>89228</v>
          </cell>
          <cell r="AR58">
            <v>640</v>
          </cell>
          <cell r="AS58">
            <v>243785</v>
          </cell>
          <cell r="AT58">
            <v>18913</v>
          </cell>
          <cell r="AU58">
            <v>0</v>
          </cell>
          <cell r="AV58">
            <v>0</v>
          </cell>
          <cell r="AW58">
            <v>0</v>
          </cell>
          <cell r="AX58">
            <v>115841</v>
          </cell>
          <cell r="AY58">
            <v>115841</v>
          </cell>
          <cell r="AZ58">
            <v>18913</v>
          </cell>
          <cell r="BD58">
            <v>0</v>
          </cell>
          <cell r="BF58">
            <v>484821</v>
          </cell>
          <cell r="BG58">
            <v>483336</v>
          </cell>
          <cell r="BJ58">
            <v>123578</v>
          </cell>
          <cell r="BK58">
            <v>12963</v>
          </cell>
          <cell r="BM58">
            <v>0</v>
          </cell>
          <cell r="BN58">
            <v>2044166</v>
          </cell>
          <cell r="BO58">
            <v>29388</v>
          </cell>
          <cell r="BQ58">
            <v>134896</v>
          </cell>
        </row>
        <row r="59">
          <cell r="A59">
            <v>243470</v>
          </cell>
          <cell r="B59" t="str">
            <v>ΤΗΝΙΑΚΟΣ Α.Ε.</v>
          </cell>
          <cell r="F59" t="str">
            <v>01/01/2017-31/12/2017</v>
          </cell>
          <cell r="G59">
            <v>5442762</v>
          </cell>
          <cell r="H59">
            <v>0</v>
          </cell>
          <cell r="I59">
            <v>4339785</v>
          </cell>
          <cell r="J59">
            <v>0</v>
          </cell>
          <cell r="M59">
            <v>210704</v>
          </cell>
          <cell r="N59">
            <v>10672</v>
          </cell>
          <cell r="O59">
            <v>0</v>
          </cell>
          <cell r="P59">
            <v>213000</v>
          </cell>
          <cell r="Q59">
            <v>195000</v>
          </cell>
          <cell r="R59">
            <v>0</v>
          </cell>
          <cell r="S59">
            <v>18000</v>
          </cell>
          <cell r="T59">
            <v>1977649</v>
          </cell>
          <cell r="U59">
            <v>1977649</v>
          </cell>
          <cell r="W59">
            <v>0</v>
          </cell>
          <cell r="X59">
            <v>0</v>
          </cell>
          <cell r="Y59">
            <v>58384</v>
          </cell>
          <cell r="Z59">
            <v>7691795</v>
          </cell>
          <cell r="AA59">
            <v>5391472</v>
          </cell>
          <cell r="AB59">
            <v>187500</v>
          </cell>
          <cell r="AC59">
            <v>4762124</v>
          </cell>
          <cell r="AD59">
            <v>441848</v>
          </cell>
          <cell r="AE59">
            <v>0</v>
          </cell>
          <cell r="AF59">
            <v>2300323</v>
          </cell>
          <cell r="AG59">
            <v>434349</v>
          </cell>
          <cell r="AH59">
            <v>1246013</v>
          </cell>
          <cell r="AI59">
            <v>0</v>
          </cell>
          <cell r="AK59">
            <v>619961</v>
          </cell>
          <cell r="AL59">
            <v>7691795</v>
          </cell>
          <cell r="AN59">
            <v>3812795</v>
          </cell>
          <cell r="AO59">
            <v>2162642</v>
          </cell>
          <cell r="AP59">
            <v>1650153</v>
          </cell>
          <cell r="AQ59">
            <v>872</v>
          </cell>
          <cell r="AR59">
            <v>65283</v>
          </cell>
          <cell r="AS59">
            <v>1474164</v>
          </cell>
          <cell r="AT59">
            <v>111579</v>
          </cell>
          <cell r="AU59">
            <v>0</v>
          </cell>
          <cell r="AV59">
            <v>0</v>
          </cell>
          <cell r="AW59">
            <v>0</v>
          </cell>
          <cell r="AX59">
            <v>63150</v>
          </cell>
          <cell r="AY59">
            <v>63150</v>
          </cell>
          <cell r="AZ59">
            <v>111579</v>
          </cell>
          <cell r="BD59">
            <v>0</v>
          </cell>
          <cell r="BF59">
            <v>1303009</v>
          </cell>
          <cell r="BG59">
            <v>122769</v>
          </cell>
          <cell r="BJ59">
            <v>0</v>
          </cell>
          <cell r="BK59">
            <v>0</v>
          </cell>
          <cell r="BM59">
            <v>-41829</v>
          </cell>
          <cell r="BN59">
            <v>87934</v>
          </cell>
          <cell r="BO59">
            <v>0</v>
          </cell>
          <cell r="BQ59">
            <v>240011</v>
          </cell>
        </row>
        <row r="60">
          <cell r="A60">
            <v>232630</v>
          </cell>
          <cell r="B60" t="str">
            <v>ΧΡΥΣΟΒΙΤΣΙΩΤΗΣ, Π., Α.Β.Ε.Ε.</v>
          </cell>
          <cell r="F60" t="str">
            <v>01/01/2017-31/12/2017</v>
          </cell>
          <cell r="G60">
            <v>833202</v>
          </cell>
          <cell r="H60">
            <v>743781</v>
          </cell>
          <cell r="I60">
            <v>1739791</v>
          </cell>
          <cell r="J60">
            <v>230528</v>
          </cell>
          <cell r="M60">
            <v>2401106</v>
          </cell>
          <cell r="N60">
            <v>3131</v>
          </cell>
          <cell r="O60">
            <v>0</v>
          </cell>
          <cell r="P60">
            <v>600255</v>
          </cell>
          <cell r="Q60">
            <v>406999</v>
          </cell>
          <cell r="R60">
            <v>0</v>
          </cell>
          <cell r="S60">
            <v>193256</v>
          </cell>
          <cell r="T60">
            <v>1035405</v>
          </cell>
          <cell r="U60">
            <v>859017</v>
          </cell>
          <cell r="W60">
            <v>0</v>
          </cell>
          <cell r="X60">
            <v>176388</v>
          </cell>
          <cell r="Y60">
            <v>37859</v>
          </cell>
          <cell r="Z60">
            <v>2506720</v>
          </cell>
          <cell r="AA60">
            <v>907138</v>
          </cell>
          <cell r="AB60">
            <v>1064133</v>
          </cell>
          <cell r="AC60">
            <v>113037</v>
          </cell>
          <cell r="AD60">
            <v>-270033</v>
          </cell>
          <cell r="AE60">
            <v>48756</v>
          </cell>
          <cell r="AF60">
            <v>1550827</v>
          </cell>
          <cell r="AG60">
            <v>756096</v>
          </cell>
          <cell r="AH60">
            <v>682390</v>
          </cell>
          <cell r="AI60">
            <v>0</v>
          </cell>
          <cell r="AK60">
            <v>112341</v>
          </cell>
          <cell r="AL60">
            <v>2506720</v>
          </cell>
          <cell r="AN60">
            <v>1303750</v>
          </cell>
          <cell r="AO60">
            <v>1061414</v>
          </cell>
          <cell r="AP60">
            <v>242336</v>
          </cell>
          <cell r="AQ60">
            <v>3664</v>
          </cell>
          <cell r="AR60">
            <v>66760</v>
          </cell>
          <cell r="AS60">
            <v>257928</v>
          </cell>
          <cell r="AT60">
            <v>-78687</v>
          </cell>
          <cell r="AU60">
            <v>0</v>
          </cell>
          <cell r="AV60">
            <v>0</v>
          </cell>
          <cell r="AW60">
            <v>0</v>
          </cell>
          <cell r="AX60">
            <v>21707</v>
          </cell>
          <cell r="AY60">
            <v>21707</v>
          </cell>
          <cell r="AZ60">
            <v>-78687</v>
          </cell>
          <cell r="BD60">
            <v>0</v>
          </cell>
          <cell r="BF60">
            <v>517076</v>
          </cell>
          <cell r="BG60">
            <v>508227</v>
          </cell>
          <cell r="BJ60">
            <v>31227</v>
          </cell>
          <cell r="BK60">
            <v>17529</v>
          </cell>
          <cell r="BM60">
            <v>0</v>
          </cell>
          <cell r="BN60">
            <v>1670977</v>
          </cell>
          <cell r="BO60">
            <v>221902</v>
          </cell>
          <cell r="BQ60">
            <v>9780</v>
          </cell>
        </row>
      </sheetData>
      <sheetData sheetId="5">
        <row r="2">
          <cell r="F2" t="str">
            <v>01/01/2018-31/12/2018</v>
          </cell>
          <cell r="G2">
            <v>34736</v>
          </cell>
          <cell r="H2">
            <v>0</v>
          </cell>
          <cell r="I2">
            <v>14236</v>
          </cell>
          <cell r="J2">
            <v>0</v>
          </cell>
          <cell r="M2">
            <v>0</v>
          </cell>
          <cell r="N2">
            <v>20500</v>
          </cell>
          <cell r="O2">
            <v>0</v>
          </cell>
          <cell r="P2">
            <v>545801</v>
          </cell>
          <cell r="Q2">
            <v>410800</v>
          </cell>
          <cell r="R2">
            <v>0</v>
          </cell>
          <cell r="S2">
            <v>135001</v>
          </cell>
          <cell r="T2">
            <v>555084</v>
          </cell>
          <cell r="U2">
            <v>262725</v>
          </cell>
          <cell r="W2">
            <v>0</v>
          </cell>
          <cell r="X2">
            <v>292359</v>
          </cell>
          <cell r="Y2">
            <v>134392</v>
          </cell>
          <cell r="Z2">
            <v>1270013</v>
          </cell>
          <cell r="AA2">
            <v>743589</v>
          </cell>
          <cell r="AB2">
            <v>70000</v>
          </cell>
          <cell r="AC2">
            <v>23333</v>
          </cell>
          <cell r="AD2">
            <v>650255</v>
          </cell>
          <cell r="AE2">
            <v>5386</v>
          </cell>
          <cell r="AF2">
            <v>521038</v>
          </cell>
          <cell r="AG2">
            <v>51209</v>
          </cell>
          <cell r="AH2">
            <v>371679</v>
          </cell>
          <cell r="AI2">
            <v>0</v>
          </cell>
          <cell r="AK2">
            <v>98151</v>
          </cell>
          <cell r="AL2">
            <v>1270013</v>
          </cell>
          <cell r="AN2">
            <v>2109890</v>
          </cell>
          <cell r="AO2">
            <v>1562768</v>
          </cell>
          <cell r="AP2">
            <v>547122</v>
          </cell>
          <cell r="AQ2">
            <v>9127</v>
          </cell>
          <cell r="AR2">
            <v>6423</v>
          </cell>
          <cell r="AS2">
            <v>454309</v>
          </cell>
          <cell r="AT2">
            <v>95516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95516</v>
          </cell>
          <cell r="BD2">
            <v>0</v>
          </cell>
          <cell r="BF2">
            <v>0</v>
          </cell>
          <cell r="BG2">
            <v>0</v>
          </cell>
          <cell r="BJ2">
            <v>0</v>
          </cell>
          <cell r="BK2">
            <v>5386</v>
          </cell>
          <cell r="BM2">
            <v>-31518</v>
          </cell>
          <cell r="BN2">
            <v>0</v>
          </cell>
          <cell r="BO2">
            <v>0</v>
          </cell>
          <cell r="BQ2">
            <v>93648</v>
          </cell>
        </row>
        <row r="3">
          <cell r="F3" t="str">
            <v>01/01/2018-31/12/2018</v>
          </cell>
          <cell r="G3">
            <v>1155094</v>
          </cell>
          <cell r="H3">
            <v>727606</v>
          </cell>
          <cell r="I3">
            <v>106198</v>
          </cell>
          <cell r="J3">
            <v>46829</v>
          </cell>
          <cell r="M3">
            <v>162731</v>
          </cell>
          <cell r="N3">
            <v>40798</v>
          </cell>
          <cell r="O3">
            <v>384302</v>
          </cell>
          <cell r="P3">
            <v>768906</v>
          </cell>
          <cell r="Q3">
            <v>738253</v>
          </cell>
          <cell r="R3">
            <v>0</v>
          </cell>
          <cell r="S3">
            <v>30653</v>
          </cell>
          <cell r="T3">
            <v>410888</v>
          </cell>
          <cell r="U3">
            <v>402754</v>
          </cell>
          <cell r="W3">
            <v>0</v>
          </cell>
          <cell r="X3">
            <v>8133</v>
          </cell>
          <cell r="Y3">
            <v>51908</v>
          </cell>
          <cell r="Z3">
            <v>2386795</v>
          </cell>
          <cell r="AA3">
            <v>1561820</v>
          </cell>
          <cell r="AB3">
            <v>1999029</v>
          </cell>
          <cell r="AC3">
            <v>221550</v>
          </cell>
          <cell r="AD3">
            <v>-658759</v>
          </cell>
          <cell r="AE3">
            <v>0</v>
          </cell>
          <cell r="AF3">
            <v>824976</v>
          </cell>
          <cell r="AG3">
            <v>3857</v>
          </cell>
          <cell r="AH3">
            <v>638118</v>
          </cell>
          <cell r="AI3">
            <v>0</v>
          </cell>
          <cell r="AK3">
            <v>183000</v>
          </cell>
          <cell r="AL3">
            <v>2386795</v>
          </cell>
          <cell r="AN3">
            <v>626196</v>
          </cell>
          <cell r="AO3">
            <v>335359</v>
          </cell>
          <cell r="AP3">
            <v>290836</v>
          </cell>
          <cell r="AQ3">
            <v>2089</v>
          </cell>
          <cell r="AR3">
            <v>2125</v>
          </cell>
          <cell r="AS3">
            <v>321795</v>
          </cell>
          <cell r="AT3">
            <v>-30995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-30995</v>
          </cell>
          <cell r="BD3">
            <v>0</v>
          </cell>
          <cell r="BF3">
            <v>12092</v>
          </cell>
          <cell r="BG3">
            <v>12092</v>
          </cell>
          <cell r="BJ3">
            <v>0</v>
          </cell>
          <cell r="BK3">
            <v>0</v>
          </cell>
          <cell r="BM3">
            <v>0</v>
          </cell>
          <cell r="BN3">
            <v>103811</v>
          </cell>
          <cell r="BO3">
            <v>46829</v>
          </cell>
          <cell r="BQ3">
            <v>-28874</v>
          </cell>
        </row>
        <row r="4">
          <cell r="F4" t="str">
            <v>01/01/2018-31/12/2018</v>
          </cell>
          <cell r="G4">
            <v>25651262</v>
          </cell>
          <cell r="H4">
            <v>321213</v>
          </cell>
          <cell r="I4">
            <v>3870314</v>
          </cell>
          <cell r="J4">
            <v>18000000</v>
          </cell>
          <cell r="M4">
            <v>1036935</v>
          </cell>
          <cell r="N4">
            <v>448786</v>
          </cell>
          <cell r="O4">
            <v>3992105</v>
          </cell>
          <cell r="P4">
            <v>5092532</v>
          </cell>
          <cell r="Q4">
            <v>4100326</v>
          </cell>
          <cell r="R4">
            <v>0</v>
          </cell>
          <cell r="S4">
            <v>992206</v>
          </cell>
          <cell r="T4">
            <v>12346229</v>
          </cell>
          <cell r="U4">
            <v>5233455</v>
          </cell>
          <cell r="W4">
            <v>0</v>
          </cell>
          <cell r="X4">
            <v>7112774</v>
          </cell>
          <cell r="Y4">
            <v>507469</v>
          </cell>
          <cell r="Z4">
            <v>43597492</v>
          </cell>
          <cell r="AA4">
            <v>7121217</v>
          </cell>
          <cell r="AB4">
            <v>8543494</v>
          </cell>
          <cell r="AC4">
            <v>44738</v>
          </cell>
          <cell r="AD4">
            <v>-1467015</v>
          </cell>
          <cell r="AE4">
            <v>29448430</v>
          </cell>
          <cell r="AF4">
            <v>7027845</v>
          </cell>
          <cell r="AG4">
            <v>500000</v>
          </cell>
          <cell r="AH4">
            <v>3189043</v>
          </cell>
          <cell r="AI4">
            <v>0</v>
          </cell>
          <cell r="AK4">
            <v>3338802</v>
          </cell>
          <cell r="AL4">
            <v>43597492</v>
          </cell>
          <cell r="AN4">
            <v>18162843</v>
          </cell>
          <cell r="AO4">
            <v>9233614</v>
          </cell>
          <cell r="AP4">
            <v>8929229</v>
          </cell>
          <cell r="AQ4">
            <v>0</v>
          </cell>
          <cell r="AR4">
            <v>1610250</v>
          </cell>
          <cell r="AS4">
            <v>7658721</v>
          </cell>
          <cell r="AT4">
            <v>-339742</v>
          </cell>
          <cell r="AU4">
            <v>0</v>
          </cell>
          <cell r="AV4">
            <v>0</v>
          </cell>
          <cell r="AW4">
            <v>0</v>
          </cell>
          <cell r="AX4">
            <v>223550</v>
          </cell>
          <cell r="AY4">
            <v>223550</v>
          </cell>
          <cell r="AZ4">
            <v>-339742</v>
          </cell>
          <cell r="BD4">
            <v>0</v>
          </cell>
          <cell r="BF4">
            <v>55779</v>
          </cell>
          <cell r="BG4">
            <v>39468</v>
          </cell>
          <cell r="BJ4">
            <v>28785572</v>
          </cell>
          <cell r="BK4">
            <v>662858</v>
          </cell>
          <cell r="BM4">
            <v>-44882</v>
          </cell>
          <cell r="BN4">
            <v>997467</v>
          </cell>
          <cell r="BO4">
            <v>0</v>
          </cell>
          <cell r="BQ4">
            <v>1494058</v>
          </cell>
        </row>
        <row r="5">
          <cell r="F5" t="str">
            <v>01/01/2018-31/12/2018</v>
          </cell>
          <cell r="G5">
            <v>164504</v>
          </cell>
          <cell r="H5">
            <v>0</v>
          </cell>
          <cell r="I5">
            <v>323579</v>
          </cell>
          <cell r="J5">
            <v>1512</v>
          </cell>
          <cell r="M5">
            <v>211883</v>
          </cell>
          <cell r="N5">
            <v>51296</v>
          </cell>
          <cell r="O5">
            <v>0</v>
          </cell>
          <cell r="P5">
            <v>745408</v>
          </cell>
          <cell r="Q5">
            <v>745408</v>
          </cell>
          <cell r="R5">
            <v>0</v>
          </cell>
          <cell r="S5">
            <v>0</v>
          </cell>
          <cell r="T5">
            <v>155925</v>
          </cell>
          <cell r="U5">
            <v>155925</v>
          </cell>
          <cell r="W5">
            <v>0</v>
          </cell>
          <cell r="X5">
            <v>0</v>
          </cell>
          <cell r="Y5">
            <v>12406</v>
          </cell>
          <cell r="Z5">
            <v>1078243</v>
          </cell>
          <cell r="AA5">
            <v>22189</v>
          </cell>
          <cell r="AB5">
            <v>100</v>
          </cell>
          <cell r="AC5">
            <v>360</v>
          </cell>
          <cell r="AD5">
            <v>21728</v>
          </cell>
          <cell r="AE5">
            <v>0</v>
          </cell>
          <cell r="AF5">
            <v>1056054</v>
          </cell>
          <cell r="AG5">
            <v>0</v>
          </cell>
          <cell r="AH5">
            <v>784125</v>
          </cell>
          <cell r="AI5">
            <v>0</v>
          </cell>
          <cell r="AK5">
            <v>271929</v>
          </cell>
          <cell r="AL5">
            <v>1078243</v>
          </cell>
          <cell r="AN5">
            <v>971726</v>
          </cell>
          <cell r="AO5">
            <v>550195</v>
          </cell>
          <cell r="AP5">
            <v>421531</v>
          </cell>
          <cell r="AQ5">
            <v>1458</v>
          </cell>
          <cell r="AR5">
            <v>4261</v>
          </cell>
          <cell r="AS5">
            <v>386350</v>
          </cell>
          <cell r="AT5">
            <v>32379</v>
          </cell>
          <cell r="AU5">
            <v>0</v>
          </cell>
          <cell r="AV5">
            <v>0</v>
          </cell>
          <cell r="AW5">
            <v>0</v>
          </cell>
          <cell r="AX5">
            <v>12056</v>
          </cell>
          <cell r="AY5">
            <v>12056</v>
          </cell>
          <cell r="AZ5">
            <v>32379</v>
          </cell>
          <cell r="BD5">
            <v>0</v>
          </cell>
          <cell r="BF5">
            <v>0</v>
          </cell>
          <cell r="BG5">
            <v>0</v>
          </cell>
          <cell r="BJ5">
            <v>0</v>
          </cell>
          <cell r="BK5">
            <v>0</v>
          </cell>
          <cell r="BM5">
            <v>-13321</v>
          </cell>
          <cell r="BN5">
            <v>210371</v>
          </cell>
          <cell r="BO5">
            <v>1512</v>
          </cell>
          <cell r="BQ5">
            <v>48696</v>
          </cell>
        </row>
        <row r="7">
          <cell r="F7" t="str">
            <v>01/01/2018-31/12/2018</v>
          </cell>
          <cell r="G7">
            <v>975437</v>
          </cell>
          <cell r="H7">
            <v>681450</v>
          </cell>
          <cell r="I7">
            <v>1414031</v>
          </cell>
          <cell r="J7">
            <v>43870</v>
          </cell>
          <cell r="M7">
            <v>1252851</v>
          </cell>
          <cell r="N7">
            <v>6015</v>
          </cell>
          <cell r="O7">
            <v>0</v>
          </cell>
          <cell r="P7">
            <v>2429061</v>
          </cell>
          <cell r="Q7">
            <v>2354257</v>
          </cell>
          <cell r="R7">
            <v>0</v>
          </cell>
          <cell r="S7">
            <v>74804</v>
          </cell>
          <cell r="T7">
            <v>6953116</v>
          </cell>
          <cell r="U7">
            <v>6396056</v>
          </cell>
          <cell r="W7">
            <v>0</v>
          </cell>
          <cell r="X7">
            <v>557059</v>
          </cell>
          <cell r="Y7">
            <v>159853</v>
          </cell>
          <cell r="Z7">
            <v>10517467</v>
          </cell>
          <cell r="AA7">
            <v>143952</v>
          </cell>
          <cell r="AB7">
            <v>2219112</v>
          </cell>
          <cell r="AC7">
            <v>399848</v>
          </cell>
          <cell r="AD7">
            <v>-2475008</v>
          </cell>
          <cell r="AE7">
            <v>0</v>
          </cell>
          <cell r="AF7">
            <v>10373515</v>
          </cell>
          <cell r="AG7">
            <v>9621145</v>
          </cell>
          <cell r="AH7">
            <v>0</v>
          </cell>
          <cell r="AI7">
            <v>0</v>
          </cell>
          <cell r="AK7">
            <v>752370</v>
          </cell>
          <cell r="AL7">
            <v>10517467</v>
          </cell>
          <cell r="AN7">
            <v>1819994</v>
          </cell>
          <cell r="AO7">
            <v>1336701</v>
          </cell>
          <cell r="AP7">
            <v>483293</v>
          </cell>
          <cell r="AQ7">
            <v>29695</v>
          </cell>
          <cell r="AR7">
            <v>7772</v>
          </cell>
          <cell r="AS7">
            <v>856760</v>
          </cell>
          <cell r="AT7">
            <v>-351543</v>
          </cell>
          <cell r="AU7">
            <v>0</v>
          </cell>
          <cell r="AV7">
            <v>0</v>
          </cell>
          <cell r="AW7">
            <v>0</v>
          </cell>
          <cell r="AX7">
            <v>103322</v>
          </cell>
          <cell r="AY7">
            <v>103322</v>
          </cell>
          <cell r="AZ7">
            <v>-351543</v>
          </cell>
          <cell r="BD7">
            <v>0</v>
          </cell>
          <cell r="BF7">
            <v>82921</v>
          </cell>
          <cell r="BG7">
            <v>59047</v>
          </cell>
          <cell r="BJ7">
            <v>0</v>
          </cell>
          <cell r="BK7">
            <v>0</v>
          </cell>
          <cell r="BM7">
            <v>0</v>
          </cell>
          <cell r="BN7">
            <v>1168568</v>
          </cell>
          <cell r="BO7">
            <v>25235</v>
          </cell>
          <cell r="BQ7">
            <v>-240501</v>
          </cell>
        </row>
        <row r="8">
          <cell r="F8" t="str">
            <v>27/09/2017-30/06/2018</v>
          </cell>
          <cell r="G8">
            <v>24792</v>
          </cell>
          <cell r="H8">
            <v>0</v>
          </cell>
          <cell r="I8">
            <v>0</v>
          </cell>
          <cell r="J8">
            <v>0</v>
          </cell>
          <cell r="M8">
            <v>0</v>
          </cell>
          <cell r="N8">
            <v>0</v>
          </cell>
          <cell r="O8">
            <v>0</v>
          </cell>
          <cell r="P8">
            <v>12624</v>
          </cell>
          <cell r="Q8">
            <v>0</v>
          </cell>
          <cell r="R8">
            <v>0</v>
          </cell>
          <cell r="S8">
            <v>12624</v>
          </cell>
          <cell r="T8">
            <v>125776</v>
          </cell>
          <cell r="U8">
            <v>0</v>
          </cell>
          <cell r="W8">
            <v>0</v>
          </cell>
          <cell r="X8">
            <v>125776</v>
          </cell>
          <cell r="Y8">
            <v>140754</v>
          </cell>
          <cell r="Z8">
            <v>303947</v>
          </cell>
          <cell r="AA8">
            <v>140906</v>
          </cell>
          <cell r="AB8">
            <v>20000</v>
          </cell>
          <cell r="AC8">
            <v>6045</v>
          </cell>
          <cell r="AD8">
            <v>114860</v>
          </cell>
          <cell r="AE8">
            <v>0</v>
          </cell>
          <cell r="AF8">
            <v>163041</v>
          </cell>
          <cell r="AG8">
            <v>0</v>
          </cell>
          <cell r="AH8">
            <v>25719</v>
          </cell>
          <cell r="AI8">
            <v>0</v>
          </cell>
          <cell r="AK8">
            <v>137322</v>
          </cell>
          <cell r="AL8">
            <v>303947</v>
          </cell>
          <cell r="AN8">
            <v>1100780</v>
          </cell>
          <cell r="AO8">
            <v>833259</v>
          </cell>
          <cell r="AP8">
            <v>267521</v>
          </cell>
          <cell r="AQ8">
            <v>283</v>
          </cell>
          <cell r="AR8">
            <v>349</v>
          </cell>
          <cell r="AS8">
            <v>97165</v>
          </cell>
          <cell r="AT8">
            <v>170290</v>
          </cell>
          <cell r="AU8">
            <v>0</v>
          </cell>
          <cell r="AV8">
            <v>0</v>
          </cell>
          <cell r="AW8">
            <v>0</v>
          </cell>
          <cell r="AX8">
            <v>1393</v>
          </cell>
          <cell r="AY8">
            <v>1393</v>
          </cell>
          <cell r="AZ8">
            <v>170290</v>
          </cell>
          <cell r="BD8">
            <v>0</v>
          </cell>
          <cell r="BF8">
            <v>24792</v>
          </cell>
          <cell r="BG8">
            <v>0</v>
          </cell>
          <cell r="BJ8">
            <v>0</v>
          </cell>
          <cell r="BK8">
            <v>0</v>
          </cell>
          <cell r="BM8">
            <v>-49384</v>
          </cell>
          <cell r="BN8">
            <v>0</v>
          </cell>
          <cell r="BO8">
            <v>0</v>
          </cell>
          <cell r="BQ8">
            <v>172032</v>
          </cell>
        </row>
        <row r="9">
          <cell r="F9" t="str">
            <v>01/01/2018-31/12/2018</v>
          </cell>
          <cell r="G9">
            <v>448461</v>
          </cell>
          <cell r="H9">
            <v>0</v>
          </cell>
          <cell r="I9">
            <v>923832</v>
          </cell>
          <cell r="J9">
            <v>180388</v>
          </cell>
          <cell r="M9">
            <v>655759</v>
          </cell>
          <cell r="N9">
            <v>0</v>
          </cell>
          <cell r="O9">
            <v>0</v>
          </cell>
          <cell r="P9">
            <v>352394</v>
          </cell>
          <cell r="Q9">
            <v>350844</v>
          </cell>
          <cell r="R9">
            <v>0</v>
          </cell>
          <cell r="S9">
            <v>1550</v>
          </cell>
          <cell r="T9">
            <v>388090</v>
          </cell>
          <cell r="U9">
            <v>137327</v>
          </cell>
          <cell r="W9">
            <v>0</v>
          </cell>
          <cell r="X9">
            <v>250764</v>
          </cell>
          <cell r="Y9">
            <v>472021</v>
          </cell>
          <cell r="Z9">
            <v>1660966</v>
          </cell>
          <cell r="AA9">
            <v>66547</v>
          </cell>
          <cell r="AB9">
            <v>300000</v>
          </cell>
          <cell r="AC9">
            <v>11007</v>
          </cell>
          <cell r="AD9">
            <v>-244460</v>
          </cell>
          <cell r="AE9">
            <v>0</v>
          </cell>
          <cell r="AF9">
            <v>1594419</v>
          </cell>
          <cell r="AG9">
            <v>0</v>
          </cell>
          <cell r="AH9">
            <v>1403543</v>
          </cell>
          <cell r="AI9">
            <v>0</v>
          </cell>
          <cell r="AK9">
            <v>190876</v>
          </cell>
          <cell r="AL9">
            <v>1660966</v>
          </cell>
          <cell r="AN9">
            <v>2577451</v>
          </cell>
          <cell r="AO9">
            <v>1486942</v>
          </cell>
          <cell r="AP9">
            <v>1090509</v>
          </cell>
          <cell r="AQ9">
            <v>1180</v>
          </cell>
          <cell r="AR9">
            <v>13019</v>
          </cell>
          <cell r="AS9">
            <v>969753</v>
          </cell>
          <cell r="AT9">
            <v>108916</v>
          </cell>
          <cell r="AU9">
            <v>0</v>
          </cell>
          <cell r="AV9">
            <v>0</v>
          </cell>
          <cell r="AW9">
            <v>0</v>
          </cell>
          <cell r="AX9">
            <v>31463</v>
          </cell>
          <cell r="AY9">
            <v>31463</v>
          </cell>
          <cell r="AZ9">
            <v>108916</v>
          </cell>
          <cell r="BD9">
            <v>0</v>
          </cell>
          <cell r="BF9">
            <v>0</v>
          </cell>
          <cell r="BG9">
            <v>0</v>
          </cell>
          <cell r="BJ9">
            <v>0</v>
          </cell>
          <cell r="BK9">
            <v>0</v>
          </cell>
          <cell r="BM9">
            <v>-1600</v>
          </cell>
          <cell r="BN9">
            <v>475372</v>
          </cell>
          <cell r="BO9">
            <v>180387</v>
          </cell>
          <cell r="BQ9">
            <v>153398</v>
          </cell>
        </row>
        <row r="10">
          <cell r="F10" t="str">
            <v>01/01/2018-31/12/2018</v>
          </cell>
          <cell r="G10">
            <v>9322</v>
          </cell>
          <cell r="H10">
            <v>0</v>
          </cell>
          <cell r="I10">
            <v>42682</v>
          </cell>
          <cell r="J10">
            <v>0</v>
          </cell>
          <cell r="M10">
            <v>37210</v>
          </cell>
          <cell r="N10">
            <v>1851</v>
          </cell>
          <cell r="O10">
            <v>1999</v>
          </cell>
          <cell r="P10">
            <v>353036</v>
          </cell>
          <cell r="Q10">
            <v>159015</v>
          </cell>
          <cell r="R10">
            <v>0</v>
          </cell>
          <cell r="S10">
            <v>194021</v>
          </cell>
          <cell r="T10">
            <v>988070</v>
          </cell>
          <cell r="U10">
            <v>948831</v>
          </cell>
          <cell r="W10">
            <v>0</v>
          </cell>
          <cell r="X10">
            <v>39239</v>
          </cell>
          <cell r="Y10">
            <v>29399</v>
          </cell>
          <cell r="Z10">
            <v>1379827</v>
          </cell>
          <cell r="AA10">
            <v>323186</v>
          </cell>
          <cell r="AB10">
            <v>365500</v>
          </cell>
          <cell r="AC10">
            <v>2457</v>
          </cell>
          <cell r="AD10">
            <v>-44770</v>
          </cell>
          <cell r="AE10">
            <v>246253</v>
          </cell>
          <cell r="AF10">
            <v>810388</v>
          </cell>
          <cell r="AG10">
            <v>475537</v>
          </cell>
          <cell r="AH10">
            <v>141081</v>
          </cell>
          <cell r="AI10">
            <v>0</v>
          </cell>
          <cell r="AK10">
            <v>193770</v>
          </cell>
          <cell r="AL10">
            <v>1379827</v>
          </cell>
          <cell r="AN10">
            <v>1921822</v>
          </cell>
          <cell r="AO10">
            <v>1666002</v>
          </cell>
          <cell r="AP10">
            <v>255820</v>
          </cell>
          <cell r="AQ10">
            <v>5203</v>
          </cell>
          <cell r="AR10">
            <v>70593</v>
          </cell>
          <cell r="AS10">
            <v>187312</v>
          </cell>
          <cell r="AT10">
            <v>3117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3117</v>
          </cell>
          <cell r="BD10">
            <v>0</v>
          </cell>
          <cell r="BF10">
            <v>0</v>
          </cell>
          <cell r="BG10">
            <v>0</v>
          </cell>
          <cell r="BJ10">
            <v>246253</v>
          </cell>
          <cell r="BK10">
            <v>0</v>
          </cell>
          <cell r="BM10">
            <v>-1000</v>
          </cell>
          <cell r="BN10">
            <v>37210</v>
          </cell>
          <cell r="BO10">
            <v>0</v>
          </cell>
          <cell r="BQ10">
            <v>73696</v>
          </cell>
        </row>
        <row r="11">
          <cell r="F11" t="str">
            <v>01/01/2018-31/12/2018</v>
          </cell>
          <cell r="G11">
            <v>191839000</v>
          </cell>
          <cell r="H11">
            <v>31316000</v>
          </cell>
          <cell r="I11">
            <v>114820000</v>
          </cell>
          <cell r="J11">
            <v>13556000</v>
          </cell>
          <cell r="M11">
            <v>69458000</v>
          </cell>
          <cell r="N11">
            <v>4219000</v>
          </cell>
          <cell r="O11">
            <v>93367000</v>
          </cell>
          <cell r="P11">
            <v>22903000</v>
          </cell>
          <cell r="Q11">
            <v>22878000</v>
          </cell>
          <cell r="R11">
            <v>0</v>
          </cell>
          <cell r="S11">
            <v>25000</v>
          </cell>
          <cell r="T11">
            <v>16665000</v>
          </cell>
          <cell r="U11">
            <v>13705000</v>
          </cell>
          <cell r="W11">
            <v>0</v>
          </cell>
          <cell r="X11">
            <v>2960000</v>
          </cell>
          <cell r="Y11">
            <v>9877000</v>
          </cell>
          <cell r="Z11">
            <v>241284000</v>
          </cell>
          <cell r="AA11">
            <v>141832000</v>
          </cell>
          <cell r="AB11">
            <v>47451000</v>
          </cell>
          <cell r="AC11">
            <v>17554000</v>
          </cell>
          <cell r="AD11">
            <v>76827000</v>
          </cell>
          <cell r="AE11">
            <v>42564000</v>
          </cell>
          <cell r="AF11">
            <v>56888000</v>
          </cell>
          <cell r="AG11">
            <v>0</v>
          </cell>
          <cell r="AH11">
            <v>38992000</v>
          </cell>
          <cell r="AI11">
            <v>5000000</v>
          </cell>
          <cell r="AK11">
            <v>12896000</v>
          </cell>
          <cell r="AL11">
            <v>241284000</v>
          </cell>
          <cell r="AN11">
            <v>193064000</v>
          </cell>
          <cell r="AO11">
            <v>112201000</v>
          </cell>
          <cell r="AP11">
            <v>80863000</v>
          </cell>
          <cell r="AQ11">
            <v>4733000</v>
          </cell>
          <cell r="AR11">
            <v>4768000</v>
          </cell>
          <cell r="AS11">
            <v>79237000</v>
          </cell>
          <cell r="AT11">
            <v>1591000</v>
          </cell>
          <cell r="AU11">
            <v>3000000</v>
          </cell>
          <cell r="AV11">
            <v>0</v>
          </cell>
          <cell r="AW11">
            <v>0</v>
          </cell>
          <cell r="AX11">
            <v>4307000</v>
          </cell>
          <cell r="AY11">
            <v>4307000</v>
          </cell>
          <cell r="AZ11">
            <v>4591000</v>
          </cell>
          <cell r="BD11">
            <v>0</v>
          </cell>
          <cell r="BF11">
            <v>4019000</v>
          </cell>
          <cell r="BG11">
            <v>2709000</v>
          </cell>
          <cell r="BJ11">
            <v>39568000</v>
          </cell>
          <cell r="BK11">
            <v>2996000</v>
          </cell>
          <cell r="BM11">
            <v>-647000</v>
          </cell>
          <cell r="BN11">
            <v>58181000</v>
          </cell>
          <cell r="BO11">
            <v>8568000</v>
          </cell>
          <cell r="BQ11">
            <v>10574000</v>
          </cell>
        </row>
        <row r="12">
          <cell r="F12" t="str">
            <v>01/09/2017-31/08/2018</v>
          </cell>
          <cell r="G12">
            <v>6621935</v>
          </cell>
          <cell r="H12">
            <v>0</v>
          </cell>
          <cell r="I12">
            <v>7272177</v>
          </cell>
          <cell r="J12">
            <v>4007</v>
          </cell>
          <cell r="M12">
            <v>1139237</v>
          </cell>
          <cell r="N12">
            <v>484988</v>
          </cell>
          <cell r="O12">
            <v>0</v>
          </cell>
          <cell r="P12">
            <v>3385837</v>
          </cell>
          <cell r="Q12">
            <v>3226967</v>
          </cell>
          <cell r="R12">
            <v>0</v>
          </cell>
          <cell r="S12">
            <v>158870</v>
          </cell>
          <cell r="T12">
            <v>487619</v>
          </cell>
          <cell r="U12">
            <v>26899</v>
          </cell>
          <cell r="W12">
            <v>0</v>
          </cell>
          <cell r="X12">
            <v>460720</v>
          </cell>
          <cell r="Y12">
            <v>4387765</v>
          </cell>
          <cell r="Z12">
            <v>14883156</v>
          </cell>
          <cell r="AA12">
            <v>2423103</v>
          </cell>
          <cell r="AB12">
            <v>2000000</v>
          </cell>
          <cell r="AC12">
            <v>6000000</v>
          </cell>
          <cell r="AD12">
            <v>-5576897</v>
          </cell>
          <cell r="AE12">
            <v>7088214</v>
          </cell>
          <cell r="AF12">
            <v>5371840</v>
          </cell>
          <cell r="AG12">
            <v>0</v>
          </cell>
          <cell r="AH12">
            <v>4249239</v>
          </cell>
          <cell r="AI12">
            <v>0</v>
          </cell>
          <cell r="AK12">
            <v>1122600</v>
          </cell>
          <cell r="AL12">
            <v>14883156</v>
          </cell>
          <cell r="AN12">
            <v>20369453</v>
          </cell>
          <cell r="AO12">
            <v>10231757</v>
          </cell>
          <cell r="AP12">
            <v>10137696</v>
          </cell>
          <cell r="AQ12">
            <v>10678</v>
          </cell>
          <cell r="AR12">
            <v>69654</v>
          </cell>
          <cell r="AS12">
            <v>11416977</v>
          </cell>
          <cell r="AT12">
            <v>-1338256</v>
          </cell>
          <cell r="AU12">
            <v>0</v>
          </cell>
          <cell r="AV12">
            <v>0</v>
          </cell>
          <cell r="AW12">
            <v>720969</v>
          </cell>
          <cell r="AX12">
            <v>720969</v>
          </cell>
          <cell r="AY12">
            <v>0</v>
          </cell>
          <cell r="AZ12">
            <v>-2059226</v>
          </cell>
          <cell r="BD12">
            <v>0</v>
          </cell>
          <cell r="BF12">
            <v>0</v>
          </cell>
          <cell r="BG12">
            <v>0</v>
          </cell>
          <cell r="BJ12">
            <v>7000000</v>
          </cell>
          <cell r="BK12">
            <v>88214</v>
          </cell>
          <cell r="BM12">
            <v>0</v>
          </cell>
          <cell r="BN12">
            <v>1138869</v>
          </cell>
          <cell r="BO12">
            <v>367</v>
          </cell>
          <cell r="BQ12">
            <v>-1278446</v>
          </cell>
        </row>
        <row r="13">
          <cell r="F13" t="str">
            <v>01/01/2018-31/12/2018</v>
          </cell>
          <cell r="G13">
            <v>377782</v>
          </cell>
          <cell r="H13">
            <v>0</v>
          </cell>
          <cell r="I13">
            <v>316962</v>
          </cell>
          <cell r="J13">
            <v>5391</v>
          </cell>
          <cell r="M13">
            <v>1175685</v>
          </cell>
          <cell r="N13">
            <v>0</v>
          </cell>
          <cell r="O13">
            <v>0</v>
          </cell>
          <cell r="P13">
            <v>42930</v>
          </cell>
          <cell r="Q13">
            <v>13680</v>
          </cell>
          <cell r="R13">
            <v>0</v>
          </cell>
          <cell r="S13">
            <v>29250</v>
          </cell>
          <cell r="T13">
            <v>598995</v>
          </cell>
          <cell r="U13">
            <v>594862</v>
          </cell>
          <cell r="W13">
            <v>0</v>
          </cell>
          <cell r="X13">
            <v>4133</v>
          </cell>
          <cell r="Y13">
            <v>247794</v>
          </cell>
          <cell r="Z13">
            <v>1267501</v>
          </cell>
          <cell r="AA13">
            <v>219504</v>
          </cell>
          <cell r="AB13">
            <v>160000</v>
          </cell>
          <cell r="AC13">
            <v>0</v>
          </cell>
          <cell r="AD13">
            <v>59504</v>
          </cell>
          <cell r="AE13">
            <v>252084</v>
          </cell>
          <cell r="AF13">
            <v>795913</v>
          </cell>
          <cell r="AG13">
            <v>0</v>
          </cell>
          <cell r="AH13">
            <v>691970</v>
          </cell>
          <cell r="AI13">
            <v>0</v>
          </cell>
          <cell r="AK13">
            <v>103943</v>
          </cell>
          <cell r="AL13">
            <v>1267501</v>
          </cell>
          <cell r="AN13">
            <v>2280526</v>
          </cell>
          <cell r="AO13">
            <v>1143984</v>
          </cell>
          <cell r="AP13">
            <v>1136542</v>
          </cell>
          <cell r="AQ13">
            <v>510</v>
          </cell>
          <cell r="AR13">
            <v>11727</v>
          </cell>
          <cell r="AS13">
            <v>940931</v>
          </cell>
          <cell r="AT13">
            <v>184394</v>
          </cell>
          <cell r="AU13">
            <v>0</v>
          </cell>
          <cell r="AV13">
            <v>0</v>
          </cell>
          <cell r="AW13">
            <v>93457</v>
          </cell>
          <cell r="AX13">
            <v>93457</v>
          </cell>
          <cell r="AY13">
            <v>0</v>
          </cell>
          <cell r="BD13">
            <v>0</v>
          </cell>
          <cell r="BF13">
            <v>1231114</v>
          </cell>
          <cell r="BG13">
            <v>980728</v>
          </cell>
          <cell r="BJ13">
            <v>252084</v>
          </cell>
          <cell r="BK13">
            <v>0</v>
          </cell>
          <cell r="BM13">
            <v>-31434</v>
          </cell>
          <cell r="BN13">
            <v>190928</v>
          </cell>
          <cell r="BO13">
            <v>4029</v>
          </cell>
          <cell r="BQ13">
            <v>196114</v>
          </cell>
        </row>
        <row r="14">
          <cell r="F14" t="str">
            <v>01/01/2018-31/12/2018</v>
          </cell>
          <cell r="G14">
            <v>358759</v>
          </cell>
          <cell r="H14">
            <v>0</v>
          </cell>
          <cell r="I14">
            <v>340438</v>
          </cell>
          <cell r="J14">
            <v>102510</v>
          </cell>
          <cell r="M14">
            <v>192346</v>
          </cell>
          <cell r="N14">
            <v>0</v>
          </cell>
          <cell r="O14">
            <v>108157</v>
          </cell>
          <cell r="P14">
            <v>2152225</v>
          </cell>
          <cell r="Q14">
            <v>1491459</v>
          </cell>
          <cell r="R14">
            <v>0</v>
          </cell>
          <cell r="S14">
            <v>660766</v>
          </cell>
          <cell r="T14">
            <v>2662141</v>
          </cell>
          <cell r="U14">
            <v>2593200</v>
          </cell>
          <cell r="W14">
            <v>0</v>
          </cell>
          <cell r="X14">
            <v>68941</v>
          </cell>
          <cell r="Y14">
            <v>120000</v>
          </cell>
          <cell r="Z14">
            <v>5293125</v>
          </cell>
          <cell r="AA14">
            <v>2358390</v>
          </cell>
          <cell r="AB14">
            <v>1231290</v>
          </cell>
          <cell r="AC14">
            <v>55100</v>
          </cell>
          <cell r="AD14">
            <v>1072000</v>
          </cell>
          <cell r="AE14">
            <v>28401</v>
          </cell>
          <cell r="AF14">
            <v>2906334</v>
          </cell>
          <cell r="AG14">
            <v>1070400</v>
          </cell>
          <cell r="AH14">
            <v>1430879</v>
          </cell>
          <cell r="AI14">
            <v>0</v>
          </cell>
          <cell r="AK14">
            <v>405055</v>
          </cell>
          <cell r="AL14">
            <v>5293125</v>
          </cell>
          <cell r="AN14">
            <v>8059664</v>
          </cell>
          <cell r="AO14">
            <v>6859236</v>
          </cell>
          <cell r="AP14">
            <v>1200428</v>
          </cell>
          <cell r="AQ14">
            <v>78552</v>
          </cell>
          <cell r="AR14">
            <v>68149</v>
          </cell>
          <cell r="AS14">
            <v>1050104</v>
          </cell>
          <cell r="AT14">
            <v>160727</v>
          </cell>
          <cell r="AU14">
            <v>0</v>
          </cell>
          <cell r="AV14">
            <v>0</v>
          </cell>
          <cell r="AW14">
            <v>0</v>
          </cell>
          <cell r="AX14">
            <v>51616</v>
          </cell>
          <cell r="AY14">
            <v>51616</v>
          </cell>
          <cell r="AZ14">
            <v>160727</v>
          </cell>
          <cell r="BD14">
            <v>0</v>
          </cell>
          <cell r="BF14">
            <v>0</v>
          </cell>
          <cell r="BG14">
            <v>0</v>
          </cell>
          <cell r="BJ14">
            <v>0</v>
          </cell>
          <cell r="BK14">
            <v>28401</v>
          </cell>
          <cell r="BM14">
            <v>-50226</v>
          </cell>
          <cell r="BN14">
            <v>142915</v>
          </cell>
          <cell r="BO14">
            <v>49431</v>
          </cell>
          <cell r="BQ14">
            <v>280380</v>
          </cell>
        </row>
        <row r="15">
          <cell r="F15" t="str">
            <v>01/01/2018-31/12/2018</v>
          </cell>
          <cell r="G15">
            <v>823345</v>
          </cell>
          <cell r="H15">
            <v>0</v>
          </cell>
          <cell r="I15">
            <v>840109</v>
          </cell>
          <cell r="J15">
            <v>5287</v>
          </cell>
          <cell r="M15">
            <v>32851</v>
          </cell>
          <cell r="N15">
            <v>0</v>
          </cell>
          <cell r="O15">
            <v>0</v>
          </cell>
          <cell r="P15">
            <v>3084787</v>
          </cell>
          <cell r="Q15">
            <v>2986884</v>
          </cell>
          <cell r="R15">
            <v>0</v>
          </cell>
          <cell r="S15">
            <v>97904</v>
          </cell>
          <cell r="T15">
            <v>787319</v>
          </cell>
          <cell r="U15">
            <v>586832</v>
          </cell>
          <cell r="W15">
            <v>0</v>
          </cell>
          <cell r="X15">
            <v>200487</v>
          </cell>
          <cell r="Y15">
            <v>212958</v>
          </cell>
          <cell r="Z15">
            <v>4908409</v>
          </cell>
          <cell r="AA15">
            <v>196635</v>
          </cell>
          <cell r="AB15">
            <v>300000</v>
          </cell>
          <cell r="AC15">
            <v>0</v>
          </cell>
          <cell r="AD15">
            <v>-103365</v>
          </cell>
          <cell r="AE15">
            <v>0</v>
          </cell>
          <cell r="AF15">
            <v>4711773</v>
          </cell>
          <cell r="AG15">
            <v>0</v>
          </cell>
          <cell r="AH15">
            <v>2673991</v>
          </cell>
          <cell r="AI15">
            <v>0</v>
          </cell>
          <cell r="AK15">
            <v>2037782</v>
          </cell>
          <cell r="AL15">
            <v>4908409</v>
          </cell>
          <cell r="AN15">
            <v>3754675</v>
          </cell>
          <cell r="AO15">
            <v>2449486</v>
          </cell>
          <cell r="AP15">
            <v>1305190</v>
          </cell>
          <cell r="AQ15">
            <v>111752</v>
          </cell>
          <cell r="AR15">
            <v>6600</v>
          </cell>
          <cell r="AS15">
            <v>1391968</v>
          </cell>
          <cell r="AT15">
            <v>18374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18374</v>
          </cell>
          <cell r="BD15">
            <v>0</v>
          </cell>
          <cell r="BF15">
            <v>10800</v>
          </cell>
          <cell r="BG15">
            <v>0</v>
          </cell>
          <cell r="BJ15">
            <v>0</v>
          </cell>
          <cell r="BK15">
            <v>0</v>
          </cell>
          <cell r="BM15">
            <v>-2750</v>
          </cell>
          <cell r="BN15">
            <v>32058</v>
          </cell>
          <cell r="BO15">
            <v>793</v>
          </cell>
          <cell r="BQ15">
            <v>24953</v>
          </cell>
        </row>
        <row r="16">
          <cell r="F16" t="str">
            <v>01/01/2018-31/12/2018</v>
          </cell>
          <cell r="G16">
            <v>1393388</v>
          </cell>
          <cell r="H16">
            <v>0</v>
          </cell>
          <cell r="I16">
            <v>1393387</v>
          </cell>
          <cell r="J16">
            <v>0</v>
          </cell>
          <cell r="M16">
            <v>0</v>
          </cell>
          <cell r="N16">
            <v>0</v>
          </cell>
          <cell r="O16">
            <v>0</v>
          </cell>
          <cell r="P16">
            <v>40238</v>
          </cell>
          <cell r="Q16">
            <v>39771</v>
          </cell>
          <cell r="R16">
            <v>0</v>
          </cell>
          <cell r="S16">
            <v>467</v>
          </cell>
          <cell r="T16">
            <v>1017278</v>
          </cell>
          <cell r="U16">
            <v>586273</v>
          </cell>
          <cell r="W16">
            <v>0</v>
          </cell>
          <cell r="X16">
            <v>431006</v>
          </cell>
          <cell r="Y16">
            <v>200202</v>
          </cell>
          <cell r="Z16">
            <v>2651107</v>
          </cell>
          <cell r="AA16">
            <v>-436493</v>
          </cell>
          <cell r="AB16">
            <v>1156486</v>
          </cell>
          <cell r="AC16">
            <v>508951</v>
          </cell>
          <cell r="AD16">
            <v>-2101930</v>
          </cell>
          <cell r="AE16">
            <v>2376285</v>
          </cell>
          <cell r="AF16">
            <v>711315</v>
          </cell>
          <cell r="AG16">
            <v>328425</v>
          </cell>
          <cell r="AH16">
            <v>142335</v>
          </cell>
          <cell r="AI16">
            <v>0</v>
          </cell>
          <cell r="AK16">
            <v>240554</v>
          </cell>
          <cell r="AL16">
            <v>2651107</v>
          </cell>
          <cell r="AN16">
            <v>681830</v>
          </cell>
          <cell r="AO16">
            <v>531330</v>
          </cell>
          <cell r="AP16">
            <v>150500</v>
          </cell>
          <cell r="AQ16">
            <v>55745</v>
          </cell>
          <cell r="AR16">
            <v>21766</v>
          </cell>
          <cell r="AS16">
            <v>200480</v>
          </cell>
          <cell r="AT16">
            <v>-16000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-16000</v>
          </cell>
          <cell r="BD16">
            <v>0</v>
          </cell>
          <cell r="BF16">
            <v>1</v>
          </cell>
          <cell r="BG16">
            <v>0</v>
          </cell>
          <cell r="BJ16">
            <v>2376285</v>
          </cell>
          <cell r="BK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5765</v>
          </cell>
        </row>
        <row r="17">
          <cell r="F17" t="str">
            <v>01/01/2018-31/12/2018</v>
          </cell>
          <cell r="G17">
            <v>876519</v>
          </cell>
          <cell r="H17">
            <v>0</v>
          </cell>
          <cell r="I17">
            <v>999439</v>
          </cell>
          <cell r="J17">
            <v>39673</v>
          </cell>
          <cell r="M17">
            <v>587954</v>
          </cell>
          <cell r="N17">
            <v>0</v>
          </cell>
          <cell r="O17">
            <v>322019</v>
          </cell>
          <cell r="P17">
            <v>494144</v>
          </cell>
          <cell r="Q17">
            <v>238276</v>
          </cell>
          <cell r="R17">
            <v>0</v>
          </cell>
          <cell r="S17">
            <v>255868</v>
          </cell>
          <cell r="T17">
            <v>69710</v>
          </cell>
          <cell r="U17">
            <v>16902</v>
          </cell>
          <cell r="W17">
            <v>0</v>
          </cell>
          <cell r="X17">
            <v>52808</v>
          </cell>
          <cell r="Y17">
            <v>1371669</v>
          </cell>
          <cell r="Z17">
            <v>2812042</v>
          </cell>
          <cell r="AA17">
            <v>1229976</v>
          </cell>
          <cell r="AB17">
            <v>1006000</v>
          </cell>
          <cell r="AC17">
            <v>187000</v>
          </cell>
          <cell r="AD17">
            <v>36976</v>
          </cell>
          <cell r="AE17">
            <v>1035177</v>
          </cell>
          <cell r="AF17">
            <v>546888</v>
          </cell>
          <cell r="AG17">
            <v>0</v>
          </cell>
          <cell r="AH17">
            <v>64614</v>
          </cell>
          <cell r="AI17">
            <v>0</v>
          </cell>
          <cell r="AK17">
            <v>482275</v>
          </cell>
          <cell r="AL17">
            <v>2812042</v>
          </cell>
          <cell r="AN17">
            <v>1684005</v>
          </cell>
          <cell r="AO17">
            <v>900052</v>
          </cell>
          <cell r="AP17">
            <v>783954</v>
          </cell>
          <cell r="AQ17">
            <v>38929</v>
          </cell>
          <cell r="AR17">
            <v>46158</v>
          </cell>
          <cell r="AS17">
            <v>820408</v>
          </cell>
          <cell r="AT17">
            <v>-43684</v>
          </cell>
          <cell r="AU17">
            <v>0</v>
          </cell>
          <cell r="AV17">
            <v>0</v>
          </cell>
          <cell r="AW17">
            <v>0</v>
          </cell>
          <cell r="AX17">
            <v>37480</v>
          </cell>
          <cell r="AY17">
            <v>37480</v>
          </cell>
          <cell r="AZ17">
            <v>-43684</v>
          </cell>
          <cell r="BD17">
            <v>0</v>
          </cell>
          <cell r="BF17">
            <v>103342</v>
          </cell>
          <cell r="BG17">
            <v>58410</v>
          </cell>
          <cell r="BJ17">
            <v>1035177</v>
          </cell>
          <cell r="BK17">
            <v>0</v>
          </cell>
          <cell r="BM17">
            <v>-7738</v>
          </cell>
          <cell r="BN17">
            <v>489871</v>
          </cell>
          <cell r="BO17">
            <v>39673</v>
          </cell>
          <cell r="BQ17">
            <v>39943</v>
          </cell>
        </row>
        <row r="18">
          <cell r="F18" t="str">
            <v>01/01/2018-31/12/2018</v>
          </cell>
          <cell r="G18">
            <v>22831520</v>
          </cell>
          <cell r="H18">
            <v>9893417</v>
          </cell>
          <cell r="I18">
            <v>20714722</v>
          </cell>
          <cell r="J18">
            <v>911944</v>
          </cell>
          <cell r="M18">
            <v>11219586</v>
          </cell>
          <cell r="N18">
            <v>103648</v>
          </cell>
          <cell r="O18">
            <v>2116376</v>
          </cell>
          <cell r="P18">
            <v>14851095</v>
          </cell>
          <cell r="Q18">
            <v>12873996</v>
          </cell>
          <cell r="R18">
            <v>1234399</v>
          </cell>
          <cell r="S18">
            <v>742700</v>
          </cell>
          <cell r="T18">
            <v>2896512</v>
          </cell>
          <cell r="U18">
            <v>2213801</v>
          </cell>
          <cell r="W18">
            <v>0</v>
          </cell>
          <cell r="X18">
            <v>682711</v>
          </cell>
          <cell r="Y18">
            <v>216114</v>
          </cell>
          <cell r="Z18">
            <v>40795241</v>
          </cell>
          <cell r="AA18">
            <v>18165846</v>
          </cell>
          <cell r="AB18">
            <v>7524000</v>
          </cell>
          <cell r="AC18">
            <v>7377424</v>
          </cell>
          <cell r="AD18">
            <v>3264422</v>
          </cell>
          <cell r="AE18">
            <v>14397821</v>
          </cell>
          <cell r="AF18">
            <v>8231574</v>
          </cell>
          <cell r="AG18">
            <v>540000</v>
          </cell>
          <cell r="AH18">
            <v>3083424</v>
          </cell>
          <cell r="AI18">
            <v>21194</v>
          </cell>
          <cell r="AK18">
            <v>4586956</v>
          </cell>
          <cell r="AL18">
            <v>40795241</v>
          </cell>
          <cell r="AN18">
            <v>12444058</v>
          </cell>
          <cell r="AO18">
            <v>6518213</v>
          </cell>
          <cell r="AP18">
            <v>5925845</v>
          </cell>
          <cell r="AQ18">
            <v>59137</v>
          </cell>
          <cell r="AR18">
            <v>574774</v>
          </cell>
          <cell r="AS18">
            <v>5356900</v>
          </cell>
          <cell r="AT18">
            <v>53308</v>
          </cell>
          <cell r="AU18">
            <v>0</v>
          </cell>
          <cell r="AV18">
            <v>0</v>
          </cell>
          <cell r="AW18">
            <v>0</v>
          </cell>
          <cell r="AX18">
            <v>387817</v>
          </cell>
          <cell r="AY18">
            <v>387817</v>
          </cell>
          <cell r="AZ18">
            <v>53308</v>
          </cell>
          <cell r="BD18">
            <v>0</v>
          </cell>
          <cell r="BF18">
            <v>310999</v>
          </cell>
          <cell r="BG18">
            <v>292021</v>
          </cell>
          <cell r="BJ18">
            <v>14074274</v>
          </cell>
          <cell r="BK18">
            <v>323547</v>
          </cell>
          <cell r="BM18">
            <v>410543</v>
          </cell>
          <cell r="BN18">
            <v>10154017</v>
          </cell>
          <cell r="BO18">
            <v>773548</v>
          </cell>
          <cell r="BQ18">
            <v>1015893</v>
          </cell>
        </row>
        <row r="19">
          <cell r="F19" t="str">
            <v>01/01/2018-31/12/2018</v>
          </cell>
          <cell r="G19">
            <v>8836338</v>
          </cell>
          <cell r="H19">
            <v>4871366</v>
          </cell>
          <cell r="I19">
            <v>19416346</v>
          </cell>
          <cell r="J19">
            <v>3258221</v>
          </cell>
          <cell r="M19">
            <v>28432690</v>
          </cell>
          <cell r="N19">
            <v>214398</v>
          </cell>
          <cell r="O19">
            <v>255725</v>
          </cell>
          <cell r="P19">
            <v>3290911</v>
          </cell>
          <cell r="Q19">
            <v>1556440</v>
          </cell>
          <cell r="R19">
            <v>0</v>
          </cell>
          <cell r="S19">
            <v>1734470</v>
          </cell>
          <cell r="T19">
            <v>3782404</v>
          </cell>
          <cell r="U19">
            <v>2619644</v>
          </cell>
          <cell r="W19">
            <v>0</v>
          </cell>
          <cell r="X19">
            <v>1162760</v>
          </cell>
          <cell r="Y19">
            <v>459041</v>
          </cell>
          <cell r="Z19">
            <v>16368694</v>
          </cell>
          <cell r="AA19">
            <v>-24945159</v>
          </cell>
          <cell r="AB19">
            <v>34622922</v>
          </cell>
          <cell r="AC19">
            <v>5000886</v>
          </cell>
          <cell r="AD19">
            <v>-64568967</v>
          </cell>
          <cell r="AE19">
            <v>1471525</v>
          </cell>
          <cell r="AF19">
            <v>39842328</v>
          </cell>
          <cell r="AG19">
            <v>27920609</v>
          </cell>
          <cell r="AH19">
            <v>3218908</v>
          </cell>
          <cell r="AI19">
            <v>0</v>
          </cell>
          <cell r="AK19">
            <v>8702810</v>
          </cell>
          <cell r="AL19">
            <v>16368694</v>
          </cell>
          <cell r="AN19">
            <v>10632693</v>
          </cell>
          <cell r="AO19">
            <v>6117670</v>
          </cell>
          <cell r="AP19">
            <v>4515023</v>
          </cell>
          <cell r="AQ19">
            <v>261670</v>
          </cell>
          <cell r="AR19">
            <v>1064984</v>
          </cell>
          <cell r="AS19">
            <v>5352370</v>
          </cell>
          <cell r="AT19">
            <v>-1640662</v>
          </cell>
          <cell r="AU19">
            <v>804472</v>
          </cell>
          <cell r="AV19">
            <v>12846</v>
          </cell>
          <cell r="AW19">
            <v>0</v>
          </cell>
          <cell r="AX19">
            <v>389628</v>
          </cell>
          <cell r="AY19">
            <v>389628</v>
          </cell>
          <cell r="AZ19">
            <v>-849036</v>
          </cell>
          <cell r="BD19">
            <v>0</v>
          </cell>
          <cell r="BF19">
            <v>9252972</v>
          </cell>
          <cell r="BG19">
            <v>9235831</v>
          </cell>
          <cell r="BJ19">
            <v>362665</v>
          </cell>
          <cell r="BK19">
            <v>1108860</v>
          </cell>
          <cell r="BM19">
            <v>381751</v>
          </cell>
          <cell r="BN19">
            <v>15953128</v>
          </cell>
          <cell r="BO19">
            <v>3243731</v>
          </cell>
          <cell r="BQ19">
            <v>-186050</v>
          </cell>
        </row>
        <row r="20">
          <cell r="F20" t="str">
            <v>01/01/2018-31/12/2018</v>
          </cell>
          <cell r="G20">
            <v>180137</v>
          </cell>
          <cell r="H20">
            <v>0</v>
          </cell>
          <cell r="I20">
            <v>546464</v>
          </cell>
          <cell r="J20">
            <v>0</v>
          </cell>
          <cell r="M20">
            <v>366876</v>
          </cell>
          <cell r="N20">
            <v>550</v>
          </cell>
          <cell r="O20">
            <v>0</v>
          </cell>
          <cell r="P20">
            <v>236748</v>
          </cell>
          <cell r="Q20">
            <v>236748</v>
          </cell>
          <cell r="R20">
            <v>0</v>
          </cell>
          <cell r="S20">
            <v>0</v>
          </cell>
          <cell r="T20">
            <v>1229039</v>
          </cell>
          <cell r="U20">
            <v>956057</v>
          </cell>
          <cell r="W20">
            <v>0</v>
          </cell>
          <cell r="X20">
            <v>272982</v>
          </cell>
          <cell r="Y20">
            <v>531483</v>
          </cell>
          <cell r="Z20">
            <v>2177408</v>
          </cell>
          <cell r="AA20">
            <v>1798868</v>
          </cell>
          <cell r="AB20">
            <v>210000</v>
          </cell>
          <cell r="AC20">
            <v>73951</v>
          </cell>
          <cell r="AD20">
            <v>1514917</v>
          </cell>
          <cell r="AE20">
            <v>21987</v>
          </cell>
          <cell r="AF20">
            <v>356553</v>
          </cell>
          <cell r="AG20">
            <v>47872</v>
          </cell>
          <cell r="AH20">
            <v>148115</v>
          </cell>
          <cell r="AI20">
            <v>0</v>
          </cell>
          <cell r="AK20">
            <v>160566</v>
          </cell>
          <cell r="AL20">
            <v>2177408</v>
          </cell>
          <cell r="AN20">
            <v>2759437</v>
          </cell>
          <cell r="AO20">
            <v>1706061</v>
          </cell>
          <cell r="AP20">
            <v>1053376</v>
          </cell>
          <cell r="AQ20">
            <v>831</v>
          </cell>
          <cell r="AR20">
            <v>19793</v>
          </cell>
          <cell r="AS20">
            <v>674526</v>
          </cell>
          <cell r="AT20">
            <v>359889</v>
          </cell>
          <cell r="AU20">
            <v>0</v>
          </cell>
          <cell r="AV20">
            <v>0</v>
          </cell>
          <cell r="AW20">
            <v>25153</v>
          </cell>
          <cell r="AX20">
            <v>25153</v>
          </cell>
          <cell r="AY20">
            <v>0</v>
          </cell>
          <cell r="AZ20">
            <v>334736</v>
          </cell>
          <cell r="BD20">
            <v>0</v>
          </cell>
          <cell r="BF20">
            <v>0</v>
          </cell>
          <cell r="BG20">
            <v>0</v>
          </cell>
          <cell r="BJ20">
            <v>0</v>
          </cell>
          <cell r="BK20">
            <v>21987</v>
          </cell>
          <cell r="BM20">
            <v>-97073</v>
          </cell>
          <cell r="BN20">
            <v>366876</v>
          </cell>
          <cell r="BO20">
            <v>0</v>
          </cell>
          <cell r="BQ20">
            <v>379682</v>
          </cell>
        </row>
        <row r="21">
          <cell r="F21" t="str">
            <v>01/01/2018-31/12/2018</v>
          </cell>
          <cell r="G21">
            <v>41829</v>
          </cell>
          <cell r="H21">
            <v>0</v>
          </cell>
          <cell r="I21">
            <v>31273</v>
          </cell>
          <cell r="J21">
            <v>0</v>
          </cell>
          <cell r="M21">
            <v>0</v>
          </cell>
          <cell r="N21">
            <v>10556</v>
          </cell>
          <cell r="O21">
            <v>0</v>
          </cell>
          <cell r="P21">
            <v>912657</v>
          </cell>
          <cell r="Q21">
            <v>26962</v>
          </cell>
          <cell r="R21">
            <v>65793</v>
          </cell>
          <cell r="S21">
            <v>819902</v>
          </cell>
          <cell r="T21">
            <v>97355</v>
          </cell>
          <cell r="U21">
            <v>6000</v>
          </cell>
          <cell r="W21">
            <v>0</v>
          </cell>
          <cell r="X21">
            <v>91354</v>
          </cell>
          <cell r="Y21">
            <v>42421</v>
          </cell>
          <cell r="Z21">
            <v>1094262</v>
          </cell>
          <cell r="AA21">
            <v>-347453</v>
          </cell>
          <cell r="AB21">
            <v>100000</v>
          </cell>
          <cell r="AC21">
            <v>372</v>
          </cell>
          <cell r="AD21">
            <v>-447825</v>
          </cell>
          <cell r="AE21">
            <v>0</v>
          </cell>
          <cell r="AF21">
            <v>1441715</v>
          </cell>
          <cell r="AG21">
            <v>0</v>
          </cell>
          <cell r="AH21">
            <v>939890</v>
          </cell>
          <cell r="AI21">
            <v>0</v>
          </cell>
          <cell r="AK21">
            <v>501825</v>
          </cell>
          <cell r="AL21">
            <v>1094262</v>
          </cell>
          <cell r="AN21">
            <v>995459</v>
          </cell>
          <cell r="AO21">
            <v>636174</v>
          </cell>
          <cell r="AP21">
            <v>359285</v>
          </cell>
          <cell r="AQ21">
            <v>0</v>
          </cell>
          <cell r="AR21">
            <v>483</v>
          </cell>
          <cell r="AS21">
            <v>457237</v>
          </cell>
          <cell r="AT21">
            <v>-98435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-98435</v>
          </cell>
          <cell r="BD21">
            <v>0</v>
          </cell>
          <cell r="BF21">
            <v>0</v>
          </cell>
          <cell r="BG21">
            <v>0</v>
          </cell>
          <cell r="BJ21">
            <v>0</v>
          </cell>
          <cell r="BK21">
            <v>0</v>
          </cell>
          <cell r="BM21">
            <v>-2200</v>
          </cell>
          <cell r="BN21">
            <v>0</v>
          </cell>
          <cell r="BO21">
            <v>0</v>
          </cell>
          <cell r="BQ21">
            <v>-97952</v>
          </cell>
        </row>
        <row r="22">
          <cell r="F22" t="str">
            <v>01/01/2018-31/12/2018</v>
          </cell>
          <cell r="G22">
            <v>14951</v>
          </cell>
          <cell r="H22">
            <v>0</v>
          </cell>
          <cell r="I22">
            <v>87651</v>
          </cell>
          <cell r="J22">
            <v>0</v>
          </cell>
          <cell r="M22">
            <v>72700</v>
          </cell>
          <cell r="N22">
            <v>0</v>
          </cell>
          <cell r="O22">
            <v>0</v>
          </cell>
          <cell r="P22">
            <v>5150</v>
          </cell>
          <cell r="Q22">
            <v>5150</v>
          </cell>
          <cell r="R22">
            <v>0</v>
          </cell>
          <cell r="S22">
            <v>0</v>
          </cell>
          <cell r="T22">
            <v>135529</v>
          </cell>
          <cell r="U22">
            <v>0</v>
          </cell>
          <cell r="W22">
            <v>0</v>
          </cell>
          <cell r="X22">
            <v>135529</v>
          </cell>
          <cell r="Y22">
            <v>75418</v>
          </cell>
          <cell r="Z22">
            <v>231049</v>
          </cell>
          <cell r="AA22">
            <v>40497</v>
          </cell>
          <cell r="AB22">
            <v>12000</v>
          </cell>
          <cell r="AC22">
            <v>28497</v>
          </cell>
          <cell r="AD22">
            <v>0</v>
          </cell>
          <cell r="AE22">
            <v>0</v>
          </cell>
          <cell r="AF22">
            <v>190552</v>
          </cell>
          <cell r="AG22">
            <v>0</v>
          </cell>
          <cell r="AH22">
            <v>0</v>
          </cell>
          <cell r="AI22">
            <v>0</v>
          </cell>
          <cell r="AK22">
            <v>190552</v>
          </cell>
          <cell r="AL22">
            <v>231049</v>
          </cell>
          <cell r="AN22">
            <v>1425529</v>
          </cell>
          <cell r="AO22">
            <v>753714</v>
          </cell>
          <cell r="AP22">
            <v>671815</v>
          </cell>
          <cell r="AQ22">
            <v>0</v>
          </cell>
          <cell r="AR22">
            <v>4859</v>
          </cell>
          <cell r="AS22">
            <v>646703</v>
          </cell>
          <cell r="AT22">
            <v>20253</v>
          </cell>
          <cell r="AU22">
            <v>0</v>
          </cell>
          <cell r="AV22">
            <v>0</v>
          </cell>
          <cell r="AW22">
            <v>9934</v>
          </cell>
          <cell r="AX22">
            <v>9934</v>
          </cell>
          <cell r="AY22">
            <v>0</v>
          </cell>
          <cell r="AZ22">
            <v>10319</v>
          </cell>
          <cell r="BD22">
            <v>0</v>
          </cell>
          <cell r="BF22">
            <v>0</v>
          </cell>
          <cell r="BG22">
            <v>0</v>
          </cell>
          <cell r="BJ22">
            <v>0</v>
          </cell>
          <cell r="BK22">
            <v>0</v>
          </cell>
          <cell r="BM22">
            <v>-5442</v>
          </cell>
          <cell r="BN22">
            <v>72700</v>
          </cell>
          <cell r="BO22">
            <v>0</v>
          </cell>
          <cell r="BQ22">
            <v>25112</v>
          </cell>
        </row>
        <row r="23">
          <cell r="F23" t="str">
            <v>01/01/2018-31/12/2018</v>
          </cell>
          <cell r="G23">
            <v>386163</v>
          </cell>
          <cell r="H23">
            <v>0</v>
          </cell>
          <cell r="I23">
            <v>573008</v>
          </cell>
          <cell r="J23">
            <v>29054</v>
          </cell>
          <cell r="M23">
            <v>1225128</v>
          </cell>
          <cell r="N23">
            <v>0</v>
          </cell>
          <cell r="O23">
            <v>209859</v>
          </cell>
          <cell r="P23">
            <v>445889</v>
          </cell>
          <cell r="Q23">
            <v>161816</v>
          </cell>
          <cell r="R23">
            <v>0</v>
          </cell>
          <cell r="S23">
            <v>284073</v>
          </cell>
          <cell r="T23">
            <v>403826</v>
          </cell>
          <cell r="U23">
            <v>249830</v>
          </cell>
          <cell r="W23">
            <v>0</v>
          </cell>
          <cell r="X23">
            <v>153996</v>
          </cell>
          <cell r="Y23">
            <v>654298</v>
          </cell>
          <cell r="Z23">
            <v>1890176</v>
          </cell>
          <cell r="AA23">
            <v>600420</v>
          </cell>
          <cell r="AB23">
            <v>585640</v>
          </cell>
          <cell r="AC23">
            <v>805926</v>
          </cell>
          <cell r="AD23">
            <v>-791147</v>
          </cell>
          <cell r="AE23">
            <v>97009</v>
          </cell>
          <cell r="AF23">
            <v>1192748</v>
          </cell>
          <cell r="AG23">
            <v>405416</v>
          </cell>
          <cell r="AH23">
            <v>649835</v>
          </cell>
          <cell r="AI23">
            <v>0</v>
          </cell>
          <cell r="AK23">
            <v>137496</v>
          </cell>
          <cell r="AL23">
            <v>1890176</v>
          </cell>
          <cell r="AN23">
            <v>2258677</v>
          </cell>
          <cell r="AO23">
            <v>1237610</v>
          </cell>
          <cell r="AP23">
            <v>1021066</v>
          </cell>
          <cell r="AQ23">
            <v>21619</v>
          </cell>
          <cell r="AR23">
            <v>50567</v>
          </cell>
          <cell r="AS23">
            <v>998352</v>
          </cell>
          <cell r="AT23">
            <v>-6234</v>
          </cell>
          <cell r="AU23">
            <v>0</v>
          </cell>
          <cell r="AV23">
            <v>0</v>
          </cell>
          <cell r="AW23">
            <v>0</v>
          </cell>
          <cell r="AX23">
            <v>24244</v>
          </cell>
          <cell r="AY23">
            <v>24244</v>
          </cell>
          <cell r="AZ23">
            <v>-6234</v>
          </cell>
          <cell r="BD23">
            <v>0</v>
          </cell>
          <cell r="BF23">
            <v>799371</v>
          </cell>
          <cell r="BG23">
            <v>771286</v>
          </cell>
          <cell r="BJ23">
            <v>77605</v>
          </cell>
          <cell r="BK23">
            <v>19404</v>
          </cell>
          <cell r="BM23">
            <v>-34568</v>
          </cell>
          <cell r="BN23">
            <v>453843</v>
          </cell>
          <cell r="BO23">
            <v>0</v>
          </cell>
          <cell r="BQ23">
            <v>68565</v>
          </cell>
        </row>
        <row r="24">
          <cell r="F24" t="str">
            <v>01/01/2018-31/12/2018</v>
          </cell>
          <cell r="G24">
            <v>7059611</v>
          </cell>
          <cell r="H24">
            <v>1848263</v>
          </cell>
          <cell r="I24">
            <v>8665547</v>
          </cell>
          <cell r="J24">
            <v>1396499</v>
          </cell>
          <cell r="M24">
            <v>5018418</v>
          </cell>
          <cell r="N24">
            <v>40411</v>
          </cell>
          <cell r="O24">
            <v>0</v>
          </cell>
          <cell r="P24">
            <v>3985993</v>
          </cell>
          <cell r="Q24">
            <v>3936696</v>
          </cell>
          <cell r="R24">
            <v>0</v>
          </cell>
          <cell r="S24">
            <v>49297</v>
          </cell>
          <cell r="T24">
            <v>242039</v>
          </cell>
          <cell r="U24">
            <v>239459</v>
          </cell>
          <cell r="W24">
            <v>0</v>
          </cell>
          <cell r="X24">
            <v>2580</v>
          </cell>
          <cell r="Y24">
            <v>405222</v>
          </cell>
          <cell r="Z24">
            <v>11692865</v>
          </cell>
          <cell r="AA24">
            <v>437863</v>
          </cell>
          <cell r="AB24">
            <v>3020032</v>
          </cell>
          <cell r="AC24">
            <v>1123784</v>
          </cell>
          <cell r="AD24">
            <v>-3705952</v>
          </cell>
          <cell r="AE24">
            <v>2641</v>
          </cell>
          <cell r="AF24">
            <v>11252360</v>
          </cell>
          <cell r="AG24">
            <v>7485218</v>
          </cell>
          <cell r="AH24">
            <v>1585026</v>
          </cell>
          <cell r="AI24">
            <v>258072</v>
          </cell>
          <cell r="AK24">
            <v>1924045</v>
          </cell>
          <cell r="AL24">
            <v>11692865</v>
          </cell>
          <cell r="AN24">
            <v>3460397</v>
          </cell>
          <cell r="AO24">
            <v>2238912</v>
          </cell>
          <cell r="AP24">
            <v>1221485</v>
          </cell>
          <cell r="AQ24">
            <v>91951</v>
          </cell>
          <cell r="AR24">
            <v>282013</v>
          </cell>
          <cell r="AS24">
            <v>1593067</v>
          </cell>
          <cell r="AT24">
            <v>-561645</v>
          </cell>
          <cell r="AU24">
            <v>0</v>
          </cell>
          <cell r="AV24">
            <v>0</v>
          </cell>
          <cell r="AW24">
            <v>0</v>
          </cell>
          <cell r="AX24">
            <v>176929</v>
          </cell>
          <cell r="AY24">
            <v>176929</v>
          </cell>
          <cell r="AZ24">
            <v>-561645</v>
          </cell>
          <cell r="BD24">
            <v>0</v>
          </cell>
          <cell r="BF24">
            <v>127308</v>
          </cell>
          <cell r="BG24">
            <v>111713</v>
          </cell>
          <cell r="BJ24">
            <v>0</v>
          </cell>
          <cell r="BK24">
            <v>2641</v>
          </cell>
          <cell r="BM24">
            <v>0</v>
          </cell>
          <cell r="BN24">
            <v>3525019</v>
          </cell>
          <cell r="BO24">
            <v>1381685</v>
          </cell>
          <cell r="BQ24">
            <v>-102703</v>
          </cell>
        </row>
        <row r="25">
          <cell r="F25" t="str">
            <v>01/01/2018-31/12/2018</v>
          </cell>
          <cell r="G25">
            <v>2952357</v>
          </cell>
          <cell r="H25">
            <v>367500</v>
          </cell>
          <cell r="I25">
            <v>4004799</v>
          </cell>
          <cell r="J25">
            <v>0</v>
          </cell>
          <cell r="M25">
            <v>1948225</v>
          </cell>
          <cell r="N25">
            <v>163399</v>
          </cell>
          <cell r="O25">
            <v>0</v>
          </cell>
          <cell r="P25">
            <v>578092</v>
          </cell>
          <cell r="Q25">
            <v>270298</v>
          </cell>
          <cell r="R25">
            <v>0</v>
          </cell>
          <cell r="S25">
            <v>307793</v>
          </cell>
          <cell r="T25">
            <v>863668</v>
          </cell>
          <cell r="U25">
            <v>115273</v>
          </cell>
          <cell r="W25">
            <v>417046</v>
          </cell>
          <cell r="X25">
            <v>331349</v>
          </cell>
          <cell r="Y25">
            <v>105238</v>
          </cell>
          <cell r="Z25">
            <v>4499355</v>
          </cell>
          <cell r="AA25">
            <v>789427</v>
          </cell>
          <cell r="AB25">
            <v>600000</v>
          </cell>
          <cell r="AC25">
            <v>560242</v>
          </cell>
          <cell r="AD25">
            <v>-370815</v>
          </cell>
          <cell r="AE25">
            <v>2125572</v>
          </cell>
          <cell r="AF25">
            <v>1584356</v>
          </cell>
          <cell r="AG25">
            <v>933989</v>
          </cell>
          <cell r="AH25">
            <v>160832</v>
          </cell>
          <cell r="AI25">
            <v>0</v>
          </cell>
          <cell r="AK25">
            <v>489535</v>
          </cell>
          <cell r="AL25">
            <v>4499355</v>
          </cell>
          <cell r="AN25">
            <v>2216929</v>
          </cell>
          <cell r="AO25">
            <v>1198332</v>
          </cell>
          <cell r="AP25">
            <v>1018597</v>
          </cell>
          <cell r="AQ25">
            <v>403250</v>
          </cell>
          <cell r="AR25">
            <v>178615</v>
          </cell>
          <cell r="AS25">
            <v>1151376</v>
          </cell>
          <cell r="AT25">
            <v>91857</v>
          </cell>
          <cell r="AU25">
            <v>0</v>
          </cell>
          <cell r="AV25">
            <v>0</v>
          </cell>
          <cell r="AW25">
            <v>205083</v>
          </cell>
          <cell r="AX25">
            <v>205083</v>
          </cell>
          <cell r="AY25">
            <v>0</v>
          </cell>
          <cell r="AZ25">
            <v>-113226</v>
          </cell>
          <cell r="BD25">
            <v>0</v>
          </cell>
          <cell r="BF25">
            <v>364884</v>
          </cell>
          <cell r="BG25">
            <v>301840</v>
          </cell>
          <cell r="BJ25">
            <v>2057064</v>
          </cell>
          <cell r="BK25">
            <v>68508</v>
          </cell>
          <cell r="BM25">
            <v>-93475</v>
          </cell>
          <cell r="BN25">
            <v>1646385</v>
          </cell>
          <cell r="BO25">
            <v>0</v>
          </cell>
          <cell r="BQ25">
            <v>270395</v>
          </cell>
        </row>
        <row r="26">
          <cell r="F26" t="str">
            <v>01/01/2018-31/12/2018</v>
          </cell>
          <cell r="G26">
            <v>96963</v>
          </cell>
          <cell r="H26">
            <v>0</v>
          </cell>
          <cell r="I26">
            <v>61934</v>
          </cell>
          <cell r="J26">
            <v>800</v>
          </cell>
          <cell r="M26">
            <v>145554</v>
          </cell>
          <cell r="N26">
            <v>37094</v>
          </cell>
          <cell r="O26">
            <v>0</v>
          </cell>
          <cell r="P26">
            <v>270876</v>
          </cell>
          <cell r="Q26">
            <v>124997</v>
          </cell>
          <cell r="R26">
            <v>0</v>
          </cell>
          <cell r="S26">
            <v>145879</v>
          </cell>
          <cell r="T26">
            <v>384672</v>
          </cell>
          <cell r="U26">
            <v>383972</v>
          </cell>
          <cell r="W26">
            <v>0</v>
          </cell>
          <cell r="X26">
            <v>700</v>
          </cell>
          <cell r="Y26">
            <v>23712</v>
          </cell>
          <cell r="Z26">
            <v>776223</v>
          </cell>
          <cell r="AA26">
            <v>121158</v>
          </cell>
          <cell r="AB26">
            <v>114480</v>
          </cell>
          <cell r="AC26">
            <v>3475</v>
          </cell>
          <cell r="AD26">
            <v>3203</v>
          </cell>
          <cell r="AE26">
            <v>6734</v>
          </cell>
          <cell r="AF26">
            <v>648331</v>
          </cell>
          <cell r="AG26">
            <v>87522</v>
          </cell>
          <cell r="AH26">
            <v>331914</v>
          </cell>
          <cell r="AI26">
            <v>0</v>
          </cell>
          <cell r="AK26">
            <v>228896</v>
          </cell>
          <cell r="AL26">
            <v>776223</v>
          </cell>
          <cell r="AN26">
            <v>2023889</v>
          </cell>
          <cell r="AO26">
            <v>1453242</v>
          </cell>
          <cell r="AP26">
            <v>570647</v>
          </cell>
          <cell r="AQ26">
            <v>5227</v>
          </cell>
          <cell r="AR26">
            <v>11870</v>
          </cell>
          <cell r="AS26">
            <v>557005</v>
          </cell>
          <cell r="AT26">
            <v>6999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6999</v>
          </cell>
          <cell r="BD26">
            <v>0</v>
          </cell>
          <cell r="BF26">
            <v>142689</v>
          </cell>
          <cell r="BG26">
            <v>107326</v>
          </cell>
          <cell r="BJ26">
            <v>6734</v>
          </cell>
          <cell r="BK26">
            <v>0</v>
          </cell>
          <cell r="BM26">
            <v>-2779</v>
          </cell>
          <cell r="BN26">
            <v>38229</v>
          </cell>
          <cell r="BO26">
            <v>0</v>
          </cell>
          <cell r="BQ26">
            <v>18823</v>
          </cell>
        </row>
        <row r="29">
          <cell r="F29" t="str">
            <v>01/01/2018-31/12/2018</v>
          </cell>
          <cell r="G29">
            <v>84841</v>
          </cell>
          <cell r="H29">
            <v>0</v>
          </cell>
          <cell r="I29">
            <v>21843</v>
          </cell>
          <cell r="J29">
            <v>0</v>
          </cell>
          <cell r="M29">
            <v>0</v>
          </cell>
          <cell r="N29">
            <v>0</v>
          </cell>
          <cell r="O29">
            <v>0</v>
          </cell>
          <cell r="P29">
            <v>195119</v>
          </cell>
          <cell r="Q29">
            <v>126142</v>
          </cell>
          <cell r="R29">
            <v>0</v>
          </cell>
          <cell r="S29">
            <v>68977</v>
          </cell>
          <cell r="T29">
            <v>33790</v>
          </cell>
          <cell r="U29">
            <v>20883</v>
          </cell>
          <cell r="W29">
            <v>0</v>
          </cell>
          <cell r="X29">
            <v>12908</v>
          </cell>
          <cell r="Y29">
            <v>49521</v>
          </cell>
          <cell r="Z29">
            <v>363271</v>
          </cell>
          <cell r="AA29">
            <v>103016</v>
          </cell>
          <cell r="AB29">
            <v>10000</v>
          </cell>
          <cell r="AC29">
            <v>62391</v>
          </cell>
          <cell r="AD29">
            <v>30625</v>
          </cell>
          <cell r="AE29">
            <v>0</v>
          </cell>
          <cell r="AF29">
            <v>260255</v>
          </cell>
          <cell r="AG29">
            <v>0</v>
          </cell>
          <cell r="AH29">
            <v>206986</v>
          </cell>
          <cell r="AI29">
            <v>0</v>
          </cell>
          <cell r="AK29">
            <v>53270</v>
          </cell>
          <cell r="AL29">
            <v>363271</v>
          </cell>
          <cell r="AN29">
            <v>1139167</v>
          </cell>
          <cell r="AO29">
            <v>454283</v>
          </cell>
          <cell r="AP29">
            <v>684884</v>
          </cell>
          <cell r="AQ29">
            <v>18069</v>
          </cell>
          <cell r="AR29">
            <v>2326</v>
          </cell>
          <cell r="AS29">
            <v>681866</v>
          </cell>
          <cell r="AT29">
            <v>18761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18761</v>
          </cell>
          <cell r="BD29">
            <v>0</v>
          </cell>
          <cell r="BF29">
            <v>62998</v>
          </cell>
          <cell r="BG29">
            <v>0</v>
          </cell>
          <cell r="BJ29">
            <v>0</v>
          </cell>
          <cell r="BK29">
            <v>0</v>
          </cell>
          <cell r="BM29">
            <v>-7093</v>
          </cell>
          <cell r="BN29">
            <v>0</v>
          </cell>
          <cell r="BO29">
            <v>0</v>
          </cell>
          <cell r="BQ29">
            <v>21086</v>
          </cell>
        </row>
        <row r="30">
          <cell r="F30" t="str">
            <v>01/01/2018-31/12/2018</v>
          </cell>
          <cell r="G30">
            <v>901278</v>
          </cell>
          <cell r="H30">
            <v>629257</v>
          </cell>
          <cell r="I30">
            <v>3293067</v>
          </cell>
          <cell r="J30">
            <v>0</v>
          </cell>
          <cell r="M30">
            <v>3192066</v>
          </cell>
          <cell r="N30">
            <v>103925</v>
          </cell>
          <cell r="O30">
            <v>1000</v>
          </cell>
          <cell r="P30">
            <v>3224012</v>
          </cell>
          <cell r="Q30">
            <v>3206925</v>
          </cell>
          <cell r="R30">
            <v>0</v>
          </cell>
          <cell r="S30">
            <v>17087</v>
          </cell>
          <cell r="T30">
            <v>882288</v>
          </cell>
          <cell r="U30">
            <v>859754</v>
          </cell>
          <cell r="W30">
            <v>0</v>
          </cell>
          <cell r="X30">
            <v>22534</v>
          </cell>
          <cell r="Y30">
            <v>96798</v>
          </cell>
          <cell r="Z30">
            <v>5104376</v>
          </cell>
          <cell r="AA30">
            <v>1462569</v>
          </cell>
          <cell r="AB30">
            <v>1829715</v>
          </cell>
          <cell r="AC30">
            <v>367869</v>
          </cell>
          <cell r="AD30">
            <v>-735015</v>
          </cell>
          <cell r="AE30">
            <v>0</v>
          </cell>
          <cell r="AF30">
            <v>3641807</v>
          </cell>
          <cell r="AG30">
            <v>1579660</v>
          </cell>
          <cell r="AH30">
            <v>663734</v>
          </cell>
          <cell r="AI30">
            <v>300310</v>
          </cell>
          <cell r="AK30">
            <v>1098103</v>
          </cell>
          <cell r="AL30">
            <v>5104376</v>
          </cell>
          <cell r="AN30">
            <v>4511915</v>
          </cell>
          <cell r="AO30">
            <v>3174119</v>
          </cell>
          <cell r="AP30">
            <v>1337796</v>
          </cell>
          <cell r="AQ30">
            <v>34072</v>
          </cell>
          <cell r="AR30">
            <v>103140</v>
          </cell>
          <cell r="AS30">
            <v>1251160</v>
          </cell>
          <cell r="AT30">
            <v>17567</v>
          </cell>
          <cell r="AU30">
            <v>0</v>
          </cell>
          <cell r="AV30">
            <v>0</v>
          </cell>
          <cell r="AW30">
            <v>0</v>
          </cell>
          <cell r="AX30">
            <v>66928</v>
          </cell>
          <cell r="AY30">
            <v>66928</v>
          </cell>
          <cell r="AZ30">
            <v>17567</v>
          </cell>
          <cell r="BD30">
            <v>0</v>
          </cell>
          <cell r="BF30">
            <v>66095</v>
          </cell>
          <cell r="BG30">
            <v>64733</v>
          </cell>
          <cell r="BJ30">
            <v>0</v>
          </cell>
          <cell r="BK30">
            <v>0</v>
          </cell>
          <cell r="BM30">
            <v>-8499</v>
          </cell>
          <cell r="BN30">
            <v>3127333</v>
          </cell>
          <cell r="BO30">
            <v>0</v>
          </cell>
          <cell r="BQ30">
            <v>187493</v>
          </cell>
        </row>
        <row r="31">
          <cell r="F31" t="str">
            <v>01/07/2017-30/06/2018</v>
          </cell>
          <cell r="G31">
            <v>2210428</v>
          </cell>
          <cell r="H31">
            <v>0</v>
          </cell>
          <cell r="I31">
            <v>5951277</v>
          </cell>
          <cell r="J31">
            <v>194683</v>
          </cell>
          <cell r="M31">
            <v>4222023</v>
          </cell>
          <cell r="N31">
            <v>227989</v>
          </cell>
          <cell r="O31">
            <v>0</v>
          </cell>
          <cell r="P31">
            <v>7066729</v>
          </cell>
          <cell r="Q31">
            <v>6300925</v>
          </cell>
          <cell r="R31">
            <v>0</v>
          </cell>
          <cell r="S31">
            <v>765804</v>
          </cell>
          <cell r="T31">
            <v>1681703</v>
          </cell>
          <cell r="U31">
            <v>1603193</v>
          </cell>
          <cell r="W31">
            <v>0</v>
          </cell>
          <cell r="X31">
            <v>78510</v>
          </cell>
          <cell r="Y31">
            <v>5910341</v>
          </cell>
          <cell r="Z31">
            <v>16869200</v>
          </cell>
          <cell r="AA31">
            <v>698987</v>
          </cell>
          <cell r="AB31">
            <v>1941392</v>
          </cell>
          <cell r="AC31">
            <v>7530</v>
          </cell>
          <cell r="AD31">
            <v>-1249935</v>
          </cell>
          <cell r="AE31">
            <v>40656</v>
          </cell>
          <cell r="AF31">
            <v>16129557</v>
          </cell>
          <cell r="AG31">
            <v>0</v>
          </cell>
          <cell r="AH31">
            <v>15703092</v>
          </cell>
          <cell r="AI31">
            <v>0</v>
          </cell>
          <cell r="AK31">
            <v>426465</v>
          </cell>
          <cell r="AL31">
            <v>16869200</v>
          </cell>
          <cell r="AN31">
            <v>9793014</v>
          </cell>
          <cell r="AO31">
            <v>4685579</v>
          </cell>
          <cell r="AP31">
            <v>5107435</v>
          </cell>
          <cell r="AQ31">
            <v>454360</v>
          </cell>
          <cell r="AR31">
            <v>86436</v>
          </cell>
          <cell r="AS31">
            <v>5676553</v>
          </cell>
          <cell r="AT31">
            <v>-201193</v>
          </cell>
          <cell r="AU31">
            <v>0</v>
          </cell>
          <cell r="AV31">
            <v>0</v>
          </cell>
          <cell r="AW31">
            <v>0</v>
          </cell>
          <cell r="AX31">
            <v>315248</v>
          </cell>
          <cell r="AY31">
            <v>315248</v>
          </cell>
          <cell r="AZ31">
            <v>-201193</v>
          </cell>
          <cell r="BD31">
            <v>0</v>
          </cell>
          <cell r="BF31">
            <v>58502</v>
          </cell>
          <cell r="BG31">
            <v>31646</v>
          </cell>
          <cell r="BJ31">
            <v>0</v>
          </cell>
          <cell r="BK31">
            <v>40656</v>
          </cell>
          <cell r="BM31">
            <v>0</v>
          </cell>
          <cell r="BN31">
            <v>4002314</v>
          </cell>
          <cell r="BO31">
            <v>188063</v>
          </cell>
          <cell r="BQ31">
            <v>199473</v>
          </cell>
        </row>
        <row r="32">
          <cell r="F32" t="str">
            <v>01/01/2018-31/12/2018</v>
          </cell>
          <cell r="G32">
            <v>174119</v>
          </cell>
          <cell r="H32">
            <v>0</v>
          </cell>
          <cell r="I32">
            <v>455501</v>
          </cell>
          <cell r="J32">
            <v>1729</v>
          </cell>
          <cell r="M32">
            <v>512534</v>
          </cell>
          <cell r="N32">
            <v>3705</v>
          </cell>
          <cell r="O32">
            <v>0</v>
          </cell>
          <cell r="P32">
            <v>336245</v>
          </cell>
          <cell r="Q32">
            <v>211820</v>
          </cell>
          <cell r="R32">
            <v>0</v>
          </cell>
          <cell r="S32">
            <v>124425</v>
          </cell>
          <cell r="T32">
            <v>742284</v>
          </cell>
          <cell r="U32">
            <v>688119</v>
          </cell>
          <cell r="W32">
            <v>0</v>
          </cell>
          <cell r="X32">
            <v>54165</v>
          </cell>
          <cell r="Y32">
            <v>94392</v>
          </cell>
          <cell r="Z32">
            <v>1347040</v>
          </cell>
          <cell r="AA32">
            <v>526057</v>
          </cell>
          <cell r="AB32">
            <v>321400</v>
          </cell>
          <cell r="AC32">
            <v>89421</v>
          </cell>
          <cell r="AD32">
            <v>115236</v>
          </cell>
          <cell r="AE32">
            <v>24328</v>
          </cell>
          <cell r="AF32">
            <v>796655</v>
          </cell>
          <cell r="AG32">
            <v>269856</v>
          </cell>
          <cell r="AH32">
            <v>488659</v>
          </cell>
          <cell r="AI32">
            <v>0</v>
          </cell>
          <cell r="AK32">
            <v>38140</v>
          </cell>
          <cell r="AL32">
            <v>1347040</v>
          </cell>
          <cell r="AN32">
            <v>788926</v>
          </cell>
          <cell r="AO32">
            <v>619876</v>
          </cell>
          <cell r="AP32">
            <v>169050</v>
          </cell>
          <cell r="AQ32">
            <v>2</v>
          </cell>
          <cell r="AR32">
            <v>23686</v>
          </cell>
          <cell r="AS32">
            <v>86572</v>
          </cell>
          <cell r="AT32">
            <v>58794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58794</v>
          </cell>
          <cell r="BD32">
            <v>0</v>
          </cell>
          <cell r="BF32">
            <v>225718</v>
          </cell>
          <cell r="BG32">
            <v>153801</v>
          </cell>
          <cell r="BJ32">
            <v>24328</v>
          </cell>
          <cell r="BK32">
            <v>0</v>
          </cell>
          <cell r="BM32">
            <v>-7430</v>
          </cell>
          <cell r="BN32">
            <v>357004</v>
          </cell>
          <cell r="BO32">
            <v>1729</v>
          </cell>
          <cell r="BQ32">
            <v>82478</v>
          </cell>
        </row>
        <row r="33">
          <cell r="F33" t="str">
            <v>01/01/2018-31/12/2018</v>
          </cell>
          <cell r="G33">
            <v>2661624</v>
          </cell>
          <cell r="H33">
            <v>773971</v>
          </cell>
          <cell r="I33">
            <v>5683313</v>
          </cell>
          <cell r="J33">
            <v>548098</v>
          </cell>
          <cell r="M33">
            <v>7394096</v>
          </cell>
          <cell r="N33">
            <v>154288</v>
          </cell>
          <cell r="O33">
            <v>560784</v>
          </cell>
          <cell r="P33">
            <v>2186335</v>
          </cell>
          <cell r="Q33">
            <v>1217041</v>
          </cell>
          <cell r="R33">
            <v>0</v>
          </cell>
          <cell r="S33">
            <v>969295</v>
          </cell>
          <cell r="T33">
            <v>3870595</v>
          </cell>
          <cell r="U33">
            <v>3433398</v>
          </cell>
          <cell r="W33">
            <v>0</v>
          </cell>
          <cell r="X33">
            <v>437197</v>
          </cell>
          <cell r="Y33">
            <v>312697</v>
          </cell>
          <cell r="Z33">
            <v>9031251</v>
          </cell>
          <cell r="AA33">
            <v>1978074</v>
          </cell>
          <cell r="AB33">
            <v>252795</v>
          </cell>
          <cell r="AC33">
            <v>2450204</v>
          </cell>
          <cell r="AD33">
            <v>-724925</v>
          </cell>
          <cell r="AE33">
            <v>438320</v>
          </cell>
          <cell r="AF33">
            <v>6614857</v>
          </cell>
          <cell r="AG33">
            <v>3399806</v>
          </cell>
          <cell r="AH33">
            <v>2240099</v>
          </cell>
          <cell r="AI33">
            <v>0</v>
          </cell>
          <cell r="AK33">
            <v>974953</v>
          </cell>
          <cell r="AL33">
            <v>9031251</v>
          </cell>
          <cell r="AN33">
            <v>9436629</v>
          </cell>
          <cell r="AO33">
            <v>4748640</v>
          </cell>
          <cell r="AP33">
            <v>4687990</v>
          </cell>
          <cell r="AQ33">
            <v>153090</v>
          </cell>
          <cell r="AR33">
            <v>321601</v>
          </cell>
          <cell r="AS33">
            <v>3987448</v>
          </cell>
          <cell r="AT33">
            <v>532031</v>
          </cell>
          <cell r="AU33">
            <v>0</v>
          </cell>
          <cell r="AV33">
            <v>0</v>
          </cell>
          <cell r="AW33">
            <v>0</v>
          </cell>
          <cell r="AX33">
            <v>265849</v>
          </cell>
          <cell r="AY33">
            <v>265849</v>
          </cell>
          <cell r="AZ33">
            <v>532031</v>
          </cell>
          <cell r="BD33">
            <v>0</v>
          </cell>
          <cell r="BF33">
            <v>2335265</v>
          </cell>
          <cell r="BG33">
            <v>2115652</v>
          </cell>
          <cell r="BJ33">
            <v>438320</v>
          </cell>
          <cell r="BK33">
            <v>0</v>
          </cell>
          <cell r="BM33">
            <v>-193491</v>
          </cell>
          <cell r="BN33">
            <v>4786607</v>
          </cell>
          <cell r="BO33">
            <v>491837</v>
          </cell>
          <cell r="BQ33">
            <v>1119461</v>
          </cell>
        </row>
        <row r="34">
          <cell r="F34" t="str">
            <v>01/01/2018-31/12/2018</v>
          </cell>
          <cell r="G34">
            <v>1758874</v>
          </cell>
          <cell r="H34">
            <v>373949</v>
          </cell>
          <cell r="I34">
            <v>2618341</v>
          </cell>
          <cell r="J34">
            <v>30674</v>
          </cell>
          <cell r="M34">
            <v>3194611</v>
          </cell>
          <cell r="N34">
            <v>0</v>
          </cell>
          <cell r="O34">
            <v>0</v>
          </cell>
          <cell r="P34">
            <v>1200403</v>
          </cell>
          <cell r="Q34">
            <v>897142</v>
          </cell>
          <cell r="R34">
            <v>0</v>
          </cell>
          <cell r="S34">
            <v>303261</v>
          </cell>
          <cell r="T34">
            <v>4435159</v>
          </cell>
          <cell r="U34">
            <v>205793</v>
          </cell>
          <cell r="W34">
            <v>0</v>
          </cell>
          <cell r="X34">
            <v>4229366</v>
          </cell>
          <cell r="Y34">
            <v>139692</v>
          </cell>
          <cell r="Z34">
            <v>7534128</v>
          </cell>
          <cell r="AA34">
            <v>6162551</v>
          </cell>
          <cell r="AB34">
            <v>5810058</v>
          </cell>
          <cell r="AC34">
            <v>376020</v>
          </cell>
          <cell r="AD34">
            <v>-23526</v>
          </cell>
          <cell r="AE34">
            <v>398528</v>
          </cell>
          <cell r="AF34">
            <v>973049</v>
          </cell>
          <cell r="AG34">
            <v>644315</v>
          </cell>
          <cell r="AH34">
            <v>105482</v>
          </cell>
          <cell r="AI34">
            <v>0</v>
          </cell>
          <cell r="AK34">
            <v>223252</v>
          </cell>
          <cell r="AL34">
            <v>7534128</v>
          </cell>
          <cell r="AN34">
            <v>1331499</v>
          </cell>
          <cell r="AO34">
            <v>880028</v>
          </cell>
          <cell r="AP34">
            <v>451471</v>
          </cell>
          <cell r="AQ34">
            <v>54671</v>
          </cell>
          <cell r="AR34">
            <v>24794</v>
          </cell>
          <cell r="AS34">
            <v>433644</v>
          </cell>
          <cell r="AT34">
            <v>47704</v>
          </cell>
          <cell r="AU34">
            <v>0</v>
          </cell>
          <cell r="AV34">
            <v>0</v>
          </cell>
          <cell r="AW34">
            <v>0</v>
          </cell>
          <cell r="AX34">
            <v>134278</v>
          </cell>
          <cell r="AY34">
            <v>134278</v>
          </cell>
          <cell r="AZ34">
            <v>47704</v>
          </cell>
          <cell r="BD34">
            <v>0</v>
          </cell>
          <cell r="BF34">
            <v>1930521</v>
          </cell>
          <cell r="BG34">
            <v>1805587</v>
          </cell>
          <cell r="BJ34">
            <v>392028</v>
          </cell>
          <cell r="BK34">
            <v>6500</v>
          </cell>
          <cell r="BM34">
            <v>-19274</v>
          </cell>
          <cell r="BN34">
            <v>1389025</v>
          </cell>
          <cell r="BO34">
            <v>0</v>
          </cell>
          <cell r="BQ34">
            <v>206771</v>
          </cell>
        </row>
        <row r="35">
          <cell r="F35" t="str">
            <v>01/01/2018-31/12/2018</v>
          </cell>
          <cell r="G35">
            <v>1335496</v>
          </cell>
          <cell r="H35">
            <v>48318</v>
          </cell>
          <cell r="I35">
            <v>1942068</v>
          </cell>
          <cell r="J35">
            <v>4873</v>
          </cell>
          <cell r="M35">
            <v>805306</v>
          </cell>
          <cell r="N35">
            <v>506</v>
          </cell>
          <cell r="O35">
            <v>0</v>
          </cell>
          <cell r="P35">
            <v>673130</v>
          </cell>
          <cell r="Q35">
            <v>673130</v>
          </cell>
          <cell r="R35">
            <v>0</v>
          </cell>
          <cell r="S35">
            <v>0</v>
          </cell>
          <cell r="T35">
            <v>172193</v>
          </cell>
          <cell r="U35">
            <v>159669</v>
          </cell>
          <cell r="W35">
            <v>0</v>
          </cell>
          <cell r="X35">
            <v>12524</v>
          </cell>
          <cell r="Y35">
            <v>327105</v>
          </cell>
          <cell r="Z35">
            <v>2507924</v>
          </cell>
          <cell r="AA35">
            <v>2303288</v>
          </cell>
          <cell r="AB35">
            <v>1566390</v>
          </cell>
          <cell r="AC35">
            <v>1150309</v>
          </cell>
          <cell r="AD35">
            <v>-413411</v>
          </cell>
          <cell r="AE35">
            <v>150000</v>
          </cell>
          <cell r="AF35">
            <v>54636</v>
          </cell>
          <cell r="AG35">
            <v>0</v>
          </cell>
          <cell r="AH35">
            <v>22028</v>
          </cell>
          <cell r="AI35">
            <v>0</v>
          </cell>
          <cell r="AK35">
            <v>32608</v>
          </cell>
          <cell r="AL35">
            <v>2507924</v>
          </cell>
          <cell r="AN35">
            <v>749721</v>
          </cell>
          <cell r="AO35">
            <v>419283</v>
          </cell>
          <cell r="AP35">
            <v>330438</v>
          </cell>
          <cell r="AQ35">
            <v>61487</v>
          </cell>
          <cell r="AR35">
            <v>603</v>
          </cell>
          <cell r="AS35">
            <v>363730</v>
          </cell>
          <cell r="AT35">
            <v>27591</v>
          </cell>
          <cell r="AU35">
            <v>0</v>
          </cell>
          <cell r="AV35">
            <v>0</v>
          </cell>
          <cell r="AW35">
            <v>0</v>
          </cell>
          <cell r="AX35">
            <v>75859</v>
          </cell>
          <cell r="AY35">
            <v>75859</v>
          </cell>
          <cell r="AZ35">
            <v>27591</v>
          </cell>
          <cell r="BD35">
            <v>0</v>
          </cell>
          <cell r="BF35">
            <v>145038</v>
          </cell>
          <cell r="BG35">
            <v>50724</v>
          </cell>
          <cell r="BJ35">
            <v>150000</v>
          </cell>
          <cell r="BK35">
            <v>0</v>
          </cell>
          <cell r="BM35">
            <v>0</v>
          </cell>
          <cell r="BN35">
            <v>754581</v>
          </cell>
          <cell r="BO35">
            <v>0</v>
          </cell>
          <cell r="BQ35">
            <v>103619</v>
          </cell>
        </row>
        <row r="36">
          <cell r="F36" t="str">
            <v>01/01/2018-31/12/2018</v>
          </cell>
          <cell r="G36">
            <v>62915</v>
          </cell>
          <cell r="H36">
            <v>0</v>
          </cell>
          <cell r="I36">
            <v>289856</v>
          </cell>
          <cell r="J36">
            <v>0</v>
          </cell>
          <cell r="M36">
            <v>233203</v>
          </cell>
          <cell r="N36">
            <v>0</v>
          </cell>
          <cell r="O36">
            <v>0</v>
          </cell>
          <cell r="P36">
            <v>784269</v>
          </cell>
          <cell r="Q36">
            <v>545417</v>
          </cell>
          <cell r="R36">
            <v>0</v>
          </cell>
          <cell r="S36">
            <v>238852</v>
          </cell>
          <cell r="T36">
            <v>46728</v>
          </cell>
          <cell r="U36">
            <v>24007</v>
          </cell>
          <cell r="W36">
            <v>0</v>
          </cell>
          <cell r="X36">
            <v>22721</v>
          </cell>
          <cell r="Y36">
            <v>268181</v>
          </cell>
          <cell r="Z36">
            <v>1162094</v>
          </cell>
          <cell r="AA36">
            <v>630682</v>
          </cell>
          <cell r="AB36">
            <v>242000</v>
          </cell>
          <cell r="AC36">
            <v>66486</v>
          </cell>
          <cell r="AD36">
            <v>322196</v>
          </cell>
          <cell r="AE36">
            <v>0</v>
          </cell>
          <cell r="AF36">
            <v>531412</v>
          </cell>
          <cell r="AG36">
            <v>346298</v>
          </cell>
          <cell r="AH36">
            <v>74970</v>
          </cell>
          <cell r="AI36">
            <v>0</v>
          </cell>
          <cell r="AK36">
            <v>110143</v>
          </cell>
          <cell r="AL36">
            <v>1162094</v>
          </cell>
          <cell r="AN36">
            <v>3393895</v>
          </cell>
          <cell r="AO36">
            <v>2653471</v>
          </cell>
          <cell r="AP36">
            <v>740425</v>
          </cell>
          <cell r="AQ36">
            <v>329</v>
          </cell>
          <cell r="AR36">
            <v>37574</v>
          </cell>
          <cell r="AS36">
            <v>632326</v>
          </cell>
          <cell r="AT36">
            <v>70853</v>
          </cell>
          <cell r="AU36">
            <v>0</v>
          </cell>
          <cell r="AV36">
            <v>0</v>
          </cell>
          <cell r="AW36">
            <v>0</v>
          </cell>
          <cell r="AX36">
            <v>42179</v>
          </cell>
          <cell r="AY36">
            <v>42179</v>
          </cell>
          <cell r="AZ36">
            <v>70853</v>
          </cell>
          <cell r="BD36">
            <v>0</v>
          </cell>
          <cell r="BF36">
            <v>6262</v>
          </cell>
          <cell r="BG36">
            <v>6262</v>
          </cell>
          <cell r="BJ36">
            <v>0</v>
          </cell>
          <cell r="BK36">
            <v>0</v>
          </cell>
          <cell r="BM36">
            <v>-24104</v>
          </cell>
          <cell r="BN36">
            <v>226941</v>
          </cell>
          <cell r="BO36">
            <v>0</v>
          </cell>
          <cell r="BQ36">
            <v>150600</v>
          </cell>
        </row>
        <row r="37">
          <cell r="F37" t="str">
            <v>01/01/2018-31/12/2018</v>
          </cell>
          <cell r="G37">
            <v>8656850</v>
          </cell>
          <cell r="H37">
            <v>2618109</v>
          </cell>
          <cell r="I37">
            <v>6941938</v>
          </cell>
          <cell r="J37">
            <v>254958</v>
          </cell>
          <cell r="M37">
            <v>2175702</v>
          </cell>
          <cell r="N37">
            <v>1721</v>
          </cell>
          <cell r="O37">
            <v>959118</v>
          </cell>
          <cell r="P37">
            <v>5617182</v>
          </cell>
          <cell r="Q37">
            <v>4692675</v>
          </cell>
          <cell r="R37">
            <v>0</v>
          </cell>
          <cell r="S37">
            <v>924507</v>
          </cell>
          <cell r="T37">
            <v>2013909</v>
          </cell>
          <cell r="U37">
            <v>668967</v>
          </cell>
          <cell r="W37">
            <v>0</v>
          </cell>
          <cell r="X37">
            <v>1344942</v>
          </cell>
          <cell r="Y37">
            <v>1779555</v>
          </cell>
          <cell r="Z37">
            <v>18067496</v>
          </cell>
          <cell r="AA37">
            <v>9314101</v>
          </cell>
          <cell r="AB37">
            <v>863803</v>
          </cell>
          <cell r="AC37">
            <v>5149578</v>
          </cell>
          <cell r="AD37">
            <v>3300720</v>
          </cell>
          <cell r="AE37">
            <v>4023397</v>
          </cell>
          <cell r="AF37">
            <v>4729998</v>
          </cell>
          <cell r="AG37">
            <v>2325334</v>
          </cell>
          <cell r="AH37">
            <v>926537</v>
          </cell>
          <cell r="AI37">
            <v>525888</v>
          </cell>
          <cell r="AK37">
            <v>952239</v>
          </cell>
          <cell r="AL37">
            <v>18067496</v>
          </cell>
          <cell r="AN37">
            <v>22676290</v>
          </cell>
          <cell r="AO37">
            <v>14909977</v>
          </cell>
          <cell r="AP37">
            <v>7766313</v>
          </cell>
          <cell r="AQ37">
            <v>116817</v>
          </cell>
          <cell r="AR37">
            <v>237807</v>
          </cell>
          <cell r="AS37">
            <v>4990502</v>
          </cell>
          <cell r="AT37">
            <v>2654821</v>
          </cell>
          <cell r="AU37">
            <v>0</v>
          </cell>
          <cell r="AV37">
            <v>0</v>
          </cell>
          <cell r="AW37">
            <v>0</v>
          </cell>
          <cell r="AX37">
            <v>302444</v>
          </cell>
          <cell r="AY37">
            <v>302444</v>
          </cell>
          <cell r="AZ37">
            <v>2654821</v>
          </cell>
          <cell r="BD37">
            <v>0</v>
          </cell>
          <cell r="BF37">
            <v>56708</v>
          </cell>
          <cell r="BG37">
            <v>53640</v>
          </cell>
          <cell r="BJ37">
            <v>3581734</v>
          </cell>
          <cell r="BK37">
            <v>441663</v>
          </cell>
          <cell r="BM37">
            <v>-853633</v>
          </cell>
          <cell r="BN37">
            <v>1906027</v>
          </cell>
          <cell r="BO37">
            <v>216035</v>
          </cell>
          <cell r="BQ37">
            <v>3180048</v>
          </cell>
        </row>
        <row r="40">
          <cell r="F40" t="str">
            <v>01/01/2018-31/12/2018</v>
          </cell>
          <cell r="G40">
            <v>2667100</v>
          </cell>
          <cell r="H40">
            <v>0</v>
          </cell>
          <cell r="I40">
            <v>2415786</v>
          </cell>
          <cell r="J40">
            <v>24064</v>
          </cell>
          <cell r="M40">
            <v>0</v>
          </cell>
          <cell r="N40">
            <v>0</v>
          </cell>
          <cell r="O40">
            <v>0</v>
          </cell>
          <cell r="P40">
            <v>369708</v>
          </cell>
          <cell r="Q40">
            <v>246424</v>
          </cell>
          <cell r="R40">
            <v>0</v>
          </cell>
          <cell r="S40">
            <v>123284</v>
          </cell>
          <cell r="T40">
            <v>2201060</v>
          </cell>
          <cell r="U40">
            <v>1983984</v>
          </cell>
          <cell r="W40">
            <v>0</v>
          </cell>
          <cell r="X40">
            <v>217075</v>
          </cell>
          <cell r="Y40">
            <v>494957</v>
          </cell>
          <cell r="Z40">
            <v>5732825</v>
          </cell>
          <cell r="AA40">
            <v>1819441</v>
          </cell>
          <cell r="AB40">
            <v>1215429</v>
          </cell>
          <cell r="AC40">
            <v>110954</v>
          </cell>
          <cell r="AD40">
            <v>493058</v>
          </cell>
          <cell r="AE40">
            <v>1226690</v>
          </cell>
          <cell r="AF40">
            <v>2686694</v>
          </cell>
          <cell r="AG40">
            <v>423647</v>
          </cell>
          <cell r="AH40">
            <v>1899586</v>
          </cell>
          <cell r="AI40">
            <v>0</v>
          </cell>
          <cell r="AK40">
            <v>363461</v>
          </cell>
          <cell r="AL40">
            <v>5732825</v>
          </cell>
          <cell r="AN40">
            <v>5440019</v>
          </cell>
          <cell r="AO40">
            <v>3722833</v>
          </cell>
          <cell r="AP40">
            <v>1717186</v>
          </cell>
          <cell r="AQ40">
            <v>33718</v>
          </cell>
          <cell r="AR40">
            <v>42961</v>
          </cell>
          <cell r="AS40">
            <v>1493191</v>
          </cell>
          <cell r="AT40">
            <v>214752</v>
          </cell>
          <cell r="AU40">
            <v>0</v>
          </cell>
          <cell r="AV40">
            <v>0</v>
          </cell>
          <cell r="AW40">
            <v>91979</v>
          </cell>
          <cell r="AX40">
            <v>91979</v>
          </cell>
          <cell r="AY40">
            <v>0</v>
          </cell>
          <cell r="AZ40">
            <v>122773</v>
          </cell>
          <cell r="BD40">
            <v>0</v>
          </cell>
          <cell r="BF40">
            <v>227250</v>
          </cell>
          <cell r="BG40">
            <v>0</v>
          </cell>
          <cell r="BJ40">
            <v>1226690</v>
          </cell>
          <cell r="BK40">
            <v>0</v>
          </cell>
          <cell r="BM40">
            <v>-37943</v>
          </cell>
          <cell r="BN40">
            <v>0</v>
          </cell>
          <cell r="BO40">
            <v>0</v>
          </cell>
          <cell r="BQ40">
            <v>257092</v>
          </cell>
        </row>
        <row r="42">
          <cell r="F42" t="str">
            <v>01/07/2017-30/06/2018</v>
          </cell>
          <cell r="G42">
            <v>3576970</v>
          </cell>
          <cell r="H42">
            <v>1154295</v>
          </cell>
          <cell r="I42">
            <v>4123216</v>
          </cell>
          <cell r="J42">
            <v>604096</v>
          </cell>
          <cell r="M42">
            <v>3879147</v>
          </cell>
          <cell r="N42">
            <v>39544</v>
          </cell>
          <cell r="O42">
            <v>1467351</v>
          </cell>
          <cell r="P42">
            <v>2863818</v>
          </cell>
          <cell r="Q42">
            <v>2701801</v>
          </cell>
          <cell r="R42">
            <v>0</v>
          </cell>
          <cell r="S42">
            <v>162017</v>
          </cell>
          <cell r="T42">
            <v>677453</v>
          </cell>
          <cell r="U42">
            <v>561291</v>
          </cell>
          <cell r="W42">
            <v>0</v>
          </cell>
          <cell r="X42">
            <v>116162</v>
          </cell>
          <cell r="Y42">
            <v>77385</v>
          </cell>
          <cell r="Z42">
            <v>7195626</v>
          </cell>
          <cell r="AA42">
            <v>-350167</v>
          </cell>
          <cell r="AB42">
            <v>1074210</v>
          </cell>
          <cell r="AC42">
            <v>1059093</v>
          </cell>
          <cell r="AD42">
            <v>-2483470</v>
          </cell>
          <cell r="AE42">
            <v>4936510</v>
          </cell>
          <cell r="AF42">
            <v>2609283</v>
          </cell>
          <cell r="AG42">
            <v>1314526</v>
          </cell>
          <cell r="AH42">
            <v>559762</v>
          </cell>
          <cell r="AI42">
            <v>0</v>
          </cell>
          <cell r="AK42">
            <v>734994</v>
          </cell>
          <cell r="AL42">
            <v>7195626</v>
          </cell>
          <cell r="AN42">
            <v>2926964</v>
          </cell>
          <cell r="AO42">
            <v>1750391</v>
          </cell>
          <cell r="AP42">
            <v>1176572</v>
          </cell>
          <cell r="AQ42">
            <v>98998</v>
          </cell>
          <cell r="AR42">
            <v>179483</v>
          </cell>
          <cell r="AS42">
            <v>1431398</v>
          </cell>
          <cell r="AT42">
            <v>-335310</v>
          </cell>
          <cell r="AU42">
            <v>0</v>
          </cell>
          <cell r="AV42">
            <v>0</v>
          </cell>
          <cell r="AW42">
            <v>0</v>
          </cell>
          <cell r="AX42">
            <v>119460</v>
          </cell>
          <cell r="AY42">
            <v>119460</v>
          </cell>
          <cell r="AZ42">
            <v>-335310</v>
          </cell>
          <cell r="BD42">
            <v>0</v>
          </cell>
          <cell r="BF42">
            <v>67615</v>
          </cell>
          <cell r="BG42">
            <v>67615</v>
          </cell>
          <cell r="BJ42">
            <v>4870228</v>
          </cell>
          <cell r="BK42">
            <v>66282</v>
          </cell>
          <cell r="BM42">
            <v>0</v>
          </cell>
          <cell r="BN42">
            <v>3218351</v>
          </cell>
          <cell r="BO42">
            <v>593181</v>
          </cell>
          <cell r="BQ42">
            <v>-36377</v>
          </cell>
        </row>
        <row r="43">
          <cell r="F43" t="str">
            <v>01/01/2018-31/12/2018</v>
          </cell>
          <cell r="G43">
            <v>1180225</v>
          </cell>
          <cell r="H43">
            <v>293470</v>
          </cell>
          <cell r="I43">
            <v>2165893</v>
          </cell>
          <cell r="J43">
            <v>15009</v>
          </cell>
          <cell r="M43">
            <v>1344282</v>
          </cell>
          <cell r="N43">
            <v>4592</v>
          </cell>
          <cell r="O43">
            <v>0</v>
          </cell>
          <cell r="P43">
            <v>268498</v>
          </cell>
          <cell r="Q43">
            <v>162230</v>
          </cell>
          <cell r="R43">
            <v>0</v>
          </cell>
          <cell r="S43">
            <v>106269</v>
          </cell>
          <cell r="T43">
            <v>230122</v>
          </cell>
          <cell r="U43">
            <v>220595</v>
          </cell>
          <cell r="W43">
            <v>0</v>
          </cell>
          <cell r="X43">
            <v>9527</v>
          </cell>
          <cell r="Y43">
            <v>254068</v>
          </cell>
          <cell r="Z43">
            <v>1932912</v>
          </cell>
          <cell r="AA43">
            <v>1361461</v>
          </cell>
          <cell r="AB43">
            <v>2284848</v>
          </cell>
          <cell r="AC43">
            <v>0</v>
          </cell>
          <cell r="AD43">
            <v>-923387</v>
          </cell>
          <cell r="AE43">
            <v>220208</v>
          </cell>
          <cell r="AF43">
            <v>351243</v>
          </cell>
          <cell r="AG43">
            <v>239197</v>
          </cell>
          <cell r="AH43">
            <v>57103</v>
          </cell>
          <cell r="AI43">
            <v>0</v>
          </cell>
          <cell r="AK43">
            <v>54943</v>
          </cell>
          <cell r="AL43">
            <v>1932912</v>
          </cell>
          <cell r="AN43">
            <v>893248</v>
          </cell>
          <cell r="AO43">
            <v>580807</v>
          </cell>
          <cell r="AP43">
            <v>312441</v>
          </cell>
          <cell r="AQ43">
            <v>41026</v>
          </cell>
          <cell r="AR43">
            <v>16636</v>
          </cell>
          <cell r="AS43">
            <v>365420</v>
          </cell>
          <cell r="AT43">
            <v>-28588</v>
          </cell>
          <cell r="AU43">
            <v>0</v>
          </cell>
          <cell r="AV43">
            <v>0</v>
          </cell>
          <cell r="AW43">
            <v>0</v>
          </cell>
          <cell r="AX43">
            <v>102810</v>
          </cell>
          <cell r="AY43">
            <v>102810</v>
          </cell>
          <cell r="AZ43">
            <v>-28588</v>
          </cell>
          <cell r="BD43">
            <v>0</v>
          </cell>
          <cell r="BF43">
            <v>45543</v>
          </cell>
          <cell r="BG43">
            <v>0</v>
          </cell>
          <cell r="BJ43">
            <v>220208</v>
          </cell>
          <cell r="BK43">
            <v>0</v>
          </cell>
          <cell r="BM43">
            <v>0</v>
          </cell>
          <cell r="BN43">
            <v>1344282</v>
          </cell>
          <cell r="BO43">
            <v>0</v>
          </cell>
          <cell r="BQ43">
            <v>90858</v>
          </cell>
        </row>
        <row r="44">
          <cell r="F44" t="str">
            <v>01/01/2018-31/12/2018</v>
          </cell>
          <cell r="G44">
            <v>49367184</v>
          </cell>
          <cell r="H44">
            <v>0</v>
          </cell>
          <cell r="I44">
            <v>35690726</v>
          </cell>
          <cell r="J44">
            <v>0</v>
          </cell>
          <cell r="M44">
            <v>1644528</v>
          </cell>
          <cell r="N44">
            <v>409317</v>
          </cell>
          <cell r="O44">
            <v>14910070</v>
          </cell>
          <cell r="P44">
            <v>2343997</v>
          </cell>
          <cell r="Q44">
            <v>2079979</v>
          </cell>
          <cell r="R44">
            <v>0</v>
          </cell>
          <cell r="S44">
            <v>264018</v>
          </cell>
          <cell r="T44">
            <v>387243</v>
          </cell>
          <cell r="U44">
            <v>263208</v>
          </cell>
          <cell r="W44">
            <v>0</v>
          </cell>
          <cell r="X44">
            <v>124035</v>
          </cell>
          <cell r="Y44">
            <v>79803</v>
          </cell>
          <cell r="Z44">
            <v>52178227</v>
          </cell>
          <cell r="AA44">
            <v>30823174</v>
          </cell>
          <cell r="AB44">
            <v>3945000</v>
          </cell>
          <cell r="AC44">
            <v>391535</v>
          </cell>
          <cell r="AD44">
            <v>26486639</v>
          </cell>
          <cell r="AE44">
            <v>18642525</v>
          </cell>
          <cell r="AF44">
            <v>2712528</v>
          </cell>
          <cell r="AG44">
            <v>557111</v>
          </cell>
          <cell r="AH44">
            <v>916071</v>
          </cell>
          <cell r="AI44">
            <v>0</v>
          </cell>
          <cell r="AK44">
            <v>1239346</v>
          </cell>
          <cell r="AL44">
            <v>52178227</v>
          </cell>
          <cell r="AN44">
            <v>11274809</v>
          </cell>
          <cell r="AO44">
            <v>5150342</v>
          </cell>
          <cell r="AP44">
            <v>6124467</v>
          </cell>
          <cell r="AQ44">
            <v>40794</v>
          </cell>
          <cell r="AR44">
            <v>388782</v>
          </cell>
          <cell r="AS44">
            <v>5161795</v>
          </cell>
          <cell r="AT44">
            <v>614684</v>
          </cell>
          <cell r="AU44">
            <v>0</v>
          </cell>
          <cell r="AV44">
            <v>0</v>
          </cell>
          <cell r="AW44">
            <v>0</v>
          </cell>
          <cell r="AX44">
            <v>775366</v>
          </cell>
          <cell r="AY44">
            <v>775366</v>
          </cell>
          <cell r="AZ44">
            <v>614684</v>
          </cell>
          <cell r="BD44">
            <v>0</v>
          </cell>
          <cell r="BF44">
            <v>1598</v>
          </cell>
          <cell r="BG44">
            <v>1598</v>
          </cell>
          <cell r="BJ44">
            <v>18611644</v>
          </cell>
          <cell r="BK44">
            <v>30882</v>
          </cell>
          <cell r="BM44">
            <v>-296507</v>
          </cell>
          <cell r="BN44">
            <v>1642930</v>
          </cell>
          <cell r="BO44">
            <v>0</v>
          </cell>
          <cell r="BQ44">
            <v>1778831</v>
          </cell>
        </row>
        <row r="45">
          <cell r="F45" t="str">
            <v>01/01/2018-31/12/2018</v>
          </cell>
          <cell r="G45">
            <v>6316370</v>
          </cell>
          <cell r="H45">
            <v>2122757</v>
          </cell>
          <cell r="I45">
            <v>8898577</v>
          </cell>
          <cell r="J45">
            <v>519619</v>
          </cell>
          <cell r="M45">
            <v>6120987</v>
          </cell>
          <cell r="N45">
            <v>524706</v>
          </cell>
          <cell r="O45">
            <v>0</v>
          </cell>
          <cell r="P45">
            <v>456489</v>
          </cell>
          <cell r="Q45">
            <v>411569</v>
          </cell>
          <cell r="R45">
            <v>0</v>
          </cell>
          <cell r="S45">
            <v>44920</v>
          </cell>
          <cell r="T45">
            <v>32308853</v>
          </cell>
          <cell r="U45">
            <v>30025802</v>
          </cell>
          <cell r="W45">
            <v>3090</v>
          </cell>
          <cell r="X45">
            <v>2279961</v>
          </cell>
          <cell r="Y45">
            <v>2114775</v>
          </cell>
          <cell r="Z45">
            <v>41196487</v>
          </cell>
          <cell r="AA45">
            <v>-14031361</v>
          </cell>
          <cell r="AB45">
            <v>3300000</v>
          </cell>
          <cell r="AC45">
            <v>483413</v>
          </cell>
          <cell r="AD45">
            <v>-17814774</v>
          </cell>
          <cell r="AE45">
            <v>15675945</v>
          </cell>
          <cell r="AF45">
            <v>39551904</v>
          </cell>
          <cell r="AG45">
            <v>13459294</v>
          </cell>
          <cell r="AH45">
            <v>991201</v>
          </cell>
          <cell r="AI45">
            <v>0</v>
          </cell>
          <cell r="AK45">
            <v>25101409</v>
          </cell>
          <cell r="AL45">
            <v>41196487</v>
          </cell>
          <cell r="AN45">
            <v>10062324</v>
          </cell>
          <cell r="AO45">
            <v>5859864</v>
          </cell>
          <cell r="AP45">
            <v>4202460</v>
          </cell>
          <cell r="AQ45">
            <v>61995</v>
          </cell>
          <cell r="AR45">
            <v>1119284</v>
          </cell>
          <cell r="AS45">
            <v>3777737</v>
          </cell>
          <cell r="AT45">
            <v>-632566</v>
          </cell>
          <cell r="AU45">
            <v>0</v>
          </cell>
          <cell r="AV45">
            <v>0</v>
          </cell>
          <cell r="AW45">
            <v>0</v>
          </cell>
          <cell r="AX45">
            <v>306398</v>
          </cell>
          <cell r="AY45">
            <v>306398</v>
          </cell>
          <cell r="AZ45">
            <v>-632566</v>
          </cell>
          <cell r="BD45">
            <v>0</v>
          </cell>
          <cell r="BF45">
            <v>371697</v>
          </cell>
          <cell r="BG45">
            <v>357729</v>
          </cell>
          <cell r="BJ45">
            <v>15451500</v>
          </cell>
          <cell r="BK45">
            <v>224444</v>
          </cell>
          <cell r="BM45">
            <v>-47769</v>
          </cell>
          <cell r="BN45">
            <v>5243639</v>
          </cell>
          <cell r="BO45">
            <v>519619</v>
          </cell>
          <cell r="BQ45">
            <v>793081</v>
          </cell>
        </row>
        <row r="46">
          <cell r="F46" t="str">
            <v>01/01/2018-31/12/2018</v>
          </cell>
          <cell r="G46">
            <v>123211</v>
          </cell>
          <cell r="H46">
            <v>8393</v>
          </cell>
          <cell r="I46">
            <v>866789</v>
          </cell>
          <cell r="J46">
            <v>72560</v>
          </cell>
          <cell r="M46">
            <v>2142827</v>
          </cell>
          <cell r="N46">
            <v>0</v>
          </cell>
          <cell r="O46">
            <v>0</v>
          </cell>
          <cell r="P46">
            <v>41468</v>
          </cell>
          <cell r="Q46">
            <v>28344</v>
          </cell>
          <cell r="R46">
            <v>0</v>
          </cell>
          <cell r="S46">
            <v>13125</v>
          </cell>
          <cell r="T46">
            <v>1404075</v>
          </cell>
          <cell r="U46">
            <v>359084</v>
          </cell>
          <cell r="W46">
            <v>0</v>
          </cell>
          <cell r="X46">
            <v>1044991</v>
          </cell>
          <cell r="Y46">
            <v>112171</v>
          </cell>
          <cell r="Z46">
            <v>1680925</v>
          </cell>
          <cell r="AA46">
            <v>836203</v>
          </cell>
          <cell r="AB46">
            <v>579906</v>
          </cell>
          <cell r="AC46">
            <v>285332</v>
          </cell>
          <cell r="AD46">
            <v>-29035</v>
          </cell>
          <cell r="AE46">
            <v>0</v>
          </cell>
          <cell r="AF46">
            <v>844722</v>
          </cell>
          <cell r="AG46">
            <v>312043</v>
          </cell>
          <cell r="AH46">
            <v>92828</v>
          </cell>
          <cell r="AI46">
            <v>0</v>
          </cell>
          <cell r="AK46">
            <v>439852</v>
          </cell>
          <cell r="AL46">
            <v>1680925</v>
          </cell>
          <cell r="AN46">
            <v>1762972</v>
          </cell>
          <cell r="AO46">
            <v>985914</v>
          </cell>
          <cell r="AP46">
            <v>777058</v>
          </cell>
          <cell r="AQ46">
            <v>0</v>
          </cell>
          <cell r="AR46">
            <v>34958</v>
          </cell>
          <cell r="AS46">
            <v>772058</v>
          </cell>
          <cell r="AT46">
            <v>-29958</v>
          </cell>
          <cell r="AU46">
            <v>0</v>
          </cell>
          <cell r="AV46">
            <v>0</v>
          </cell>
          <cell r="AW46">
            <v>0</v>
          </cell>
          <cell r="AX46">
            <v>8785</v>
          </cell>
          <cell r="AY46">
            <v>8785</v>
          </cell>
          <cell r="AZ46">
            <v>-29958</v>
          </cell>
          <cell r="BD46">
            <v>0</v>
          </cell>
          <cell r="BF46">
            <v>1318298</v>
          </cell>
          <cell r="BG46">
            <v>1305698</v>
          </cell>
          <cell r="BJ46">
            <v>0</v>
          </cell>
          <cell r="BK46">
            <v>0</v>
          </cell>
          <cell r="BM46">
            <v>0</v>
          </cell>
          <cell r="BN46">
            <v>837129</v>
          </cell>
          <cell r="BO46">
            <v>0</v>
          </cell>
          <cell r="BQ46">
            <v>13785</v>
          </cell>
        </row>
        <row r="47">
          <cell r="F47" t="str">
            <v>01/01/2018-31/12/2018</v>
          </cell>
          <cell r="G47">
            <v>120273</v>
          </cell>
          <cell r="H47">
            <v>0</v>
          </cell>
          <cell r="I47">
            <v>120273</v>
          </cell>
          <cell r="J47">
            <v>0</v>
          </cell>
          <cell r="M47">
            <v>0</v>
          </cell>
          <cell r="N47">
            <v>0</v>
          </cell>
          <cell r="O47">
            <v>0</v>
          </cell>
          <cell r="P47">
            <v>261294</v>
          </cell>
          <cell r="Q47">
            <v>261294</v>
          </cell>
          <cell r="R47">
            <v>0</v>
          </cell>
          <cell r="S47">
            <v>0</v>
          </cell>
          <cell r="T47">
            <v>36305</v>
          </cell>
          <cell r="U47">
            <v>29153</v>
          </cell>
          <cell r="W47">
            <v>0</v>
          </cell>
          <cell r="X47">
            <v>7152</v>
          </cell>
          <cell r="Y47">
            <v>85937</v>
          </cell>
          <cell r="Z47">
            <v>503809</v>
          </cell>
          <cell r="AA47">
            <v>-14448</v>
          </cell>
          <cell r="AB47">
            <v>100800</v>
          </cell>
          <cell r="AC47">
            <v>25814</v>
          </cell>
          <cell r="AD47">
            <v>-141063</v>
          </cell>
          <cell r="AE47">
            <v>0</v>
          </cell>
          <cell r="AF47">
            <v>518257</v>
          </cell>
          <cell r="AG47">
            <v>100450</v>
          </cell>
          <cell r="AH47">
            <v>377625</v>
          </cell>
          <cell r="AI47">
            <v>0</v>
          </cell>
          <cell r="AK47">
            <v>40182</v>
          </cell>
          <cell r="AL47">
            <v>503809</v>
          </cell>
          <cell r="AN47">
            <v>816303</v>
          </cell>
          <cell r="AO47">
            <v>523408</v>
          </cell>
          <cell r="AP47">
            <v>292896</v>
          </cell>
          <cell r="AQ47">
            <v>60</v>
          </cell>
          <cell r="AR47">
            <v>12449</v>
          </cell>
          <cell r="AS47">
            <v>279804</v>
          </cell>
          <cell r="AT47">
            <v>703</v>
          </cell>
          <cell r="AU47">
            <v>0</v>
          </cell>
          <cell r="AV47">
            <v>0</v>
          </cell>
          <cell r="AW47">
            <v>17135</v>
          </cell>
          <cell r="AX47">
            <v>17135</v>
          </cell>
          <cell r="AY47">
            <v>0</v>
          </cell>
          <cell r="AZ47">
            <v>-16432</v>
          </cell>
          <cell r="BD47">
            <v>0</v>
          </cell>
          <cell r="BF47">
            <v>0</v>
          </cell>
          <cell r="BG47">
            <v>0</v>
          </cell>
          <cell r="BJ47">
            <v>0</v>
          </cell>
          <cell r="BK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13092</v>
          </cell>
        </row>
        <row r="48">
          <cell r="F48" t="str">
            <v>01/01/2018-31/12/2018</v>
          </cell>
          <cell r="G48">
            <v>1760079</v>
          </cell>
          <cell r="H48">
            <v>499193</v>
          </cell>
          <cell r="I48">
            <v>2079894</v>
          </cell>
          <cell r="J48">
            <v>64152</v>
          </cell>
          <cell r="M48">
            <v>1222693</v>
          </cell>
          <cell r="N48">
            <v>46897</v>
          </cell>
          <cell r="O48">
            <v>0</v>
          </cell>
          <cell r="P48">
            <v>385395</v>
          </cell>
          <cell r="Q48">
            <v>240705</v>
          </cell>
          <cell r="R48">
            <v>0</v>
          </cell>
          <cell r="S48">
            <v>144690</v>
          </cell>
          <cell r="T48">
            <v>690572</v>
          </cell>
          <cell r="U48">
            <v>510625</v>
          </cell>
          <cell r="W48">
            <v>0</v>
          </cell>
          <cell r="X48">
            <v>179947</v>
          </cell>
          <cell r="Y48">
            <v>618490</v>
          </cell>
          <cell r="Z48">
            <v>3454536</v>
          </cell>
          <cell r="AA48">
            <v>1153042</v>
          </cell>
          <cell r="AB48">
            <v>687600</v>
          </cell>
          <cell r="AC48">
            <v>298859</v>
          </cell>
          <cell r="AD48">
            <v>166582</v>
          </cell>
          <cell r="AE48">
            <v>1694482</v>
          </cell>
          <cell r="AF48">
            <v>607012</v>
          </cell>
          <cell r="AG48">
            <v>0</v>
          </cell>
          <cell r="AH48">
            <v>500937</v>
          </cell>
          <cell r="AI48">
            <v>0</v>
          </cell>
          <cell r="AK48">
            <v>106076</v>
          </cell>
          <cell r="AL48">
            <v>3454536</v>
          </cell>
          <cell r="AN48">
            <v>4279965</v>
          </cell>
          <cell r="AO48">
            <v>3346594</v>
          </cell>
          <cell r="AP48">
            <v>933371</v>
          </cell>
          <cell r="AQ48">
            <v>18793</v>
          </cell>
          <cell r="AR48">
            <v>52813</v>
          </cell>
          <cell r="AS48">
            <v>607837</v>
          </cell>
          <cell r="AT48">
            <v>291514</v>
          </cell>
          <cell r="AU48">
            <v>0</v>
          </cell>
          <cell r="AV48">
            <v>0</v>
          </cell>
          <cell r="AW48">
            <v>0</v>
          </cell>
          <cell r="AX48">
            <v>113592</v>
          </cell>
          <cell r="AY48">
            <v>113592</v>
          </cell>
          <cell r="AZ48">
            <v>291514</v>
          </cell>
          <cell r="BD48">
            <v>0</v>
          </cell>
          <cell r="BF48">
            <v>292635</v>
          </cell>
          <cell r="BG48">
            <v>263327</v>
          </cell>
          <cell r="BJ48">
            <v>1694482</v>
          </cell>
          <cell r="BK48">
            <v>0</v>
          </cell>
          <cell r="BM48">
            <v>-111176</v>
          </cell>
          <cell r="BN48">
            <v>902603</v>
          </cell>
          <cell r="BO48">
            <v>56763</v>
          </cell>
          <cell r="BQ48">
            <v>457905</v>
          </cell>
        </row>
        <row r="49">
          <cell r="F49" t="str">
            <v>01/01/2018-31/12/2018</v>
          </cell>
          <cell r="G49">
            <v>2364766</v>
          </cell>
          <cell r="H49">
            <v>1463211</v>
          </cell>
          <cell r="I49">
            <v>4238510</v>
          </cell>
          <cell r="J49">
            <v>194329</v>
          </cell>
          <cell r="M49">
            <v>4371859</v>
          </cell>
          <cell r="N49">
            <v>3067</v>
          </cell>
          <cell r="O49">
            <v>155287</v>
          </cell>
          <cell r="P49">
            <v>1309892</v>
          </cell>
          <cell r="Q49">
            <v>1225666</v>
          </cell>
          <cell r="R49">
            <v>0</v>
          </cell>
          <cell r="S49">
            <v>84226</v>
          </cell>
          <cell r="T49">
            <v>1831846</v>
          </cell>
          <cell r="U49">
            <v>1655795</v>
          </cell>
          <cell r="W49">
            <v>0</v>
          </cell>
          <cell r="X49">
            <v>176051</v>
          </cell>
          <cell r="Y49">
            <v>239219</v>
          </cell>
          <cell r="Z49">
            <v>5745723</v>
          </cell>
          <cell r="AA49">
            <v>-1079922</v>
          </cell>
          <cell r="AB49">
            <v>1477362</v>
          </cell>
          <cell r="AC49">
            <v>820829</v>
          </cell>
          <cell r="AD49">
            <v>-3378113</v>
          </cell>
          <cell r="AE49">
            <v>485847</v>
          </cell>
          <cell r="AF49">
            <v>6339798</v>
          </cell>
          <cell r="AG49">
            <v>4898044</v>
          </cell>
          <cell r="AH49">
            <v>945492</v>
          </cell>
          <cell r="AI49">
            <v>0</v>
          </cell>
          <cell r="AK49">
            <v>496262</v>
          </cell>
          <cell r="AL49">
            <v>5745723</v>
          </cell>
          <cell r="AN49">
            <v>1264992</v>
          </cell>
          <cell r="AO49">
            <v>866973</v>
          </cell>
          <cell r="AP49">
            <v>398019</v>
          </cell>
          <cell r="AQ49">
            <v>54600</v>
          </cell>
          <cell r="AR49">
            <v>361734</v>
          </cell>
          <cell r="AS49">
            <v>418761</v>
          </cell>
          <cell r="AT49">
            <v>-327875</v>
          </cell>
          <cell r="AU49">
            <v>0</v>
          </cell>
          <cell r="AV49">
            <v>0</v>
          </cell>
          <cell r="AW49">
            <v>0</v>
          </cell>
          <cell r="AX49">
            <v>127065</v>
          </cell>
          <cell r="AY49">
            <v>127065</v>
          </cell>
          <cell r="AZ49">
            <v>-327875</v>
          </cell>
          <cell r="BD49">
            <v>0</v>
          </cell>
          <cell r="BF49">
            <v>682221</v>
          </cell>
          <cell r="BG49">
            <v>511977</v>
          </cell>
          <cell r="BJ49">
            <v>485847</v>
          </cell>
          <cell r="BK49">
            <v>0</v>
          </cell>
          <cell r="BM49">
            <v>-2200</v>
          </cell>
          <cell r="BN49">
            <v>3704949</v>
          </cell>
          <cell r="BO49">
            <v>154933</v>
          </cell>
          <cell r="BQ49">
            <v>160923</v>
          </cell>
        </row>
        <row r="50">
          <cell r="F50" t="str">
            <v>01/01/2018-31/12/2018</v>
          </cell>
          <cell r="G50">
            <v>403542</v>
          </cell>
          <cell r="H50">
            <v>383990</v>
          </cell>
          <cell r="I50">
            <v>91535</v>
          </cell>
          <cell r="J50">
            <v>528</v>
          </cell>
          <cell r="M50">
            <v>97307</v>
          </cell>
          <cell r="N50">
            <v>0</v>
          </cell>
          <cell r="O50">
            <v>0</v>
          </cell>
          <cell r="P50">
            <v>30098</v>
          </cell>
          <cell r="Q50">
            <v>26110</v>
          </cell>
          <cell r="R50">
            <v>0</v>
          </cell>
          <cell r="S50">
            <v>3988</v>
          </cell>
          <cell r="T50">
            <v>326925</v>
          </cell>
          <cell r="U50">
            <v>0</v>
          </cell>
          <cell r="W50">
            <v>326925</v>
          </cell>
          <cell r="X50">
            <v>0</v>
          </cell>
          <cell r="Y50">
            <v>704417</v>
          </cell>
          <cell r="Z50">
            <v>1464982</v>
          </cell>
          <cell r="AA50">
            <v>635859</v>
          </cell>
          <cell r="AB50">
            <v>210000</v>
          </cell>
          <cell r="AC50">
            <v>24351</v>
          </cell>
          <cell r="AD50">
            <v>401508</v>
          </cell>
          <cell r="AE50">
            <v>148632</v>
          </cell>
          <cell r="AF50">
            <v>680491</v>
          </cell>
          <cell r="AG50">
            <v>13965</v>
          </cell>
          <cell r="AH50">
            <v>640882</v>
          </cell>
          <cell r="AI50">
            <v>0</v>
          </cell>
          <cell r="AK50">
            <v>25645</v>
          </cell>
          <cell r="AL50">
            <v>1464982</v>
          </cell>
          <cell r="AN50">
            <v>1643605</v>
          </cell>
          <cell r="AO50">
            <v>918389</v>
          </cell>
          <cell r="AP50">
            <v>725216</v>
          </cell>
          <cell r="AQ50">
            <v>6069</v>
          </cell>
          <cell r="AR50">
            <v>1788</v>
          </cell>
          <cell r="AS50">
            <v>554086</v>
          </cell>
          <cell r="AT50">
            <v>175411</v>
          </cell>
          <cell r="AU50">
            <v>0</v>
          </cell>
          <cell r="AV50">
            <v>0</v>
          </cell>
          <cell r="AW50">
            <v>0</v>
          </cell>
          <cell r="AX50">
            <v>6098</v>
          </cell>
          <cell r="AY50">
            <v>6098</v>
          </cell>
          <cell r="AZ50">
            <v>175411</v>
          </cell>
          <cell r="BD50">
            <v>0</v>
          </cell>
          <cell r="BF50">
            <v>24796</v>
          </cell>
          <cell r="BG50">
            <v>24796</v>
          </cell>
          <cell r="BJ50">
            <v>148632</v>
          </cell>
          <cell r="BK50">
            <v>0</v>
          </cell>
          <cell r="BM50">
            <v>-51507</v>
          </cell>
          <cell r="BN50">
            <v>72511</v>
          </cell>
          <cell r="BO50">
            <v>0</v>
          </cell>
          <cell r="BQ50">
            <v>177228</v>
          </cell>
        </row>
        <row r="51">
          <cell r="F51" t="str">
            <v>01/01/2018-31/12/2018</v>
          </cell>
          <cell r="G51">
            <v>2206422</v>
          </cell>
          <cell r="H51">
            <v>1104862</v>
          </cell>
          <cell r="I51">
            <v>4249054</v>
          </cell>
          <cell r="J51">
            <v>354645</v>
          </cell>
          <cell r="M51">
            <v>3647801</v>
          </cell>
          <cell r="N51">
            <v>88799</v>
          </cell>
          <cell r="O51">
            <v>0</v>
          </cell>
          <cell r="P51">
            <v>2964656</v>
          </cell>
          <cell r="Q51">
            <v>2477195</v>
          </cell>
          <cell r="R51">
            <v>0</v>
          </cell>
          <cell r="S51">
            <v>487461</v>
          </cell>
          <cell r="T51">
            <v>388696</v>
          </cell>
          <cell r="U51">
            <v>245197</v>
          </cell>
          <cell r="W51">
            <v>0</v>
          </cell>
          <cell r="X51">
            <v>143499</v>
          </cell>
          <cell r="Y51">
            <v>95677</v>
          </cell>
          <cell r="Z51">
            <v>5655452</v>
          </cell>
          <cell r="AA51">
            <v>4726836</v>
          </cell>
          <cell r="AB51">
            <v>6891887</v>
          </cell>
          <cell r="AC51">
            <v>105313</v>
          </cell>
          <cell r="AD51">
            <v>-2270365</v>
          </cell>
          <cell r="AE51">
            <v>0</v>
          </cell>
          <cell r="AF51">
            <v>928616</v>
          </cell>
          <cell r="AG51">
            <v>11780</v>
          </cell>
          <cell r="AH51">
            <v>722876</v>
          </cell>
          <cell r="AI51">
            <v>0</v>
          </cell>
          <cell r="AK51">
            <v>193960</v>
          </cell>
          <cell r="AL51">
            <v>5655452</v>
          </cell>
          <cell r="AN51">
            <v>4299023</v>
          </cell>
          <cell r="AO51">
            <v>3307932</v>
          </cell>
          <cell r="AP51">
            <v>991091</v>
          </cell>
          <cell r="AQ51">
            <v>26183</v>
          </cell>
          <cell r="AR51">
            <v>817</v>
          </cell>
          <cell r="AS51">
            <v>1246647</v>
          </cell>
          <cell r="AT51">
            <v>-230190</v>
          </cell>
          <cell r="AU51">
            <v>0</v>
          </cell>
          <cell r="AV51">
            <v>0</v>
          </cell>
          <cell r="AW51">
            <v>0</v>
          </cell>
          <cell r="AX51">
            <v>173366</v>
          </cell>
          <cell r="AY51">
            <v>173366</v>
          </cell>
          <cell r="AZ51">
            <v>-230190</v>
          </cell>
          <cell r="BD51">
            <v>0</v>
          </cell>
          <cell r="BF51">
            <v>56864</v>
          </cell>
          <cell r="BG51">
            <v>53264</v>
          </cell>
          <cell r="BJ51">
            <v>0</v>
          </cell>
          <cell r="BK51">
            <v>0</v>
          </cell>
          <cell r="BM51">
            <v>0</v>
          </cell>
          <cell r="BN51">
            <v>3239893</v>
          </cell>
          <cell r="BO51">
            <v>354644</v>
          </cell>
          <cell r="BQ51">
            <v>-56008</v>
          </cell>
        </row>
        <row r="52">
          <cell r="F52" t="str">
            <v>01/01/2018-31/12/2018</v>
          </cell>
          <cell r="G52">
            <v>168793</v>
          </cell>
          <cell r="H52">
            <v>0</v>
          </cell>
          <cell r="I52">
            <v>1811467</v>
          </cell>
          <cell r="J52">
            <v>0</v>
          </cell>
          <cell r="M52">
            <v>1642674</v>
          </cell>
          <cell r="N52">
            <v>0</v>
          </cell>
          <cell r="O52">
            <v>0</v>
          </cell>
          <cell r="P52">
            <v>152731</v>
          </cell>
          <cell r="Q52">
            <v>152731</v>
          </cell>
          <cell r="R52">
            <v>0</v>
          </cell>
          <cell r="S52">
            <v>0</v>
          </cell>
          <cell r="T52">
            <v>438823</v>
          </cell>
          <cell r="U52">
            <v>0</v>
          </cell>
          <cell r="W52">
            <v>0</v>
          </cell>
          <cell r="X52">
            <v>438823</v>
          </cell>
          <cell r="Y52">
            <v>0</v>
          </cell>
          <cell r="Z52">
            <v>760347</v>
          </cell>
          <cell r="AA52">
            <v>618157</v>
          </cell>
          <cell r="AB52">
            <v>408000</v>
          </cell>
          <cell r="AC52">
            <v>210157</v>
          </cell>
          <cell r="AD52">
            <v>0</v>
          </cell>
          <cell r="AE52">
            <v>0</v>
          </cell>
          <cell r="AF52">
            <v>142190</v>
          </cell>
          <cell r="AG52">
            <v>0</v>
          </cell>
          <cell r="AH52">
            <v>0</v>
          </cell>
          <cell r="AI52">
            <v>0</v>
          </cell>
          <cell r="AK52">
            <v>142190</v>
          </cell>
          <cell r="AL52">
            <v>760347</v>
          </cell>
          <cell r="AN52">
            <v>658694</v>
          </cell>
          <cell r="AO52">
            <v>570756</v>
          </cell>
          <cell r="AP52">
            <v>87938</v>
          </cell>
          <cell r="AQ52">
            <v>32930</v>
          </cell>
          <cell r="AR52">
            <v>1121</v>
          </cell>
          <cell r="AS52">
            <v>94466</v>
          </cell>
          <cell r="AT52">
            <v>25281</v>
          </cell>
          <cell r="AU52">
            <v>0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AZ52">
            <v>25281</v>
          </cell>
          <cell r="BD52">
            <v>0</v>
          </cell>
          <cell r="BF52">
            <v>0</v>
          </cell>
          <cell r="BG52">
            <v>0</v>
          </cell>
          <cell r="BJ52">
            <v>0</v>
          </cell>
          <cell r="BK52">
            <v>0</v>
          </cell>
          <cell r="BM52">
            <v>0</v>
          </cell>
          <cell r="BN52">
            <v>1642674</v>
          </cell>
          <cell r="BO52">
            <v>0</v>
          </cell>
          <cell r="BQ52">
            <v>26402</v>
          </cell>
        </row>
        <row r="53">
          <cell r="F53" t="str">
            <v>01/01/2018-31/12/2018</v>
          </cell>
          <cell r="G53">
            <v>63334</v>
          </cell>
          <cell r="H53">
            <v>0</v>
          </cell>
          <cell r="I53">
            <v>335817</v>
          </cell>
          <cell r="J53">
            <v>12667</v>
          </cell>
          <cell r="M53">
            <v>301880</v>
          </cell>
          <cell r="N53">
            <v>16165</v>
          </cell>
          <cell r="O53">
            <v>0</v>
          </cell>
          <cell r="P53">
            <v>212398</v>
          </cell>
          <cell r="Q53">
            <v>211777</v>
          </cell>
          <cell r="R53">
            <v>0</v>
          </cell>
          <cell r="S53">
            <v>621</v>
          </cell>
          <cell r="T53">
            <v>122611</v>
          </cell>
          <cell r="U53">
            <v>97174</v>
          </cell>
          <cell r="W53">
            <v>0</v>
          </cell>
          <cell r="X53">
            <v>25437</v>
          </cell>
          <cell r="Y53">
            <v>447821</v>
          </cell>
          <cell r="Z53">
            <v>846165</v>
          </cell>
          <cell r="AA53">
            <v>676224</v>
          </cell>
          <cell r="AB53">
            <v>600000</v>
          </cell>
          <cell r="AC53">
            <v>3811</v>
          </cell>
          <cell r="AD53">
            <v>72413</v>
          </cell>
          <cell r="AE53">
            <v>0</v>
          </cell>
          <cell r="AF53">
            <v>169941</v>
          </cell>
          <cell r="AG53">
            <v>0</v>
          </cell>
          <cell r="AH53">
            <v>71158</v>
          </cell>
          <cell r="AI53">
            <v>0</v>
          </cell>
          <cell r="AK53">
            <v>98783</v>
          </cell>
          <cell r="AL53">
            <v>846165</v>
          </cell>
          <cell r="AN53">
            <v>1045063</v>
          </cell>
          <cell r="AO53">
            <v>633033</v>
          </cell>
          <cell r="AP53">
            <v>412030</v>
          </cell>
          <cell r="AQ53">
            <v>5880</v>
          </cell>
          <cell r="AR53">
            <v>2269</v>
          </cell>
          <cell r="AS53">
            <v>342442</v>
          </cell>
          <cell r="AT53">
            <v>73199</v>
          </cell>
          <cell r="AU53">
            <v>0</v>
          </cell>
          <cell r="AV53">
            <v>0</v>
          </cell>
          <cell r="AW53">
            <v>0</v>
          </cell>
          <cell r="AX53">
            <v>21566</v>
          </cell>
          <cell r="AY53">
            <v>21566</v>
          </cell>
          <cell r="AZ53">
            <v>73199</v>
          </cell>
          <cell r="BD53">
            <v>0</v>
          </cell>
          <cell r="BF53">
            <v>566</v>
          </cell>
          <cell r="BG53">
            <v>566</v>
          </cell>
          <cell r="BJ53">
            <v>0</v>
          </cell>
          <cell r="BK53">
            <v>0</v>
          </cell>
          <cell r="BM53">
            <v>-21748</v>
          </cell>
          <cell r="BN53">
            <v>288648</v>
          </cell>
          <cell r="BO53">
            <v>12667</v>
          </cell>
          <cell r="BQ53">
            <v>97027</v>
          </cell>
        </row>
        <row r="54">
          <cell r="F54" t="str">
            <v>01/01/2018-31/12/2018</v>
          </cell>
          <cell r="G54">
            <v>4083575</v>
          </cell>
          <cell r="H54">
            <v>3031874</v>
          </cell>
          <cell r="I54">
            <v>5117569</v>
          </cell>
          <cell r="J54">
            <v>646306</v>
          </cell>
          <cell r="M54">
            <v>4764200</v>
          </cell>
          <cell r="N54">
            <v>6670</v>
          </cell>
          <cell r="O54">
            <v>11760</v>
          </cell>
          <cell r="P54">
            <v>2427123</v>
          </cell>
          <cell r="Q54">
            <v>2354171</v>
          </cell>
          <cell r="R54">
            <v>0</v>
          </cell>
          <cell r="S54">
            <v>72952</v>
          </cell>
          <cell r="T54">
            <v>1654761</v>
          </cell>
          <cell r="U54">
            <v>1644329</v>
          </cell>
          <cell r="W54">
            <v>0</v>
          </cell>
          <cell r="X54">
            <v>10432</v>
          </cell>
          <cell r="Y54">
            <v>348220</v>
          </cell>
          <cell r="Z54">
            <v>8513678</v>
          </cell>
          <cell r="AA54">
            <v>5291638</v>
          </cell>
          <cell r="AB54">
            <v>6618000</v>
          </cell>
          <cell r="AC54">
            <v>11747</v>
          </cell>
          <cell r="AD54">
            <v>-1338110</v>
          </cell>
          <cell r="AE54">
            <v>893625</v>
          </cell>
          <cell r="AF54">
            <v>2328415</v>
          </cell>
          <cell r="AG54">
            <v>1834630</v>
          </cell>
          <cell r="AH54">
            <v>280517</v>
          </cell>
          <cell r="AI54">
            <v>0</v>
          </cell>
          <cell r="AK54">
            <v>213268</v>
          </cell>
          <cell r="AL54">
            <v>8513678</v>
          </cell>
          <cell r="AN54">
            <v>2017817</v>
          </cell>
          <cell r="AO54">
            <v>1099402</v>
          </cell>
          <cell r="AP54">
            <v>918415</v>
          </cell>
          <cell r="AQ54">
            <v>223972</v>
          </cell>
          <cell r="AR54">
            <v>139592</v>
          </cell>
          <cell r="AS54">
            <v>847209</v>
          </cell>
          <cell r="AT54">
            <v>155586</v>
          </cell>
          <cell r="AU54">
            <v>0</v>
          </cell>
          <cell r="AV54">
            <v>0</v>
          </cell>
          <cell r="AW54">
            <v>0</v>
          </cell>
          <cell r="AX54">
            <v>96769</v>
          </cell>
          <cell r="AY54">
            <v>96769</v>
          </cell>
          <cell r="AZ54">
            <v>155586</v>
          </cell>
          <cell r="BD54">
            <v>0</v>
          </cell>
          <cell r="BF54">
            <v>33596</v>
          </cell>
          <cell r="BG54">
            <v>32548</v>
          </cell>
          <cell r="BJ54">
            <v>868125</v>
          </cell>
          <cell r="BK54">
            <v>25500</v>
          </cell>
          <cell r="BM54">
            <v>-37522</v>
          </cell>
          <cell r="BN54">
            <v>4102642</v>
          </cell>
          <cell r="BO54">
            <v>629011</v>
          </cell>
          <cell r="BQ54">
            <v>391944</v>
          </cell>
        </row>
        <row r="57">
          <cell r="F57" t="str">
            <v>01/01/2018-31/12/2018</v>
          </cell>
          <cell r="G57">
            <v>3876192</v>
          </cell>
          <cell r="H57">
            <v>0</v>
          </cell>
          <cell r="I57">
            <v>5027560</v>
          </cell>
          <cell r="J57">
            <v>619804</v>
          </cell>
          <cell r="M57">
            <v>1774861</v>
          </cell>
          <cell r="N57">
            <v>3689</v>
          </cell>
          <cell r="O57">
            <v>0</v>
          </cell>
          <cell r="P57">
            <v>2203414</v>
          </cell>
          <cell r="Q57">
            <v>2203414</v>
          </cell>
          <cell r="R57">
            <v>0</v>
          </cell>
          <cell r="S57">
            <v>0</v>
          </cell>
          <cell r="T57">
            <v>868535</v>
          </cell>
          <cell r="U57">
            <v>278466</v>
          </cell>
          <cell r="W57">
            <v>0</v>
          </cell>
          <cell r="X57">
            <v>590069</v>
          </cell>
          <cell r="Y57">
            <v>68090</v>
          </cell>
          <cell r="Z57">
            <v>7016231</v>
          </cell>
          <cell r="AA57">
            <v>-840358</v>
          </cell>
          <cell r="AB57">
            <v>176100</v>
          </cell>
          <cell r="AC57">
            <v>264449</v>
          </cell>
          <cell r="AD57">
            <v>-1280906</v>
          </cell>
          <cell r="AE57">
            <v>2102241</v>
          </cell>
          <cell r="AF57">
            <v>5754348</v>
          </cell>
          <cell r="AG57">
            <v>554203</v>
          </cell>
          <cell r="AH57">
            <v>211930</v>
          </cell>
          <cell r="AI57">
            <v>0</v>
          </cell>
          <cell r="AK57">
            <v>4988215</v>
          </cell>
          <cell r="AL57">
            <v>7016231</v>
          </cell>
          <cell r="AN57">
            <v>1598802</v>
          </cell>
          <cell r="AO57">
            <v>1277876</v>
          </cell>
          <cell r="AP57">
            <v>320926</v>
          </cell>
          <cell r="AQ57">
            <v>435865</v>
          </cell>
          <cell r="AR57">
            <v>70375</v>
          </cell>
          <cell r="AS57">
            <v>667780</v>
          </cell>
          <cell r="AT57">
            <v>18636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18636</v>
          </cell>
          <cell r="BD57">
            <v>0</v>
          </cell>
          <cell r="BF57">
            <v>0</v>
          </cell>
          <cell r="BG57">
            <v>0</v>
          </cell>
          <cell r="BJ57">
            <v>2049268</v>
          </cell>
          <cell r="BK57">
            <v>52974</v>
          </cell>
          <cell r="BM57">
            <v>0</v>
          </cell>
          <cell r="BN57">
            <v>1214197</v>
          </cell>
          <cell r="BO57">
            <v>560664</v>
          </cell>
          <cell r="BQ57">
            <v>89011</v>
          </cell>
        </row>
        <row r="58">
          <cell r="F58" t="str">
            <v>01/01/2018-31/12/2018</v>
          </cell>
          <cell r="G58">
            <v>1568046</v>
          </cell>
          <cell r="H58">
            <v>0</v>
          </cell>
          <cell r="I58">
            <v>1549255</v>
          </cell>
          <cell r="J58">
            <v>0</v>
          </cell>
          <cell r="M58">
            <v>0</v>
          </cell>
          <cell r="N58">
            <v>0</v>
          </cell>
          <cell r="O58">
            <v>10099</v>
          </cell>
          <cell r="P58">
            <v>251530</v>
          </cell>
          <cell r="Q58">
            <v>177168</v>
          </cell>
          <cell r="R58">
            <v>0</v>
          </cell>
          <cell r="S58">
            <v>74362</v>
          </cell>
          <cell r="T58">
            <v>230088</v>
          </cell>
          <cell r="U58">
            <v>219507</v>
          </cell>
          <cell r="W58">
            <v>0</v>
          </cell>
          <cell r="X58">
            <v>10581</v>
          </cell>
          <cell r="Y58">
            <v>777919</v>
          </cell>
          <cell r="Z58">
            <v>2827583</v>
          </cell>
          <cell r="AA58">
            <v>2501366</v>
          </cell>
          <cell r="AB58">
            <v>2916860</v>
          </cell>
          <cell r="AC58">
            <v>40898</v>
          </cell>
          <cell r="AD58">
            <v>-456392</v>
          </cell>
          <cell r="AE58">
            <v>123386</v>
          </cell>
          <cell r="AF58">
            <v>202832</v>
          </cell>
          <cell r="AG58">
            <v>0</v>
          </cell>
          <cell r="AH58">
            <v>156587</v>
          </cell>
          <cell r="AI58">
            <v>0</v>
          </cell>
          <cell r="AK58">
            <v>46244</v>
          </cell>
          <cell r="AL58">
            <v>2827583</v>
          </cell>
          <cell r="AN58">
            <v>877857</v>
          </cell>
          <cell r="AO58">
            <v>595646</v>
          </cell>
          <cell r="AP58">
            <v>282210</v>
          </cell>
          <cell r="AQ58">
            <v>77148</v>
          </cell>
          <cell r="AR58">
            <v>343</v>
          </cell>
          <cell r="AS58">
            <v>245686</v>
          </cell>
          <cell r="AT58">
            <v>113329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113329</v>
          </cell>
          <cell r="BD58">
            <v>0</v>
          </cell>
          <cell r="BF58">
            <v>8691</v>
          </cell>
          <cell r="BG58">
            <v>0</v>
          </cell>
          <cell r="BJ58">
            <v>110423</v>
          </cell>
          <cell r="BK58">
            <v>12963</v>
          </cell>
          <cell r="BM58">
            <v>0</v>
          </cell>
          <cell r="BN58">
            <v>0</v>
          </cell>
          <cell r="BO58">
            <v>0</v>
          </cell>
          <cell r="BQ58">
            <v>113651</v>
          </cell>
        </row>
        <row r="59">
          <cell r="F59" t="str">
            <v>01/01/2018-31/12/2018</v>
          </cell>
          <cell r="G59">
            <v>6596986</v>
          </cell>
          <cell r="H59">
            <v>0</v>
          </cell>
          <cell r="I59">
            <v>5509142</v>
          </cell>
          <cell r="J59">
            <v>0</v>
          </cell>
          <cell r="M59">
            <v>225958</v>
          </cell>
          <cell r="N59">
            <v>10672</v>
          </cell>
          <cell r="O59">
            <v>0</v>
          </cell>
          <cell r="P59">
            <v>155000</v>
          </cell>
          <cell r="Q59">
            <v>132500</v>
          </cell>
          <cell r="R59">
            <v>0</v>
          </cell>
          <cell r="S59">
            <v>22500</v>
          </cell>
          <cell r="T59">
            <v>837850</v>
          </cell>
          <cell r="U59">
            <v>837850</v>
          </cell>
          <cell r="W59">
            <v>0</v>
          </cell>
          <cell r="X59">
            <v>0</v>
          </cell>
          <cell r="Y59">
            <v>78288</v>
          </cell>
          <cell r="Z59">
            <v>7668124</v>
          </cell>
          <cell r="AA59">
            <v>5446880</v>
          </cell>
          <cell r="AB59">
            <v>187500</v>
          </cell>
          <cell r="AC59">
            <v>4765154</v>
          </cell>
          <cell r="AD59">
            <v>494226</v>
          </cell>
          <cell r="AE59">
            <v>0</v>
          </cell>
          <cell r="AF59">
            <v>2221244</v>
          </cell>
          <cell r="AG59">
            <v>391401</v>
          </cell>
          <cell r="AH59">
            <v>1261671</v>
          </cell>
          <cell r="AI59">
            <v>0</v>
          </cell>
          <cell r="AK59">
            <v>568172</v>
          </cell>
          <cell r="AL59">
            <v>7668124</v>
          </cell>
          <cell r="AN59">
            <v>3870058</v>
          </cell>
          <cell r="AO59">
            <v>2310960</v>
          </cell>
          <cell r="AP59">
            <v>1559098</v>
          </cell>
          <cell r="AQ59">
            <v>1668</v>
          </cell>
          <cell r="AR59">
            <v>41138</v>
          </cell>
          <cell r="AS59">
            <v>1427975</v>
          </cell>
          <cell r="AT59">
            <v>91654</v>
          </cell>
          <cell r="AU59">
            <v>0</v>
          </cell>
          <cell r="AV59">
            <v>0</v>
          </cell>
          <cell r="AW59">
            <v>0</v>
          </cell>
          <cell r="AX59">
            <v>39759</v>
          </cell>
          <cell r="AY59">
            <v>39759</v>
          </cell>
          <cell r="AZ59">
            <v>91654</v>
          </cell>
          <cell r="BD59">
            <v>0</v>
          </cell>
          <cell r="BF59">
            <v>1303130</v>
          </cell>
          <cell r="BG59">
            <v>138024</v>
          </cell>
          <cell r="BJ59">
            <v>0</v>
          </cell>
          <cell r="BK59">
            <v>0</v>
          </cell>
          <cell r="BM59">
            <v>-36246</v>
          </cell>
          <cell r="BN59">
            <v>87934</v>
          </cell>
          <cell r="BO59">
            <v>0</v>
          </cell>
          <cell r="BQ59">
            <v>171769</v>
          </cell>
        </row>
        <row r="60">
          <cell r="F60" t="str">
            <v>01/01/2018-31/12/2018</v>
          </cell>
          <cell r="G60">
            <v>858374</v>
          </cell>
          <cell r="H60">
            <v>743781</v>
          </cell>
          <cell r="I60">
            <v>1865601</v>
          </cell>
          <cell r="J60">
            <v>231133</v>
          </cell>
          <cell r="M60">
            <v>2516289</v>
          </cell>
          <cell r="N60">
            <v>3131</v>
          </cell>
          <cell r="O60">
            <v>0</v>
          </cell>
          <cell r="P60">
            <v>634878</v>
          </cell>
          <cell r="Q60">
            <v>412215</v>
          </cell>
          <cell r="R60">
            <v>0</v>
          </cell>
          <cell r="S60">
            <v>222663</v>
          </cell>
          <cell r="T60">
            <v>1005907</v>
          </cell>
          <cell r="U60">
            <v>864421</v>
          </cell>
          <cell r="W60">
            <v>0</v>
          </cell>
          <cell r="X60">
            <v>141486</v>
          </cell>
          <cell r="Y60">
            <v>190920</v>
          </cell>
          <cell r="Z60">
            <v>2690079</v>
          </cell>
          <cell r="AA60">
            <v>949782</v>
          </cell>
          <cell r="AB60">
            <v>1064133</v>
          </cell>
          <cell r="AC60">
            <v>113037</v>
          </cell>
          <cell r="AD60">
            <v>-227389</v>
          </cell>
          <cell r="AE60">
            <v>35470</v>
          </cell>
          <cell r="AF60">
            <v>1704827</v>
          </cell>
          <cell r="AG60">
            <v>704541</v>
          </cell>
          <cell r="AH60">
            <v>695899</v>
          </cell>
          <cell r="AI60">
            <v>0</v>
          </cell>
          <cell r="AK60">
            <v>304387</v>
          </cell>
          <cell r="AL60">
            <v>2690079</v>
          </cell>
          <cell r="AN60">
            <v>1925883</v>
          </cell>
          <cell r="AO60">
            <v>1557612</v>
          </cell>
          <cell r="AP60">
            <v>368271</v>
          </cell>
          <cell r="AQ60">
            <v>2127</v>
          </cell>
          <cell r="AR60">
            <v>59923</v>
          </cell>
          <cell r="AS60">
            <v>267831</v>
          </cell>
          <cell r="AT60">
            <v>42644</v>
          </cell>
          <cell r="AU60">
            <v>0</v>
          </cell>
          <cell r="AV60">
            <v>0</v>
          </cell>
          <cell r="AW60">
            <v>0</v>
          </cell>
          <cell r="AX60">
            <v>22884</v>
          </cell>
          <cell r="AY60">
            <v>22884</v>
          </cell>
          <cell r="AZ60">
            <v>42644</v>
          </cell>
          <cell r="BD60">
            <v>0</v>
          </cell>
          <cell r="BF60">
            <v>531016</v>
          </cell>
          <cell r="BG60">
            <v>513953</v>
          </cell>
          <cell r="BJ60">
            <v>17941</v>
          </cell>
          <cell r="BK60">
            <v>17529</v>
          </cell>
          <cell r="BM60">
            <v>0</v>
          </cell>
          <cell r="BN60">
            <v>1779587</v>
          </cell>
          <cell r="BO60">
            <v>222749</v>
          </cell>
          <cell r="BQ60">
            <v>125451</v>
          </cell>
        </row>
      </sheetData>
      <sheetData sheetId="6">
        <row r="2">
          <cell r="F2" t="str">
            <v>01/01/2019-31/12/2019</v>
          </cell>
          <cell r="G2">
            <v>49614</v>
          </cell>
          <cell r="H2">
            <v>0</v>
          </cell>
          <cell r="I2">
            <v>35958</v>
          </cell>
          <cell r="J2">
            <v>0</v>
          </cell>
          <cell r="M2">
            <v>6844</v>
          </cell>
          <cell r="N2">
            <v>20500</v>
          </cell>
          <cell r="O2">
            <v>0</v>
          </cell>
          <cell r="P2">
            <v>571613</v>
          </cell>
          <cell r="Q2">
            <v>366427</v>
          </cell>
          <cell r="R2">
            <v>0</v>
          </cell>
          <cell r="S2">
            <v>205186</v>
          </cell>
          <cell r="T2">
            <v>485873</v>
          </cell>
          <cell r="U2">
            <v>202194</v>
          </cell>
          <cell r="W2">
            <v>0</v>
          </cell>
          <cell r="X2">
            <v>283678</v>
          </cell>
          <cell r="Y2">
            <v>121237</v>
          </cell>
          <cell r="Z2">
            <v>1228337</v>
          </cell>
          <cell r="AA2">
            <v>762189</v>
          </cell>
          <cell r="AB2">
            <v>70000</v>
          </cell>
          <cell r="AC2">
            <v>23333</v>
          </cell>
          <cell r="AD2">
            <v>668856</v>
          </cell>
          <cell r="AE2">
            <v>7717</v>
          </cell>
          <cell r="AF2">
            <v>458430</v>
          </cell>
          <cell r="AG2">
            <v>26595</v>
          </cell>
          <cell r="AH2">
            <v>330226</v>
          </cell>
          <cell r="AI2">
            <v>0</v>
          </cell>
          <cell r="AK2">
            <v>101609</v>
          </cell>
          <cell r="AL2">
            <v>1228337</v>
          </cell>
          <cell r="AN2">
            <v>2076351</v>
          </cell>
          <cell r="AO2">
            <v>1536095</v>
          </cell>
          <cell r="AP2">
            <v>540256</v>
          </cell>
          <cell r="AQ2">
            <v>8975</v>
          </cell>
          <cell r="AR2">
            <v>5753</v>
          </cell>
          <cell r="AS2">
            <v>472017</v>
          </cell>
          <cell r="AT2">
            <v>71462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71462</v>
          </cell>
          <cell r="BD2">
            <v>0</v>
          </cell>
          <cell r="BF2">
            <v>0</v>
          </cell>
          <cell r="BG2">
            <v>0</v>
          </cell>
          <cell r="BJ2">
            <v>0</v>
          </cell>
          <cell r="BK2">
            <v>7717</v>
          </cell>
          <cell r="BM2">
            <v>-22861</v>
          </cell>
          <cell r="BN2">
            <v>6844</v>
          </cell>
          <cell r="BO2">
            <v>0</v>
          </cell>
          <cell r="BQ2">
            <v>69301</v>
          </cell>
        </row>
        <row r="3">
          <cell r="F3" t="str">
            <v>01/01/2019-31/12/2019</v>
          </cell>
          <cell r="G3">
            <v>1072320</v>
          </cell>
          <cell r="H3">
            <v>727606</v>
          </cell>
          <cell r="I3">
            <v>1139725</v>
          </cell>
          <cell r="J3">
            <v>48929</v>
          </cell>
          <cell r="M3">
            <v>896830</v>
          </cell>
          <cell r="N3">
            <v>40798</v>
          </cell>
          <cell r="O3">
            <v>0</v>
          </cell>
          <cell r="P3">
            <v>738812</v>
          </cell>
          <cell r="Q3">
            <v>696955</v>
          </cell>
          <cell r="R3">
            <v>0</v>
          </cell>
          <cell r="S3">
            <v>41857</v>
          </cell>
          <cell r="T3">
            <v>439225</v>
          </cell>
          <cell r="U3">
            <v>439225</v>
          </cell>
          <cell r="W3">
            <v>0</v>
          </cell>
          <cell r="X3">
            <v>0</v>
          </cell>
          <cell r="Y3">
            <v>131280</v>
          </cell>
          <cell r="Z3">
            <v>2381637</v>
          </cell>
          <cell r="AA3">
            <v>1466162</v>
          </cell>
          <cell r="AB3">
            <v>2069469</v>
          </cell>
          <cell r="AC3">
            <v>221550</v>
          </cell>
          <cell r="AD3">
            <v>-824856</v>
          </cell>
          <cell r="AE3">
            <v>0</v>
          </cell>
          <cell r="AF3">
            <v>915474</v>
          </cell>
          <cell r="AG3">
            <v>50836</v>
          </cell>
          <cell r="AH3">
            <v>242657</v>
          </cell>
          <cell r="AI3">
            <v>112600</v>
          </cell>
          <cell r="AK3">
            <v>509381</v>
          </cell>
          <cell r="AL3">
            <v>2381637</v>
          </cell>
          <cell r="AN3">
            <v>693077</v>
          </cell>
          <cell r="AO3">
            <v>476815</v>
          </cell>
          <cell r="AP3">
            <v>216263</v>
          </cell>
          <cell r="AQ3">
            <v>47</v>
          </cell>
          <cell r="AR3">
            <v>1875</v>
          </cell>
          <cell r="AS3">
            <v>295958</v>
          </cell>
          <cell r="AT3">
            <v>-81523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-81523</v>
          </cell>
          <cell r="BD3">
            <v>0</v>
          </cell>
          <cell r="BF3">
            <v>12092</v>
          </cell>
          <cell r="BG3">
            <v>12092</v>
          </cell>
          <cell r="BJ3">
            <v>0</v>
          </cell>
          <cell r="BK3">
            <v>0</v>
          </cell>
          <cell r="BM3">
            <v>0</v>
          </cell>
          <cell r="BN3">
            <v>835810</v>
          </cell>
          <cell r="BO3">
            <v>48929</v>
          </cell>
          <cell r="BQ3">
            <v>-79650</v>
          </cell>
        </row>
        <row r="4">
          <cell r="F4" t="str">
            <v>01/01/2019-31/12/2019</v>
          </cell>
          <cell r="G4">
            <v>27315688</v>
          </cell>
          <cell r="H4">
            <v>321213</v>
          </cell>
          <cell r="I4">
            <v>10629947</v>
          </cell>
          <cell r="J4">
            <v>13000000</v>
          </cell>
          <cell r="M4">
            <v>1189218</v>
          </cell>
          <cell r="N4">
            <v>498622</v>
          </cell>
          <cell r="O4">
            <v>3992105</v>
          </cell>
          <cell r="P4">
            <v>5084736</v>
          </cell>
          <cell r="Q4">
            <v>4230180</v>
          </cell>
          <cell r="R4">
            <v>0</v>
          </cell>
          <cell r="S4">
            <v>854556</v>
          </cell>
          <cell r="T4">
            <v>12618291</v>
          </cell>
          <cell r="U4">
            <v>5411540</v>
          </cell>
          <cell r="W4">
            <v>0</v>
          </cell>
          <cell r="X4">
            <v>7206751</v>
          </cell>
          <cell r="Y4">
            <v>439203</v>
          </cell>
          <cell r="Z4">
            <v>45457918</v>
          </cell>
          <cell r="AA4">
            <v>6584117</v>
          </cell>
          <cell r="AB4">
            <v>8800000</v>
          </cell>
          <cell r="AC4">
            <v>3769706</v>
          </cell>
          <cell r="AD4">
            <v>-5985589</v>
          </cell>
          <cell r="AE4">
            <v>29526909</v>
          </cell>
          <cell r="AF4">
            <v>9346892</v>
          </cell>
          <cell r="AG4">
            <v>500000</v>
          </cell>
          <cell r="AH4">
            <v>3118803</v>
          </cell>
          <cell r="AI4">
            <v>0</v>
          </cell>
          <cell r="AK4">
            <v>5728089</v>
          </cell>
          <cell r="AL4">
            <v>45457918</v>
          </cell>
          <cell r="AN4">
            <v>19381625</v>
          </cell>
          <cell r="AO4">
            <v>10393851</v>
          </cell>
          <cell r="AP4">
            <v>8987774</v>
          </cell>
          <cell r="AQ4">
            <v>0</v>
          </cell>
          <cell r="AR4">
            <v>1502721</v>
          </cell>
          <cell r="AS4">
            <v>13354923</v>
          </cell>
          <cell r="AT4">
            <v>-5869870</v>
          </cell>
          <cell r="AU4">
            <v>0</v>
          </cell>
          <cell r="AV4">
            <v>0</v>
          </cell>
          <cell r="AW4">
            <v>0</v>
          </cell>
          <cell r="AX4">
            <v>6317474</v>
          </cell>
          <cell r="AY4">
            <v>6317474</v>
          </cell>
          <cell r="AZ4">
            <v>-5869870</v>
          </cell>
          <cell r="BD4">
            <v>0</v>
          </cell>
          <cell r="BF4">
            <v>63019</v>
          </cell>
          <cell r="BG4">
            <v>42876</v>
          </cell>
          <cell r="BJ4">
            <v>28730368</v>
          </cell>
          <cell r="BK4">
            <v>796541</v>
          </cell>
          <cell r="BM4">
            <v>-55146</v>
          </cell>
          <cell r="BN4">
            <v>1146342</v>
          </cell>
          <cell r="BO4">
            <v>0</v>
          </cell>
          <cell r="BQ4">
            <v>1950325</v>
          </cell>
        </row>
        <row r="5">
          <cell r="F5" t="str">
            <v>01/01/2019-31/12/2019</v>
          </cell>
          <cell r="G5">
            <v>166310</v>
          </cell>
          <cell r="H5">
            <v>0</v>
          </cell>
          <cell r="I5">
            <v>323579</v>
          </cell>
          <cell r="J5">
            <v>1512</v>
          </cell>
          <cell r="M5">
            <v>211883</v>
          </cell>
          <cell r="N5">
            <v>53102</v>
          </cell>
          <cell r="O5">
            <v>0</v>
          </cell>
          <cell r="P5">
            <v>560705</v>
          </cell>
          <cell r="Q5">
            <v>560705</v>
          </cell>
          <cell r="R5">
            <v>0</v>
          </cell>
          <cell r="S5">
            <v>0</v>
          </cell>
          <cell r="T5">
            <v>285041</v>
          </cell>
          <cell r="U5">
            <v>285041</v>
          </cell>
          <cell r="W5">
            <v>0</v>
          </cell>
          <cell r="X5">
            <v>0</v>
          </cell>
          <cell r="Y5">
            <v>21785</v>
          </cell>
          <cell r="Z5">
            <v>1033840</v>
          </cell>
          <cell r="AA5">
            <v>36082</v>
          </cell>
          <cell r="AB5">
            <v>100</v>
          </cell>
          <cell r="AC5">
            <v>360</v>
          </cell>
          <cell r="AD5">
            <v>35622</v>
          </cell>
          <cell r="AE5">
            <v>0</v>
          </cell>
          <cell r="AF5">
            <v>997758</v>
          </cell>
          <cell r="AG5">
            <v>0</v>
          </cell>
          <cell r="AH5">
            <v>802675</v>
          </cell>
          <cell r="AI5">
            <v>0</v>
          </cell>
          <cell r="AK5">
            <v>195083</v>
          </cell>
          <cell r="AL5">
            <v>1033840</v>
          </cell>
          <cell r="AN5">
            <v>1512593</v>
          </cell>
          <cell r="AO5">
            <v>1119000</v>
          </cell>
          <cell r="AP5">
            <v>393593</v>
          </cell>
          <cell r="AQ5">
            <v>0</v>
          </cell>
          <cell r="AR5">
            <v>1817</v>
          </cell>
          <cell r="AS5">
            <v>370566</v>
          </cell>
          <cell r="AT5">
            <v>21210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21210</v>
          </cell>
          <cell r="BD5">
            <v>0</v>
          </cell>
          <cell r="BF5">
            <v>0</v>
          </cell>
          <cell r="BG5">
            <v>0</v>
          </cell>
          <cell r="BJ5">
            <v>0</v>
          </cell>
          <cell r="BK5">
            <v>0</v>
          </cell>
          <cell r="BM5">
            <v>-5309</v>
          </cell>
          <cell r="BN5">
            <v>210371</v>
          </cell>
          <cell r="BO5">
            <v>1512</v>
          </cell>
          <cell r="BQ5">
            <v>23027</v>
          </cell>
        </row>
        <row r="7">
          <cell r="F7" t="str">
            <v>01/01/2019-31/12/2019</v>
          </cell>
          <cell r="G7">
            <v>942067</v>
          </cell>
          <cell r="H7">
            <v>681450</v>
          </cell>
          <cell r="I7">
            <v>1420762</v>
          </cell>
          <cell r="J7">
            <v>43870</v>
          </cell>
          <cell r="M7">
            <v>1286937</v>
          </cell>
          <cell r="N7">
            <v>0</v>
          </cell>
          <cell r="O7">
            <v>0</v>
          </cell>
          <cell r="P7">
            <v>2013170</v>
          </cell>
          <cell r="Q7">
            <v>1983328</v>
          </cell>
          <cell r="R7">
            <v>0</v>
          </cell>
          <cell r="S7">
            <v>29842</v>
          </cell>
          <cell r="T7">
            <v>7138240</v>
          </cell>
          <cell r="U7">
            <v>6773190</v>
          </cell>
          <cell r="W7">
            <v>0</v>
          </cell>
          <cell r="X7">
            <v>365050</v>
          </cell>
          <cell r="Y7">
            <v>221270</v>
          </cell>
          <cell r="Z7">
            <v>10314747</v>
          </cell>
          <cell r="AA7">
            <v>-285669</v>
          </cell>
          <cell r="AB7">
            <v>2219112</v>
          </cell>
          <cell r="AC7">
            <v>399848</v>
          </cell>
          <cell r="AD7">
            <v>-2904630</v>
          </cell>
          <cell r="AE7">
            <v>0</v>
          </cell>
          <cell r="AF7">
            <v>10600417</v>
          </cell>
          <cell r="AG7">
            <v>9640606</v>
          </cell>
          <cell r="AH7">
            <v>39859</v>
          </cell>
          <cell r="AI7">
            <v>0</v>
          </cell>
          <cell r="AK7">
            <v>919951</v>
          </cell>
          <cell r="AL7">
            <v>10314747</v>
          </cell>
          <cell r="AN7">
            <v>1033238</v>
          </cell>
          <cell r="AO7">
            <v>803879</v>
          </cell>
          <cell r="AP7">
            <v>229359</v>
          </cell>
          <cell r="AQ7">
            <v>5914</v>
          </cell>
          <cell r="AR7">
            <v>4934</v>
          </cell>
          <cell r="AS7">
            <v>659961</v>
          </cell>
          <cell r="AT7">
            <v>-429621</v>
          </cell>
          <cell r="AU7">
            <v>0</v>
          </cell>
          <cell r="AV7">
            <v>0</v>
          </cell>
          <cell r="AW7">
            <v>0</v>
          </cell>
          <cell r="AX7">
            <v>157539</v>
          </cell>
          <cell r="AY7">
            <v>157539</v>
          </cell>
          <cell r="AZ7">
            <v>-429621</v>
          </cell>
          <cell r="BD7">
            <v>0</v>
          </cell>
          <cell r="BF7">
            <v>82921</v>
          </cell>
          <cell r="BG7">
            <v>59068</v>
          </cell>
          <cell r="BJ7">
            <v>0</v>
          </cell>
          <cell r="BK7">
            <v>0</v>
          </cell>
          <cell r="BM7">
            <v>0</v>
          </cell>
          <cell r="BN7">
            <v>1198907</v>
          </cell>
          <cell r="BO7">
            <v>28962</v>
          </cell>
          <cell r="BQ7">
            <v>-267158</v>
          </cell>
        </row>
        <row r="8">
          <cell r="F8" t="str">
            <v>01/07/2018-30/06/2019</v>
          </cell>
          <cell r="G8">
            <v>299672</v>
          </cell>
          <cell r="H8">
            <v>0</v>
          </cell>
          <cell r="I8">
            <v>281316</v>
          </cell>
          <cell r="J8">
            <v>1500</v>
          </cell>
          <cell r="M8">
            <v>19761</v>
          </cell>
          <cell r="N8">
            <v>0</v>
          </cell>
          <cell r="O8">
            <v>0</v>
          </cell>
          <cell r="P8">
            <v>65455</v>
          </cell>
          <cell r="Q8">
            <v>0</v>
          </cell>
          <cell r="R8">
            <v>0</v>
          </cell>
          <cell r="S8">
            <v>65455</v>
          </cell>
          <cell r="T8">
            <v>173811</v>
          </cell>
          <cell r="U8">
            <v>0</v>
          </cell>
          <cell r="W8">
            <v>0</v>
          </cell>
          <cell r="X8">
            <v>173811</v>
          </cell>
          <cell r="Y8">
            <v>47402</v>
          </cell>
          <cell r="Z8">
            <v>586340</v>
          </cell>
          <cell r="AA8">
            <v>156264</v>
          </cell>
          <cell r="AB8">
            <v>20000</v>
          </cell>
          <cell r="AC8">
            <v>7151</v>
          </cell>
          <cell r="AD8">
            <v>129112</v>
          </cell>
          <cell r="AE8">
            <v>170000</v>
          </cell>
          <cell r="AF8">
            <v>260076</v>
          </cell>
          <cell r="AG8">
            <v>0</v>
          </cell>
          <cell r="AH8">
            <v>88764</v>
          </cell>
          <cell r="AI8">
            <v>0</v>
          </cell>
          <cell r="AK8">
            <v>171313</v>
          </cell>
          <cell r="AL8">
            <v>586340</v>
          </cell>
          <cell r="AN8">
            <v>1966434</v>
          </cell>
          <cell r="AO8">
            <v>1622089</v>
          </cell>
          <cell r="AP8">
            <v>344345</v>
          </cell>
          <cell r="AQ8">
            <v>2210</v>
          </cell>
          <cell r="AR8">
            <v>6909</v>
          </cell>
          <cell r="AS8">
            <v>308487</v>
          </cell>
          <cell r="AT8">
            <v>31159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31159</v>
          </cell>
          <cell r="BD8">
            <v>0</v>
          </cell>
          <cell r="BF8">
            <v>36617</v>
          </cell>
          <cell r="BG8">
            <v>4188</v>
          </cell>
          <cell r="BJ8">
            <v>170000</v>
          </cell>
          <cell r="BK8">
            <v>0</v>
          </cell>
          <cell r="BM8">
            <v>-15221</v>
          </cell>
          <cell r="BN8">
            <v>15573</v>
          </cell>
          <cell r="BO8">
            <v>0</v>
          </cell>
          <cell r="BQ8">
            <v>38058</v>
          </cell>
        </row>
        <row r="9">
          <cell r="F9" t="str">
            <v>01/01/2019-31/12/2019</v>
          </cell>
          <cell r="G9">
            <v>418005</v>
          </cell>
          <cell r="H9">
            <v>0</v>
          </cell>
          <cell r="I9">
            <v>924501</v>
          </cell>
          <cell r="J9">
            <v>180600</v>
          </cell>
          <cell r="M9">
            <v>687096</v>
          </cell>
          <cell r="N9">
            <v>0</v>
          </cell>
          <cell r="O9">
            <v>0</v>
          </cell>
          <cell r="P9">
            <v>379550</v>
          </cell>
          <cell r="Q9">
            <v>378000</v>
          </cell>
          <cell r="R9">
            <v>0</v>
          </cell>
          <cell r="S9">
            <v>1550</v>
          </cell>
          <cell r="T9">
            <v>339404</v>
          </cell>
          <cell r="U9">
            <v>90811</v>
          </cell>
          <cell r="W9">
            <v>0</v>
          </cell>
          <cell r="X9">
            <v>248594</v>
          </cell>
          <cell r="Y9">
            <v>570518</v>
          </cell>
          <cell r="Z9">
            <v>1707478</v>
          </cell>
          <cell r="AA9">
            <v>164515</v>
          </cell>
          <cell r="AB9">
            <v>300000</v>
          </cell>
          <cell r="AC9">
            <v>11007</v>
          </cell>
          <cell r="AD9">
            <v>-146492</v>
          </cell>
          <cell r="AE9">
            <v>0</v>
          </cell>
          <cell r="AF9">
            <v>1542963</v>
          </cell>
          <cell r="AG9">
            <v>0</v>
          </cell>
          <cell r="AH9">
            <v>1341369</v>
          </cell>
          <cell r="AI9">
            <v>0</v>
          </cell>
          <cell r="AK9">
            <v>201594</v>
          </cell>
          <cell r="AL9">
            <v>1707478</v>
          </cell>
          <cell r="AN9">
            <v>2901044</v>
          </cell>
          <cell r="AO9">
            <v>1739982</v>
          </cell>
          <cell r="AP9">
            <v>1161061</v>
          </cell>
          <cell r="AQ9">
            <v>1320</v>
          </cell>
          <cell r="AR9">
            <v>10896</v>
          </cell>
          <cell r="AS9">
            <v>1014718</v>
          </cell>
          <cell r="AT9">
            <v>136767</v>
          </cell>
          <cell r="AU9">
            <v>0</v>
          </cell>
          <cell r="AV9">
            <v>0</v>
          </cell>
          <cell r="AW9">
            <v>0</v>
          </cell>
          <cell r="AX9">
            <v>31336</v>
          </cell>
          <cell r="AY9">
            <v>31336</v>
          </cell>
          <cell r="AZ9">
            <v>136767</v>
          </cell>
          <cell r="BD9">
            <v>0</v>
          </cell>
          <cell r="BF9">
            <v>0</v>
          </cell>
          <cell r="BG9">
            <v>0</v>
          </cell>
          <cell r="BJ9">
            <v>0</v>
          </cell>
          <cell r="BK9">
            <v>0</v>
          </cell>
          <cell r="BM9">
            <v>-38800</v>
          </cell>
          <cell r="BN9">
            <v>506708</v>
          </cell>
          <cell r="BO9">
            <v>180387</v>
          </cell>
          <cell r="BQ9">
            <v>178770</v>
          </cell>
        </row>
        <row r="10">
          <cell r="F10" t="str">
            <v>01/01/2019-31/12/2019</v>
          </cell>
          <cell r="G10">
            <v>9446</v>
          </cell>
          <cell r="H10">
            <v>0</v>
          </cell>
          <cell r="I10">
            <v>42932</v>
          </cell>
          <cell r="J10">
            <v>0</v>
          </cell>
          <cell r="M10">
            <v>37210</v>
          </cell>
          <cell r="N10">
            <v>1725</v>
          </cell>
          <cell r="O10">
            <v>1999</v>
          </cell>
          <cell r="P10">
            <v>323503</v>
          </cell>
          <cell r="Q10">
            <v>118789</v>
          </cell>
          <cell r="R10">
            <v>0</v>
          </cell>
          <cell r="S10">
            <v>204714</v>
          </cell>
          <cell r="T10">
            <v>980697</v>
          </cell>
          <cell r="U10">
            <v>918156</v>
          </cell>
          <cell r="W10">
            <v>0</v>
          </cell>
          <cell r="X10">
            <v>62541</v>
          </cell>
          <cell r="Y10">
            <v>100934</v>
          </cell>
          <cell r="Z10">
            <v>1414580</v>
          </cell>
          <cell r="AA10">
            <v>308442</v>
          </cell>
          <cell r="AB10">
            <v>365500</v>
          </cell>
          <cell r="AC10">
            <v>2457</v>
          </cell>
          <cell r="AD10">
            <v>-59515</v>
          </cell>
          <cell r="AE10">
            <v>215724</v>
          </cell>
          <cell r="AF10">
            <v>890414</v>
          </cell>
          <cell r="AG10">
            <v>565207</v>
          </cell>
          <cell r="AH10">
            <v>99238</v>
          </cell>
          <cell r="AI10">
            <v>0</v>
          </cell>
          <cell r="AK10">
            <v>225970</v>
          </cell>
          <cell r="AL10">
            <v>1414580</v>
          </cell>
          <cell r="AN10">
            <v>1773630</v>
          </cell>
          <cell r="AO10">
            <v>1545886</v>
          </cell>
          <cell r="AP10">
            <v>227743</v>
          </cell>
          <cell r="AQ10">
            <v>1739</v>
          </cell>
          <cell r="AR10">
            <v>70261</v>
          </cell>
          <cell r="AS10">
            <v>172966</v>
          </cell>
          <cell r="AT10">
            <v>-13744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-13744</v>
          </cell>
          <cell r="BD10">
            <v>0</v>
          </cell>
          <cell r="BF10">
            <v>0</v>
          </cell>
          <cell r="BG10">
            <v>0</v>
          </cell>
          <cell r="BJ10">
            <v>215724</v>
          </cell>
          <cell r="BK10">
            <v>0</v>
          </cell>
          <cell r="BM10">
            <v>-1000</v>
          </cell>
          <cell r="BN10">
            <v>37210</v>
          </cell>
          <cell r="BO10">
            <v>0</v>
          </cell>
          <cell r="BQ10">
            <v>56503</v>
          </cell>
        </row>
        <row r="11">
          <cell r="F11" t="str">
            <v>01/01/2019-31/12/2019</v>
          </cell>
          <cell r="G11">
            <v>173006000</v>
          </cell>
          <cell r="H11">
            <v>0</v>
          </cell>
          <cell r="I11">
            <v>140133000</v>
          </cell>
          <cell r="J11">
            <v>14659000</v>
          </cell>
          <cell r="M11">
            <v>72996000</v>
          </cell>
          <cell r="N11">
            <v>6803000</v>
          </cell>
          <cell r="O11">
            <v>80217000</v>
          </cell>
          <cell r="P11">
            <v>22339000</v>
          </cell>
          <cell r="Q11">
            <v>22296000</v>
          </cell>
          <cell r="R11">
            <v>0</v>
          </cell>
          <cell r="S11">
            <v>43000</v>
          </cell>
          <cell r="T11">
            <v>88138000</v>
          </cell>
          <cell r="U11">
            <v>7358000</v>
          </cell>
          <cell r="W11">
            <v>77223000</v>
          </cell>
          <cell r="X11">
            <v>3557000</v>
          </cell>
          <cell r="Y11">
            <v>7978000</v>
          </cell>
          <cell r="Z11">
            <v>291461000</v>
          </cell>
          <cell r="AA11">
            <v>134117000</v>
          </cell>
          <cell r="AB11">
            <v>47451000</v>
          </cell>
          <cell r="AC11">
            <v>17792000</v>
          </cell>
          <cell r="AD11">
            <v>68874000</v>
          </cell>
          <cell r="AE11">
            <v>112287000</v>
          </cell>
          <cell r="AF11">
            <v>45057000</v>
          </cell>
          <cell r="AG11">
            <v>2991000</v>
          </cell>
          <cell r="AH11">
            <v>17456000</v>
          </cell>
          <cell r="AI11">
            <v>6200000</v>
          </cell>
          <cell r="AK11">
            <v>18410000</v>
          </cell>
          <cell r="AL11">
            <v>291461000</v>
          </cell>
          <cell r="AN11">
            <v>192786000</v>
          </cell>
          <cell r="AO11">
            <v>110024000</v>
          </cell>
          <cell r="AP11">
            <v>82762000</v>
          </cell>
          <cell r="AQ11">
            <v>5114000</v>
          </cell>
          <cell r="AR11">
            <v>7843000</v>
          </cell>
          <cell r="AS11">
            <v>80963000</v>
          </cell>
          <cell r="AT11">
            <v>-930000</v>
          </cell>
          <cell r="AU11">
            <v>2000000</v>
          </cell>
          <cell r="AV11">
            <v>0</v>
          </cell>
          <cell r="AW11">
            <v>0</v>
          </cell>
          <cell r="AX11">
            <v>10789000</v>
          </cell>
          <cell r="AY11">
            <v>10789000</v>
          </cell>
          <cell r="AZ11">
            <v>1070000</v>
          </cell>
          <cell r="BD11">
            <v>0</v>
          </cell>
          <cell r="BF11">
            <v>4190000</v>
          </cell>
          <cell r="BG11">
            <v>2980000</v>
          </cell>
          <cell r="BJ11">
            <v>108556000</v>
          </cell>
          <cell r="BK11">
            <v>3731000</v>
          </cell>
          <cell r="BM11">
            <v>-2445000</v>
          </cell>
          <cell r="BN11">
            <v>60683000</v>
          </cell>
          <cell r="BO11">
            <v>9333000</v>
          </cell>
          <cell r="BQ11">
            <v>17552000</v>
          </cell>
        </row>
        <row r="12">
          <cell r="F12" t="str">
            <v>01/09/2018-31/08/2019</v>
          </cell>
          <cell r="G12">
            <v>9323668</v>
          </cell>
          <cell r="H12">
            <v>0</v>
          </cell>
          <cell r="I12">
            <v>11135290</v>
          </cell>
          <cell r="J12">
            <v>5127</v>
          </cell>
          <cell r="M12">
            <v>2300103</v>
          </cell>
          <cell r="N12">
            <v>483353</v>
          </cell>
          <cell r="O12">
            <v>0</v>
          </cell>
          <cell r="P12">
            <v>6408343</v>
          </cell>
          <cell r="Q12">
            <v>6377704</v>
          </cell>
          <cell r="R12">
            <v>0</v>
          </cell>
          <cell r="S12">
            <v>30639</v>
          </cell>
          <cell r="T12">
            <v>801925</v>
          </cell>
          <cell r="U12">
            <v>59239</v>
          </cell>
          <cell r="W12">
            <v>0</v>
          </cell>
          <cell r="X12">
            <v>742685</v>
          </cell>
          <cell r="Y12">
            <v>4655483</v>
          </cell>
          <cell r="Z12">
            <v>21189418</v>
          </cell>
          <cell r="AA12">
            <v>9679676</v>
          </cell>
          <cell r="AB12">
            <v>3500000</v>
          </cell>
          <cell r="AC12">
            <v>13000000</v>
          </cell>
          <cell r="AD12">
            <v>-6820324</v>
          </cell>
          <cell r="AE12">
            <v>7140707</v>
          </cell>
          <cell r="AF12">
            <v>4369035</v>
          </cell>
          <cell r="AG12">
            <v>0</v>
          </cell>
          <cell r="AH12">
            <v>2678774</v>
          </cell>
          <cell r="AI12">
            <v>0</v>
          </cell>
          <cell r="AK12">
            <v>1690261</v>
          </cell>
          <cell r="AL12">
            <v>21189418</v>
          </cell>
          <cell r="AN12">
            <v>32105359</v>
          </cell>
          <cell r="AO12">
            <v>15910772</v>
          </cell>
          <cell r="AP12">
            <v>16194587</v>
          </cell>
          <cell r="AQ12">
            <v>13589</v>
          </cell>
          <cell r="AR12">
            <v>84743</v>
          </cell>
          <cell r="AS12">
            <v>16306799</v>
          </cell>
          <cell r="AT12">
            <v>-183367</v>
          </cell>
          <cell r="AU12">
            <v>0</v>
          </cell>
          <cell r="AV12">
            <v>0</v>
          </cell>
          <cell r="AW12">
            <v>1060060</v>
          </cell>
          <cell r="AX12">
            <v>1060060</v>
          </cell>
          <cell r="AY12">
            <v>0</v>
          </cell>
          <cell r="AZ12">
            <v>-1243427</v>
          </cell>
          <cell r="BD12">
            <v>0</v>
          </cell>
          <cell r="BF12">
            <v>0</v>
          </cell>
          <cell r="BG12">
            <v>0</v>
          </cell>
          <cell r="BJ12">
            <v>7000000</v>
          </cell>
          <cell r="BK12">
            <v>140707</v>
          </cell>
          <cell r="BM12">
            <v>0</v>
          </cell>
          <cell r="BN12">
            <v>2299288</v>
          </cell>
          <cell r="BO12">
            <v>815</v>
          </cell>
          <cell r="BQ12">
            <v>-111809</v>
          </cell>
        </row>
        <row r="13">
          <cell r="F13" t="str">
            <v>01/01/2019-31/12/2019</v>
          </cell>
          <cell r="G13">
            <v>514594</v>
          </cell>
          <cell r="H13">
            <v>0</v>
          </cell>
          <cell r="I13">
            <v>381224</v>
          </cell>
          <cell r="J13">
            <v>6401</v>
          </cell>
          <cell r="M13">
            <v>1214916</v>
          </cell>
          <cell r="N13">
            <v>270</v>
          </cell>
          <cell r="O13">
            <v>0</v>
          </cell>
          <cell r="P13">
            <v>18472</v>
          </cell>
          <cell r="Q13">
            <v>0</v>
          </cell>
          <cell r="R13">
            <v>0</v>
          </cell>
          <cell r="S13">
            <v>18472</v>
          </cell>
          <cell r="T13">
            <v>743975</v>
          </cell>
          <cell r="U13">
            <v>741958</v>
          </cell>
          <cell r="W13">
            <v>0</v>
          </cell>
          <cell r="X13">
            <v>2017</v>
          </cell>
          <cell r="Y13">
            <v>497099</v>
          </cell>
          <cell r="Z13">
            <v>1774140</v>
          </cell>
          <cell r="AA13">
            <v>548103</v>
          </cell>
          <cell r="AB13">
            <v>160000</v>
          </cell>
          <cell r="AC13">
            <v>2975</v>
          </cell>
          <cell r="AD13">
            <v>385127</v>
          </cell>
          <cell r="AE13">
            <v>225373</v>
          </cell>
          <cell r="AF13">
            <v>1000664</v>
          </cell>
          <cell r="AG13">
            <v>0</v>
          </cell>
          <cell r="AH13">
            <v>867013</v>
          </cell>
          <cell r="AI13">
            <v>0</v>
          </cell>
          <cell r="AK13">
            <v>133650</v>
          </cell>
          <cell r="AL13">
            <v>1774140</v>
          </cell>
          <cell r="AN13">
            <v>3284915</v>
          </cell>
          <cell r="AO13">
            <v>1779128</v>
          </cell>
          <cell r="AP13">
            <v>1505786</v>
          </cell>
          <cell r="AQ13">
            <v>30836</v>
          </cell>
          <cell r="AR13">
            <v>18601</v>
          </cell>
          <cell r="AS13">
            <v>963122</v>
          </cell>
          <cell r="AT13">
            <v>554900</v>
          </cell>
          <cell r="AU13">
            <v>0</v>
          </cell>
          <cell r="AV13">
            <v>0</v>
          </cell>
          <cell r="AW13">
            <v>100591</v>
          </cell>
          <cell r="AX13">
            <v>100591</v>
          </cell>
          <cell r="AY13">
            <v>0</v>
          </cell>
          <cell r="BD13">
            <v>0</v>
          </cell>
          <cell r="BF13">
            <v>1341614</v>
          </cell>
          <cell r="BG13">
            <v>1029213</v>
          </cell>
          <cell r="BJ13">
            <v>225373</v>
          </cell>
          <cell r="BK13">
            <v>0</v>
          </cell>
          <cell r="BM13">
            <v>-125710</v>
          </cell>
          <cell r="BN13">
            <v>180284</v>
          </cell>
          <cell r="BO13">
            <v>5419</v>
          </cell>
          <cell r="BQ13">
            <v>573288</v>
          </cell>
        </row>
        <row r="14">
          <cell r="F14" t="str">
            <v>01/01/2019-31/12/2019</v>
          </cell>
          <cell r="G14">
            <v>397868</v>
          </cell>
          <cell r="H14">
            <v>0</v>
          </cell>
          <cell r="I14">
            <v>231412</v>
          </cell>
          <cell r="J14">
            <v>152474</v>
          </cell>
          <cell r="M14">
            <v>100899</v>
          </cell>
          <cell r="N14">
            <v>0</v>
          </cell>
          <cell r="O14">
            <v>114881</v>
          </cell>
          <cell r="P14">
            <v>2365603</v>
          </cell>
          <cell r="Q14">
            <v>1660187</v>
          </cell>
          <cell r="R14">
            <v>0</v>
          </cell>
          <cell r="S14">
            <v>705416</v>
          </cell>
          <cell r="T14">
            <v>2680498</v>
          </cell>
          <cell r="U14">
            <v>2599157</v>
          </cell>
          <cell r="W14">
            <v>0</v>
          </cell>
          <cell r="X14">
            <v>81341</v>
          </cell>
          <cell r="Y14">
            <v>151213</v>
          </cell>
          <cell r="Z14">
            <v>5595182</v>
          </cell>
          <cell r="AA14">
            <v>2368300</v>
          </cell>
          <cell r="AB14">
            <v>1231290</v>
          </cell>
          <cell r="AC14">
            <v>60625</v>
          </cell>
          <cell r="AD14">
            <v>1076385</v>
          </cell>
          <cell r="AE14">
            <v>24776</v>
          </cell>
          <cell r="AF14">
            <v>3202106</v>
          </cell>
          <cell r="AG14">
            <v>1267750</v>
          </cell>
          <cell r="AH14">
            <v>1713768</v>
          </cell>
          <cell r="AI14">
            <v>0</v>
          </cell>
          <cell r="AK14">
            <v>220588</v>
          </cell>
          <cell r="AL14">
            <v>5595182</v>
          </cell>
          <cell r="AN14">
            <v>8671602</v>
          </cell>
          <cell r="AO14">
            <v>7582467</v>
          </cell>
          <cell r="AP14">
            <v>1089135</v>
          </cell>
          <cell r="AQ14">
            <v>117644</v>
          </cell>
          <cell r="AR14">
            <v>85513</v>
          </cell>
          <cell r="AS14">
            <v>1105757</v>
          </cell>
          <cell r="AT14">
            <v>15509</v>
          </cell>
          <cell r="AU14">
            <v>0</v>
          </cell>
          <cell r="AV14">
            <v>0</v>
          </cell>
          <cell r="AW14">
            <v>0</v>
          </cell>
          <cell r="AX14">
            <v>39759</v>
          </cell>
          <cell r="AY14">
            <v>39759</v>
          </cell>
          <cell r="AZ14">
            <v>15509</v>
          </cell>
          <cell r="BD14">
            <v>0</v>
          </cell>
          <cell r="BF14">
            <v>0</v>
          </cell>
          <cell r="BG14">
            <v>0</v>
          </cell>
          <cell r="BJ14">
            <v>0</v>
          </cell>
          <cell r="BK14">
            <v>24776</v>
          </cell>
          <cell r="BM14">
            <v>-5599</v>
          </cell>
          <cell r="BN14">
            <v>39000</v>
          </cell>
          <cell r="BO14">
            <v>61899</v>
          </cell>
          <cell r="BQ14">
            <v>140660</v>
          </cell>
        </row>
        <row r="15">
          <cell r="F15" t="str">
            <v>01/01/2019-31/12/2019</v>
          </cell>
          <cell r="G15">
            <v>882339</v>
          </cell>
          <cell r="H15">
            <v>0</v>
          </cell>
          <cell r="I15">
            <v>897832</v>
          </cell>
          <cell r="J15">
            <v>5287</v>
          </cell>
          <cell r="M15">
            <v>32851</v>
          </cell>
          <cell r="N15">
            <v>0</v>
          </cell>
          <cell r="O15">
            <v>0</v>
          </cell>
          <cell r="P15">
            <v>3360974</v>
          </cell>
          <cell r="Q15">
            <v>3236884</v>
          </cell>
          <cell r="R15">
            <v>0</v>
          </cell>
          <cell r="S15">
            <v>124091</v>
          </cell>
          <cell r="T15">
            <v>1602789</v>
          </cell>
          <cell r="U15">
            <v>1174727</v>
          </cell>
          <cell r="W15">
            <v>0</v>
          </cell>
          <cell r="X15">
            <v>428062</v>
          </cell>
          <cell r="Y15">
            <v>194656</v>
          </cell>
          <cell r="Z15">
            <v>6040759</v>
          </cell>
          <cell r="AA15">
            <v>272490</v>
          </cell>
          <cell r="AB15">
            <v>300000</v>
          </cell>
          <cell r="AC15">
            <v>0</v>
          </cell>
          <cell r="AD15">
            <v>-27510</v>
          </cell>
          <cell r="AE15">
            <v>0</v>
          </cell>
          <cell r="AF15">
            <v>5768268</v>
          </cell>
          <cell r="AG15">
            <v>50350</v>
          </cell>
          <cell r="AH15">
            <v>4731412</v>
          </cell>
          <cell r="AI15">
            <v>0</v>
          </cell>
          <cell r="AK15">
            <v>986507</v>
          </cell>
          <cell r="AL15">
            <v>6040759</v>
          </cell>
          <cell r="AN15">
            <v>3797153</v>
          </cell>
          <cell r="AO15">
            <v>2302278</v>
          </cell>
          <cell r="AP15">
            <v>1494875</v>
          </cell>
          <cell r="AQ15">
            <v>163503</v>
          </cell>
          <cell r="AR15">
            <v>33547</v>
          </cell>
          <cell r="AS15">
            <v>1539905</v>
          </cell>
          <cell r="AT15">
            <v>84926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84926</v>
          </cell>
          <cell r="BD15">
            <v>0</v>
          </cell>
          <cell r="BF15">
            <v>12071</v>
          </cell>
          <cell r="BG15">
            <v>0</v>
          </cell>
          <cell r="BJ15">
            <v>0</v>
          </cell>
          <cell r="BK15">
            <v>0</v>
          </cell>
          <cell r="BM15">
            <v>-9071</v>
          </cell>
          <cell r="BN15">
            <v>32058</v>
          </cell>
          <cell r="BO15">
            <v>793</v>
          </cell>
          <cell r="BQ15">
            <v>118457</v>
          </cell>
        </row>
        <row r="16">
          <cell r="F16" t="str">
            <v>01/01/2019-31/12/2019</v>
          </cell>
          <cell r="G16">
            <v>1392449</v>
          </cell>
          <cell r="H16">
            <v>0</v>
          </cell>
          <cell r="I16">
            <v>1388384</v>
          </cell>
          <cell r="J16">
            <v>0</v>
          </cell>
          <cell r="M16">
            <v>0</v>
          </cell>
          <cell r="N16">
            <v>4063</v>
          </cell>
          <cell r="O16">
            <v>0</v>
          </cell>
          <cell r="P16">
            <v>46539</v>
          </cell>
          <cell r="Q16">
            <v>35794</v>
          </cell>
          <cell r="R16">
            <v>0</v>
          </cell>
          <cell r="S16">
            <v>10745</v>
          </cell>
          <cell r="T16">
            <v>1064469</v>
          </cell>
          <cell r="U16">
            <v>514066</v>
          </cell>
          <cell r="W16">
            <v>0</v>
          </cell>
          <cell r="X16">
            <v>550403</v>
          </cell>
          <cell r="Y16">
            <v>162754</v>
          </cell>
          <cell r="Z16">
            <v>2666210</v>
          </cell>
          <cell r="AA16">
            <v>-433563</v>
          </cell>
          <cell r="AB16">
            <v>1156486</v>
          </cell>
          <cell r="AC16">
            <v>508951</v>
          </cell>
          <cell r="AD16">
            <v>-2099000</v>
          </cell>
          <cell r="AE16">
            <v>2365277</v>
          </cell>
          <cell r="AF16">
            <v>734496</v>
          </cell>
          <cell r="AG16">
            <v>325479</v>
          </cell>
          <cell r="AH16">
            <v>115516</v>
          </cell>
          <cell r="AI16">
            <v>0</v>
          </cell>
          <cell r="AK16">
            <v>293501</v>
          </cell>
          <cell r="AL16">
            <v>2666210</v>
          </cell>
          <cell r="AN16">
            <v>833513</v>
          </cell>
          <cell r="AO16">
            <v>647814</v>
          </cell>
          <cell r="AP16">
            <v>185699</v>
          </cell>
          <cell r="AQ16">
            <v>62124</v>
          </cell>
          <cell r="AR16">
            <v>14308</v>
          </cell>
          <cell r="AS16">
            <v>230585</v>
          </cell>
          <cell r="AT16">
            <v>2930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2930</v>
          </cell>
          <cell r="BD16">
            <v>0</v>
          </cell>
          <cell r="BF16">
            <v>1</v>
          </cell>
          <cell r="BG16">
            <v>0</v>
          </cell>
          <cell r="BJ16">
            <v>2365277</v>
          </cell>
          <cell r="BK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17238</v>
          </cell>
        </row>
        <row r="17">
          <cell r="F17" t="str">
            <v>01/01/2019-31/12/2019</v>
          </cell>
          <cell r="G17">
            <v>850069</v>
          </cell>
          <cell r="H17">
            <v>0</v>
          </cell>
          <cell r="I17">
            <v>1001939</v>
          </cell>
          <cell r="J17">
            <v>39673</v>
          </cell>
          <cell r="M17">
            <v>620110</v>
          </cell>
          <cell r="N17">
            <v>0</v>
          </cell>
          <cell r="O17">
            <v>322019</v>
          </cell>
          <cell r="P17">
            <v>746486</v>
          </cell>
          <cell r="Q17">
            <v>382119</v>
          </cell>
          <cell r="R17">
            <v>0</v>
          </cell>
          <cell r="S17">
            <v>364366</v>
          </cell>
          <cell r="T17">
            <v>344006</v>
          </cell>
          <cell r="U17">
            <v>40334</v>
          </cell>
          <cell r="W17">
            <v>0</v>
          </cell>
          <cell r="X17">
            <v>303673</v>
          </cell>
          <cell r="Y17">
            <v>854562</v>
          </cell>
          <cell r="Z17">
            <v>2795122</v>
          </cell>
          <cell r="AA17">
            <v>1224722</v>
          </cell>
          <cell r="AB17">
            <v>1006000</v>
          </cell>
          <cell r="AC17">
            <v>187000</v>
          </cell>
          <cell r="AD17">
            <v>31722</v>
          </cell>
          <cell r="AE17">
            <v>981779</v>
          </cell>
          <cell r="AF17">
            <v>588621</v>
          </cell>
          <cell r="AG17">
            <v>0</v>
          </cell>
          <cell r="AH17">
            <v>49749</v>
          </cell>
          <cell r="AI17">
            <v>0</v>
          </cell>
          <cell r="AK17">
            <v>538872</v>
          </cell>
          <cell r="AL17">
            <v>2795122</v>
          </cell>
          <cell r="AN17">
            <v>1449064</v>
          </cell>
          <cell r="AO17">
            <v>659356</v>
          </cell>
          <cell r="AP17">
            <v>789708</v>
          </cell>
          <cell r="AQ17">
            <v>50676</v>
          </cell>
          <cell r="AR17">
            <v>43696</v>
          </cell>
          <cell r="AS17">
            <v>794297</v>
          </cell>
          <cell r="AT17">
            <v>2391</v>
          </cell>
          <cell r="AU17">
            <v>0</v>
          </cell>
          <cell r="AV17">
            <v>0</v>
          </cell>
          <cell r="AW17">
            <v>0</v>
          </cell>
          <cell r="AX17">
            <v>32155</v>
          </cell>
          <cell r="AY17">
            <v>32155</v>
          </cell>
          <cell r="AZ17">
            <v>2391</v>
          </cell>
          <cell r="BD17">
            <v>0</v>
          </cell>
          <cell r="BF17">
            <v>106546</v>
          </cell>
          <cell r="BG17">
            <v>68563</v>
          </cell>
          <cell r="BJ17">
            <v>981779</v>
          </cell>
          <cell r="BK17">
            <v>0</v>
          </cell>
          <cell r="BM17">
            <v>-7645</v>
          </cell>
          <cell r="BN17">
            <v>511873</v>
          </cell>
          <cell r="BO17">
            <v>39673</v>
          </cell>
          <cell r="BQ17">
            <v>78232</v>
          </cell>
        </row>
        <row r="18">
          <cell r="F18" t="str">
            <v>01/01/2019-31/12/2019</v>
          </cell>
          <cell r="G18">
            <v>23932377</v>
          </cell>
          <cell r="H18">
            <v>9893417</v>
          </cell>
          <cell r="I18">
            <v>23047361</v>
          </cell>
          <cell r="J18">
            <v>918444</v>
          </cell>
          <cell r="M18">
            <v>12085879</v>
          </cell>
          <cell r="N18">
            <v>110385</v>
          </cell>
          <cell r="O18">
            <v>1729376</v>
          </cell>
          <cell r="P18">
            <v>14580879</v>
          </cell>
          <cell r="Q18">
            <v>13866179</v>
          </cell>
          <cell r="R18">
            <v>13207</v>
          </cell>
          <cell r="S18">
            <v>701493</v>
          </cell>
          <cell r="T18">
            <v>3517188</v>
          </cell>
          <cell r="U18">
            <v>3004081</v>
          </cell>
          <cell r="W18">
            <v>0</v>
          </cell>
          <cell r="X18">
            <v>513107</v>
          </cell>
          <cell r="Y18">
            <v>446877</v>
          </cell>
          <cell r="Z18">
            <v>42477321</v>
          </cell>
          <cell r="AA18">
            <v>17696701</v>
          </cell>
          <cell r="AB18">
            <v>7524000</v>
          </cell>
          <cell r="AC18">
            <v>7377423</v>
          </cell>
          <cell r="AD18">
            <v>2795278</v>
          </cell>
          <cell r="AE18">
            <v>16545132</v>
          </cell>
          <cell r="AF18">
            <v>8235488</v>
          </cell>
          <cell r="AG18">
            <v>644280</v>
          </cell>
          <cell r="AH18">
            <v>2167019</v>
          </cell>
          <cell r="AI18">
            <v>21194</v>
          </cell>
          <cell r="AK18">
            <v>5402995</v>
          </cell>
          <cell r="AL18">
            <v>42477321</v>
          </cell>
          <cell r="AN18">
            <v>12664628</v>
          </cell>
          <cell r="AO18">
            <v>6096697</v>
          </cell>
          <cell r="AP18">
            <v>6567931</v>
          </cell>
          <cell r="AQ18">
            <v>35</v>
          </cell>
          <cell r="AR18">
            <v>529125</v>
          </cell>
          <cell r="AS18">
            <v>6223410</v>
          </cell>
          <cell r="AT18">
            <v>-184569</v>
          </cell>
          <cell r="AU18">
            <v>0</v>
          </cell>
          <cell r="AV18">
            <v>0</v>
          </cell>
          <cell r="AW18">
            <v>0</v>
          </cell>
          <cell r="AX18">
            <v>866294</v>
          </cell>
          <cell r="AY18">
            <v>866294</v>
          </cell>
          <cell r="AZ18">
            <v>-184569</v>
          </cell>
          <cell r="BD18">
            <v>0</v>
          </cell>
          <cell r="BF18">
            <v>319273</v>
          </cell>
          <cell r="BG18">
            <v>293146</v>
          </cell>
          <cell r="BJ18">
            <v>16166624</v>
          </cell>
          <cell r="BK18">
            <v>378508</v>
          </cell>
          <cell r="BM18">
            <v>-246370</v>
          </cell>
          <cell r="BN18">
            <v>11001473</v>
          </cell>
          <cell r="BO18">
            <v>791260</v>
          </cell>
          <cell r="BQ18">
            <v>1210815</v>
          </cell>
        </row>
        <row r="19">
          <cell r="F19" t="str">
            <v>01/01/2019-31/12/2019</v>
          </cell>
          <cell r="G19">
            <v>10360135</v>
          </cell>
          <cell r="H19">
            <v>4388463</v>
          </cell>
          <cell r="I19">
            <v>21737494</v>
          </cell>
          <cell r="J19">
            <v>3266275</v>
          </cell>
          <cell r="M19">
            <v>27744712</v>
          </cell>
          <cell r="N19">
            <v>189201</v>
          </cell>
          <cell r="O19">
            <v>254354</v>
          </cell>
          <cell r="P19">
            <v>1805523</v>
          </cell>
          <cell r="Q19">
            <v>738010</v>
          </cell>
          <cell r="R19">
            <v>0</v>
          </cell>
          <cell r="S19">
            <v>1067513</v>
          </cell>
          <cell r="T19">
            <v>2500808</v>
          </cell>
          <cell r="U19">
            <v>2051432</v>
          </cell>
          <cell r="W19">
            <v>0</v>
          </cell>
          <cell r="X19">
            <v>449377</v>
          </cell>
          <cell r="Y19">
            <v>490718</v>
          </cell>
          <cell r="Z19">
            <v>15157184</v>
          </cell>
          <cell r="AA19">
            <v>-32425043</v>
          </cell>
          <cell r="AB19">
            <v>34622922</v>
          </cell>
          <cell r="AC19">
            <v>4986578</v>
          </cell>
          <cell r="AD19">
            <v>-72034543</v>
          </cell>
          <cell r="AE19">
            <v>3572264</v>
          </cell>
          <cell r="AF19">
            <v>44009963</v>
          </cell>
          <cell r="AG19">
            <v>28542274</v>
          </cell>
          <cell r="AH19">
            <v>4205338</v>
          </cell>
          <cell r="AI19">
            <v>0</v>
          </cell>
          <cell r="AK19">
            <v>11262351</v>
          </cell>
          <cell r="AL19">
            <v>15157184</v>
          </cell>
          <cell r="AN19">
            <v>13400658</v>
          </cell>
          <cell r="AO19">
            <v>7812271</v>
          </cell>
          <cell r="AP19">
            <v>5588387</v>
          </cell>
          <cell r="AQ19">
            <v>3916067</v>
          </cell>
          <cell r="AR19">
            <v>1230666</v>
          </cell>
          <cell r="AS19">
            <v>11705884</v>
          </cell>
          <cell r="AT19">
            <v>-3432095</v>
          </cell>
          <cell r="AU19">
            <v>72310</v>
          </cell>
          <cell r="AV19">
            <v>4462254</v>
          </cell>
          <cell r="AW19">
            <v>0</v>
          </cell>
          <cell r="AX19">
            <v>863436</v>
          </cell>
          <cell r="AY19">
            <v>863436</v>
          </cell>
          <cell r="AZ19">
            <v>-7822040</v>
          </cell>
          <cell r="BD19">
            <v>0</v>
          </cell>
          <cell r="BF19">
            <v>8269061</v>
          </cell>
          <cell r="BG19">
            <v>8256784</v>
          </cell>
          <cell r="BJ19">
            <v>2846705</v>
          </cell>
          <cell r="BK19">
            <v>725559</v>
          </cell>
          <cell r="BM19">
            <v>357835</v>
          </cell>
          <cell r="BN19">
            <v>16234162</v>
          </cell>
          <cell r="BO19">
            <v>3253766</v>
          </cell>
          <cell r="BQ19">
            <v>-1337995</v>
          </cell>
        </row>
        <row r="20">
          <cell r="F20" t="str">
            <v>01/01/2019-31/12/2019</v>
          </cell>
          <cell r="G20">
            <v>197926</v>
          </cell>
          <cell r="H20">
            <v>0</v>
          </cell>
          <cell r="I20">
            <v>579131</v>
          </cell>
          <cell r="J20">
            <v>0</v>
          </cell>
          <cell r="M20">
            <v>391905</v>
          </cell>
          <cell r="N20">
            <v>10700</v>
          </cell>
          <cell r="O20">
            <v>0</v>
          </cell>
          <cell r="P20">
            <v>538184</v>
          </cell>
          <cell r="Q20">
            <v>538184</v>
          </cell>
          <cell r="R20">
            <v>0</v>
          </cell>
          <cell r="S20">
            <v>0</v>
          </cell>
          <cell r="T20">
            <v>1207067</v>
          </cell>
          <cell r="U20">
            <v>1114014</v>
          </cell>
          <cell r="W20">
            <v>0</v>
          </cell>
          <cell r="X20">
            <v>93052</v>
          </cell>
          <cell r="Y20">
            <v>593999</v>
          </cell>
          <cell r="Z20">
            <v>2537175</v>
          </cell>
          <cell r="AA20">
            <v>2014604</v>
          </cell>
          <cell r="AB20">
            <v>210000</v>
          </cell>
          <cell r="AC20">
            <v>73951</v>
          </cell>
          <cell r="AD20">
            <v>1730653</v>
          </cell>
          <cell r="AE20">
            <v>30764</v>
          </cell>
          <cell r="AF20">
            <v>491807</v>
          </cell>
          <cell r="AG20">
            <v>280655</v>
          </cell>
          <cell r="AH20">
            <v>89223</v>
          </cell>
          <cell r="AI20">
            <v>0</v>
          </cell>
          <cell r="AK20">
            <v>121930</v>
          </cell>
          <cell r="AL20">
            <v>2537175</v>
          </cell>
          <cell r="AN20">
            <v>2858639</v>
          </cell>
          <cell r="AO20">
            <v>1728300</v>
          </cell>
          <cell r="AP20">
            <v>1130339</v>
          </cell>
          <cell r="AQ20">
            <v>0</v>
          </cell>
          <cell r="AR20">
            <v>23378</v>
          </cell>
          <cell r="AS20">
            <v>798069</v>
          </cell>
          <cell r="AT20">
            <v>308892</v>
          </cell>
          <cell r="AU20">
            <v>0</v>
          </cell>
          <cell r="AV20">
            <v>0</v>
          </cell>
          <cell r="AW20">
            <v>25029</v>
          </cell>
          <cell r="AX20">
            <v>25029</v>
          </cell>
          <cell r="AY20">
            <v>0</v>
          </cell>
          <cell r="AZ20">
            <v>283863</v>
          </cell>
          <cell r="BD20">
            <v>0</v>
          </cell>
          <cell r="BF20">
            <v>0</v>
          </cell>
          <cell r="BG20">
            <v>0</v>
          </cell>
          <cell r="BJ20">
            <v>0</v>
          </cell>
          <cell r="BK20">
            <v>30764</v>
          </cell>
          <cell r="BM20">
            <v>-68127</v>
          </cell>
          <cell r="BN20">
            <v>391905</v>
          </cell>
          <cell r="BO20">
            <v>0</v>
          </cell>
          <cell r="BQ20">
            <v>332270</v>
          </cell>
        </row>
        <row r="22">
          <cell r="F22" t="str">
            <v>01/01/2019-31/12/2019</v>
          </cell>
          <cell r="G22">
            <v>12992</v>
          </cell>
          <cell r="H22">
            <v>0</v>
          </cell>
          <cell r="I22">
            <v>82628</v>
          </cell>
          <cell r="J22">
            <v>0</v>
          </cell>
          <cell r="M22">
            <v>69636</v>
          </cell>
          <cell r="N22">
            <v>0</v>
          </cell>
          <cell r="O22">
            <v>0</v>
          </cell>
          <cell r="P22">
            <v>40729</v>
          </cell>
          <cell r="Q22">
            <v>40729</v>
          </cell>
          <cell r="R22">
            <v>0</v>
          </cell>
          <cell r="S22">
            <v>0</v>
          </cell>
          <cell r="T22">
            <v>178087</v>
          </cell>
          <cell r="U22">
            <v>0</v>
          </cell>
          <cell r="W22">
            <v>0</v>
          </cell>
          <cell r="X22">
            <v>178087</v>
          </cell>
          <cell r="Y22">
            <v>0</v>
          </cell>
          <cell r="Z22">
            <v>231808</v>
          </cell>
          <cell r="AA22">
            <v>33793</v>
          </cell>
          <cell r="AB22">
            <v>12000</v>
          </cell>
          <cell r="AC22">
            <v>21793</v>
          </cell>
          <cell r="AD22">
            <v>0</v>
          </cell>
          <cell r="AE22">
            <v>0</v>
          </cell>
          <cell r="AF22">
            <v>198015</v>
          </cell>
          <cell r="AG22">
            <v>0</v>
          </cell>
          <cell r="AH22">
            <v>0</v>
          </cell>
          <cell r="AI22">
            <v>0</v>
          </cell>
          <cell r="AK22">
            <v>198015</v>
          </cell>
          <cell r="AL22">
            <v>231808</v>
          </cell>
          <cell r="AN22">
            <v>1314734</v>
          </cell>
          <cell r="AO22">
            <v>720376</v>
          </cell>
          <cell r="AP22">
            <v>594358</v>
          </cell>
          <cell r="AQ22">
            <v>0</v>
          </cell>
          <cell r="AR22">
            <v>2406</v>
          </cell>
          <cell r="AS22">
            <v>590806</v>
          </cell>
          <cell r="AT22">
            <v>1146</v>
          </cell>
          <cell r="AU22">
            <v>0</v>
          </cell>
          <cell r="AV22">
            <v>0</v>
          </cell>
          <cell r="AW22">
            <v>4882</v>
          </cell>
          <cell r="AX22">
            <v>4882</v>
          </cell>
          <cell r="AY22">
            <v>0</v>
          </cell>
          <cell r="AZ22">
            <v>-3735</v>
          </cell>
          <cell r="BD22">
            <v>0</v>
          </cell>
          <cell r="BF22">
            <v>0</v>
          </cell>
          <cell r="BG22">
            <v>0</v>
          </cell>
          <cell r="BJ22">
            <v>0</v>
          </cell>
          <cell r="BK22">
            <v>0</v>
          </cell>
          <cell r="BM22">
            <v>-2919</v>
          </cell>
          <cell r="BN22">
            <v>69636</v>
          </cell>
          <cell r="BO22">
            <v>0</v>
          </cell>
          <cell r="BQ22">
            <v>3552</v>
          </cell>
        </row>
        <row r="23">
          <cell r="F23" t="str">
            <v>01/01/2019-31/12/2019</v>
          </cell>
          <cell r="G23">
            <v>430641</v>
          </cell>
          <cell r="H23">
            <v>0</v>
          </cell>
          <cell r="I23">
            <v>627729</v>
          </cell>
          <cell r="J23">
            <v>39054</v>
          </cell>
          <cell r="M23">
            <v>1245861</v>
          </cell>
          <cell r="N23">
            <v>0</v>
          </cell>
          <cell r="O23">
            <v>209859</v>
          </cell>
          <cell r="P23">
            <v>519925</v>
          </cell>
          <cell r="Q23">
            <v>167486</v>
          </cell>
          <cell r="R23">
            <v>0</v>
          </cell>
          <cell r="S23">
            <v>352439</v>
          </cell>
          <cell r="T23">
            <v>409545</v>
          </cell>
          <cell r="U23">
            <v>361984</v>
          </cell>
          <cell r="W23">
            <v>0</v>
          </cell>
          <cell r="X23">
            <v>47561</v>
          </cell>
          <cell r="Y23">
            <v>503101</v>
          </cell>
          <cell r="Z23">
            <v>1863212</v>
          </cell>
          <cell r="AA23">
            <v>563619</v>
          </cell>
          <cell r="AB23">
            <v>585640</v>
          </cell>
          <cell r="AC23">
            <v>805926</v>
          </cell>
          <cell r="AD23">
            <v>-827947</v>
          </cell>
          <cell r="AE23">
            <v>104865</v>
          </cell>
          <cell r="AF23">
            <v>1194727</v>
          </cell>
          <cell r="AG23">
            <v>533901</v>
          </cell>
          <cell r="AH23">
            <v>539568</v>
          </cell>
          <cell r="AI23">
            <v>0</v>
          </cell>
          <cell r="AK23">
            <v>121258</v>
          </cell>
          <cell r="AL23">
            <v>1863212</v>
          </cell>
          <cell r="AN23">
            <v>2136544</v>
          </cell>
          <cell r="AO23">
            <v>1249467</v>
          </cell>
          <cell r="AP23">
            <v>887077</v>
          </cell>
          <cell r="AQ23">
            <v>16216</v>
          </cell>
          <cell r="AR23">
            <v>50354</v>
          </cell>
          <cell r="AS23">
            <v>872940</v>
          </cell>
          <cell r="AT23">
            <v>-20000</v>
          </cell>
          <cell r="AU23">
            <v>0</v>
          </cell>
          <cell r="AV23">
            <v>0</v>
          </cell>
          <cell r="AW23">
            <v>0</v>
          </cell>
          <cell r="AX23">
            <v>20733</v>
          </cell>
          <cell r="AY23">
            <v>20733</v>
          </cell>
          <cell r="AZ23">
            <v>-20000</v>
          </cell>
          <cell r="BD23">
            <v>0</v>
          </cell>
          <cell r="BF23">
            <v>799861</v>
          </cell>
          <cell r="BG23">
            <v>781529</v>
          </cell>
          <cell r="BJ23">
            <v>77605</v>
          </cell>
          <cell r="BK23">
            <v>27261</v>
          </cell>
          <cell r="BM23">
            <v>-31604</v>
          </cell>
          <cell r="BN23">
            <v>464333</v>
          </cell>
          <cell r="BO23">
            <v>0</v>
          </cell>
          <cell r="BQ23">
            <v>51075</v>
          </cell>
        </row>
        <row r="24">
          <cell r="F24" t="str">
            <v>01/01/2019-31/12/2019</v>
          </cell>
          <cell r="G24">
            <v>6890106</v>
          </cell>
          <cell r="H24">
            <v>1848263</v>
          </cell>
          <cell r="I24">
            <v>8669231</v>
          </cell>
          <cell r="J24">
            <v>1396499</v>
          </cell>
          <cell r="M24">
            <v>5191606</v>
          </cell>
          <cell r="N24">
            <v>40411</v>
          </cell>
          <cell r="O24">
            <v>0</v>
          </cell>
          <cell r="P24">
            <v>3824319</v>
          </cell>
          <cell r="Q24">
            <v>3786907</v>
          </cell>
          <cell r="R24">
            <v>0</v>
          </cell>
          <cell r="S24">
            <v>37412</v>
          </cell>
          <cell r="T24">
            <v>235147</v>
          </cell>
          <cell r="U24">
            <v>234847</v>
          </cell>
          <cell r="W24">
            <v>0</v>
          </cell>
          <cell r="X24">
            <v>300</v>
          </cell>
          <cell r="Y24">
            <v>332286</v>
          </cell>
          <cell r="Z24">
            <v>11281858</v>
          </cell>
          <cell r="AA24">
            <v>-37541</v>
          </cell>
          <cell r="AB24">
            <v>3020032</v>
          </cell>
          <cell r="AC24">
            <v>1123784</v>
          </cell>
          <cell r="AD24">
            <v>-4181357</v>
          </cell>
          <cell r="AE24">
            <v>2641</v>
          </cell>
          <cell r="AF24">
            <v>11316758</v>
          </cell>
          <cell r="AG24">
            <v>7776583</v>
          </cell>
          <cell r="AH24">
            <v>1543217</v>
          </cell>
          <cell r="AI24">
            <v>258072</v>
          </cell>
          <cell r="AK24">
            <v>1738886</v>
          </cell>
          <cell r="AL24">
            <v>11281858</v>
          </cell>
          <cell r="AN24">
            <v>3338096</v>
          </cell>
          <cell r="AO24">
            <v>2093370</v>
          </cell>
          <cell r="AP24">
            <v>1244726</v>
          </cell>
          <cell r="AQ24">
            <v>57475</v>
          </cell>
          <cell r="AR24">
            <v>302312</v>
          </cell>
          <cell r="AS24">
            <v>1475293</v>
          </cell>
          <cell r="AT24">
            <v>-475405</v>
          </cell>
          <cell r="AU24">
            <v>0</v>
          </cell>
          <cell r="AV24">
            <v>0</v>
          </cell>
          <cell r="AW24">
            <v>0</v>
          </cell>
          <cell r="AX24">
            <v>173188</v>
          </cell>
          <cell r="AY24">
            <v>173188</v>
          </cell>
          <cell r="AZ24">
            <v>-475405</v>
          </cell>
          <cell r="BD24">
            <v>0</v>
          </cell>
          <cell r="BF24">
            <v>127308</v>
          </cell>
          <cell r="BG24">
            <v>114620</v>
          </cell>
          <cell r="BJ24">
            <v>0</v>
          </cell>
          <cell r="BK24">
            <v>2641</v>
          </cell>
          <cell r="BM24">
            <v>0</v>
          </cell>
          <cell r="BN24">
            <v>3693260</v>
          </cell>
          <cell r="BO24">
            <v>1383726</v>
          </cell>
          <cell r="BQ24">
            <v>95</v>
          </cell>
        </row>
        <row r="25">
          <cell r="F25" t="str">
            <v>01/01/2019-31/12/2019</v>
          </cell>
          <cell r="G25">
            <v>2789588</v>
          </cell>
          <cell r="H25">
            <v>367500</v>
          </cell>
          <cell r="I25">
            <v>4048368</v>
          </cell>
          <cell r="J25">
            <v>0</v>
          </cell>
          <cell r="M25">
            <v>2151087</v>
          </cell>
          <cell r="N25">
            <v>157426</v>
          </cell>
          <cell r="O25">
            <v>0</v>
          </cell>
          <cell r="P25">
            <v>618749</v>
          </cell>
          <cell r="Q25">
            <v>274514</v>
          </cell>
          <cell r="R25">
            <v>0</v>
          </cell>
          <cell r="S25">
            <v>344235</v>
          </cell>
          <cell r="T25">
            <v>673782</v>
          </cell>
          <cell r="U25">
            <v>52771</v>
          </cell>
          <cell r="W25">
            <v>407277</v>
          </cell>
          <cell r="X25">
            <v>213734</v>
          </cell>
          <cell r="Y25">
            <v>189150</v>
          </cell>
          <cell r="Z25">
            <v>4271268</v>
          </cell>
          <cell r="AA25">
            <v>784700</v>
          </cell>
          <cell r="AB25">
            <v>600000</v>
          </cell>
          <cell r="AC25">
            <v>560242</v>
          </cell>
          <cell r="AD25">
            <v>-375542</v>
          </cell>
          <cell r="AE25">
            <v>1856186</v>
          </cell>
          <cell r="AF25">
            <v>1630382</v>
          </cell>
          <cell r="AG25">
            <v>1017730</v>
          </cell>
          <cell r="AH25">
            <v>105445</v>
          </cell>
          <cell r="AI25">
            <v>0</v>
          </cell>
          <cell r="AK25">
            <v>507207</v>
          </cell>
          <cell r="AL25">
            <v>4271268</v>
          </cell>
          <cell r="AN25">
            <v>2060044</v>
          </cell>
          <cell r="AO25">
            <v>953197</v>
          </cell>
          <cell r="AP25">
            <v>1106847</v>
          </cell>
          <cell r="AQ25">
            <v>400355</v>
          </cell>
          <cell r="AR25">
            <v>172806</v>
          </cell>
          <cell r="AS25">
            <v>1113192</v>
          </cell>
          <cell r="AT25">
            <v>221204</v>
          </cell>
          <cell r="AU25">
            <v>0</v>
          </cell>
          <cell r="AV25">
            <v>0</v>
          </cell>
          <cell r="AW25">
            <v>202863</v>
          </cell>
          <cell r="AX25">
            <v>202863</v>
          </cell>
          <cell r="AY25">
            <v>0</v>
          </cell>
          <cell r="AZ25">
            <v>18341</v>
          </cell>
          <cell r="BD25">
            <v>0</v>
          </cell>
          <cell r="BF25">
            <v>367381</v>
          </cell>
          <cell r="BG25">
            <v>338147</v>
          </cell>
          <cell r="BJ25">
            <v>1787678</v>
          </cell>
          <cell r="BK25">
            <v>68508</v>
          </cell>
          <cell r="BM25">
            <v>-23069</v>
          </cell>
          <cell r="BN25">
            <v>1812940</v>
          </cell>
          <cell r="BO25">
            <v>0</v>
          </cell>
          <cell r="BQ25">
            <v>393934</v>
          </cell>
        </row>
        <row r="26">
          <cell r="F26" t="str">
            <v>01/01/2019-31/12/2019</v>
          </cell>
          <cell r="G26">
            <v>78928</v>
          </cell>
          <cell r="H26">
            <v>0</v>
          </cell>
          <cell r="I26">
            <v>22643</v>
          </cell>
          <cell r="J26">
            <v>335</v>
          </cell>
          <cell r="M26">
            <v>0</v>
          </cell>
          <cell r="N26">
            <v>34113</v>
          </cell>
          <cell r="O26">
            <v>0</v>
          </cell>
          <cell r="P26">
            <v>351488</v>
          </cell>
          <cell r="Q26">
            <v>245762</v>
          </cell>
          <cell r="R26">
            <v>0</v>
          </cell>
          <cell r="S26">
            <v>105726</v>
          </cell>
          <cell r="T26">
            <v>271322</v>
          </cell>
          <cell r="U26">
            <v>235686</v>
          </cell>
          <cell r="W26">
            <v>7091</v>
          </cell>
          <cell r="X26">
            <v>28545</v>
          </cell>
          <cell r="Y26">
            <v>12458</v>
          </cell>
          <cell r="Z26">
            <v>714196</v>
          </cell>
          <cell r="AA26">
            <v>127300</v>
          </cell>
          <cell r="AB26">
            <v>114480</v>
          </cell>
          <cell r="AC26">
            <v>6332</v>
          </cell>
          <cell r="AD26">
            <v>6488</v>
          </cell>
          <cell r="AE26">
            <v>91311</v>
          </cell>
          <cell r="AF26">
            <v>495584</v>
          </cell>
          <cell r="AG26">
            <v>72902</v>
          </cell>
          <cell r="AH26">
            <v>262730</v>
          </cell>
          <cell r="AI26">
            <v>0</v>
          </cell>
          <cell r="AK26">
            <v>159952</v>
          </cell>
          <cell r="AL26">
            <v>714196</v>
          </cell>
          <cell r="AN26">
            <v>1639461</v>
          </cell>
          <cell r="AO26">
            <v>1022524</v>
          </cell>
          <cell r="AP26">
            <v>616936</v>
          </cell>
          <cell r="AQ26">
            <v>8445</v>
          </cell>
          <cell r="AR26">
            <v>12282</v>
          </cell>
          <cell r="AS26">
            <v>604288</v>
          </cell>
          <cell r="AT26">
            <v>8811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8811</v>
          </cell>
          <cell r="BD26">
            <v>0</v>
          </cell>
          <cell r="BF26">
            <v>21836</v>
          </cell>
          <cell r="BG26">
            <v>0</v>
          </cell>
          <cell r="BJ26">
            <v>91311</v>
          </cell>
          <cell r="BK26">
            <v>0</v>
          </cell>
          <cell r="BM26">
            <v>-3715</v>
          </cell>
          <cell r="BN26">
            <v>0</v>
          </cell>
          <cell r="BO26">
            <v>0</v>
          </cell>
          <cell r="BQ26">
            <v>21070</v>
          </cell>
        </row>
        <row r="29">
          <cell r="F29" t="str">
            <v>01/01/2019-31/12/2019</v>
          </cell>
          <cell r="G29">
            <v>268437</v>
          </cell>
          <cell r="H29">
            <v>0</v>
          </cell>
          <cell r="I29">
            <v>96385</v>
          </cell>
          <cell r="J29">
            <v>250</v>
          </cell>
          <cell r="M29">
            <v>66279</v>
          </cell>
          <cell r="N29">
            <v>1195</v>
          </cell>
          <cell r="O29">
            <v>0</v>
          </cell>
          <cell r="P29">
            <v>213498</v>
          </cell>
          <cell r="Q29">
            <v>150103</v>
          </cell>
          <cell r="R29">
            <v>0</v>
          </cell>
          <cell r="S29">
            <v>63395</v>
          </cell>
          <cell r="T29">
            <v>20688</v>
          </cell>
          <cell r="U29">
            <v>16995</v>
          </cell>
          <cell r="W29">
            <v>0</v>
          </cell>
          <cell r="X29">
            <v>3693</v>
          </cell>
          <cell r="Y29">
            <v>44505</v>
          </cell>
          <cell r="Z29">
            <v>547127</v>
          </cell>
          <cell r="AA29">
            <v>320602</v>
          </cell>
          <cell r="AB29">
            <v>245000</v>
          </cell>
          <cell r="AC29">
            <v>36638</v>
          </cell>
          <cell r="AD29">
            <v>38964</v>
          </cell>
          <cell r="AE29">
            <v>0</v>
          </cell>
          <cell r="AF29">
            <v>226525</v>
          </cell>
          <cell r="AG29">
            <v>0</v>
          </cell>
          <cell r="AH29">
            <v>168099</v>
          </cell>
          <cell r="AI29">
            <v>0</v>
          </cell>
          <cell r="AK29">
            <v>58426</v>
          </cell>
          <cell r="AL29">
            <v>547127</v>
          </cell>
          <cell r="AN29">
            <v>1209264</v>
          </cell>
          <cell r="AO29">
            <v>331249</v>
          </cell>
          <cell r="AP29">
            <v>878015</v>
          </cell>
          <cell r="AQ29">
            <v>1771</v>
          </cell>
          <cell r="AR29">
            <v>1652</v>
          </cell>
          <cell r="AS29">
            <v>863573</v>
          </cell>
          <cell r="AT29">
            <v>14561</v>
          </cell>
          <cell r="AU29">
            <v>0</v>
          </cell>
          <cell r="AV29">
            <v>0</v>
          </cell>
          <cell r="AW29">
            <v>0</v>
          </cell>
          <cell r="AX29">
            <v>23517</v>
          </cell>
          <cell r="AY29">
            <v>23517</v>
          </cell>
          <cell r="AZ29">
            <v>14561</v>
          </cell>
          <cell r="BD29">
            <v>0</v>
          </cell>
          <cell r="BF29">
            <v>236886</v>
          </cell>
          <cell r="BG29">
            <v>35322</v>
          </cell>
          <cell r="BJ29">
            <v>0</v>
          </cell>
          <cell r="BK29">
            <v>0</v>
          </cell>
          <cell r="BM29">
            <v>-5730</v>
          </cell>
          <cell r="BN29">
            <v>30707</v>
          </cell>
          <cell r="BO29">
            <v>250</v>
          </cell>
          <cell r="BQ29">
            <v>39725</v>
          </cell>
        </row>
        <row r="30">
          <cell r="F30" t="str">
            <v>01/01/2019-31/12/2019</v>
          </cell>
          <cell r="G30">
            <v>875830</v>
          </cell>
          <cell r="H30">
            <v>629257</v>
          </cell>
          <cell r="I30">
            <v>3333006</v>
          </cell>
          <cell r="J30">
            <v>0</v>
          </cell>
          <cell r="M30">
            <v>3262096</v>
          </cell>
          <cell r="N30">
            <v>108569</v>
          </cell>
          <cell r="O30">
            <v>1000</v>
          </cell>
          <cell r="P30">
            <v>3524565</v>
          </cell>
          <cell r="Q30">
            <v>3489872</v>
          </cell>
          <cell r="R30">
            <v>0</v>
          </cell>
          <cell r="S30">
            <v>34694</v>
          </cell>
          <cell r="T30">
            <v>991691</v>
          </cell>
          <cell r="U30">
            <v>970592</v>
          </cell>
          <cell r="W30">
            <v>0</v>
          </cell>
          <cell r="X30">
            <v>21100</v>
          </cell>
          <cell r="Y30">
            <v>57141</v>
          </cell>
          <cell r="Z30">
            <v>5449228</v>
          </cell>
          <cell r="AA30">
            <v>1516657</v>
          </cell>
          <cell r="AB30">
            <v>1829715</v>
          </cell>
          <cell r="AC30">
            <v>367869</v>
          </cell>
          <cell r="AD30">
            <v>-680927</v>
          </cell>
          <cell r="AE30">
            <v>0</v>
          </cell>
          <cell r="AF30">
            <v>3932571</v>
          </cell>
          <cell r="AG30">
            <v>1579660</v>
          </cell>
          <cell r="AH30">
            <v>579052</v>
          </cell>
          <cell r="AI30">
            <v>262810</v>
          </cell>
          <cell r="AK30">
            <v>1511049</v>
          </cell>
          <cell r="AL30">
            <v>5449228</v>
          </cell>
          <cell r="AN30">
            <v>4716130</v>
          </cell>
          <cell r="AO30">
            <v>3168802</v>
          </cell>
          <cell r="AP30">
            <v>1547327</v>
          </cell>
          <cell r="AQ30">
            <v>48014</v>
          </cell>
          <cell r="AR30">
            <v>109901</v>
          </cell>
          <cell r="AS30">
            <v>1402119</v>
          </cell>
          <cell r="AT30">
            <v>83321</v>
          </cell>
          <cell r="AU30">
            <v>0</v>
          </cell>
          <cell r="AV30">
            <v>0</v>
          </cell>
          <cell r="AW30">
            <v>0</v>
          </cell>
          <cell r="AX30">
            <v>70030</v>
          </cell>
          <cell r="AY30">
            <v>70030</v>
          </cell>
          <cell r="AZ30">
            <v>83321</v>
          </cell>
          <cell r="BD30">
            <v>0</v>
          </cell>
          <cell r="BF30">
            <v>66095</v>
          </cell>
          <cell r="BG30">
            <v>66093</v>
          </cell>
          <cell r="BJ30">
            <v>0</v>
          </cell>
          <cell r="BK30">
            <v>0</v>
          </cell>
          <cell r="BM30">
            <v>-29233</v>
          </cell>
          <cell r="BN30">
            <v>3196003</v>
          </cell>
          <cell r="BO30">
            <v>0</v>
          </cell>
          <cell r="BQ30">
            <v>263066</v>
          </cell>
        </row>
        <row r="31">
          <cell r="F31" t="str">
            <v>01/07/2018-30/06/2019</v>
          </cell>
          <cell r="G31">
            <v>2866641</v>
          </cell>
          <cell r="H31">
            <v>0</v>
          </cell>
          <cell r="I31">
            <v>6156690</v>
          </cell>
          <cell r="J31">
            <v>194683</v>
          </cell>
          <cell r="M31">
            <v>4577633</v>
          </cell>
          <cell r="N31">
            <v>233099</v>
          </cell>
          <cell r="O31">
            <v>798000</v>
          </cell>
          <cell r="P31">
            <v>6839517</v>
          </cell>
          <cell r="Q31">
            <v>6167816</v>
          </cell>
          <cell r="R31">
            <v>0</v>
          </cell>
          <cell r="S31">
            <v>671701</v>
          </cell>
          <cell r="T31">
            <v>1722386</v>
          </cell>
          <cell r="U31">
            <v>1650687</v>
          </cell>
          <cell r="W31">
            <v>0</v>
          </cell>
          <cell r="X31">
            <v>71700</v>
          </cell>
          <cell r="Y31">
            <v>5267411</v>
          </cell>
          <cell r="Z31">
            <v>16695955</v>
          </cell>
          <cell r="AA31">
            <v>679519</v>
          </cell>
          <cell r="AB31">
            <v>1941392</v>
          </cell>
          <cell r="AC31">
            <v>7530</v>
          </cell>
          <cell r="AD31">
            <v>-1269403</v>
          </cell>
          <cell r="AE31">
            <v>40656</v>
          </cell>
          <cell r="AF31">
            <v>15975780</v>
          </cell>
          <cell r="AG31">
            <v>0</v>
          </cell>
          <cell r="AH31">
            <v>15472237</v>
          </cell>
          <cell r="AI31">
            <v>0</v>
          </cell>
          <cell r="AK31">
            <v>503543</v>
          </cell>
          <cell r="AL31">
            <v>16695955</v>
          </cell>
          <cell r="AN31">
            <v>10398746</v>
          </cell>
          <cell r="AO31">
            <v>5181725</v>
          </cell>
          <cell r="AP31">
            <v>5217021</v>
          </cell>
          <cell r="AQ31">
            <v>1173918</v>
          </cell>
          <cell r="AR31">
            <v>97754</v>
          </cell>
          <cell r="AS31">
            <v>6312653</v>
          </cell>
          <cell r="AT31">
            <v>-19468</v>
          </cell>
          <cell r="AU31">
            <v>0</v>
          </cell>
          <cell r="AV31">
            <v>0</v>
          </cell>
          <cell r="AW31">
            <v>0</v>
          </cell>
          <cell r="AX31">
            <v>359610</v>
          </cell>
          <cell r="AY31">
            <v>359610</v>
          </cell>
          <cell r="AZ31">
            <v>-19468</v>
          </cell>
          <cell r="BD31">
            <v>0</v>
          </cell>
          <cell r="BF31">
            <v>61802</v>
          </cell>
          <cell r="BG31">
            <v>37367</v>
          </cell>
          <cell r="BJ31">
            <v>0</v>
          </cell>
          <cell r="BK31">
            <v>40656</v>
          </cell>
          <cell r="BM31">
            <v>0</v>
          </cell>
          <cell r="BN31">
            <v>4348044</v>
          </cell>
          <cell r="BO31">
            <v>192222</v>
          </cell>
          <cell r="BQ31">
            <v>436915</v>
          </cell>
        </row>
        <row r="32">
          <cell r="F32" t="str">
            <v>01/01/2019-31/12/2019</v>
          </cell>
          <cell r="G32">
            <v>172329</v>
          </cell>
          <cell r="H32">
            <v>0</v>
          </cell>
          <cell r="I32">
            <v>456071</v>
          </cell>
          <cell r="J32">
            <v>1729</v>
          </cell>
          <cell r="M32">
            <v>511890</v>
          </cell>
          <cell r="N32">
            <v>505</v>
          </cell>
          <cell r="O32">
            <v>0</v>
          </cell>
          <cell r="P32">
            <v>414021</v>
          </cell>
          <cell r="Q32">
            <v>278029</v>
          </cell>
          <cell r="R32">
            <v>0</v>
          </cell>
          <cell r="S32">
            <v>135992</v>
          </cell>
          <cell r="T32">
            <v>716964</v>
          </cell>
          <cell r="U32">
            <v>664377</v>
          </cell>
          <cell r="W32">
            <v>0</v>
          </cell>
          <cell r="X32">
            <v>52586</v>
          </cell>
          <cell r="Y32">
            <v>81560</v>
          </cell>
          <cell r="Z32">
            <v>1384874</v>
          </cell>
          <cell r="AA32">
            <v>546019</v>
          </cell>
          <cell r="AB32">
            <v>321400</v>
          </cell>
          <cell r="AC32">
            <v>90489</v>
          </cell>
          <cell r="AD32">
            <v>134130</v>
          </cell>
          <cell r="AE32">
            <v>24328</v>
          </cell>
          <cell r="AF32">
            <v>814526</v>
          </cell>
          <cell r="AG32">
            <v>245185</v>
          </cell>
          <cell r="AH32">
            <v>522919</v>
          </cell>
          <cell r="AI32">
            <v>0</v>
          </cell>
          <cell r="AK32">
            <v>46422</v>
          </cell>
          <cell r="AL32">
            <v>1384874</v>
          </cell>
          <cell r="AN32">
            <v>636498</v>
          </cell>
          <cell r="AO32">
            <v>504606</v>
          </cell>
          <cell r="AP32">
            <v>131892</v>
          </cell>
          <cell r="AQ32">
            <v>603</v>
          </cell>
          <cell r="AR32">
            <v>25727</v>
          </cell>
          <cell r="AS32">
            <v>78660</v>
          </cell>
          <cell r="AT32">
            <v>28109</v>
          </cell>
          <cell r="AU32">
            <v>0</v>
          </cell>
          <cell r="AV32">
            <v>0</v>
          </cell>
          <cell r="AW32">
            <v>0</v>
          </cell>
          <cell r="AX32">
            <v>5133</v>
          </cell>
          <cell r="AY32">
            <v>5133</v>
          </cell>
          <cell r="AZ32">
            <v>28109</v>
          </cell>
          <cell r="BD32">
            <v>0</v>
          </cell>
          <cell r="BF32">
            <v>225914</v>
          </cell>
          <cell r="BG32">
            <v>154347</v>
          </cell>
          <cell r="BJ32">
            <v>24328</v>
          </cell>
          <cell r="BK32">
            <v>0</v>
          </cell>
          <cell r="BM32">
            <v>-8146</v>
          </cell>
          <cell r="BN32">
            <v>355814</v>
          </cell>
          <cell r="BO32">
            <v>1729</v>
          </cell>
          <cell r="BQ32">
            <v>58965</v>
          </cell>
        </row>
        <row r="33">
          <cell r="F33" t="str">
            <v>01/01/2019-31/12/2019</v>
          </cell>
          <cell r="G33">
            <v>3329573</v>
          </cell>
          <cell r="H33">
            <v>773971</v>
          </cell>
          <cell r="I33">
            <v>6510166</v>
          </cell>
          <cell r="J33">
            <v>561996</v>
          </cell>
          <cell r="M33">
            <v>7605853</v>
          </cell>
          <cell r="N33">
            <v>147550</v>
          </cell>
          <cell r="O33">
            <v>545034</v>
          </cell>
          <cell r="P33">
            <v>2149665</v>
          </cell>
          <cell r="Q33">
            <v>1259489</v>
          </cell>
          <cell r="R33">
            <v>0</v>
          </cell>
          <cell r="S33">
            <v>890176</v>
          </cell>
          <cell r="T33">
            <v>3814691</v>
          </cell>
          <cell r="U33">
            <v>3420769</v>
          </cell>
          <cell r="W33">
            <v>0</v>
          </cell>
          <cell r="X33">
            <v>393922</v>
          </cell>
          <cell r="Y33">
            <v>383542</v>
          </cell>
          <cell r="Z33">
            <v>9677472</v>
          </cell>
          <cell r="AA33">
            <v>2572968</v>
          </cell>
          <cell r="AB33">
            <v>252795</v>
          </cell>
          <cell r="AC33">
            <v>2494084</v>
          </cell>
          <cell r="AD33">
            <v>-173911</v>
          </cell>
          <cell r="AE33">
            <v>865778</v>
          </cell>
          <cell r="AF33">
            <v>6238725</v>
          </cell>
          <cell r="AG33">
            <v>3138176</v>
          </cell>
          <cell r="AH33">
            <v>2153833</v>
          </cell>
          <cell r="AI33">
            <v>0</v>
          </cell>
          <cell r="AK33">
            <v>946717</v>
          </cell>
          <cell r="AL33">
            <v>9677472</v>
          </cell>
          <cell r="AN33">
            <v>10127582</v>
          </cell>
          <cell r="AO33">
            <v>4961325</v>
          </cell>
          <cell r="AP33">
            <v>5166257</v>
          </cell>
          <cell r="AQ33">
            <v>167594</v>
          </cell>
          <cell r="AR33">
            <v>323147</v>
          </cell>
          <cell r="AS33">
            <v>4188183</v>
          </cell>
          <cell r="AT33">
            <v>822521</v>
          </cell>
          <cell r="AU33">
            <v>0</v>
          </cell>
          <cell r="AV33">
            <v>0</v>
          </cell>
          <cell r="AW33">
            <v>0</v>
          </cell>
          <cell r="AX33">
            <v>246191</v>
          </cell>
          <cell r="AY33">
            <v>246191</v>
          </cell>
          <cell r="AZ33">
            <v>822521</v>
          </cell>
          <cell r="BD33">
            <v>0</v>
          </cell>
          <cell r="BF33">
            <v>2396708</v>
          </cell>
          <cell r="BG33">
            <v>2145537</v>
          </cell>
          <cell r="BJ33">
            <v>865778</v>
          </cell>
          <cell r="BK33">
            <v>0</v>
          </cell>
          <cell r="BM33">
            <v>-227627</v>
          </cell>
          <cell r="BN33">
            <v>4952841</v>
          </cell>
          <cell r="BO33">
            <v>507474</v>
          </cell>
          <cell r="BQ33">
            <v>1391840</v>
          </cell>
        </row>
        <row r="34">
          <cell r="F34" t="str">
            <v>01/01/2019-31/12/2019</v>
          </cell>
          <cell r="G34">
            <v>1671615</v>
          </cell>
          <cell r="H34">
            <v>0</v>
          </cell>
          <cell r="I34">
            <v>1505856</v>
          </cell>
          <cell r="J34">
            <v>30781</v>
          </cell>
          <cell r="M34">
            <v>0</v>
          </cell>
          <cell r="N34">
            <v>0</v>
          </cell>
          <cell r="O34">
            <v>0</v>
          </cell>
          <cell r="P34">
            <v>1429913</v>
          </cell>
          <cell r="Q34">
            <v>1065819</v>
          </cell>
          <cell r="R34">
            <v>0</v>
          </cell>
          <cell r="S34">
            <v>364093</v>
          </cell>
          <cell r="T34">
            <v>4445690</v>
          </cell>
          <cell r="U34">
            <v>240774</v>
          </cell>
          <cell r="W34">
            <v>0</v>
          </cell>
          <cell r="X34">
            <v>4204915</v>
          </cell>
          <cell r="Y34">
            <v>132246</v>
          </cell>
          <cell r="Z34">
            <v>7679464</v>
          </cell>
          <cell r="AA34">
            <v>6174270</v>
          </cell>
          <cell r="AB34">
            <v>5810058</v>
          </cell>
          <cell r="AC34">
            <v>376020</v>
          </cell>
          <cell r="AD34">
            <v>-11808</v>
          </cell>
          <cell r="AE34">
            <v>398528</v>
          </cell>
          <cell r="AF34">
            <v>1106667</v>
          </cell>
          <cell r="AG34">
            <v>524343</v>
          </cell>
          <cell r="AH34">
            <v>404609</v>
          </cell>
          <cell r="AI34">
            <v>0</v>
          </cell>
          <cell r="AK34">
            <v>177714</v>
          </cell>
          <cell r="AL34">
            <v>7679464</v>
          </cell>
          <cell r="AN34">
            <v>1230439</v>
          </cell>
          <cell r="AO34">
            <v>817647</v>
          </cell>
          <cell r="AP34">
            <v>412792</v>
          </cell>
          <cell r="AQ34">
            <v>80952</v>
          </cell>
          <cell r="AR34">
            <v>20498</v>
          </cell>
          <cell r="AS34">
            <v>421454</v>
          </cell>
          <cell r="AT34">
            <v>51792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51792</v>
          </cell>
          <cell r="BD34">
            <v>0</v>
          </cell>
          <cell r="BF34">
            <v>134979</v>
          </cell>
          <cell r="BG34">
            <v>0</v>
          </cell>
          <cell r="BJ34">
            <v>392028</v>
          </cell>
          <cell r="BK34">
            <v>6500</v>
          </cell>
          <cell r="BM34">
            <v>-14504</v>
          </cell>
          <cell r="BN34">
            <v>0</v>
          </cell>
          <cell r="BO34">
            <v>0</v>
          </cell>
          <cell r="BQ34">
            <v>72288</v>
          </cell>
        </row>
        <row r="36">
          <cell r="F36" t="str">
            <v>01/01/2019-31/12/2019</v>
          </cell>
          <cell r="G36">
            <v>58662</v>
          </cell>
          <cell r="H36">
            <v>0</v>
          </cell>
          <cell r="I36">
            <v>58662</v>
          </cell>
          <cell r="J36">
            <v>0</v>
          </cell>
          <cell r="M36">
            <v>0</v>
          </cell>
          <cell r="N36">
            <v>0</v>
          </cell>
          <cell r="O36">
            <v>0</v>
          </cell>
          <cell r="P36">
            <v>998584</v>
          </cell>
          <cell r="Q36">
            <v>760056</v>
          </cell>
          <cell r="R36">
            <v>0</v>
          </cell>
          <cell r="S36">
            <v>238528</v>
          </cell>
          <cell r="T36">
            <v>67073</v>
          </cell>
          <cell r="U36">
            <v>33910</v>
          </cell>
          <cell r="W36">
            <v>0</v>
          </cell>
          <cell r="X36">
            <v>33163</v>
          </cell>
          <cell r="Y36">
            <v>222830</v>
          </cell>
          <cell r="Z36">
            <v>1347148</v>
          </cell>
          <cell r="AA36">
            <v>634946</v>
          </cell>
          <cell r="AB36">
            <v>242000</v>
          </cell>
          <cell r="AC36">
            <v>116863</v>
          </cell>
          <cell r="AD36">
            <v>276083</v>
          </cell>
          <cell r="AE36">
            <v>0</v>
          </cell>
          <cell r="AF36">
            <v>712202</v>
          </cell>
          <cell r="AG36">
            <v>545377</v>
          </cell>
          <cell r="AH36">
            <v>23943</v>
          </cell>
          <cell r="AI36">
            <v>0</v>
          </cell>
          <cell r="AK36">
            <v>142882</v>
          </cell>
          <cell r="AL36">
            <v>1347148</v>
          </cell>
          <cell r="AN36">
            <v>3445337</v>
          </cell>
          <cell r="AO36">
            <v>2518629</v>
          </cell>
          <cell r="AP36">
            <v>926708</v>
          </cell>
          <cell r="AQ36">
            <v>1663</v>
          </cell>
          <cell r="AR36">
            <v>59726</v>
          </cell>
          <cell r="AS36">
            <v>834242</v>
          </cell>
          <cell r="AT36">
            <v>34403</v>
          </cell>
          <cell r="AU36">
            <v>0</v>
          </cell>
          <cell r="AV36">
            <v>0</v>
          </cell>
          <cell r="AW36">
            <v>0</v>
          </cell>
          <cell r="AX36">
            <v>65803</v>
          </cell>
          <cell r="AY36">
            <v>65803</v>
          </cell>
          <cell r="AZ36">
            <v>34403</v>
          </cell>
          <cell r="BD36">
            <v>0</v>
          </cell>
          <cell r="BF36">
            <v>0</v>
          </cell>
          <cell r="BG36">
            <v>0</v>
          </cell>
          <cell r="BJ36">
            <v>0</v>
          </cell>
          <cell r="BK36">
            <v>0</v>
          </cell>
          <cell r="BM36">
            <v>-10140</v>
          </cell>
          <cell r="BN36">
            <v>0</v>
          </cell>
          <cell r="BO36">
            <v>0</v>
          </cell>
          <cell r="BQ36">
            <v>159917</v>
          </cell>
        </row>
        <row r="37">
          <cell r="F37" t="str">
            <v>01/01/2019-31/12/2019</v>
          </cell>
          <cell r="G37">
            <v>8900902</v>
          </cell>
          <cell r="H37">
            <v>2627604</v>
          </cell>
          <cell r="I37">
            <v>7463782</v>
          </cell>
          <cell r="J37">
            <v>255870</v>
          </cell>
          <cell r="M37">
            <v>2463651</v>
          </cell>
          <cell r="N37">
            <v>1661</v>
          </cell>
          <cell r="O37">
            <v>959118</v>
          </cell>
          <cell r="P37">
            <v>5240787</v>
          </cell>
          <cell r="Q37">
            <v>4830954</v>
          </cell>
          <cell r="R37">
            <v>0</v>
          </cell>
          <cell r="S37">
            <v>409833</v>
          </cell>
          <cell r="T37">
            <v>2521029</v>
          </cell>
          <cell r="U37">
            <v>590914</v>
          </cell>
          <cell r="W37">
            <v>0</v>
          </cell>
          <cell r="X37">
            <v>1930115</v>
          </cell>
          <cell r="Y37">
            <v>2845629</v>
          </cell>
          <cell r="Z37">
            <v>19508347</v>
          </cell>
          <cell r="AA37">
            <v>10581749</v>
          </cell>
          <cell r="AB37">
            <v>863803</v>
          </cell>
          <cell r="AC37">
            <v>6573000</v>
          </cell>
          <cell r="AD37">
            <v>3144946</v>
          </cell>
          <cell r="AE37">
            <v>5570246</v>
          </cell>
          <cell r="AF37">
            <v>3356352</v>
          </cell>
          <cell r="AG37">
            <v>1795788</v>
          </cell>
          <cell r="AH37">
            <v>957256</v>
          </cell>
          <cell r="AI37">
            <v>0</v>
          </cell>
          <cell r="AK37">
            <v>603308</v>
          </cell>
          <cell r="AL37">
            <v>19508347</v>
          </cell>
          <cell r="AN37">
            <v>23058507</v>
          </cell>
          <cell r="AO37">
            <v>15852568</v>
          </cell>
          <cell r="AP37">
            <v>7205939</v>
          </cell>
          <cell r="AQ37">
            <v>95407</v>
          </cell>
          <cell r="AR37">
            <v>243013</v>
          </cell>
          <cell r="AS37">
            <v>5346257</v>
          </cell>
          <cell r="AT37">
            <v>1712076</v>
          </cell>
          <cell r="AU37">
            <v>0</v>
          </cell>
          <cell r="AV37">
            <v>0</v>
          </cell>
          <cell r="AW37">
            <v>0</v>
          </cell>
          <cell r="AX37">
            <v>379078</v>
          </cell>
          <cell r="AY37">
            <v>379078</v>
          </cell>
          <cell r="AZ37">
            <v>1712076</v>
          </cell>
          <cell r="BD37">
            <v>0</v>
          </cell>
          <cell r="BF37">
            <v>56518</v>
          </cell>
          <cell r="BG37">
            <v>53927</v>
          </cell>
          <cell r="BJ37">
            <v>4990814</v>
          </cell>
          <cell r="BK37">
            <v>579432</v>
          </cell>
          <cell r="BM37">
            <v>-444429</v>
          </cell>
          <cell r="BN37">
            <v>2185511</v>
          </cell>
          <cell r="BO37">
            <v>224213</v>
          </cell>
          <cell r="BQ37">
            <v>2333874</v>
          </cell>
        </row>
        <row r="42">
          <cell r="F42" t="str">
            <v>01/07/2018-30/06/2019</v>
          </cell>
          <cell r="G42">
            <v>3492815</v>
          </cell>
          <cell r="H42">
            <v>1154295</v>
          </cell>
          <cell r="I42">
            <v>4123198</v>
          </cell>
          <cell r="J42">
            <v>604096</v>
          </cell>
          <cell r="M42">
            <v>3964258</v>
          </cell>
          <cell r="N42">
            <v>40517</v>
          </cell>
          <cell r="O42">
            <v>1467351</v>
          </cell>
          <cell r="P42">
            <v>2870032</v>
          </cell>
          <cell r="Q42">
            <v>2609776</v>
          </cell>
          <cell r="R42">
            <v>0</v>
          </cell>
          <cell r="S42">
            <v>260256</v>
          </cell>
          <cell r="T42">
            <v>783295</v>
          </cell>
          <cell r="U42">
            <v>638564</v>
          </cell>
          <cell r="W42">
            <v>0</v>
          </cell>
          <cell r="X42">
            <v>144731</v>
          </cell>
          <cell r="Y42">
            <v>101944</v>
          </cell>
          <cell r="Z42">
            <v>7248087</v>
          </cell>
          <cell r="AA42">
            <v>-434803</v>
          </cell>
          <cell r="AB42">
            <v>1074210</v>
          </cell>
          <cell r="AC42">
            <v>1059093</v>
          </cell>
          <cell r="AD42">
            <v>-2568106</v>
          </cell>
          <cell r="AE42">
            <v>5740760</v>
          </cell>
          <cell r="AF42">
            <v>1942129</v>
          </cell>
          <cell r="AG42">
            <v>388007</v>
          </cell>
          <cell r="AH42">
            <v>632805</v>
          </cell>
          <cell r="AI42">
            <v>0</v>
          </cell>
          <cell r="AK42">
            <v>921318</v>
          </cell>
          <cell r="AL42">
            <v>7248087</v>
          </cell>
          <cell r="AN42">
            <v>3549575</v>
          </cell>
          <cell r="AO42">
            <v>2144851</v>
          </cell>
          <cell r="AP42">
            <v>1404724</v>
          </cell>
          <cell r="AQ42">
            <v>134084</v>
          </cell>
          <cell r="AR42">
            <v>109147</v>
          </cell>
          <cell r="AS42">
            <v>1514297</v>
          </cell>
          <cell r="AT42">
            <v>-84635</v>
          </cell>
          <cell r="AU42">
            <v>0</v>
          </cell>
          <cell r="AV42">
            <v>0</v>
          </cell>
          <cell r="AW42">
            <v>0</v>
          </cell>
          <cell r="AX42">
            <v>117380</v>
          </cell>
          <cell r="AY42">
            <v>117380</v>
          </cell>
          <cell r="AZ42">
            <v>-84635</v>
          </cell>
          <cell r="BD42">
            <v>0</v>
          </cell>
          <cell r="BF42">
            <v>67615</v>
          </cell>
          <cell r="BG42">
            <v>67615</v>
          </cell>
          <cell r="BJ42">
            <v>5674478</v>
          </cell>
          <cell r="BK42">
            <v>66282</v>
          </cell>
          <cell r="BM42">
            <v>0</v>
          </cell>
          <cell r="BN42">
            <v>3301424</v>
          </cell>
          <cell r="BO42">
            <v>595219</v>
          </cell>
          <cell r="BQ42">
            <v>141886</v>
          </cell>
        </row>
        <row r="43">
          <cell r="F43" t="str">
            <v>01/01/2019-31/12/2019</v>
          </cell>
          <cell r="G43">
            <v>1089689</v>
          </cell>
          <cell r="H43">
            <v>293470</v>
          </cell>
          <cell r="I43">
            <v>2158076</v>
          </cell>
          <cell r="J43">
            <v>11107</v>
          </cell>
          <cell r="M43">
            <v>2834077</v>
          </cell>
          <cell r="N43">
            <v>4592</v>
          </cell>
          <cell r="O43">
            <v>0</v>
          </cell>
          <cell r="P43">
            <v>289794</v>
          </cell>
          <cell r="Q43">
            <v>180514</v>
          </cell>
          <cell r="R43">
            <v>0</v>
          </cell>
          <cell r="S43">
            <v>109280</v>
          </cell>
          <cell r="T43">
            <v>567513</v>
          </cell>
          <cell r="U43">
            <v>210726</v>
          </cell>
          <cell r="W43">
            <v>0</v>
          </cell>
          <cell r="X43">
            <v>356787</v>
          </cell>
          <cell r="Y43">
            <v>15749</v>
          </cell>
          <cell r="Z43">
            <v>1962745</v>
          </cell>
          <cell r="AA43">
            <v>1300241</v>
          </cell>
          <cell r="AB43">
            <v>2284848</v>
          </cell>
          <cell r="AC43">
            <v>0</v>
          </cell>
          <cell r="AD43">
            <v>-984607</v>
          </cell>
          <cell r="AE43">
            <v>193868</v>
          </cell>
          <cell r="AF43">
            <v>468636</v>
          </cell>
          <cell r="AG43">
            <v>266288</v>
          </cell>
          <cell r="AH43">
            <v>0</v>
          </cell>
          <cell r="AI43">
            <v>0</v>
          </cell>
          <cell r="AK43">
            <v>202348</v>
          </cell>
          <cell r="AL43">
            <v>1962745</v>
          </cell>
          <cell r="AN43">
            <v>694241</v>
          </cell>
          <cell r="AO43">
            <v>436012</v>
          </cell>
          <cell r="AP43">
            <v>258229</v>
          </cell>
          <cell r="AQ43">
            <v>39163</v>
          </cell>
          <cell r="AR43">
            <v>30260</v>
          </cell>
          <cell r="AS43">
            <v>328352</v>
          </cell>
          <cell r="AT43">
            <v>-61220</v>
          </cell>
          <cell r="AU43">
            <v>0</v>
          </cell>
          <cell r="AV43">
            <v>0</v>
          </cell>
          <cell r="AW43">
            <v>0</v>
          </cell>
          <cell r="AX43">
            <v>103833</v>
          </cell>
          <cell r="AY43">
            <v>103833</v>
          </cell>
          <cell r="AZ43">
            <v>-61220</v>
          </cell>
          <cell r="BD43">
            <v>0</v>
          </cell>
          <cell r="BF43">
            <v>1456520</v>
          </cell>
          <cell r="BG43">
            <v>1406137</v>
          </cell>
          <cell r="BJ43">
            <v>193868</v>
          </cell>
          <cell r="BK43">
            <v>0</v>
          </cell>
          <cell r="BM43">
            <v>0</v>
          </cell>
          <cell r="BN43">
            <v>1427940</v>
          </cell>
          <cell r="BO43">
            <v>0</v>
          </cell>
          <cell r="BQ43">
            <v>72873</v>
          </cell>
        </row>
        <row r="44">
          <cell r="F44" t="str">
            <v>01/01/2019-31/12/2019</v>
          </cell>
          <cell r="G44">
            <v>50178375</v>
          </cell>
          <cell r="H44">
            <v>0</v>
          </cell>
          <cell r="I44">
            <v>35514690</v>
          </cell>
          <cell r="J44">
            <v>0</v>
          </cell>
          <cell r="M44">
            <v>2199863</v>
          </cell>
          <cell r="N44">
            <v>409317</v>
          </cell>
          <cell r="O44">
            <v>16452632</v>
          </cell>
          <cell r="P44">
            <v>2318251</v>
          </cell>
          <cell r="Q44">
            <v>2137625</v>
          </cell>
          <cell r="R44">
            <v>0</v>
          </cell>
          <cell r="S44">
            <v>180627</v>
          </cell>
          <cell r="T44">
            <v>365981</v>
          </cell>
          <cell r="U44">
            <v>305157</v>
          </cell>
          <cell r="W44">
            <v>0</v>
          </cell>
          <cell r="X44">
            <v>60824</v>
          </cell>
          <cell r="Y44">
            <v>353570</v>
          </cell>
          <cell r="Z44">
            <v>53216177</v>
          </cell>
          <cell r="AA44">
            <v>31813670</v>
          </cell>
          <cell r="AB44">
            <v>3945000</v>
          </cell>
          <cell r="AC44">
            <v>420351</v>
          </cell>
          <cell r="AD44">
            <v>27448319</v>
          </cell>
          <cell r="AE44">
            <v>18877934</v>
          </cell>
          <cell r="AF44">
            <v>2524572</v>
          </cell>
          <cell r="AG44">
            <v>82071</v>
          </cell>
          <cell r="AH44">
            <v>954153</v>
          </cell>
          <cell r="AI44">
            <v>229650</v>
          </cell>
          <cell r="AK44">
            <v>1258698</v>
          </cell>
          <cell r="AL44">
            <v>53216177</v>
          </cell>
          <cell r="AN44">
            <v>11001539</v>
          </cell>
          <cell r="AO44">
            <v>4517375</v>
          </cell>
          <cell r="AP44">
            <v>6484164</v>
          </cell>
          <cell r="AQ44">
            <v>68446</v>
          </cell>
          <cell r="AR44">
            <v>314643</v>
          </cell>
          <cell r="AS44">
            <v>5637505</v>
          </cell>
          <cell r="AT44">
            <v>600461</v>
          </cell>
          <cell r="AU44">
            <v>0</v>
          </cell>
          <cell r="AV44">
            <v>0</v>
          </cell>
          <cell r="AW44">
            <v>0</v>
          </cell>
          <cell r="AX44">
            <v>771624</v>
          </cell>
          <cell r="AY44">
            <v>771624</v>
          </cell>
          <cell r="AZ44">
            <v>600461</v>
          </cell>
          <cell r="BD44">
            <v>0</v>
          </cell>
          <cell r="BF44">
            <v>1598</v>
          </cell>
          <cell r="BG44">
            <v>1598</v>
          </cell>
          <cell r="BJ44">
            <v>18832623</v>
          </cell>
          <cell r="BK44">
            <v>45312</v>
          </cell>
          <cell r="BM44">
            <v>-233666</v>
          </cell>
          <cell r="BN44">
            <v>2198264</v>
          </cell>
          <cell r="BO44">
            <v>0</v>
          </cell>
          <cell r="BQ44">
            <v>1686719</v>
          </cell>
        </row>
        <row r="45">
          <cell r="F45" t="str">
            <v>01/01/2019-31/12/2019</v>
          </cell>
          <cell r="G45">
            <v>6041739</v>
          </cell>
          <cell r="H45">
            <v>2122757</v>
          </cell>
          <cell r="I45">
            <v>8828127</v>
          </cell>
          <cell r="J45">
            <v>519619</v>
          </cell>
          <cell r="M45">
            <v>6322117</v>
          </cell>
          <cell r="N45">
            <v>524706</v>
          </cell>
          <cell r="O45">
            <v>0</v>
          </cell>
          <cell r="P45">
            <v>409495</v>
          </cell>
          <cell r="Q45">
            <v>361615</v>
          </cell>
          <cell r="R45">
            <v>0</v>
          </cell>
          <cell r="S45">
            <v>47880</v>
          </cell>
          <cell r="T45">
            <v>34156376</v>
          </cell>
          <cell r="U45">
            <v>31890930</v>
          </cell>
          <cell r="W45">
            <v>3090</v>
          </cell>
          <cell r="X45">
            <v>2262356</v>
          </cell>
          <cell r="Y45">
            <v>1938066</v>
          </cell>
          <cell r="Z45">
            <v>42545676</v>
          </cell>
          <cell r="AA45">
            <v>-13723886</v>
          </cell>
          <cell r="AB45">
            <v>3300000</v>
          </cell>
          <cell r="AC45">
            <v>483413</v>
          </cell>
          <cell r="AD45">
            <v>-17507299</v>
          </cell>
          <cell r="AE45">
            <v>23778326</v>
          </cell>
          <cell r="AF45">
            <v>32491236</v>
          </cell>
          <cell r="AG45">
            <v>5030050</v>
          </cell>
          <cell r="AH45">
            <v>678822</v>
          </cell>
          <cell r="AI45">
            <v>0</v>
          </cell>
          <cell r="AK45">
            <v>26782364</v>
          </cell>
          <cell r="AL45">
            <v>42545676</v>
          </cell>
          <cell r="AN45">
            <v>11476261</v>
          </cell>
          <cell r="AO45">
            <v>8410459</v>
          </cell>
          <cell r="AP45">
            <v>3065802</v>
          </cell>
          <cell r="AQ45">
            <v>95811</v>
          </cell>
          <cell r="AR45">
            <v>443862</v>
          </cell>
          <cell r="AS45">
            <v>2304188</v>
          </cell>
          <cell r="AT45">
            <v>413563</v>
          </cell>
          <cell r="AU45">
            <v>0</v>
          </cell>
          <cell r="AV45">
            <v>0</v>
          </cell>
          <cell r="AW45">
            <v>0</v>
          </cell>
          <cell r="AX45">
            <v>308135</v>
          </cell>
          <cell r="AY45">
            <v>308135</v>
          </cell>
          <cell r="AZ45">
            <v>413563</v>
          </cell>
          <cell r="BD45">
            <v>0</v>
          </cell>
          <cell r="BF45">
            <v>368647</v>
          </cell>
          <cell r="BG45">
            <v>339904</v>
          </cell>
          <cell r="BJ45">
            <v>23668572</v>
          </cell>
          <cell r="BK45">
            <v>109754</v>
          </cell>
          <cell r="BM45">
            <v>-106087</v>
          </cell>
          <cell r="BN45">
            <v>5462593</v>
          </cell>
          <cell r="BO45">
            <v>519619</v>
          </cell>
          <cell r="BQ45">
            <v>1165560</v>
          </cell>
        </row>
        <row r="46">
          <cell r="F46" t="str">
            <v>01/01/2019-31/12/2019</v>
          </cell>
          <cell r="G46">
            <v>99872</v>
          </cell>
          <cell r="H46">
            <v>0</v>
          </cell>
          <cell r="I46">
            <v>844069</v>
          </cell>
          <cell r="J46">
            <v>0</v>
          </cell>
          <cell r="M46">
            <v>2135054</v>
          </cell>
          <cell r="N46">
            <v>5170</v>
          </cell>
          <cell r="O46">
            <v>67390</v>
          </cell>
          <cell r="P46">
            <v>48200</v>
          </cell>
          <cell r="Q46">
            <v>32200</v>
          </cell>
          <cell r="R46">
            <v>0</v>
          </cell>
          <cell r="S46">
            <v>16000</v>
          </cell>
          <cell r="T46">
            <v>1416769</v>
          </cell>
          <cell r="U46">
            <v>466970</v>
          </cell>
          <cell r="W46">
            <v>0</v>
          </cell>
          <cell r="X46">
            <v>949799</v>
          </cell>
          <cell r="Y46">
            <v>31873</v>
          </cell>
          <cell r="Z46">
            <v>1596714</v>
          </cell>
          <cell r="AA46">
            <v>812320</v>
          </cell>
          <cell r="AB46">
            <v>579906</v>
          </cell>
          <cell r="AC46">
            <v>285332</v>
          </cell>
          <cell r="AD46">
            <v>-52918</v>
          </cell>
          <cell r="AE46">
            <v>0</v>
          </cell>
          <cell r="AF46">
            <v>784394</v>
          </cell>
          <cell r="AG46">
            <v>269456</v>
          </cell>
          <cell r="AH46">
            <v>77307</v>
          </cell>
          <cell r="AI46">
            <v>0</v>
          </cell>
          <cell r="AK46">
            <v>437631</v>
          </cell>
          <cell r="AL46">
            <v>1596714</v>
          </cell>
          <cell r="AN46">
            <v>1670850</v>
          </cell>
          <cell r="AO46">
            <v>978035</v>
          </cell>
          <cell r="AP46">
            <v>692815</v>
          </cell>
          <cell r="AQ46">
            <v>0</v>
          </cell>
          <cell r="AR46">
            <v>26111</v>
          </cell>
          <cell r="AS46">
            <v>680644</v>
          </cell>
          <cell r="AT46">
            <v>-13940</v>
          </cell>
          <cell r="AU46">
            <v>0</v>
          </cell>
          <cell r="AV46">
            <v>0</v>
          </cell>
          <cell r="AW46">
            <v>0</v>
          </cell>
          <cell r="AX46">
            <v>7773</v>
          </cell>
          <cell r="AY46">
            <v>7773</v>
          </cell>
          <cell r="AZ46">
            <v>-13940</v>
          </cell>
          <cell r="BD46">
            <v>0</v>
          </cell>
          <cell r="BF46">
            <v>1318298</v>
          </cell>
          <cell r="BG46">
            <v>1318298</v>
          </cell>
          <cell r="BJ46">
            <v>0</v>
          </cell>
          <cell r="BK46">
            <v>0</v>
          </cell>
          <cell r="BM46">
            <v>0</v>
          </cell>
          <cell r="BN46">
            <v>816756</v>
          </cell>
          <cell r="BO46">
            <v>0</v>
          </cell>
          <cell r="BQ46">
            <v>19944</v>
          </cell>
        </row>
        <row r="47">
          <cell r="F47" t="str">
            <v>01/01/2019-31/12/2019</v>
          </cell>
          <cell r="G47">
            <v>108356</v>
          </cell>
          <cell r="H47">
            <v>0</v>
          </cell>
          <cell r="I47">
            <v>108356</v>
          </cell>
          <cell r="J47">
            <v>0</v>
          </cell>
          <cell r="M47">
            <v>0</v>
          </cell>
          <cell r="N47">
            <v>0</v>
          </cell>
          <cell r="O47">
            <v>0</v>
          </cell>
          <cell r="P47">
            <v>283626</v>
          </cell>
          <cell r="Q47">
            <v>283626</v>
          </cell>
          <cell r="R47">
            <v>0</v>
          </cell>
          <cell r="S47">
            <v>0</v>
          </cell>
          <cell r="T47">
            <v>168117</v>
          </cell>
          <cell r="U47">
            <v>140464</v>
          </cell>
          <cell r="W47">
            <v>0</v>
          </cell>
          <cell r="X47">
            <v>27654</v>
          </cell>
          <cell r="Y47">
            <v>47844</v>
          </cell>
          <cell r="Z47">
            <v>607944</v>
          </cell>
          <cell r="AA47">
            <v>46598</v>
          </cell>
          <cell r="AB47">
            <v>180840</v>
          </cell>
          <cell r="AC47">
            <v>25814</v>
          </cell>
          <cell r="AD47">
            <v>-160057</v>
          </cell>
          <cell r="AE47">
            <v>0</v>
          </cell>
          <cell r="AF47">
            <v>561346</v>
          </cell>
          <cell r="AG47">
            <v>70220</v>
          </cell>
          <cell r="AH47">
            <v>456363</v>
          </cell>
          <cell r="AI47">
            <v>0</v>
          </cell>
          <cell r="AK47">
            <v>34763</v>
          </cell>
          <cell r="AL47">
            <v>607944</v>
          </cell>
          <cell r="AN47">
            <v>795303</v>
          </cell>
          <cell r="AO47">
            <v>514780</v>
          </cell>
          <cell r="AP47">
            <v>280523</v>
          </cell>
          <cell r="AQ47">
            <v>0</v>
          </cell>
          <cell r="AR47">
            <v>10347</v>
          </cell>
          <cell r="AS47">
            <v>271518</v>
          </cell>
          <cell r="AT47">
            <v>-1342</v>
          </cell>
          <cell r="AU47">
            <v>0</v>
          </cell>
          <cell r="AV47">
            <v>0</v>
          </cell>
          <cell r="AW47">
            <v>17652</v>
          </cell>
          <cell r="AX47">
            <v>17652</v>
          </cell>
          <cell r="AY47">
            <v>0</v>
          </cell>
          <cell r="AZ47">
            <v>-18994</v>
          </cell>
          <cell r="BD47">
            <v>0</v>
          </cell>
          <cell r="BF47">
            <v>0</v>
          </cell>
          <cell r="BG47">
            <v>0</v>
          </cell>
          <cell r="BJ47">
            <v>0</v>
          </cell>
          <cell r="BK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9005</v>
          </cell>
        </row>
        <row r="48">
          <cell r="F48" t="str">
            <v>01/01/2019-31/12/2019</v>
          </cell>
          <cell r="G48">
            <v>1726588</v>
          </cell>
          <cell r="H48">
            <v>499193</v>
          </cell>
          <cell r="I48">
            <v>2141088</v>
          </cell>
          <cell r="J48">
            <v>67289</v>
          </cell>
          <cell r="M48">
            <v>1329143</v>
          </cell>
          <cell r="N48">
            <v>47294</v>
          </cell>
          <cell r="O48">
            <v>0</v>
          </cell>
          <cell r="P48">
            <v>414697</v>
          </cell>
          <cell r="Q48">
            <v>284027</v>
          </cell>
          <cell r="R48">
            <v>0</v>
          </cell>
          <cell r="S48">
            <v>130670</v>
          </cell>
          <cell r="T48">
            <v>436838</v>
          </cell>
          <cell r="U48">
            <v>378858</v>
          </cell>
          <cell r="W48">
            <v>0</v>
          </cell>
          <cell r="X48">
            <v>57980</v>
          </cell>
          <cell r="Y48">
            <v>698657</v>
          </cell>
          <cell r="Z48">
            <v>3276780</v>
          </cell>
          <cell r="AA48">
            <v>1226871</v>
          </cell>
          <cell r="AB48">
            <v>687600</v>
          </cell>
          <cell r="AC48">
            <v>309521</v>
          </cell>
          <cell r="AD48">
            <v>229750</v>
          </cell>
          <cell r="AE48">
            <v>1632094</v>
          </cell>
          <cell r="AF48">
            <v>417815</v>
          </cell>
          <cell r="AG48">
            <v>0</v>
          </cell>
          <cell r="AH48">
            <v>372811</v>
          </cell>
          <cell r="AI48">
            <v>0</v>
          </cell>
          <cell r="AK48">
            <v>45004</v>
          </cell>
          <cell r="AL48">
            <v>3276780</v>
          </cell>
          <cell r="AN48">
            <v>4176901</v>
          </cell>
          <cell r="AO48">
            <v>3297007</v>
          </cell>
          <cell r="AP48">
            <v>879895</v>
          </cell>
          <cell r="AQ48">
            <v>54188</v>
          </cell>
          <cell r="AR48">
            <v>53184</v>
          </cell>
          <cell r="AS48">
            <v>726307</v>
          </cell>
          <cell r="AT48">
            <v>154592</v>
          </cell>
          <cell r="AU48">
            <v>0</v>
          </cell>
          <cell r="AV48">
            <v>0</v>
          </cell>
          <cell r="AW48">
            <v>0</v>
          </cell>
          <cell r="AX48">
            <v>106450</v>
          </cell>
          <cell r="AY48">
            <v>106450</v>
          </cell>
          <cell r="AZ48">
            <v>154592</v>
          </cell>
          <cell r="BD48">
            <v>0</v>
          </cell>
          <cell r="BF48">
            <v>300867</v>
          </cell>
          <cell r="BG48">
            <v>267287</v>
          </cell>
          <cell r="BJ48">
            <v>1632094</v>
          </cell>
          <cell r="BK48">
            <v>0</v>
          </cell>
          <cell r="BM48">
            <v>-60763</v>
          </cell>
          <cell r="BN48">
            <v>998044</v>
          </cell>
          <cell r="BO48">
            <v>63812</v>
          </cell>
          <cell r="BQ48">
            <v>314184</v>
          </cell>
        </row>
        <row r="49">
          <cell r="F49" t="str">
            <v>01/01/2019-31/12/2019</v>
          </cell>
          <cell r="G49">
            <v>2247174</v>
          </cell>
          <cell r="H49">
            <v>1463211</v>
          </cell>
          <cell r="I49">
            <v>4221548</v>
          </cell>
          <cell r="J49">
            <v>197854</v>
          </cell>
          <cell r="M49">
            <v>4477487</v>
          </cell>
          <cell r="N49">
            <v>3067</v>
          </cell>
          <cell r="O49">
            <v>155287</v>
          </cell>
          <cell r="P49">
            <v>1260330</v>
          </cell>
          <cell r="Q49">
            <v>1184637</v>
          </cell>
          <cell r="R49">
            <v>0</v>
          </cell>
          <cell r="S49">
            <v>75693</v>
          </cell>
          <cell r="T49">
            <v>1806416</v>
          </cell>
          <cell r="U49">
            <v>1613967</v>
          </cell>
          <cell r="W49">
            <v>0</v>
          </cell>
          <cell r="X49">
            <v>192449</v>
          </cell>
          <cell r="Y49">
            <v>450791</v>
          </cell>
          <cell r="Z49">
            <v>5764711</v>
          </cell>
          <cell r="AA49">
            <v>1102887</v>
          </cell>
          <cell r="AB49">
            <v>1477362</v>
          </cell>
          <cell r="AC49">
            <v>820829</v>
          </cell>
          <cell r="AD49">
            <v>-1195303</v>
          </cell>
          <cell r="AE49">
            <v>3110744</v>
          </cell>
          <cell r="AF49">
            <v>1551079</v>
          </cell>
          <cell r="AG49">
            <v>85731</v>
          </cell>
          <cell r="AH49">
            <v>915282</v>
          </cell>
          <cell r="AI49">
            <v>0</v>
          </cell>
          <cell r="AK49">
            <v>550066</v>
          </cell>
          <cell r="AL49">
            <v>5764711</v>
          </cell>
          <cell r="AN49">
            <v>1297072</v>
          </cell>
          <cell r="AO49">
            <v>839468</v>
          </cell>
          <cell r="AP49">
            <v>457605</v>
          </cell>
          <cell r="AQ49">
            <v>2401318</v>
          </cell>
          <cell r="AR49">
            <v>212527</v>
          </cell>
          <cell r="AS49">
            <v>461364</v>
          </cell>
          <cell r="AT49">
            <v>2185031</v>
          </cell>
          <cell r="AU49">
            <v>0</v>
          </cell>
          <cell r="AV49">
            <v>0</v>
          </cell>
          <cell r="AW49">
            <v>0</v>
          </cell>
          <cell r="AX49">
            <v>122962</v>
          </cell>
          <cell r="AY49">
            <v>122962</v>
          </cell>
          <cell r="AZ49">
            <v>2185031</v>
          </cell>
          <cell r="BD49">
            <v>0</v>
          </cell>
          <cell r="BF49">
            <v>683694</v>
          </cell>
          <cell r="BG49">
            <v>531888</v>
          </cell>
          <cell r="BJ49">
            <v>3110744</v>
          </cell>
          <cell r="BK49">
            <v>0</v>
          </cell>
          <cell r="BM49">
            <v>-2221</v>
          </cell>
          <cell r="BN49">
            <v>3777547</v>
          </cell>
          <cell r="BO49">
            <v>168052</v>
          </cell>
          <cell r="BQ49">
            <v>2520520</v>
          </cell>
        </row>
        <row r="50">
          <cell r="F50" t="str">
            <v>01/01/2019-31/12/2019</v>
          </cell>
          <cell r="G50">
            <v>398894</v>
          </cell>
          <cell r="H50">
            <v>383990</v>
          </cell>
          <cell r="I50">
            <v>91535</v>
          </cell>
          <cell r="J50">
            <v>528</v>
          </cell>
          <cell r="M50">
            <v>101955</v>
          </cell>
          <cell r="N50">
            <v>0</v>
          </cell>
          <cell r="O50">
            <v>0</v>
          </cell>
          <cell r="P50">
            <v>31318</v>
          </cell>
          <cell r="Q50">
            <v>27168</v>
          </cell>
          <cell r="R50">
            <v>0</v>
          </cell>
          <cell r="S50">
            <v>4150</v>
          </cell>
          <cell r="T50">
            <v>222838</v>
          </cell>
          <cell r="U50">
            <v>0</v>
          </cell>
          <cell r="W50">
            <v>222838</v>
          </cell>
          <cell r="X50">
            <v>0</v>
          </cell>
          <cell r="Y50">
            <v>872741</v>
          </cell>
          <cell r="Z50">
            <v>1525791</v>
          </cell>
          <cell r="AA50">
            <v>677602</v>
          </cell>
          <cell r="AB50">
            <v>210000</v>
          </cell>
          <cell r="AC50">
            <v>30477</v>
          </cell>
          <cell r="AD50">
            <v>437125</v>
          </cell>
          <cell r="AE50">
            <v>134667</v>
          </cell>
          <cell r="AF50">
            <v>713521</v>
          </cell>
          <cell r="AG50">
            <v>13965</v>
          </cell>
          <cell r="AH50">
            <v>681237</v>
          </cell>
          <cell r="AI50">
            <v>0</v>
          </cell>
          <cell r="AK50">
            <v>18320</v>
          </cell>
          <cell r="AL50">
            <v>1525791</v>
          </cell>
          <cell r="AN50">
            <v>1735640</v>
          </cell>
          <cell r="AO50">
            <v>998651</v>
          </cell>
          <cell r="AP50">
            <v>736989</v>
          </cell>
          <cell r="AQ50">
            <v>5244</v>
          </cell>
          <cell r="AR50">
            <v>1253</v>
          </cell>
          <cell r="AS50">
            <v>579775</v>
          </cell>
          <cell r="AT50">
            <v>161204</v>
          </cell>
          <cell r="AU50">
            <v>0</v>
          </cell>
          <cell r="AV50">
            <v>0</v>
          </cell>
          <cell r="AW50">
            <v>0</v>
          </cell>
          <cell r="AX50">
            <v>4648</v>
          </cell>
          <cell r="AY50">
            <v>4648</v>
          </cell>
          <cell r="AZ50">
            <v>161204</v>
          </cell>
          <cell r="BD50">
            <v>0</v>
          </cell>
          <cell r="BF50">
            <v>24796</v>
          </cell>
          <cell r="BG50">
            <v>24796</v>
          </cell>
          <cell r="BJ50">
            <v>134667</v>
          </cell>
          <cell r="BK50">
            <v>0</v>
          </cell>
          <cell r="BM50">
            <v>-39462</v>
          </cell>
          <cell r="BN50">
            <v>77159</v>
          </cell>
          <cell r="BO50">
            <v>0</v>
          </cell>
          <cell r="BQ50">
            <v>161861</v>
          </cell>
        </row>
        <row r="51">
          <cell r="F51" t="str">
            <v>01/01/2019-31/12/2019</v>
          </cell>
          <cell r="G51">
            <v>2090083</v>
          </cell>
          <cell r="H51">
            <v>1104862</v>
          </cell>
          <cell r="I51">
            <v>4303553</v>
          </cell>
          <cell r="J51">
            <v>354645</v>
          </cell>
          <cell r="M51">
            <v>3818912</v>
          </cell>
          <cell r="N51">
            <v>88799</v>
          </cell>
          <cell r="O51">
            <v>0</v>
          </cell>
          <cell r="P51">
            <v>3281366</v>
          </cell>
          <cell r="Q51">
            <v>2738296</v>
          </cell>
          <cell r="R51">
            <v>0</v>
          </cell>
          <cell r="S51">
            <v>543069</v>
          </cell>
          <cell r="T51">
            <v>259277</v>
          </cell>
          <cell r="U51">
            <v>110086</v>
          </cell>
          <cell r="W51">
            <v>0</v>
          </cell>
          <cell r="X51">
            <v>149191</v>
          </cell>
          <cell r="Y51">
            <v>20187</v>
          </cell>
          <cell r="Z51">
            <v>5650913</v>
          </cell>
          <cell r="AA51">
            <v>4459287</v>
          </cell>
          <cell r="AB51">
            <v>4633795</v>
          </cell>
          <cell r="AC51">
            <v>105313</v>
          </cell>
          <cell r="AD51">
            <v>-279821</v>
          </cell>
          <cell r="AE51">
            <v>0</v>
          </cell>
          <cell r="AF51">
            <v>1191626</v>
          </cell>
          <cell r="AG51">
            <v>33210</v>
          </cell>
          <cell r="AH51">
            <v>977615</v>
          </cell>
          <cell r="AI51">
            <v>0</v>
          </cell>
          <cell r="AK51">
            <v>180800</v>
          </cell>
          <cell r="AL51">
            <v>5650913</v>
          </cell>
          <cell r="AN51">
            <v>3977663</v>
          </cell>
          <cell r="AO51">
            <v>2978069</v>
          </cell>
          <cell r="AP51">
            <v>999594</v>
          </cell>
          <cell r="AQ51">
            <v>26261</v>
          </cell>
          <cell r="AR51">
            <v>4654</v>
          </cell>
          <cell r="AS51">
            <v>1288749</v>
          </cell>
          <cell r="AT51">
            <v>-267548</v>
          </cell>
          <cell r="AU51">
            <v>0</v>
          </cell>
          <cell r="AV51">
            <v>0</v>
          </cell>
          <cell r="AW51">
            <v>0</v>
          </cell>
          <cell r="AX51">
            <v>171111</v>
          </cell>
          <cell r="AY51">
            <v>171111</v>
          </cell>
          <cell r="AZ51">
            <v>-267548</v>
          </cell>
          <cell r="BD51">
            <v>0</v>
          </cell>
          <cell r="BF51">
            <v>57137</v>
          </cell>
          <cell r="BG51">
            <v>54059</v>
          </cell>
          <cell r="BJ51">
            <v>0</v>
          </cell>
          <cell r="BK51">
            <v>0</v>
          </cell>
          <cell r="BM51">
            <v>0</v>
          </cell>
          <cell r="BN51">
            <v>3410209</v>
          </cell>
          <cell r="BO51">
            <v>354644</v>
          </cell>
          <cell r="BQ51">
            <v>-91784</v>
          </cell>
        </row>
        <row r="52">
          <cell r="F52" t="str">
            <v>01/01/2019-31/12/2019</v>
          </cell>
          <cell r="G52">
            <v>156897</v>
          </cell>
          <cell r="H52">
            <v>0</v>
          </cell>
          <cell r="I52">
            <v>1811467</v>
          </cell>
          <cell r="J52">
            <v>0</v>
          </cell>
          <cell r="M52">
            <v>1654570</v>
          </cell>
          <cell r="N52">
            <v>0</v>
          </cell>
          <cell r="O52">
            <v>0</v>
          </cell>
          <cell r="P52">
            <v>72125</v>
          </cell>
          <cell r="Q52">
            <v>72125</v>
          </cell>
          <cell r="R52">
            <v>0</v>
          </cell>
          <cell r="S52">
            <v>0</v>
          </cell>
          <cell r="T52">
            <v>463137</v>
          </cell>
          <cell r="U52">
            <v>0</v>
          </cell>
          <cell r="W52">
            <v>0</v>
          </cell>
          <cell r="X52">
            <v>463137</v>
          </cell>
          <cell r="Y52">
            <v>0</v>
          </cell>
          <cell r="Z52">
            <v>692158</v>
          </cell>
          <cell r="AA52">
            <v>630776</v>
          </cell>
          <cell r="AB52">
            <v>408000</v>
          </cell>
          <cell r="AC52">
            <v>222776</v>
          </cell>
          <cell r="AD52">
            <v>0</v>
          </cell>
          <cell r="AE52">
            <v>0</v>
          </cell>
          <cell r="AF52">
            <v>61382</v>
          </cell>
          <cell r="AG52">
            <v>0</v>
          </cell>
          <cell r="AH52">
            <v>0</v>
          </cell>
          <cell r="AI52">
            <v>0</v>
          </cell>
          <cell r="AK52">
            <v>61382</v>
          </cell>
          <cell r="AL52">
            <v>692158</v>
          </cell>
          <cell r="AN52">
            <v>502668</v>
          </cell>
          <cell r="AO52">
            <v>436985</v>
          </cell>
          <cell r="AP52">
            <v>65683</v>
          </cell>
          <cell r="AQ52">
            <v>32930</v>
          </cell>
          <cell r="AR52">
            <v>239</v>
          </cell>
          <cell r="AS52">
            <v>81936</v>
          </cell>
          <cell r="AT52">
            <v>16438</v>
          </cell>
          <cell r="AU52">
            <v>0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AZ52">
            <v>16438</v>
          </cell>
          <cell r="BD52">
            <v>0</v>
          </cell>
          <cell r="BF52">
            <v>0</v>
          </cell>
          <cell r="BG52">
            <v>0</v>
          </cell>
          <cell r="BJ52">
            <v>0</v>
          </cell>
          <cell r="BK52">
            <v>0</v>
          </cell>
          <cell r="BM52">
            <v>0</v>
          </cell>
          <cell r="BN52">
            <v>1654570</v>
          </cell>
          <cell r="BO52">
            <v>0</v>
          </cell>
          <cell r="BQ52">
            <v>16677</v>
          </cell>
        </row>
        <row r="53">
          <cell r="F53" t="str">
            <v>01/01/2019-31/12/2019</v>
          </cell>
          <cell r="G53">
            <v>43087</v>
          </cell>
          <cell r="H53">
            <v>0</v>
          </cell>
          <cell r="I53">
            <v>337559</v>
          </cell>
          <cell r="J53">
            <v>12667</v>
          </cell>
          <cell r="M53">
            <v>323303</v>
          </cell>
          <cell r="N53">
            <v>16165</v>
          </cell>
          <cell r="O53">
            <v>0</v>
          </cell>
          <cell r="P53">
            <v>200732</v>
          </cell>
          <cell r="Q53">
            <v>200599</v>
          </cell>
          <cell r="R53">
            <v>0</v>
          </cell>
          <cell r="S53">
            <v>134</v>
          </cell>
          <cell r="T53">
            <v>128018</v>
          </cell>
          <cell r="U53">
            <v>101172</v>
          </cell>
          <cell r="W53">
            <v>0</v>
          </cell>
          <cell r="X53">
            <v>26846</v>
          </cell>
          <cell r="Y53">
            <v>473030</v>
          </cell>
          <cell r="Z53">
            <v>844867</v>
          </cell>
          <cell r="AA53">
            <v>692595</v>
          </cell>
          <cell r="AB53">
            <v>600000</v>
          </cell>
          <cell r="AC53">
            <v>5880</v>
          </cell>
          <cell r="AD53">
            <v>86715</v>
          </cell>
          <cell r="AE53">
            <v>0</v>
          </cell>
          <cell r="AF53">
            <v>152273</v>
          </cell>
          <cell r="AG53">
            <v>0</v>
          </cell>
          <cell r="AH53">
            <v>79906</v>
          </cell>
          <cell r="AI53">
            <v>0</v>
          </cell>
          <cell r="AK53">
            <v>72367</v>
          </cell>
          <cell r="AL53">
            <v>844867</v>
          </cell>
          <cell r="AN53">
            <v>928403</v>
          </cell>
          <cell r="AO53">
            <v>569384</v>
          </cell>
          <cell r="AP53">
            <v>359019</v>
          </cell>
          <cell r="AQ53">
            <v>9032</v>
          </cell>
          <cell r="AR53">
            <v>1833</v>
          </cell>
          <cell r="AS53">
            <v>311307</v>
          </cell>
          <cell r="AT53">
            <v>54910</v>
          </cell>
          <cell r="AU53">
            <v>0</v>
          </cell>
          <cell r="AV53">
            <v>0</v>
          </cell>
          <cell r="AW53">
            <v>0</v>
          </cell>
          <cell r="AX53">
            <v>21989</v>
          </cell>
          <cell r="AY53">
            <v>21989</v>
          </cell>
          <cell r="AZ53">
            <v>54910</v>
          </cell>
          <cell r="BD53">
            <v>0</v>
          </cell>
          <cell r="BF53">
            <v>0</v>
          </cell>
          <cell r="BG53">
            <v>0</v>
          </cell>
          <cell r="BJ53">
            <v>0</v>
          </cell>
          <cell r="BK53">
            <v>0</v>
          </cell>
          <cell r="BM53">
            <v>-13539</v>
          </cell>
          <cell r="BN53">
            <v>310637</v>
          </cell>
          <cell r="BO53">
            <v>12667</v>
          </cell>
          <cell r="BQ53">
            <v>78711</v>
          </cell>
        </row>
        <row r="54">
          <cell r="F54" t="str">
            <v>01/01/2019-31/12/2019</v>
          </cell>
          <cell r="G54">
            <v>3986806</v>
          </cell>
          <cell r="H54">
            <v>3031874</v>
          </cell>
          <cell r="I54">
            <v>5074923</v>
          </cell>
          <cell r="J54">
            <v>647306</v>
          </cell>
          <cell r="M54">
            <v>4853714</v>
          </cell>
          <cell r="N54">
            <v>35996</v>
          </cell>
          <cell r="O54">
            <v>16824</v>
          </cell>
          <cell r="P54">
            <v>2382150</v>
          </cell>
          <cell r="Q54">
            <v>2303371</v>
          </cell>
          <cell r="R54">
            <v>0</v>
          </cell>
          <cell r="S54">
            <v>78779</v>
          </cell>
          <cell r="T54">
            <v>1692145</v>
          </cell>
          <cell r="U54">
            <v>1682778</v>
          </cell>
          <cell r="W54">
            <v>0</v>
          </cell>
          <cell r="X54">
            <v>9367</v>
          </cell>
          <cell r="Y54">
            <v>721465</v>
          </cell>
          <cell r="Z54">
            <v>8782566</v>
          </cell>
          <cell r="AA54">
            <v>5401876</v>
          </cell>
          <cell r="AB54">
            <v>6618000</v>
          </cell>
          <cell r="AC54">
            <v>11747</v>
          </cell>
          <cell r="AD54">
            <v>-1227871</v>
          </cell>
          <cell r="AE54">
            <v>729727</v>
          </cell>
          <cell r="AF54">
            <v>2650963</v>
          </cell>
          <cell r="AG54">
            <v>1802851</v>
          </cell>
          <cell r="AH54">
            <v>468784</v>
          </cell>
          <cell r="AI54">
            <v>0</v>
          </cell>
          <cell r="AK54">
            <v>379328</v>
          </cell>
          <cell r="AL54">
            <v>8782566</v>
          </cell>
          <cell r="AN54">
            <v>1834907</v>
          </cell>
          <cell r="AO54">
            <v>836616</v>
          </cell>
          <cell r="AP54">
            <v>998290</v>
          </cell>
          <cell r="AQ54">
            <v>260645</v>
          </cell>
          <cell r="AR54">
            <v>136572</v>
          </cell>
          <cell r="AS54">
            <v>966244</v>
          </cell>
          <cell r="AT54">
            <v>156119</v>
          </cell>
          <cell r="AU54">
            <v>0</v>
          </cell>
          <cell r="AV54">
            <v>0</v>
          </cell>
          <cell r="AW54">
            <v>0</v>
          </cell>
          <cell r="AX54">
            <v>96698</v>
          </cell>
          <cell r="AY54">
            <v>96698</v>
          </cell>
          <cell r="AZ54">
            <v>156119</v>
          </cell>
          <cell r="BD54">
            <v>0</v>
          </cell>
          <cell r="BF54">
            <v>33596</v>
          </cell>
          <cell r="BG54">
            <v>32940</v>
          </cell>
          <cell r="BJ54">
            <v>699825</v>
          </cell>
          <cell r="BK54">
            <v>29902</v>
          </cell>
          <cell r="BM54">
            <v>-45881</v>
          </cell>
          <cell r="BN54">
            <v>4183387</v>
          </cell>
          <cell r="BO54">
            <v>637388</v>
          </cell>
          <cell r="BQ54">
            <v>389388</v>
          </cell>
        </row>
        <row r="57">
          <cell r="F57" t="str">
            <v>01/01/2019-31/12/2019</v>
          </cell>
          <cell r="G57">
            <v>3884724</v>
          </cell>
          <cell r="H57">
            <v>0</v>
          </cell>
          <cell r="I57">
            <v>5035244</v>
          </cell>
          <cell r="J57">
            <v>620652</v>
          </cell>
          <cell r="M57">
            <v>1774861</v>
          </cell>
          <cell r="N57">
            <v>3689</v>
          </cell>
          <cell r="O57">
            <v>0</v>
          </cell>
          <cell r="P57">
            <v>2254574</v>
          </cell>
          <cell r="Q57">
            <v>2254574</v>
          </cell>
          <cell r="R57">
            <v>0</v>
          </cell>
          <cell r="S57">
            <v>0</v>
          </cell>
          <cell r="T57">
            <v>830440</v>
          </cell>
          <cell r="U57">
            <v>189764</v>
          </cell>
          <cell r="W57">
            <v>0</v>
          </cell>
          <cell r="X57">
            <v>640676</v>
          </cell>
          <cell r="Y57">
            <v>144908</v>
          </cell>
          <cell r="Z57">
            <v>7114646</v>
          </cell>
          <cell r="AA57">
            <v>-833532</v>
          </cell>
          <cell r="AB57">
            <v>176100</v>
          </cell>
          <cell r="AC57">
            <v>264449</v>
          </cell>
          <cell r="AD57">
            <v>-1274081</v>
          </cell>
          <cell r="AE57">
            <v>2002661</v>
          </cell>
          <cell r="AF57">
            <v>5945517</v>
          </cell>
          <cell r="AG57">
            <v>555107</v>
          </cell>
          <cell r="AH57">
            <v>137717</v>
          </cell>
          <cell r="AI57">
            <v>0</v>
          </cell>
          <cell r="AK57">
            <v>5252693</v>
          </cell>
          <cell r="AL57">
            <v>7114646</v>
          </cell>
          <cell r="AN57">
            <v>2472438</v>
          </cell>
          <cell r="AO57">
            <v>1301824</v>
          </cell>
          <cell r="AP57">
            <v>1170615</v>
          </cell>
          <cell r="AQ57">
            <v>36253</v>
          </cell>
          <cell r="AR57">
            <v>44527</v>
          </cell>
          <cell r="AS57">
            <v>1155514</v>
          </cell>
          <cell r="AT57">
            <v>6826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6826</v>
          </cell>
          <cell r="BD57">
            <v>0</v>
          </cell>
          <cell r="BF57">
            <v>0</v>
          </cell>
          <cell r="BG57">
            <v>0</v>
          </cell>
          <cell r="BJ57">
            <v>1949688</v>
          </cell>
          <cell r="BK57">
            <v>52974</v>
          </cell>
          <cell r="BM57">
            <v>0</v>
          </cell>
          <cell r="BN57">
            <v>1214197</v>
          </cell>
          <cell r="BO57">
            <v>560664</v>
          </cell>
          <cell r="BQ57">
            <v>51353</v>
          </cell>
        </row>
        <row r="58">
          <cell r="F58" t="str">
            <v>01/01/2019-31/12/2019</v>
          </cell>
          <cell r="G58">
            <v>1445000</v>
          </cell>
          <cell r="H58">
            <v>1102631</v>
          </cell>
          <cell r="I58">
            <v>2605720</v>
          </cell>
          <cell r="J58">
            <v>0</v>
          </cell>
          <cell r="M58">
            <v>2760106</v>
          </cell>
          <cell r="N58">
            <v>0</v>
          </cell>
          <cell r="O58">
            <v>3522</v>
          </cell>
          <cell r="P58">
            <v>234036</v>
          </cell>
          <cell r="Q58">
            <v>186544</v>
          </cell>
          <cell r="R58">
            <v>0</v>
          </cell>
          <cell r="S58">
            <v>47492</v>
          </cell>
          <cell r="T58">
            <v>199672</v>
          </cell>
          <cell r="U58">
            <v>189437</v>
          </cell>
          <cell r="W58">
            <v>0</v>
          </cell>
          <cell r="X58">
            <v>10236</v>
          </cell>
          <cell r="Y58">
            <v>947897</v>
          </cell>
          <cell r="Z58">
            <v>2826606</v>
          </cell>
          <cell r="AA58">
            <v>2561377</v>
          </cell>
          <cell r="AB58">
            <v>2916860</v>
          </cell>
          <cell r="AC58">
            <v>40898</v>
          </cell>
          <cell r="AD58">
            <v>-396381</v>
          </cell>
          <cell r="AE58">
            <v>128199</v>
          </cell>
          <cell r="AF58">
            <v>137029</v>
          </cell>
          <cell r="AG58">
            <v>0</v>
          </cell>
          <cell r="AH58">
            <v>103166</v>
          </cell>
          <cell r="AI58">
            <v>0</v>
          </cell>
          <cell r="AK58">
            <v>33863</v>
          </cell>
          <cell r="AL58">
            <v>2826606</v>
          </cell>
          <cell r="AN58">
            <v>969477</v>
          </cell>
          <cell r="AO58">
            <v>679688</v>
          </cell>
          <cell r="AP58">
            <v>289789</v>
          </cell>
          <cell r="AQ58">
            <v>14164</v>
          </cell>
          <cell r="AR58">
            <v>293</v>
          </cell>
          <cell r="AS58">
            <v>239875</v>
          </cell>
          <cell r="AT58">
            <v>63785</v>
          </cell>
          <cell r="AU58">
            <v>0</v>
          </cell>
          <cell r="AV58">
            <v>0</v>
          </cell>
          <cell r="AW58">
            <v>0</v>
          </cell>
          <cell r="AX58">
            <v>131277</v>
          </cell>
          <cell r="AY58">
            <v>131277</v>
          </cell>
          <cell r="AZ58">
            <v>63785</v>
          </cell>
          <cell r="BD58">
            <v>0</v>
          </cell>
          <cell r="BF58">
            <v>493234</v>
          </cell>
          <cell r="BG58">
            <v>485527</v>
          </cell>
          <cell r="BJ58">
            <v>115237</v>
          </cell>
          <cell r="BK58">
            <v>12963</v>
          </cell>
          <cell r="BM58">
            <v>-3774</v>
          </cell>
          <cell r="BN58">
            <v>2274579</v>
          </cell>
          <cell r="BO58">
            <v>0</v>
          </cell>
          <cell r="BQ58">
            <v>195285</v>
          </cell>
        </row>
        <row r="59">
          <cell r="F59" t="str">
            <v>01/01/2019-31/12/2019</v>
          </cell>
          <cell r="G59">
            <v>7938227</v>
          </cell>
          <cell r="H59">
            <v>0</v>
          </cell>
          <cell r="I59">
            <v>6902463</v>
          </cell>
          <cell r="J59">
            <v>0</v>
          </cell>
          <cell r="M59">
            <v>278083</v>
          </cell>
          <cell r="N59">
            <v>10672</v>
          </cell>
          <cell r="O59">
            <v>0</v>
          </cell>
          <cell r="P59">
            <v>103000</v>
          </cell>
          <cell r="Q59">
            <v>92500</v>
          </cell>
          <cell r="R59">
            <v>0</v>
          </cell>
          <cell r="S59">
            <v>10500</v>
          </cell>
          <cell r="T59">
            <v>104107</v>
          </cell>
          <cell r="U59">
            <v>81287</v>
          </cell>
          <cell r="W59">
            <v>0</v>
          </cell>
          <cell r="X59">
            <v>22820</v>
          </cell>
          <cell r="Y59">
            <v>148090</v>
          </cell>
          <cell r="Z59">
            <v>8293424</v>
          </cell>
          <cell r="AA59">
            <v>5495154</v>
          </cell>
          <cell r="AB59">
            <v>187500</v>
          </cell>
          <cell r="AC59">
            <v>4771086</v>
          </cell>
          <cell r="AD59">
            <v>536568</v>
          </cell>
          <cell r="AE59">
            <v>0</v>
          </cell>
          <cell r="AF59">
            <v>2798270</v>
          </cell>
          <cell r="AG59">
            <v>393118</v>
          </cell>
          <cell r="AH59">
            <v>1745713</v>
          </cell>
          <cell r="AI59">
            <v>0</v>
          </cell>
          <cell r="AK59">
            <v>659439</v>
          </cell>
          <cell r="AL59">
            <v>8293424</v>
          </cell>
          <cell r="AN59">
            <v>4041703</v>
          </cell>
          <cell r="AO59">
            <v>2378292</v>
          </cell>
          <cell r="AP59">
            <v>1663411</v>
          </cell>
          <cell r="AQ59">
            <v>0</v>
          </cell>
          <cell r="AR59">
            <v>40774</v>
          </cell>
          <cell r="AS59">
            <v>1462754</v>
          </cell>
          <cell r="AT59">
            <v>159883</v>
          </cell>
          <cell r="AU59">
            <v>0</v>
          </cell>
          <cell r="AV59">
            <v>0</v>
          </cell>
          <cell r="AW59">
            <v>0</v>
          </cell>
          <cell r="AX59">
            <v>88193</v>
          </cell>
          <cell r="AY59">
            <v>88193</v>
          </cell>
          <cell r="AZ59">
            <v>159883</v>
          </cell>
          <cell r="BD59">
            <v>0</v>
          </cell>
          <cell r="BF59">
            <v>1303174</v>
          </cell>
          <cell r="BG59">
            <v>190148</v>
          </cell>
          <cell r="BJ59">
            <v>0</v>
          </cell>
          <cell r="BK59">
            <v>0</v>
          </cell>
          <cell r="BM59">
            <v>-41252</v>
          </cell>
          <cell r="BN59">
            <v>87934</v>
          </cell>
          <cell r="BO59">
            <v>0</v>
          </cell>
          <cell r="BQ59">
            <v>288850</v>
          </cell>
        </row>
        <row r="60">
          <cell r="F60" t="str">
            <v>01/01/2019-31/12/2019</v>
          </cell>
          <cell r="G60">
            <v>857383</v>
          </cell>
          <cell r="H60">
            <v>743781</v>
          </cell>
          <cell r="I60">
            <v>1876507</v>
          </cell>
          <cell r="J60">
            <v>231133</v>
          </cell>
          <cell r="M60">
            <v>2538883</v>
          </cell>
          <cell r="N60">
            <v>9131</v>
          </cell>
          <cell r="O60">
            <v>0</v>
          </cell>
          <cell r="P60">
            <v>565485</v>
          </cell>
          <cell r="Q60">
            <v>371273</v>
          </cell>
          <cell r="R60">
            <v>0</v>
          </cell>
          <cell r="S60">
            <v>194212</v>
          </cell>
          <cell r="T60">
            <v>1065828</v>
          </cell>
          <cell r="U60">
            <v>928328</v>
          </cell>
          <cell r="W60">
            <v>0</v>
          </cell>
          <cell r="X60">
            <v>137500</v>
          </cell>
          <cell r="Y60">
            <v>116927</v>
          </cell>
          <cell r="Z60">
            <v>2605623</v>
          </cell>
          <cell r="AA60">
            <v>1080098</v>
          </cell>
          <cell r="AB60">
            <v>1064133</v>
          </cell>
          <cell r="AC60">
            <v>113037</v>
          </cell>
          <cell r="AD60">
            <v>-97072</v>
          </cell>
          <cell r="AE60">
            <v>17529</v>
          </cell>
          <cell r="AF60">
            <v>1507995</v>
          </cell>
          <cell r="AG60">
            <v>485102</v>
          </cell>
          <cell r="AH60">
            <v>837851</v>
          </cell>
          <cell r="AI60">
            <v>0</v>
          </cell>
          <cell r="AK60">
            <v>185043</v>
          </cell>
          <cell r="AL60">
            <v>2605623</v>
          </cell>
          <cell r="AN60">
            <v>2728656</v>
          </cell>
          <cell r="AO60">
            <v>2238044</v>
          </cell>
          <cell r="AP60">
            <v>490612</v>
          </cell>
          <cell r="AQ60">
            <v>2717</v>
          </cell>
          <cell r="AR60">
            <v>53788</v>
          </cell>
          <cell r="AS60">
            <v>309223</v>
          </cell>
          <cell r="AT60">
            <v>130316</v>
          </cell>
          <cell r="AU60">
            <v>0</v>
          </cell>
          <cell r="AV60">
            <v>0</v>
          </cell>
          <cell r="AW60">
            <v>0</v>
          </cell>
          <cell r="AX60">
            <v>22594</v>
          </cell>
          <cell r="AY60">
            <v>22594</v>
          </cell>
          <cell r="AZ60">
            <v>130316</v>
          </cell>
          <cell r="BD60">
            <v>0</v>
          </cell>
          <cell r="BF60">
            <v>535713</v>
          </cell>
          <cell r="BG60">
            <v>516661</v>
          </cell>
          <cell r="BJ60">
            <v>0</v>
          </cell>
          <cell r="BK60">
            <v>17529</v>
          </cell>
          <cell r="BM60">
            <v>0</v>
          </cell>
          <cell r="BN60">
            <v>1798519</v>
          </cell>
          <cell r="BO60">
            <v>223703</v>
          </cell>
          <cell r="BQ60">
            <v>206699</v>
          </cell>
        </row>
      </sheetData>
      <sheetData sheetId="7">
        <row r="5">
          <cell r="F5" t="str">
            <v>01/01/2020-31/12/2020</v>
          </cell>
          <cell r="G5">
            <v>155567</v>
          </cell>
          <cell r="H5">
            <v>0</v>
          </cell>
          <cell r="I5">
            <v>325091</v>
          </cell>
          <cell r="J5">
            <v>0</v>
          </cell>
          <cell r="M5">
            <v>222626</v>
          </cell>
          <cell r="N5">
            <v>53102</v>
          </cell>
          <cell r="O5">
            <v>0</v>
          </cell>
          <cell r="P5">
            <v>910975</v>
          </cell>
          <cell r="Q5">
            <v>910975</v>
          </cell>
          <cell r="R5">
            <v>0</v>
          </cell>
          <cell r="S5">
            <v>0</v>
          </cell>
          <cell r="T5">
            <v>403193</v>
          </cell>
          <cell r="U5">
            <v>380751</v>
          </cell>
          <cell r="W5">
            <v>0</v>
          </cell>
          <cell r="X5">
            <v>22442</v>
          </cell>
          <cell r="Y5">
            <v>40167</v>
          </cell>
          <cell r="Z5">
            <v>1509902</v>
          </cell>
          <cell r="AA5">
            <v>45537</v>
          </cell>
          <cell r="AB5">
            <v>100</v>
          </cell>
          <cell r="AC5">
            <v>360</v>
          </cell>
          <cell r="AD5">
            <v>45077</v>
          </cell>
          <cell r="AE5">
            <v>0</v>
          </cell>
          <cell r="AF5">
            <v>1464365</v>
          </cell>
          <cell r="AG5">
            <v>0</v>
          </cell>
          <cell r="AH5">
            <v>1025689</v>
          </cell>
          <cell r="AI5">
            <v>0</v>
          </cell>
          <cell r="AK5">
            <v>438676</v>
          </cell>
          <cell r="AL5">
            <v>1509902</v>
          </cell>
          <cell r="AN5">
            <v>1238854</v>
          </cell>
          <cell r="AO5">
            <v>557084</v>
          </cell>
          <cell r="AP5">
            <v>681770</v>
          </cell>
          <cell r="AQ5">
            <v>0</v>
          </cell>
          <cell r="AR5">
            <v>886</v>
          </cell>
          <cell r="AS5">
            <v>668417</v>
          </cell>
          <cell r="AT5">
            <v>12466</v>
          </cell>
          <cell r="AU5">
            <v>0</v>
          </cell>
          <cell r="AV5">
            <v>0</v>
          </cell>
          <cell r="AW5">
            <v>0</v>
          </cell>
          <cell r="AX5">
            <v>10744</v>
          </cell>
          <cell r="AY5">
            <v>10744</v>
          </cell>
          <cell r="AZ5">
            <v>12466</v>
          </cell>
          <cell r="BD5">
            <v>0</v>
          </cell>
          <cell r="BF5">
            <v>0</v>
          </cell>
          <cell r="BG5">
            <v>0</v>
          </cell>
          <cell r="BJ5">
            <v>0</v>
          </cell>
          <cell r="BK5">
            <v>0</v>
          </cell>
          <cell r="BM5">
            <v>-3011</v>
          </cell>
          <cell r="BN5">
            <v>222626</v>
          </cell>
          <cell r="BO5">
            <v>0</v>
          </cell>
          <cell r="BQ5">
            <v>24096</v>
          </cell>
        </row>
        <row r="10">
          <cell r="F10" t="str">
            <v>01/01/2020-31/12/2020</v>
          </cell>
          <cell r="G10">
            <v>7685</v>
          </cell>
          <cell r="H10">
            <v>0</v>
          </cell>
          <cell r="I10">
            <v>42932</v>
          </cell>
          <cell r="J10">
            <v>0</v>
          </cell>
          <cell r="M10">
            <v>38845</v>
          </cell>
          <cell r="N10">
            <v>1598</v>
          </cell>
          <cell r="O10">
            <v>1999</v>
          </cell>
          <cell r="P10">
            <v>328138</v>
          </cell>
          <cell r="Q10">
            <v>91240</v>
          </cell>
          <cell r="R10">
            <v>0</v>
          </cell>
          <cell r="S10">
            <v>236898</v>
          </cell>
          <cell r="T10">
            <v>769575</v>
          </cell>
          <cell r="U10">
            <v>751615</v>
          </cell>
          <cell r="W10">
            <v>0</v>
          </cell>
          <cell r="X10">
            <v>17961</v>
          </cell>
          <cell r="Y10">
            <v>77167</v>
          </cell>
          <cell r="Z10">
            <v>1182566</v>
          </cell>
          <cell r="AA10">
            <v>141513</v>
          </cell>
          <cell r="AB10">
            <v>365500</v>
          </cell>
          <cell r="AC10">
            <v>2457</v>
          </cell>
          <cell r="AD10">
            <v>-226444</v>
          </cell>
          <cell r="AE10">
            <v>326919</v>
          </cell>
          <cell r="AF10">
            <v>714134</v>
          </cell>
          <cell r="AG10">
            <v>367425</v>
          </cell>
          <cell r="AH10">
            <v>68468</v>
          </cell>
          <cell r="AI10">
            <v>0</v>
          </cell>
          <cell r="AK10">
            <v>278242</v>
          </cell>
          <cell r="AL10">
            <v>1182566</v>
          </cell>
          <cell r="AN10">
            <v>1007357</v>
          </cell>
          <cell r="AO10">
            <v>879325</v>
          </cell>
          <cell r="AP10">
            <v>128032</v>
          </cell>
          <cell r="AQ10">
            <v>1810</v>
          </cell>
          <cell r="AR10">
            <v>46547</v>
          </cell>
          <cell r="AS10">
            <v>247590</v>
          </cell>
          <cell r="AT10">
            <v>-164295</v>
          </cell>
          <cell r="AU10">
            <v>0</v>
          </cell>
          <cell r="AV10">
            <v>0</v>
          </cell>
          <cell r="AW10">
            <v>1635</v>
          </cell>
          <cell r="AX10">
            <v>1635</v>
          </cell>
          <cell r="AY10">
            <v>0</v>
          </cell>
          <cell r="AZ10">
            <v>-165930</v>
          </cell>
          <cell r="BD10">
            <v>0</v>
          </cell>
          <cell r="BF10">
            <v>0</v>
          </cell>
          <cell r="BG10">
            <v>0</v>
          </cell>
          <cell r="BJ10">
            <v>326919</v>
          </cell>
          <cell r="BK10">
            <v>0</v>
          </cell>
          <cell r="BM10">
            <v>-1000</v>
          </cell>
          <cell r="BN10">
            <v>38845</v>
          </cell>
          <cell r="BO10">
            <v>0</v>
          </cell>
          <cell r="BQ10">
            <v>-117765</v>
          </cell>
        </row>
        <row r="11">
          <cell r="F11" t="str">
            <v>01/01/2020-31/12/2020</v>
          </cell>
          <cell r="G11">
            <v>165750000</v>
          </cell>
          <cell r="H11">
            <v>0</v>
          </cell>
          <cell r="I11">
            <v>117390000</v>
          </cell>
          <cell r="J11">
            <v>15449000</v>
          </cell>
          <cell r="M11">
            <v>57897000</v>
          </cell>
          <cell r="N11">
            <v>5919000</v>
          </cell>
          <cell r="O11">
            <v>80497000</v>
          </cell>
          <cell r="P11">
            <v>24751000</v>
          </cell>
          <cell r="Q11">
            <v>24751000</v>
          </cell>
          <cell r="R11">
            <v>0</v>
          </cell>
          <cell r="S11">
            <v>0</v>
          </cell>
          <cell r="T11">
            <v>93197000</v>
          </cell>
          <cell r="U11">
            <v>8773000</v>
          </cell>
          <cell r="W11">
            <v>82464000</v>
          </cell>
          <cell r="X11">
            <v>1960000</v>
          </cell>
          <cell r="Y11">
            <v>58995000</v>
          </cell>
          <cell r="Z11">
            <v>342693000</v>
          </cell>
          <cell r="AA11">
            <v>122261000</v>
          </cell>
          <cell r="AB11">
            <v>47451000</v>
          </cell>
          <cell r="AC11">
            <v>18068000</v>
          </cell>
          <cell r="AD11">
            <v>56742000</v>
          </cell>
          <cell r="AE11">
            <v>106372000</v>
          </cell>
          <cell r="AF11">
            <v>114060000</v>
          </cell>
          <cell r="AG11">
            <v>47746000</v>
          </cell>
          <cell r="AH11">
            <v>32790000</v>
          </cell>
          <cell r="AI11">
            <v>10200000</v>
          </cell>
          <cell r="AK11">
            <v>23324000</v>
          </cell>
          <cell r="AL11">
            <v>342693000</v>
          </cell>
          <cell r="AN11">
            <v>144653000</v>
          </cell>
          <cell r="AO11">
            <v>84196000</v>
          </cell>
          <cell r="AP11">
            <v>60457000</v>
          </cell>
          <cell r="AQ11">
            <v>7696000</v>
          </cell>
          <cell r="AR11">
            <v>8110000</v>
          </cell>
          <cell r="AS11">
            <v>65850000</v>
          </cell>
          <cell r="AT11">
            <v>-5807000</v>
          </cell>
          <cell r="AU11">
            <v>0</v>
          </cell>
          <cell r="AV11">
            <v>0</v>
          </cell>
          <cell r="AW11">
            <v>0</v>
          </cell>
          <cell r="AX11">
            <v>9106000</v>
          </cell>
          <cell r="AY11">
            <v>9106000</v>
          </cell>
          <cell r="AZ11">
            <v>-5807000</v>
          </cell>
          <cell r="BD11">
            <v>0</v>
          </cell>
          <cell r="BF11">
            <v>4392000</v>
          </cell>
          <cell r="BG11">
            <v>3169000</v>
          </cell>
          <cell r="BJ11">
            <v>101912000</v>
          </cell>
          <cell r="BK11">
            <v>4460000</v>
          </cell>
          <cell r="BM11">
            <v>987000</v>
          </cell>
          <cell r="BN11">
            <v>44420000</v>
          </cell>
          <cell r="BO11">
            <v>10308000</v>
          </cell>
          <cell r="BQ11">
            <v>11276000</v>
          </cell>
        </row>
        <row r="12">
          <cell r="F12" t="str">
            <v>01/09/2019-31/08/2020</v>
          </cell>
          <cell r="G12">
            <v>11158439</v>
          </cell>
          <cell r="H12">
            <v>0</v>
          </cell>
          <cell r="I12">
            <v>14155036</v>
          </cell>
          <cell r="J12">
            <v>5126</v>
          </cell>
          <cell r="M12">
            <v>3557254</v>
          </cell>
          <cell r="N12">
            <v>555530</v>
          </cell>
          <cell r="O12">
            <v>0</v>
          </cell>
          <cell r="P12">
            <v>6618975</v>
          </cell>
          <cell r="Q12">
            <v>6618975</v>
          </cell>
          <cell r="R12">
            <v>0</v>
          </cell>
          <cell r="S12">
            <v>0</v>
          </cell>
          <cell r="T12">
            <v>839644</v>
          </cell>
          <cell r="U12">
            <v>84941</v>
          </cell>
          <cell r="W12">
            <v>0</v>
          </cell>
          <cell r="X12">
            <v>754702</v>
          </cell>
          <cell r="Y12">
            <v>7534246</v>
          </cell>
          <cell r="Z12">
            <v>26151303</v>
          </cell>
          <cell r="AA12">
            <v>14701107</v>
          </cell>
          <cell r="AB12">
            <v>4000000</v>
          </cell>
          <cell r="AC12">
            <v>17500000</v>
          </cell>
          <cell r="AD12">
            <v>-6798893</v>
          </cell>
          <cell r="AE12">
            <v>5225141</v>
          </cell>
          <cell r="AF12">
            <v>6225055</v>
          </cell>
          <cell r="AG12">
            <v>2000000</v>
          </cell>
          <cell r="AH12">
            <v>2314408</v>
          </cell>
          <cell r="AI12">
            <v>0</v>
          </cell>
          <cell r="AK12">
            <v>1910647</v>
          </cell>
          <cell r="AL12">
            <v>26151303</v>
          </cell>
          <cell r="AN12">
            <v>39087868</v>
          </cell>
          <cell r="AO12">
            <v>20810249</v>
          </cell>
          <cell r="AP12">
            <v>18277619</v>
          </cell>
          <cell r="AQ12">
            <v>52691</v>
          </cell>
          <cell r="AR12">
            <v>71660</v>
          </cell>
          <cell r="AS12">
            <v>16849665</v>
          </cell>
          <cell r="AT12">
            <v>1408985</v>
          </cell>
          <cell r="AU12">
            <v>0</v>
          </cell>
          <cell r="AV12">
            <v>0</v>
          </cell>
          <cell r="AW12">
            <v>1387554</v>
          </cell>
          <cell r="AX12">
            <v>1387554</v>
          </cell>
          <cell r="AY12">
            <v>0</v>
          </cell>
          <cell r="AZ12">
            <v>21431</v>
          </cell>
          <cell r="BD12">
            <v>0</v>
          </cell>
          <cell r="BF12">
            <v>0</v>
          </cell>
          <cell r="BG12">
            <v>0</v>
          </cell>
          <cell r="BJ12">
            <v>5000000</v>
          </cell>
          <cell r="BK12">
            <v>225141</v>
          </cell>
          <cell r="BM12">
            <v>0</v>
          </cell>
          <cell r="BN12">
            <v>3555926</v>
          </cell>
          <cell r="BO12">
            <v>1327</v>
          </cell>
          <cell r="BQ12">
            <v>1463555</v>
          </cell>
        </row>
        <row r="18">
          <cell r="F18" t="str">
            <v>01/01/2020-31/12/2020</v>
          </cell>
          <cell r="G18">
            <v>23276020</v>
          </cell>
          <cell r="H18">
            <v>9923417</v>
          </cell>
          <cell r="I18">
            <v>23183037</v>
          </cell>
          <cell r="J18">
            <v>918444</v>
          </cell>
          <cell r="M18">
            <v>12911731</v>
          </cell>
          <cell r="N18">
            <v>110584</v>
          </cell>
          <cell r="O18">
            <v>1729376</v>
          </cell>
          <cell r="P18">
            <v>14307579</v>
          </cell>
          <cell r="Q18">
            <v>12318591</v>
          </cell>
          <cell r="R18">
            <v>1234399</v>
          </cell>
          <cell r="S18">
            <v>754589</v>
          </cell>
          <cell r="T18">
            <v>3737707</v>
          </cell>
          <cell r="U18">
            <v>2919773</v>
          </cell>
          <cell r="W18">
            <v>0</v>
          </cell>
          <cell r="X18">
            <v>817934</v>
          </cell>
          <cell r="Y18">
            <v>1288026</v>
          </cell>
          <cell r="Z18">
            <v>42609332</v>
          </cell>
          <cell r="AA18">
            <v>17659394</v>
          </cell>
          <cell r="AB18">
            <v>7524000</v>
          </cell>
          <cell r="AC18">
            <v>7377423</v>
          </cell>
          <cell r="AD18">
            <v>2757971</v>
          </cell>
          <cell r="AE18">
            <v>16003310</v>
          </cell>
          <cell r="AF18">
            <v>8946628</v>
          </cell>
          <cell r="AG18">
            <v>913000</v>
          </cell>
          <cell r="AH18">
            <v>2209837</v>
          </cell>
          <cell r="AI18">
            <v>21194</v>
          </cell>
          <cell r="AK18">
            <v>5802597</v>
          </cell>
          <cell r="AL18">
            <v>42609332</v>
          </cell>
          <cell r="AN18">
            <v>11199474</v>
          </cell>
          <cell r="AO18">
            <v>6006321</v>
          </cell>
          <cell r="AP18">
            <v>5193153</v>
          </cell>
          <cell r="AQ18">
            <v>8051</v>
          </cell>
          <cell r="AR18">
            <v>527932</v>
          </cell>
          <cell r="AS18">
            <v>4613999</v>
          </cell>
          <cell r="AT18">
            <v>59273</v>
          </cell>
          <cell r="AU18">
            <v>0</v>
          </cell>
          <cell r="AV18">
            <v>0</v>
          </cell>
          <cell r="AW18">
            <v>0</v>
          </cell>
          <cell r="AX18">
            <v>873603</v>
          </cell>
          <cell r="AY18">
            <v>873603</v>
          </cell>
          <cell r="AZ18">
            <v>59273</v>
          </cell>
          <cell r="BD18">
            <v>0</v>
          </cell>
          <cell r="BF18">
            <v>322893</v>
          </cell>
          <cell r="BG18">
            <v>295017</v>
          </cell>
          <cell r="BJ18">
            <v>15673206</v>
          </cell>
          <cell r="BK18">
            <v>330104</v>
          </cell>
          <cell r="BM18">
            <v>-95791</v>
          </cell>
          <cell r="BN18">
            <v>11807775</v>
          </cell>
          <cell r="BO18">
            <v>808939</v>
          </cell>
          <cell r="BQ18">
            <v>1460757</v>
          </cell>
        </row>
        <row r="19">
          <cell r="F19" t="str">
            <v>01/01/2020-31/12/2020</v>
          </cell>
          <cell r="G19">
            <v>10892117</v>
          </cell>
          <cell r="H19">
            <v>4388463</v>
          </cell>
          <cell r="I19">
            <v>17251652</v>
          </cell>
          <cell r="J19">
            <v>3287092</v>
          </cell>
          <cell r="M19">
            <v>15088136</v>
          </cell>
          <cell r="N19">
            <v>182185</v>
          </cell>
          <cell r="O19">
            <v>260102</v>
          </cell>
          <cell r="P19">
            <v>2305138</v>
          </cell>
          <cell r="Q19">
            <v>1559664</v>
          </cell>
          <cell r="R19">
            <v>0</v>
          </cell>
          <cell r="S19">
            <v>745475</v>
          </cell>
          <cell r="T19">
            <v>2821079</v>
          </cell>
          <cell r="U19">
            <v>1655071</v>
          </cell>
          <cell r="W19">
            <v>0</v>
          </cell>
          <cell r="X19">
            <v>1166008</v>
          </cell>
          <cell r="Y19">
            <v>1361160</v>
          </cell>
          <cell r="Z19">
            <v>17379495</v>
          </cell>
          <cell r="AA19">
            <v>-32981273</v>
          </cell>
          <cell r="AB19">
            <v>34622922</v>
          </cell>
          <cell r="AC19">
            <v>4992582</v>
          </cell>
          <cell r="AD19">
            <v>-72596776</v>
          </cell>
          <cell r="AE19">
            <v>4252469</v>
          </cell>
          <cell r="AF19">
            <v>46108298</v>
          </cell>
          <cell r="AG19">
            <v>29282209</v>
          </cell>
          <cell r="AH19">
            <v>5977976</v>
          </cell>
          <cell r="AI19">
            <v>0</v>
          </cell>
          <cell r="AK19">
            <v>10848113</v>
          </cell>
          <cell r="AL19">
            <v>17379495</v>
          </cell>
          <cell r="AN19">
            <v>16901006</v>
          </cell>
          <cell r="AO19">
            <v>9929585</v>
          </cell>
          <cell r="AP19">
            <v>6971421</v>
          </cell>
          <cell r="AQ19">
            <v>1067973</v>
          </cell>
          <cell r="AR19">
            <v>1189192</v>
          </cell>
          <cell r="AS19">
            <v>7322160</v>
          </cell>
          <cell r="AT19">
            <v>-471957</v>
          </cell>
          <cell r="AU19">
            <v>0</v>
          </cell>
          <cell r="AV19">
            <v>96025</v>
          </cell>
          <cell r="AW19">
            <v>0</v>
          </cell>
          <cell r="AX19">
            <v>810660</v>
          </cell>
          <cell r="AY19">
            <v>810660</v>
          </cell>
          <cell r="AZ19">
            <v>-567982</v>
          </cell>
          <cell r="BD19">
            <v>0</v>
          </cell>
          <cell r="BF19">
            <v>610760</v>
          </cell>
          <cell r="BG19">
            <v>610759</v>
          </cell>
          <cell r="BJ19">
            <v>3534556</v>
          </cell>
          <cell r="BK19">
            <v>717913</v>
          </cell>
          <cell r="BM19">
            <v>0</v>
          </cell>
          <cell r="BN19">
            <v>11215777</v>
          </cell>
          <cell r="BO19">
            <v>3261600</v>
          </cell>
          <cell r="BQ19">
            <v>1527893</v>
          </cell>
        </row>
        <row r="24">
          <cell r="F24" t="str">
            <v>01/01/2020-31/12/2020</v>
          </cell>
          <cell r="G24">
            <v>6786864</v>
          </cell>
          <cell r="H24">
            <v>1848263</v>
          </cell>
          <cell r="I24">
            <v>8697105</v>
          </cell>
          <cell r="J24">
            <v>1429500</v>
          </cell>
          <cell r="M24">
            <v>5356138</v>
          </cell>
          <cell r="N24">
            <v>40411</v>
          </cell>
          <cell r="O24">
            <v>0</v>
          </cell>
          <cell r="P24">
            <v>3859491</v>
          </cell>
          <cell r="Q24">
            <v>3767534</v>
          </cell>
          <cell r="R24">
            <v>0</v>
          </cell>
          <cell r="S24">
            <v>91957</v>
          </cell>
          <cell r="T24">
            <v>265507</v>
          </cell>
          <cell r="U24">
            <v>264307</v>
          </cell>
          <cell r="W24">
            <v>0</v>
          </cell>
          <cell r="X24">
            <v>1200</v>
          </cell>
          <cell r="Y24">
            <v>417044</v>
          </cell>
          <cell r="Z24">
            <v>11328905</v>
          </cell>
          <cell r="AA24">
            <v>-799476</v>
          </cell>
          <cell r="AB24">
            <v>3020032</v>
          </cell>
          <cell r="AC24">
            <v>1123784</v>
          </cell>
          <cell r="AD24">
            <v>-4943292</v>
          </cell>
          <cell r="AE24">
            <v>2641</v>
          </cell>
          <cell r="AF24">
            <v>12125740</v>
          </cell>
          <cell r="AG24">
            <v>8137108</v>
          </cell>
          <cell r="AH24">
            <v>1617940</v>
          </cell>
          <cell r="AI24">
            <v>258072</v>
          </cell>
          <cell r="AK24">
            <v>2112620</v>
          </cell>
          <cell r="AL24">
            <v>11328905</v>
          </cell>
          <cell r="AN24">
            <v>3018377</v>
          </cell>
          <cell r="AO24">
            <v>2170689</v>
          </cell>
          <cell r="AP24">
            <v>847688</v>
          </cell>
          <cell r="AQ24">
            <v>36525</v>
          </cell>
          <cell r="AR24">
            <v>377875</v>
          </cell>
          <cell r="AS24">
            <v>1268273</v>
          </cell>
          <cell r="AT24">
            <v>-761935</v>
          </cell>
          <cell r="AU24">
            <v>0</v>
          </cell>
          <cell r="AV24">
            <v>0</v>
          </cell>
          <cell r="AW24">
            <v>0</v>
          </cell>
          <cell r="AX24">
            <v>164532</v>
          </cell>
          <cell r="AY24">
            <v>164532</v>
          </cell>
          <cell r="AZ24">
            <v>-761935</v>
          </cell>
          <cell r="BD24">
            <v>0</v>
          </cell>
          <cell r="BF24">
            <v>127723</v>
          </cell>
          <cell r="BG24">
            <v>117245</v>
          </cell>
          <cell r="BJ24">
            <v>0</v>
          </cell>
          <cell r="BK24">
            <v>2641</v>
          </cell>
          <cell r="BM24">
            <v>0</v>
          </cell>
          <cell r="BN24">
            <v>3853885</v>
          </cell>
          <cell r="BO24">
            <v>1385008</v>
          </cell>
          <cell r="BQ24">
            <v>-219528</v>
          </cell>
        </row>
        <row r="31">
          <cell r="F31" t="str">
            <v>01/07/2019-30/06/2020</v>
          </cell>
          <cell r="G31">
            <v>3600260</v>
          </cell>
          <cell r="H31">
            <v>0</v>
          </cell>
          <cell r="I31">
            <v>7263518</v>
          </cell>
          <cell r="J31">
            <v>201453</v>
          </cell>
          <cell r="M31">
            <v>4965629</v>
          </cell>
          <cell r="N31">
            <v>241115</v>
          </cell>
          <cell r="O31">
            <v>798000</v>
          </cell>
          <cell r="P31">
            <v>6527336</v>
          </cell>
          <cell r="Q31">
            <v>6194532</v>
          </cell>
          <cell r="R31">
            <v>0</v>
          </cell>
          <cell r="S31">
            <v>332804</v>
          </cell>
          <cell r="T31">
            <v>1969388</v>
          </cell>
          <cell r="U31">
            <v>1637601</v>
          </cell>
          <cell r="W31">
            <v>0</v>
          </cell>
          <cell r="X31">
            <v>331787</v>
          </cell>
          <cell r="Y31">
            <v>4048357</v>
          </cell>
          <cell r="Z31">
            <v>16145341</v>
          </cell>
          <cell r="AA31">
            <v>363176</v>
          </cell>
          <cell r="AB31">
            <v>1941392</v>
          </cell>
          <cell r="AC31">
            <v>7530</v>
          </cell>
          <cell r="AD31">
            <v>-1585746</v>
          </cell>
          <cell r="AE31">
            <v>40656</v>
          </cell>
          <cell r="AF31">
            <v>15741509</v>
          </cell>
          <cell r="AG31">
            <v>0</v>
          </cell>
          <cell r="AH31">
            <v>14914731</v>
          </cell>
          <cell r="AI31">
            <v>0</v>
          </cell>
          <cell r="AK31">
            <v>826778</v>
          </cell>
          <cell r="AL31">
            <v>16145341</v>
          </cell>
          <cell r="AN31">
            <v>10051803</v>
          </cell>
          <cell r="AO31">
            <v>5136398</v>
          </cell>
          <cell r="AP31">
            <v>4915405</v>
          </cell>
          <cell r="AQ31">
            <v>1261817</v>
          </cell>
          <cell r="AR31">
            <v>81100</v>
          </cell>
          <cell r="AS31">
            <v>6371816</v>
          </cell>
          <cell r="AT31">
            <v>-275694</v>
          </cell>
          <cell r="AU31">
            <v>0</v>
          </cell>
          <cell r="AV31">
            <v>0</v>
          </cell>
          <cell r="AW31">
            <v>0</v>
          </cell>
          <cell r="AX31">
            <v>387995</v>
          </cell>
          <cell r="AY31">
            <v>387995</v>
          </cell>
          <cell r="AZ31">
            <v>-275694</v>
          </cell>
          <cell r="BD31">
            <v>0</v>
          </cell>
          <cell r="BF31">
            <v>61802</v>
          </cell>
          <cell r="BG31">
            <v>43193</v>
          </cell>
          <cell r="BJ31">
            <v>0</v>
          </cell>
          <cell r="BK31">
            <v>40656</v>
          </cell>
          <cell r="BM31">
            <v>-40648</v>
          </cell>
          <cell r="BN31">
            <v>4728872</v>
          </cell>
          <cell r="BO31">
            <v>193563</v>
          </cell>
          <cell r="BQ31">
            <v>192910</v>
          </cell>
        </row>
        <row r="42">
          <cell r="F42" t="str">
            <v>01/07/2019-30/06/2020</v>
          </cell>
          <cell r="G42">
            <v>5894562</v>
          </cell>
          <cell r="H42">
            <v>2275404</v>
          </cell>
          <cell r="I42">
            <v>3672175</v>
          </cell>
          <cell r="J42">
            <v>608558</v>
          </cell>
          <cell r="M42">
            <v>2221740</v>
          </cell>
          <cell r="N42">
            <v>25199</v>
          </cell>
          <cell r="O42">
            <v>1467351</v>
          </cell>
          <cell r="P42">
            <v>2630779</v>
          </cell>
          <cell r="Q42">
            <v>2520637</v>
          </cell>
          <cell r="R42">
            <v>0</v>
          </cell>
          <cell r="S42">
            <v>110142</v>
          </cell>
          <cell r="T42">
            <v>524663</v>
          </cell>
          <cell r="U42">
            <v>407687</v>
          </cell>
          <cell r="W42">
            <v>0</v>
          </cell>
          <cell r="X42">
            <v>116977</v>
          </cell>
          <cell r="Y42">
            <v>300497</v>
          </cell>
          <cell r="Z42">
            <v>9350501</v>
          </cell>
          <cell r="AA42">
            <v>1711700</v>
          </cell>
          <cell r="AB42">
            <v>1074210</v>
          </cell>
          <cell r="AC42">
            <v>3566154</v>
          </cell>
          <cell r="AD42">
            <v>-2928664</v>
          </cell>
          <cell r="AE42">
            <v>5437796</v>
          </cell>
          <cell r="AF42">
            <v>2201006</v>
          </cell>
          <cell r="AG42">
            <v>688379</v>
          </cell>
          <cell r="AH42">
            <v>697044</v>
          </cell>
          <cell r="AI42">
            <v>0</v>
          </cell>
          <cell r="AK42">
            <v>815583</v>
          </cell>
          <cell r="AL42">
            <v>9350501</v>
          </cell>
          <cell r="AN42">
            <v>2715492</v>
          </cell>
          <cell r="AO42">
            <v>1562434</v>
          </cell>
          <cell r="AP42">
            <v>1153058</v>
          </cell>
          <cell r="AQ42">
            <v>151314</v>
          </cell>
          <cell r="AR42">
            <v>121625</v>
          </cell>
          <cell r="AS42">
            <v>1543306</v>
          </cell>
          <cell r="AT42">
            <v>-360559</v>
          </cell>
          <cell r="AU42">
            <v>0</v>
          </cell>
          <cell r="AV42">
            <v>0</v>
          </cell>
          <cell r="AW42">
            <v>0</v>
          </cell>
          <cell r="AX42">
            <v>118844</v>
          </cell>
          <cell r="AY42">
            <v>118844</v>
          </cell>
          <cell r="AZ42">
            <v>-360559</v>
          </cell>
          <cell r="BD42">
            <v>0</v>
          </cell>
          <cell r="BF42">
            <v>67615</v>
          </cell>
          <cell r="BG42">
            <v>67615</v>
          </cell>
          <cell r="BJ42">
            <v>5371514</v>
          </cell>
          <cell r="BK42">
            <v>66282</v>
          </cell>
          <cell r="BM42">
            <v>0</v>
          </cell>
          <cell r="BN42">
            <v>1556869</v>
          </cell>
          <cell r="BO42">
            <v>597257</v>
          </cell>
          <cell r="BQ42">
            <v>-120104</v>
          </cell>
        </row>
        <row r="43">
          <cell r="F43" t="str">
            <v>01/01/2020-31/12/2020</v>
          </cell>
          <cell r="G43">
            <v>991894</v>
          </cell>
          <cell r="H43">
            <v>293470</v>
          </cell>
          <cell r="I43">
            <v>2164982</v>
          </cell>
          <cell r="J43">
            <v>7339</v>
          </cell>
          <cell r="M43">
            <v>2937974</v>
          </cell>
          <cell r="N43">
            <v>4592</v>
          </cell>
          <cell r="O43">
            <v>0</v>
          </cell>
          <cell r="P43">
            <v>281129</v>
          </cell>
          <cell r="Q43">
            <v>205596</v>
          </cell>
          <cell r="R43">
            <v>0</v>
          </cell>
          <cell r="S43">
            <v>75533</v>
          </cell>
          <cell r="T43">
            <v>384532</v>
          </cell>
          <cell r="U43">
            <v>198899</v>
          </cell>
          <cell r="W43">
            <v>0</v>
          </cell>
          <cell r="X43">
            <v>185633</v>
          </cell>
          <cell r="Y43">
            <v>97994</v>
          </cell>
          <cell r="Z43">
            <v>1755549</v>
          </cell>
          <cell r="AA43">
            <v>1268089</v>
          </cell>
          <cell r="AB43">
            <v>2284848</v>
          </cell>
          <cell r="AC43">
            <v>0</v>
          </cell>
          <cell r="AD43">
            <v>-1016759</v>
          </cell>
          <cell r="AE43">
            <v>170616</v>
          </cell>
          <cell r="AF43">
            <v>316844</v>
          </cell>
          <cell r="AG43">
            <v>229317</v>
          </cell>
          <cell r="AH43">
            <v>0</v>
          </cell>
          <cell r="AI43">
            <v>0</v>
          </cell>
          <cell r="AK43">
            <v>87527</v>
          </cell>
          <cell r="AL43">
            <v>1755549</v>
          </cell>
          <cell r="AN43">
            <v>712310</v>
          </cell>
          <cell r="AO43">
            <v>446559</v>
          </cell>
          <cell r="AP43">
            <v>265751</v>
          </cell>
          <cell r="AQ43">
            <v>34560</v>
          </cell>
          <cell r="AR43">
            <v>20128</v>
          </cell>
          <cell r="AS43">
            <v>312335</v>
          </cell>
          <cell r="AT43">
            <v>-32152</v>
          </cell>
          <cell r="AU43">
            <v>0</v>
          </cell>
          <cell r="AV43">
            <v>0</v>
          </cell>
          <cell r="AW43">
            <v>0</v>
          </cell>
          <cell r="AX43">
            <v>107666</v>
          </cell>
          <cell r="AY43">
            <v>107666</v>
          </cell>
          <cell r="AZ43">
            <v>-32152</v>
          </cell>
          <cell r="BD43">
            <v>0</v>
          </cell>
          <cell r="BF43">
            <v>1459485</v>
          </cell>
          <cell r="BG43">
            <v>1418275</v>
          </cell>
          <cell r="BJ43">
            <v>170616</v>
          </cell>
          <cell r="BK43">
            <v>0</v>
          </cell>
          <cell r="BM43">
            <v>0</v>
          </cell>
          <cell r="BN43">
            <v>1519699</v>
          </cell>
          <cell r="BO43">
            <v>0</v>
          </cell>
          <cell r="BQ43">
            <v>95641</v>
          </cell>
        </row>
        <row r="58">
          <cell r="F58" t="str">
            <v>01/01/2020-31/12/2020</v>
          </cell>
          <cell r="G58">
            <v>1391925</v>
          </cell>
          <cell r="H58">
            <v>1102630</v>
          </cell>
          <cell r="I58">
            <v>2641768</v>
          </cell>
          <cell r="J58">
            <v>0</v>
          </cell>
          <cell r="M58">
            <v>2894432</v>
          </cell>
          <cell r="N58">
            <v>1679</v>
          </cell>
          <cell r="O58">
            <v>3522</v>
          </cell>
          <cell r="P58">
            <v>207399</v>
          </cell>
          <cell r="Q58">
            <v>146547</v>
          </cell>
          <cell r="R58">
            <v>0</v>
          </cell>
          <cell r="S58">
            <v>60852</v>
          </cell>
          <cell r="T58">
            <v>219408</v>
          </cell>
          <cell r="U58">
            <v>205749</v>
          </cell>
          <cell r="W58">
            <v>0</v>
          </cell>
          <cell r="X58">
            <v>13659</v>
          </cell>
          <cell r="Y58">
            <v>988956</v>
          </cell>
          <cell r="Z58">
            <v>2807688</v>
          </cell>
          <cell r="AA58">
            <v>2509448</v>
          </cell>
          <cell r="AB58">
            <v>2434944</v>
          </cell>
          <cell r="AC58">
            <v>43898</v>
          </cell>
          <cell r="AD58">
            <v>30605</v>
          </cell>
          <cell r="AE58">
            <v>190043</v>
          </cell>
          <cell r="AF58">
            <v>108198</v>
          </cell>
          <cell r="AG58">
            <v>2738</v>
          </cell>
          <cell r="AH58">
            <v>75830</v>
          </cell>
          <cell r="AI58">
            <v>0</v>
          </cell>
          <cell r="AK58">
            <v>29630</v>
          </cell>
          <cell r="AL58">
            <v>2807688</v>
          </cell>
          <cell r="AN58">
            <v>883402</v>
          </cell>
          <cell r="AO58">
            <v>588383</v>
          </cell>
          <cell r="AP58">
            <v>295018</v>
          </cell>
          <cell r="AQ58">
            <v>12536</v>
          </cell>
          <cell r="AR58">
            <v>254</v>
          </cell>
          <cell r="AS58">
            <v>265592</v>
          </cell>
          <cell r="AT58">
            <v>41708</v>
          </cell>
          <cell r="AU58">
            <v>0</v>
          </cell>
          <cell r="AV58">
            <v>0</v>
          </cell>
          <cell r="AW58">
            <v>0</v>
          </cell>
          <cell r="AX58">
            <v>143676</v>
          </cell>
          <cell r="AY58">
            <v>143676</v>
          </cell>
          <cell r="AZ58">
            <v>41708</v>
          </cell>
          <cell r="BD58">
            <v>0</v>
          </cell>
          <cell r="BF58">
            <v>536758</v>
          </cell>
          <cell r="BG58">
            <v>496194</v>
          </cell>
          <cell r="BJ58">
            <v>177080</v>
          </cell>
          <cell r="BK58">
            <v>12963</v>
          </cell>
          <cell r="BM58">
            <v>-11103</v>
          </cell>
          <cell r="BN58">
            <v>2398238</v>
          </cell>
          <cell r="BO58">
            <v>0</v>
          </cell>
          <cell r="BQ58">
            <v>185608</v>
          </cell>
        </row>
        <row r="60">
          <cell r="F60" t="str">
            <v>01/01/2020-31/12/2020</v>
          </cell>
          <cell r="G60">
            <v>921086</v>
          </cell>
          <cell r="H60">
            <v>743781</v>
          </cell>
          <cell r="I60">
            <v>1963614</v>
          </cell>
          <cell r="J60">
            <v>233977</v>
          </cell>
          <cell r="M60">
            <v>2570629</v>
          </cell>
          <cell r="N60">
            <v>9841</v>
          </cell>
          <cell r="O60">
            <v>0</v>
          </cell>
          <cell r="P60">
            <v>664181</v>
          </cell>
          <cell r="Q60">
            <v>456390</v>
          </cell>
          <cell r="R60">
            <v>0</v>
          </cell>
          <cell r="S60">
            <v>207791</v>
          </cell>
          <cell r="T60">
            <v>771989</v>
          </cell>
          <cell r="U60">
            <v>583520</v>
          </cell>
          <cell r="W60">
            <v>0</v>
          </cell>
          <cell r="X60">
            <v>188468</v>
          </cell>
          <cell r="Y60">
            <v>298544</v>
          </cell>
          <cell r="Z60">
            <v>2655799</v>
          </cell>
          <cell r="AA60">
            <v>1223618</v>
          </cell>
          <cell r="AB60">
            <v>1064133</v>
          </cell>
          <cell r="AC60">
            <v>113037</v>
          </cell>
          <cell r="AD60">
            <v>46447</v>
          </cell>
          <cell r="AE60">
            <v>17529</v>
          </cell>
          <cell r="AF60">
            <v>1414652</v>
          </cell>
          <cell r="AG60">
            <v>399063</v>
          </cell>
          <cell r="AH60">
            <v>723619</v>
          </cell>
          <cell r="AI60">
            <v>0</v>
          </cell>
          <cell r="AK60">
            <v>291971</v>
          </cell>
          <cell r="AL60">
            <v>2655799</v>
          </cell>
          <cell r="AN60">
            <v>3525497</v>
          </cell>
          <cell r="AO60">
            <v>2655533</v>
          </cell>
          <cell r="AP60">
            <v>869964</v>
          </cell>
          <cell r="AQ60">
            <v>23469</v>
          </cell>
          <cell r="AR60">
            <v>45978</v>
          </cell>
          <cell r="AS60">
            <v>668617</v>
          </cell>
          <cell r="AT60">
            <v>178839</v>
          </cell>
          <cell r="AU60">
            <v>0</v>
          </cell>
          <cell r="AV60">
            <v>0</v>
          </cell>
          <cell r="AW60">
            <v>0</v>
          </cell>
          <cell r="AX60">
            <v>28300</v>
          </cell>
          <cell r="AY60">
            <v>28300</v>
          </cell>
          <cell r="AZ60">
            <v>178839</v>
          </cell>
          <cell r="BD60">
            <v>0</v>
          </cell>
          <cell r="BF60">
            <v>540501</v>
          </cell>
          <cell r="BG60">
            <v>519603</v>
          </cell>
          <cell r="BJ60">
            <v>0</v>
          </cell>
          <cell r="BK60">
            <v>17529</v>
          </cell>
          <cell r="BM60">
            <v>-35319</v>
          </cell>
          <cell r="BN60">
            <v>1823877</v>
          </cell>
          <cell r="BO60">
            <v>227149</v>
          </cell>
          <cell r="BQ60">
            <v>253117</v>
          </cell>
        </row>
      </sheetData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678"/>
  <sheetViews>
    <sheetView tabSelected="1" topLeftCell="A4717" workbookViewId="0">
      <selection activeCell="B4251" sqref="B4251:B4253"/>
    </sheetView>
  </sheetViews>
  <sheetFormatPr defaultRowHeight="15" x14ac:dyDescent="0.25"/>
  <cols>
    <col min="1" max="1" width="61.42578125" bestFit="1" customWidth="1"/>
    <col min="2" max="4" width="12.7109375" bestFit="1" customWidth="1"/>
  </cols>
  <sheetData>
    <row r="1" spans="1:4" x14ac:dyDescent="0.25">
      <c r="A1" s="1" t="s">
        <v>176</v>
      </c>
      <c r="B1" s="1"/>
      <c r="C1" s="1"/>
      <c r="D1" s="2" t="s">
        <v>177</v>
      </c>
    </row>
    <row r="2" spans="1:4" x14ac:dyDescent="0.25">
      <c r="A2" s="3" t="str">
        <f>"ΚΩΔΙΚΟΣ ICAP" &amp; ": " &amp; '[1]ΣΤΟΙΧΕΙΑ ΕΤΟΥΣ 3'!A$2</f>
        <v>ΚΩΔΙΚΟΣ ICAP: 986483</v>
      </c>
      <c r="B2" s="1"/>
      <c r="C2" s="1"/>
      <c r="D2" s="2"/>
    </row>
    <row r="3" spans="1:4" x14ac:dyDescent="0.25">
      <c r="A3" s="3" t="str">
        <f>'[1]ΣΤΟΙΧΕΙΑ ΕΤΟΥΣ 3'!B$2</f>
        <v>AVANT GARDE DESIGN Α.Ε.</v>
      </c>
      <c r="B3" s="1"/>
      <c r="C3" s="1"/>
      <c r="D3" s="1"/>
    </row>
    <row r="4" spans="1:4" x14ac:dyDescent="0.25">
      <c r="A4" s="1" t="s">
        <v>178</v>
      </c>
      <c r="B4" s="2" t="s">
        <v>179</v>
      </c>
      <c r="C4" s="2" t="s">
        <v>179</v>
      </c>
      <c r="D4" s="2" t="s">
        <v>179</v>
      </c>
    </row>
    <row r="5" spans="1:4" x14ac:dyDescent="0.25">
      <c r="A5" s="3" t="s">
        <v>180</v>
      </c>
      <c r="B5" s="4" t="str">
        <f>IF(MAX([1]Βοηθητικό!$E$2:$J$2)-2=MAX([1]Βοηθητικό!$E$1:$J$1)-2,RIGHT('[1]ΣΤΟΙΧΕΙΑ ΕΤΟΥΣ 4'!$F$2,10),IF(MAX([1]Βοηθητικό!$E$2:$J$2)-2=MAX([1]Βοηθητικό!$E$1:$J$1)-3,RIGHT('[1]ΣΤΟΙΧΕΙΑ ΕΤΟΥΣ 3'!$F$2,10),IF(MAX([1]Βοηθητικό!$E$2:$J$2)-2=MAX([1]Βοηθητικό!$E$1:$J$1)-4,RIGHT('[1]ΣΤΟΙΧΕΙΑ ΕΤΟΥΣ 2'!$F$2,10),IF(MAX([1]Βοηθητικό!$E$2:$J$2)-2=MAX([1]Βοηθητικό!$E$1:$J$1)-5,RIGHT('[1]ΣΤΟΙΧΕΙΑ ΕΤΟΥΣ 1'!$F$2,10),""))))</f>
        <v>31/12/2017</v>
      </c>
      <c r="C5" s="17" t="str">
        <f>IF(MAX([1]Βοηθητικό!$E$2:$J$2)-1=MAX([1]Βοηθητικό!$E$1:$J$1)-1,RIGHT('[1]ΣΤΟΙΧΕΙΑ ΕΤΟΥΣ 5'!$F$2,10),IF(MAX([1]Βοηθητικό!$E$2:$J$2)-1=MAX([1]Βοηθητικό!$E$1:$J$1)-2,RIGHT('[1]ΣΤΟΙΧΕΙΑ ΕΤΟΥΣ 4'!$F$2,10),IF(MAX([1]Βοηθητικό!$E$2:$J$2)-1=MAX([1]Βοηθητικό!$E$1:$J$1)-3,RIGHT('[1]ΣΤΟΙΧΕΙΑ ΕΤΟΥΣ 3'!$F$2,10),IF(MAX([1]Βοηθητικό!$E$2:$J$2)-1=MAX([1]Βοηθητικό!$E$1:$J$1)-4,RIGHT('[1]ΣΤΟΙΧΕΙΑ ΕΤΟΥΣ 2'!$F$2,10),IF(MAX([1]Βοηθητικό!$E$2:$J$2)-1=MAX([1]Βοηθητικό!$E$1:$J$1)-5,RIGHT('[1]ΣΤΟΙΧΕΙΑ ΕΤΟΥΣ 1'!$F$2,10),"")))))</f>
        <v>31/12/2018</v>
      </c>
      <c r="D5" s="5" t="str">
        <f>IF(MAX([1]Βοηθητικό!$E$2:$J$2)=MAX([1]Βοηθητικό!$E$1:$J$1),RIGHT('[1]ΣΤΟΙΧΕΙΑ ΕΤΟΥΣ 6'!$F$2,10),IF(MAX([1]Βοηθητικό!$E$2:$J$2)=MAX([1]Βοηθητικό!$E$1:$J$1)-1,RIGHT('[1]ΣΤΟΙΧΕΙΑ ΕΤΟΥΣ 5'!$F$2,10),IF(MAX([1]Βοηθητικό!$E$2:$J$2)=MAX([1]Βοηθητικό!$E$1:$J$1)-2,RIGHT('[1]ΣΤΟΙΧΕΙΑ ΕΤΟΥΣ 4'!$F$2,10),IF(MAX([1]Βοηθητικό!$E$2:$J$2)=MAX([1]Βοηθητικό!$E$1:$J$1)-3,RIGHT('[1]ΣΤΟΙΧΕΙΑ ΕΤΟΥΣ 3'!$F$2,10),IF(MAX([1]Βοηθητικό!$E$2:$J$2)=MAX([1]Βοηθητικό!$E$1:$J$1)-4,RIGHT('[1]ΣΤΟΙΧΕΙΑ ΕΤΟΥΣ 2'!$F$2,10),IF(MAX([1]Βοηθητικό!$E$2:$J$2)=MAX([1]Βοηθητικό!$E$1:$J$1)-5,RIGHT('[1]ΣΤΟΙΧΕΙΑ ΕΤΟΥΣ 1'!$F$2,10),""))))))</f>
        <v>31/12/2019</v>
      </c>
    </row>
    <row r="6" spans="1:4" x14ac:dyDescent="0.25">
      <c r="A6" s="1" t="s">
        <v>6</v>
      </c>
      <c r="B6" s="6">
        <f>IF(MAX([1]Βοηθητικό!$E$2:$J$2)-2=MAX([1]Βοηθητικό!$E$1:$J$1)-2,'[1]ΣΤΟΙΧΕΙΑ ΕΤΟΥΣ 4'!$G$2,IF(MAX([1]Βοηθητικό!$E$2:$J$2)-2=MAX([1]Βοηθητικό!$E$1:$J$1)-3,'[1]ΣΤΟΙΧΕΙΑ ΕΤΟΥΣ 3'!$G$2,IF(MAX([1]Βοηθητικό!$E$2:$J$2)-2=MAX([1]Βοηθητικό!$E$1:$J$1)-4,'[1]ΣΤΟΙΧΕΙΑ ΕΤΟΥΣ 2'!$G$2,IF(MAX([1]Βοηθητικό!$E$2:$J$2)-2=MAX([1]Βοηθητικό!$E$1:$J$1)-5,'[1]ΣΤΟΙΧΕΙΑ ΕΤΟΥΣ 1'!$G$2,""))))</f>
        <v>37254</v>
      </c>
      <c r="C6" s="6">
        <f>IF(MAX([1]Βοηθητικό!$E$2:$J$2)-1=MAX([1]Βοηθητικό!$E$1:$J$1)-1,'[1]ΣΤΟΙΧΕΙΑ ΕΤΟΥΣ 5'!$G$2,IF(MAX([1]Βοηθητικό!$E$2:$J$2)-1=MAX([1]Βοηθητικό!$E$1:$J$1)-2,'[1]ΣΤΟΙΧΕΙΑ ΕΤΟΥΣ 4'!$G$2,IF(MAX([1]Βοηθητικό!$E$2:$J$2)-1=MAX([1]Βοηθητικό!$E$1:$J$1)-3,'[1]ΣΤΟΙΧΕΙΑ ΕΤΟΥΣ 3'!$G$2,IF(MAX([1]Βοηθητικό!$E$2:$J$2)-1=MAX([1]Βοηθητικό!$E$1:$J$1)-4,'[1]ΣΤΟΙΧΕΙΑ ΕΤΟΥΣ 2'!$G$2,IF(MAX([1]Βοηθητικό!$E$2:$J$2)-1=MAX([1]Βοηθητικό!$E$1:$J$1)-5,'[1]ΣΤΟΙΧΕΙΑ ΕΤΟΥΣ 1'!$G$2,"")))))</f>
        <v>34736</v>
      </c>
      <c r="D6" s="7">
        <f>IF(MAX([1]Βοηθητικό!$E$2:$J$2)=MAX([1]Βοηθητικό!$E$1:$J$1),'[1]ΣΤΟΙΧΕΙΑ ΕΤΟΥΣ 6'!$G$2,IF(MAX([1]Βοηθητικό!$E$2:$J$2)=MAX([1]Βοηθητικό!$E$1:$J$1)-1,'[1]ΣΤΟΙΧΕΙΑ ΕΤΟΥΣ 5'!$G$2,IF(MAX([1]Βοηθητικό!$E$2:$J$2)=MAX([1]Βοηθητικό!$E$1:$J$1)-2,'[1]ΣΤΟΙΧΕΙΑ ΕΤΟΥΣ 4'!$G$2,IF(MAX([1]Βοηθητικό!$E$2:$J$2)=MAX([1]Βοηθητικό!$E$1:$J$1)-3,'[1]ΣΤΟΙΧΕΙΑ ΕΤΟΥΣ 3'!$G$2,IF(MAX([1]Βοηθητικό!$E$2:$J$2)=MAX([1]Βοηθητικό!$E$1:$J$1)-4,'[1]ΣΤΟΙΧΕΙΑ ΕΤΟΥΣ 2'!$G$2,IF(MAX([1]Βοηθητικό!$E$2:$J$2)=MAX([1]Βοηθητικό!$E$1:$J$1)-5,'[1]ΣΤΟΙΧΕΙΑ ΕΤΟΥΣ 1'!$G$2,""))))))</f>
        <v>49614</v>
      </c>
    </row>
    <row r="7" spans="1:4" x14ac:dyDescent="0.25">
      <c r="A7" s="1" t="s">
        <v>7</v>
      </c>
      <c r="B7" s="6">
        <f>IF(MAX([1]Βοηθητικό!$E$2:$J$2)-2=MAX([1]Βοηθητικό!$E$1:$J$1)-2,'[1]ΣΤΟΙΧΕΙΑ ΕΤΟΥΣ 4'!$H$2,IF(MAX([1]Βοηθητικό!$E$2:$J$2)-2=MAX([1]Βοηθητικό!$E$1:$J$1)-3,'[1]ΣΤΟΙΧΕΙΑ ΕΤΟΥΣ 3'!$H$2,IF(MAX([1]Βοηθητικό!$E$2:$J$2)-2=MAX([1]Βοηθητικό!$E$1:$J$1)-4,'[1]ΣΤΟΙΧΕΙΑ ΕΤΟΥΣ 2'!$H$2,IF(MAX([1]Βοηθητικό!$E$2:$J$2)-2=MAX([1]Βοηθητικό!$E$1:$J$1)-5,'[1]ΣΤΟΙΧΕΙΑ ΕΤΟΥΣ 1'!$H$2,""))))</f>
        <v>0</v>
      </c>
      <c r="C7" s="6">
        <f>IF(MAX([1]Βοηθητικό!$E$2:$J$2)-1=MAX([1]Βοηθητικό!$E$1:$J$1)-1,'[1]ΣΤΟΙΧΕΙΑ ΕΤΟΥΣ 5'!$H$2,IF(MAX([1]Βοηθητικό!$E$2:$J$2)-1=MAX([1]Βοηθητικό!$E$1:$J$1)-2,'[1]ΣΤΟΙΧΕΙΑ ΕΤΟΥΣ 4'!$H$2,IF(MAX([1]Βοηθητικό!$E$2:$J$2)-1=MAX([1]Βοηθητικό!$E$1:$J$1)-3,'[1]ΣΤΟΙΧΕΙΑ ΕΤΟΥΣ 3'!$H$2,IF(MAX([1]Βοηθητικό!$E$2:$J$2)-1=MAX([1]Βοηθητικό!$E$1:$J$1)-4,'[1]ΣΤΟΙΧΕΙΑ ΕΤΟΥΣ 2'!$H$2,IF(MAX([1]Βοηθητικό!$E$2:$J$2)-1=MAX([1]Βοηθητικό!$E$1:$J$1)-5,'[1]ΣΤΟΙΧΕΙΑ ΕΤΟΥΣ 1'!$H$2,"")))))</f>
        <v>0</v>
      </c>
      <c r="D7" s="7">
        <f>IF(MAX([1]Βοηθητικό!$E$2:$J$2)=MAX([1]Βοηθητικό!$E$1:$J$1),'[1]ΣΤΟΙΧΕΙΑ ΕΤΟΥΣ 6'!$H$2,IF(MAX([1]Βοηθητικό!$E$2:$J$2)=MAX([1]Βοηθητικό!$E$1:$J$1)-1,'[1]ΣΤΟΙΧΕΙΑ ΕΤΟΥΣ 5'!$H$2,IF(MAX([1]Βοηθητικό!$E$2:$J$2)=MAX([1]Βοηθητικό!$E$1:$J$1)-2,'[1]ΣΤΟΙΧΕΙΑ ΕΤΟΥΣ 4'!$H$2,IF(MAX([1]Βοηθητικό!$E$2:$J$2)=MAX([1]Βοηθητικό!$E$1:$J$1)-3,'[1]ΣΤΟΙΧΕΙΑ ΕΤΟΥΣ 3'!$H$2,IF(MAX([1]Βοηθητικό!$E$2:$J$2)=MAX([1]Βοηθητικό!$E$1:$J$1)-4,'[1]ΣΤΟΙΧΕΙΑ ΕΤΟΥΣ 2'!$H$2,IF(MAX([1]Βοηθητικό!$E$2:$J$2)=MAX([1]Βοηθητικό!$E$1:$J$1)-5,'[1]ΣΤΟΙΧΕΙΑ ΕΤΟΥΣ 1'!$H$2,""))))))</f>
        <v>0</v>
      </c>
    </row>
    <row r="8" spans="1:4" x14ac:dyDescent="0.25">
      <c r="A8" s="1" t="s">
        <v>8</v>
      </c>
      <c r="B8" s="6">
        <f>IF(MAX([1]Βοηθητικό!$E$2:$J$2)-2=MAX([1]Βοηθητικό!$E$1:$J$1)-2,'[1]ΣΤΟΙΧΕΙΑ ΕΤΟΥΣ 4'!$I$2,IF(MAX([1]Βοηθητικό!$E$2:$J$2)-2=MAX([1]Βοηθητικό!$E$1:$J$1)-3,'[1]ΣΤΟΙΧΕΙΑ ΕΤΟΥΣ 3'!$I$2,IF(MAX([1]Βοηθητικό!$E$2:$J$2)-2=MAX([1]Βοηθητικό!$E$1:$J$1)-4,'[1]ΣΤΟΙΧΕΙΑ ΕΤΟΥΣ 2'!$I$2,IF(MAX([1]Βοηθητικό!$E$2:$J$2)-2=MAX([1]Βοηθητικό!$E$1:$J$1)-5,'[1]ΣΤΟΙΧΕΙΑ ΕΤΟΥΣ 1'!$I$2,""))))</f>
        <v>16754</v>
      </c>
      <c r="C8" s="6">
        <f>IF(MAX([1]Βοηθητικό!$E$2:$J$2)-1=MAX([1]Βοηθητικό!$E$1:$J$1)-1,'[1]ΣΤΟΙΧΕΙΑ ΕΤΟΥΣ 5'!$I$2,IF(MAX([1]Βοηθητικό!$E$2:$J$2)-1=MAX([1]Βοηθητικό!$E$1:$J$1)-2,'[1]ΣΤΟΙΧΕΙΑ ΕΤΟΥΣ 4'!$I$2,IF(MAX([1]Βοηθητικό!$E$2:$J$2)-1=MAX([1]Βοηθητικό!$E$1:$J$1)-3,'[1]ΣΤΟΙΧΕΙΑ ΕΤΟΥΣ 3'!$I$2,IF(MAX([1]Βοηθητικό!$E$2:$J$2)-1=MAX([1]Βοηθητικό!$E$1:$J$1)-4,'[1]ΣΤΟΙΧΕΙΑ ΕΤΟΥΣ 2'!$I$2,IF(MAX([1]Βοηθητικό!$E$2:$J$2)-1=MAX([1]Βοηθητικό!$E$1:$J$1)-5,'[1]ΣΤΟΙΧΕΙΑ ΕΤΟΥΣ 1'!$I$2,"")))))</f>
        <v>14236</v>
      </c>
      <c r="D8" s="7">
        <f>IF(MAX([1]Βοηθητικό!$E$2:$J$2)=MAX([1]Βοηθητικό!$E$1:$J$1),'[1]ΣΤΟΙΧΕΙΑ ΕΤΟΥΣ 6'!$I$2,IF(MAX([1]Βοηθητικό!$E$2:$J$2)=MAX([1]Βοηθητικό!$E$1:$J$1)-1,'[1]ΣΤΟΙΧΕΙΑ ΕΤΟΥΣ 5'!$I$2,IF(MAX([1]Βοηθητικό!$E$2:$J$2)=MAX([1]Βοηθητικό!$E$1:$J$1)-2,'[1]ΣΤΟΙΧΕΙΑ ΕΤΟΥΣ 4'!$I$2,IF(MAX([1]Βοηθητικό!$E$2:$J$2)=MAX([1]Βοηθητικό!$E$1:$J$1)-3,'[1]ΣΤΟΙΧΕΙΑ ΕΤΟΥΣ 3'!$I$2,IF(MAX([1]Βοηθητικό!$E$2:$J$2)=MAX([1]Βοηθητικό!$E$1:$J$1)-4,'[1]ΣΤΟΙΧΕΙΑ ΕΤΟΥΣ 2'!$I$2,IF(MAX([1]Βοηθητικό!$E$2:$J$2)=MAX([1]Βοηθητικό!$E$1:$J$1)-5,'[1]ΣΤΟΙΧΕΙΑ ΕΤΟΥΣ 1'!$I$2,""))))))</f>
        <v>35958</v>
      </c>
    </row>
    <row r="9" spans="1:4" x14ac:dyDescent="0.25">
      <c r="A9" s="1" t="s">
        <v>57</v>
      </c>
      <c r="B9" s="6">
        <f>IF(MAX([1]Βοηθητικό!$E$2:$J$2)-2=MAX([1]Βοηθητικό!$E$1:$J$1)-2,'[1]ΣΤΟΙΧΕΙΑ ΕΤΟΥΣ 4'!$BF$2,IF(MAX([1]Βοηθητικό!$E$2:$J$2)-2=MAX([1]Βοηθητικό!$E$1:$J$1)-3,'[1]ΣΤΟΙΧΕΙΑ ΕΤΟΥΣ 3'!$BF$2,IF(MAX([1]Βοηθητικό!$E$2:$J$2)-2=MAX([1]Βοηθητικό!$E$1:$J$1)-4,'[1]ΣΤΟΙΧΕΙΑ ΕΤΟΥΣ 2'!$BF$2,IF(MAX([1]Βοηθητικό!$E$2:$J$2)-2=MAX([1]Βοηθητικό!$E$1:$J$1)-5,'[1]ΣΤΟΙΧΕΙΑ ΕΤΟΥΣ 1'!$BF$2,""))))</f>
        <v>0</v>
      </c>
      <c r="C9" s="6">
        <f>IF(MAX([1]Βοηθητικό!$E$2:$J$2)-1=MAX([1]Βοηθητικό!$E$1:$J$1)-1,'[1]ΣΤΟΙΧΕΙΑ ΕΤΟΥΣ 5'!$BF$2,IF(MAX([1]Βοηθητικό!$E$2:$J$2)-1=MAX([1]Βοηθητικό!$E$1:$J$1)-2,'[1]ΣΤΟΙΧΕΙΑ ΕΤΟΥΣ 4'!$BF$2,IF(MAX([1]Βοηθητικό!$E$2:$J$2)-1=MAX([1]Βοηθητικό!$E$1:$J$1)-3,'[1]ΣΤΟΙΧΕΙΑ ΕΤΟΥΣ 3'!$BF$2,IF(MAX([1]Βοηθητικό!$E$2:$J$2)-1=MAX([1]Βοηθητικό!$E$1:$J$1)-4,'[1]ΣΤΟΙΧΕΙΑ ΕΤΟΥΣ 2'!$BF$2,IF(MAX([1]Βοηθητικό!$E$2:$J$2)-1=MAX([1]Βοηθητικό!$E$1:$J$1)-5,'[1]ΣΤΟΙΧΕΙΑ ΕΤΟΥΣ 1'!$BF$2,"")))))</f>
        <v>0</v>
      </c>
      <c r="D9" s="7">
        <f>IF(MAX([1]Βοηθητικό!$E$2:$J$2)=MAX([1]Βοηθητικό!$E$1:$J$1),'[1]ΣΤΟΙΧΕΙΑ ΕΤΟΥΣ 6'!$BF$2,IF(MAX([1]Βοηθητικό!$E$2:$J$2)=MAX([1]Βοηθητικό!$E$1:$J$1)-1,'[1]ΣΤΟΙΧΕΙΑ ΕΤΟΥΣ 5'!$BF$2,IF(MAX([1]Βοηθητικό!$E$2:$J$2)=MAX([1]Βοηθητικό!$E$1:$J$1)-2,'[1]ΣΤΟΙΧΕΙΑ ΕΤΟΥΣ 4'!$BF$2,IF(MAX([1]Βοηθητικό!$E$2:$J$2)=MAX([1]Βοηθητικό!$E$1:$J$1)-3,'[1]ΣΤΟΙΧΕΙΑ ΕΤΟΥΣ 3'!$BF$2,IF(MAX([1]Βοηθητικό!$E$2:$J$2)=MAX([1]Βοηθητικό!$E$1:$J$1)-4,'[1]ΣΤΟΙΧΕΙΑ ΕΤΟΥΣ 2'!$BF$2,IF(MAX([1]Βοηθητικό!$E$2:$J$2)=MAX([1]Βοηθητικό!$E$1:$J$1)-5,'[1]ΣΤΟΙΧΕΙΑ ΕΤΟΥΣ 1'!$BF$2,""))))))</f>
        <v>0</v>
      </c>
    </row>
    <row r="10" spans="1:4" x14ac:dyDescent="0.25">
      <c r="A10" s="1" t="s">
        <v>9</v>
      </c>
      <c r="B10" s="6">
        <f>IF(MAX([1]Βοηθητικό!$E$2:$J$2)-2=MAX([1]Βοηθητικό!$E$1:$J$1)-2,'[1]ΣΤΟΙΧΕΙΑ ΕΤΟΥΣ 4'!$J$2,IF(MAX([1]Βοηθητικό!$E$2:$J$2)-2=MAX([1]Βοηθητικό!$E$1:$J$1)-3,'[1]ΣΤΟΙΧΕΙΑ ΕΤΟΥΣ 3'!$J$2,IF(MAX([1]Βοηθητικό!$E$2:$J$2)-2=MAX([1]Βοηθητικό!$E$1:$J$1)-4,'[1]ΣΤΟΙΧΕΙΑ ΕΤΟΥΣ 2'!$J$2,IF(MAX([1]Βοηθητικό!$E$2:$J$2)-2=MAX([1]Βοηθητικό!$E$1:$J$1)-5,'[1]ΣΤΟΙΧΕΙΑ ΕΤΟΥΣ 1'!$J$2,""))))</f>
        <v>0</v>
      </c>
      <c r="C10" s="6">
        <f>IF(MAX([1]Βοηθητικό!$E$2:$J$2)-1=MAX([1]Βοηθητικό!$E$1:$J$1)-1,'[1]ΣΤΟΙΧΕΙΑ ΕΤΟΥΣ 5'!$J$2,IF(MAX([1]Βοηθητικό!$E$2:$J$2)-1=MAX([1]Βοηθητικό!$E$1:$J$1)-2,'[1]ΣΤΟΙΧΕΙΑ ΕΤΟΥΣ 4'!$J$2,IF(MAX([1]Βοηθητικό!$E$2:$J$2)-1=MAX([1]Βοηθητικό!$E$1:$J$1)-3,'[1]ΣΤΟΙΧΕΙΑ ΕΤΟΥΣ 3'!$J$2,IF(MAX([1]Βοηθητικό!$E$2:$J$2)-1=MAX([1]Βοηθητικό!$E$1:$J$1)-4,'[1]ΣΤΟΙΧΕΙΑ ΕΤΟΥΣ 2'!$J$2,IF(MAX([1]Βοηθητικό!$E$2:$J$2)-1=MAX([1]Βοηθητικό!$E$1:$J$1)-5,'[1]ΣΤΟΙΧΕΙΑ ΕΤΟΥΣ 1'!$J$2,"")))))</f>
        <v>0</v>
      </c>
      <c r="D10" s="7">
        <f>IF(MAX([1]Βοηθητικό!$E$2:$J$2)=MAX([1]Βοηθητικό!$E$1:$J$1),'[1]ΣΤΟΙΧΕΙΑ ΕΤΟΥΣ 6'!$J$2,IF(MAX([1]Βοηθητικό!$E$2:$J$2)=MAX([1]Βοηθητικό!$E$1:$J$1)-1,'[1]ΣΤΟΙΧΕΙΑ ΕΤΟΥΣ 5'!$J$2,IF(MAX([1]Βοηθητικό!$E$2:$J$2)=MAX([1]Βοηθητικό!$E$1:$J$1)-2,'[1]ΣΤΟΙΧΕΙΑ ΕΤΟΥΣ 4'!$J$2,IF(MAX([1]Βοηθητικό!$E$2:$J$2)=MAX([1]Βοηθητικό!$E$1:$J$1)-3,'[1]ΣΤΟΙΧΕΙΑ ΕΤΟΥΣ 3'!$J$2,IF(MAX([1]Βοηθητικό!$E$2:$J$2)=MAX([1]Βοηθητικό!$E$1:$J$1)-4,'[1]ΣΤΟΙΧΕΙΑ ΕΤΟΥΣ 2'!$J$2,IF(MAX([1]Βοηθητικό!$E$2:$J$2)=MAX([1]Βοηθητικό!$E$1:$J$1)-5,'[1]ΣΤΟΙΧΕΙΑ ΕΤΟΥΣ 1'!$J$2,""))))))</f>
        <v>0</v>
      </c>
    </row>
    <row r="11" spans="1:4" x14ac:dyDescent="0.25">
      <c r="A11" s="1" t="s">
        <v>181</v>
      </c>
      <c r="B11" s="6">
        <f>IF(MAX([1]Βοηθητικό!$E$2:$J$2)-2=MAX([1]Βοηθητικό!$E$1:$J$1)-2,'[1]ΣΤΟΙΧΕΙΑ ΕΤΟΥΣ 4'!$M$2,IF(MAX([1]Βοηθητικό!$E$2:$J$2)-2=MAX([1]Βοηθητικό!$E$1:$J$1)-3,'[1]ΣΤΟΙΧΕΙΑ ΕΤΟΥΣ 3'!$M$2,IF(MAX([1]Βοηθητικό!$E$2:$J$2)-2=MAX([1]Βοηθητικό!$E$1:$J$1)-4,'[1]ΣΤΟΙΧΕΙΑ ΕΤΟΥΣ 2'!$M$2,IF(MAX([1]Βοηθητικό!$E$2:$J$2)-2=MAX([1]Βοηθητικό!$E$1:$J$1)-5,'[1]ΣΤΟΙΧΕΙΑ ΕΤΟΥΣ 1'!$M$2,""))))</f>
        <v>0</v>
      </c>
      <c r="C11" s="6">
        <f>IF(MAX([1]Βοηθητικό!$E$2:$J$2)-1=MAX([1]Βοηθητικό!$E$1:$J$1)-1,'[1]ΣΤΟΙΧΕΙΑ ΕΤΟΥΣ 5'!$M$2,IF(MAX([1]Βοηθητικό!$E$2:$J$2)-1=MAX([1]Βοηθητικό!$E$1:$J$1)-2,'[1]ΣΤΟΙΧΕΙΑ ΕΤΟΥΣ 4'!$M$2,IF(MAX([1]Βοηθητικό!$E$2:$J$2)-1=MAX([1]Βοηθητικό!$E$1:$J$1)-3,'[1]ΣΤΟΙΧΕΙΑ ΕΤΟΥΣ 3'!$M$2,IF(MAX([1]Βοηθητικό!$E$2:$J$2)-1=MAX([1]Βοηθητικό!$E$1:$J$1)-4,'[1]ΣΤΟΙΧΕΙΑ ΕΤΟΥΣ 2'!$M$2,IF(MAX([1]Βοηθητικό!$E$2:$J$2)-1=MAX([1]Βοηθητικό!$E$1:$J$1)-5,'[1]ΣΤΟΙΧΕΙΑ ΕΤΟΥΣ 1'!$M$2,"")))))</f>
        <v>0</v>
      </c>
      <c r="D11" s="7">
        <f>IF(MAX([1]Βοηθητικό!$E$2:$J$2)=MAX([1]Βοηθητικό!$E$1:$J$1),'[1]ΣΤΟΙΧΕΙΑ ΕΤΟΥΣ 6'!$M$2,IF(MAX([1]Βοηθητικό!$E$2:$J$2)=MAX([1]Βοηθητικό!$E$1:$J$1)-1,'[1]ΣΤΟΙΧΕΙΑ ΕΤΟΥΣ 5'!$M$2,IF(MAX([1]Βοηθητικό!$E$2:$J$2)=MAX([1]Βοηθητικό!$E$1:$J$1)-2,'[1]ΣΤΟΙΧΕΙΑ ΕΤΟΥΣ 4'!$M$2,IF(MAX([1]Βοηθητικό!$E$2:$J$2)=MAX([1]Βοηθητικό!$E$1:$J$1)-3,'[1]ΣΤΟΙΧΕΙΑ ΕΤΟΥΣ 3'!$M$2,IF(MAX([1]Βοηθητικό!$E$2:$J$2)=MAX([1]Βοηθητικό!$E$1:$J$1)-4,'[1]ΣΤΟΙΧΕΙΑ ΕΤΟΥΣ 2'!$M$2,IF(MAX([1]Βοηθητικό!$E$2:$J$2)=MAX([1]Βοηθητικό!$E$1:$J$1)-5,'[1]ΣΤΟΙΧΕΙΑ ΕΤΟΥΣ 1'!$M$2,""))))))</f>
        <v>6844</v>
      </c>
    </row>
    <row r="12" spans="1:4" x14ac:dyDescent="0.25">
      <c r="A12" s="1" t="s">
        <v>182</v>
      </c>
      <c r="B12" s="6">
        <f>IF(MAX([1]Βοηθητικό!$E$2:$J$2)-2=MAX([1]Βοηθητικό!$E$1:$J$1)-2,'[1]ΣΤΟΙΧΕΙΑ ΕΤΟΥΣ 4'!$BN$2,IF(MAX([1]Βοηθητικό!$E$2:$J$2)-2=MAX([1]Βοηθητικό!$E$1:$J$1)-3,'[1]ΣΤΟΙΧΕΙΑ ΕΤΟΥΣ 3'!$BN$2,IF(MAX([1]Βοηθητικό!$E$2:$J$2)-2=MAX([1]Βοηθητικό!$E$1:$J$1)-4,'[1]ΣΤΟΙΧΕΙΑ ΕΤΟΥΣ 2'!$BN$2,IF(MAX([1]Βοηθητικό!$E$2:$J$2)-2=MAX([1]Βοηθητικό!$E$1:$J$1)-5,'[1]ΣΤΟΙΧΕΙΑ ΕΤΟΥΣ 1'!$BN$2,""))))</f>
        <v>0</v>
      </c>
      <c r="C12" s="6">
        <f>IF(MAX([1]Βοηθητικό!$E$2:$J$2)-1=MAX([1]Βοηθητικό!$E$1:$J$1)-1,'[1]ΣΤΟΙΧΕΙΑ ΕΤΟΥΣ 5'!$BN$2,IF(MAX([1]Βοηθητικό!$E$2:$J$2)-1=MAX([1]Βοηθητικό!$E$1:$J$1)-2,'[1]ΣΤΟΙΧΕΙΑ ΕΤΟΥΣ 4'!$BN$2,IF(MAX([1]Βοηθητικό!$E$2:$J$2)-1=MAX([1]Βοηθητικό!$E$1:$J$1)-3,'[1]ΣΤΟΙΧΕΙΑ ΕΤΟΥΣ 3'!$BN$2,IF(MAX([1]Βοηθητικό!$E$2:$J$2)-1=MAX([1]Βοηθητικό!$E$1:$J$1)-4,'[1]ΣΤΟΙΧΕΙΑ ΕΤΟΥΣ 2'!$BN$2,IF(MAX([1]Βοηθητικό!$E$2:$J$2)-1=MAX([1]Βοηθητικό!$E$1:$J$1)-5,'[1]ΣΤΟΙΧΕΙΑ ΕΤΟΥΣ 1'!$BN$2,"")))))</f>
        <v>0</v>
      </c>
      <c r="D12" s="7">
        <f>IF(MAX([1]Βοηθητικό!$E$2:$J$2)=MAX([1]Βοηθητικό!$E$1:$J$1),'[1]ΣΤΟΙΧΕΙΑ ΕΤΟΥΣ 6'!$BN$2,IF(MAX([1]Βοηθητικό!$E$2:$J$2)=MAX([1]Βοηθητικό!$E$1:$J$1)-1,'[1]ΣΤΟΙΧΕΙΑ ΕΤΟΥΣ 5'!$BN$2,IF(MAX([1]Βοηθητικό!$E$2:$J$2)=MAX([1]Βοηθητικό!$E$1:$J$1)-2,'[1]ΣΤΟΙΧΕΙΑ ΕΤΟΥΣ 4'!$BN$2,IF(MAX([1]Βοηθητικό!$E$2:$J$2)=MAX([1]Βοηθητικό!$E$1:$J$1)-3,'[1]ΣΤΟΙΧΕΙΑ ΕΤΟΥΣ 3'!$BN$2,IF(MAX([1]Βοηθητικό!$E$2:$J$2)=MAX([1]Βοηθητικό!$E$1:$J$1)-4,'[1]ΣΤΟΙΧΕΙΑ ΕΤΟΥΣ 2'!$BN$2,IF(MAX([1]Βοηθητικό!$E$2:$J$2)=MAX([1]Βοηθητικό!$E$1:$J$1)-5,'[1]ΣΤΟΙΧΕΙΑ ΕΤΟΥΣ 1'!$BN$2,""))))))</f>
        <v>6844</v>
      </c>
    </row>
    <row r="13" spans="1:4" x14ac:dyDescent="0.25">
      <c r="A13" s="1" t="s">
        <v>183</v>
      </c>
      <c r="B13" s="6">
        <f>IF(MAX([1]Βοηθητικό!$E$2:$J$2)-2=MAX([1]Βοηθητικό!$E$1:$J$1)-2,'[1]ΣΤΟΙΧΕΙΑ ΕΤΟΥΣ 4'!$BG$2,IF(MAX([1]Βοηθητικό!$E$2:$J$2)-2=MAX([1]Βοηθητικό!$E$1:$J$1)-3,'[1]ΣΤΟΙΧΕΙΑ ΕΤΟΥΣ 3'!$BG$2,IF(MAX([1]Βοηθητικό!$E$2:$J$2)-2=MAX([1]Βοηθητικό!$E$1:$J$1)-4,'[1]ΣΤΟΙΧΕΙΑ ΕΤΟΥΣ 2'!$BG$2,IF(MAX([1]Βοηθητικό!$E$2:$J$2)-2=MAX([1]Βοηθητικό!$E$1:$J$1)-5,'[1]ΣΤΟΙΧΕΙΑ ΕΤΟΥΣ 1'!$BG$2,""))))</f>
        <v>0</v>
      </c>
      <c r="C13" s="6">
        <f>IF(MAX([1]Βοηθητικό!$E$2:$J$2)-1=MAX([1]Βοηθητικό!$E$1:$J$1)-1,'[1]ΣΤΟΙΧΕΙΑ ΕΤΟΥΣ 5'!$BG$2,IF(MAX([1]Βοηθητικό!$E$2:$J$2)-1=MAX([1]Βοηθητικό!$E$1:$J$1)-2,'[1]ΣΤΟΙΧΕΙΑ ΕΤΟΥΣ 4'!$BG$2,IF(MAX([1]Βοηθητικό!$E$2:$J$2)-1=MAX([1]Βοηθητικό!$E$1:$J$1)-3,'[1]ΣΤΟΙΧΕΙΑ ΕΤΟΥΣ 3'!$BG$2,IF(MAX([1]Βοηθητικό!$E$2:$J$2)-1=MAX([1]Βοηθητικό!$E$1:$J$1)-4,'[1]ΣΤΟΙΧΕΙΑ ΕΤΟΥΣ 2'!$BG$2,IF(MAX([1]Βοηθητικό!$E$2:$J$2)-1=MAX([1]Βοηθητικό!$E$1:$J$1)-5,'[1]ΣΤΟΙΧΕΙΑ ΕΤΟΥΣ 1'!$BG$2,"")))))</f>
        <v>0</v>
      </c>
      <c r="D13" s="7">
        <f>IF(MAX([1]Βοηθητικό!$E$2:$J$2)=MAX([1]Βοηθητικό!$E$1:$J$1),'[1]ΣΤΟΙΧΕΙΑ ΕΤΟΥΣ 6'!$BG$2,IF(MAX([1]Βοηθητικό!$E$2:$J$2)=MAX([1]Βοηθητικό!$E$1:$J$1)-1,'[1]ΣΤΟΙΧΕΙΑ ΕΤΟΥΣ 5'!$BG$2,IF(MAX([1]Βοηθητικό!$E$2:$J$2)=MAX([1]Βοηθητικό!$E$1:$J$1)-2,'[1]ΣΤΟΙΧΕΙΑ ΕΤΟΥΣ 4'!$BG$2,IF(MAX([1]Βοηθητικό!$E$2:$J$2)=MAX([1]Βοηθητικό!$E$1:$J$1)-3,'[1]ΣΤΟΙΧΕΙΑ ΕΤΟΥΣ 3'!$BG$2,IF(MAX([1]Βοηθητικό!$E$2:$J$2)=MAX([1]Βοηθητικό!$E$1:$J$1)-4,'[1]ΣΤΟΙΧΕΙΑ ΕΤΟΥΣ 2'!$BG$2,IF(MAX([1]Βοηθητικό!$E$2:$J$2)=MAX([1]Βοηθητικό!$E$1:$J$1)-5,'[1]ΣΤΟΙΧΕΙΑ ΕΤΟΥΣ 1'!$BG$2,""))))))</f>
        <v>0</v>
      </c>
    </row>
    <row r="14" spans="1:4" x14ac:dyDescent="0.25">
      <c r="A14" s="1" t="s">
        <v>66</v>
      </c>
      <c r="B14" s="6">
        <f>IF(MAX([1]Βοηθητικό!$E$2:$J$2)-2=MAX([1]Βοηθητικό!$E$1:$J$1)-2,'[1]ΣΤΟΙΧΕΙΑ ΕΤΟΥΣ 4'!$BO$2,IF(MAX([1]Βοηθητικό!$E$2:$J$2)-2=MAX([1]Βοηθητικό!$E$1:$J$1)-3,'[1]ΣΤΟΙΧΕΙΑ ΕΤΟΥΣ 3'!$BO$2,IF(MAX([1]Βοηθητικό!$E$2:$J$2)-2=MAX([1]Βοηθητικό!$E$1:$J$1)-4,'[1]ΣΤΟΙΧΕΙΑ ΕΤΟΥΣ 2'!$BO$2,IF(MAX([1]Βοηθητικό!$E$2:$J$2)-2=MAX([1]Βοηθητικό!$E$1:$J$1)-5,'[1]ΣΤΟΙΧΕΙΑ ΕΤΟΥΣ 1'!$BO$2,""))))</f>
        <v>0</v>
      </c>
      <c r="C14" s="6">
        <f>IF(MAX([1]Βοηθητικό!$E$2:$J$2)-1=MAX([1]Βοηθητικό!$E$1:$J$1)-1,'[1]ΣΤΟΙΧΕΙΑ ΕΤΟΥΣ 5'!$BO$2,IF(MAX([1]Βοηθητικό!$E$2:$J$2)-1=MAX([1]Βοηθητικό!$E$1:$J$1)-2,'[1]ΣΤΟΙΧΕΙΑ ΕΤΟΥΣ 4'!$BO$2,IF(MAX([1]Βοηθητικό!$E$2:$J$2)-1=MAX([1]Βοηθητικό!$E$1:$J$1)-3,'[1]ΣΤΟΙΧΕΙΑ ΕΤΟΥΣ 3'!$BO$2,IF(MAX([1]Βοηθητικό!$E$2:$J$2)-1=MAX([1]Βοηθητικό!$E$1:$J$1)-4,'[1]ΣΤΟΙΧΕΙΑ ΕΤΟΥΣ 2'!$BO$2,IF(MAX([1]Βοηθητικό!$E$2:$J$2)-1=MAX([1]Βοηθητικό!$E$1:$J$1)-5,'[1]ΣΤΟΙΧΕΙΑ ΕΤΟΥΣ 1'!$BO$2,"")))))</f>
        <v>0</v>
      </c>
      <c r="D14" s="7">
        <f>IF(MAX([1]Βοηθητικό!$E$2:$J$2)=MAX([1]Βοηθητικό!$E$1:$J$1),'[1]ΣΤΟΙΧΕΙΑ ΕΤΟΥΣ 6'!$BO$2,IF(MAX([1]Βοηθητικό!$E$2:$J$2)=MAX([1]Βοηθητικό!$E$1:$J$1)-1,'[1]ΣΤΟΙΧΕΙΑ ΕΤΟΥΣ 5'!$BO$2,IF(MAX([1]Βοηθητικό!$E$2:$J$2)=MAX([1]Βοηθητικό!$E$1:$J$1)-2,'[1]ΣΤΟΙΧΕΙΑ ΕΤΟΥΣ 4'!$BO$2,IF(MAX([1]Βοηθητικό!$E$2:$J$2)=MAX([1]Βοηθητικό!$E$1:$J$1)-3,'[1]ΣΤΟΙΧΕΙΑ ΕΤΟΥΣ 3'!$BO$2,IF(MAX([1]Βοηθητικό!$E$2:$J$2)=MAX([1]Βοηθητικό!$E$1:$J$1)-4,'[1]ΣΤΟΙΧΕΙΑ ΕΤΟΥΣ 2'!$BO$2,IF(MAX([1]Βοηθητικό!$E$2:$J$2)=MAX([1]Βοηθητικό!$E$1:$J$1)-5,'[1]ΣΤΟΙΧΕΙΑ ΕΤΟΥΣ 1'!$BO$2,""))))))</f>
        <v>0</v>
      </c>
    </row>
    <row r="15" spans="1:4" x14ac:dyDescent="0.25">
      <c r="A15" s="1" t="s">
        <v>13</v>
      </c>
      <c r="B15" s="6">
        <f>IF(MAX([1]Βοηθητικό!$E$2:$J$2)-2=MAX([1]Βοηθητικό!$E$1:$J$1)-2,'[1]ΣΤΟΙΧΕΙΑ ΕΤΟΥΣ 4'!$N$2,IF(MAX([1]Βοηθητικό!$E$2:$J$2)-2=MAX([1]Βοηθητικό!$E$1:$J$1)-3,'[1]ΣΤΟΙΧΕΙΑ ΕΤΟΥΣ 3'!$N$2,IF(MAX([1]Βοηθητικό!$E$2:$J$2)-2=MAX([1]Βοηθητικό!$E$1:$J$1)-4,'[1]ΣΤΟΙΧΕΙΑ ΕΤΟΥΣ 2'!$N$2,IF(MAX([1]Βοηθητικό!$E$2:$J$2)-2=MAX([1]Βοηθητικό!$E$1:$J$1)-5,'[1]ΣΤΟΙΧΕΙΑ ΕΤΟΥΣ 1'!$N$2,""))))</f>
        <v>20500</v>
      </c>
      <c r="C15" s="6">
        <f>IF(MAX([1]Βοηθητικό!$E$2:$J$2)-1=MAX([1]Βοηθητικό!$E$1:$J$1)-1,'[1]ΣΤΟΙΧΕΙΑ ΕΤΟΥΣ 5'!$N$2,IF(MAX([1]Βοηθητικό!$E$2:$J$2)-1=MAX([1]Βοηθητικό!$E$1:$J$1)-2,'[1]ΣΤΟΙΧΕΙΑ ΕΤΟΥΣ 4'!$N$2,IF(MAX([1]Βοηθητικό!$E$2:$J$2)-1=MAX([1]Βοηθητικό!$E$1:$J$1)-3,'[1]ΣΤΟΙΧΕΙΑ ΕΤΟΥΣ 3'!$N$2,IF(MAX([1]Βοηθητικό!$E$2:$J$2)-1=MAX([1]Βοηθητικό!$E$1:$J$1)-4,'[1]ΣΤΟΙΧΕΙΑ ΕΤΟΥΣ 2'!$N$2,IF(MAX([1]Βοηθητικό!$E$2:$J$2)-1=MAX([1]Βοηθητικό!$E$1:$J$1)-5,'[1]ΣΤΟΙΧΕΙΑ ΕΤΟΥΣ 1'!$N$2,"")))))</f>
        <v>20500</v>
      </c>
      <c r="D15" s="7">
        <f>IF(MAX([1]Βοηθητικό!$E$2:$J$2)=MAX([1]Βοηθητικό!$E$1:$J$1),'[1]ΣΤΟΙΧΕΙΑ ΕΤΟΥΣ 6'!$N$2,IF(MAX([1]Βοηθητικό!$E$2:$J$2)=MAX([1]Βοηθητικό!$E$1:$J$1)-1,'[1]ΣΤΟΙΧΕΙΑ ΕΤΟΥΣ 5'!$N$2,IF(MAX([1]Βοηθητικό!$E$2:$J$2)=MAX([1]Βοηθητικό!$E$1:$J$1)-2,'[1]ΣΤΟΙΧΕΙΑ ΕΤΟΥΣ 4'!$N$2,IF(MAX([1]Βοηθητικό!$E$2:$J$2)=MAX([1]Βοηθητικό!$E$1:$J$1)-3,'[1]ΣΤΟΙΧΕΙΑ ΕΤΟΥΣ 3'!$N$2,IF(MAX([1]Βοηθητικό!$E$2:$J$2)=MAX([1]Βοηθητικό!$E$1:$J$1)-4,'[1]ΣΤΟΙΧΕΙΑ ΕΤΟΥΣ 2'!$N$2,IF(MAX([1]Βοηθητικό!$E$2:$J$2)=MAX([1]Βοηθητικό!$E$1:$J$1)-5,'[1]ΣΤΟΙΧΕΙΑ ΕΤΟΥΣ 1'!$N$2,""))))))</f>
        <v>20500</v>
      </c>
    </row>
    <row r="16" spans="1:4" x14ac:dyDescent="0.25">
      <c r="A16" s="1" t="s">
        <v>14</v>
      </c>
      <c r="B16" s="6">
        <f>IF(MAX([1]Βοηθητικό!$E$2:$J$2)-2=MAX([1]Βοηθητικό!$E$1:$J$1)-2,'[1]ΣΤΟΙΧΕΙΑ ΕΤΟΥΣ 4'!$O$2,IF(MAX([1]Βοηθητικό!$E$2:$J$2)-2=MAX([1]Βοηθητικό!$E$1:$J$1)-3,'[1]ΣΤΟΙΧΕΙΑ ΕΤΟΥΣ 3'!$O$2,IF(MAX([1]Βοηθητικό!$E$2:$J$2)-2=MAX([1]Βοηθητικό!$E$1:$J$1)-4,'[1]ΣΤΟΙΧΕΙΑ ΕΤΟΥΣ 2'!$O$2,IF(MAX([1]Βοηθητικό!$E$2:$J$2)-2=MAX([1]Βοηθητικό!$E$1:$J$1)-5,'[1]ΣΤΟΙΧΕΙΑ ΕΤΟΥΣ 1'!$O$2,""))))</f>
        <v>0</v>
      </c>
      <c r="C16" s="6">
        <f>IF(MAX([1]Βοηθητικό!$E$2:$J$2)-1=MAX([1]Βοηθητικό!$E$1:$J$1)-1,'[1]ΣΤΟΙΧΕΙΑ ΕΤΟΥΣ 5'!$O$2,IF(MAX([1]Βοηθητικό!$E$2:$J$2)-1=MAX([1]Βοηθητικό!$E$1:$J$1)-2,'[1]ΣΤΟΙΧΕΙΑ ΕΤΟΥΣ 4'!$O$2,IF(MAX([1]Βοηθητικό!$E$2:$J$2)-1=MAX([1]Βοηθητικό!$E$1:$J$1)-3,'[1]ΣΤΟΙΧΕΙΑ ΕΤΟΥΣ 3'!$O$2,IF(MAX([1]Βοηθητικό!$E$2:$J$2)-1=MAX([1]Βοηθητικό!$E$1:$J$1)-4,'[1]ΣΤΟΙΧΕΙΑ ΕΤΟΥΣ 2'!$O$2,IF(MAX([1]Βοηθητικό!$E$2:$J$2)-1=MAX([1]Βοηθητικό!$E$1:$J$1)-5,'[1]ΣΤΟΙΧΕΙΑ ΕΤΟΥΣ 1'!$O$2,"")))))</f>
        <v>0</v>
      </c>
      <c r="D16" s="7">
        <f>IF(MAX([1]Βοηθητικό!$E$2:$J$2)=MAX([1]Βοηθητικό!$E$1:$J$1),'[1]ΣΤΟΙΧΕΙΑ ΕΤΟΥΣ 6'!$O$2,IF(MAX([1]Βοηθητικό!$E$2:$J$2)=MAX([1]Βοηθητικό!$E$1:$J$1)-1,'[1]ΣΤΟΙΧΕΙΑ ΕΤΟΥΣ 5'!$O$2,IF(MAX([1]Βοηθητικό!$E$2:$J$2)=MAX([1]Βοηθητικό!$E$1:$J$1)-2,'[1]ΣΤΟΙΧΕΙΑ ΕΤΟΥΣ 4'!$O$2,IF(MAX([1]Βοηθητικό!$E$2:$J$2)=MAX([1]Βοηθητικό!$E$1:$J$1)-3,'[1]ΣΤΟΙΧΕΙΑ ΕΤΟΥΣ 3'!$O$2,IF(MAX([1]Βοηθητικό!$E$2:$J$2)=MAX([1]Βοηθητικό!$E$1:$J$1)-4,'[1]ΣΤΟΙΧΕΙΑ ΕΤΟΥΣ 2'!$O$2,IF(MAX([1]Βοηθητικό!$E$2:$J$2)=MAX([1]Βοηθητικό!$E$1:$J$1)-5,'[1]ΣΤΟΙΧΕΙΑ ΕΤΟΥΣ 1'!$O$2,""))))))</f>
        <v>0</v>
      </c>
    </row>
    <row r="17" spans="1:4" x14ac:dyDescent="0.25">
      <c r="A17" s="1" t="s">
        <v>15</v>
      </c>
      <c r="B17" s="6">
        <f>IF(MAX([1]Βοηθητικό!$E$2:$J$2)-2=MAX([1]Βοηθητικό!$E$1:$J$1)-2,'[1]ΣΤΟΙΧΕΙΑ ΕΤΟΥΣ 4'!$P$2,IF(MAX([1]Βοηθητικό!$E$2:$J$2)-2=MAX([1]Βοηθητικό!$E$1:$J$1)-3,'[1]ΣΤΟΙΧΕΙΑ ΕΤΟΥΣ 3'!$P$2,IF(MAX([1]Βοηθητικό!$E$2:$J$2)-2=MAX([1]Βοηθητικό!$E$1:$J$1)-4,'[1]ΣΤΟΙΧΕΙΑ ΕΤΟΥΣ 2'!$P$2,IF(MAX([1]Βοηθητικό!$E$2:$J$2)-2=MAX([1]Βοηθητικό!$E$1:$J$1)-5,'[1]ΣΤΟΙΧΕΙΑ ΕΤΟΥΣ 1'!$P$2,""))))</f>
        <v>476929</v>
      </c>
      <c r="C17" s="6">
        <f>IF(MAX([1]Βοηθητικό!$E$2:$J$2)-1=MAX([1]Βοηθητικό!$E$1:$J$1)-1,'[1]ΣΤΟΙΧΕΙΑ ΕΤΟΥΣ 5'!$P$2,IF(MAX([1]Βοηθητικό!$E$2:$J$2)-1=MAX([1]Βοηθητικό!$E$1:$J$1)-2,'[1]ΣΤΟΙΧΕΙΑ ΕΤΟΥΣ 4'!$P$2,IF(MAX([1]Βοηθητικό!$E$2:$J$2)-1=MAX([1]Βοηθητικό!$E$1:$J$1)-3,'[1]ΣΤΟΙΧΕΙΑ ΕΤΟΥΣ 3'!$P$2,IF(MAX([1]Βοηθητικό!$E$2:$J$2)-1=MAX([1]Βοηθητικό!$E$1:$J$1)-4,'[1]ΣΤΟΙΧΕΙΑ ΕΤΟΥΣ 2'!$P$2,IF(MAX([1]Βοηθητικό!$E$2:$J$2)-1=MAX([1]Βοηθητικό!$E$1:$J$1)-5,'[1]ΣΤΟΙΧΕΙΑ ΕΤΟΥΣ 1'!$P$2,"")))))</f>
        <v>545801</v>
      </c>
      <c r="D17" s="7">
        <f>IF(MAX([1]Βοηθητικό!$E$2:$J$2)=MAX([1]Βοηθητικό!$E$1:$J$1),'[1]ΣΤΟΙΧΕΙΑ ΕΤΟΥΣ 6'!$P$2,IF(MAX([1]Βοηθητικό!$E$2:$J$2)=MAX([1]Βοηθητικό!$E$1:$J$1)-1,'[1]ΣΤΟΙΧΕΙΑ ΕΤΟΥΣ 5'!$P$2,IF(MAX([1]Βοηθητικό!$E$2:$J$2)=MAX([1]Βοηθητικό!$E$1:$J$1)-2,'[1]ΣΤΟΙΧΕΙΑ ΕΤΟΥΣ 4'!$P$2,IF(MAX([1]Βοηθητικό!$E$2:$J$2)=MAX([1]Βοηθητικό!$E$1:$J$1)-3,'[1]ΣΤΟΙΧΕΙΑ ΕΤΟΥΣ 3'!$P$2,IF(MAX([1]Βοηθητικό!$E$2:$J$2)=MAX([1]Βοηθητικό!$E$1:$J$1)-4,'[1]ΣΤΟΙΧΕΙΑ ΕΤΟΥΣ 2'!$P$2,IF(MAX([1]Βοηθητικό!$E$2:$J$2)=MAX([1]Βοηθητικό!$E$1:$J$1)-5,'[1]ΣΤΟΙΧΕΙΑ ΕΤΟΥΣ 1'!$P$2,""))))))</f>
        <v>571613</v>
      </c>
    </row>
    <row r="18" spans="1:4" x14ac:dyDescent="0.25">
      <c r="A18" s="1" t="s">
        <v>16</v>
      </c>
      <c r="B18" s="6">
        <f>IF(MAX([1]Βοηθητικό!$E$2:$J$2)-2=MAX([1]Βοηθητικό!$E$1:$J$1)-2,'[1]ΣΤΟΙΧΕΙΑ ΕΤΟΥΣ 4'!$Q$2,IF(MAX([1]Βοηθητικό!$E$2:$J$2)-2=MAX([1]Βοηθητικό!$E$1:$J$1)-3,'[1]ΣΤΟΙΧΕΙΑ ΕΤΟΥΣ 3'!$Q$2,IF(MAX([1]Βοηθητικό!$E$2:$J$2)-2=MAX([1]Βοηθητικό!$E$1:$J$1)-4,'[1]ΣΤΟΙΧΕΙΑ ΕΤΟΥΣ 2'!$Q$2,IF(MAX([1]Βοηθητικό!$E$2:$J$2)-2=MAX([1]Βοηθητικό!$E$1:$J$1)-5,'[1]ΣΤΟΙΧΕΙΑ ΕΤΟΥΣ 1'!$Q$2,""))))</f>
        <v>365074</v>
      </c>
      <c r="C18" s="6">
        <f>IF(MAX([1]Βοηθητικό!$E$2:$J$2)-1=MAX([1]Βοηθητικό!$E$1:$J$1)-1,'[1]ΣΤΟΙΧΕΙΑ ΕΤΟΥΣ 5'!$Q$2,IF(MAX([1]Βοηθητικό!$E$2:$J$2)-1=MAX([1]Βοηθητικό!$E$1:$J$1)-2,'[1]ΣΤΟΙΧΕΙΑ ΕΤΟΥΣ 4'!$Q$2,IF(MAX([1]Βοηθητικό!$E$2:$J$2)-1=MAX([1]Βοηθητικό!$E$1:$J$1)-3,'[1]ΣΤΟΙΧΕΙΑ ΕΤΟΥΣ 3'!$Q$2,IF(MAX([1]Βοηθητικό!$E$2:$J$2)-1=MAX([1]Βοηθητικό!$E$1:$J$1)-4,'[1]ΣΤΟΙΧΕΙΑ ΕΤΟΥΣ 2'!$Q$2,IF(MAX([1]Βοηθητικό!$E$2:$J$2)-1=MAX([1]Βοηθητικό!$E$1:$J$1)-5,'[1]ΣΤΟΙΧΕΙΑ ΕΤΟΥΣ 1'!$Q$2,"")))))</f>
        <v>410800</v>
      </c>
      <c r="D18" s="7">
        <f>IF(MAX([1]Βοηθητικό!$E$2:$J$2)=MAX([1]Βοηθητικό!$E$1:$J$1),'[1]ΣΤΟΙΧΕΙΑ ΕΤΟΥΣ 6'!$Q$2,IF(MAX([1]Βοηθητικό!$E$2:$J$2)=MAX([1]Βοηθητικό!$E$1:$J$1)-1,'[1]ΣΤΟΙΧΕΙΑ ΕΤΟΥΣ 5'!$Q$2,IF(MAX([1]Βοηθητικό!$E$2:$J$2)=MAX([1]Βοηθητικό!$E$1:$J$1)-2,'[1]ΣΤΟΙΧΕΙΑ ΕΤΟΥΣ 4'!$Q$2,IF(MAX([1]Βοηθητικό!$E$2:$J$2)=MAX([1]Βοηθητικό!$E$1:$J$1)-3,'[1]ΣΤΟΙΧΕΙΑ ΕΤΟΥΣ 3'!$Q$2,IF(MAX([1]Βοηθητικό!$E$2:$J$2)=MAX([1]Βοηθητικό!$E$1:$J$1)-4,'[1]ΣΤΟΙΧΕΙΑ ΕΤΟΥΣ 2'!$Q$2,IF(MAX([1]Βοηθητικό!$E$2:$J$2)=MAX([1]Βοηθητικό!$E$1:$J$1)-5,'[1]ΣΤΟΙΧΕΙΑ ΕΤΟΥΣ 1'!$Q$2,""))))))</f>
        <v>366427</v>
      </c>
    </row>
    <row r="19" spans="1:4" x14ac:dyDescent="0.25">
      <c r="A19" s="1" t="s">
        <v>184</v>
      </c>
      <c r="B19" s="6">
        <f>IF(MAX([1]Βοηθητικό!$E$2:$J$2)-2=MAX([1]Βοηθητικό!$E$1:$J$1)-2,'[1]ΣΤΟΙΧΕΙΑ ΕΤΟΥΣ 4'!$R$2,IF(MAX([1]Βοηθητικό!$E$2:$J$2)-2=MAX([1]Βοηθητικό!$E$1:$J$1)-3,'[1]ΣΤΟΙΧΕΙΑ ΕΤΟΥΣ 3'!$R$2,IF(MAX([1]Βοηθητικό!$E$2:$J$2)-2=MAX([1]Βοηθητικό!$E$1:$J$1)-4,'[1]ΣΤΟΙΧΕΙΑ ΕΤΟΥΣ 2'!$R$2,IF(MAX([1]Βοηθητικό!$E$2:$J$2)-2=MAX([1]Βοηθητικό!$E$1:$J$1)-5,'[1]ΣΤΟΙΧΕΙΑ ΕΤΟΥΣ 1'!$R$2,""))))</f>
        <v>0</v>
      </c>
      <c r="C19" s="6">
        <f>IF(MAX([1]Βοηθητικό!$E$2:$J$2)-1=MAX([1]Βοηθητικό!$E$1:$J$1)-1,'[1]ΣΤΟΙΧΕΙΑ ΕΤΟΥΣ 5'!$R$2,IF(MAX([1]Βοηθητικό!$E$2:$J$2)-1=MAX([1]Βοηθητικό!$E$1:$J$1)-2,'[1]ΣΤΟΙΧΕΙΑ ΕΤΟΥΣ 4'!$R$2,IF(MAX([1]Βοηθητικό!$E$2:$J$2)-1=MAX([1]Βοηθητικό!$E$1:$J$1)-3,'[1]ΣΤΟΙΧΕΙΑ ΕΤΟΥΣ 3'!$R$2,IF(MAX([1]Βοηθητικό!$E$2:$J$2)-1=MAX([1]Βοηθητικό!$E$1:$J$1)-4,'[1]ΣΤΟΙΧΕΙΑ ΕΤΟΥΣ 2'!$R$2,IF(MAX([1]Βοηθητικό!$E$2:$J$2)-1=MAX([1]Βοηθητικό!$E$1:$J$1)-5,'[1]ΣΤΟΙΧΕΙΑ ΕΤΟΥΣ 1'!$R$2,"")))))</f>
        <v>0</v>
      </c>
      <c r="D19" s="7">
        <f>IF(MAX([1]Βοηθητικό!$E$2:$J$2)=MAX([1]Βοηθητικό!$E$1:$J$1),'[1]ΣΤΟΙΧΕΙΑ ΕΤΟΥΣ 6'!$R$2,IF(MAX([1]Βοηθητικό!$E$2:$J$2)=MAX([1]Βοηθητικό!$E$1:$J$1)-1,'[1]ΣΤΟΙΧΕΙΑ ΕΤΟΥΣ 5'!$R$2,IF(MAX([1]Βοηθητικό!$E$2:$J$2)=MAX([1]Βοηθητικό!$E$1:$J$1)-2,'[1]ΣΤΟΙΧΕΙΑ ΕΤΟΥΣ 4'!$R$2,IF(MAX([1]Βοηθητικό!$E$2:$J$2)=MAX([1]Βοηθητικό!$E$1:$J$1)-3,'[1]ΣΤΟΙΧΕΙΑ ΕΤΟΥΣ 3'!$R$2,IF(MAX([1]Βοηθητικό!$E$2:$J$2)=MAX([1]Βοηθητικό!$E$1:$J$1)-4,'[1]ΣΤΟΙΧΕΙΑ ΕΤΟΥΣ 2'!$R$2,IF(MAX([1]Βοηθητικό!$E$2:$J$2)=MAX([1]Βοηθητικό!$E$1:$J$1)-5,'[1]ΣΤΟΙΧΕΙΑ ΕΤΟΥΣ 1'!$R$2,""))))))</f>
        <v>0</v>
      </c>
    </row>
    <row r="20" spans="1:4" x14ac:dyDescent="0.25">
      <c r="A20" s="1" t="s">
        <v>18</v>
      </c>
      <c r="B20" s="6">
        <f>IF(MAX([1]Βοηθητικό!$E$2:$J$2)-2=MAX([1]Βοηθητικό!$E$1:$J$1)-2,'[1]ΣΤΟΙΧΕΙΑ ΕΤΟΥΣ 4'!$S$2,IF(MAX([1]Βοηθητικό!$E$2:$J$2)-2=MAX([1]Βοηθητικό!$E$1:$J$1)-3,'[1]ΣΤΟΙΧΕΙΑ ΕΤΟΥΣ 3'!$S$2,IF(MAX([1]Βοηθητικό!$E$2:$J$2)-2=MAX([1]Βοηθητικό!$E$1:$J$1)-4,'[1]ΣΤΟΙΧΕΙΑ ΕΤΟΥΣ 2'!$S$2,IF(MAX([1]Βοηθητικό!$E$2:$J$2)-2=MAX([1]Βοηθητικό!$E$1:$J$1)-5,'[1]ΣΤΟΙΧΕΙΑ ΕΤΟΥΣ 1'!$S$2,""))))</f>
        <v>111855</v>
      </c>
      <c r="C20" s="6">
        <f>IF(MAX([1]Βοηθητικό!$E$2:$J$2)-1=MAX([1]Βοηθητικό!$E$1:$J$1)-1,'[1]ΣΤΟΙΧΕΙΑ ΕΤΟΥΣ 5'!$S$2,IF(MAX([1]Βοηθητικό!$E$2:$J$2)-1=MAX([1]Βοηθητικό!$E$1:$J$1)-2,'[1]ΣΤΟΙΧΕΙΑ ΕΤΟΥΣ 4'!$S$2,IF(MAX([1]Βοηθητικό!$E$2:$J$2)-1=MAX([1]Βοηθητικό!$E$1:$J$1)-3,'[1]ΣΤΟΙΧΕΙΑ ΕΤΟΥΣ 3'!$S$2,IF(MAX([1]Βοηθητικό!$E$2:$J$2)-1=MAX([1]Βοηθητικό!$E$1:$J$1)-4,'[1]ΣΤΟΙΧΕΙΑ ΕΤΟΥΣ 2'!$S$2,IF(MAX([1]Βοηθητικό!$E$2:$J$2)-1=MAX([1]Βοηθητικό!$E$1:$J$1)-5,'[1]ΣΤΟΙΧΕΙΑ ΕΤΟΥΣ 1'!$S$2,"")))))</f>
        <v>135001</v>
      </c>
      <c r="D20" s="7">
        <f>IF(MAX([1]Βοηθητικό!$E$2:$J$2)=MAX([1]Βοηθητικό!$E$1:$J$1),'[1]ΣΤΟΙΧΕΙΑ ΕΤΟΥΣ 6'!$S$2,IF(MAX([1]Βοηθητικό!$E$2:$J$2)=MAX([1]Βοηθητικό!$E$1:$J$1)-1,'[1]ΣΤΟΙΧΕΙΑ ΕΤΟΥΣ 5'!$S$2,IF(MAX([1]Βοηθητικό!$E$2:$J$2)=MAX([1]Βοηθητικό!$E$1:$J$1)-2,'[1]ΣΤΟΙΧΕΙΑ ΕΤΟΥΣ 4'!$S$2,IF(MAX([1]Βοηθητικό!$E$2:$J$2)=MAX([1]Βοηθητικό!$E$1:$J$1)-3,'[1]ΣΤΟΙΧΕΙΑ ΕΤΟΥΣ 3'!$S$2,IF(MAX([1]Βοηθητικό!$E$2:$J$2)=MAX([1]Βοηθητικό!$E$1:$J$1)-4,'[1]ΣΤΟΙΧΕΙΑ ΕΤΟΥΣ 2'!$S$2,IF(MAX([1]Βοηθητικό!$E$2:$J$2)=MAX([1]Βοηθητικό!$E$1:$J$1)-5,'[1]ΣΤΟΙΧΕΙΑ ΕΤΟΥΣ 1'!$S$2,""))))))</f>
        <v>205186</v>
      </c>
    </row>
    <row r="21" spans="1:4" x14ac:dyDescent="0.25">
      <c r="A21" s="1" t="s">
        <v>19</v>
      </c>
      <c r="B21" s="6">
        <f>IF(MAX([1]Βοηθητικό!$E$2:$J$2)-2=MAX([1]Βοηθητικό!$E$1:$J$1)-2,'[1]ΣΤΟΙΧΕΙΑ ΕΤΟΥΣ 4'!$T$2,IF(MAX([1]Βοηθητικό!$E$2:$J$2)-2=MAX([1]Βοηθητικό!$E$1:$J$1)-3,'[1]ΣΤΟΙΧΕΙΑ ΕΤΟΥΣ 3'!$T$2,IF(MAX([1]Βοηθητικό!$E$2:$J$2)-2=MAX([1]Βοηθητικό!$E$1:$J$1)-4,'[1]ΣΤΟΙΧΕΙΑ ΕΤΟΥΣ 2'!$T$2,IF(MAX([1]Βοηθητικό!$E$2:$J$2)-2=MAX([1]Βοηθητικό!$E$1:$J$1)-5,'[1]ΣΤΟΙΧΕΙΑ ΕΤΟΥΣ 1'!$T$2,""))))</f>
        <v>530627</v>
      </c>
      <c r="C21" s="6">
        <f>IF(MAX([1]Βοηθητικό!$E$2:$J$2)-1=MAX([1]Βοηθητικό!$E$1:$J$1)-1,'[1]ΣΤΟΙΧΕΙΑ ΕΤΟΥΣ 5'!$T$2,IF(MAX([1]Βοηθητικό!$E$2:$J$2)-1=MAX([1]Βοηθητικό!$E$1:$J$1)-2,'[1]ΣΤΟΙΧΕΙΑ ΕΤΟΥΣ 4'!$T$2,IF(MAX([1]Βοηθητικό!$E$2:$J$2)-1=MAX([1]Βοηθητικό!$E$1:$J$1)-3,'[1]ΣΤΟΙΧΕΙΑ ΕΤΟΥΣ 3'!$T$2,IF(MAX([1]Βοηθητικό!$E$2:$J$2)-1=MAX([1]Βοηθητικό!$E$1:$J$1)-4,'[1]ΣΤΟΙΧΕΙΑ ΕΤΟΥΣ 2'!$T$2,IF(MAX([1]Βοηθητικό!$E$2:$J$2)-1=MAX([1]Βοηθητικό!$E$1:$J$1)-5,'[1]ΣΤΟΙΧΕΙΑ ΕΤΟΥΣ 1'!$T$2,"")))))</f>
        <v>555084</v>
      </c>
      <c r="D21" s="7">
        <f>IF(MAX([1]Βοηθητικό!$E$2:$J$2)=MAX([1]Βοηθητικό!$E$1:$J$1),'[1]ΣΤΟΙΧΕΙΑ ΕΤΟΥΣ 6'!$T$2,IF(MAX([1]Βοηθητικό!$E$2:$J$2)=MAX([1]Βοηθητικό!$E$1:$J$1)-1,'[1]ΣΤΟΙΧΕΙΑ ΕΤΟΥΣ 5'!$T$2,IF(MAX([1]Βοηθητικό!$E$2:$J$2)=MAX([1]Βοηθητικό!$E$1:$J$1)-2,'[1]ΣΤΟΙΧΕΙΑ ΕΤΟΥΣ 4'!$T$2,IF(MAX([1]Βοηθητικό!$E$2:$J$2)=MAX([1]Βοηθητικό!$E$1:$J$1)-3,'[1]ΣΤΟΙΧΕΙΑ ΕΤΟΥΣ 3'!$T$2,IF(MAX([1]Βοηθητικό!$E$2:$J$2)=MAX([1]Βοηθητικό!$E$1:$J$1)-4,'[1]ΣΤΟΙΧΕΙΑ ΕΤΟΥΣ 2'!$T$2,IF(MAX([1]Βοηθητικό!$E$2:$J$2)=MAX([1]Βοηθητικό!$E$1:$J$1)-5,'[1]ΣΤΟΙΧΕΙΑ ΕΤΟΥΣ 1'!$T$2,""))))))</f>
        <v>485873</v>
      </c>
    </row>
    <row r="22" spans="1:4" x14ac:dyDescent="0.25">
      <c r="A22" s="1" t="s">
        <v>185</v>
      </c>
      <c r="B22" s="6">
        <f>IF(MAX([1]Βοηθητικό!$E$2:$J$2)-2=MAX([1]Βοηθητικό!$E$1:$J$1)-2,'[1]ΣΤΟΙΧΕΙΑ ΕΤΟΥΣ 4'!$U$2,IF(MAX([1]Βοηθητικό!$E$2:$J$2)-2=MAX([1]Βοηθητικό!$E$1:$J$1)-3,'[1]ΣΤΟΙΧΕΙΑ ΕΤΟΥΣ 3'!$U$2,IF(MAX([1]Βοηθητικό!$E$2:$J$2)-2=MAX([1]Βοηθητικό!$E$1:$J$1)-4,'[1]ΣΤΟΙΧΕΙΑ ΕΤΟΥΣ 2'!$U$2,IF(MAX([1]Βοηθητικό!$E$2:$J$2)-2=MAX([1]Βοηθητικό!$E$1:$J$1)-5,'[1]ΣΤΟΙΧΕΙΑ ΕΤΟΥΣ 1'!$U$2,""))))</f>
        <v>268836</v>
      </c>
      <c r="C22" s="6">
        <f>IF(MAX([1]Βοηθητικό!$E$2:$J$2)-1=MAX([1]Βοηθητικό!$E$1:$J$1)-1,'[1]ΣΤΟΙΧΕΙΑ ΕΤΟΥΣ 5'!$U$2,IF(MAX([1]Βοηθητικό!$E$2:$J$2)-1=MAX([1]Βοηθητικό!$E$1:$J$1)-2,'[1]ΣΤΟΙΧΕΙΑ ΕΤΟΥΣ 4'!$U$2,IF(MAX([1]Βοηθητικό!$E$2:$J$2)-1=MAX([1]Βοηθητικό!$E$1:$J$1)-3,'[1]ΣΤΟΙΧΕΙΑ ΕΤΟΥΣ 3'!$U$2,IF(MAX([1]Βοηθητικό!$E$2:$J$2)-1=MAX([1]Βοηθητικό!$E$1:$J$1)-4,'[1]ΣΤΟΙΧΕΙΑ ΕΤΟΥΣ 2'!$U$2,IF(MAX([1]Βοηθητικό!$E$2:$J$2)-1=MAX([1]Βοηθητικό!$E$1:$J$1)-5,'[1]ΣΤΟΙΧΕΙΑ ΕΤΟΥΣ 1'!$U$2,"")))))</f>
        <v>262725</v>
      </c>
      <c r="D22" s="7">
        <f>IF(MAX([1]Βοηθητικό!$E$2:$J$2)=MAX([1]Βοηθητικό!$E$1:$J$1),'[1]ΣΤΟΙΧΕΙΑ ΕΤΟΥΣ 6'!$U$2,IF(MAX([1]Βοηθητικό!$E$2:$J$2)=MAX([1]Βοηθητικό!$E$1:$J$1)-1,'[1]ΣΤΟΙΧΕΙΑ ΕΤΟΥΣ 5'!$U$2,IF(MAX([1]Βοηθητικό!$E$2:$J$2)=MAX([1]Βοηθητικό!$E$1:$J$1)-2,'[1]ΣΤΟΙΧΕΙΑ ΕΤΟΥΣ 4'!$U$2,IF(MAX([1]Βοηθητικό!$E$2:$J$2)=MAX([1]Βοηθητικό!$E$1:$J$1)-3,'[1]ΣΤΟΙΧΕΙΑ ΕΤΟΥΣ 3'!$U$2,IF(MAX([1]Βοηθητικό!$E$2:$J$2)=MAX([1]Βοηθητικό!$E$1:$J$1)-4,'[1]ΣΤΟΙΧΕΙΑ ΕΤΟΥΣ 2'!$U$2,IF(MAX([1]Βοηθητικό!$E$2:$J$2)=MAX([1]Βοηθητικό!$E$1:$J$1)-5,'[1]ΣΤΟΙΧΕΙΑ ΕΤΟΥΣ 1'!$U$2,""))))))</f>
        <v>202194</v>
      </c>
    </row>
    <row r="23" spans="1:4" x14ac:dyDescent="0.25">
      <c r="A23" s="1" t="s">
        <v>22</v>
      </c>
      <c r="B23" s="6">
        <f>IF(MAX([1]Βοηθητικό!$E$2:$J$2)-2=MAX([1]Βοηθητικό!$E$1:$J$1)-2,'[1]ΣΤΟΙΧΕΙΑ ΕΤΟΥΣ 4'!$W$2,IF(MAX([1]Βοηθητικό!$E$2:$J$2)-2=MAX([1]Βοηθητικό!$E$1:$J$1)-3,'[1]ΣΤΟΙΧΕΙΑ ΕΤΟΥΣ 3'!$W$2,IF(MAX([1]Βοηθητικό!$E$2:$J$2)-2=MAX([1]Βοηθητικό!$E$1:$J$1)-4,'[1]ΣΤΟΙΧΕΙΑ ΕΤΟΥΣ 2'!$W$2,IF(MAX([1]Βοηθητικό!$E$2:$J$2)-2=MAX([1]Βοηθητικό!$E$1:$J$1)-5,'[1]ΣΤΟΙΧΕΙΑ ΕΤΟΥΣ 1'!$W$2,""))))</f>
        <v>0</v>
      </c>
      <c r="C23" s="6">
        <f>IF(MAX([1]Βοηθητικό!$E$2:$J$2)-1=MAX([1]Βοηθητικό!$E$1:$J$1)-1,'[1]ΣΤΟΙΧΕΙΑ ΕΤΟΥΣ 5'!$W$2,IF(MAX([1]Βοηθητικό!$E$2:$J$2)-1=MAX([1]Βοηθητικό!$E$1:$J$1)-2,'[1]ΣΤΟΙΧΕΙΑ ΕΤΟΥΣ 4'!$W$2,IF(MAX([1]Βοηθητικό!$E$2:$J$2)-1=MAX([1]Βοηθητικό!$E$1:$J$1)-3,'[1]ΣΤΟΙΧΕΙΑ ΕΤΟΥΣ 3'!$W$2,IF(MAX([1]Βοηθητικό!$E$2:$J$2)-1=MAX([1]Βοηθητικό!$E$1:$J$1)-4,'[1]ΣΤΟΙΧΕΙΑ ΕΤΟΥΣ 2'!$W$2,IF(MAX([1]Βοηθητικό!$E$2:$J$2)-1=MAX([1]Βοηθητικό!$E$1:$J$1)-5,'[1]ΣΤΟΙΧΕΙΑ ΕΤΟΥΣ 1'!$W$2,"")))))</f>
        <v>0</v>
      </c>
      <c r="D23" s="7">
        <f>IF(MAX([1]Βοηθητικό!$E$2:$J$2)=MAX([1]Βοηθητικό!$E$1:$J$1),'[1]ΣΤΟΙΧΕΙΑ ΕΤΟΥΣ 6'!$W$2,IF(MAX([1]Βοηθητικό!$E$2:$J$2)=MAX([1]Βοηθητικό!$E$1:$J$1)-1,'[1]ΣΤΟΙΧΕΙΑ ΕΤΟΥΣ 5'!$W$2,IF(MAX([1]Βοηθητικό!$E$2:$J$2)=MAX([1]Βοηθητικό!$E$1:$J$1)-2,'[1]ΣΤΟΙΧΕΙΑ ΕΤΟΥΣ 4'!$W$2,IF(MAX([1]Βοηθητικό!$E$2:$J$2)=MAX([1]Βοηθητικό!$E$1:$J$1)-3,'[1]ΣΤΟΙΧΕΙΑ ΕΤΟΥΣ 3'!$W$2,IF(MAX([1]Βοηθητικό!$E$2:$J$2)=MAX([1]Βοηθητικό!$E$1:$J$1)-4,'[1]ΣΤΟΙΧΕΙΑ ΕΤΟΥΣ 2'!$W$2,IF(MAX([1]Βοηθητικό!$E$2:$J$2)=MAX([1]Βοηθητικό!$E$1:$J$1)-5,'[1]ΣΤΟΙΧΕΙΑ ΕΤΟΥΣ 1'!$W$2,""))))))</f>
        <v>0</v>
      </c>
    </row>
    <row r="24" spans="1:4" x14ac:dyDescent="0.25">
      <c r="A24" s="1" t="s">
        <v>23</v>
      </c>
      <c r="B24" s="6">
        <f>IF(MAX([1]Βοηθητικό!$E$2:$J$2)-2=MAX([1]Βοηθητικό!$E$1:$J$1)-2,'[1]ΣΤΟΙΧΕΙΑ ΕΤΟΥΣ 4'!$X$2,IF(MAX([1]Βοηθητικό!$E$2:$J$2)-2=MAX([1]Βοηθητικό!$E$1:$J$1)-3,'[1]ΣΤΟΙΧΕΙΑ ΕΤΟΥΣ 3'!$X$2,IF(MAX([1]Βοηθητικό!$E$2:$J$2)-2=MAX([1]Βοηθητικό!$E$1:$J$1)-4,'[1]ΣΤΟΙΧΕΙΑ ΕΤΟΥΣ 2'!$X$2,IF(MAX([1]Βοηθητικό!$E$2:$J$2)-2=MAX([1]Βοηθητικό!$E$1:$J$1)-5,'[1]ΣΤΟΙΧΕΙΑ ΕΤΟΥΣ 1'!$X$2,""))))</f>
        <v>261791</v>
      </c>
      <c r="C24" s="6">
        <f>IF(MAX([1]Βοηθητικό!$E$2:$J$2)-1=MAX([1]Βοηθητικό!$E$1:$J$1)-1,'[1]ΣΤΟΙΧΕΙΑ ΕΤΟΥΣ 5'!$X$2,IF(MAX([1]Βοηθητικό!$E$2:$J$2)-1=MAX([1]Βοηθητικό!$E$1:$J$1)-2,'[1]ΣΤΟΙΧΕΙΑ ΕΤΟΥΣ 4'!$X$2,IF(MAX([1]Βοηθητικό!$E$2:$J$2)-1=MAX([1]Βοηθητικό!$E$1:$J$1)-3,'[1]ΣΤΟΙΧΕΙΑ ΕΤΟΥΣ 3'!$X$2,IF(MAX([1]Βοηθητικό!$E$2:$J$2)-1=MAX([1]Βοηθητικό!$E$1:$J$1)-4,'[1]ΣΤΟΙΧΕΙΑ ΕΤΟΥΣ 2'!$X$2,IF(MAX([1]Βοηθητικό!$E$2:$J$2)-1=MAX([1]Βοηθητικό!$E$1:$J$1)-5,'[1]ΣΤΟΙΧΕΙΑ ΕΤΟΥΣ 1'!$X$2,"")))))</f>
        <v>292359</v>
      </c>
      <c r="D24" s="7">
        <f>IF(MAX([1]Βοηθητικό!$E$2:$J$2)=MAX([1]Βοηθητικό!$E$1:$J$1),'[1]ΣΤΟΙΧΕΙΑ ΕΤΟΥΣ 6'!$X$2,IF(MAX([1]Βοηθητικό!$E$2:$J$2)=MAX([1]Βοηθητικό!$E$1:$J$1)-1,'[1]ΣΤΟΙΧΕΙΑ ΕΤΟΥΣ 5'!$X$2,IF(MAX([1]Βοηθητικό!$E$2:$J$2)=MAX([1]Βοηθητικό!$E$1:$J$1)-2,'[1]ΣΤΟΙΧΕΙΑ ΕΤΟΥΣ 4'!$X$2,IF(MAX([1]Βοηθητικό!$E$2:$J$2)=MAX([1]Βοηθητικό!$E$1:$J$1)-3,'[1]ΣΤΟΙΧΕΙΑ ΕΤΟΥΣ 3'!$X$2,IF(MAX([1]Βοηθητικό!$E$2:$J$2)=MAX([1]Βοηθητικό!$E$1:$J$1)-4,'[1]ΣΤΟΙΧΕΙΑ ΕΤΟΥΣ 2'!$X$2,IF(MAX([1]Βοηθητικό!$E$2:$J$2)=MAX([1]Βοηθητικό!$E$1:$J$1)-5,'[1]ΣΤΟΙΧΕΙΑ ΕΤΟΥΣ 1'!$X$2,""))))))</f>
        <v>283678</v>
      </c>
    </row>
    <row r="25" spans="1:4" x14ac:dyDescent="0.25">
      <c r="A25" s="1" t="s">
        <v>24</v>
      </c>
      <c r="B25" s="6">
        <f>IF(MAX([1]Βοηθητικό!$E$2:$J$2)-2=MAX([1]Βοηθητικό!$E$1:$J$1)-2,'[1]ΣΤΟΙΧΕΙΑ ΕΤΟΥΣ 4'!$Y$2,IF(MAX([1]Βοηθητικό!$E$2:$J$2)-2=MAX([1]Βοηθητικό!$E$1:$J$1)-3,'[1]ΣΤΟΙΧΕΙΑ ΕΤΟΥΣ 3'!$Y$2,IF(MAX([1]Βοηθητικό!$E$2:$J$2)-2=MAX([1]Βοηθητικό!$E$1:$J$1)-4,'[1]ΣΤΟΙΧΕΙΑ ΕΤΟΥΣ 2'!$Y$2,IF(MAX([1]Βοηθητικό!$E$2:$J$2)-2=MAX([1]Βοηθητικό!$E$1:$J$1)-5,'[1]ΣΤΟΙΧΕΙΑ ΕΤΟΥΣ 1'!$Y$2,""))))</f>
        <v>137586</v>
      </c>
      <c r="C25" s="6">
        <f>IF(MAX([1]Βοηθητικό!$E$2:$J$2)-1=MAX([1]Βοηθητικό!$E$1:$J$1)-1,'[1]ΣΤΟΙΧΕΙΑ ΕΤΟΥΣ 5'!$Y$2,IF(MAX([1]Βοηθητικό!$E$2:$J$2)-1=MAX([1]Βοηθητικό!$E$1:$J$1)-2,'[1]ΣΤΟΙΧΕΙΑ ΕΤΟΥΣ 4'!$Y$2,IF(MAX([1]Βοηθητικό!$E$2:$J$2)-1=MAX([1]Βοηθητικό!$E$1:$J$1)-3,'[1]ΣΤΟΙΧΕΙΑ ΕΤΟΥΣ 3'!$Y$2,IF(MAX([1]Βοηθητικό!$E$2:$J$2)-1=MAX([1]Βοηθητικό!$E$1:$J$1)-4,'[1]ΣΤΟΙΧΕΙΑ ΕΤΟΥΣ 2'!$Y$2,IF(MAX([1]Βοηθητικό!$E$2:$J$2)-1=MAX([1]Βοηθητικό!$E$1:$J$1)-5,'[1]ΣΤΟΙΧΕΙΑ ΕΤΟΥΣ 1'!$Y$2,"")))))</f>
        <v>134392</v>
      </c>
      <c r="D25" s="7">
        <f>IF(MAX([1]Βοηθητικό!$E$2:$J$2)=MAX([1]Βοηθητικό!$E$1:$J$1),'[1]ΣΤΟΙΧΕΙΑ ΕΤΟΥΣ 6'!$Y$2,IF(MAX([1]Βοηθητικό!$E$2:$J$2)=MAX([1]Βοηθητικό!$E$1:$J$1)-1,'[1]ΣΤΟΙΧΕΙΑ ΕΤΟΥΣ 5'!$Y$2,IF(MAX([1]Βοηθητικό!$E$2:$J$2)=MAX([1]Βοηθητικό!$E$1:$J$1)-2,'[1]ΣΤΟΙΧΕΙΑ ΕΤΟΥΣ 4'!$Y$2,IF(MAX([1]Βοηθητικό!$E$2:$J$2)=MAX([1]Βοηθητικό!$E$1:$J$1)-3,'[1]ΣΤΟΙΧΕΙΑ ΕΤΟΥΣ 3'!$Y$2,IF(MAX([1]Βοηθητικό!$E$2:$J$2)=MAX([1]Βοηθητικό!$E$1:$J$1)-4,'[1]ΣΤΟΙΧΕΙΑ ΕΤΟΥΣ 2'!$Y$2,IF(MAX([1]Βοηθητικό!$E$2:$J$2)=MAX([1]Βοηθητικό!$E$1:$J$1)-5,'[1]ΣΤΟΙΧΕΙΑ ΕΤΟΥΣ 1'!$Y$2,""))))))</f>
        <v>121237</v>
      </c>
    </row>
    <row r="26" spans="1:4" x14ac:dyDescent="0.25">
      <c r="A26" s="1" t="s">
        <v>25</v>
      </c>
      <c r="B26" s="6">
        <f>IF(MAX([1]Βοηθητικό!$E$2:$J$2)-2=MAX([1]Βοηθητικό!$E$1:$J$1)-2,'[1]ΣΤΟΙΧΕΙΑ ΕΤΟΥΣ 4'!$Z$2,IF(MAX([1]Βοηθητικό!$E$2:$J$2)-2=MAX([1]Βοηθητικό!$E$1:$J$1)-3,'[1]ΣΤΟΙΧΕΙΑ ΕΤΟΥΣ 3'!$Z$2,IF(MAX([1]Βοηθητικό!$E$2:$J$2)-2=MAX([1]Βοηθητικό!$E$1:$J$1)-4,'[1]ΣΤΟΙΧΕΙΑ ΕΤΟΥΣ 2'!$Z$2,IF(MAX([1]Βοηθητικό!$E$2:$J$2)-2=MAX([1]Βοηθητικό!$E$1:$J$1)-5,'[1]ΣΤΟΙΧΕΙΑ ΕΤΟΥΣ 1'!$Z$2,""))))</f>
        <v>1182396</v>
      </c>
      <c r="C26" s="6">
        <f>IF(MAX([1]Βοηθητικό!$E$2:$J$2)-1=MAX([1]Βοηθητικό!$E$1:$J$1)-1,'[1]ΣΤΟΙΧΕΙΑ ΕΤΟΥΣ 5'!$Z$2,IF(MAX([1]Βοηθητικό!$E$2:$J$2)-1=MAX([1]Βοηθητικό!$E$1:$J$1)-2,'[1]ΣΤΟΙΧΕΙΑ ΕΤΟΥΣ 4'!$Z$2,IF(MAX([1]Βοηθητικό!$E$2:$J$2)-1=MAX([1]Βοηθητικό!$E$1:$J$1)-3,'[1]ΣΤΟΙΧΕΙΑ ΕΤΟΥΣ 3'!$Z$2,IF(MAX([1]Βοηθητικό!$E$2:$J$2)-1=MAX([1]Βοηθητικό!$E$1:$J$1)-4,'[1]ΣΤΟΙΧΕΙΑ ΕΤΟΥΣ 2'!$Z$2,IF(MAX([1]Βοηθητικό!$E$2:$J$2)-1=MAX([1]Βοηθητικό!$E$1:$J$1)-5,'[1]ΣΤΟΙΧΕΙΑ ΕΤΟΥΣ 1'!$Z$2,"")))))</f>
        <v>1270013</v>
      </c>
      <c r="D26" s="7">
        <f>IF(MAX([1]Βοηθητικό!$E$2:$J$2)=MAX([1]Βοηθητικό!$E$1:$J$1),'[1]ΣΤΟΙΧΕΙΑ ΕΤΟΥΣ 6'!$Z$2,IF(MAX([1]Βοηθητικό!$E$2:$J$2)=MAX([1]Βοηθητικό!$E$1:$J$1)-1,'[1]ΣΤΟΙΧΕΙΑ ΕΤΟΥΣ 5'!$Z$2,IF(MAX([1]Βοηθητικό!$E$2:$J$2)=MAX([1]Βοηθητικό!$E$1:$J$1)-2,'[1]ΣΤΟΙΧΕΙΑ ΕΤΟΥΣ 4'!$Z$2,IF(MAX([1]Βοηθητικό!$E$2:$J$2)=MAX([1]Βοηθητικό!$E$1:$J$1)-3,'[1]ΣΤΟΙΧΕΙΑ ΕΤΟΥΣ 3'!$Z$2,IF(MAX([1]Βοηθητικό!$E$2:$J$2)=MAX([1]Βοηθητικό!$E$1:$J$1)-4,'[1]ΣΤΟΙΧΕΙΑ ΕΤΟΥΣ 2'!$Z$2,IF(MAX([1]Βοηθητικό!$E$2:$J$2)=MAX([1]Βοηθητικό!$E$1:$J$1)-5,'[1]ΣΤΟΙΧΕΙΑ ΕΤΟΥΣ 1'!$Z$2,""))))))</f>
        <v>1228337</v>
      </c>
    </row>
    <row r="27" spans="1:4" x14ac:dyDescent="0.25">
      <c r="A27" s="1"/>
      <c r="B27" s="8"/>
      <c r="C27" s="18"/>
      <c r="D27" s="9"/>
    </row>
    <row r="28" spans="1:4" x14ac:dyDescent="0.25">
      <c r="A28" s="3" t="s">
        <v>186</v>
      </c>
      <c r="B28" s="8"/>
      <c r="C28" s="18"/>
      <c r="D28" s="9"/>
    </row>
    <row r="29" spans="1:4" x14ac:dyDescent="0.25">
      <c r="A29" s="1" t="s">
        <v>26</v>
      </c>
      <c r="B29" s="6">
        <f>IF(MAX([1]Βοηθητικό!$E$2:$J$2)-2=MAX([1]Βοηθητικό!$E$1:$J$1)-2,'[1]ΣΤΟΙΧΕΙΑ ΕΤΟΥΣ 4'!$AA$2,IF(MAX([1]Βοηθητικό!$E$2:$J$2)-2=MAX([1]Βοηθητικό!$E$1:$J$1)-3,'[1]ΣΤΟΙΧΕΙΑ ΕΤΟΥΣ 3'!$AA$2,IF(MAX([1]Βοηθητικό!$E$2:$J$2)-2=MAX([1]Βοηθητικό!$E$1:$J$1)-4,'[1]ΣΤΟΙΧΕΙΑ ΕΤΟΥΣ 2'!$AA$2,IF(MAX([1]Βοηθητικό!$E$2:$J$2)-2=MAX([1]Βοηθητικό!$E$1:$J$1)-5,'[1]ΣΤΟΙΧΕΙΑ ΕΤΟΥΣ 1'!$AA$2,""))))</f>
        <v>714591</v>
      </c>
      <c r="C29" s="6">
        <f>IF(MAX([1]Βοηθητικό!$E$2:$J$2)-1=MAX([1]Βοηθητικό!$E$1:$J$1)-1,'[1]ΣΤΟΙΧΕΙΑ ΕΤΟΥΣ 5'!$AA$2,IF(MAX([1]Βοηθητικό!$E$2:$J$2)-1=MAX([1]Βοηθητικό!$E$1:$J$1)-2,'[1]ΣΤΟΙΧΕΙΑ ΕΤΟΥΣ 4'!$AA$2,IF(MAX([1]Βοηθητικό!$E$2:$J$2)-1=MAX([1]Βοηθητικό!$E$1:$J$1)-3,'[1]ΣΤΟΙΧΕΙΑ ΕΤΟΥΣ 3'!$AA$2,IF(MAX([1]Βοηθητικό!$E$2:$J$2)-1=MAX([1]Βοηθητικό!$E$1:$J$1)-4,'[1]ΣΤΟΙΧΕΙΑ ΕΤΟΥΣ 2'!$AA$2,IF(MAX([1]Βοηθητικό!$E$2:$J$2)-1=MAX([1]Βοηθητικό!$E$1:$J$1)-5,'[1]ΣΤΟΙΧΕΙΑ ΕΤΟΥΣ 1'!$AA$2,"")))))</f>
        <v>743589</v>
      </c>
      <c r="D29" s="7">
        <f>IF(MAX([1]Βοηθητικό!$E$2:$J$2)=MAX([1]Βοηθητικό!$E$1:$J$1),'[1]ΣΤΟΙΧΕΙΑ ΕΤΟΥΣ 6'!$AA$2,IF(MAX([1]Βοηθητικό!$E$2:$J$2)=MAX([1]Βοηθητικό!$E$1:$J$1)-1,'[1]ΣΤΟΙΧΕΙΑ ΕΤΟΥΣ 5'!$AA$2,IF(MAX([1]Βοηθητικό!$E$2:$J$2)=MAX([1]Βοηθητικό!$E$1:$J$1)-2,'[1]ΣΤΟΙΧΕΙΑ ΕΤΟΥΣ 4'!$AA$2,IF(MAX([1]Βοηθητικό!$E$2:$J$2)=MAX([1]Βοηθητικό!$E$1:$J$1)-3,'[1]ΣΤΟΙΧΕΙΑ ΕΤΟΥΣ 3'!$AA$2,IF(MAX([1]Βοηθητικό!$E$2:$J$2)=MAX([1]Βοηθητικό!$E$1:$J$1)-4,'[1]ΣΤΟΙΧΕΙΑ ΕΤΟΥΣ 2'!$AA$2,IF(MAX([1]Βοηθητικό!$E$2:$J$2)=MAX([1]Βοηθητικό!$E$1:$J$1)-5,'[1]ΣΤΟΙΧΕΙΑ ΕΤΟΥΣ 1'!$AA$2,""))))))</f>
        <v>762189</v>
      </c>
    </row>
    <row r="30" spans="1:4" x14ac:dyDescent="0.25">
      <c r="A30" s="1" t="s">
        <v>27</v>
      </c>
      <c r="B30" s="6">
        <f>IF(MAX([1]Βοηθητικό!$E$2:$J$2)-2=MAX([1]Βοηθητικό!$E$1:$J$1)-2,'[1]ΣΤΟΙΧΕΙΑ ΕΤΟΥΣ 4'!$AB$2,IF(MAX([1]Βοηθητικό!$E$2:$J$2)-2=MAX([1]Βοηθητικό!$E$1:$J$1)-3,'[1]ΣΤΟΙΧΕΙΑ ΕΤΟΥΣ 3'!$AB$2,IF(MAX([1]Βοηθητικό!$E$2:$J$2)-2=MAX([1]Βοηθητικό!$E$1:$J$1)-4,'[1]ΣΤΟΙΧΕΙΑ ΕΤΟΥΣ 2'!$AB$2,IF(MAX([1]Βοηθητικό!$E$2:$J$2)-2=MAX([1]Βοηθητικό!$E$1:$J$1)-5,'[1]ΣΤΟΙΧΕΙΑ ΕΤΟΥΣ 1'!$AB$2,""))))</f>
        <v>70000</v>
      </c>
      <c r="C30" s="6">
        <f>IF(MAX([1]Βοηθητικό!$E$2:$J$2)-1=MAX([1]Βοηθητικό!$E$1:$J$1)-1,'[1]ΣΤΟΙΧΕΙΑ ΕΤΟΥΣ 5'!$AB$2,IF(MAX([1]Βοηθητικό!$E$2:$J$2)-1=MAX([1]Βοηθητικό!$E$1:$J$1)-2,'[1]ΣΤΟΙΧΕΙΑ ΕΤΟΥΣ 4'!$AB$2,IF(MAX([1]Βοηθητικό!$E$2:$J$2)-1=MAX([1]Βοηθητικό!$E$1:$J$1)-3,'[1]ΣΤΟΙΧΕΙΑ ΕΤΟΥΣ 3'!$AB$2,IF(MAX([1]Βοηθητικό!$E$2:$J$2)-1=MAX([1]Βοηθητικό!$E$1:$J$1)-4,'[1]ΣΤΟΙΧΕΙΑ ΕΤΟΥΣ 2'!$AB$2,IF(MAX([1]Βοηθητικό!$E$2:$J$2)-1=MAX([1]Βοηθητικό!$E$1:$J$1)-5,'[1]ΣΤΟΙΧΕΙΑ ΕΤΟΥΣ 1'!$AB$2,"")))))</f>
        <v>70000</v>
      </c>
      <c r="D30" s="7">
        <f>IF(MAX([1]Βοηθητικό!$E$2:$J$2)=MAX([1]Βοηθητικό!$E$1:$J$1),'[1]ΣΤΟΙΧΕΙΑ ΕΤΟΥΣ 6'!$AB$2,IF(MAX([1]Βοηθητικό!$E$2:$J$2)=MAX([1]Βοηθητικό!$E$1:$J$1)-1,'[1]ΣΤΟΙΧΕΙΑ ΕΤΟΥΣ 5'!$AB$2,IF(MAX([1]Βοηθητικό!$E$2:$J$2)=MAX([1]Βοηθητικό!$E$1:$J$1)-2,'[1]ΣΤΟΙΧΕΙΑ ΕΤΟΥΣ 4'!$AB$2,IF(MAX([1]Βοηθητικό!$E$2:$J$2)=MAX([1]Βοηθητικό!$E$1:$J$1)-3,'[1]ΣΤΟΙΧΕΙΑ ΕΤΟΥΣ 3'!$AB$2,IF(MAX([1]Βοηθητικό!$E$2:$J$2)=MAX([1]Βοηθητικό!$E$1:$J$1)-4,'[1]ΣΤΟΙΧΕΙΑ ΕΤΟΥΣ 2'!$AB$2,IF(MAX([1]Βοηθητικό!$E$2:$J$2)=MAX([1]Βοηθητικό!$E$1:$J$1)-5,'[1]ΣΤΟΙΧΕΙΑ ΕΤΟΥΣ 1'!$AB$2,""))))))</f>
        <v>70000</v>
      </c>
    </row>
    <row r="31" spans="1:4" x14ac:dyDescent="0.25">
      <c r="A31" s="1" t="s">
        <v>28</v>
      </c>
      <c r="B31" s="6">
        <f>IF(MAX([1]Βοηθητικό!$E$2:$J$2)-2=MAX([1]Βοηθητικό!$E$1:$J$1)-2,'[1]ΣΤΟΙΧΕΙΑ ΕΤΟΥΣ 4'!$AC$2,IF(MAX([1]Βοηθητικό!$E$2:$J$2)-2=MAX([1]Βοηθητικό!$E$1:$J$1)-3,'[1]ΣΤΟΙΧΕΙΑ ΕΤΟΥΣ 3'!$AC$2,IF(MAX([1]Βοηθητικό!$E$2:$J$2)-2=MAX([1]Βοηθητικό!$E$1:$J$1)-4,'[1]ΣΤΟΙΧΕΙΑ ΕΤΟΥΣ 2'!$AC$2,IF(MAX([1]Βοηθητικό!$E$2:$J$2)-2=MAX([1]Βοηθητικό!$E$1:$J$1)-5,'[1]ΣΤΟΙΧΕΙΑ ΕΤΟΥΣ 1'!$AC$2,""))))</f>
        <v>23333</v>
      </c>
      <c r="C31" s="6">
        <f>IF(MAX([1]Βοηθητικό!$E$2:$J$2)-1=MAX([1]Βοηθητικό!$E$1:$J$1)-1,'[1]ΣΤΟΙΧΕΙΑ ΕΤΟΥΣ 5'!$AC$2,IF(MAX([1]Βοηθητικό!$E$2:$J$2)-1=MAX([1]Βοηθητικό!$E$1:$J$1)-2,'[1]ΣΤΟΙΧΕΙΑ ΕΤΟΥΣ 4'!$AC$2,IF(MAX([1]Βοηθητικό!$E$2:$J$2)-1=MAX([1]Βοηθητικό!$E$1:$J$1)-3,'[1]ΣΤΟΙΧΕΙΑ ΕΤΟΥΣ 3'!$AC$2,IF(MAX([1]Βοηθητικό!$E$2:$J$2)-1=MAX([1]Βοηθητικό!$E$1:$J$1)-4,'[1]ΣΤΟΙΧΕΙΑ ΕΤΟΥΣ 2'!$AC$2,IF(MAX([1]Βοηθητικό!$E$2:$J$2)-1=MAX([1]Βοηθητικό!$E$1:$J$1)-5,'[1]ΣΤΟΙΧΕΙΑ ΕΤΟΥΣ 1'!$AC$2,"")))))</f>
        <v>23333</v>
      </c>
      <c r="D31" s="7">
        <f>IF(MAX([1]Βοηθητικό!$E$2:$J$2)=MAX([1]Βοηθητικό!$E$1:$J$1),'[1]ΣΤΟΙΧΕΙΑ ΕΤΟΥΣ 6'!$AC$2,IF(MAX([1]Βοηθητικό!$E$2:$J$2)=MAX([1]Βοηθητικό!$E$1:$J$1)-1,'[1]ΣΤΟΙΧΕΙΑ ΕΤΟΥΣ 5'!$AC$2,IF(MAX([1]Βοηθητικό!$E$2:$J$2)=MAX([1]Βοηθητικό!$E$1:$J$1)-2,'[1]ΣΤΟΙΧΕΙΑ ΕΤΟΥΣ 4'!$AC$2,IF(MAX([1]Βοηθητικό!$E$2:$J$2)=MAX([1]Βοηθητικό!$E$1:$J$1)-3,'[1]ΣΤΟΙΧΕΙΑ ΕΤΟΥΣ 3'!$AC$2,IF(MAX([1]Βοηθητικό!$E$2:$J$2)=MAX([1]Βοηθητικό!$E$1:$J$1)-4,'[1]ΣΤΟΙΧΕΙΑ ΕΤΟΥΣ 2'!$AC$2,IF(MAX([1]Βοηθητικό!$E$2:$J$2)=MAX([1]Βοηθητικό!$E$1:$J$1)-5,'[1]ΣΤΟΙΧΕΙΑ ΕΤΟΥΣ 1'!$AC$2,""))))))</f>
        <v>23333</v>
      </c>
    </row>
    <row r="32" spans="1:4" x14ac:dyDescent="0.25">
      <c r="A32" s="1" t="s">
        <v>29</v>
      </c>
      <c r="B32" s="6">
        <f>IF(MAX([1]Βοηθητικό!$E$2:$J$2)-2=MAX([1]Βοηθητικό!$E$1:$J$1)-2,'[1]ΣΤΟΙΧΕΙΑ ΕΤΟΥΣ 4'!$AD$2,IF(MAX([1]Βοηθητικό!$E$2:$J$2)-2=MAX([1]Βοηθητικό!$E$1:$J$1)-3,'[1]ΣΤΟΙΧΕΙΑ ΕΤΟΥΣ 3'!$AD$2,IF(MAX([1]Βοηθητικό!$E$2:$J$2)-2=MAX([1]Βοηθητικό!$E$1:$J$1)-4,'[1]ΣΤΟΙΧΕΙΑ ΕΤΟΥΣ 2'!$AD$2,IF(MAX([1]Βοηθητικό!$E$2:$J$2)-2=MAX([1]Βοηθητικό!$E$1:$J$1)-5,'[1]ΣΤΟΙΧΕΙΑ ΕΤΟΥΣ 1'!$AD$2,""))))</f>
        <v>621257</v>
      </c>
      <c r="C32" s="6">
        <f>IF(MAX([1]Βοηθητικό!$E$2:$J$2)-1=MAX([1]Βοηθητικό!$E$1:$J$1)-1,'[1]ΣΤΟΙΧΕΙΑ ΕΤΟΥΣ 5'!$AD$2,IF(MAX([1]Βοηθητικό!$E$2:$J$2)-1=MAX([1]Βοηθητικό!$E$1:$J$1)-2,'[1]ΣΤΟΙΧΕΙΑ ΕΤΟΥΣ 4'!$AD$2,IF(MAX([1]Βοηθητικό!$E$2:$J$2)-1=MAX([1]Βοηθητικό!$E$1:$J$1)-3,'[1]ΣΤΟΙΧΕΙΑ ΕΤΟΥΣ 3'!$AD$2,IF(MAX([1]Βοηθητικό!$E$2:$J$2)-1=MAX([1]Βοηθητικό!$E$1:$J$1)-4,'[1]ΣΤΟΙΧΕΙΑ ΕΤΟΥΣ 2'!$AD$2,IF(MAX([1]Βοηθητικό!$E$2:$J$2)-1=MAX([1]Βοηθητικό!$E$1:$J$1)-5,'[1]ΣΤΟΙΧΕΙΑ ΕΤΟΥΣ 1'!$AD$2,"")))))</f>
        <v>650255</v>
      </c>
      <c r="D32" s="7">
        <f>IF(MAX([1]Βοηθητικό!$E$2:$J$2)=MAX([1]Βοηθητικό!$E$1:$J$1),'[1]ΣΤΟΙΧΕΙΑ ΕΤΟΥΣ 6'!$AD$2,IF(MAX([1]Βοηθητικό!$E$2:$J$2)=MAX([1]Βοηθητικό!$E$1:$J$1)-1,'[1]ΣΤΟΙΧΕΙΑ ΕΤΟΥΣ 5'!$AD$2,IF(MAX([1]Βοηθητικό!$E$2:$J$2)=MAX([1]Βοηθητικό!$E$1:$J$1)-2,'[1]ΣΤΟΙΧΕΙΑ ΕΤΟΥΣ 4'!$AD$2,IF(MAX([1]Βοηθητικό!$E$2:$J$2)=MAX([1]Βοηθητικό!$E$1:$J$1)-3,'[1]ΣΤΟΙΧΕΙΑ ΕΤΟΥΣ 3'!$AD$2,IF(MAX([1]Βοηθητικό!$E$2:$J$2)=MAX([1]Βοηθητικό!$E$1:$J$1)-4,'[1]ΣΤΟΙΧΕΙΑ ΕΤΟΥΣ 2'!$AD$2,IF(MAX([1]Βοηθητικό!$E$2:$J$2)=MAX([1]Βοηθητικό!$E$1:$J$1)-5,'[1]ΣΤΟΙΧΕΙΑ ΕΤΟΥΣ 1'!$AD$2,""))))))</f>
        <v>668856</v>
      </c>
    </row>
    <row r="33" spans="1:4" x14ac:dyDescent="0.25">
      <c r="A33" s="1" t="s">
        <v>30</v>
      </c>
      <c r="B33" s="6">
        <f>IF(MAX([1]Βοηθητικό!$E$2:$J$2)-2=MAX([1]Βοηθητικό!$E$1:$J$1)-2,'[1]ΣΤΟΙΧΕΙΑ ΕΤΟΥΣ 4'!$AE$2,IF(MAX([1]Βοηθητικό!$E$2:$J$2)-2=MAX([1]Βοηθητικό!$E$1:$J$1)-3,'[1]ΣΤΟΙΧΕΙΑ ΕΤΟΥΣ 3'!$AE$2,IF(MAX([1]Βοηθητικό!$E$2:$J$2)-2=MAX([1]Βοηθητικό!$E$1:$J$1)-4,'[1]ΣΤΟΙΧΕΙΑ ΕΤΟΥΣ 2'!$AE$2,IF(MAX([1]Βοηθητικό!$E$2:$J$2)-2=MAX([1]Βοηθητικό!$E$1:$J$1)-5,'[1]ΣΤΟΙΧΕΙΑ ΕΤΟΥΣ 1'!$AE$2,""))))</f>
        <v>4502</v>
      </c>
      <c r="C33" s="6">
        <f>IF(MAX([1]Βοηθητικό!$E$2:$J$2)-1=MAX([1]Βοηθητικό!$E$1:$J$1)-1,'[1]ΣΤΟΙΧΕΙΑ ΕΤΟΥΣ 5'!$AE$2,IF(MAX([1]Βοηθητικό!$E$2:$J$2)-1=MAX([1]Βοηθητικό!$E$1:$J$1)-2,'[1]ΣΤΟΙΧΕΙΑ ΕΤΟΥΣ 4'!$AE$2,IF(MAX([1]Βοηθητικό!$E$2:$J$2)-1=MAX([1]Βοηθητικό!$E$1:$J$1)-3,'[1]ΣΤΟΙΧΕΙΑ ΕΤΟΥΣ 3'!$AE$2,IF(MAX([1]Βοηθητικό!$E$2:$J$2)-1=MAX([1]Βοηθητικό!$E$1:$J$1)-4,'[1]ΣΤΟΙΧΕΙΑ ΕΤΟΥΣ 2'!$AE$2,IF(MAX([1]Βοηθητικό!$E$2:$J$2)-1=MAX([1]Βοηθητικό!$E$1:$J$1)-5,'[1]ΣΤΟΙΧΕΙΑ ΕΤΟΥΣ 1'!$AE$2,"")))))</f>
        <v>5386</v>
      </c>
      <c r="D33" s="7">
        <f>IF(MAX([1]Βοηθητικό!$E$2:$J$2)=MAX([1]Βοηθητικό!$E$1:$J$1),'[1]ΣΤΟΙΧΕΙΑ ΕΤΟΥΣ 6'!$AE$2,IF(MAX([1]Βοηθητικό!$E$2:$J$2)=MAX([1]Βοηθητικό!$E$1:$J$1)-1,'[1]ΣΤΟΙΧΕΙΑ ΕΤΟΥΣ 5'!$AE$2,IF(MAX([1]Βοηθητικό!$E$2:$J$2)=MAX([1]Βοηθητικό!$E$1:$J$1)-2,'[1]ΣΤΟΙΧΕΙΑ ΕΤΟΥΣ 4'!$AE$2,IF(MAX([1]Βοηθητικό!$E$2:$J$2)=MAX([1]Βοηθητικό!$E$1:$J$1)-3,'[1]ΣΤΟΙΧΕΙΑ ΕΤΟΥΣ 3'!$AE$2,IF(MAX([1]Βοηθητικό!$E$2:$J$2)=MAX([1]Βοηθητικό!$E$1:$J$1)-4,'[1]ΣΤΟΙΧΕΙΑ ΕΤΟΥΣ 2'!$AE$2,IF(MAX([1]Βοηθητικό!$E$2:$J$2)=MAX([1]Βοηθητικό!$E$1:$J$1)-5,'[1]ΣΤΟΙΧΕΙΑ ΕΤΟΥΣ 1'!$AE$2,""))))))</f>
        <v>7717</v>
      </c>
    </row>
    <row r="34" spans="1:4" x14ac:dyDescent="0.25">
      <c r="A34" s="1" t="s">
        <v>61</v>
      </c>
      <c r="B34" s="6">
        <f>IF(MAX([1]Βοηθητικό!$E$2:$J$2)-2=MAX([1]Βοηθητικό!$E$1:$J$1)-2,'[1]ΣΤΟΙΧΕΙΑ ΕΤΟΥΣ 4'!$BJ$2,IF(MAX([1]Βοηθητικό!$E$2:$J$2)-2=MAX([1]Βοηθητικό!$E$1:$J$1)-3,'[1]ΣΤΟΙΧΕΙΑ ΕΤΟΥΣ 3'!$BJ$2,IF(MAX([1]Βοηθητικό!$E$2:$J$2)-2=MAX([1]Βοηθητικό!$E$1:$J$1)-4,'[1]ΣΤΟΙΧΕΙΑ ΕΤΟΥΣ 2'!$BJ$2,IF(MAX([1]Βοηθητικό!$E$2:$J$2)-2=MAX([1]Βοηθητικό!$E$1:$J$1)-5,'[1]ΣΤΟΙΧΕΙΑ ΕΤΟΥΣ 1'!$BJ$2,""))))</f>
        <v>0</v>
      </c>
      <c r="C34" s="6">
        <f>IF(MAX([1]Βοηθητικό!$E$2:$J$2)-1=MAX([1]Βοηθητικό!$E$1:$J$1)-1,'[1]ΣΤΟΙΧΕΙΑ ΕΤΟΥΣ 5'!$BJ$2,IF(MAX([1]Βοηθητικό!$E$2:$J$2)-1=MAX([1]Βοηθητικό!$E$1:$J$1)-2,'[1]ΣΤΟΙΧΕΙΑ ΕΤΟΥΣ 4'!$BJ$2,IF(MAX([1]Βοηθητικό!$E$2:$J$2)-1=MAX([1]Βοηθητικό!$E$1:$J$1)-3,'[1]ΣΤΟΙΧΕΙΑ ΕΤΟΥΣ 3'!$BJ$2,IF(MAX([1]Βοηθητικό!$E$2:$J$2)-1=MAX([1]Βοηθητικό!$E$1:$J$1)-4,'[1]ΣΤΟΙΧΕΙΑ ΕΤΟΥΣ 2'!$BJ$2,IF(MAX([1]Βοηθητικό!$E$2:$J$2)-1=MAX([1]Βοηθητικό!$E$1:$J$1)-5,'[1]ΣΤΟΙΧΕΙΑ ΕΤΟΥΣ 1'!$BJ$2,"")))))</f>
        <v>0</v>
      </c>
      <c r="D34" s="7">
        <f>IF(MAX([1]Βοηθητικό!$E$2:$J$2)=MAX([1]Βοηθητικό!$E$1:$J$1),'[1]ΣΤΟΙΧΕΙΑ ΕΤΟΥΣ 6'!$BJ$2,IF(MAX([1]Βοηθητικό!$E$2:$J$2)=MAX([1]Βοηθητικό!$E$1:$J$1)-1,'[1]ΣΤΟΙΧΕΙΑ ΕΤΟΥΣ 5'!$BJ$2,IF(MAX([1]Βοηθητικό!$E$2:$J$2)=MAX([1]Βοηθητικό!$E$1:$J$1)-2,'[1]ΣΤΟΙΧΕΙΑ ΕΤΟΥΣ 4'!$BJ$2,IF(MAX([1]Βοηθητικό!$E$2:$J$2)=MAX([1]Βοηθητικό!$E$1:$J$1)-3,'[1]ΣΤΟΙΧΕΙΑ ΕΤΟΥΣ 3'!$BJ$2,IF(MAX([1]Βοηθητικό!$E$2:$J$2)=MAX([1]Βοηθητικό!$E$1:$J$1)-4,'[1]ΣΤΟΙΧΕΙΑ ΕΤΟΥΣ 2'!$BJ$2,IF(MAX([1]Βοηθητικό!$E$2:$J$2)=MAX([1]Βοηθητικό!$E$1:$J$1)-5,'[1]ΣΤΟΙΧΕΙΑ ΕΤΟΥΣ 1'!$BJ$2,""))))))</f>
        <v>0</v>
      </c>
    </row>
    <row r="35" spans="1:4" x14ac:dyDescent="0.25">
      <c r="A35" s="1" t="s">
        <v>62</v>
      </c>
      <c r="B35" s="6">
        <f>IF(MAX([1]Βοηθητικό!$E$2:$J$2)-2=MAX([1]Βοηθητικό!$E$1:$J$1)-2,'[1]ΣΤΟΙΧΕΙΑ ΕΤΟΥΣ 4'!$BK$2,IF(MAX([1]Βοηθητικό!$E$2:$J$2)-2=MAX([1]Βοηθητικό!$E$1:$J$1)-3,'[1]ΣΤΟΙΧΕΙΑ ΕΤΟΥΣ 3'!$BK$2,IF(MAX([1]Βοηθητικό!$E$2:$J$2)-2=MAX([1]Βοηθητικό!$E$1:$J$1)-4,'[1]ΣΤΟΙΧΕΙΑ ΕΤΟΥΣ 2'!$BK$2,IF(MAX([1]Βοηθητικό!$E$2:$J$2)-2=MAX([1]Βοηθητικό!$E$1:$J$1)-5,'[1]ΣΤΟΙΧΕΙΑ ΕΤΟΥΣ 1'!$BK$2,""))))</f>
        <v>4502</v>
      </c>
      <c r="C35" s="6">
        <f>IF(MAX([1]Βοηθητικό!$E$2:$J$2)-1=MAX([1]Βοηθητικό!$E$1:$J$1)-1,'[1]ΣΤΟΙΧΕΙΑ ΕΤΟΥΣ 5'!$BK$2,IF(MAX([1]Βοηθητικό!$E$2:$J$2)-1=MAX([1]Βοηθητικό!$E$1:$J$1)-2,'[1]ΣΤΟΙΧΕΙΑ ΕΤΟΥΣ 4'!$BK$2,IF(MAX([1]Βοηθητικό!$E$2:$J$2)-1=MAX([1]Βοηθητικό!$E$1:$J$1)-3,'[1]ΣΤΟΙΧΕΙΑ ΕΤΟΥΣ 3'!$BK$2,IF(MAX([1]Βοηθητικό!$E$2:$J$2)-1=MAX([1]Βοηθητικό!$E$1:$J$1)-4,'[1]ΣΤΟΙΧΕΙΑ ΕΤΟΥΣ 2'!$BK$2,IF(MAX([1]Βοηθητικό!$E$2:$J$2)-1=MAX([1]Βοηθητικό!$E$1:$J$1)-5,'[1]ΣΤΟΙΧΕΙΑ ΕΤΟΥΣ 1'!$BK$2,"")))))</f>
        <v>5386</v>
      </c>
      <c r="D35" s="7">
        <f>IF(MAX([1]Βοηθητικό!$E$2:$J$2)=MAX([1]Βοηθητικό!$E$1:$J$1),'[1]ΣΤΟΙΧΕΙΑ ΕΤΟΥΣ 6'!$BK$2,IF(MAX([1]Βοηθητικό!$E$2:$J$2)=MAX([1]Βοηθητικό!$E$1:$J$1)-1,'[1]ΣΤΟΙΧΕΙΑ ΕΤΟΥΣ 5'!$BK$2,IF(MAX([1]Βοηθητικό!$E$2:$J$2)=MAX([1]Βοηθητικό!$E$1:$J$1)-2,'[1]ΣΤΟΙΧΕΙΑ ΕΤΟΥΣ 4'!$BK$2,IF(MAX([1]Βοηθητικό!$E$2:$J$2)=MAX([1]Βοηθητικό!$E$1:$J$1)-3,'[1]ΣΤΟΙΧΕΙΑ ΕΤΟΥΣ 3'!$BK$2,IF(MAX([1]Βοηθητικό!$E$2:$J$2)=MAX([1]Βοηθητικό!$E$1:$J$1)-4,'[1]ΣΤΟΙΧΕΙΑ ΕΤΟΥΣ 2'!$BK$2,IF(MAX([1]Βοηθητικό!$E$2:$J$2)=MAX([1]Βοηθητικό!$E$1:$J$1)-5,'[1]ΣΤΟΙΧΕΙΑ ΕΤΟΥΣ 1'!$BK$2,""))))))</f>
        <v>7717</v>
      </c>
    </row>
    <row r="36" spans="1:4" x14ac:dyDescent="0.25">
      <c r="A36" s="1" t="s">
        <v>31</v>
      </c>
      <c r="B36" s="6">
        <f>IF(MAX([1]Βοηθητικό!$E$2:$J$2)-2=MAX([1]Βοηθητικό!$E$1:$J$1)-2,'[1]ΣΤΟΙΧΕΙΑ ΕΤΟΥΣ 4'!$AF$2,IF(MAX([1]Βοηθητικό!$E$2:$J$2)-2=MAX([1]Βοηθητικό!$E$1:$J$1)-3,'[1]ΣΤΟΙΧΕΙΑ ΕΤΟΥΣ 3'!$AF$2,IF(MAX([1]Βοηθητικό!$E$2:$J$2)-2=MAX([1]Βοηθητικό!$E$1:$J$1)-4,'[1]ΣΤΟΙΧΕΙΑ ΕΤΟΥΣ 2'!$AF$2,IF(MAX([1]Βοηθητικό!$E$2:$J$2)-2=MAX([1]Βοηθητικό!$E$1:$J$1)-5,'[1]ΣΤΟΙΧΕΙΑ ΕΤΟΥΣ 1'!$AF$2,""))))</f>
        <v>463302</v>
      </c>
      <c r="C36" s="6">
        <f>IF(MAX([1]Βοηθητικό!$E$2:$J$2)-1=MAX([1]Βοηθητικό!$E$1:$J$1)-1,'[1]ΣΤΟΙΧΕΙΑ ΕΤΟΥΣ 5'!$AF$2,IF(MAX([1]Βοηθητικό!$E$2:$J$2)-1=MAX([1]Βοηθητικό!$E$1:$J$1)-2,'[1]ΣΤΟΙΧΕΙΑ ΕΤΟΥΣ 4'!$AF$2,IF(MAX([1]Βοηθητικό!$E$2:$J$2)-1=MAX([1]Βοηθητικό!$E$1:$J$1)-3,'[1]ΣΤΟΙΧΕΙΑ ΕΤΟΥΣ 3'!$AF$2,IF(MAX([1]Βοηθητικό!$E$2:$J$2)-1=MAX([1]Βοηθητικό!$E$1:$J$1)-4,'[1]ΣΤΟΙΧΕΙΑ ΕΤΟΥΣ 2'!$AF$2,IF(MAX([1]Βοηθητικό!$E$2:$J$2)-1=MAX([1]Βοηθητικό!$E$1:$J$1)-5,'[1]ΣΤΟΙΧΕΙΑ ΕΤΟΥΣ 1'!$AF$2,"")))))</f>
        <v>521038</v>
      </c>
      <c r="D36" s="7">
        <f>IF(MAX([1]Βοηθητικό!$E$2:$J$2)=MAX([1]Βοηθητικό!$E$1:$J$1),'[1]ΣΤΟΙΧΕΙΑ ΕΤΟΥΣ 6'!$AF$2,IF(MAX([1]Βοηθητικό!$E$2:$J$2)=MAX([1]Βοηθητικό!$E$1:$J$1)-1,'[1]ΣΤΟΙΧΕΙΑ ΕΤΟΥΣ 5'!$AF$2,IF(MAX([1]Βοηθητικό!$E$2:$J$2)=MAX([1]Βοηθητικό!$E$1:$J$1)-2,'[1]ΣΤΟΙΧΕΙΑ ΕΤΟΥΣ 4'!$AF$2,IF(MAX([1]Βοηθητικό!$E$2:$J$2)=MAX([1]Βοηθητικό!$E$1:$J$1)-3,'[1]ΣΤΟΙΧΕΙΑ ΕΤΟΥΣ 3'!$AF$2,IF(MAX([1]Βοηθητικό!$E$2:$J$2)=MAX([1]Βοηθητικό!$E$1:$J$1)-4,'[1]ΣΤΟΙΧΕΙΑ ΕΤΟΥΣ 2'!$AF$2,IF(MAX([1]Βοηθητικό!$E$2:$J$2)=MAX([1]Βοηθητικό!$E$1:$J$1)-5,'[1]ΣΤΟΙΧΕΙΑ ΕΤΟΥΣ 1'!$AF$2,""))))))</f>
        <v>458430</v>
      </c>
    </row>
    <row r="37" spans="1:4" x14ac:dyDescent="0.25">
      <c r="A37" s="1" t="s">
        <v>187</v>
      </c>
      <c r="B37" s="6">
        <f>IF(MAX([1]Βοηθητικό!$E$2:$J$2)-2=MAX([1]Βοηθητικό!$E$1:$J$1)-2,'[1]ΣΤΟΙΧΕΙΑ ΕΤΟΥΣ 4'!$AG$2,IF(MAX([1]Βοηθητικό!$E$2:$J$2)-2=MAX([1]Βοηθητικό!$E$1:$J$1)-3,'[1]ΣΤΟΙΧΕΙΑ ΕΤΟΥΣ 3'!$AG$2,IF(MAX([1]Βοηθητικό!$E$2:$J$2)-2=MAX([1]Βοηθητικό!$E$1:$J$1)-4,'[1]ΣΤΟΙΧΕΙΑ ΕΤΟΥΣ 2'!$AG$2,IF(MAX([1]Βοηθητικό!$E$2:$J$2)-2=MAX([1]Βοηθητικό!$E$1:$J$1)-5,'[1]ΣΤΟΙΧΕΙΑ ΕΤΟΥΣ 1'!$AG$2,""))))</f>
        <v>22750</v>
      </c>
      <c r="C37" s="6">
        <f>IF(MAX([1]Βοηθητικό!$E$2:$J$2)-1=MAX([1]Βοηθητικό!$E$1:$J$1)-1,'[1]ΣΤΟΙΧΕΙΑ ΕΤΟΥΣ 5'!$AG$2,IF(MAX([1]Βοηθητικό!$E$2:$J$2)-1=MAX([1]Βοηθητικό!$E$1:$J$1)-2,'[1]ΣΤΟΙΧΕΙΑ ΕΤΟΥΣ 4'!$AG$2,IF(MAX([1]Βοηθητικό!$E$2:$J$2)-1=MAX([1]Βοηθητικό!$E$1:$J$1)-3,'[1]ΣΤΟΙΧΕΙΑ ΕΤΟΥΣ 3'!$AG$2,IF(MAX([1]Βοηθητικό!$E$2:$J$2)-1=MAX([1]Βοηθητικό!$E$1:$J$1)-4,'[1]ΣΤΟΙΧΕΙΑ ΕΤΟΥΣ 2'!$AG$2,IF(MAX([1]Βοηθητικό!$E$2:$J$2)-1=MAX([1]Βοηθητικό!$E$1:$J$1)-5,'[1]ΣΤΟΙΧΕΙΑ ΕΤΟΥΣ 1'!$AG$2,"")))))</f>
        <v>51209</v>
      </c>
      <c r="D37" s="7">
        <f>IF(MAX([1]Βοηθητικό!$E$2:$J$2)=MAX([1]Βοηθητικό!$E$1:$J$1),'[1]ΣΤΟΙΧΕΙΑ ΕΤΟΥΣ 6'!$AG$2,IF(MAX([1]Βοηθητικό!$E$2:$J$2)=MAX([1]Βοηθητικό!$E$1:$J$1)-1,'[1]ΣΤΟΙΧΕΙΑ ΕΤΟΥΣ 5'!$AG$2,IF(MAX([1]Βοηθητικό!$E$2:$J$2)=MAX([1]Βοηθητικό!$E$1:$J$1)-2,'[1]ΣΤΟΙΧΕΙΑ ΕΤΟΥΣ 4'!$AG$2,IF(MAX([1]Βοηθητικό!$E$2:$J$2)=MAX([1]Βοηθητικό!$E$1:$J$1)-3,'[1]ΣΤΟΙΧΕΙΑ ΕΤΟΥΣ 3'!$AG$2,IF(MAX([1]Βοηθητικό!$E$2:$J$2)=MAX([1]Βοηθητικό!$E$1:$J$1)-4,'[1]ΣΤΟΙΧΕΙΑ ΕΤΟΥΣ 2'!$AG$2,IF(MAX([1]Βοηθητικό!$E$2:$J$2)=MAX([1]Βοηθητικό!$E$1:$J$1)-5,'[1]ΣΤΟΙΧΕΙΑ ΕΤΟΥΣ 1'!$AG$2,""))))))</f>
        <v>26595</v>
      </c>
    </row>
    <row r="38" spans="1:4" x14ac:dyDescent="0.25">
      <c r="A38" s="1" t="s">
        <v>188</v>
      </c>
      <c r="B38" s="6">
        <f>IF(MAX([1]Βοηθητικό!$E$2:$J$2)-2=MAX([1]Βοηθητικό!$E$1:$J$1)-2,'[1]ΣΤΟΙΧΕΙΑ ΕΤΟΥΣ 4'!$AH$2,IF(MAX([1]Βοηθητικό!$E$2:$J$2)-2=MAX([1]Βοηθητικό!$E$1:$J$1)-3,'[1]ΣΤΟΙΧΕΙΑ ΕΤΟΥΣ 3'!$AH$2,IF(MAX([1]Βοηθητικό!$E$2:$J$2)-2=MAX([1]Βοηθητικό!$E$1:$J$1)-4,'[1]ΣΤΟΙΧΕΙΑ ΕΤΟΥΣ 2'!$AH$2,IF(MAX([1]Βοηθητικό!$E$2:$J$2)-2=MAX([1]Βοηθητικό!$E$1:$J$1)-5,'[1]ΣΤΟΙΧΕΙΑ ΕΤΟΥΣ 1'!$AH$2,""))))</f>
        <v>125180</v>
      </c>
      <c r="C38" s="6">
        <f>IF(MAX([1]Βοηθητικό!$E$2:$J$2)-1=MAX([1]Βοηθητικό!$E$1:$J$1)-1,'[1]ΣΤΟΙΧΕΙΑ ΕΤΟΥΣ 5'!$AH$2,IF(MAX([1]Βοηθητικό!$E$2:$J$2)-1=MAX([1]Βοηθητικό!$E$1:$J$1)-2,'[1]ΣΤΟΙΧΕΙΑ ΕΤΟΥΣ 4'!$AH$2,IF(MAX([1]Βοηθητικό!$E$2:$J$2)-1=MAX([1]Βοηθητικό!$E$1:$J$1)-3,'[1]ΣΤΟΙΧΕΙΑ ΕΤΟΥΣ 3'!$AH$2,IF(MAX([1]Βοηθητικό!$E$2:$J$2)-1=MAX([1]Βοηθητικό!$E$1:$J$1)-4,'[1]ΣΤΟΙΧΕΙΑ ΕΤΟΥΣ 2'!$AH$2,IF(MAX([1]Βοηθητικό!$E$2:$J$2)-1=MAX([1]Βοηθητικό!$E$1:$J$1)-5,'[1]ΣΤΟΙΧΕΙΑ ΕΤΟΥΣ 1'!$AH$2,"")))))</f>
        <v>371679</v>
      </c>
      <c r="D38" s="7">
        <f>IF(MAX([1]Βοηθητικό!$E$2:$J$2)=MAX([1]Βοηθητικό!$E$1:$J$1),'[1]ΣΤΟΙΧΕΙΑ ΕΤΟΥΣ 6'!$AH$2,IF(MAX([1]Βοηθητικό!$E$2:$J$2)=MAX([1]Βοηθητικό!$E$1:$J$1)-1,'[1]ΣΤΟΙΧΕΙΑ ΕΤΟΥΣ 5'!$AH$2,IF(MAX([1]Βοηθητικό!$E$2:$J$2)=MAX([1]Βοηθητικό!$E$1:$J$1)-2,'[1]ΣΤΟΙΧΕΙΑ ΕΤΟΥΣ 4'!$AH$2,IF(MAX([1]Βοηθητικό!$E$2:$J$2)=MAX([1]Βοηθητικό!$E$1:$J$1)-3,'[1]ΣΤΟΙΧΕΙΑ ΕΤΟΥΣ 3'!$AH$2,IF(MAX([1]Βοηθητικό!$E$2:$J$2)=MAX([1]Βοηθητικό!$E$1:$J$1)-4,'[1]ΣΤΟΙΧΕΙΑ ΕΤΟΥΣ 2'!$AH$2,IF(MAX([1]Βοηθητικό!$E$2:$J$2)=MAX([1]Βοηθητικό!$E$1:$J$1)-5,'[1]ΣΤΟΙΧΕΙΑ ΕΤΟΥΣ 1'!$AH$2,""))))))</f>
        <v>330226</v>
      </c>
    </row>
    <row r="39" spans="1:4" x14ac:dyDescent="0.25">
      <c r="A39" s="1" t="s">
        <v>189</v>
      </c>
      <c r="B39" s="6">
        <f>IF(MAX([1]Βοηθητικό!$E$2:$J$2)-2=MAX([1]Βοηθητικό!$E$1:$J$1)-2,'[1]ΣΤΟΙΧΕΙΑ ΕΤΟΥΣ 4'!$AI$2,IF(MAX([1]Βοηθητικό!$E$2:$J$2)-2=MAX([1]Βοηθητικό!$E$1:$J$1)-3,'[1]ΣΤΟΙΧΕΙΑ ΕΤΟΥΣ 3'!$AI$2,IF(MAX([1]Βοηθητικό!$E$2:$J$2)-2=MAX([1]Βοηθητικό!$E$1:$J$1)-4,'[1]ΣΤΟΙΧΕΙΑ ΕΤΟΥΣ 2'!$AI$2,IF(MAX([1]Βοηθητικό!$E$2:$J$2)-2=MAX([1]Βοηθητικό!$E$1:$J$1)-5,'[1]ΣΤΟΙΧΕΙΑ ΕΤΟΥΣ 1'!$AI$2,""))))</f>
        <v>0</v>
      </c>
      <c r="C39" s="6">
        <f>IF(MAX([1]Βοηθητικό!$E$2:$J$2)-1=MAX([1]Βοηθητικό!$E$1:$J$1)-1,'[1]ΣΤΟΙΧΕΙΑ ΕΤΟΥΣ 5'!$AI$2,IF(MAX([1]Βοηθητικό!$E$2:$J$2)-1=MAX([1]Βοηθητικό!$E$1:$J$1)-2,'[1]ΣΤΟΙΧΕΙΑ ΕΤΟΥΣ 4'!$AI$2,IF(MAX([1]Βοηθητικό!$E$2:$J$2)-1=MAX([1]Βοηθητικό!$E$1:$J$1)-3,'[1]ΣΤΟΙΧΕΙΑ ΕΤΟΥΣ 3'!$AI$2,IF(MAX([1]Βοηθητικό!$E$2:$J$2)-1=MAX([1]Βοηθητικό!$E$1:$J$1)-4,'[1]ΣΤΟΙΧΕΙΑ ΕΤΟΥΣ 2'!$AI$2,IF(MAX([1]Βοηθητικό!$E$2:$J$2)-1=MAX([1]Βοηθητικό!$E$1:$J$1)-5,'[1]ΣΤΟΙΧΕΙΑ ΕΤΟΥΣ 1'!$AI$2,"")))))</f>
        <v>0</v>
      </c>
      <c r="D39" s="7">
        <f>IF(MAX([1]Βοηθητικό!$E$2:$J$2)=MAX([1]Βοηθητικό!$E$1:$J$1),'[1]ΣΤΟΙΧΕΙΑ ΕΤΟΥΣ 6'!$AI$2,IF(MAX([1]Βοηθητικό!$E$2:$J$2)=MAX([1]Βοηθητικό!$E$1:$J$1)-1,'[1]ΣΤΟΙΧΕΙΑ ΕΤΟΥΣ 5'!$AI$2,IF(MAX([1]Βοηθητικό!$E$2:$J$2)=MAX([1]Βοηθητικό!$E$1:$J$1)-2,'[1]ΣΤΟΙΧΕΙΑ ΕΤΟΥΣ 4'!$AI$2,IF(MAX([1]Βοηθητικό!$E$2:$J$2)=MAX([1]Βοηθητικό!$E$1:$J$1)-3,'[1]ΣΤΟΙΧΕΙΑ ΕΤΟΥΣ 3'!$AI$2,IF(MAX([1]Βοηθητικό!$E$2:$J$2)=MAX([1]Βοηθητικό!$E$1:$J$1)-4,'[1]ΣΤΟΙΧΕΙΑ ΕΤΟΥΣ 2'!$AI$2,IF(MAX([1]Βοηθητικό!$E$2:$J$2)=MAX([1]Βοηθητικό!$E$1:$J$1)-5,'[1]ΣΤΟΙΧΕΙΑ ΕΤΟΥΣ 1'!$AI$2,""))))))</f>
        <v>0</v>
      </c>
    </row>
    <row r="40" spans="1:4" x14ac:dyDescent="0.25">
      <c r="A40" s="1" t="s">
        <v>36</v>
      </c>
      <c r="B40" s="6">
        <f>IF(MAX([1]Βοηθητικό!$E$2:$J$2)-2=MAX([1]Βοηθητικό!$E$1:$J$1)-2,'[1]ΣΤΟΙΧΕΙΑ ΕΤΟΥΣ 4'!$AK$2,IF(MAX([1]Βοηθητικό!$E$2:$J$2)-2=MAX([1]Βοηθητικό!$E$1:$J$1)-3,'[1]ΣΤΟΙΧΕΙΑ ΕΤΟΥΣ 3'!$AK$2,IF(MAX([1]Βοηθητικό!$E$2:$J$2)-2=MAX([1]Βοηθητικό!$E$1:$J$1)-4,'[1]ΣΤΟΙΧΕΙΑ ΕΤΟΥΣ 2'!$AK$2,IF(MAX([1]Βοηθητικό!$E$2:$J$2)-2=MAX([1]Βοηθητικό!$E$1:$J$1)-5,'[1]ΣΤΟΙΧΕΙΑ ΕΤΟΥΣ 1'!$AK$2,""))))</f>
        <v>315372</v>
      </c>
      <c r="C40" s="6">
        <f>IF(MAX([1]Βοηθητικό!$E$2:$J$2)-1=MAX([1]Βοηθητικό!$E$1:$J$1)-1,'[1]ΣΤΟΙΧΕΙΑ ΕΤΟΥΣ 5'!$AK$2,IF(MAX([1]Βοηθητικό!$E$2:$J$2)-1=MAX([1]Βοηθητικό!$E$1:$J$1)-2,'[1]ΣΤΟΙΧΕΙΑ ΕΤΟΥΣ 4'!$AK$2,IF(MAX([1]Βοηθητικό!$E$2:$J$2)-1=MAX([1]Βοηθητικό!$E$1:$J$1)-3,'[1]ΣΤΟΙΧΕΙΑ ΕΤΟΥΣ 3'!$AK$2,IF(MAX([1]Βοηθητικό!$E$2:$J$2)-1=MAX([1]Βοηθητικό!$E$1:$J$1)-4,'[1]ΣΤΟΙΧΕΙΑ ΕΤΟΥΣ 2'!$AK$2,IF(MAX([1]Βοηθητικό!$E$2:$J$2)-1=MAX([1]Βοηθητικό!$E$1:$J$1)-5,'[1]ΣΤΟΙΧΕΙΑ ΕΤΟΥΣ 1'!$AK$2,"")))))</f>
        <v>98151</v>
      </c>
      <c r="D40" s="7">
        <f>IF(MAX([1]Βοηθητικό!$E$2:$J$2)=MAX([1]Βοηθητικό!$E$1:$J$1),'[1]ΣΤΟΙΧΕΙΑ ΕΤΟΥΣ 6'!$AK$2,IF(MAX([1]Βοηθητικό!$E$2:$J$2)=MAX([1]Βοηθητικό!$E$1:$J$1)-1,'[1]ΣΤΟΙΧΕΙΑ ΕΤΟΥΣ 5'!$AK$2,IF(MAX([1]Βοηθητικό!$E$2:$J$2)=MAX([1]Βοηθητικό!$E$1:$J$1)-2,'[1]ΣΤΟΙΧΕΙΑ ΕΤΟΥΣ 4'!$AK$2,IF(MAX([1]Βοηθητικό!$E$2:$J$2)=MAX([1]Βοηθητικό!$E$1:$J$1)-3,'[1]ΣΤΟΙΧΕΙΑ ΕΤΟΥΣ 3'!$AK$2,IF(MAX([1]Βοηθητικό!$E$2:$J$2)=MAX([1]Βοηθητικό!$E$1:$J$1)-4,'[1]ΣΤΟΙΧΕΙΑ ΕΤΟΥΣ 2'!$AK$2,IF(MAX([1]Βοηθητικό!$E$2:$J$2)=MAX([1]Βοηθητικό!$E$1:$J$1)-5,'[1]ΣΤΟΙΧΕΙΑ ΕΤΟΥΣ 1'!$AK$2,""))))))</f>
        <v>101609</v>
      </c>
    </row>
    <row r="41" spans="1:4" x14ac:dyDescent="0.25">
      <c r="A41" s="1" t="s">
        <v>37</v>
      </c>
      <c r="B41" s="6">
        <f>IF(MAX([1]Βοηθητικό!$E$2:$J$2)-2=MAX([1]Βοηθητικό!$E$1:$J$1)-2,'[1]ΣΤΟΙΧΕΙΑ ΕΤΟΥΣ 4'!$AL$2,IF(MAX([1]Βοηθητικό!$E$2:$J$2)-2=MAX([1]Βοηθητικό!$E$1:$J$1)-3,'[1]ΣΤΟΙΧΕΙΑ ΕΤΟΥΣ 3'!$AL$2,IF(MAX([1]Βοηθητικό!$E$2:$J$2)-2=MAX([1]Βοηθητικό!$E$1:$J$1)-4,'[1]ΣΤΟΙΧΕΙΑ ΕΤΟΥΣ 2'!$AL$2,IF(MAX([1]Βοηθητικό!$E$2:$J$2)-2=MAX([1]Βοηθητικό!$E$1:$J$1)-5,'[1]ΣΤΟΙΧΕΙΑ ΕΤΟΥΣ 1'!$AL$2,""))))</f>
        <v>1182396</v>
      </c>
      <c r="C41" s="6">
        <f>IF(MAX([1]Βοηθητικό!$E$2:$J$2)-1=MAX([1]Βοηθητικό!$E$1:$J$1)-1,'[1]ΣΤΟΙΧΕΙΑ ΕΤΟΥΣ 5'!$AL$2,IF(MAX([1]Βοηθητικό!$E$2:$J$2)-1=MAX([1]Βοηθητικό!$E$1:$J$1)-2,'[1]ΣΤΟΙΧΕΙΑ ΕΤΟΥΣ 4'!$AL$2,IF(MAX([1]Βοηθητικό!$E$2:$J$2)-1=MAX([1]Βοηθητικό!$E$1:$J$1)-3,'[1]ΣΤΟΙΧΕΙΑ ΕΤΟΥΣ 3'!$AL$2,IF(MAX([1]Βοηθητικό!$E$2:$J$2)-1=MAX([1]Βοηθητικό!$E$1:$J$1)-4,'[1]ΣΤΟΙΧΕΙΑ ΕΤΟΥΣ 2'!$AL$2,IF(MAX([1]Βοηθητικό!$E$2:$J$2)-1=MAX([1]Βοηθητικό!$E$1:$J$1)-5,'[1]ΣΤΟΙΧΕΙΑ ΕΤΟΥΣ 1'!$AL$2,"")))))</f>
        <v>1270013</v>
      </c>
      <c r="D41" s="7">
        <f>IF(MAX([1]Βοηθητικό!$E$2:$J$2)=MAX([1]Βοηθητικό!$E$1:$J$1),'[1]ΣΤΟΙΧΕΙΑ ΕΤΟΥΣ 6'!$AL$2,IF(MAX([1]Βοηθητικό!$E$2:$J$2)=MAX([1]Βοηθητικό!$E$1:$J$1)-1,'[1]ΣΤΟΙΧΕΙΑ ΕΤΟΥΣ 5'!$AL$2,IF(MAX([1]Βοηθητικό!$E$2:$J$2)=MAX([1]Βοηθητικό!$E$1:$J$1)-2,'[1]ΣΤΟΙΧΕΙΑ ΕΤΟΥΣ 4'!$AL$2,IF(MAX([1]Βοηθητικό!$E$2:$J$2)=MAX([1]Βοηθητικό!$E$1:$J$1)-3,'[1]ΣΤΟΙΧΕΙΑ ΕΤΟΥΣ 3'!$AL$2,IF(MAX([1]Βοηθητικό!$E$2:$J$2)=MAX([1]Βοηθητικό!$E$1:$J$1)-4,'[1]ΣΤΟΙΧΕΙΑ ΕΤΟΥΣ 2'!$AL$2,IF(MAX([1]Βοηθητικό!$E$2:$J$2)=MAX([1]Βοηθητικό!$E$1:$J$1)-5,'[1]ΣΤΟΙΧΕΙΑ ΕΤΟΥΣ 1'!$AL$2,""))))))</f>
        <v>1228337</v>
      </c>
    </row>
    <row r="42" spans="1:4" x14ac:dyDescent="0.25">
      <c r="A42" s="1"/>
      <c r="B42" s="4" t="str">
        <f>IF(MAX([1]Βοηθητικό!$E$2:$J$2)-2=MAX([1]Βοηθητικό!$E$1:$J$1)-2,LEFT('[1]ΣΤΟΙΧΕΙΑ ΕΤΟΥΣ 4'!$F$2,10),IF(MAX([1]Βοηθητικό!$E$2:$J$2)-2=MAX([1]Βοηθητικό!$E$1:$J$1)-3,LEFT('[1]ΣΤΟΙΧΕΙΑ ΕΤΟΥΣ 3'!$F$2,10),IF(MAX([1]Βοηθητικό!$E$2:$J$2)-2=MAX([1]Βοηθητικό!$E$1:$J$1)-4,LEFT('[1]ΣΤΟΙΧΕΙΑ ΕΤΟΥΣ 2'!$F$2,10),IF(MAX([1]Βοηθητικό!$E$2:$J$2)-2=MAX([1]Βοηθητικό!$E$1:$J$1)-5,LEFT('[1]ΣΤΟΙΧΕΙΑ ΕΤΟΥΣ 1'!$F$2,10),""))))</f>
        <v>01/01/2017</v>
      </c>
      <c r="C42" s="17" t="str">
        <f>IF(MAX([1]Βοηθητικό!$E$2:$J$2)-1=MAX([1]Βοηθητικό!$E$1:$J$1)-1,LEFT('[1]ΣΤΟΙΧΕΙΑ ΕΤΟΥΣ 5'!$F$2,10),IF(MAX([1]Βοηθητικό!$E$2:$J$2)-1=MAX([1]Βοηθητικό!$E$1:$J$1)-2,LEFT('[1]ΣΤΟΙΧΕΙΑ ΕΤΟΥΣ 4'!$F$2,10),IF(MAX([1]Βοηθητικό!$E$2:$J$2)-1=MAX([1]Βοηθητικό!$E$1:$J$1)-3,LEFT('[1]ΣΤΟΙΧΕΙΑ ΕΤΟΥΣ 3'!$F$2,10),IF(MAX([1]Βοηθητικό!$E$2:$J$2)-1=MAX([1]Βοηθητικό!$E$1:$J$1)-4,LEFT('[1]ΣΤΟΙΧΕΙΑ ΕΤΟΥΣ 2'!$F$2,10),IF(MAX([1]Βοηθητικό!$E$2:$J$2)-1=MAX([1]Βοηθητικό!$E$1:$J$1)-5,LEFT('[1]ΣΤΟΙΧΕΙΑ ΕΤΟΥΣ 1'!$F$2,10),"")))))</f>
        <v>01/01/2018</v>
      </c>
      <c r="D42" s="5" t="str">
        <f>IF(MAX([1]Βοηθητικό!$E$2:$J$2)=MAX([1]Βοηθητικό!$E$1:$J$1),LEFT('[1]ΣΤΟΙΧΕΙΑ ΕΤΟΥΣ 6'!$F$2,10),IF(MAX([1]Βοηθητικό!$E$2:$J$2)=MAX([1]Βοηθητικό!$E$1:$J$1)-1,LEFT('[1]ΣΤΟΙΧΕΙΑ ΕΤΟΥΣ 5'!$F$2,10),IF(MAX([1]Βοηθητικό!$E$2:$J$2)=MAX([1]Βοηθητικό!$E$1:$J$1)-2,LEFT('[1]ΣΤΟΙΧΕΙΑ ΕΤΟΥΣ 4'!$F$2,10),IF(MAX([1]Βοηθητικό!$E$2:$J$2)=MAX([1]Βοηθητικό!$E$1:$J$1)-3,LEFT('[1]ΣΤΟΙΧΕΙΑ ΕΤΟΥΣ 3'!$F$2,10),IF(MAX([1]Βοηθητικό!$E$2:$J$2)=MAX([1]Βοηθητικό!$E$1:$J$1)-4,LEFT('[1]ΣΤΟΙΧΕΙΑ ΕΤΟΥΣ 2'!$F$2,10),IF(MAX([1]Βοηθητικό!$E$2:$J$2)=MAX([1]Βοηθητικό!$E$1:$J$1)-5,LEFT('[1]ΣΤΟΙΧΕΙΑ ΕΤΟΥΣ 1'!$F$2,10),""))))))</f>
        <v>01/01/2019</v>
      </c>
    </row>
    <row r="43" spans="1:4" x14ac:dyDescent="0.25">
      <c r="A43" s="3" t="s">
        <v>190</v>
      </c>
      <c r="B43" s="4" t="str">
        <f>IF(MAX([1]Βοηθητικό!$E$2:$J$2)-2=MAX([1]Βοηθητικό!$E$1:$J$1)-2,RIGHT('[1]ΣΤΟΙΧΕΙΑ ΕΤΟΥΣ 4'!$F$2,10),IF(MAX([1]Βοηθητικό!$E$2:$J$2)-2=MAX([1]Βοηθητικό!$E$1:$J$1)-3,RIGHT('[1]ΣΤΟΙΧΕΙΑ ΕΤΟΥΣ 3'!$F$2,10),IF(MAX([1]Βοηθητικό!$E$2:$J$2)-2=MAX([1]Βοηθητικό!$E$1:$J$1)-4,RIGHT('[1]ΣΤΟΙΧΕΙΑ ΕΤΟΥΣ 2'!$F$2,10),IF(MAX([1]Βοηθητικό!$E$2:$J$2)-2=MAX([1]Βοηθητικό!$E$1:$J$1)-5,RIGHT('[1]ΣΤΟΙΧΕΙΑ ΕΤΟΥΣ 1'!$F$2,10),""))))</f>
        <v>31/12/2017</v>
      </c>
      <c r="C43" s="17" t="str">
        <f>IF(MAX([1]Βοηθητικό!$E$2:$J$2)-1=MAX([1]Βοηθητικό!$E$1:$J$1)-1,RIGHT('[1]ΣΤΟΙΧΕΙΑ ΕΤΟΥΣ 5'!$F$2,10),IF(MAX([1]Βοηθητικό!$E$2:$J$2)-1=MAX([1]Βοηθητικό!$E$1:$J$1)-2,RIGHT('[1]ΣΤΟΙΧΕΙΑ ΕΤΟΥΣ 4'!$F$2,10),IF(MAX([1]Βοηθητικό!$E$2:$J$2)-1=MAX([1]Βοηθητικό!$E$1:$J$1)-3,RIGHT('[1]ΣΤΟΙΧΕΙΑ ΕΤΟΥΣ 3'!$F$2,10),IF(MAX([1]Βοηθητικό!$E$2:$J$2)-1=MAX([1]Βοηθητικό!$E$1:$J$1)-4,RIGHT('[1]ΣΤΟΙΧΕΙΑ ΕΤΟΥΣ 2'!$F$2,10),IF(MAX([1]Βοηθητικό!$E$2:$J$2)-1=MAX([1]Βοηθητικό!$E$1:$J$1)-5,RIGHT('[1]ΣΤΟΙΧΕΙΑ ΕΤΟΥΣ 1'!$F$2,10),"")))))</f>
        <v>31/12/2018</v>
      </c>
      <c r="D43" s="5" t="str">
        <f>IF(MAX([1]Βοηθητικό!$E$2:$J$2)=MAX([1]Βοηθητικό!$E$1:$J$1),RIGHT('[1]ΣΤΟΙΧΕΙΑ ΕΤΟΥΣ 6'!$F$2,10),IF(MAX([1]Βοηθητικό!$E$2:$J$2)=MAX([1]Βοηθητικό!$E$1:$J$1)-1,RIGHT('[1]ΣΤΟΙΧΕΙΑ ΕΤΟΥΣ 5'!$F$2,10),IF(MAX([1]Βοηθητικό!$E$2:$J$2)=MAX([1]Βοηθητικό!$E$1:$J$1)-2,RIGHT('[1]ΣΤΟΙΧΕΙΑ ΕΤΟΥΣ 4'!$F$2,10),IF(MAX([1]Βοηθητικό!$E$2:$J$2)=MAX([1]Βοηθητικό!$E$1:$J$1)-3,RIGHT('[1]ΣΤΟΙΧΕΙΑ ΕΤΟΥΣ 3'!$F$2,10),IF(MAX([1]Βοηθητικό!$E$2:$J$2)=MAX([1]Βοηθητικό!$E$1:$J$1)-4,RIGHT('[1]ΣΤΟΙΧΕΙΑ ΕΤΟΥΣ 2'!$F$2,10),IF(MAX([1]Βοηθητικό!$E$2:$J$2)=MAX([1]Βοηθητικό!$E$1:$J$1)-5,RIGHT('[1]ΣΤΟΙΧΕΙΑ ΕΤΟΥΣ 1'!$F$2,10),""))))))</f>
        <v>31/12/2019</v>
      </c>
    </row>
    <row r="44" spans="1:4" x14ac:dyDescent="0.25">
      <c r="A44" s="1" t="s">
        <v>39</v>
      </c>
      <c r="B44" s="6">
        <f>IF(MAX([1]Βοηθητικό!$E$2:$J$2)-2=MAX([1]Βοηθητικό!$E$1:$J$1)-2,'[1]ΣΤΟΙΧΕΙΑ ΕΤΟΥΣ 4'!$AN$2,IF(MAX([1]Βοηθητικό!$E$2:$J$2)-2=MAX([1]Βοηθητικό!$E$1:$J$1)-3,'[1]ΣΤΟΙΧΕΙΑ ΕΤΟΥΣ 3'!$AN$2,IF(MAX([1]Βοηθητικό!$E$2:$J$2)-2=MAX([1]Βοηθητικό!$E$1:$J$1)-4,'[1]ΣΤΟΙΧΕΙΑ ΕΤΟΥΣ 2'!$AN$2,IF(MAX([1]Βοηθητικό!$E$2:$J$2)-2=MAX([1]Βοηθητικό!$E$1:$J$1)-5,'[1]ΣΤΟΙΧΕΙΑ ΕΤΟΥΣ 1'!$AN$2,""))))</f>
        <v>2155986</v>
      </c>
      <c r="C44" s="6">
        <f>IF(MAX([1]Βοηθητικό!$E$2:$J$2)-1=MAX([1]Βοηθητικό!$E$1:$J$1)-1,'[1]ΣΤΟΙΧΕΙΑ ΕΤΟΥΣ 5'!$AN$2,IF(MAX([1]Βοηθητικό!$E$2:$J$2)-1=MAX([1]Βοηθητικό!$E$1:$J$1)-2,'[1]ΣΤΟΙΧΕΙΑ ΕΤΟΥΣ 4'!$AN$2,IF(MAX([1]Βοηθητικό!$E$2:$J$2)-1=MAX([1]Βοηθητικό!$E$1:$J$1)-3,'[1]ΣΤΟΙΧΕΙΑ ΕΤΟΥΣ 3'!$AN$2,IF(MAX([1]Βοηθητικό!$E$2:$J$2)-1=MAX([1]Βοηθητικό!$E$1:$J$1)-4,'[1]ΣΤΟΙΧΕΙΑ ΕΤΟΥΣ 2'!$AN$2,IF(MAX([1]Βοηθητικό!$E$2:$J$2)-1=MAX([1]Βοηθητικό!$E$1:$J$1)-5,'[1]ΣΤΟΙΧΕΙΑ ΕΤΟΥΣ 1'!$AN$2,"")))))</f>
        <v>2109890</v>
      </c>
      <c r="D44" s="7">
        <f>IF(MAX([1]Βοηθητικό!$E$2:$J$2)=MAX([1]Βοηθητικό!$E$1:$J$1),'[1]ΣΤΟΙΧΕΙΑ ΕΤΟΥΣ 6'!$AN$2,IF(MAX([1]Βοηθητικό!$E$2:$J$2)=MAX([1]Βοηθητικό!$E$1:$J$1)-1,'[1]ΣΤΟΙΧΕΙΑ ΕΤΟΥΣ 5'!$AN$2,IF(MAX([1]Βοηθητικό!$E$2:$J$2)=MAX([1]Βοηθητικό!$E$1:$J$1)-2,'[1]ΣΤΟΙΧΕΙΑ ΕΤΟΥΣ 4'!$AN$2,IF(MAX([1]Βοηθητικό!$E$2:$J$2)=MAX([1]Βοηθητικό!$E$1:$J$1)-3,'[1]ΣΤΟΙΧΕΙΑ ΕΤΟΥΣ 3'!$AN$2,IF(MAX([1]Βοηθητικό!$E$2:$J$2)=MAX([1]Βοηθητικό!$E$1:$J$1)-4,'[1]ΣΤΟΙΧΕΙΑ ΕΤΟΥΣ 2'!$AN$2,IF(MAX([1]Βοηθητικό!$E$2:$J$2)=MAX([1]Βοηθητικό!$E$1:$J$1)-5,'[1]ΣΤΟΙΧΕΙΑ ΕΤΟΥΣ 1'!$AN$2,""))))))</f>
        <v>2076351</v>
      </c>
    </row>
    <row r="45" spans="1:4" x14ac:dyDescent="0.25">
      <c r="A45" s="1" t="s">
        <v>40</v>
      </c>
      <c r="B45" s="6">
        <f>IF(MAX([1]Βοηθητικό!$E$2:$J$2)-2=MAX([1]Βοηθητικό!$E$1:$J$1)-2,'[1]ΣΤΟΙΧΕΙΑ ΕΤΟΥΣ 4'!$AO$2,IF(MAX([1]Βοηθητικό!$E$2:$J$2)-2=MAX([1]Βοηθητικό!$E$1:$J$1)-3,'[1]ΣΤΟΙΧΕΙΑ ΕΤΟΥΣ 3'!$AO$2,IF(MAX([1]Βοηθητικό!$E$2:$J$2)-2=MAX([1]Βοηθητικό!$E$1:$J$1)-4,'[1]ΣΤΟΙΧΕΙΑ ΕΤΟΥΣ 2'!$AO$2,IF(MAX([1]Βοηθητικό!$E$2:$J$2)-2=MAX([1]Βοηθητικό!$E$1:$J$1)-5,'[1]ΣΤΟΙΧΕΙΑ ΕΤΟΥΣ 1'!$AO$2,""))))</f>
        <v>1604203</v>
      </c>
      <c r="C45" s="6">
        <f>IF(MAX([1]Βοηθητικό!$E$2:$J$2)-1=MAX([1]Βοηθητικό!$E$1:$J$1)-1,'[1]ΣΤΟΙΧΕΙΑ ΕΤΟΥΣ 5'!$AO$2,IF(MAX([1]Βοηθητικό!$E$2:$J$2)-1=MAX([1]Βοηθητικό!$E$1:$J$1)-2,'[1]ΣΤΟΙΧΕΙΑ ΕΤΟΥΣ 4'!$AO$2,IF(MAX([1]Βοηθητικό!$E$2:$J$2)-1=MAX([1]Βοηθητικό!$E$1:$J$1)-3,'[1]ΣΤΟΙΧΕΙΑ ΕΤΟΥΣ 3'!$AO$2,IF(MAX([1]Βοηθητικό!$E$2:$J$2)-1=MAX([1]Βοηθητικό!$E$1:$J$1)-4,'[1]ΣΤΟΙΧΕΙΑ ΕΤΟΥΣ 2'!$AO$2,IF(MAX([1]Βοηθητικό!$E$2:$J$2)-1=MAX([1]Βοηθητικό!$E$1:$J$1)-5,'[1]ΣΤΟΙΧΕΙΑ ΕΤΟΥΣ 1'!$AO$2,"")))))</f>
        <v>1562768</v>
      </c>
      <c r="D45" s="7">
        <f>IF(MAX([1]Βοηθητικό!$E$2:$J$2)=MAX([1]Βοηθητικό!$E$1:$J$1),'[1]ΣΤΟΙΧΕΙΑ ΕΤΟΥΣ 6'!$AO$2,IF(MAX([1]Βοηθητικό!$E$2:$J$2)=MAX([1]Βοηθητικό!$E$1:$J$1)-1,'[1]ΣΤΟΙΧΕΙΑ ΕΤΟΥΣ 5'!$AO$2,IF(MAX([1]Βοηθητικό!$E$2:$J$2)=MAX([1]Βοηθητικό!$E$1:$J$1)-2,'[1]ΣΤΟΙΧΕΙΑ ΕΤΟΥΣ 4'!$AO$2,IF(MAX([1]Βοηθητικό!$E$2:$J$2)=MAX([1]Βοηθητικό!$E$1:$J$1)-3,'[1]ΣΤΟΙΧΕΙΑ ΕΤΟΥΣ 3'!$AO$2,IF(MAX([1]Βοηθητικό!$E$2:$J$2)=MAX([1]Βοηθητικό!$E$1:$J$1)-4,'[1]ΣΤΟΙΧΕΙΑ ΕΤΟΥΣ 2'!$AO$2,IF(MAX([1]Βοηθητικό!$E$2:$J$2)=MAX([1]Βοηθητικό!$E$1:$J$1)-5,'[1]ΣΤΟΙΧΕΙΑ ΕΤΟΥΣ 1'!$AO$2,""))))))</f>
        <v>1536095</v>
      </c>
    </row>
    <row r="46" spans="1:4" x14ac:dyDescent="0.25">
      <c r="A46" s="1" t="s">
        <v>41</v>
      </c>
      <c r="B46" s="6">
        <f>IF(MAX([1]Βοηθητικό!$E$2:$J$2)-2=MAX([1]Βοηθητικό!$E$1:$J$1)-2,'[1]ΣΤΟΙΧΕΙΑ ΕΤΟΥΣ 4'!$AP$2,IF(MAX([1]Βοηθητικό!$E$2:$J$2)-2=MAX([1]Βοηθητικό!$E$1:$J$1)-3,'[1]ΣΤΟΙΧΕΙΑ ΕΤΟΥΣ 3'!$AP$2,IF(MAX([1]Βοηθητικό!$E$2:$J$2)-2=MAX([1]Βοηθητικό!$E$1:$J$1)-4,'[1]ΣΤΟΙΧΕΙΑ ΕΤΟΥΣ 2'!$AP$2,IF(MAX([1]Βοηθητικό!$E$2:$J$2)-2=MAX([1]Βοηθητικό!$E$1:$J$1)-5,'[1]ΣΤΟΙΧΕΙΑ ΕΤΟΥΣ 1'!$AP$2,""))))</f>
        <v>551783</v>
      </c>
      <c r="C46" s="6">
        <f>IF(MAX([1]Βοηθητικό!$E$2:$J$2)-1=MAX([1]Βοηθητικό!$E$1:$J$1)-1,'[1]ΣΤΟΙΧΕΙΑ ΕΤΟΥΣ 5'!$AP$2,IF(MAX([1]Βοηθητικό!$E$2:$J$2)-1=MAX([1]Βοηθητικό!$E$1:$J$1)-2,'[1]ΣΤΟΙΧΕΙΑ ΕΤΟΥΣ 4'!$AP$2,IF(MAX([1]Βοηθητικό!$E$2:$J$2)-1=MAX([1]Βοηθητικό!$E$1:$J$1)-3,'[1]ΣΤΟΙΧΕΙΑ ΕΤΟΥΣ 3'!$AP$2,IF(MAX([1]Βοηθητικό!$E$2:$J$2)-1=MAX([1]Βοηθητικό!$E$1:$J$1)-4,'[1]ΣΤΟΙΧΕΙΑ ΕΤΟΥΣ 2'!$AP$2,IF(MAX([1]Βοηθητικό!$E$2:$J$2)-1=MAX([1]Βοηθητικό!$E$1:$J$1)-5,'[1]ΣΤΟΙΧΕΙΑ ΕΤΟΥΣ 1'!$AP$2,"")))))</f>
        <v>547122</v>
      </c>
      <c r="D46" s="7">
        <f>IF(MAX([1]Βοηθητικό!$E$2:$J$2)=MAX([1]Βοηθητικό!$E$1:$J$1),'[1]ΣΤΟΙΧΕΙΑ ΕΤΟΥΣ 6'!$AP$2,IF(MAX([1]Βοηθητικό!$E$2:$J$2)=MAX([1]Βοηθητικό!$E$1:$J$1)-1,'[1]ΣΤΟΙΧΕΙΑ ΕΤΟΥΣ 5'!$AP$2,IF(MAX([1]Βοηθητικό!$E$2:$J$2)=MAX([1]Βοηθητικό!$E$1:$J$1)-2,'[1]ΣΤΟΙΧΕΙΑ ΕΤΟΥΣ 4'!$AP$2,IF(MAX([1]Βοηθητικό!$E$2:$J$2)=MAX([1]Βοηθητικό!$E$1:$J$1)-3,'[1]ΣΤΟΙΧΕΙΑ ΕΤΟΥΣ 3'!$AP$2,IF(MAX([1]Βοηθητικό!$E$2:$J$2)=MAX([1]Βοηθητικό!$E$1:$J$1)-4,'[1]ΣΤΟΙΧΕΙΑ ΕΤΟΥΣ 2'!$AP$2,IF(MAX([1]Βοηθητικό!$E$2:$J$2)=MAX([1]Βοηθητικό!$E$1:$J$1)-5,'[1]ΣΤΟΙΧΕΙΑ ΕΤΟΥΣ 1'!$AP$2,""))))))</f>
        <v>540256</v>
      </c>
    </row>
    <row r="47" spans="1:4" x14ac:dyDescent="0.25">
      <c r="A47" s="1" t="s">
        <v>42</v>
      </c>
      <c r="B47" s="6">
        <f>IF(MAX([1]Βοηθητικό!$E$2:$J$2)-2=MAX([1]Βοηθητικό!$E$1:$J$1)-2,'[1]ΣΤΟΙΧΕΙΑ ΕΤΟΥΣ 4'!$AQ$2,IF(MAX([1]Βοηθητικό!$E$2:$J$2)-2=MAX([1]Βοηθητικό!$E$1:$J$1)-3,'[1]ΣΤΟΙΧΕΙΑ ΕΤΟΥΣ 3'!$AQ$2,IF(MAX([1]Βοηθητικό!$E$2:$J$2)-2=MAX([1]Βοηθητικό!$E$1:$J$1)-4,'[1]ΣΤΟΙΧΕΙΑ ΕΤΟΥΣ 2'!$AQ$2,IF(MAX([1]Βοηθητικό!$E$2:$J$2)-2=MAX([1]Βοηθητικό!$E$1:$J$1)-5,'[1]ΣΤΟΙΧΕΙΑ ΕΤΟΥΣ 1'!$AQ$2,""))))</f>
        <v>18522</v>
      </c>
      <c r="C47" s="6">
        <f>IF(MAX([1]Βοηθητικό!$E$2:$J$2)-1=MAX([1]Βοηθητικό!$E$1:$J$1)-1,'[1]ΣΤΟΙΧΕΙΑ ΕΤΟΥΣ 5'!$AQ$2,IF(MAX([1]Βοηθητικό!$E$2:$J$2)-1=MAX([1]Βοηθητικό!$E$1:$J$1)-2,'[1]ΣΤΟΙΧΕΙΑ ΕΤΟΥΣ 4'!$AQ$2,IF(MAX([1]Βοηθητικό!$E$2:$J$2)-1=MAX([1]Βοηθητικό!$E$1:$J$1)-3,'[1]ΣΤΟΙΧΕΙΑ ΕΤΟΥΣ 3'!$AQ$2,IF(MAX([1]Βοηθητικό!$E$2:$J$2)-1=MAX([1]Βοηθητικό!$E$1:$J$1)-4,'[1]ΣΤΟΙΧΕΙΑ ΕΤΟΥΣ 2'!$AQ$2,IF(MAX([1]Βοηθητικό!$E$2:$J$2)-1=MAX([1]Βοηθητικό!$E$1:$J$1)-5,'[1]ΣΤΟΙΧΕΙΑ ΕΤΟΥΣ 1'!$AQ$2,"")))))</f>
        <v>9127</v>
      </c>
      <c r="D47" s="7">
        <f>IF(MAX([1]Βοηθητικό!$E$2:$J$2)=MAX([1]Βοηθητικό!$E$1:$J$1),'[1]ΣΤΟΙΧΕΙΑ ΕΤΟΥΣ 6'!$AQ$2,IF(MAX([1]Βοηθητικό!$E$2:$J$2)=MAX([1]Βοηθητικό!$E$1:$J$1)-1,'[1]ΣΤΟΙΧΕΙΑ ΕΤΟΥΣ 5'!$AQ$2,IF(MAX([1]Βοηθητικό!$E$2:$J$2)=MAX([1]Βοηθητικό!$E$1:$J$1)-2,'[1]ΣΤΟΙΧΕΙΑ ΕΤΟΥΣ 4'!$AQ$2,IF(MAX([1]Βοηθητικό!$E$2:$J$2)=MAX([1]Βοηθητικό!$E$1:$J$1)-3,'[1]ΣΤΟΙΧΕΙΑ ΕΤΟΥΣ 3'!$AQ$2,IF(MAX([1]Βοηθητικό!$E$2:$J$2)=MAX([1]Βοηθητικό!$E$1:$J$1)-4,'[1]ΣΤΟΙΧΕΙΑ ΕΤΟΥΣ 2'!$AQ$2,IF(MAX([1]Βοηθητικό!$E$2:$J$2)=MAX([1]Βοηθητικό!$E$1:$J$1)-5,'[1]ΣΤΟΙΧΕΙΑ ΕΤΟΥΣ 1'!$AQ$2,""))))))</f>
        <v>8975</v>
      </c>
    </row>
    <row r="48" spans="1:4" x14ac:dyDescent="0.25">
      <c r="A48" s="1" t="s">
        <v>43</v>
      </c>
      <c r="B48" s="6">
        <f>IF(MAX([1]Βοηθητικό!$E$2:$J$2)-2=MAX([1]Βοηθητικό!$E$1:$J$1)-2,'[1]ΣΤΟΙΧΕΙΑ ΕΤΟΥΣ 4'!$AR$2,IF(MAX([1]Βοηθητικό!$E$2:$J$2)-2=MAX([1]Βοηθητικό!$E$1:$J$1)-3,'[1]ΣΤΟΙΧΕΙΑ ΕΤΟΥΣ 3'!$AR$2,IF(MAX([1]Βοηθητικό!$E$2:$J$2)-2=MAX([1]Βοηθητικό!$E$1:$J$1)-4,'[1]ΣΤΟΙΧΕΙΑ ΕΤΟΥΣ 2'!$AR$2,IF(MAX([1]Βοηθητικό!$E$2:$J$2)-2=MAX([1]Βοηθητικό!$E$1:$J$1)-5,'[1]ΣΤΟΙΧΕΙΑ ΕΤΟΥΣ 1'!$AR$2,""))))</f>
        <v>3743</v>
      </c>
      <c r="C48" s="6">
        <f>IF(MAX([1]Βοηθητικό!$E$2:$J$2)-1=MAX([1]Βοηθητικό!$E$1:$J$1)-1,'[1]ΣΤΟΙΧΕΙΑ ΕΤΟΥΣ 5'!$AR$2,IF(MAX([1]Βοηθητικό!$E$2:$J$2)-1=MAX([1]Βοηθητικό!$E$1:$J$1)-2,'[1]ΣΤΟΙΧΕΙΑ ΕΤΟΥΣ 4'!$AR$2,IF(MAX([1]Βοηθητικό!$E$2:$J$2)-1=MAX([1]Βοηθητικό!$E$1:$J$1)-3,'[1]ΣΤΟΙΧΕΙΑ ΕΤΟΥΣ 3'!$AR$2,IF(MAX([1]Βοηθητικό!$E$2:$J$2)-1=MAX([1]Βοηθητικό!$E$1:$J$1)-4,'[1]ΣΤΟΙΧΕΙΑ ΕΤΟΥΣ 2'!$AR$2,IF(MAX([1]Βοηθητικό!$E$2:$J$2)-1=MAX([1]Βοηθητικό!$E$1:$J$1)-5,'[1]ΣΤΟΙΧΕΙΑ ΕΤΟΥΣ 1'!$AR$2,"")))))</f>
        <v>6423</v>
      </c>
      <c r="D48" s="7">
        <f>IF(MAX([1]Βοηθητικό!$E$2:$J$2)=MAX([1]Βοηθητικό!$E$1:$J$1),'[1]ΣΤΟΙΧΕΙΑ ΕΤΟΥΣ 6'!$AR$2,IF(MAX([1]Βοηθητικό!$E$2:$J$2)=MAX([1]Βοηθητικό!$E$1:$J$1)-1,'[1]ΣΤΟΙΧΕΙΑ ΕΤΟΥΣ 5'!$AR$2,IF(MAX([1]Βοηθητικό!$E$2:$J$2)=MAX([1]Βοηθητικό!$E$1:$J$1)-2,'[1]ΣΤΟΙΧΕΙΑ ΕΤΟΥΣ 4'!$AR$2,IF(MAX([1]Βοηθητικό!$E$2:$J$2)=MAX([1]Βοηθητικό!$E$1:$J$1)-3,'[1]ΣΤΟΙΧΕΙΑ ΕΤΟΥΣ 3'!$AR$2,IF(MAX([1]Βοηθητικό!$E$2:$J$2)=MAX([1]Βοηθητικό!$E$1:$J$1)-4,'[1]ΣΤΟΙΧΕΙΑ ΕΤΟΥΣ 2'!$AR$2,IF(MAX([1]Βοηθητικό!$E$2:$J$2)=MAX([1]Βοηθητικό!$E$1:$J$1)-5,'[1]ΣΤΟΙΧΕΙΑ ΕΤΟΥΣ 1'!$AR$2,""))))))</f>
        <v>5753</v>
      </c>
    </row>
    <row r="49" spans="1:4" x14ac:dyDescent="0.25">
      <c r="A49" s="1" t="s">
        <v>44</v>
      </c>
      <c r="B49" s="6">
        <f>IF(MAX([1]Βοηθητικό!$E$2:$J$2)-2=MAX([1]Βοηθητικό!$E$1:$J$1)-2,'[1]ΣΤΟΙΧΕΙΑ ΕΤΟΥΣ 4'!$AS$2,IF(MAX([1]Βοηθητικό!$E$2:$J$2)-2=MAX([1]Βοηθητικό!$E$1:$J$1)-3,'[1]ΣΤΟΙΧΕΙΑ ΕΤΟΥΣ 3'!$AS$2,IF(MAX([1]Βοηθητικό!$E$2:$J$2)-2=MAX([1]Βοηθητικό!$E$1:$J$1)-4,'[1]ΣΤΟΙΧΕΙΑ ΕΤΟΥΣ 2'!$AS$2,IF(MAX([1]Βοηθητικό!$E$2:$J$2)-2=MAX([1]Βοηθητικό!$E$1:$J$1)-5,'[1]ΣΤΟΙΧΕΙΑ ΕΤΟΥΣ 1'!$AS$2,""))))</f>
        <v>459984</v>
      </c>
      <c r="C49" s="6">
        <f>IF(MAX([1]Βοηθητικό!$E$2:$J$2)-1=MAX([1]Βοηθητικό!$E$1:$J$1)-1,'[1]ΣΤΟΙΧΕΙΑ ΕΤΟΥΣ 5'!$AS$2,IF(MAX([1]Βοηθητικό!$E$2:$J$2)-1=MAX([1]Βοηθητικό!$E$1:$J$1)-2,'[1]ΣΤΟΙΧΕΙΑ ΕΤΟΥΣ 4'!$AS$2,IF(MAX([1]Βοηθητικό!$E$2:$J$2)-1=MAX([1]Βοηθητικό!$E$1:$J$1)-3,'[1]ΣΤΟΙΧΕΙΑ ΕΤΟΥΣ 3'!$AS$2,IF(MAX([1]Βοηθητικό!$E$2:$J$2)-1=MAX([1]Βοηθητικό!$E$1:$J$1)-4,'[1]ΣΤΟΙΧΕΙΑ ΕΤΟΥΣ 2'!$AS$2,IF(MAX([1]Βοηθητικό!$E$2:$J$2)-1=MAX([1]Βοηθητικό!$E$1:$J$1)-5,'[1]ΣΤΟΙΧΕΙΑ ΕΤΟΥΣ 1'!$AS$2,"")))))</f>
        <v>454309</v>
      </c>
      <c r="D49" s="7">
        <f>IF(MAX([1]Βοηθητικό!$E$2:$J$2)=MAX([1]Βοηθητικό!$E$1:$J$1),'[1]ΣΤΟΙΧΕΙΑ ΕΤΟΥΣ 6'!$AS$2,IF(MAX([1]Βοηθητικό!$E$2:$J$2)=MAX([1]Βοηθητικό!$E$1:$J$1)-1,'[1]ΣΤΟΙΧΕΙΑ ΕΤΟΥΣ 5'!$AS$2,IF(MAX([1]Βοηθητικό!$E$2:$J$2)=MAX([1]Βοηθητικό!$E$1:$J$1)-2,'[1]ΣΤΟΙΧΕΙΑ ΕΤΟΥΣ 4'!$AS$2,IF(MAX([1]Βοηθητικό!$E$2:$J$2)=MAX([1]Βοηθητικό!$E$1:$J$1)-3,'[1]ΣΤΟΙΧΕΙΑ ΕΤΟΥΣ 3'!$AS$2,IF(MAX([1]Βοηθητικό!$E$2:$J$2)=MAX([1]Βοηθητικό!$E$1:$J$1)-4,'[1]ΣΤΟΙΧΕΙΑ ΕΤΟΥΣ 2'!$AS$2,IF(MAX([1]Βοηθητικό!$E$2:$J$2)=MAX([1]Βοηθητικό!$E$1:$J$1)-5,'[1]ΣΤΟΙΧΕΙΑ ΕΤΟΥΣ 1'!$AS$2,""))))))</f>
        <v>472017</v>
      </c>
    </row>
    <row r="50" spans="1:4" x14ac:dyDescent="0.25">
      <c r="A50" s="1" t="s">
        <v>45</v>
      </c>
      <c r="B50" s="6">
        <f>IF(MAX([1]Βοηθητικό!$E$2:$J$2)-2=MAX([1]Βοηθητικό!$E$1:$J$1)-2,'[1]ΣΤΟΙΧΕΙΑ ΕΤΟΥΣ 4'!$AT$2,IF(MAX([1]Βοηθητικό!$E$2:$J$2)-2=MAX([1]Βοηθητικό!$E$1:$J$1)-3,'[1]ΣΤΟΙΧΕΙΑ ΕΤΟΥΣ 3'!$AT$2,IF(MAX([1]Βοηθητικό!$E$2:$J$2)-2=MAX([1]Βοηθητικό!$E$1:$J$1)-4,'[1]ΣΤΟΙΧΕΙΑ ΕΤΟΥΣ 2'!$AT$2,IF(MAX([1]Βοηθητικό!$E$2:$J$2)-2=MAX([1]Βοηθητικό!$E$1:$J$1)-5,'[1]ΣΤΟΙΧΕΙΑ ΕΤΟΥΣ 1'!$AT$2,""))))</f>
        <v>106578</v>
      </c>
      <c r="C50" s="6">
        <f>IF(MAX([1]Βοηθητικό!$E$2:$J$2)-1=MAX([1]Βοηθητικό!$E$1:$J$1)-1,'[1]ΣΤΟΙΧΕΙΑ ΕΤΟΥΣ 5'!$AT$2,IF(MAX([1]Βοηθητικό!$E$2:$J$2)-1=MAX([1]Βοηθητικό!$E$1:$J$1)-2,'[1]ΣΤΟΙΧΕΙΑ ΕΤΟΥΣ 4'!$AT$2,IF(MAX([1]Βοηθητικό!$E$2:$J$2)-1=MAX([1]Βοηθητικό!$E$1:$J$1)-3,'[1]ΣΤΟΙΧΕΙΑ ΕΤΟΥΣ 3'!$AT$2,IF(MAX([1]Βοηθητικό!$E$2:$J$2)-1=MAX([1]Βοηθητικό!$E$1:$J$1)-4,'[1]ΣΤΟΙΧΕΙΑ ΕΤΟΥΣ 2'!$AT$2,IF(MAX([1]Βοηθητικό!$E$2:$J$2)-1=MAX([1]Βοηθητικό!$E$1:$J$1)-5,'[1]ΣΤΟΙΧΕΙΑ ΕΤΟΥΣ 1'!$AT$2,"")))))</f>
        <v>95516</v>
      </c>
      <c r="D50" s="7">
        <f>IF(MAX([1]Βοηθητικό!$E$2:$J$2)=MAX([1]Βοηθητικό!$E$1:$J$1),'[1]ΣΤΟΙΧΕΙΑ ΕΤΟΥΣ 6'!$AT$2,IF(MAX([1]Βοηθητικό!$E$2:$J$2)=MAX([1]Βοηθητικό!$E$1:$J$1)-1,'[1]ΣΤΟΙΧΕΙΑ ΕΤΟΥΣ 5'!$AT$2,IF(MAX([1]Βοηθητικό!$E$2:$J$2)=MAX([1]Βοηθητικό!$E$1:$J$1)-2,'[1]ΣΤΟΙΧΕΙΑ ΕΤΟΥΣ 4'!$AT$2,IF(MAX([1]Βοηθητικό!$E$2:$J$2)=MAX([1]Βοηθητικό!$E$1:$J$1)-3,'[1]ΣΤΟΙΧΕΙΑ ΕΤΟΥΣ 3'!$AT$2,IF(MAX([1]Βοηθητικό!$E$2:$J$2)=MAX([1]Βοηθητικό!$E$1:$J$1)-4,'[1]ΣΤΟΙΧΕΙΑ ΕΤΟΥΣ 2'!$AT$2,IF(MAX([1]Βοηθητικό!$E$2:$J$2)=MAX([1]Βοηθητικό!$E$1:$J$1)-5,'[1]ΣΤΟΙΧΕΙΑ ΕΤΟΥΣ 1'!$AT$2,""))))))</f>
        <v>71462</v>
      </c>
    </row>
    <row r="51" spans="1:4" x14ac:dyDescent="0.25">
      <c r="A51" s="1" t="s">
        <v>46</v>
      </c>
      <c r="B51" s="6">
        <f>IF(MAX([1]Βοηθητικό!$E$2:$J$2)-2=MAX([1]Βοηθητικό!$E$1:$J$1)-2,'[1]ΣΤΟΙΧΕΙΑ ΕΤΟΥΣ 4'!$AU$2,IF(MAX([1]Βοηθητικό!$E$2:$J$2)-2=MAX([1]Βοηθητικό!$E$1:$J$1)-3,'[1]ΣΤΟΙΧΕΙΑ ΕΤΟΥΣ 3'!$AU$2,IF(MAX([1]Βοηθητικό!$E$2:$J$2)-2=MAX([1]Βοηθητικό!$E$1:$J$1)-4,'[1]ΣΤΟΙΧΕΙΑ ΕΤΟΥΣ 2'!$AU$2,IF(MAX([1]Βοηθητικό!$E$2:$J$2)-2=MAX([1]Βοηθητικό!$E$1:$J$1)-5,'[1]ΣΤΟΙΧΕΙΑ ΕΤΟΥΣ 1'!$AU$2,""))))</f>
        <v>0</v>
      </c>
      <c r="C51" s="6">
        <f>IF(MAX([1]Βοηθητικό!$E$2:$J$2)-1=MAX([1]Βοηθητικό!$E$1:$J$1)-1,'[1]ΣΤΟΙΧΕΙΑ ΕΤΟΥΣ 5'!$AU$2,IF(MAX([1]Βοηθητικό!$E$2:$J$2)-1=MAX([1]Βοηθητικό!$E$1:$J$1)-2,'[1]ΣΤΟΙΧΕΙΑ ΕΤΟΥΣ 4'!$AU$2,IF(MAX([1]Βοηθητικό!$E$2:$J$2)-1=MAX([1]Βοηθητικό!$E$1:$J$1)-3,'[1]ΣΤΟΙΧΕΙΑ ΕΤΟΥΣ 3'!$AU$2,IF(MAX([1]Βοηθητικό!$E$2:$J$2)-1=MAX([1]Βοηθητικό!$E$1:$J$1)-4,'[1]ΣΤΟΙΧΕΙΑ ΕΤΟΥΣ 2'!$AU$2,IF(MAX([1]Βοηθητικό!$E$2:$J$2)-1=MAX([1]Βοηθητικό!$E$1:$J$1)-5,'[1]ΣΤΟΙΧΕΙΑ ΕΤΟΥΣ 1'!$AU$2,"")))))</f>
        <v>0</v>
      </c>
      <c r="D51" s="7">
        <f>IF(MAX([1]Βοηθητικό!$E$2:$J$2)=MAX([1]Βοηθητικό!$E$1:$J$1),'[1]ΣΤΟΙΧΕΙΑ ΕΤΟΥΣ 6'!$AU$2,IF(MAX([1]Βοηθητικό!$E$2:$J$2)=MAX([1]Βοηθητικό!$E$1:$J$1)-1,'[1]ΣΤΟΙΧΕΙΑ ΕΤΟΥΣ 5'!$AU$2,IF(MAX([1]Βοηθητικό!$E$2:$J$2)=MAX([1]Βοηθητικό!$E$1:$J$1)-2,'[1]ΣΤΟΙΧΕΙΑ ΕΤΟΥΣ 4'!$AU$2,IF(MAX([1]Βοηθητικό!$E$2:$J$2)=MAX([1]Βοηθητικό!$E$1:$J$1)-3,'[1]ΣΤΟΙΧΕΙΑ ΕΤΟΥΣ 3'!$AU$2,IF(MAX([1]Βοηθητικό!$E$2:$J$2)=MAX([1]Βοηθητικό!$E$1:$J$1)-4,'[1]ΣΤΟΙΧΕΙΑ ΕΤΟΥΣ 2'!$AU$2,IF(MAX([1]Βοηθητικό!$E$2:$J$2)=MAX([1]Βοηθητικό!$E$1:$J$1)-5,'[1]ΣΤΟΙΧΕΙΑ ΕΤΟΥΣ 1'!$AU$2,""))))))</f>
        <v>0</v>
      </c>
    </row>
    <row r="52" spans="1:4" x14ac:dyDescent="0.25">
      <c r="A52" s="1" t="s">
        <v>47</v>
      </c>
      <c r="B52" s="6">
        <f>IF(MAX([1]Βοηθητικό!$E$2:$J$2)-2=MAX([1]Βοηθητικό!$E$1:$J$1)-2,'[1]ΣΤΟΙΧΕΙΑ ΕΤΟΥΣ 4'!$AV$2,IF(MAX([1]Βοηθητικό!$E$2:$J$2)-2=MAX([1]Βοηθητικό!$E$1:$J$1)-3,'[1]ΣΤΟΙΧΕΙΑ ΕΤΟΥΣ 3'!$AV$2,IF(MAX([1]Βοηθητικό!$E$2:$J$2)-2=MAX([1]Βοηθητικό!$E$1:$J$1)-4,'[1]ΣΤΟΙΧΕΙΑ ΕΤΟΥΣ 2'!$AV$2,IF(MAX([1]Βοηθητικό!$E$2:$J$2)-2=MAX([1]Βοηθητικό!$E$1:$J$1)-5,'[1]ΣΤΟΙΧΕΙΑ ΕΤΟΥΣ 1'!$AV$2,""))))</f>
        <v>0</v>
      </c>
      <c r="C52" s="6">
        <f>IF(MAX([1]Βοηθητικό!$E$2:$J$2)-1=MAX([1]Βοηθητικό!$E$1:$J$1)-1,'[1]ΣΤΟΙΧΕΙΑ ΕΤΟΥΣ 5'!$AV$2,IF(MAX([1]Βοηθητικό!$E$2:$J$2)-1=MAX([1]Βοηθητικό!$E$1:$J$1)-2,'[1]ΣΤΟΙΧΕΙΑ ΕΤΟΥΣ 4'!$AV$2,IF(MAX([1]Βοηθητικό!$E$2:$J$2)-1=MAX([1]Βοηθητικό!$E$1:$J$1)-3,'[1]ΣΤΟΙΧΕΙΑ ΕΤΟΥΣ 3'!$AV$2,IF(MAX([1]Βοηθητικό!$E$2:$J$2)-1=MAX([1]Βοηθητικό!$E$1:$J$1)-4,'[1]ΣΤΟΙΧΕΙΑ ΕΤΟΥΣ 2'!$AV$2,IF(MAX([1]Βοηθητικό!$E$2:$J$2)-1=MAX([1]Βοηθητικό!$E$1:$J$1)-5,'[1]ΣΤΟΙΧΕΙΑ ΕΤΟΥΣ 1'!$AV$2,"")))))</f>
        <v>0</v>
      </c>
      <c r="D52" s="7">
        <f>IF(MAX([1]Βοηθητικό!$E$2:$J$2)=MAX([1]Βοηθητικό!$E$1:$J$1),'[1]ΣΤΟΙΧΕΙΑ ΕΤΟΥΣ 6'!$AV$2,IF(MAX([1]Βοηθητικό!$E$2:$J$2)=MAX([1]Βοηθητικό!$E$1:$J$1)-1,'[1]ΣΤΟΙΧΕΙΑ ΕΤΟΥΣ 5'!$AV$2,IF(MAX([1]Βοηθητικό!$E$2:$J$2)=MAX([1]Βοηθητικό!$E$1:$J$1)-2,'[1]ΣΤΟΙΧΕΙΑ ΕΤΟΥΣ 4'!$AV$2,IF(MAX([1]Βοηθητικό!$E$2:$J$2)=MAX([1]Βοηθητικό!$E$1:$J$1)-3,'[1]ΣΤΟΙΧΕΙΑ ΕΤΟΥΣ 3'!$AV$2,IF(MAX([1]Βοηθητικό!$E$2:$J$2)=MAX([1]Βοηθητικό!$E$1:$J$1)-4,'[1]ΣΤΟΙΧΕΙΑ ΕΤΟΥΣ 2'!$AV$2,IF(MAX([1]Βοηθητικό!$E$2:$J$2)=MAX([1]Βοηθητικό!$E$1:$J$1)-5,'[1]ΣΤΟΙΧΕΙΑ ΕΤΟΥΣ 1'!$AV$2,""))))))</f>
        <v>0</v>
      </c>
    </row>
    <row r="53" spans="1:4" x14ac:dyDescent="0.25">
      <c r="A53" s="1" t="s">
        <v>48</v>
      </c>
      <c r="B53" s="6">
        <f>IF(MAX([1]Βοηθητικό!$E$2:$J$2)-2=MAX([1]Βοηθητικό!$E$1:$J$1)-2,'[1]ΣΤΟΙΧΕΙΑ ΕΤΟΥΣ 4'!$AW$2,IF(MAX([1]Βοηθητικό!$E$2:$J$2)-2=MAX([1]Βοηθητικό!$E$1:$J$1)-3,'[1]ΣΤΟΙΧΕΙΑ ΕΤΟΥΣ 3'!$AW$2,IF(MAX([1]Βοηθητικό!$E$2:$J$2)-2=MAX([1]Βοηθητικό!$E$1:$J$1)-4,'[1]ΣΤΟΙΧΕΙΑ ΕΤΟΥΣ 2'!$AW$2,IF(MAX([1]Βοηθητικό!$E$2:$J$2)-2=MAX([1]Βοηθητικό!$E$1:$J$1)-5,'[1]ΣΤΟΙΧΕΙΑ ΕΤΟΥΣ 1'!$AW$2,""))))</f>
        <v>0</v>
      </c>
      <c r="C53" s="6">
        <f>IF(MAX([1]Βοηθητικό!$E$2:$J$2)-1=MAX([1]Βοηθητικό!$E$1:$J$1)-1,'[1]ΣΤΟΙΧΕΙΑ ΕΤΟΥΣ 5'!$AW$2,IF(MAX([1]Βοηθητικό!$E$2:$J$2)-1=MAX([1]Βοηθητικό!$E$1:$J$1)-2,'[1]ΣΤΟΙΧΕΙΑ ΕΤΟΥΣ 4'!$AW$2,IF(MAX([1]Βοηθητικό!$E$2:$J$2)-1=MAX([1]Βοηθητικό!$E$1:$J$1)-3,'[1]ΣΤΟΙΧΕΙΑ ΕΤΟΥΣ 3'!$AW$2,IF(MAX([1]Βοηθητικό!$E$2:$J$2)-1=MAX([1]Βοηθητικό!$E$1:$J$1)-4,'[1]ΣΤΟΙΧΕΙΑ ΕΤΟΥΣ 2'!$AW$2,IF(MAX([1]Βοηθητικό!$E$2:$J$2)-1=MAX([1]Βοηθητικό!$E$1:$J$1)-5,'[1]ΣΤΟΙΧΕΙΑ ΕΤΟΥΣ 1'!$AW$2,"")))))</f>
        <v>0</v>
      </c>
      <c r="D53" s="7">
        <f>IF(MAX([1]Βοηθητικό!$E$2:$J$2)=MAX([1]Βοηθητικό!$E$1:$J$1),'[1]ΣΤΟΙΧΕΙΑ ΕΤΟΥΣ 6'!$AW$2,IF(MAX([1]Βοηθητικό!$E$2:$J$2)=MAX([1]Βοηθητικό!$E$1:$J$1)-1,'[1]ΣΤΟΙΧΕΙΑ ΕΤΟΥΣ 5'!$AW$2,IF(MAX([1]Βοηθητικό!$E$2:$J$2)=MAX([1]Βοηθητικό!$E$1:$J$1)-2,'[1]ΣΤΟΙΧΕΙΑ ΕΤΟΥΣ 4'!$AW$2,IF(MAX([1]Βοηθητικό!$E$2:$J$2)=MAX([1]Βοηθητικό!$E$1:$J$1)-3,'[1]ΣΤΟΙΧΕΙΑ ΕΤΟΥΣ 3'!$AW$2,IF(MAX([1]Βοηθητικό!$E$2:$J$2)=MAX([1]Βοηθητικό!$E$1:$J$1)-4,'[1]ΣΤΟΙΧΕΙΑ ΕΤΟΥΣ 2'!$AW$2,IF(MAX([1]Βοηθητικό!$E$2:$J$2)=MAX([1]Βοηθητικό!$E$1:$J$1)-5,'[1]ΣΤΟΙΧΕΙΑ ΕΤΟΥΣ 1'!$AW$2,""))))))</f>
        <v>0</v>
      </c>
    </row>
    <row r="54" spans="1:4" x14ac:dyDescent="0.25">
      <c r="A54" s="1" t="s">
        <v>49</v>
      </c>
      <c r="B54" s="6">
        <f>IF(MAX([1]Βοηθητικό!$E$2:$J$2)-2=MAX([1]Βοηθητικό!$E$1:$J$1)-2,'[1]ΣΤΟΙΧΕΙΑ ΕΤΟΥΣ 4'!$AX$2,IF(MAX([1]Βοηθητικό!$E$2:$J$2)-2=MAX([1]Βοηθητικό!$E$1:$J$1)-3,'[1]ΣΤΟΙΧΕΙΑ ΕΤΟΥΣ 3'!$AX$2,IF(MAX([1]Βοηθητικό!$E$2:$J$2)-2=MAX([1]Βοηθητικό!$E$1:$J$1)-4,'[1]ΣΤΟΙΧΕΙΑ ΕΤΟΥΣ 2'!$AX$2,IF(MAX([1]Βοηθητικό!$E$2:$J$2)-2=MAX([1]Βοηθητικό!$E$1:$J$1)-5,'[1]ΣΤΟΙΧΕΙΑ ΕΤΟΥΣ 1'!$AX$2,""))))</f>
        <v>0</v>
      </c>
      <c r="C54" s="6">
        <f>IF(MAX([1]Βοηθητικό!$E$2:$J$2)-1=MAX([1]Βοηθητικό!$E$1:$J$1)-1,'[1]ΣΤΟΙΧΕΙΑ ΕΤΟΥΣ 5'!$AX$2,IF(MAX([1]Βοηθητικό!$E$2:$J$2)-1=MAX([1]Βοηθητικό!$E$1:$J$1)-2,'[1]ΣΤΟΙΧΕΙΑ ΕΤΟΥΣ 4'!$AX$2,IF(MAX([1]Βοηθητικό!$E$2:$J$2)-1=MAX([1]Βοηθητικό!$E$1:$J$1)-3,'[1]ΣΤΟΙΧΕΙΑ ΕΤΟΥΣ 3'!$AX$2,IF(MAX([1]Βοηθητικό!$E$2:$J$2)-1=MAX([1]Βοηθητικό!$E$1:$J$1)-4,'[1]ΣΤΟΙΧΕΙΑ ΕΤΟΥΣ 2'!$AX$2,IF(MAX([1]Βοηθητικό!$E$2:$J$2)-1=MAX([1]Βοηθητικό!$E$1:$J$1)-5,'[1]ΣΤΟΙΧΕΙΑ ΕΤΟΥΣ 1'!$AX$2,"")))))</f>
        <v>0</v>
      </c>
      <c r="D54" s="7">
        <f>IF(MAX([1]Βοηθητικό!$E$2:$J$2)=MAX([1]Βοηθητικό!$E$1:$J$1),'[1]ΣΤΟΙΧΕΙΑ ΕΤΟΥΣ 6'!$AX$2,IF(MAX([1]Βοηθητικό!$E$2:$J$2)=MAX([1]Βοηθητικό!$E$1:$J$1)-1,'[1]ΣΤΟΙΧΕΙΑ ΕΤΟΥΣ 5'!$AX$2,IF(MAX([1]Βοηθητικό!$E$2:$J$2)=MAX([1]Βοηθητικό!$E$1:$J$1)-2,'[1]ΣΤΟΙΧΕΙΑ ΕΤΟΥΣ 4'!$AX$2,IF(MAX([1]Βοηθητικό!$E$2:$J$2)=MAX([1]Βοηθητικό!$E$1:$J$1)-3,'[1]ΣΤΟΙΧΕΙΑ ΕΤΟΥΣ 3'!$AX$2,IF(MAX([1]Βοηθητικό!$E$2:$J$2)=MAX([1]Βοηθητικό!$E$1:$J$1)-4,'[1]ΣΤΟΙΧΕΙΑ ΕΤΟΥΣ 2'!$AX$2,IF(MAX([1]Βοηθητικό!$E$2:$J$2)=MAX([1]Βοηθητικό!$E$1:$J$1)-5,'[1]ΣΤΟΙΧΕΙΑ ΕΤΟΥΣ 1'!$AX$2,""))))))</f>
        <v>0</v>
      </c>
    </row>
    <row r="55" spans="1:4" x14ac:dyDescent="0.25">
      <c r="A55" s="1" t="s">
        <v>50</v>
      </c>
      <c r="B55" s="6">
        <f>IF(MAX([1]Βοηθητικό!$E$2:$J$2)-2=MAX([1]Βοηθητικό!$E$1:$J$1)-2,'[1]ΣΤΟΙΧΕΙΑ ΕΤΟΥΣ 4'!$AY$2,IF(MAX([1]Βοηθητικό!$E$2:$J$2)-2=MAX([1]Βοηθητικό!$E$1:$J$1)-3,'[1]ΣΤΟΙΧΕΙΑ ΕΤΟΥΣ 3'!$AY$2,IF(MAX([1]Βοηθητικό!$E$2:$J$2)-2=MAX([1]Βοηθητικό!$E$1:$J$1)-4,'[1]ΣΤΟΙΧΕΙΑ ΕΤΟΥΣ 2'!$AY$2,IF(MAX([1]Βοηθητικό!$E$2:$J$2)-2=MAX([1]Βοηθητικό!$E$1:$J$1)-5,'[1]ΣΤΟΙΧΕΙΑ ΕΤΟΥΣ 1'!$AY$2,""))))</f>
        <v>0</v>
      </c>
      <c r="C55" s="6">
        <f>IF(MAX([1]Βοηθητικό!$E$2:$J$2)-1=MAX([1]Βοηθητικό!$E$1:$J$1)-1,'[1]ΣΤΟΙΧΕΙΑ ΕΤΟΥΣ 5'!$AY$2,IF(MAX([1]Βοηθητικό!$E$2:$J$2)-1=MAX([1]Βοηθητικό!$E$1:$J$1)-2,'[1]ΣΤΟΙΧΕΙΑ ΕΤΟΥΣ 4'!$AY$2,IF(MAX([1]Βοηθητικό!$E$2:$J$2)-1=MAX([1]Βοηθητικό!$E$1:$J$1)-3,'[1]ΣΤΟΙΧΕΙΑ ΕΤΟΥΣ 3'!$AY$2,IF(MAX([1]Βοηθητικό!$E$2:$J$2)-1=MAX([1]Βοηθητικό!$E$1:$J$1)-4,'[1]ΣΤΟΙΧΕΙΑ ΕΤΟΥΣ 2'!$AY$2,IF(MAX([1]Βοηθητικό!$E$2:$J$2)-1=MAX([1]Βοηθητικό!$E$1:$J$1)-5,'[1]ΣΤΟΙΧΕΙΑ ΕΤΟΥΣ 1'!$AY$2,"")))))</f>
        <v>0</v>
      </c>
      <c r="D55" s="7">
        <f>IF(MAX([1]Βοηθητικό!$E$2:$J$2)=MAX([1]Βοηθητικό!$E$1:$J$1),'[1]ΣΤΟΙΧΕΙΑ ΕΤΟΥΣ 6'!$AY$2,IF(MAX([1]Βοηθητικό!$E$2:$J$2)=MAX([1]Βοηθητικό!$E$1:$J$1)-1,'[1]ΣΤΟΙΧΕΙΑ ΕΤΟΥΣ 5'!$AY$2,IF(MAX([1]Βοηθητικό!$E$2:$J$2)=MAX([1]Βοηθητικό!$E$1:$J$1)-2,'[1]ΣΤΟΙΧΕΙΑ ΕΤΟΥΣ 4'!$AY$2,IF(MAX([1]Βοηθητικό!$E$2:$J$2)=MAX([1]Βοηθητικό!$E$1:$J$1)-3,'[1]ΣΤΟΙΧΕΙΑ ΕΤΟΥΣ 3'!$AY$2,IF(MAX([1]Βοηθητικό!$E$2:$J$2)=MAX([1]Βοηθητικό!$E$1:$J$1)-4,'[1]ΣΤΟΙΧΕΙΑ ΕΤΟΥΣ 2'!$AY$2,IF(MAX([1]Βοηθητικό!$E$2:$J$2)=MAX([1]Βοηθητικό!$E$1:$J$1)-5,'[1]ΣΤΟΙΧΕΙΑ ΕΤΟΥΣ 1'!$AY$2,""))))))</f>
        <v>0</v>
      </c>
    </row>
    <row r="56" spans="1:4" x14ac:dyDescent="0.25">
      <c r="A56" s="1" t="s">
        <v>51</v>
      </c>
      <c r="B56" s="6">
        <f>IF(MAX([1]Βοηθητικό!$E$2:$J$2)-2=MAX([1]Βοηθητικό!$E$1:$J$1)-2,'[1]ΣΤΟΙΧΕΙΑ ΕΤΟΥΣ 4'!$AZ$2,IF(MAX([1]Βοηθητικό!$E$2:$J$2)-2=MAX([1]Βοηθητικό!$E$1:$J$1)-3,'[1]ΣΤΟΙΧΕΙΑ ΕΤΟΥΣ 3'!$AZ$2,IF(MAX([1]Βοηθητικό!$E$2:$J$2)-2=MAX([1]Βοηθητικό!$E$1:$J$1)-4,'[1]ΣΤΟΙΧΕΙΑ ΕΤΟΥΣ 2'!$AZ$2,IF(MAX([1]Βοηθητικό!$E$2:$J$2)-2=MAX([1]Βοηθητικό!$E$1:$J$1)-5,'[1]ΣΤΟΙΧΕΙΑ ΕΤΟΥΣ 1'!$AZ$2,""))))</f>
        <v>106578</v>
      </c>
      <c r="C56" s="6">
        <f>IF(MAX([1]Βοηθητικό!$E$2:$J$2)-1=MAX([1]Βοηθητικό!$E$1:$J$1)-1,'[1]ΣΤΟΙΧΕΙΑ ΕΤΟΥΣ 5'!$AZ$2,IF(MAX([1]Βοηθητικό!$E$2:$J$2)-1=MAX([1]Βοηθητικό!$E$1:$J$1)-2,'[1]ΣΤΟΙΧΕΙΑ ΕΤΟΥΣ 4'!$AZ$2,IF(MAX([1]Βοηθητικό!$E$2:$J$2)-1=MAX([1]Βοηθητικό!$E$1:$J$1)-3,'[1]ΣΤΟΙΧΕΙΑ ΕΤΟΥΣ 3'!$AZ$2,IF(MAX([1]Βοηθητικό!$E$2:$J$2)-1=MAX([1]Βοηθητικό!$E$1:$J$1)-4,'[1]ΣΤΟΙΧΕΙΑ ΕΤΟΥΣ 2'!$AZ$2,IF(MAX([1]Βοηθητικό!$E$2:$J$2)-1=MAX([1]Βοηθητικό!$E$1:$J$1)-5,'[1]ΣΤΟΙΧΕΙΑ ΕΤΟΥΣ 1'!$AZ$2,"")))))</f>
        <v>95516</v>
      </c>
      <c r="D56" s="7">
        <f>IF(MAX([1]Βοηθητικό!$E$2:$J$2)=MAX([1]Βοηθητικό!$E$1:$J$1),'[1]ΣΤΟΙΧΕΙΑ ΕΤΟΥΣ 6'!$AZ$2,IF(MAX([1]Βοηθητικό!$E$2:$J$2)=MAX([1]Βοηθητικό!$E$1:$J$1)-1,'[1]ΣΤΟΙΧΕΙΑ ΕΤΟΥΣ 5'!$AZ$2,IF(MAX([1]Βοηθητικό!$E$2:$J$2)=MAX([1]Βοηθητικό!$E$1:$J$1)-2,'[1]ΣΤΟΙΧΕΙΑ ΕΤΟΥΣ 4'!$AZ$2,IF(MAX([1]Βοηθητικό!$E$2:$J$2)=MAX([1]Βοηθητικό!$E$1:$J$1)-3,'[1]ΣΤΟΙΧΕΙΑ ΕΤΟΥΣ 3'!$AZ$2,IF(MAX([1]Βοηθητικό!$E$2:$J$2)=MAX([1]Βοηθητικό!$E$1:$J$1)-4,'[1]ΣΤΟΙΧΕΙΑ ΕΤΟΥΣ 2'!$AZ$2,IF(MAX([1]Βοηθητικό!$E$2:$J$2)=MAX([1]Βοηθητικό!$E$1:$J$1)-5,'[1]ΣΤΟΙΧΕΙΑ ΕΤΟΥΣ 1'!$AZ$2,""))))))</f>
        <v>71462</v>
      </c>
    </row>
    <row r="57" spans="1:4" x14ac:dyDescent="0.25">
      <c r="A57" s="1" t="s">
        <v>191</v>
      </c>
      <c r="B57" s="6">
        <f>IF(MAX([1]Βοηθητικό!E2:J2)-2=MAX([1]Βοηθητικό!$E$1:$J$1)-2,'[1]ΣΤΟΙΧΕΙΑ ΕΤΟΥΣ 4'!BQ2,IF(MAX([1]Βοηθητικό!E2:J2)-2=MAX([1]Βοηθητικό!$E$1:$J$1)-3,'[1]ΣΤΟΙΧΕΙΑ ΕΤΟΥΣ 3'!BQ2,IF(MAX([1]Βοηθητικό!E2:J2)-2=MAX([1]Βοηθητικό!$E$1:$J$1)-4,'[1]ΣΤΟΙΧΕΙΑ ΕΤΟΥΣ 2'!BQ2,IF(MAX([1]Βοηθητικό!E2:J2)-2=MAX([1]Βοηθητικό!$E$1:$J$1)-5,'[1]ΣΤΟΙΧΕΙΑ ΕΤΟΥΣ 1'!BQ2,""))))</f>
        <v>97136</v>
      </c>
      <c r="C57" s="6">
        <f>IF(MAX([1]Βοηθητικό!E2:J2)-1=MAX([1]Βοηθητικό!$E$1:$J$1)-1,'[1]ΣΤΟΙΧΕΙΑ ΕΤΟΥΣ 5'!BQ2,IF(MAX([1]Βοηθητικό!E2:J2)-1=MAX([1]Βοηθητικό!$E$1:$J$1)-2,'[1]ΣΤΟΙΧΕΙΑ ΕΤΟΥΣ 4'!BQ2,IF(MAX([1]Βοηθητικό!E2:J2)-1=MAX([1]Βοηθητικό!$E$1:$J$1)-3,'[1]ΣΤΟΙΧΕΙΑ ΕΤΟΥΣ 3'!BQ2,IF(MAX([1]Βοηθητικό!E2:J2)-1=MAX([1]Βοηθητικό!$E$1:$J$1)-4,'[1]ΣΤΟΙΧΕΙΑ ΕΤΟΥΣ 2'!BQ2,IF(MAX([1]Βοηθητικό!E2:J2)-1=MAX([1]Βοηθητικό!$E$1:$J$1)-5,'[1]ΣΤΟΙΧΕΙΑ ΕΤΟΥΣ 1'!BQ2,"")))))</f>
        <v>93648</v>
      </c>
      <c r="D57" s="7">
        <f>IF(MAX([1]Βοηθητικό!E2:J2)=MAX([1]Βοηθητικό!$E$1:$J$1),'[1]ΣΤΟΙΧΕΙΑ ΕΤΟΥΣ 6'!BQ2,IF(MAX([1]Βοηθητικό!E2:J2)=MAX([1]Βοηθητικό!$E$1:$J$1)-1,'[1]ΣΤΟΙΧΕΙΑ ΕΤΟΥΣ 5'!BQ2,IF(MAX([1]Βοηθητικό!E2:J2)=MAX([1]Βοηθητικό!$E$1:$J$1)-2,'[1]ΣΤΟΙΧΕΙΑ ΕΤΟΥΣ 4'!BQ2,IF(MAX([1]Βοηθητικό!E2:J2)=MAX([1]Βοηθητικό!$E$1:$J$1)-3,'[1]ΣΤΟΙΧΕΙΑ ΕΤΟΥΣ 3'!BQ2,IF(MAX([1]Βοηθητικό!E2:J2)=MAX([1]Βοηθητικό!$E$1:$J$1)-4,'[1]ΣΤΟΙΧΕΙΑ ΕΤΟΥΣ 2'!BQ2,IF(MAX([1]Βοηθητικό!E2:J2)=MAX([1]Βοηθητικό!$E$1:$J$1)-5,'[1]ΣΤΟΙΧΕΙΑ ΕΤΟΥΣ 1'!BQ2,""))))))</f>
        <v>69301</v>
      </c>
    </row>
    <row r="58" spans="1:4" x14ac:dyDescent="0.25">
      <c r="A58" s="1" t="s">
        <v>55</v>
      </c>
      <c r="B58" s="6">
        <f>IF(MAX([1]Βοηθητικό!$E$2:$J$2)-2=MAX([1]Βοηθητικό!$E$1:$J$1)-2,'[1]ΣΤΟΙΧΕΙΑ ΕΤΟΥΣ 4'!$BD$2,IF(MAX([1]Βοηθητικό!$E$2:$J$2)-2=MAX([1]Βοηθητικό!$E$1:$J$1)-3,'[1]ΣΤΟΙΧΕΙΑ ΕΤΟΥΣ 3'!$BD$2,IF(MAX([1]Βοηθητικό!$E$2:$J$2)-2=MAX([1]Βοηθητικό!$E$1:$J$1)-4,'[1]ΣΤΟΙΧΕΙΑ ΕΤΟΥΣ 2'!$BD$2,IF(MAX([1]Βοηθητικό!$E$2:$J$2)-2=MAX([1]Βοηθητικό!$E$1:$J$1)-5,'[1]ΣΤΟΙΧΕΙΑ ΕΤΟΥΣ 1'!$BD$2,""))))</f>
        <v>0</v>
      </c>
      <c r="C58" s="6">
        <f>IF(MAX([1]Βοηθητικό!$E$2:$J$2)-1=MAX([1]Βοηθητικό!$E$1:$J$1)-1,'[1]ΣΤΟΙΧΕΙΑ ΕΤΟΥΣ 5'!$BD$2,IF(MAX([1]Βοηθητικό!$E$2:$J$2)-1=MAX([1]Βοηθητικό!$E$1:$J$1)-2,'[1]ΣΤΟΙΧΕΙΑ ΕΤΟΥΣ 4'!$BD$2,IF(MAX([1]Βοηθητικό!$E$2:$J$2)-1=MAX([1]Βοηθητικό!$E$1:$J$1)-3,'[1]ΣΤΟΙΧΕΙΑ ΕΤΟΥΣ 3'!$BD$2,IF(MAX([1]Βοηθητικό!$E$2:$J$2)-1=MAX([1]Βοηθητικό!$E$1:$J$1)-4,'[1]ΣΤΟΙΧΕΙΑ ΕΤΟΥΣ 2'!$BD$2,IF(MAX([1]Βοηθητικό!$E$2:$J$2)-1=MAX([1]Βοηθητικό!$E$1:$J$1)-5,'[1]ΣΤΟΙΧΕΙΑ ΕΤΟΥΣ 1'!$BD$2,"")))))</f>
        <v>0</v>
      </c>
      <c r="D58" s="7">
        <f>IF(MAX([1]Βοηθητικό!$E$2:$J$2)=MAX([1]Βοηθητικό!$E$1:$J$1),'[1]ΣΤΟΙΧΕΙΑ ΕΤΟΥΣ 6'!$BD$2,IF(MAX([1]Βοηθητικό!$E$2:$J$2)=MAX([1]Βοηθητικό!$E$1:$J$1)-1,'[1]ΣΤΟΙΧΕΙΑ ΕΤΟΥΣ 5'!$BD$2,IF(MAX([1]Βοηθητικό!$E$2:$J$2)=MAX([1]Βοηθητικό!$E$1:$J$1)-2,'[1]ΣΤΟΙΧΕΙΑ ΕΤΟΥΣ 4'!$BD$2,IF(MAX([1]Βοηθητικό!$E$2:$J$2)=MAX([1]Βοηθητικό!$E$1:$J$1)-3,'[1]ΣΤΟΙΧΕΙΑ ΕΤΟΥΣ 3'!$BD$2,IF(MAX([1]Βοηθητικό!$E$2:$J$2)=MAX([1]Βοηθητικό!$E$1:$J$1)-4,'[1]ΣΤΟΙΧΕΙΑ ΕΤΟΥΣ 2'!$BD$2,IF(MAX([1]Βοηθητικό!$E$2:$J$2)=MAX([1]Βοηθητικό!$E$1:$J$1)-5,'[1]ΣΤΟΙΧΕΙΑ ΕΤΟΥΣ 1'!$BD$2,""))))))</f>
        <v>0</v>
      </c>
    </row>
    <row r="59" spans="1:4" x14ac:dyDescent="0.25">
      <c r="A59" s="1" t="s">
        <v>64</v>
      </c>
      <c r="B59" s="6">
        <f>IF(MAX([1]Βοηθητικό!$E$2:$J$2)-2=MAX([1]Βοηθητικό!$E$1:$J$1)-2,'[1]ΣΤΟΙΧΕΙΑ ΕΤΟΥΣ 4'!$BM$2,IF(MAX([1]Βοηθητικό!$E$2:$J$2)-2=MAX([1]Βοηθητικό!$E$1:$J$1)-3,'[1]ΣΤΟΙΧΕΙΑ ΕΤΟΥΣ 3'!$BM$2,IF(MAX([1]Βοηθητικό!$E$2:$J$2)-2=MAX([1]Βοηθητικό!$E$1:$J$1)-4,'[1]ΣΤΟΙΧΕΙΑ ΕΤΟΥΣ 2'!$BM$2,IF(MAX([1]Βοηθητικό!$E$2:$J$2)-2=MAX([1]Βοηθητικό!$E$1:$J$1)-5,'[1]ΣΤΟΙΧΕΙΑ ΕΤΟΥΣ 1'!$BM$2,""))))</f>
        <v>-34202</v>
      </c>
      <c r="C59" s="6">
        <f>IF(MAX([1]Βοηθητικό!$E$2:$J$2)-1=MAX([1]Βοηθητικό!$E$1:$J$1)-1,'[1]ΣΤΟΙΧΕΙΑ ΕΤΟΥΣ 5'!$BM$2,IF(MAX([1]Βοηθητικό!$E$2:$J$2)-1=MAX([1]Βοηθητικό!$E$1:$J$1)-2,'[1]ΣΤΟΙΧΕΙΑ ΕΤΟΥΣ 4'!$BM$2,IF(MAX([1]Βοηθητικό!$E$2:$J$2)-1=MAX([1]Βοηθητικό!$E$1:$J$1)-3,'[1]ΣΤΟΙΧΕΙΑ ΕΤΟΥΣ 3'!$BM$2,IF(MAX([1]Βοηθητικό!$E$2:$J$2)-1=MAX([1]Βοηθητικό!$E$1:$J$1)-4,'[1]ΣΤΟΙΧΕΙΑ ΕΤΟΥΣ 2'!$BM$2,IF(MAX([1]Βοηθητικό!$E$2:$J$2)-1=MAX([1]Βοηθητικό!$E$1:$J$1)-5,'[1]ΣΤΟΙΧΕΙΑ ΕΤΟΥΣ 1'!$BM$2,"")))))</f>
        <v>-31518</v>
      </c>
      <c r="D59" s="7">
        <f>IF(MAX([1]Βοηθητικό!$E$2:$J$2)=MAX([1]Βοηθητικό!$E$1:$J$1),'[1]ΣΤΟΙΧΕΙΑ ΕΤΟΥΣ 6'!$BM$2,IF(MAX([1]Βοηθητικό!$E$2:$J$2)=MAX([1]Βοηθητικό!$E$1:$J$1)-1,'[1]ΣΤΟΙΧΕΙΑ ΕΤΟΥΣ 5'!$BM$2,IF(MAX([1]Βοηθητικό!$E$2:$J$2)=MAX([1]Βοηθητικό!$E$1:$J$1)-2,'[1]ΣΤΟΙΧΕΙΑ ΕΤΟΥΣ 4'!$BM$2,IF(MAX([1]Βοηθητικό!$E$2:$J$2)=MAX([1]Βοηθητικό!$E$1:$J$1)-3,'[1]ΣΤΟΙΧΕΙΑ ΕΤΟΥΣ 3'!$BM$2,IF(MAX([1]Βοηθητικό!$E$2:$J$2)=MAX([1]Βοηθητικό!$E$1:$J$1)-4,'[1]ΣΤΟΙΧΕΙΑ ΕΤΟΥΣ 2'!$BM$2,IF(MAX([1]Βοηθητικό!$E$2:$J$2)=MAX([1]Βοηθητικό!$E$1:$J$1)-5,'[1]ΣΤΟΙΧΕΙΑ ΕΤΟΥΣ 1'!$BM$2,""))))))</f>
        <v>-22861</v>
      </c>
    </row>
    <row r="60" spans="1:4" x14ac:dyDescent="0.25">
      <c r="A60" s="1"/>
      <c r="B60" s="9"/>
      <c r="C60" s="9"/>
      <c r="D60" s="9"/>
    </row>
    <row r="61" spans="1:4" x14ac:dyDescent="0.25">
      <c r="A61" s="1" t="s">
        <v>176</v>
      </c>
      <c r="B61" s="1"/>
      <c r="C61" s="1"/>
      <c r="D61" s="2" t="s">
        <v>192</v>
      </c>
    </row>
    <row r="62" spans="1:4" x14ac:dyDescent="0.25">
      <c r="A62" s="3" t="str">
        <f>"ΚΩΔΙΚΟΣ ICAP" &amp; ": " &amp; '[1]ΣΤΟΙΧΕΙΑ ΕΤΟΥΣ 3'!A$2</f>
        <v>ΚΩΔΙΚΟΣ ICAP: 986483</v>
      </c>
      <c r="B62" s="1"/>
      <c r="C62" s="1"/>
      <c r="D62" s="1"/>
    </row>
    <row r="63" spans="1:4" x14ac:dyDescent="0.25">
      <c r="A63" s="3" t="str">
        <f>'[1]ΣΤΟΙΧΕΙΑ ΕΤΟΥΣ 3'!B$2</f>
        <v>AVANT GARDE DESIGN Α.Ε.</v>
      </c>
      <c r="B63" s="1"/>
      <c r="C63" s="1"/>
      <c r="D63" s="1"/>
    </row>
    <row r="64" spans="1:4" x14ac:dyDescent="0.25">
      <c r="A64" s="3" t="s">
        <v>193</v>
      </c>
      <c r="B64" s="4" t="str">
        <f>RIGHT(B43,4)</f>
        <v>2017</v>
      </c>
      <c r="C64" s="4" t="str">
        <f>RIGHT(C43,4)</f>
        <v>2018</v>
      </c>
      <c r="D64" s="4" t="str">
        <f>RIGHT(D43,4)</f>
        <v>2019</v>
      </c>
    </row>
    <row r="65" spans="1:4" x14ac:dyDescent="0.25">
      <c r="A65" s="1" t="s">
        <v>194</v>
      </c>
      <c r="B65" s="10">
        <f>IF(B29&lt;=0,"-",IF(OR(B56/B29*100&lt;-500,B56/B29*100&gt;500),"-",B56/B29*100))</f>
        <v>14.914545523243367</v>
      </c>
      <c r="C65" s="10">
        <f>IF(C29&lt;=0,"-",IF(OR(C56/C29*100&lt;-500,C56/C29*100&gt;500),"-",C56/C29*100))</f>
        <v>12.845268017681811</v>
      </c>
      <c r="D65" s="10">
        <f>IF(D29&lt;=0,"-",IF(OR(D56/D29*100&lt;-500,D56/D29*100&gt;500),"-",D56/D29*100))</f>
        <v>9.3758897071461273</v>
      </c>
    </row>
    <row r="66" spans="1:4" x14ac:dyDescent="0.25">
      <c r="A66" s="1" t="s">
        <v>195</v>
      </c>
      <c r="B66" s="10">
        <f>IF(B41=0,"-",IF(OR(B56/B41*100&lt;-500,B56/B41*100&gt;500),"-",B56/B41*100))</f>
        <v>9.0137314402281472</v>
      </c>
      <c r="C66" s="10">
        <f>IF(C41=0,"-",IF(OR(C56/C41*100&lt;-500,C56/C41*100&gt;500),"-",C56/C41*100))</f>
        <v>7.5208678966278297</v>
      </c>
      <c r="D66" s="10">
        <f>IF(D41=0,"-",IF(OR(D56/D41*100&lt;-500,D56/D41*100&gt;500),"-",D56/D41*100))</f>
        <v>5.8177845330719498</v>
      </c>
    </row>
    <row r="67" spans="1:4" x14ac:dyDescent="0.25">
      <c r="A67" s="1" t="s">
        <v>196</v>
      </c>
      <c r="B67" s="10">
        <f>IF(B44=0,"-",IF(OR(B46/B44*100&lt;-500,B46/B44*100&gt;99),"-",B46/B44*100))</f>
        <v>25.593069713810756</v>
      </c>
      <c r="C67" s="10">
        <f>IF(C44=0,"-",IF(OR(C46/C44*100&lt;-500,C46/C44*100&gt;99),"-",C46/C44*100))</f>
        <v>25.931304475588774</v>
      </c>
      <c r="D67" s="10">
        <f>IF(D44=0,"-",IF(OR(D46/D44*100&lt;-500,D46/D44*100&gt;99),"-",D46/D44*100))</f>
        <v>26.019492850678905</v>
      </c>
    </row>
    <row r="68" spans="1:4" x14ac:dyDescent="0.25">
      <c r="A68" s="1" t="s">
        <v>197</v>
      </c>
      <c r="B68" s="10">
        <f>IF(B44=0,"-",IF(OR(B50/B44*100&lt;-500,B50/B44*100&gt;500),"-",B50/B44*100))</f>
        <v>4.9433530644447599</v>
      </c>
      <c r="C68" s="10">
        <f>IF(C44=0,"-",IF(OR(C50/C44*100&lt;-500,C50/C44*100&gt;500),"-",C50/C44*100))</f>
        <v>4.5270606524510759</v>
      </c>
      <c r="D68" s="10">
        <f>IF(D44=0,"-",IF(OR(D50/D44*100&lt;-500,D50/D44*100&gt;500),"-",D50/D44*100))</f>
        <v>3.4417109631271399</v>
      </c>
    </row>
    <row r="69" spans="1:4" x14ac:dyDescent="0.25">
      <c r="A69" s="1" t="s">
        <v>198</v>
      </c>
      <c r="B69" s="10">
        <f>IF(B44=0,"-",IF(OR(B56/B44*100&lt;-500,B56/B44*100&gt;500),"-",B56/B44*100))</f>
        <v>4.9433530644447599</v>
      </c>
      <c r="C69" s="10">
        <f>IF(C44=0,"-",IF(OR(C56/C44*100&lt;-500,C56/C44*100&gt;500),"-",C56/C44*100))</f>
        <v>4.5270606524510759</v>
      </c>
      <c r="D69" s="10">
        <f>IF(D44=0,"-",IF(OR(D56/D44*100&lt;-500,D56/D44*100&gt;500),"-",D56/D44*100))</f>
        <v>3.4417109631271399</v>
      </c>
    </row>
    <row r="70" spans="1:4" x14ac:dyDescent="0.25">
      <c r="A70" s="1" t="s">
        <v>199</v>
      </c>
      <c r="B70" s="10">
        <f>IF(B44=0,"-",IF(OR(B57/B44*100&lt;-500,B57/B44*100&gt;500),"-",B57/B44*100))</f>
        <v>4.5054095898581901</v>
      </c>
      <c r="C70" s="10">
        <f t="shared" ref="C70:D70" si="0">IF(C44=0,"-",IF(OR(C57/C44*100&lt;-500,C57/C44*100&gt;500),"-",C57/C44*100))</f>
        <v>4.4385252311731893</v>
      </c>
      <c r="D70" s="10">
        <f t="shared" si="0"/>
        <v>3.3376341475983589</v>
      </c>
    </row>
    <row r="71" spans="1:4" x14ac:dyDescent="0.25">
      <c r="A71" s="1" t="s">
        <v>200</v>
      </c>
      <c r="B71" s="10">
        <f>IF(B29&lt;=0,"-",IF(OR((B33+B36)/B29&lt;=0,(B33+B36)/B29&gt;100),"-",(B33+B36)/B29))</f>
        <v>0.65464580438320663</v>
      </c>
      <c r="C71" s="10">
        <f>IF(C29&lt;=0,"-",IF(OR((C33+C36)/C29&lt;=0,(C33+C36)/C29&gt;100),"-",(C33+C36)/C29))</f>
        <v>0.70795022519160455</v>
      </c>
      <c r="D71" s="10">
        <f>IF(D29&lt;=0,"-",IF(OR((D33+D36)/D29&lt;=0,(D33+D36)/D29&gt;100),"-",(D33+D36)/D29))</f>
        <v>0.61158977628908318</v>
      </c>
    </row>
    <row r="72" spans="1:4" x14ac:dyDescent="0.25">
      <c r="A72" s="1" t="s">
        <v>201</v>
      </c>
      <c r="B72" s="10">
        <f>IF(B48=0,"-",IF((B48+B56)&lt;=0,"-",IF(OR((B48+B56)/B48&lt;=0,(B48+B56)/B48&gt;1000),"-",(B48+B56)/B48)))</f>
        <v>29.473951375901684</v>
      </c>
      <c r="C72" s="10">
        <f>IF(C48=0,"-",IF((C48+C56)&lt;=0,"-",IF(OR((C48+C56)/C48&lt;=0,(C48+C56)/C48&gt;1000),"-",(C48+C56)/C48)))</f>
        <v>15.870932586018995</v>
      </c>
      <c r="D72" s="10">
        <f>IF(D48=0,"-",IF((D48+D56)&lt;=0,"-",IF(OR((D48+D56)/D48&lt;=0,(D48+D56)/D48&gt;1000),"-",(D48+D56)/D48)))</f>
        <v>13.421693029723622</v>
      </c>
    </row>
    <row r="73" spans="1:4" x14ac:dyDescent="0.25">
      <c r="A73" s="1" t="s">
        <v>202</v>
      </c>
      <c r="B73" s="10">
        <f>IF(B29&lt;=0,"-",IF(B37=0,"-",IF(OR(B37/B29*100&lt;0,B37/B29*100&gt;1000),"-",B37/B29*100)))</f>
        <v>3.1836393125578129</v>
      </c>
      <c r="C73" s="10">
        <f>IF(C29&lt;=0,"-",IF(C37=0,"-",IF(OR(C37/C29*100&lt;0,C37/C29*100&gt;1000),"-",C37/C29*100)))</f>
        <v>6.8867344729413693</v>
      </c>
      <c r="D73" s="10">
        <f>IF(D29&lt;=0,"-",IF(D37=0,"-",IF(OR(D37/D29*100&lt;0,D37/D29*100&gt;1000),"-",D37/D29*100)))</f>
        <v>3.4892920259935525</v>
      </c>
    </row>
    <row r="74" spans="1:4" x14ac:dyDescent="0.25">
      <c r="A74" s="1" t="s">
        <v>81</v>
      </c>
      <c r="B74" s="10">
        <f>IF(B36=0,"-",IF(OR((B17+B21+B25)/B36&lt;0,(B17+B21+B25)/B36&gt;50),"-",(B17+B21+B25)/B36))</f>
        <v>2.4716966471113873</v>
      </c>
      <c r="C74" s="10">
        <f>IF(C36=0,"-",IF(OR((C17+C21+C25)/C36&lt;0,(C17+C21+C25)/C36&gt;50),"-",(C17+C21+C25)/C36))</f>
        <v>2.3708002103493411</v>
      </c>
      <c r="D74" s="10">
        <f>IF(D36=0,"-",IF(OR((D17+D21+D25)/D36&lt;0,(D17+D21+D25)/D36&gt;50),"-",(D17+D21+D25)/D36))</f>
        <v>2.571216979691556</v>
      </c>
    </row>
    <row r="75" spans="1:4" x14ac:dyDescent="0.25">
      <c r="A75" s="1" t="s">
        <v>203</v>
      </c>
      <c r="B75" s="10">
        <f>IF(B36=0,"-",IF(OR((B21+B25)/B36&lt;0,(B21+B25)/B36&gt;30),"-",(B21+B25)/B36))</f>
        <v>1.4422838666787539</v>
      </c>
      <c r="C75" s="10">
        <f>IF(C36=0,"-",IF(OR((C21+C25)/C36&lt;0,(C21+C25)/C36&gt;30),"-",(C21+C25)/C36))</f>
        <v>1.3232739262779298</v>
      </c>
      <c r="D75" s="10">
        <f>IF(D36=0,"-",IF(OR((D21+D25)/D36&lt;0,(D21+D25)/D36&gt;30),"-",(D21+D25)/D36))</f>
        <v>1.3243243243243243</v>
      </c>
    </row>
    <row r="76" spans="1:4" x14ac:dyDescent="0.25">
      <c r="A76" s="1" t="s">
        <v>204</v>
      </c>
      <c r="B76" s="10">
        <f>IF(B36=0,"-",IF(OR((B23+B25)/B36&lt;0,(B23+B25)/B36&gt;15),"-",(B23+B25)/B36))</f>
        <v>0.29696828418612481</v>
      </c>
      <c r="C76" s="10">
        <f>IF(C36=0,"-",IF(OR((C23+C25)/C36&lt;0,(C23+C25)/C36&gt;15),"-",(C23+C25)/C36))</f>
        <v>0.25793128332290544</v>
      </c>
      <c r="D76" s="10">
        <f>IF(D36=0,"-",IF(OR((D23+D25)/D36&lt;0,(D23+D25)/D36&gt;15),"-",(D23+D25)/D36))</f>
        <v>0.264461313613856</v>
      </c>
    </row>
    <row r="77" spans="1:4" x14ac:dyDescent="0.25">
      <c r="A77" s="1" t="s">
        <v>205</v>
      </c>
      <c r="B77" s="8">
        <f>IF((B17+B21+B25)-B36=0,"-",(B17+B21+B25)-B36)</f>
        <v>681840</v>
      </c>
      <c r="C77" s="8">
        <f>IF((C17+C21+C25)-C36=0,"-",(C17+C21+C25)-C36)</f>
        <v>714239</v>
      </c>
      <c r="D77" s="8">
        <f>IF((D17+D21+D25)-D36=0,"-",(D17+D21+D25)-D36)</f>
        <v>720293</v>
      </c>
    </row>
    <row r="78" spans="1:4" x14ac:dyDescent="0.25">
      <c r="A78" s="1" t="s">
        <v>206</v>
      </c>
      <c r="B78" s="11">
        <f>IF(B44=0,"-",IF(OR(B22/B44*365&lt;=0,B22/B44*365&gt;720),"-",B22/B44*365))</f>
        <v>45.512883664365162</v>
      </c>
      <c r="C78" s="11">
        <f>IF(C44=0,"-",IF(OR(C22/C44*365&lt;=0,C22/C44*365&gt;720),"-",C22/C44*365))</f>
        <v>45.450059007815575</v>
      </c>
      <c r="D78" s="11">
        <f>IF(D44=0,"-",IF(OR(D22/D44*365&lt;=0,D22/D44*365&gt;720),"-",D22/D44*365))</f>
        <v>35.543513596689579</v>
      </c>
    </row>
    <row r="79" spans="1:4" x14ac:dyDescent="0.25">
      <c r="A79" s="1" t="s">
        <v>207</v>
      </c>
      <c r="B79" s="11">
        <f>IF(B45=0,"-",IF(OR(B38/B45*365&lt;=0,B38/B45*365&gt;720),"-",B38/B45*365))</f>
        <v>28.481869189871855</v>
      </c>
      <c r="C79" s="11">
        <f>IF(C45=0,"-",IF(OR(C38/C45*365&lt;=0,C38/C45*365&gt;720),"-",C38/C45*365))</f>
        <v>86.809324864599233</v>
      </c>
      <c r="D79" s="11">
        <f>IF(D45=0,"-",IF(OR(D38/D45*365&lt;=0,D38/D45*365&gt;720),"-",D38/D45*365))</f>
        <v>78.466820085997284</v>
      </c>
    </row>
    <row r="80" spans="1:4" x14ac:dyDescent="0.25">
      <c r="A80" s="1" t="s">
        <v>208</v>
      </c>
      <c r="B80" s="11">
        <f>IF(B45=0,"-",IF(OR(B17/B45*365&lt;=0,B17/B45*365&gt;720),"-",B17/B45*365))</f>
        <v>108.51437442767531</v>
      </c>
      <c r="C80" s="11">
        <f>IF(C45=0,"-",IF(OR(C17/C45*365&lt;=0,C17/C45*365&gt;720),"-",C17/C45*365))</f>
        <v>127.47724870230259</v>
      </c>
      <c r="D80" s="11">
        <f>IF(D45=0,"-",IF(OR(D17/D45*365&lt;=0,D17/D45*365&gt;720),"-",D17/D45*365))</f>
        <v>135.82411569596934</v>
      </c>
    </row>
    <row r="81" spans="1:4" x14ac:dyDescent="0.25">
      <c r="A81" s="1" t="s">
        <v>209</v>
      </c>
      <c r="B81" s="10">
        <f>IF(OR(B41=0,B44=0),"-",IF(OR(B44/B41&lt;=0,B44/B41&gt;100),"-",B44/B41))</f>
        <v>1.8234043416926309</v>
      </c>
      <c r="C81" s="10">
        <f>IF(OR(C41=0,C44=0),"-",IF(OR(C44/C41&lt;=0,C44/C41&gt;100),"-",C44/C41))</f>
        <v>1.6613137030880787</v>
      </c>
      <c r="D81" s="10">
        <f>IF(OR(D41=0,D44=0),"-",IF(OR(D44/D41&lt;=0,D44/D41&gt;100),"-",D44/D41))</f>
        <v>1.6903756868025632</v>
      </c>
    </row>
    <row r="82" spans="1:4" x14ac:dyDescent="0.25">
      <c r="A82" s="1" t="s">
        <v>210</v>
      </c>
      <c r="B82" s="8">
        <f>IF(OR(B80="-",B78="-",B79="-"),"-",(B80+B78)-B79)</f>
        <v>125.54538890216863</v>
      </c>
      <c r="C82" s="8">
        <f>IF(OR(C80="-",C78="-",C79="-"),"-",(C80+C78)-C79)</f>
        <v>86.117982845518924</v>
      </c>
      <c r="D82" s="8">
        <f>IF(OR(D80="-",D78="-",D79="-"),"-",(D80+D78)-D79)</f>
        <v>92.900809206661648</v>
      </c>
    </row>
    <row r="83" spans="1:4" x14ac:dyDescent="0.25">
      <c r="A83" s="1" t="s">
        <v>211</v>
      </c>
      <c r="B83" s="12">
        <f>IF(B6=0,"-",(B6/B26)*100)</f>
        <v>3.1507210782174502</v>
      </c>
      <c r="C83" s="12">
        <f>IF(C6=0,"-",(C6/C26)*100)</f>
        <v>2.7350901132508092</v>
      </c>
      <c r="D83" s="12">
        <f>IF(D6=0,"-",(D6/D26)*100)</f>
        <v>4.0391195575806966</v>
      </c>
    </row>
    <row r="84" spans="1:4" x14ac:dyDescent="0.25">
      <c r="A84" s="1" t="s">
        <v>212</v>
      </c>
      <c r="B84" s="12">
        <f>IF(B37=0,"-",IF(B37/B44&gt;10,"-",(B37/B44)*100))</f>
        <v>1.0552016571536178</v>
      </c>
      <c r="C84" s="12">
        <f>IF(C37=0,"-",IF(C37/C44&gt;10,"-",(C37/C44)*100))</f>
        <v>2.4270933555777789</v>
      </c>
      <c r="D84" s="12">
        <f>IF(D37=0,"-",IF(D37/D44&gt;10,"-",(D37/D44)*100))</f>
        <v>1.2808528037889546</v>
      </c>
    </row>
    <row r="85" spans="1:4" x14ac:dyDescent="0.25">
      <c r="A85" s="1"/>
      <c r="B85" s="1"/>
      <c r="C85" s="1"/>
      <c r="D85" s="1"/>
    </row>
    <row r="86" spans="1:4" x14ac:dyDescent="0.25">
      <c r="A86" s="1" t="s">
        <v>176</v>
      </c>
      <c r="B86" s="1"/>
      <c r="C86" s="1"/>
      <c r="D86" s="2" t="s">
        <v>177</v>
      </c>
    </row>
    <row r="87" spans="1:4" x14ac:dyDescent="0.25">
      <c r="A87" s="3" t="str">
        <f>"ΚΩΔΙΚΟΣ ICAP" &amp; ": " &amp; '[1]ΣΤΟΙΧΕΙΑ ΕΤΟΥΣ 3'!A$3</f>
        <v>ΚΩΔΙΚΟΣ ICAP: 244041</v>
      </c>
      <c r="B87" s="1"/>
      <c r="C87" s="1"/>
      <c r="D87" s="2"/>
    </row>
    <row r="88" spans="1:4" x14ac:dyDescent="0.25">
      <c r="A88" s="3" t="str">
        <f>'[1]ΣΤΟΙΧΕΙΑ ΕΤΟΥΣ 3'!B$3</f>
        <v>BAGNO FANTASIA Α.Ε.</v>
      </c>
      <c r="B88" s="1"/>
      <c r="C88" s="1"/>
      <c r="D88" s="1"/>
    </row>
    <row r="89" spans="1:4" x14ac:dyDescent="0.25">
      <c r="A89" s="1" t="s">
        <v>178</v>
      </c>
      <c r="B89" s="2" t="s">
        <v>179</v>
      </c>
      <c r="C89" s="2" t="s">
        <v>179</v>
      </c>
      <c r="D89" s="2" t="s">
        <v>179</v>
      </c>
    </row>
    <row r="90" spans="1:4" x14ac:dyDescent="0.25">
      <c r="A90" s="3" t="s">
        <v>180</v>
      </c>
      <c r="B90" s="4" t="str">
        <f>IF(MAX([1]Βοηθητικό!$E$3:$J$3)-2=MAX([1]Βοηθητικό!$E$1:$J$1)-2,RIGHT('[1]ΣΤΟΙΧΕΙΑ ΕΤΟΥΣ 4'!$F$3,10),IF(MAX([1]Βοηθητικό!$E$3:$J$3)-2=MAX([1]Βοηθητικό!$E$1:$J$1)-3,RIGHT('[1]ΣΤΟΙΧΕΙΑ ΕΤΟΥΣ 3'!$F$3,10),IF(MAX([1]Βοηθητικό!$E$3:$J$3)-2=MAX([1]Βοηθητικό!$E$1:$J$1)-4,RIGHT('[1]ΣΤΟΙΧΕΙΑ ΕΤΟΥΣ 2'!$F$3,10),IF(MAX([1]Βοηθητικό!$E$3:$J$3)-2=MAX([1]Βοηθητικό!$E$1:$J$1)-5,RIGHT('[1]ΣΤΟΙΧΕΙΑ ΕΤΟΥΣ 1'!$F$3,10),""))))</f>
        <v/>
      </c>
      <c r="C90" s="17" t="str">
        <f>IF(MAX([1]Βοηθητικό!$E$3:$J$3)-1=MAX([1]Βοηθητικό!$E$1:$J$1)-1,RIGHT('[1]ΣΤΟΙΧΕΙΑ ΕΤΟΥΣ 5'!$F$3,10),IF(MAX([1]Βοηθητικό!$E$3:$J$3)-1=MAX([1]Βοηθητικό!$E$1:$J$1)-2,RIGHT('[1]ΣΤΟΙΧΕΙΑ ΕΤΟΥΣ 4'!$F$3,10),IF(MAX([1]Βοηθητικό!$E$3:$J$3)-1=MAX([1]Βοηθητικό!$E$1:$J$1)-3,RIGHT('[1]ΣΤΟΙΧΕΙΑ ΕΤΟΥΣ 3'!$F$3,10),IF(MAX([1]Βοηθητικό!$E$3:$J$3)-1=MAX([1]Βοηθητικό!$E$1:$J$1)-4,RIGHT('[1]ΣΤΟΙΧΕΙΑ ΕΤΟΥΣ 2'!$F$3,10),IF(MAX([1]Βοηθητικό!$E$3:$J$3)-1=MAX([1]Βοηθητικό!$E$1:$J$1)-5,RIGHT('[1]ΣΤΟΙΧΕΙΑ ΕΤΟΥΣ 1'!$F$3,10),"")))))</f>
        <v>31/12/2018</v>
      </c>
      <c r="D90" s="5" t="str">
        <f>IF(MAX([1]Βοηθητικό!$E$3:$J$3)=MAX([1]Βοηθητικό!$E$1:$J$1),RIGHT('[1]ΣΤΟΙΧΕΙΑ ΕΤΟΥΣ 6'!$F$3,10),IF(MAX([1]Βοηθητικό!$E$3:$J$3)=MAX([1]Βοηθητικό!$E$1:$J$1)-1,RIGHT('[1]ΣΤΟΙΧΕΙΑ ΕΤΟΥΣ 5'!$F$3,10),IF(MAX([1]Βοηθητικό!$E$3:$J$3)=MAX([1]Βοηθητικό!$E$1:$J$1)-2,RIGHT('[1]ΣΤΟΙΧΕΙΑ ΕΤΟΥΣ 4'!$F$3,10),IF(MAX([1]Βοηθητικό!$E$3:$J$3)=MAX([1]Βοηθητικό!$E$1:$J$1)-3,RIGHT('[1]ΣΤΟΙΧΕΙΑ ΕΤΟΥΣ 3'!$F$3,10),IF(MAX([1]Βοηθητικό!$E$3:$J$3)=MAX([1]Βοηθητικό!$E$1:$J$1)-4,RIGHT('[1]ΣΤΟΙΧΕΙΑ ΕΤΟΥΣ 2'!$F$3,10),IF(MAX([1]Βοηθητικό!$E$3:$J$3)=MAX([1]Βοηθητικό!$E$1:$J$1)-5,RIGHT('[1]ΣΤΟΙΧΕΙΑ ΕΤΟΥΣ 1'!$F$3,10),""))))))</f>
        <v>31/12/2019</v>
      </c>
    </row>
    <row r="91" spans="1:4" x14ac:dyDescent="0.25">
      <c r="A91" s="1" t="s">
        <v>6</v>
      </c>
      <c r="B91" s="6">
        <f>IF(MAX([1]Βοηθητικό!$E$3:$J$3)-2=MAX([1]Βοηθητικό!$E$1:$J$1)-2,'[1]ΣΤΟΙΧΕΙΑ ΕΤΟΥΣ 4'!$G$3,IF(MAX([1]Βοηθητικό!$E$3:$J$3)-2=MAX([1]Βοηθητικό!$E$1:$J$1)-3,'[1]ΣΤΟΙΧΕΙΑ ΕΤΟΥΣ 3'!$G$3,IF(MAX([1]Βοηθητικό!$E$3:$J$3)-2=MAX([1]Βοηθητικό!$E$1:$J$1)-4,'[1]ΣΤΟΙΧΕΙΑ ΕΤΟΥΣ 2'!$G$3,IF(MAX([1]Βοηθητικό!$E$3:$J$3)-2=MAX([1]Βοηθητικό!$E$1:$J$1)-5,'[1]ΣΤΟΙΧΕΙΑ ΕΤΟΥΣ 1'!$G$3,""))))</f>
        <v>0</v>
      </c>
      <c r="C91" s="6">
        <f>IF(MAX([1]Βοηθητικό!$E$3:$J$3)-1=MAX([1]Βοηθητικό!$E$1:$J$1)-1,'[1]ΣΤΟΙΧΕΙΑ ΕΤΟΥΣ 5'!$G$3,IF(MAX([1]Βοηθητικό!$E$3:$J$3)-1=MAX([1]Βοηθητικό!$E$1:$J$1)-2,'[1]ΣΤΟΙΧΕΙΑ ΕΤΟΥΣ 4'!$G$3,IF(MAX([1]Βοηθητικό!$E$3:$J$3)-1=MAX([1]Βοηθητικό!$E$1:$J$1)-3,'[1]ΣΤΟΙΧΕΙΑ ΕΤΟΥΣ 3'!$G$3,IF(MAX([1]Βοηθητικό!$E$3:$J$3)-1=MAX([1]Βοηθητικό!$E$1:$J$1)-4,'[1]ΣΤΟΙΧΕΙΑ ΕΤΟΥΣ 2'!$G$3,IF(MAX([1]Βοηθητικό!$E$3:$J$3)-1=MAX([1]Βοηθητικό!$E$1:$J$1)-5,'[1]ΣΤΟΙΧΕΙΑ ΕΤΟΥΣ 1'!$G$3,"")))))</f>
        <v>1155094</v>
      </c>
      <c r="D91" s="7">
        <f>IF(MAX([1]Βοηθητικό!$E$3:$J$3)=MAX([1]Βοηθητικό!$E$1:$J$1),'[1]ΣΤΟΙΧΕΙΑ ΕΤΟΥΣ 6'!$G$3,IF(MAX([1]Βοηθητικό!$E$3:$J$3)=MAX([1]Βοηθητικό!$E$1:$J$1)-1,'[1]ΣΤΟΙΧΕΙΑ ΕΤΟΥΣ 5'!$G$3,IF(MAX([1]Βοηθητικό!$E$3:$J$3)=MAX([1]Βοηθητικό!$E$1:$J$1)-2,'[1]ΣΤΟΙΧΕΙΑ ΕΤΟΥΣ 4'!$G$3,IF(MAX([1]Βοηθητικό!$E$3:$J$3)=MAX([1]Βοηθητικό!$E$1:$J$1)-3,'[1]ΣΤΟΙΧΕΙΑ ΕΤΟΥΣ 3'!$G$3,IF(MAX([1]Βοηθητικό!$E$3:$J$3)=MAX([1]Βοηθητικό!$E$1:$J$1)-4,'[1]ΣΤΟΙΧΕΙΑ ΕΤΟΥΣ 2'!$G$3,IF(MAX([1]Βοηθητικό!$E$3:$J$3)=MAX([1]Βοηθητικό!$E$1:$J$1)-5,'[1]ΣΤΟΙΧΕΙΑ ΕΤΟΥΣ 1'!$G$3,""))))))</f>
        <v>1072320</v>
      </c>
    </row>
    <row r="92" spans="1:4" x14ac:dyDescent="0.25">
      <c r="A92" s="1" t="s">
        <v>7</v>
      </c>
      <c r="B92" s="6">
        <f>IF(MAX([1]Βοηθητικό!$E$3:$J$3)-2=MAX([1]Βοηθητικό!$E$1:$J$1)-2,'[1]ΣΤΟΙΧΕΙΑ ΕΤΟΥΣ 4'!$H$3,IF(MAX([1]Βοηθητικό!$E$3:$J$3)-2=MAX([1]Βοηθητικό!$E$1:$J$1)-3,'[1]ΣΤΟΙΧΕΙΑ ΕΤΟΥΣ 3'!$H$3,IF(MAX([1]Βοηθητικό!$E$3:$J$3)-2=MAX([1]Βοηθητικό!$E$1:$J$1)-4,'[1]ΣΤΟΙΧΕΙΑ ΕΤΟΥΣ 2'!$H$3,IF(MAX([1]Βοηθητικό!$E$3:$J$3)-2=MAX([1]Βοηθητικό!$E$1:$J$1)-5,'[1]ΣΤΟΙΧΕΙΑ ΕΤΟΥΣ 1'!$H$3,""))))</f>
        <v>0</v>
      </c>
      <c r="C92" s="6">
        <f>IF(MAX([1]Βοηθητικό!$E$3:$J$3)-1=MAX([1]Βοηθητικό!$E$1:$J$1)-1,'[1]ΣΤΟΙΧΕΙΑ ΕΤΟΥΣ 5'!$H$3,IF(MAX([1]Βοηθητικό!$E$3:$J$3)-1=MAX([1]Βοηθητικό!$E$1:$J$1)-2,'[1]ΣΤΟΙΧΕΙΑ ΕΤΟΥΣ 4'!$H$3,IF(MAX([1]Βοηθητικό!$E$3:$J$3)-1=MAX([1]Βοηθητικό!$E$1:$J$1)-3,'[1]ΣΤΟΙΧΕΙΑ ΕΤΟΥΣ 3'!$H$3,IF(MAX([1]Βοηθητικό!$E$3:$J$3)-1=MAX([1]Βοηθητικό!$E$1:$J$1)-4,'[1]ΣΤΟΙΧΕΙΑ ΕΤΟΥΣ 2'!$H$3,IF(MAX([1]Βοηθητικό!$E$3:$J$3)-1=MAX([1]Βοηθητικό!$E$1:$J$1)-5,'[1]ΣΤΟΙΧΕΙΑ ΕΤΟΥΣ 1'!$H$3,"")))))</f>
        <v>727606</v>
      </c>
      <c r="D92" s="7">
        <f>IF(MAX([1]Βοηθητικό!$E$3:$J$3)=MAX([1]Βοηθητικό!$E$1:$J$1),'[1]ΣΤΟΙΧΕΙΑ ΕΤΟΥΣ 6'!$H$3,IF(MAX([1]Βοηθητικό!$E$3:$J$3)=MAX([1]Βοηθητικό!$E$1:$J$1)-1,'[1]ΣΤΟΙΧΕΙΑ ΕΤΟΥΣ 5'!$H$3,IF(MAX([1]Βοηθητικό!$E$3:$J$3)=MAX([1]Βοηθητικό!$E$1:$J$1)-2,'[1]ΣΤΟΙΧΕΙΑ ΕΤΟΥΣ 4'!$H$3,IF(MAX([1]Βοηθητικό!$E$3:$J$3)=MAX([1]Βοηθητικό!$E$1:$J$1)-3,'[1]ΣΤΟΙΧΕΙΑ ΕΤΟΥΣ 3'!$H$3,IF(MAX([1]Βοηθητικό!$E$3:$J$3)=MAX([1]Βοηθητικό!$E$1:$J$1)-4,'[1]ΣΤΟΙΧΕΙΑ ΕΤΟΥΣ 2'!$H$3,IF(MAX([1]Βοηθητικό!$E$3:$J$3)=MAX([1]Βοηθητικό!$E$1:$J$1)-5,'[1]ΣΤΟΙΧΕΙΑ ΕΤΟΥΣ 1'!$H$3,""))))))</f>
        <v>727606</v>
      </c>
    </row>
    <row r="93" spans="1:4" x14ac:dyDescent="0.25">
      <c r="A93" s="1" t="s">
        <v>8</v>
      </c>
      <c r="B93" s="6">
        <f>IF(MAX([1]Βοηθητικό!$E$3:$J$3)-2=MAX([1]Βοηθητικό!$E$1:$J$1)-2,'[1]ΣΤΟΙΧΕΙΑ ΕΤΟΥΣ 4'!$I$3,IF(MAX([1]Βοηθητικό!$E$3:$J$3)-2=MAX([1]Βοηθητικό!$E$1:$J$1)-3,'[1]ΣΤΟΙΧΕΙΑ ΕΤΟΥΣ 3'!$I$3,IF(MAX([1]Βοηθητικό!$E$3:$J$3)-2=MAX([1]Βοηθητικό!$E$1:$J$1)-4,'[1]ΣΤΟΙΧΕΙΑ ΕΤΟΥΣ 2'!$I$3,IF(MAX([1]Βοηθητικό!$E$3:$J$3)-2=MAX([1]Βοηθητικό!$E$1:$J$1)-5,'[1]ΣΤΟΙΧΕΙΑ ΕΤΟΥΣ 1'!$I$3,""))))</f>
        <v>0</v>
      </c>
      <c r="C93" s="6">
        <f>IF(MAX([1]Βοηθητικό!$E$3:$J$3)-1=MAX([1]Βοηθητικό!$E$1:$J$1)-1,'[1]ΣΤΟΙΧΕΙΑ ΕΤΟΥΣ 5'!$I$3,IF(MAX([1]Βοηθητικό!$E$3:$J$3)-1=MAX([1]Βοηθητικό!$E$1:$J$1)-2,'[1]ΣΤΟΙΧΕΙΑ ΕΤΟΥΣ 4'!$I$3,IF(MAX([1]Βοηθητικό!$E$3:$J$3)-1=MAX([1]Βοηθητικό!$E$1:$J$1)-3,'[1]ΣΤΟΙΧΕΙΑ ΕΤΟΥΣ 3'!$I$3,IF(MAX([1]Βοηθητικό!$E$3:$J$3)-1=MAX([1]Βοηθητικό!$E$1:$J$1)-4,'[1]ΣΤΟΙΧΕΙΑ ΕΤΟΥΣ 2'!$I$3,IF(MAX([1]Βοηθητικό!$E$3:$J$3)-1=MAX([1]Βοηθητικό!$E$1:$J$1)-5,'[1]ΣΤΟΙΧΕΙΑ ΕΤΟΥΣ 1'!$I$3,"")))))</f>
        <v>106198</v>
      </c>
      <c r="D93" s="7">
        <f>IF(MAX([1]Βοηθητικό!$E$3:$J$3)=MAX([1]Βοηθητικό!$E$1:$J$1),'[1]ΣΤΟΙΧΕΙΑ ΕΤΟΥΣ 6'!$I$3,IF(MAX([1]Βοηθητικό!$E$3:$J$3)=MAX([1]Βοηθητικό!$E$1:$J$1)-1,'[1]ΣΤΟΙΧΕΙΑ ΕΤΟΥΣ 5'!$I$3,IF(MAX([1]Βοηθητικό!$E$3:$J$3)=MAX([1]Βοηθητικό!$E$1:$J$1)-2,'[1]ΣΤΟΙΧΕΙΑ ΕΤΟΥΣ 4'!$I$3,IF(MAX([1]Βοηθητικό!$E$3:$J$3)=MAX([1]Βοηθητικό!$E$1:$J$1)-3,'[1]ΣΤΟΙΧΕΙΑ ΕΤΟΥΣ 3'!$I$3,IF(MAX([1]Βοηθητικό!$E$3:$J$3)=MAX([1]Βοηθητικό!$E$1:$J$1)-4,'[1]ΣΤΟΙΧΕΙΑ ΕΤΟΥΣ 2'!$I$3,IF(MAX([1]Βοηθητικό!$E$3:$J$3)=MAX([1]Βοηθητικό!$E$1:$J$1)-5,'[1]ΣΤΟΙΧΕΙΑ ΕΤΟΥΣ 1'!$I$3,""))))))</f>
        <v>1139725</v>
      </c>
    </row>
    <row r="94" spans="1:4" x14ac:dyDescent="0.25">
      <c r="A94" s="1" t="s">
        <v>57</v>
      </c>
      <c r="B94" s="6">
        <f>IF(MAX([1]Βοηθητικό!$E$3:$J$3)-2=MAX([1]Βοηθητικό!$E$1:$J$1)-2,'[1]ΣΤΟΙΧΕΙΑ ΕΤΟΥΣ 4'!$BF$3,IF(MAX([1]Βοηθητικό!$E$3:$J$3)-2=MAX([1]Βοηθητικό!$E$1:$J$1)-3,'[1]ΣΤΟΙΧΕΙΑ ΕΤΟΥΣ 3'!$BF$3,IF(MAX([1]Βοηθητικό!$E$3:$J$3)-2=MAX([1]Βοηθητικό!$E$1:$J$1)-4,'[1]ΣΤΟΙΧΕΙΑ ΕΤΟΥΣ 2'!$BF$3,IF(MAX([1]Βοηθητικό!$E$3:$J$3)-2=MAX([1]Βοηθητικό!$E$1:$J$1)-5,'[1]ΣΤΟΙΧΕΙΑ ΕΤΟΥΣ 1'!$BF$3,""))))</f>
        <v>0</v>
      </c>
      <c r="C94" s="6">
        <f>IF(MAX([1]Βοηθητικό!$E$3:$J$3)-1=MAX([1]Βοηθητικό!$E$1:$J$1)-1,'[1]ΣΤΟΙΧΕΙΑ ΕΤΟΥΣ 5'!$BF$3,IF(MAX([1]Βοηθητικό!$E$3:$J$3)-1=MAX([1]Βοηθητικό!$E$1:$J$1)-2,'[1]ΣΤΟΙΧΕΙΑ ΕΤΟΥΣ 4'!$BF$3,IF(MAX([1]Βοηθητικό!$E$3:$J$3)-1=MAX([1]Βοηθητικό!$E$1:$J$1)-3,'[1]ΣΤΟΙΧΕΙΑ ΕΤΟΥΣ 3'!$BF$3,IF(MAX([1]Βοηθητικό!$E$3:$J$3)-1=MAX([1]Βοηθητικό!$E$1:$J$1)-4,'[1]ΣΤΟΙΧΕΙΑ ΕΤΟΥΣ 2'!$BF$3,IF(MAX([1]Βοηθητικό!$E$3:$J$3)-1=MAX([1]Βοηθητικό!$E$1:$J$1)-5,'[1]ΣΤΟΙΧΕΙΑ ΕΤΟΥΣ 1'!$BF$3,"")))))</f>
        <v>12092</v>
      </c>
      <c r="D94" s="7">
        <f>IF(MAX([1]Βοηθητικό!$E$3:$J$3)=MAX([1]Βοηθητικό!$E$1:$J$1),'[1]ΣΤΟΙΧΕΙΑ ΕΤΟΥΣ 6'!$BF$3,IF(MAX([1]Βοηθητικό!$E$3:$J$3)=MAX([1]Βοηθητικό!$E$1:$J$1)-1,'[1]ΣΤΟΙΧΕΙΑ ΕΤΟΥΣ 5'!$BF$3,IF(MAX([1]Βοηθητικό!$E$3:$J$3)=MAX([1]Βοηθητικό!$E$1:$J$1)-2,'[1]ΣΤΟΙΧΕΙΑ ΕΤΟΥΣ 4'!$BF$3,IF(MAX([1]Βοηθητικό!$E$3:$J$3)=MAX([1]Βοηθητικό!$E$1:$J$1)-3,'[1]ΣΤΟΙΧΕΙΑ ΕΤΟΥΣ 3'!$BF$3,IF(MAX([1]Βοηθητικό!$E$3:$J$3)=MAX([1]Βοηθητικό!$E$1:$J$1)-4,'[1]ΣΤΟΙΧΕΙΑ ΕΤΟΥΣ 2'!$BF$3,IF(MAX([1]Βοηθητικό!$E$3:$J$3)=MAX([1]Βοηθητικό!$E$1:$J$1)-5,'[1]ΣΤΟΙΧΕΙΑ ΕΤΟΥΣ 1'!$BF$3,""))))))</f>
        <v>12092</v>
      </c>
    </row>
    <row r="95" spans="1:4" x14ac:dyDescent="0.25">
      <c r="A95" s="1" t="s">
        <v>9</v>
      </c>
      <c r="B95" s="6">
        <f>IF(MAX([1]Βοηθητικό!$E$3:$J$3)-2=MAX([1]Βοηθητικό!$E$1:$J$1)-2,'[1]ΣΤΟΙΧΕΙΑ ΕΤΟΥΣ 4'!$J$3,IF(MAX([1]Βοηθητικό!$E$3:$J$3)-2=MAX([1]Βοηθητικό!$E$1:$J$1)-3,'[1]ΣΤΟΙΧΕΙΑ ΕΤΟΥΣ 3'!$J$3,IF(MAX([1]Βοηθητικό!$E$3:$J$3)-2=MAX([1]Βοηθητικό!$E$1:$J$1)-4,'[1]ΣΤΟΙΧΕΙΑ ΕΤΟΥΣ 2'!$J$3,IF(MAX([1]Βοηθητικό!$E$3:$J$3)-2=MAX([1]Βοηθητικό!$E$1:$J$1)-5,'[1]ΣΤΟΙΧΕΙΑ ΕΤΟΥΣ 1'!$J$3,""))))</f>
        <v>0</v>
      </c>
      <c r="C95" s="6">
        <f>IF(MAX([1]Βοηθητικό!$E$3:$J$3)-1=MAX([1]Βοηθητικό!$E$1:$J$1)-1,'[1]ΣΤΟΙΧΕΙΑ ΕΤΟΥΣ 5'!$J$3,IF(MAX([1]Βοηθητικό!$E$3:$J$3)-1=MAX([1]Βοηθητικό!$E$1:$J$1)-2,'[1]ΣΤΟΙΧΕΙΑ ΕΤΟΥΣ 4'!$J$3,IF(MAX([1]Βοηθητικό!$E$3:$J$3)-1=MAX([1]Βοηθητικό!$E$1:$J$1)-3,'[1]ΣΤΟΙΧΕΙΑ ΕΤΟΥΣ 3'!$J$3,IF(MAX([1]Βοηθητικό!$E$3:$J$3)-1=MAX([1]Βοηθητικό!$E$1:$J$1)-4,'[1]ΣΤΟΙΧΕΙΑ ΕΤΟΥΣ 2'!$J$3,IF(MAX([1]Βοηθητικό!$E$3:$J$3)-1=MAX([1]Βοηθητικό!$E$1:$J$1)-5,'[1]ΣΤΟΙΧΕΙΑ ΕΤΟΥΣ 1'!$J$3,"")))))</f>
        <v>46829</v>
      </c>
      <c r="D95" s="7">
        <f>IF(MAX([1]Βοηθητικό!$E$3:$J$3)=MAX([1]Βοηθητικό!$E$1:$J$1),'[1]ΣΤΟΙΧΕΙΑ ΕΤΟΥΣ 6'!$J$3,IF(MAX([1]Βοηθητικό!$E$3:$J$3)=MAX([1]Βοηθητικό!$E$1:$J$1)-1,'[1]ΣΤΟΙΧΕΙΑ ΕΤΟΥΣ 5'!$J$3,IF(MAX([1]Βοηθητικό!$E$3:$J$3)=MAX([1]Βοηθητικό!$E$1:$J$1)-2,'[1]ΣΤΟΙΧΕΙΑ ΕΤΟΥΣ 4'!$J$3,IF(MAX([1]Βοηθητικό!$E$3:$J$3)=MAX([1]Βοηθητικό!$E$1:$J$1)-3,'[1]ΣΤΟΙΧΕΙΑ ΕΤΟΥΣ 3'!$J$3,IF(MAX([1]Βοηθητικό!$E$3:$J$3)=MAX([1]Βοηθητικό!$E$1:$J$1)-4,'[1]ΣΤΟΙΧΕΙΑ ΕΤΟΥΣ 2'!$J$3,IF(MAX([1]Βοηθητικό!$E$3:$J$3)=MAX([1]Βοηθητικό!$E$1:$J$1)-5,'[1]ΣΤΟΙΧΕΙΑ ΕΤΟΥΣ 1'!$J$3,""))))))</f>
        <v>48929</v>
      </c>
    </row>
    <row r="96" spans="1:4" x14ac:dyDescent="0.25">
      <c r="A96" s="1" t="s">
        <v>181</v>
      </c>
      <c r="B96" s="6">
        <f>IF(MAX([1]Βοηθητικό!$E$3:$J$3)-2=MAX([1]Βοηθητικό!$E$1:$J$1)-2,'[1]ΣΤΟΙΧΕΙΑ ΕΤΟΥΣ 4'!$M$3,IF(MAX([1]Βοηθητικό!$E$3:$J$3)-2=MAX([1]Βοηθητικό!$E$1:$J$1)-3,'[1]ΣΤΟΙΧΕΙΑ ΕΤΟΥΣ 3'!$M$3,IF(MAX([1]Βοηθητικό!$E$3:$J$3)-2=MAX([1]Βοηθητικό!$E$1:$J$1)-4,'[1]ΣΤΟΙΧΕΙΑ ΕΤΟΥΣ 2'!$M$3,IF(MAX([1]Βοηθητικό!$E$3:$J$3)-2=MAX([1]Βοηθητικό!$E$1:$J$1)-5,'[1]ΣΤΟΙΧΕΙΑ ΕΤΟΥΣ 1'!$M$3,""))))</f>
        <v>0</v>
      </c>
      <c r="C96" s="6">
        <f>IF(MAX([1]Βοηθητικό!$E$3:$J$3)-1=MAX([1]Βοηθητικό!$E$1:$J$1)-1,'[1]ΣΤΟΙΧΕΙΑ ΕΤΟΥΣ 5'!$M$3,IF(MAX([1]Βοηθητικό!$E$3:$J$3)-1=MAX([1]Βοηθητικό!$E$1:$J$1)-2,'[1]ΣΤΟΙΧΕΙΑ ΕΤΟΥΣ 4'!$M$3,IF(MAX([1]Βοηθητικό!$E$3:$J$3)-1=MAX([1]Βοηθητικό!$E$1:$J$1)-3,'[1]ΣΤΟΙΧΕΙΑ ΕΤΟΥΣ 3'!$M$3,IF(MAX([1]Βοηθητικό!$E$3:$J$3)-1=MAX([1]Βοηθητικό!$E$1:$J$1)-4,'[1]ΣΤΟΙΧΕΙΑ ΕΤΟΥΣ 2'!$M$3,IF(MAX([1]Βοηθητικό!$E$3:$J$3)-1=MAX([1]Βοηθητικό!$E$1:$J$1)-5,'[1]ΣΤΟΙΧΕΙΑ ΕΤΟΥΣ 1'!$M$3,"")))))</f>
        <v>162731</v>
      </c>
      <c r="D96" s="7">
        <f>IF(MAX([1]Βοηθητικό!$E$3:$J$3)=MAX([1]Βοηθητικό!$E$1:$J$1),'[1]ΣΤΟΙΧΕΙΑ ΕΤΟΥΣ 6'!$M$3,IF(MAX([1]Βοηθητικό!$E$3:$J$3)=MAX([1]Βοηθητικό!$E$1:$J$1)-1,'[1]ΣΤΟΙΧΕΙΑ ΕΤΟΥΣ 5'!$M$3,IF(MAX([1]Βοηθητικό!$E$3:$J$3)=MAX([1]Βοηθητικό!$E$1:$J$1)-2,'[1]ΣΤΟΙΧΕΙΑ ΕΤΟΥΣ 4'!$M$3,IF(MAX([1]Βοηθητικό!$E$3:$J$3)=MAX([1]Βοηθητικό!$E$1:$J$1)-3,'[1]ΣΤΟΙΧΕΙΑ ΕΤΟΥΣ 3'!$M$3,IF(MAX([1]Βοηθητικό!$E$3:$J$3)=MAX([1]Βοηθητικό!$E$1:$J$1)-4,'[1]ΣΤΟΙΧΕΙΑ ΕΤΟΥΣ 2'!$M$3,IF(MAX([1]Βοηθητικό!$E$3:$J$3)=MAX([1]Βοηθητικό!$E$1:$J$1)-5,'[1]ΣΤΟΙΧΕΙΑ ΕΤΟΥΣ 1'!$M$3,""))))))</f>
        <v>896830</v>
      </c>
    </row>
    <row r="97" spans="1:4" x14ac:dyDescent="0.25">
      <c r="A97" s="1" t="s">
        <v>182</v>
      </c>
      <c r="B97" s="6">
        <f>IF(MAX([1]Βοηθητικό!$E$3:$J$3)-2=MAX([1]Βοηθητικό!$E$1:$J$1)-2,'[1]ΣΤΟΙΧΕΙΑ ΕΤΟΥΣ 4'!$BN$3,IF(MAX([1]Βοηθητικό!$E$3:$J$3)-2=MAX([1]Βοηθητικό!$E$1:$J$1)-3,'[1]ΣΤΟΙΧΕΙΑ ΕΤΟΥΣ 3'!$BN$3,IF(MAX([1]Βοηθητικό!$E$3:$J$3)-2=MAX([1]Βοηθητικό!$E$1:$J$1)-4,'[1]ΣΤΟΙΧΕΙΑ ΕΤΟΥΣ 2'!$BN$3,IF(MAX([1]Βοηθητικό!$E$3:$J$3)-2=MAX([1]Βοηθητικό!$E$1:$J$1)-5,'[1]ΣΤΟΙΧΕΙΑ ΕΤΟΥΣ 1'!$BN$3,""))))</f>
        <v>0</v>
      </c>
      <c r="C97" s="6">
        <f>IF(MAX([1]Βοηθητικό!$E$3:$J$3)-1=MAX([1]Βοηθητικό!$E$1:$J$1)-1,'[1]ΣΤΟΙΧΕΙΑ ΕΤΟΥΣ 5'!$BN$3,IF(MAX([1]Βοηθητικό!$E$3:$J$3)-1=MAX([1]Βοηθητικό!$E$1:$J$1)-2,'[1]ΣΤΟΙΧΕΙΑ ΕΤΟΥΣ 4'!$BN$3,IF(MAX([1]Βοηθητικό!$E$3:$J$3)-1=MAX([1]Βοηθητικό!$E$1:$J$1)-3,'[1]ΣΤΟΙΧΕΙΑ ΕΤΟΥΣ 3'!$BN$3,IF(MAX([1]Βοηθητικό!$E$3:$J$3)-1=MAX([1]Βοηθητικό!$E$1:$J$1)-4,'[1]ΣΤΟΙΧΕΙΑ ΕΤΟΥΣ 2'!$BN$3,IF(MAX([1]Βοηθητικό!$E$3:$J$3)-1=MAX([1]Βοηθητικό!$E$1:$J$1)-5,'[1]ΣΤΟΙΧΕΙΑ ΕΤΟΥΣ 1'!$BN$3,"")))))</f>
        <v>103811</v>
      </c>
      <c r="D97" s="7">
        <f>IF(MAX([1]Βοηθητικό!$E$3:$J$3)=MAX([1]Βοηθητικό!$E$1:$J$1),'[1]ΣΤΟΙΧΕΙΑ ΕΤΟΥΣ 6'!$BN$3,IF(MAX([1]Βοηθητικό!$E$3:$J$3)=MAX([1]Βοηθητικό!$E$1:$J$1)-1,'[1]ΣΤΟΙΧΕΙΑ ΕΤΟΥΣ 5'!$BN$3,IF(MAX([1]Βοηθητικό!$E$3:$J$3)=MAX([1]Βοηθητικό!$E$1:$J$1)-2,'[1]ΣΤΟΙΧΕΙΑ ΕΤΟΥΣ 4'!$BN$3,IF(MAX([1]Βοηθητικό!$E$3:$J$3)=MAX([1]Βοηθητικό!$E$1:$J$1)-3,'[1]ΣΤΟΙΧΕΙΑ ΕΤΟΥΣ 3'!$BN$3,IF(MAX([1]Βοηθητικό!$E$3:$J$3)=MAX([1]Βοηθητικό!$E$1:$J$1)-4,'[1]ΣΤΟΙΧΕΙΑ ΕΤΟΥΣ 2'!$BN$3,IF(MAX([1]Βοηθητικό!$E$3:$J$3)=MAX([1]Βοηθητικό!$E$1:$J$1)-5,'[1]ΣΤΟΙΧΕΙΑ ΕΤΟΥΣ 1'!$BN$3,""))))))</f>
        <v>835810</v>
      </c>
    </row>
    <row r="98" spans="1:4" x14ac:dyDescent="0.25">
      <c r="A98" s="1" t="s">
        <v>183</v>
      </c>
      <c r="B98" s="6">
        <f>IF(MAX([1]Βοηθητικό!$E$3:$J$3)-2=MAX([1]Βοηθητικό!$E$1:$J$1)-2,'[1]ΣΤΟΙΧΕΙΑ ΕΤΟΥΣ 4'!$BG$3,IF(MAX([1]Βοηθητικό!$E$3:$J$3)-2=MAX([1]Βοηθητικό!$E$1:$J$1)-3,'[1]ΣΤΟΙΧΕΙΑ ΕΤΟΥΣ 3'!$BG$3,IF(MAX([1]Βοηθητικό!$E$3:$J$3)-2=MAX([1]Βοηθητικό!$E$1:$J$1)-4,'[1]ΣΤΟΙΧΕΙΑ ΕΤΟΥΣ 2'!$BG$3,IF(MAX([1]Βοηθητικό!$E$3:$J$3)-2=MAX([1]Βοηθητικό!$E$1:$J$1)-5,'[1]ΣΤΟΙΧΕΙΑ ΕΤΟΥΣ 1'!$BG$3,""))))</f>
        <v>0</v>
      </c>
      <c r="C98" s="6">
        <f>IF(MAX([1]Βοηθητικό!$E$3:$J$3)-1=MAX([1]Βοηθητικό!$E$1:$J$1)-1,'[1]ΣΤΟΙΧΕΙΑ ΕΤΟΥΣ 5'!$BG$3,IF(MAX([1]Βοηθητικό!$E$3:$J$3)-1=MAX([1]Βοηθητικό!$E$1:$J$1)-2,'[1]ΣΤΟΙΧΕΙΑ ΕΤΟΥΣ 4'!$BG$3,IF(MAX([1]Βοηθητικό!$E$3:$J$3)-1=MAX([1]Βοηθητικό!$E$1:$J$1)-3,'[1]ΣΤΟΙΧΕΙΑ ΕΤΟΥΣ 3'!$BG$3,IF(MAX([1]Βοηθητικό!$E$3:$J$3)-1=MAX([1]Βοηθητικό!$E$1:$J$1)-4,'[1]ΣΤΟΙΧΕΙΑ ΕΤΟΥΣ 2'!$BG$3,IF(MAX([1]Βοηθητικό!$E$3:$J$3)-1=MAX([1]Βοηθητικό!$E$1:$J$1)-5,'[1]ΣΤΟΙΧΕΙΑ ΕΤΟΥΣ 1'!$BG$3,"")))))</f>
        <v>12092</v>
      </c>
      <c r="D98" s="7">
        <f>IF(MAX([1]Βοηθητικό!$E$3:$J$3)=MAX([1]Βοηθητικό!$E$1:$J$1),'[1]ΣΤΟΙΧΕΙΑ ΕΤΟΥΣ 6'!$BG$3,IF(MAX([1]Βοηθητικό!$E$3:$J$3)=MAX([1]Βοηθητικό!$E$1:$J$1)-1,'[1]ΣΤΟΙΧΕΙΑ ΕΤΟΥΣ 5'!$BG$3,IF(MAX([1]Βοηθητικό!$E$3:$J$3)=MAX([1]Βοηθητικό!$E$1:$J$1)-2,'[1]ΣΤΟΙΧΕΙΑ ΕΤΟΥΣ 4'!$BG$3,IF(MAX([1]Βοηθητικό!$E$3:$J$3)=MAX([1]Βοηθητικό!$E$1:$J$1)-3,'[1]ΣΤΟΙΧΕΙΑ ΕΤΟΥΣ 3'!$BG$3,IF(MAX([1]Βοηθητικό!$E$3:$J$3)=MAX([1]Βοηθητικό!$E$1:$J$1)-4,'[1]ΣΤΟΙΧΕΙΑ ΕΤΟΥΣ 2'!$BG$3,IF(MAX([1]Βοηθητικό!$E$3:$J$3)=MAX([1]Βοηθητικό!$E$1:$J$1)-5,'[1]ΣΤΟΙΧΕΙΑ ΕΤΟΥΣ 1'!$BG$3,""))))))</f>
        <v>12092</v>
      </c>
    </row>
    <row r="99" spans="1:4" x14ac:dyDescent="0.25">
      <c r="A99" s="1" t="s">
        <v>66</v>
      </c>
      <c r="B99" s="6">
        <f>IF(MAX([1]Βοηθητικό!$E$3:$J$3)-2=MAX([1]Βοηθητικό!$E$1:$J$1)-2,'[1]ΣΤΟΙΧΕΙΑ ΕΤΟΥΣ 4'!$BO$3,IF(MAX([1]Βοηθητικό!$E$3:$J$3)-2=MAX([1]Βοηθητικό!$E$1:$J$1)-3,'[1]ΣΤΟΙΧΕΙΑ ΕΤΟΥΣ 3'!$BO$3,IF(MAX([1]Βοηθητικό!$E$3:$J$3)-2=MAX([1]Βοηθητικό!$E$1:$J$1)-4,'[1]ΣΤΟΙΧΕΙΑ ΕΤΟΥΣ 2'!$BO$3,IF(MAX([1]Βοηθητικό!$E$3:$J$3)-2=MAX([1]Βοηθητικό!$E$1:$J$1)-5,'[1]ΣΤΟΙΧΕΙΑ ΕΤΟΥΣ 1'!$BO$3,""))))</f>
        <v>0</v>
      </c>
      <c r="C99" s="6">
        <f>IF(MAX([1]Βοηθητικό!$E$3:$J$3)-1=MAX([1]Βοηθητικό!$E$1:$J$1)-1,'[1]ΣΤΟΙΧΕΙΑ ΕΤΟΥΣ 5'!$BO$3,IF(MAX([1]Βοηθητικό!$E$3:$J$3)-1=MAX([1]Βοηθητικό!$E$1:$J$1)-2,'[1]ΣΤΟΙΧΕΙΑ ΕΤΟΥΣ 4'!$BO$3,IF(MAX([1]Βοηθητικό!$E$3:$J$3)-1=MAX([1]Βοηθητικό!$E$1:$J$1)-3,'[1]ΣΤΟΙΧΕΙΑ ΕΤΟΥΣ 3'!$BO$3,IF(MAX([1]Βοηθητικό!$E$3:$J$3)-1=MAX([1]Βοηθητικό!$E$1:$J$1)-4,'[1]ΣΤΟΙΧΕΙΑ ΕΤΟΥΣ 2'!$BO$3,IF(MAX([1]Βοηθητικό!$E$3:$J$3)-1=MAX([1]Βοηθητικό!$E$1:$J$1)-5,'[1]ΣΤΟΙΧΕΙΑ ΕΤΟΥΣ 1'!$BO$3,"")))))</f>
        <v>46829</v>
      </c>
      <c r="D99" s="7">
        <f>IF(MAX([1]Βοηθητικό!$E$3:$J$3)=MAX([1]Βοηθητικό!$E$1:$J$1),'[1]ΣΤΟΙΧΕΙΑ ΕΤΟΥΣ 6'!$BO$3,IF(MAX([1]Βοηθητικό!$E$3:$J$3)=MAX([1]Βοηθητικό!$E$1:$J$1)-1,'[1]ΣΤΟΙΧΕΙΑ ΕΤΟΥΣ 5'!$BO$3,IF(MAX([1]Βοηθητικό!$E$3:$J$3)=MAX([1]Βοηθητικό!$E$1:$J$1)-2,'[1]ΣΤΟΙΧΕΙΑ ΕΤΟΥΣ 4'!$BO$3,IF(MAX([1]Βοηθητικό!$E$3:$J$3)=MAX([1]Βοηθητικό!$E$1:$J$1)-3,'[1]ΣΤΟΙΧΕΙΑ ΕΤΟΥΣ 3'!$BO$3,IF(MAX([1]Βοηθητικό!$E$3:$J$3)=MAX([1]Βοηθητικό!$E$1:$J$1)-4,'[1]ΣΤΟΙΧΕΙΑ ΕΤΟΥΣ 2'!$BO$3,IF(MAX([1]Βοηθητικό!$E$3:$J$3)=MAX([1]Βοηθητικό!$E$1:$J$1)-5,'[1]ΣΤΟΙΧΕΙΑ ΕΤΟΥΣ 1'!$BO$3,""))))))</f>
        <v>48929</v>
      </c>
    </row>
    <row r="100" spans="1:4" x14ac:dyDescent="0.25">
      <c r="A100" s="1" t="s">
        <v>13</v>
      </c>
      <c r="B100" s="6">
        <f>IF(MAX([1]Βοηθητικό!$E$3:$J$3)-2=MAX([1]Βοηθητικό!$E$1:$J$1)-2,'[1]ΣΤΟΙΧΕΙΑ ΕΤΟΥΣ 4'!$N$3,IF(MAX([1]Βοηθητικό!$E$3:$J$3)-2=MAX([1]Βοηθητικό!$E$1:$J$1)-3,'[1]ΣΤΟΙΧΕΙΑ ΕΤΟΥΣ 3'!$N$3,IF(MAX([1]Βοηθητικό!$E$3:$J$3)-2=MAX([1]Βοηθητικό!$E$1:$J$1)-4,'[1]ΣΤΟΙΧΕΙΑ ΕΤΟΥΣ 2'!$N$3,IF(MAX([1]Βοηθητικό!$E$3:$J$3)-2=MAX([1]Βοηθητικό!$E$1:$J$1)-5,'[1]ΣΤΟΙΧΕΙΑ ΕΤΟΥΣ 1'!$N$3,""))))</f>
        <v>0</v>
      </c>
      <c r="C100" s="6">
        <f>IF(MAX([1]Βοηθητικό!$E$3:$J$3)-1=MAX([1]Βοηθητικό!$E$1:$J$1)-1,'[1]ΣΤΟΙΧΕΙΑ ΕΤΟΥΣ 5'!$N$3,IF(MAX([1]Βοηθητικό!$E$3:$J$3)-1=MAX([1]Βοηθητικό!$E$1:$J$1)-2,'[1]ΣΤΟΙΧΕΙΑ ΕΤΟΥΣ 4'!$N$3,IF(MAX([1]Βοηθητικό!$E$3:$J$3)-1=MAX([1]Βοηθητικό!$E$1:$J$1)-3,'[1]ΣΤΟΙΧΕΙΑ ΕΤΟΥΣ 3'!$N$3,IF(MAX([1]Βοηθητικό!$E$3:$J$3)-1=MAX([1]Βοηθητικό!$E$1:$J$1)-4,'[1]ΣΤΟΙΧΕΙΑ ΕΤΟΥΣ 2'!$N$3,IF(MAX([1]Βοηθητικό!$E$3:$J$3)-1=MAX([1]Βοηθητικό!$E$1:$J$1)-5,'[1]ΣΤΟΙΧΕΙΑ ΕΤΟΥΣ 1'!$N$3,"")))))</f>
        <v>40798</v>
      </c>
      <c r="D100" s="7">
        <f>IF(MAX([1]Βοηθητικό!$E$3:$J$3)=MAX([1]Βοηθητικό!$E$1:$J$1),'[1]ΣΤΟΙΧΕΙΑ ΕΤΟΥΣ 6'!$N$3,IF(MAX([1]Βοηθητικό!$E$3:$J$3)=MAX([1]Βοηθητικό!$E$1:$J$1)-1,'[1]ΣΤΟΙΧΕΙΑ ΕΤΟΥΣ 5'!$N$3,IF(MAX([1]Βοηθητικό!$E$3:$J$3)=MAX([1]Βοηθητικό!$E$1:$J$1)-2,'[1]ΣΤΟΙΧΕΙΑ ΕΤΟΥΣ 4'!$N$3,IF(MAX([1]Βοηθητικό!$E$3:$J$3)=MAX([1]Βοηθητικό!$E$1:$J$1)-3,'[1]ΣΤΟΙΧΕΙΑ ΕΤΟΥΣ 3'!$N$3,IF(MAX([1]Βοηθητικό!$E$3:$J$3)=MAX([1]Βοηθητικό!$E$1:$J$1)-4,'[1]ΣΤΟΙΧΕΙΑ ΕΤΟΥΣ 2'!$N$3,IF(MAX([1]Βοηθητικό!$E$3:$J$3)=MAX([1]Βοηθητικό!$E$1:$J$1)-5,'[1]ΣΤΟΙΧΕΙΑ ΕΤΟΥΣ 1'!$N$3,""))))))</f>
        <v>40798</v>
      </c>
    </row>
    <row r="101" spans="1:4" x14ac:dyDescent="0.25">
      <c r="A101" s="1" t="s">
        <v>14</v>
      </c>
      <c r="B101" s="6">
        <f>IF(MAX([1]Βοηθητικό!$E$3:$J$3)-2=MAX([1]Βοηθητικό!$E$1:$J$1)-2,'[1]ΣΤΟΙΧΕΙΑ ΕΤΟΥΣ 4'!$O$3,IF(MAX([1]Βοηθητικό!$E$3:$J$3)-2=MAX([1]Βοηθητικό!$E$1:$J$1)-3,'[1]ΣΤΟΙΧΕΙΑ ΕΤΟΥΣ 3'!$O$3,IF(MAX([1]Βοηθητικό!$E$3:$J$3)-2=MAX([1]Βοηθητικό!$E$1:$J$1)-4,'[1]ΣΤΟΙΧΕΙΑ ΕΤΟΥΣ 2'!$O$3,IF(MAX([1]Βοηθητικό!$E$3:$J$3)-2=MAX([1]Βοηθητικό!$E$1:$J$1)-5,'[1]ΣΤΟΙΧΕΙΑ ΕΤΟΥΣ 1'!$O$3,""))))</f>
        <v>0</v>
      </c>
      <c r="C101" s="6">
        <f>IF(MAX([1]Βοηθητικό!$E$3:$J$3)-1=MAX([1]Βοηθητικό!$E$1:$J$1)-1,'[1]ΣΤΟΙΧΕΙΑ ΕΤΟΥΣ 5'!$O$3,IF(MAX([1]Βοηθητικό!$E$3:$J$3)-1=MAX([1]Βοηθητικό!$E$1:$J$1)-2,'[1]ΣΤΟΙΧΕΙΑ ΕΤΟΥΣ 4'!$O$3,IF(MAX([1]Βοηθητικό!$E$3:$J$3)-1=MAX([1]Βοηθητικό!$E$1:$J$1)-3,'[1]ΣΤΟΙΧΕΙΑ ΕΤΟΥΣ 3'!$O$3,IF(MAX([1]Βοηθητικό!$E$3:$J$3)-1=MAX([1]Βοηθητικό!$E$1:$J$1)-4,'[1]ΣΤΟΙΧΕΙΑ ΕΤΟΥΣ 2'!$O$3,IF(MAX([1]Βοηθητικό!$E$3:$J$3)-1=MAX([1]Βοηθητικό!$E$1:$J$1)-5,'[1]ΣΤΟΙΧΕΙΑ ΕΤΟΥΣ 1'!$O$3,"")))))</f>
        <v>384302</v>
      </c>
      <c r="D101" s="7">
        <f>IF(MAX([1]Βοηθητικό!$E$3:$J$3)=MAX([1]Βοηθητικό!$E$1:$J$1),'[1]ΣΤΟΙΧΕΙΑ ΕΤΟΥΣ 6'!$O$3,IF(MAX([1]Βοηθητικό!$E$3:$J$3)=MAX([1]Βοηθητικό!$E$1:$J$1)-1,'[1]ΣΤΟΙΧΕΙΑ ΕΤΟΥΣ 5'!$O$3,IF(MAX([1]Βοηθητικό!$E$3:$J$3)=MAX([1]Βοηθητικό!$E$1:$J$1)-2,'[1]ΣΤΟΙΧΕΙΑ ΕΤΟΥΣ 4'!$O$3,IF(MAX([1]Βοηθητικό!$E$3:$J$3)=MAX([1]Βοηθητικό!$E$1:$J$1)-3,'[1]ΣΤΟΙΧΕΙΑ ΕΤΟΥΣ 3'!$O$3,IF(MAX([1]Βοηθητικό!$E$3:$J$3)=MAX([1]Βοηθητικό!$E$1:$J$1)-4,'[1]ΣΤΟΙΧΕΙΑ ΕΤΟΥΣ 2'!$O$3,IF(MAX([1]Βοηθητικό!$E$3:$J$3)=MAX([1]Βοηθητικό!$E$1:$J$1)-5,'[1]ΣΤΟΙΧΕΙΑ ΕΤΟΥΣ 1'!$O$3,""))))))</f>
        <v>0</v>
      </c>
    </row>
    <row r="102" spans="1:4" x14ac:dyDescent="0.25">
      <c r="A102" s="1" t="s">
        <v>15</v>
      </c>
      <c r="B102" s="6">
        <f>IF(MAX([1]Βοηθητικό!$E$3:$J$3)-2=MAX([1]Βοηθητικό!$E$1:$J$1)-2,'[1]ΣΤΟΙΧΕΙΑ ΕΤΟΥΣ 4'!$P$3,IF(MAX([1]Βοηθητικό!$E$3:$J$3)-2=MAX([1]Βοηθητικό!$E$1:$J$1)-3,'[1]ΣΤΟΙΧΕΙΑ ΕΤΟΥΣ 3'!$P$3,IF(MAX([1]Βοηθητικό!$E$3:$J$3)-2=MAX([1]Βοηθητικό!$E$1:$J$1)-4,'[1]ΣΤΟΙΧΕΙΑ ΕΤΟΥΣ 2'!$P$3,IF(MAX([1]Βοηθητικό!$E$3:$J$3)-2=MAX([1]Βοηθητικό!$E$1:$J$1)-5,'[1]ΣΤΟΙΧΕΙΑ ΕΤΟΥΣ 1'!$P$3,""))))</f>
        <v>0</v>
      </c>
      <c r="C102" s="6">
        <f>IF(MAX([1]Βοηθητικό!$E$3:$J$3)-1=MAX([1]Βοηθητικό!$E$1:$J$1)-1,'[1]ΣΤΟΙΧΕΙΑ ΕΤΟΥΣ 5'!$P$3,IF(MAX([1]Βοηθητικό!$E$3:$J$3)-1=MAX([1]Βοηθητικό!$E$1:$J$1)-2,'[1]ΣΤΟΙΧΕΙΑ ΕΤΟΥΣ 4'!$P$3,IF(MAX([1]Βοηθητικό!$E$3:$J$3)-1=MAX([1]Βοηθητικό!$E$1:$J$1)-3,'[1]ΣΤΟΙΧΕΙΑ ΕΤΟΥΣ 3'!$P$3,IF(MAX([1]Βοηθητικό!$E$3:$J$3)-1=MAX([1]Βοηθητικό!$E$1:$J$1)-4,'[1]ΣΤΟΙΧΕΙΑ ΕΤΟΥΣ 2'!$P$3,IF(MAX([1]Βοηθητικό!$E$3:$J$3)-1=MAX([1]Βοηθητικό!$E$1:$J$1)-5,'[1]ΣΤΟΙΧΕΙΑ ΕΤΟΥΣ 1'!$P$3,"")))))</f>
        <v>768906</v>
      </c>
      <c r="D102" s="7">
        <f>IF(MAX([1]Βοηθητικό!$E$3:$J$3)=MAX([1]Βοηθητικό!$E$1:$J$1),'[1]ΣΤΟΙΧΕΙΑ ΕΤΟΥΣ 6'!$P$3,IF(MAX([1]Βοηθητικό!$E$3:$J$3)=MAX([1]Βοηθητικό!$E$1:$J$1)-1,'[1]ΣΤΟΙΧΕΙΑ ΕΤΟΥΣ 5'!$P$3,IF(MAX([1]Βοηθητικό!$E$3:$J$3)=MAX([1]Βοηθητικό!$E$1:$J$1)-2,'[1]ΣΤΟΙΧΕΙΑ ΕΤΟΥΣ 4'!$P$3,IF(MAX([1]Βοηθητικό!$E$3:$J$3)=MAX([1]Βοηθητικό!$E$1:$J$1)-3,'[1]ΣΤΟΙΧΕΙΑ ΕΤΟΥΣ 3'!$P$3,IF(MAX([1]Βοηθητικό!$E$3:$J$3)=MAX([1]Βοηθητικό!$E$1:$J$1)-4,'[1]ΣΤΟΙΧΕΙΑ ΕΤΟΥΣ 2'!$P$3,IF(MAX([1]Βοηθητικό!$E$3:$J$3)=MAX([1]Βοηθητικό!$E$1:$J$1)-5,'[1]ΣΤΟΙΧΕΙΑ ΕΤΟΥΣ 1'!$P$3,""))))))</f>
        <v>738812</v>
      </c>
    </row>
    <row r="103" spans="1:4" x14ac:dyDescent="0.25">
      <c r="A103" s="1" t="s">
        <v>16</v>
      </c>
      <c r="B103" s="6">
        <f>IF(MAX([1]Βοηθητικό!$E$3:$J$3)-2=MAX([1]Βοηθητικό!$E$1:$J$1)-2,'[1]ΣΤΟΙΧΕΙΑ ΕΤΟΥΣ 4'!$Q$3,IF(MAX([1]Βοηθητικό!$E$3:$J$3)-2=MAX([1]Βοηθητικό!$E$1:$J$1)-3,'[1]ΣΤΟΙΧΕΙΑ ΕΤΟΥΣ 3'!$Q$3,IF(MAX([1]Βοηθητικό!$E$3:$J$3)-2=MAX([1]Βοηθητικό!$E$1:$J$1)-4,'[1]ΣΤΟΙΧΕΙΑ ΕΤΟΥΣ 2'!$Q$3,IF(MAX([1]Βοηθητικό!$E$3:$J$3)-2=MAX([1]Βοηθητικό!$E$1:$J$1)-5,'[1]ΣΤΟΙΧΕΙΑ ΕΤΟΥΣ 1'!$Q$3,""))))</f>
        <v>0</v>
      </c>
      <c r="C103" s="6">
        <f>IF(MAX([1]Βοηθητικό!$E$3:$J$3)-1=MAX([1]Βοηθητικό!$E$1:$J$1)-1,'[1]ΣΤΟΙΧΕΙΑ ΕΤΟΥΣ 5'!$Q$3,IF(MAX([1]Βοηθητικό!$E$3:$J$3)-1=MAX([1]Βοηθητικό!$E$1:$J$1)-2,'[1]ΣΤΟΙΧΕΙΑ ΕΤΟΥΣ 4'!$Q$3,IF(MAX([1]Βοηθητικό!$E$3:$J$3)-1=MAX([1]Βοηθητικό!$E$1:$J$1)-3,'[1]ΣΤΟΙΧΕΙΑ ΕΤΟΥΣ 3'!$Q$3,IF(MAX([1]Βοηθητικό!$E$3:$J$3)-1=MAX([1]Βοηθητικό!$E$1:$J$1)-4,'[1]ΣΤΟΙΧΕΙΑ ΕΤΟΥΣ 2'!$Q$3,IF(MAX([1]Βοηθητικό!$E$3:$J$3)-1=MAX([1]Βοηθητικό!$E$1:$J$1)-5,'[1]ΣΤΟΙΧΕΙΑ ΕΤΟΥΣ 1'!$Q$3,"")))))</f>
        <v>738253</v>
      </c>
      <c r="D103" s="7">
        <f>IF(MAX([1]Βοηθητικό!$E$3:$J$3)=MAX([1]Βοηθητικό!$E$1:$J$1),'[1]ΣΤΟΙΧΕΙΑ ΕΤΟΥΣ 6'!$Q$3,IF(MAX([1]Βοηθητικό!$E$3:$J$3)=MAX([1]Βοηθητικό!$E$1:$J$1)-1,'[1]ΣΤΟΙΧΕΙΑ ΕΤΟΥΣ 5'!$Q$3,IF(MAX([1]Βοηθητικό!$E$3:$J$3)=MAX([1]Βοηθητικό!$E$1:$J$1)-2,'[1]ΣΤΟΙΧΕΙΑ ΕΤΟΥΣ 4'!$Q$3,IF(MAX([1]Βοηθητικό!$E$3:$J$3)=MAX([1]Βοηθητικό!$E$1:$J$1)-3,'[1]ΣΤΟΙΧΕΙΑ ΕΤΟΥΣ 3'!$Q$3,IF(MAX([1]Βοηθητικό!$E$3:$J$3)=MAX([1]Βοηθητικό!$E$1:$J$1)-4,'[1]ΣΤΟΙΧΕΙΑ ΕΤΟΥΣ 2'!$Q$3,IF(MAX([1]Βοηθητικό!$E$3:$J$3)=MAX([1]Βοηθητικό!$E$1:$J$1)-5,'[1]ΣΤΟΙΧΕΙΑ ΕΤΟΥΣ 1'!$Q$3,""))))))</f>
        <v>696955</v>
      </c>
    </row>
    <row r="104" spans="1:4" x14ac:dyDescent="0.25">
      <c r="A104" s="1" t="s">
        <v>184</v>
      </c>
      <c r="B104" s="6">
        <f>IF(MAX([1]Βοηθητικό!$E$3:$J$3)-2=MAX([1]Βοηθητικό!$E$1:$J$1)-2,'[1]ΣΤΟΙΧΕΙΑ ΕΤΟΥΣ 4'!$R$3,IF(MAX([1]Βοηθητικό!$E$3:$J$3)-2=MAX([1]Βοηθητικό!$E$1:$J$1)-3,'[1]ΣΤΟΙΧΕΙΑ ΕΤΟΥΣ 3'!$R$3,IF(MAX([1]Βοηθητικό!$E$3:$J$3)-2=MAX([1]Βοηθητικό!$E$1:$J$1)-4,'[1]ΣΤΟΙΧΕΙΑ ΕΤΟΥΣ 2'!$R$3,IF(MAX([1]Βοηθητικό!$E$3:$J$3)-2=MAX([1]Βοηθητικό!$E$1:$J$1)-5,'[1]ΣΤΟΙΧΕΙΑ ΕΤΟΥΣ 1'!$R$3,""))))</f>
        <v>0</v>
      </c>
      <c r="C104" s="6">
        <f>IF(MAX([1]Βοηθητικό!$E$3:$J$3)-1=MAX([1]Βοηθητικό!$E$1:$J$1)-1,'[1]ΣΤΟΙΧΕΙΑ ΕΤΟΥΣ 5'!$R$3,IF(MAX([1]Βοηθητικό!$E$3:$J$3)-1=MAX([1]Βοηθητικό!$E$1:$J$1)-2,'[1]ΣΤΟΙΧΕΙΑ ΕΤΟΥΣ 4'!$R$3,IF(MAX([1]Βοηθητικό!$E$3:$J$3)-1=MAX([1]Βοηθητικό!$E$1:$J$1)-3,'[1]ΣΤΟΙΧΕΙΑ ΕΤΟΥΣ 3'!$R$3,IF(MAX([1]Βοηθητικό!$E$3:$J$3)-1=MAX([1]Βοηθητικό!$E$1:$J$1)-4,'[1]ΣΤΟΙΧΕΙΑ ΕΤΟΥΣ 2'!$R$3,IF(MAX([1]Βοηθητικό!$E$3:$J$3)-1=MAX([1]Βοηθητικό!$E$1:$J$1)-5,'[1]ΣΤΟΙΧΕΙΑ ΕΤΟΥΣ 1'!$R$3,"")))))</f>
        <v>0</v>
      </c>
      <c r="D104" s="7">
        <f>IF(MAX([1]Βοηθητικό!$E$3:$J$3)=MAX([1]Βοηθητικό!$E$1:$J$1),'[1]ΣΤΟΙΧΕΙΑ ΕΤΟΥΣ 6'!$R$3,IF(MAX([1]Βοηθητικό!$E$3:$J$3)=MAX([1]Βοηθητικό!$E$1:$J$1)-1,'[1]ΣΤΟΙΧΕΙΑ ΕΤΟΥΣ 5'!$R$3,IF(MAX([1]Βοηθητικό!$E$3:$J$3)=MAX([1]Βοηθητικό!$E$1:$J$1)-2,'[1]ΣΤΟΙΧΕΙΑ ΕΤΟΥΣ 4'!$R$3,IF(MAX([1]Βοηθητικό!$E$3:$J$3)=MAX([1]Βοηθητικό!$E$1:$J$1)-3,'[1]ΣΤΟΙΧΕΙΑ ΕΤΟΥΣ 3'!$R$3,IF(MAX([1]Βοηθητικό!$E$3:$J$3)=MAX([1]Βοηθητικό!$E$1:$J$1)-4,'[1]ΣΤΟΙΧΕΙΑ ΕΤΟΥΣ 2'!$R$3,IF(MAX([1]Βοηθητικό!$E$3:$J$3)=MAX([1]Βοηθητικό!$E$1:$J$1)-5,'[1]ΣΤΟΙΧΕΙΑ ΕΤΟΥΣ 1'!$R$3,""))))))</f>
        <v>0</v>
      </c>
    </row>
    <row r="105" spans="1:4" x14ac:dyDescent="0.25">
      <c r="A105" s="1" t="s">
        <v>18</v>
      </c>
      <c r="B105" s="6">
        <f>IF(MAX([1]Βοηθητικό!$E$3:$J$3)-2=MAX([1]Βοηθητικό!$E$1:$J$1)-2,'[1]ΣΤΟΙΧΕΙΑ ΕΤΟΥΣ 4'!$S$3,IF(MAX([1]Βοηθητικό!$E$3:$J$3)-2=MAX([1]Βοηθητικό!$E$1:$J$1)-3,'[1]ΣΤΟΙΧΕΙΑ ΕΤΟΥΣ 3'!$S$3,IF(MAX([1]Βοηθητικό!$E$3:$J$3)-2=MAX([1]Βοηθητικό!$E$1:$J$1)-4,'[1]ΣΤΟΙΧΕΙΑ ΕΤΟΥΣ 2'!$S$3,IF(MAX([1]Βοηθητικό!$E$3:$J$3)-2=MAX([1]Βοηθητικό!$E$1:$J$1)-5,'[1]ΣΤΟΙΧΕΙΑ ΕΤΟΥΣ 1'!$S$3,""))))</f>
        <v>0</v>
      </c>
      <c r="C105" s="6">
        <f>IF(MAX([1]Βοηθητικό!$E$3:$J$3)-1=MAX([1]Βοηθητικό!$E$1:$J$1)-1,'[1]ΣΤΟΙΧΕΙΑ ΕΤΟΥΣ 5'!$S$3,IF(MAX([1]Βοηθητικό!$E$3:$J$3)-1=MAX([1]Βοηθητικό!$E$1:$J$1)-2,'[1]ΣΤΟΙΧΕΙΑ ΕΤΟΥΣ 4'!$S$3,IF(MAX([1]Βοηθητικό!$E$3:$J$3)-1=MAX([1]Βοηθητικό!$E$1:$J$1)-3,'[1]ΣΤΟΙΧΕΙΑ ΕΤΟΥΣ 3'!$S$3,IF(MAX([1]Βοηθητικό!$E$3:$J$3)-1=MAX([1]Βοηθητικό!$E$1:$J$1)-4,'[1]ΣΤΟΙΧΕΙΑ ΕΤΟΥΣ 2'!$S$3,IF(MAX([1]Βοηθητικό!$E$3:$J$3)-1=MAX([1]Βοηθητικό!$E$1:$J$1)-5,'[1]ΣΤΟΙΧΕΙΑ ΕΤΟΥΣ 1'!$S$3,"")))))</f>
        <v>30653</v>
      </c>
      <c r="D105" s="7">
        <f>IF(MAX([1]Βοηθητικό!$E$3:$J$3)=MAX([1]Βοηθητικό!$E$1:$J$1),'[1]ΣΤΟΙΧΕΙΑ ΕΤΟΥΣ 6'!$S$3,IF(MAX([1]Βοηθητικό!$E$3:$J$3)=MAX([1]Βοηθητικό!$E$1:$J$1)-1,'[1]ΣΤΟΙΧΕΙΑ ΕΤΟΥΣ 5'!$S$3,IF(MAX([1]Βοηθητικό!$E$3:$J$3)=MAX([1]Βοηθητικό!$E$1:$J$1)-2,'[1]ΣΤΟΙΧΕΙΑ ΕΤΟΥΣ 4'!$S$3,IF(MAX([1]Βοηθητικό!$E$3:$J$3)=MAX([1]Βοηθητικό!$E$1:$J$1)-3,'[1]ΣΤΟΙΧΕΙΑ ΕΤΟΥΣ 3'!$S$3,IF(MAX([1]Βοηθητικό!$E$3:$J$3)=MAX([1]Βοηθητικό!$E$1:$J$1)-4,'[1]ΣΤΟΙΧΕΙΑ ΕΤΟΥΣ 2'!$S$3,IF(MAX([1]Βοηθητικό!$E$3:$J$3)=MAX([1]Βοηθητικό!$E$1:$J$1)-5,'[1]ΣΤΟΙΧΕΙΑ ΕΤΟΥΣ 1'!$S$3,""))))))</f>
        <v>41857</v>
      </c>
    </row>
    <row r="106" spans="1:4" x14ac:dyDescent="0.25">
      <c r="A106" s="1" t="s">
        <v>19</v>
      </c>
      <c r="B106" s="6">
        <f>IF(MAX([1]Βοηθητικό!$E$3:$J$3)-2=MAX([1]Βοηθητικό!$E$1:$J$1)-2,'[1]ΣΤΟΙΧΕΙΑ ΕΤΟΥΣ 4'!$T$3,IF(MAX([1]Βοηθητικό!$E$3:$J$3)-2=MAX([1]Βοηθητικό!$E$1:$J$1)-3,'[1]ΣΤΟΙΧΕΙΑ ΕΤΟΥΣ 3'!$T$3,IF(MAX([1]Βοηθητικό!$E$3:$J$3)-2=MAX([1]Βοηθητικό!$E$1:$J$1)-4,'[1]ΣΤΟΙΧΕΙΑ ΕΤΟΥΣ 2'!$T$3,IF(MAX([1]Βοηθητικό!$E$3:$J$3)-2=MAX([1]Βοηθητικό!$E$1:$J$1)-5,'[1]ΣΤΟΙΧΕΙΑ ΕΤΟΥΣ 1'!$T$3,""))))</f>
        <v>0</v>
      </c>
      <c r="C106" s="6">
        <f>IF(MAX([1]Βοηθητικό!$E$3:$J$3)-1=MAX([1]Βοηθητικό!$E$1:$J$1)-1,'[1]ΣΤΟΙΧΕΙΑ ΕΤΟΥΣ 5'!$T$3,IF(MAX([1]Βοηθητικό!$E$3:$J$3)-1=MAX([1]Βοηθητικό!$E$1:$J$1)-2,'[1]ΣΤΟΙΧΕΙΑ ΕΤΟΥΣ 4'!$T$3,IF(MAX([1]Βοηθητικό!$E$3:$J$3)-1=MAX([1]Βοηθητικό!$E$1:$J$1)-3,'[1]ΣΤΟΙΧΕΙΑ ΕΤΟΥΣ 3'!$T$3,IF(MAX([1]Βοηθητικό!$E$3:$J$3)-1=MAX([1]Βοηθητικό!$E$1:$J$1)-4,'[1]ΣΤΟΙΧΕΙΑ ΕΤΟΥΣ 2'!$T$3,IF(MAX([1]Βοηθητικό!$E$3:$J$3)-1=MAX([1]Βοηθητικό!$E$1:$J$1)-5,'[1]ΣΤΟΙΧΕΙΑ ΕΤΟΥΣ 1'!$T$3,"")))))</f>
        <v>410888</v>
      </c>
      <c r="D106" s="7">
        <f>IF(MAX([1]Βοηθητικό!$E$3:$J$3)=MAX([1]Βοηθητικό!$E$1:$J$1),'[1]ΣΤΟΙΧΕΙΑ ΕΤΟΥΣ 6'!$T$3,IF(MAX([1]Βοηθητικό!$E$3:$J$3)=MAX([1]Βοηθητικό!$E$1:$J$1)-1,'[1]ΣΤΟΙΧΕΙΑ ΕΤΟΥΣ 5'!$T$3,IF(MAX([1]Βοηθητικό!$E$3:$J$3)=MAX([1]Βοηθητικό!$E$1:$J$1)-2,'[1]ΣΤΟΙΧΕΙΑ ΕΤΟΥΣ 4'!$T$3,IF(MAX([1]Βοηθητικό!$E$3:$J$3)=MAX([1]Βοηθητικό!$E$1:$J$1)-3,'[1]ΣΤΟΙΧΕΙΑ ΕΤΟΥΣ 3'!$T$3,IF(MAX([1]Βοηθητικό!$E$3:$J$3)=MAX([1]Βοηθητικό!$E$1:$J$1)-4,'[1]ΣΤΟΙΧΕΙΑ ΕΤΟΥΣ 2'!$T$3,IF(MAX([1]Βοηθητικό!$E$3:$J$3)=MAX([1]Βοηθητικό!$E$1:$J$1)-5,'[1]ΣΤΟΙΧΕΙΑ ΕΤΟΥΣ 1'!$T$3,""))))))</f>
        <v>439225</v>
      </c>
    </row>
    <row r="107" spans="1:4" x14ac:dyDescent="0.25">
      <c r="A107" s="1" t="s">
        <v>185</v>
      </c>
      <c r="B107" s="6">
        <f>IF(MAX([1]Βοηθητικό!$E$3:$J$3)-2=MAX([1]Βοηθητικό!$E$1:$J$1)-2,'[1]ΣΤΟΙΧΕΙΑ ΕΤΟΥΣ 4'!$U$3,IF(MAX([1]Βοηθητικό!$E$3:$J$3)-2=MAX([1]Βοηθητικό!$E$1:$J$1)-3,'[1]ΣΤΟΙΧΕΙΑ ΕΤΟΥΣ 3'!$U$3,IF(MAX([1]Βοηθητικό!$E$3:$J$3)-2=MAX([1]Βοηθητικό!$E$1:$J$1)-4,'[1]ΣΤΟΙΧΕΙΑ ΕΤΟΥΣ 2'!$U$3,IF(MAX([1]Βοηθητικό!$E$3:$J$3)-2=MAX([1]Βοηθητικό!$E$1:$J$1)-5,'[1]ΣΤΟΙΧΕΙΑ ΕΤΟΥΣ 1'!$U$3,""))))</f>
        <v>0</v>
      </c>
      <c r="C107" s="6">
        <f>IF(MAX([1]Βοηθητικό!$E$3:$J$3)-1=MAX([1]Βοηθητικό!$E$1:$J$1)-1,'[1]ΣΤΟΙΧΕΙΑ ΕΤΟΥΣ 5'!$U$3,IF(MAX([1]Βοηθητικό!$E$3:$J$3)-1=MAX([1]Βοηθητικό!$E$1:$J$1)-2,'[1]ΣΤΟΙΧΕΙΑ ΕΤΟΥΣ 4'!$U$3,IF(MAX([1]Βοηθητικό!$E$3:$J$3)-1=MAX([1]Βοηθητικό!$E$1:$J$1)-3,'[1]ΣΤΟΙΧΕΙΑ ΕΤΟΥΣ 3'!$U$3,IF(MAX([1]Βοηθητικό!$E$3:$J$3)-1=MAX([1]Βοηθητικό!$E$1:$J$1)-4,'[1]ΣΤΟΙΧΕΙΑ ΕΤΟΥΣ 2'!$U$3,IF(MAX([1]Βοηθητικό!$E$3:$J$3)-1=MAX([1]Βοηθητικό!$E$1:$J$1)-5,'[1]ΣΤΟΙΧΕΙΑ ΕΤΟΥΣ 1'!$U$3,"")))))</f>
        <v>402754</v>
      </c>
      <c r="D107" s="7">
        <f>IF(MAX([1]Βοηθητικό!$E$3:$J$3)=MAX([1]Βοηθητικό!$E$1:$J$1),'[1]ΣΤΟΙΧΕΙΑ ΕΤΟΥΣ 6'!$U$3,IF(MAX([1]Βοηθητικό!$E$3:$J$3)=MAX([1]Βοηθητικό!$E$1:$J$1)-1,'[1]ΣΤΟΙΧΕΙΑ ΕΤΟΥΣ 5'!$U$3,IF(MAX([1]Βοηθητικό!$E$3:$J$3)=MAX([1]Βοηθητικό!$E$1:$J$1)-2,'[1]ΣΤΟΙΧΕΙΑ ΕΤΟΥΣ 4'!$U$3,IF(MAX([1]Βοηθητικό!$E$3:$J$3)=MAX([1]Βοηθητικό!$E$1:$J$1)-3,'[1]ΣΤΟΙΧΕΙΑ ΕΤΟΥΣ 3'!$U$3,IF(MAX([1]Βοηθητικό!$E$3:$J$3)=MAX([1]Βοηθητικό!$E$1:$J$1)-4,'[1]ΣΤΟΙΧΕΙΑ ΕΤΟΥΣ 2'!$U$3,IF(MAX([1]Βοηθητικό!$E$3:$J$3)=MAX([1]Βοηθητικό!$E$1:$J$1)-5,'[1]ΣΤΟΙΧΕΙΑ ΕΤΟΥΣ 1'!$U$3,""))))))</f>
        <v>439225</v>
      </c>
    </row>
    <row r="108" spans="1:4" x14ac:dyDescent="0.25">
      <c r="A108" s="1" t="s">
        <v>22</v>
      </c>
      <c r="B108" s="6">
        <f>IF(MAX([1]Βοηθητικό!$E$3:$J$3)-2=MAX([1]Βοηθητικό!$E$1:$J$1)-2,'[1]ΣΤΟΙΧΕΙΑ ΕΤΟΥΣ 4'!$W$3,IF(MAX([1]Βοηθητικό!$E$3:$J$3)-2=MAX([1]Βοηθητικό!$E$1:$J$1)-3,'[1]ΣΤΟΙΧΕΙΑ ΕΤΟΥΣ 3'!$W$3,IF(MAX([1]Βοηθητικό!$E$3:$J$3)-2=MAX([1]Βοηθητικό!$E$1:$J$1)-4,'[1]ΣΤΟΙΧΕΙΑ ΕΤΟΥΣ 2'!$W$3,IF(MAX([1]Βοηθητικό!$E$3:$J$3)-2=MAX([1]Βοηθητικό!$E$1:$J$1)-5,'[1]ΣΤΟΙΧΕΙΑ ΕΤΟΥΣ 1'!$W$3,""))))</f>
        <v>0</v>
      </c>
      <c r="C108" s="6">
        <f>IF(MAX([1]Βοηθητικό!$E$3:$J$3)-1=MAX([1]Βοηθητικό!$E$1:$J$1)-1,'[1]ΣΤΟΙΧΕΙΑ ΕΤΟΥΣ 5'!$W$3,IF(MAX([1]Βοηθητικό!$E$3:$J$3)-1=MAX([1]Βοηθητικό!$E$1:$J$1)-2,'[1]ΣΤΟΙΧΕΙΑ ΕΤΟΥΣ 4'!$W$3,IF(MAX([1]Βοηθητικό!$E$3:$J$3)-1=MAX([1]Βοηθητικό!$E$1:$J$1)-3,'[1]ΣΤΟΙΧΕΙΑ ΕΤΟΥΣ 3'!$W$3,IF(MAX([1]Βοηθητικό!$E$3:$J$3)-1=MAX([1]Βοηθητικό!$E$1:$J$1)-4,'[1]ΣΤΟΙΧΕΙΑ ΕΤΟΥΣ 2'!$W$3,IF(MAX([1]Βοηθητικό!$E$3:$J$3)-1=MAX([1]Βοηθητικό!$E$1:$J$1)-5,'[1]ΣΤΟΙΧΕΙΑ ΕΤΟΥΣ 1'!$W$3,"")))))</f>
        <v>0</v>
      </c>
      <c r="D108" s="7">
        <f>IF(MAX([1]Βοηθητικό!$E$3:$J$3)=MAX([1]Βοηθητικό!$E$1:$J$1),'[1]ΣΤΟΙΧΕΙΑ ΕΤΟΥΣ 6'!$W$3,IF(MAX([1]Βοηθητικό!$E$3:$J$3)=MAX([1]Βοηθητικό!$E$1:$J$1)-1,'[1]ΣΤΟΙΧΕΙΑ ΕΤΟΥΣ 5'!$W$3,IF(MAX([1]Βοηθητικό!$E$3:$J$3)=MAX([1]Βοηθητικό!$E$1:$J$1)-2,'[1]ΣΤΟΙΧΕΙΑ ΕΤΟΥΣ 4'!$W$3,IF(MAX([1]Βοηθητικό!$E$3:$J$3)=MAX([1]Βοηθητικό!$E$1:$J$1)-3,'[1]ΣΤΟΙΧΕΙΑ ΕΤΟΥΣ 3'!$W$3,IF(MAX([1]Βοηθητικό!$E$3:$J$3)=MAX([1]Βοηθητικό!$E$1:$J$1)-4,'[1]ΣΤΟΙΧΕΙΑ ΕΤΟΥΣ 2'!$W$3,IF(MAX([1]Βοηθητικό!$E$3:$J$3)=MAX([1]Βοηθητικό!$E$1:$J$1)-5,'[1]ΣΤΟΙΧΕΙΑ ΕΤΟΥΣ 1'!$W$3,""))))))</f>
        <v>0</v>
      </c>
    </row>
    <row r="109" spans="1:4" x14ac:dyDescent="0.25">
      <c r="A109" s="1" t="s">
        <v>23</v>
      </c>
      <c r="B109" s="6">
        <f>IF(MAX([1]Βοηθητικό!$E$3:$J$3)-2=MAX([1]Βοηθητικό!$E$1:$J$1)-2,'[1]ΣΤΟΙΧΕΙΑ ΕΤΟΥΣ 4'!$X$3,IF(MAX([1]Βοηθητικό!$E$3:$J$3)-2=MAX([1]Βοηθητικό!$E$1:$J$1)-3,'[1]ΣΤΟΙΧΕΙΑ ΕΤΟΥΣ 3'!$X$3,IF(MAX([1]Βοηθητικό!$E$3:$J$3)-2=MAX([1]Βοηθητικό!$E$1:$J$1)-4,'[1]ΣΤΟΙΧΕΙΑ ΕΤΟΥΣ 2'!$X$3,IF(MAX([1]Βοηθητικό!$E$3:$J$3)-2=MAX([1]Βοηθητικό!$E$1:$J$1)-5,'[1]ΣΤΟΙΧΕΙΑ ΕΤΟΥΣ 1'!$X$3,""))))</f>
        <v>0</v>
      </c>
      <c r="C109" s="6">
        <f>IF(MAX([1]Βοηθητικό!$E$3:$J$3)-1=MAX([1]Βοηθητικό!$E$1:$J$1)-1,'[1]ΣΤΟΙΧΕΙΑ ΕΤΟΥΣ 5'!$X$3,IF(MAX([1]Βοηθητικό!$E$3:$J$3)-1=MAX([1]Βοηθητικό!$E$1:$J$1)-2,'[1]ΣΤΟΙΧΕΙΑ ΕΤΟΥΣ 4'!$X$3,IF(MAX([1]Βοηθητικό!$E$3:$J$3)-1=MAX([1]Βοηθητικό!$E$1:$J$1)-3,'[1]ΣΤΟΙΧΕΙΑ ΕΤΟΥΣ 3'!$X$3,IF(MAX([1]Βοηθητικό!$E$3:$J$3)-1=MAX([1]Βοηθητικό!$E$1:$J$1)-4,'[1]ΣΤΟΙΧΕΙΑ ΕΤΟΥΣ 2'!$X$3,IF(MAX([1]Βοηθητικό!$E$3:$J$3)-1=MAX([1]Βοηθητικό!$E$1:$J$1)-5,'[1]ΣΤΟΙΧΕΙΑ ΕΤΟΥΣ 1'!$X$3,"")))))</f>
        <v>8133</v>
      </c>
      <c r="D109" s="7">
        <f>IF(MAX([1]Βοηθητικό!$E$3:$J$3)=MAX([1]Βοηθητικό!$E$1:$J$1),'[1]ΣΤΟΙΧΕΙΑ ΕΤΟΥΣ 6'!$X$3,IF(MAX([1]Βοηθητικό!$E$3:$J$3)=MAX([1]Βοηθητικό!$E$1:$J$1)-1,'[1]ΣΤΟΙΧΕΙΑ ΕΤΟΥΣ 5'!$X$3,IF(MAX([1]Βοηθητικό!$E$3:$J$3)=MAX([1]Βοηθητικό!$E$1:$J$1)-2,'[1]ΣΤΟΙΧΕΙΑ ΕΤΟΥΣ 4'!$X$3,IF(MAX([1]Βοηθητικό!$E$3:$J$3)=MAX([1]Βοηθητικό!$E$1:$J$1)-3,'[1]ΣΤΟΙΧΕΙΑ ΕΤΟΥΣ 3'!$X$3,IF(MAX([1]Βοηθητικό!$E$3:$J$3)=MAX([1]Βοηθητικό!$E$1:$J$1)-4,'[1]ΣΤΟΙΧΕΙΑ ΕΤΟΥΣ 2'!$X$3,IF(MAX([1]Βοηθητικό!$E$3:$J$3)=MAX([1]Βοηθητικό!$E$1:$J$1)-5,'[1]ΣΤΟΙΧΕΙΑ ΕΤΟΥΣ 1'!$X$3,""))))))</f>
        <v>0</v>
      </c>
    </row>
    <row r="110" spans="1:4" x14ac:dyDescent="0.25">
      <c r="A110" s="1" t="s">
        <v>24</v>
      </c>
      <c r="B110" s="6">
        <f>IF(MAX([1]Βοηθητικό!$E$3:$J$3)-2=MAX([1]Βοηθητικό!$E$1:$J$1)-2,'[1]ΣΤΟΙΧΕΙΑ ΕΤΟΥΣ 4'!$Y$3,IF(MAX([1]Βοηθητικό!$E$3:$J$3)-2=MAX([1]Βοηθητικό!$E$1:$J$1)-3,'[1]ΣΤΟΙΧΕΙΑ ΕΤΟΥΣ 3'!$Y$3,IF(MAX([1]Βοηθητικό!$E$3:$J$3)-2=MAX([1]Βοηθητικό!$E$1:$J$1)-4,'[1]ΣΤΟΙΧΕΙΑ ΕΤΟΥΣ 2'!$Y$3,IF(MAX([1]Βοηθητικό!$E$3:$J$3)-2=MAX([1]Βοηθητικό!$E$1:$J$1)-5,'[1]ΣΤΟΙΧΕΙΑ ΕΤΟΥΣ 1'!$Y$3,""))))</f>
        <v>0</v>
      </c>
      <c r="C110" s="6">
        <f>IF(MAX([1]Βοηθητικό!$E$3:$J$3)-1=MAX([1]Βοηθητικό!$E$1:$J$1)-1,'[1]ΣΤΟΙΧΕΙΑ ΕΤΟΥΣ 5'!$Y$3,IF(MAX([1]Βοηθητικό!$E$3:$J$3)-1=MAX([1]Βοηθητικό!$E$1:$J$1)-2,'[1]ΣΤΟΙΧΕΙΑ ΕΤΟΥΣ 4'!$Y$3,IF(MAX([1]Βοηθητικό!$E$3:$J$3)-1=MAX([1]Βοηθητικό!$E$1:$J$1)-3,'[1]ΣΤΟΙΧΕΙΑ ΕΤΟΥΣ 3'!$Y$3,IF(MAX([1]Βοηθητικό!$E$3:$J$3)-1=MAX([1]Βοηθητικό!$E$1:$J$1)-4,'[1]ΣΤΟΙΧΕΙΑ ΕΤΟΥΣ 2'!$Y$3,IF(MAX([1]Βοηθητικό!$E$3:$J$3)-1=MAX([1]Βοηθητικό!$E$1:$J$1)-5,'[1]ΣΤΟΙΧΕΙΑ ΕΤΟΥΣ 1'!$Y$3,"")))))</f>
        <v>51908</v>
      </c>
      <c r="D110" s="7">
        <f>IF(MAX([1]Βοηθητικό!$E$3:$J$3)=MAX([1]Βοηθητικό!$E$1:$J$1),'[1]ΣΤΟΙΧΕΙΑ ΕΤΟΥΣ 6'!$Y$3,IF(MAX([1]Βοηθητικό!$E$3:$J$3)=MAX([1]Βοηθητικό!$E$1:$J$1)-1,'[1]ΣΤΟΙΧΕΙΑ ΕΤΟΥΣ 5'!$Y$3,IF(MAX([1]Βοηθητικό!$E$3:$J$3)=MAX([1]Βοηθητικό!$E$1:$J$1)-2,'[1]ΣΤΟΙΧΕΙΑ ΕΤΟΥΣ 4'!$Y$3,IF(MAX([1]Βοηθητικό!$E$3:$J$3)=MAX([1]Βοηθητικό!$E$1:$J$1)-3,'[1]ΣΤΟΙΧΕΙΑ ΕΤΟΥΣ 3'!$Y$3,IF(MAX([1]Βοηθητικό!$E$3:$J$3)=MAX([1]Βοηθητικό!$E$1:$J$1)-4,'[1]ΣΤΟΙΧΕΙΑ ΕΤΟΥΣ 2'!$Y$3,IF(MAX([1]Βοηθητικό!$E$3:$J$3)=MAX([1]Βοηθητικό!$E$1:$J$1)-5,'[1]ΣΤΟΙΧΕΙΑ ΕΤΟΥΣ 1'!$Y$3,""))))))</f>
        <v>131280</v>
      </c>
    </row>
    <row r="111" spans="1:4" x14ac:dyDescent="0.25">
      <c r="A111" s="1" t="s">
        <v>25</v>
      </c>
      <c r="B111" s="6">
        <f>IF(MAX([1]Βοηθητικό!$E$3:$J$3)-2=MAX([1]Βοηθητικό!$E$1:$J$1)-2,'[1]ΣΤΟΙΧΕΙΑ ΕΤΟΥΣ 4'!$Z$3,IF(MAX([1]Βοηθητικό!$E$3:$J$3)-2=MAX([1]Βοηθητικό!$E$1:$J$1)-3,'[1]ΣΤΟΙΧΕΙΑ ΕΤΟΥΣ 3'!$Z$3,IF(MAX([1]Βοηθητικό!$E$3:$J$3)-2=MAX([1]Βοηθητικό!$E$1:$J$1)-4,'[1]ΣΤΟΙΧΕΙΑ ΕΤΟΥΣ 2'!$Z$3,IF(MAX([1]Βοηθητικό!$E$3:$J$3)-2=MAX([1]Βοηθητικό!$E$1:$J$1)-5,'[1]ΣΤΟΙΧΕΙΑ ΕΤΟΥΣ 1'!$Z$3,""))))</f>
        <v>0</v>
      </c>
      <c r="C111" s="6">
        <f>IF(MAX([1]Βοηθητικό!$E$3:$J$3)-1=MAX([1]Βοηθητικό!$E$1:$J$1)-1,'[1]ΣΤΟΙΧΕΙΑ ΕΤΟΥΣ 5'!$Z$3,IF(MAX([1]Βοηθητικό!$E$3:$J$3)-1=MAX([1]Βοηθητικό!$E$1:$J$1)-2,'[1]ΣΤΟΙΧΕΙΑ ΕΤΟΥΣ 4'!$Z$3,IF(MAX([1]Βοηθητικό!$E$3:$J$3)-1=MAX([1]Βοηθητικό!$E$1:$J$1)-3,'[1]ΣΤΟΙΧΕΙΑ ΕΤΟΥΣ 3'!$Z$3,IF(MAX([1]Βοηθητικό!$E$3:$J$3)-1=MAX([1]Βοηθητικό!$E$1:$J$1)-4,'[1]ΣΤΟΙΧΕΙΑ ΕΤΟΥΣ 2'!$Z$3,IF(MAX([1]Βοηθητικό!$E$3:$J$3)-1=MAX([1]Βοηθητικό!$E$1:$J$1)-5,'[1]ΣΤΟΙΧΕΙΑ ΕΤΟΥΣ 1'!$Z$3,"")))))</f>
        <v>2386795</v>
      </c>
      <c r="D111" s="7">
        <f>IF(MAX([1]Βοηθητικό!$E$3:$J$3)=MAX([1]Βοηθητικό!$E$1:$J$1),'[1]ΣΤΟΙΧΕΙΑ ΕΤΟΥΣ 6'!$Z$3,IF(MAX([1]Βοηθητικό!$E$3:$J$3)=MAX([1]Βοηθητικό!$E$1:$J$1)-1,'[1]ΣΤΟΙΧΕΙΑ ΕΤΟΥΣ 5'!$Z$3,IF(MAX([1]Βοηθητικό!$E$3:$J$3)=MAX([1]Βοηθητικό!$E$1:$J$1)-2,'[1]ΣΤΟΙΧΕΙΑ ΕΤΟΥΣ 4'!$Z$3,IF(MAX([1]Βοηθητικό!$E$3:$J$3)=MAX([1]Βοηθητικό!$E$1:$J$1)-3,'[1]ΣΤΟΙΧΕΙΑ ΕΤΟΥΣ 3'!$Z$3,IF(MAX([1]Βοηθητικό!$E$3:$J$3)=MAX([1]Βοηθητικό!$E$1:$J$1)-4,'[1]ΣΤΟΙΧΕΙΑ ΕΤΟΥΣ 2'!$Z$3,IF(MAX([1]Βοηθητικό!$E$3:$J$3)=MAX([1]Βοηθητικό!$E$1:$J$1)-5,'[1]ΣΤΟΙΧΕΙΑ ΕΤΟΥΣ 1'!$Z$3,""))))))</f>
        <v>2381637</v>
      </c>
    </row>
    <row r="112" spans="1:4" x14ac:dyDescent="0.25">
      <c r="A112" s="1"/>
      <c r="B112" s="8"/>
      <c r="C112" s="18"/>
      <c r="D112" s="9"/>
    </row>
    <row r="113" spans="1:4" x14ac:dyDescent="0.25">
      <c r="A113" s="3" t="s">
        <v>186</v>
      </c>
      <c r="B113" s="8"/>
      <c r="C113" s="18"/>
      <c r="D113" s="9"/>
    </row>
    <row r="114" spans="1:4" x14ac:dyDescent="0.25">
      <c r="A114" s="1" t="s">
        <v>26</v>
      </c>
      <c r="B114" s="6">
        <f>IF(MAX([1]Βοηθητικό!$E$3:$J$3)-2=MAX([1]Βοηθητικό!$E$1:$J$1)-2,'[1]ΣΤΟΙΧΕΙΑ ΕΤΟΥΣ 4'!$AA$3,IF(MAX([1]Βοηθητικό!$E$3:$J$3)-2=MAX([1]Βοηθητικό!$E$1:$J$1)-3,'[1]ΣΤΟΙΧΕΙΑ ΕΤΟΥΣ 3'!$AA$3,IF(MAX([1]Βοηθητικό!$E$3:$J$3)-2=MAX([1]Βοηθητικό!$E$1:$J$1)-4,'[1]ΣΤΟΙΧΕΙΑ ΕΤΟΥΣ 2'!$AA$3,IF(MAX([1]Βοηθητικό!$E$3:$J$3)-2=MAX([1]Βοηθητικό!$E$1:$J$1)-5,'[1]ΣΤΟΙΧΕΙΑ ΕΤΟΥΣ 1'!$AA$3,""))))</f>
        <v>0</v>
      </c>
      <c r="C114" s="6">
        <f>IF(MAX([1]Βοηθητικό!$E$3:$J$3)-1=MAX([1]Βοηθητικό!$E$1:$J$1)-1,'[1]ΣΤΟΙΧΕΙΑ ΕΤΟΥΣ 5'!$AA$3,IF(MAX([1]Βοηθητικό!$E$3:$J$3)-1=MAX([1]Βοηθητικό!$E$1:$J$1)-2,'[1]ΣΤΟΙΧΕΙΑ ΕΤΟΥΣ 4'!$AA$3,IF(MAX([1]Βοηθητικό!$E$3:$J$3)-1=MAX([1]Βοηθητικό!$E$1:$J$1)-3,'[1]ΣΤΟΙΧΕΙΑ ΕΤΟΥΣ 3'!$AA$3,IF(MAX([1]Βοηθητικό!$E$3:$J$3)-1=MAX([1]Βοηθητικό!$E$1:$J$1)-4,'[1]ΣΤΟΙΧΕΙΑ ΕΤΟΥΣ 2'!$AA$3,IF(MAX([1]Βοηθητικό!$E$3:$J$3)-1=MAX([1]Βοηθητικό!$E$1:$J$1)-5,'[1]ΣΤΟΙΧΕΙΑ ΕΤΟΥΣ 1'!$AA$3,"")))))</f>
        <v>1561820</v>
      </c>
      <c r="D114" s="7">
        <f>IF(MAX([1]Βοηθητικό!$E$3:$J$3)=MAX([1]Βοηθητικό!$E$1:$J$1),'[1]ΣΤΟΙΧΕΙΑ ΕΤΟΥΣ 6'!$AA$3,IF(MAX([1]Βοηθητικό!$E$3:$J$3)=MAX([1]Βοηθητικό!$E$1:$J$1)-1,'[1]ΣΤΟΙΧΕΙΑ ΕΤΟΥΣ 5'!$AA$3,IF(MAX([1]Βοηθητικό!$E$3:$J$3)=MAX([1]Βοηθητικό!$E$1:$J$1)-2,'[1]ΣΤΟΙΧΕΙΑ ΕΤΟΥΣ 4'!$AA$3,IF(MAX([1]Βοηθητικό!$E$3:$J$3)=MAX([1]Βοηθητικό!$E$1:$J$1)-3,'[1]ΣΤΟΙΧΕΙΑ ΕΤΟΥΣ 3'!$AA$3,IF(MAX([1]Βοηθητικό!$E$3:$J$3)=MAX([1]Βοηθητικό!$E$1:$J$1)-4,'[1]ΣΤΟΙΧΕΙΑ ΕΤΟΥΣ 2'!$AA$3,IF(MAX([1]Βοηθητικό!$E$3:$J$3)=MAX([1]Βοηθητικό!$E$1:$J$1)-5,'[1]ΣΤΟΙΧΕΙΑ ΕΤΟΥΣ 1'!$AA$3,""))))))</f>
        <v>1466162</v>
      </c>
    </row>
    <row r="115" spans="1:4" x14ac:dyDescent="0.25">
      <c r="A115" s="1" t="s">
        <v>27</v>
      </c>
      <c r="B115" s="6">
        <f>IF(MAX([1]Βοηθητικό!$E$3:$J$3)-2=MAX([1]Βοηθητικό!$E$1:$J$1)-2,'[1]ΣΤΟΙΧΕΙΑ ΕΤΟΥΣ 4'!$AB$3,IF(MAX([1]Βοηθητικό!$E$3:$J$3)-2=MAX([1]Βοηθητικό!$E$1:$J$1)-3,'[1]ΣΤΟΙΧΕΙΑ ΕΤΟΥΣ 3'!$AB$3,IF(MAX([1]Βοηθητικό!$E$3:$J$3)-2=MAX([1]Βοηθητικό!$E$1:$J$1)-4,'[1]ΣΤΟΙΧΕΙΑ ΕΤΟΥΣ 2'!$AB$3,IF(MAX([1]Βοηθητικό!$E$3:$J$3)-2=MAX([1]Βοηθητικό!$E$1:$J$1)-5,'[1]ΣΤΟΙΧΕΙΑ ΕΤΟΥΣ 1'!$AB$3,""))))</f>
        <v>0</v>
      </c>
      <c r="C115" s="6">
        <f>IF(MAX([1]Βοηθητικό!$E$3:$J$3)-1=MAX([1]Βοηθητικό!$E$1:$J$1)-1,'[1]ΣΤΟΙΧΕΙΑ ΕΤΟΥΣ 5'!$AB$3,IF(MAX([1]Βοηθητικό!$E$3:$J$3)-1=MAX([1]Βοηθητικό!$E$1:$J$1)-2,'[1]ΣΤΟΙΧΕΙΑ ΕΤΟΥΣ 4'!$AB$3,IF(MAX([1]Βοηθητικό!$E$3:$J$3)-1=MAX([1]Βοηθητικό!$E$1:$J$1)-3,'[1]ΣΤΟΙΧΕΙΑ ΕΤΟΥΣ 3'!$AB$3,IF(MAX([1]Βοηθητικό!$E$3:$J$3)-1=MAX([1]Βοηθητικό!$E$1:$J$1)-4,'[1]ΣΤΟΙΧΕΙΑ ΕΤΟΥΣ 2'!$AB$3,IF(MAX([1]Βοηθητικό!$E$3:$J$3)-1=MAX([1]Βοηθητικό!$E$1:$J$1)-5,'[1]ΣΤΟΙΧΕΙΑ ΕΤΟΥΣ 1'!$AB$3,"")))))</f>
        <v>1999029</v>
      </c>
      <c r="D115" s="7">
        <f>IF(MAX([1]Βοηθητικό!$E$3:$J$3)=MAX([1]Βοηθητικό!$E$1:$J$1),'[1]ΣΤΟΙΧΕΙΑ ΕΤΟΥΣ 6'!$AB$3,IF(MAX([1]Βοηθητικό!$E$3:$J$3)=MAX([1]Βοηθητικό!$E$1:$J$1)-1,'[1]ΣΤΟΙΧΕΙΑ ΕΤΟΥΣ 5'!$AB$3,IF(MAX([1]Βοηθητικό!$E$3:$J$3)=MAX([1]Βοηθητικό!$E$1:$J$1)-2,'[1]ΣΤΟΙΧΕΙΑ ΕΤΟΥΣ 4'!$AB$3,IF(MAX([1]Βοηθητικό!$E$3:$J$3)=MAX([1]Βοηθητικό!$E$1:$J$1)-3,'[1]ΣΤΟΙΧΕΙΑ ΕΤΟΥΣ 3'!$AB$3,IF(MAX([1]Βοηθητικό!$E$3:$J$3)=MAX([1]Βοηθητικό!$E$1:$J$1)-4,'[1]ΣΤΟΙΧΕΙΑ ΕΤΟΥΣ 2'!$AB$3,IF(MAX([1]Βοηθητικό!$E$3:$J$3)=MAX([1]Βοηθητικό!$E$1:$J$1)-5,'[1]ΣΤΟΙΧΕΙΑ ΕΤΟΥΣ 1'!$AB$3,""))))))</f>
        <v>2069469</v>
      </c>
    </row>
    <row r="116" spans="1:4" x14ac:dyDescent="0.25">
      <c r="A116" s="1" t="s">
        <v>28</v>
      </c>
      <c r="B116" s="6">
        <f>IF(MAX([1]Βοηθητικό!$E$3:$J$3)-2=MAX([1]Βοηθητικό!$E$1:$J$1)-2,'[1]ΣΤΟΙΧΕΙΑ ΕΤΟΥΣ 4'!$AC$3,IF(MAX([1]Βοηθητικό!$E$3:$J$3)-2=MAX([1]Βοηθητικό!$E$1:$J$1)-3,'[1]ΣΤΟΙΧΕΙΑ ΕΤΟΥΣ 3'!$AC$3,IF(MAX([1]Βοηθητικό!$E$3:$J$3)-2=MAX([1]Βοηθητικό!$E$1:$J$1)-4,'[1]ΣΤΟΙΧΕΙΑ ΕΤΟΥΣ 2'!$AC$3,IF(MAX([1]Βοηθητικό!$E$3:$J$3)-2=MAX([1]Βοηθητικό!$E$1:$J$1)-5,'[1]ΣΤΟΙΧΕΙΑ ΕΤΟΥΣ 1'!$AC$3,""))))</f>
        <v>0</v>
      </c>
      <c r="C116" s="6">
        <f>IF(MAX([1]Βοηθητικό!$E$3:$J$3)-1=MAX([1]Βοηθητικό!$E$1:$J$1)-1,'[1]ΣΤΟΙΧΕΙΑ ΕΤΟΥΣ 5'!$AC$3,IF(MAX([1]Βοηθητικό!$E$3:$J$3)-1=MAX([1]Βοηθητικό!$E$1:$J$1)-2,'[1]ΣΤΟΙΧΕΙΑ ΕΤΟΥΣ 4'!$AC$3,IF(MAX([1]Βοηθητικό!$E$3:$J$3)-1=MAX([1]Βοηθητικό!$E$1:$J$1)-3,'[1]ΣΤΟΙΧΕΙΑ ΕΤΟΥΣ 3'!$AC$3,IF(MAX([1]Βοηθητικό!$E$3:$J$3)-1=MAX([1]Βοηθητικό!$E$1:$J$1)-4,'[1]ΣΤΟΙΧΕΙΑ ΕΤΟΥΣ 2'!$AC$3,IF(MAX([1]Βοηθητικό!$E$3:$J$3)-1=MAX([1]Βοηθητικό!$E$1:$J$1)-5,'[1]ΣΤΟΙΧΕΙΑ ΕΤΟΥΣ 1'!$AC$3,"")))))</f>
        <v>221550</v>
      </c>
      <c r="D116" s="7">
        <f>IF(MAX([1]Βοηθητικό!$E$3:$J$3)=MAX([1]Βοηθητικό!$E$1:$J$1),'[1]ΣΤΟΙΧΕΙΑ ΕΤΟΥΣ 6'!$AC$3,IF(MAX([1]Βοηθητικό!$E$3:$J$3)=MAX([1]Βοηθητικό!$E$1:$J$1)-1,'[1]ΣΤΟΙΧΕΙΑ ΕΤΟΥΣ 5'!$AC$3,IF(MAX([1]Βοηθητικό!$E$3:$J$3)=MAX([1]Βοηθητικό!$E$1:$J$1)-2,'[1]ΣΤΟΙΧΕΙΑ ΕΤΟΥΣ 4'!$AC$3,IF(MAX([1]Βοηθητικό!$E$3:$J$3)=MAX([1]Βοηθητικό!$E$1:$J$1)-3,'[1]ΣΤΟΙΧΕΙΑ ΕΤΟΥΣ 3'!$AC$3,IF(MAX([1]Βοηθητικό!$E$3:$J$3)=MAX([1]Βοηθητικό!$E$1:$J$1)-4,'[1]ΣΤΟΙΧΕΙΑ ΕΤΟΥΣ 2'!$AC$3,IF(MAX([1]Βοηθητικό!$E$3:$J$3)=MAX([1]Βοηθητικό!$E$1:$J$1)-5,'[1]ΣΤΟΙΧΕΙΑ ΕΤΟΥΣ 1'!$AC$3,""))))))</f>
        <v>221550</v>
      </c>
    </row>
    <row r="117" spans="1:4" x14ac:dyDescent="0.25">
      <c r="A117" s="1" t="s">
        <v>29</v>
      </c>
      <c r="B117" s="6">
        <f>IF(MAX([1]Βοηθητικό!$E$3:$J$3)-2=MAX([1]Βοηθητικό!$E$1:$J$1)-2,'[1]ΣΤΟΙΧΕΙΑ ΕΤΟΥΣ 4'!$AD$3,IF(MAX([1]Βοηθητικό!$E$3:$J$3)-2=MAX([1]Βοηθητικό!$E$1:$J$1)-3,'[1]ΣΤΟΙΧΕΙΑ ΕΤΟΥΣ 3'!$AD$3,IF(MAX([1]Βοηθητικό!$E$3:$J$3)-2=MAX([1]Βοηθητικό!$E$1:$J$1)-4,'[1]ΣΤΟΙΧΕΙΑ ΕΤΟΥΣ 2'!$AD$3,IF(MAX([1]Βοηθητικό!$E$3:$J$3)-2=MAX([1]Βοηθητικό!$E$1:$J$1)-5,'[1]ΣΤΟΙΧΕΙΑ ΕΤΟΥΣ 1'!$AD$3,""))))</f>
        <v>0</v>
      </c>
      <c r="C117" s="6">
        <f>IF(MAX([1]Βοηθητικό!$E$3:$J$3)-1=MAX([1]Βοηθητικό!$E$1:$J$1)-1,'[1]ΣΤΟΙΧΕΙΑ ΕΤΟΥΣ 5'!$AD$3,IF(MAX([1]Βοηθητικό!$E$3:$J$3)-1=MAX([1]Βοηθητικό!$E$1:$J$1)-2,'[1]ΣΤΟΙΧΕΙΑ ΕΤΟΥΣ 4'!$AD$3,IF(MAX([1]Βοηθητικό!$E$3:$J$3)-1=MAX([1]Βοηθητικό!$E$1:$J$1)-3,'[1]ΣΤΟΙΧΕΙΑ ΕΤΟΥΣ 3'!$AD$3,IF(MAX([1]Βοηθητικό!$E$3:$J$3)-1=MAX([1]Βοηθητικό!$E$1:$J$1)-4,'[1]ΣΤΟΙΧΕΙΑ ΕΤΟΥΣ 2'!$AD$3,IF(MAX([1]Βοηθητικό!$E$3:$J$3)-1=MAX([1]Βοηθητικό!$E$1:$J$1)-5,'[1]ΣΤΟΙΧΕΙΑ ΕΤΟΥΣ 1'!$AD$3,"")))))</f>
        <v>-658759</v>
      </c>
      <c r="D117" s="7">
        <f>IF(MAX([1]Βοηθητικό!$E$3:$J$3)=MAX([1]Βοηθητικό!$E$1:$J$1),'[1]ΣΤΟΙΧΕΙΑ ΕΤΟΥΣ 6'!$AD$3,IF(MAX([1]Βοηθητικό!$E$3:$J$3)=MAX([1]Βοηθητικό!$E$1:$J$1)-1,'[1]ΣΤΟΙΧΕΙΑ ΕΤΟΥΣ 5'!$AD$3,IF(MAX([1]Βοηθητικό!$E$3:$J$3)=MAX([1]Βοηθητικό!$E$1:$J$1)-2,'[1]ΣΤΟΙΧΕΙΑ ΕΤΟΥΣ 4'!$AD$3,IF(MAX([1]Βοηθητικό!$E$3:$J$3)=MAX([1]Βοηθητικό!$E$1:$J$1)-3,'[1]ΣΤΟΙΧΕΙΑ ΕΤΟΥΣ 3'!$AD$3,IF(MAX([1]Βοηθητικό!$E$3:$J$3)=MAX([1]Βοηθητικό!$E$1:$J$1)-4,'[1]ΣΤΟΙΧΕΙΑ ΕΤΟΥΣ 2'!$AD$3,IF(MAX([1]Βοηθητικό!$E$3:$J$3)=MAX([1]Βοηθητικό!$E$1:$J$1)-5,'[1]ΣΤΟΙΧΕΙΑ ΕΤΟΥΣ 1'!$AD$3,""))))))</f>
        <v>-824856</v>
      </c>
    </row>
    <row r="118" spans="1:4" x14ac:dyDescent="0.25">
      <c r="A118" s="1" t="s">
        <v>30</v>
      </c>
      <c r="B118" s="6">
        <f>IF(MAX([1]Βοηθητικό!$E$3:$J$3)-2=MAX([1]Βοηθητικό!$E$1:$J$1)-2,'[1]ΣΤΟΙΧΕΙΑ ΕΤΟΥΣ 4'!$AE$3,IF(MAX([1]Βοηθητικό!$E$3:$J$3)-2=MAX([1]Βοηθητικό!$E$1:$J$1)-3,'[1]ΣΤΟΙΧΕΙΑ ΕΤΟΥΣ 3'!$AE$3,IF(MAX([1]Βοηθητικό!$E$3:$J$3)-2=MAX([1]Βοηθητικό!$E$1:$J$1)-4,'[1]ΣΤΟΙΧΕΙΑ ΕΤΟΥΣ 2'!$AE$3,IF(MAX([1]Βοηθητικό!$E$3:$J$3)-2=MAX([1]Βοηθητικό!$E$1:$J$1)-5,'[1]ΣΤΟΙΧΕΙΑ ΕΤΟΥΣ 1'!$AE$3,""))))</f>
        <v>0</v>
      </c>
      <c r="C118" s="6">
        <f>IF(MAX([1]Βοηθητικό!$E$3:$J$3)-1=MAX([1]Βοηθητικό!$E$1:$J$1)-1,'[1]ΣΤΟΙΧΕΙΑ ΕΤΟΥΣ 5'!$AE$3,IF(MAX([1]Βοηθητικό!$E$3:$J$3)-1=MAX([1]Βοηθητικό!$E$1:$J$1)-2,'[1]ΣΤΟΙΧΕΙΑ ΕΤΟΥΣ 4'!$AE$3,IF(MAX([1]Βοηθητικό!$E$3:$J$3)-1=MAX([1]Βοηθητικό!$E$1:$J$1)-3,'[1]ΣΤΟΙΧΕΙΑ ΕΤΟΥΣ 3'!$AE$3,IF(MAX([1]Βοηθητικό!$E$3:$J$3)-1=MAX([1]Βοηθητικό!$E$1:$J$1)-4,'[1]ΣΤΟΙΧΕΙΑ ΕΤΟΥΣ 2'!$AE$3,IF(MAX([1]Βοηθητικό!$E$3:$J$3)-1=MAX([1]Βοηθητικό!$E$1:$J$1)-5,'[1]ΣΤΟΙΧΕΙΑ ΕΤΟΥΣ 1'!$AE$3,"")))))</f>
        <v>0</v>
      </c>
      <c r="D118" s="7">
        <f>IF(MAX([1]Βοηθητικό!$E$3:$J$3)=MAX([1]Βοηθητικό!$E$1:$J$1),'[1]ΣΤΟΙΧΕΙΑ ΕΤΟΥΣ 6'!$AE$3,IF(MAX([1]Βοηθητικό!$E$3:$J$3)=MAX([1]Βοηθητικό!$E$1:$J$1)-1,'[1]ΣΤΟΙΧΕΙΑ ΕΤΟΥΣ 5'!$AE$3,IF(MAX([1]Βοηθητικό!$E$3:$J$3)=MAX([1]Βοηθητικό!$E$1:$J$1)-2,'[1]ΣΤΟΙΧΕΙΑ ΕΤΟΥΣ 4'!$AE$3,IF(MAX([1]Βοηθητικό!$E$3:$J$3)=MAX([1]Βοηθητικό!$E$1:$J$1)-3,'[1]ΣΤΟΙΧΕΙΑ ΕΤΟΥΣ 3'!$AE$3,IF(MAX([1]Βοηθητικό!$E$3:$J$3)=MAX([1]Βοηθητικό!$E$1:$J$1)-4,'[1]ΣΤΟΙΧΕΙΑ ΕΤΟΥΣ 2'!$AE$3,IF(MAX([1]Βοηθητικό!$E$3:$J$3)=MAX([1]Βοηθητικό!$E$1:$J$1)-5,'[1]ΣΤΟΙΧΕΙΑ ΕΤΟΥΣ 1'!$AE$3,""))))))</f>
        <v>0</v>
      </c>
    </row>
    <row r="119" spans="1:4" x14ac:dyDescent="0.25">
      <c r="A119" s="1" t="s">
        <v>61</v>
      </c>
      <c r="B119" s="6">
        <f>IF(MAX([1]Βοηθητικό!$E$3:$J$3)-2=MAX([1]Βοηθητικό!$E$1:$J$1)-2,'[1]ΣΤΟΙΧΕΙΑ ΕΤΟΥΣ 4'!$BJ$3,IF(MAX([1]Βοηθητικό!$E$3:$J$3)-2=MAX([1]Βοηθητικό!$E$1:$J$1)-3,'[1]ΣΤΟΙΧΕΙΑ ΕΤΟΥΣ 3'!$BJ$3,IF(MAX([1]Βοηθητικό!$E$3:$J$3)-2=MAX([1]Βοηθητικό!$E$1:$J$1)-4,'[1]ΣΤΟΙΧΕΙΑ ΕΤΟΥΣ 2'!$BJ$3,IF(MAX([1]Βοηθητικό!$E$3:$J$3)-2=MAX([1]Βοηθητικό!$E$1:$J$1)-5,'[1]ΣΤΟΙΧΕΙΑ ΕΤΟΥΣ 1'!$BJ$3,""))))</f>
        <v>0</v>
      </c>
      <c r="C119" s="6">
        <f>IF(MAX([1]Βοηθητικό!$E$3:$J$3)-1=MAX([1]Βοηθητικό!$E$1:$J$1)-1,'[1]ΣΤΟΙΧΕΙΑ ΕΤΟΥΣ 5'!$BJ$3,IF(MAX([1]Βοηθητικό!$E$3:$J$3)-1=MAX([1]Βοηθητικό!$E$1:$J$1)-2,'[1]ΣΤΟΙΧΕΙΑ ΕΤΟΥΣ 4'!$BJ$3,IF(MAX([1]Βοηθητικό!$E$3:$J$3)-1=MAX([1]Βοηθητικό!$E$1:$J$1)-3,'[1]ΣΤΟΙΧΕΙΑ ΕΤΟΥΣ 3'!$BJ$3,IF(MAX([1]Βοηθητικό!$E$3:$J$3)-1=MAX([1]Βοηθητικό!$E$1:$J$1)-4,'[1]ΣΤΟΙΧΕΙΑ ΕΤΟΥΣ 2'!$BJ$3,IF(MAX([1]Βοηθητικό!$E$3:$J$3)-1=MAX([1]Βοηθητικό!$E$1:$J$1)-5,'[1]ΣΤΟΙΧΕΙΑ ΕΤΟΥΣ 1'!$BJ$3,"")))))</f>
        <v>0</v>
      </c>
      <c r="D119" s="7">
        <f>IF(MAX([1]Βοηθητικό!$E$3:$J$3)=MAX([1]Βοηθητικό!$E$1:$J$1),'[1]ΣΤΟΙΧΕΙΑ ΕΤΟΥΣ 6'!$BJ$3,IF(MAX([1]Βοηθητικό!$E$3:$J$3)=MAX([1]Βοηθητικό!$E$1:$J$1)-1,'[1]ΣΤΟΙΧΕΙΑ ΕΤΟΥΣ 5'!$BJ$3,IF(MAX([1]Βοηθητικό!$E$3:$J$3)=MAX([1]Βοηθητικό!$E$1:$J$1)-2,'[1]ΣΤΟΙΧΕΙΑ ΕΤΟΥΣ 4'!$BJ$3,IF(MAX([1]Βοηθητικό!$E$3:$J$3)=MAX([1]Βοηθητικό!$E$1:$J$1)-3,'[1]ΣΤΟΙΧΕΙΑ ΕΤΟΥΣ 3'!$BJ$3,IF(MAX([1]Βοηθητικό!$E$3:$J$3)=MAX([1]Βοηθητικό!$E$1:$J$1)-4,'[1]ΣΤΟΙΧΕΙΑ ΕΤΟΥΣ 2'!$BJ$3,IF(MAX([1]Βοηθητικό!$E$3:$J$3)=MAX([1]Βοηθητικό!$E$1:$J$1)-5,'[1]ΣΤΟΙΧΕΙΑ ΕΤΟΥΣ 1'!$BJ$3,""))))))</f>
        <v>0</v>
      </c>
    </row>
    <row r="120" spans="1:4" x14ac:dyDescent="0.25">
      <c r="A120" s="1" t="s">
        <v>62</v>
      </c>
      <c r="B120" s="6">
        <f>IF(MAX([1]Βοηθητικό!$E$3:$J$3)-2=MAX([1]Βοηθητικό!$E$1:$J$1)-2,'[1]ΣΤΟΙΧΕΙΑ ΕΤΟΥΣ 4'!$BK$3,IF(MAX([1]Βοηθητικό!$E$3:$J$3)-2=MAX([1]Βοηθητικό!$E$1:$J$1)-3,'[1]ΣΤΟΙΧΕΙΑ ΕΤΟΥΣ 3'!$BK$3,IF(MAX([1]Βοηθητικό!$E$3:$J$3)-2=MAX([1]Βοηθητικό!$E$1:$J$1)-4,'[1]ΣΤΟΙΧΕΙΑ ΕΤΟΥΣ 2'!$BK$3,IF(MAX([1]Βοηθητικό!$E$3:$J$3)-2=MAX([1]Βοηθητικό!$E$1:$J$1)-5,'[1]ΣΤΟΙΧΕΙΑ ΕΤΟΥΣ 1'!$BK$3,""))))</f>
        <v>0</v>
      </c>
      <c r="C120" s="6">
        <f>IF(MAX([1]Βοηθητικό!$E$3:$J$3)-1=MAX([1]Βοηθητικό!$E$1:$J$1)-1,'[1]ΣΤΟΙΧΕΙΑ ΕΤΟΥΣ 5'!$BK$3,IF(MAX([1]Βοηθητικό!$E$3:$J$3)-1=MAX([1]Βοηθητικό!$E$1:$J$1)-2,'[1]ΣΤΟΙΧΕΙΑ ΕΤΟΥΣ 4'!$BK$3,IF(MAX([1]Βοηθητικό!$E$3:$J$3)-1=MAX([1]Βοηθητικό!$E$1:$J$1)-3,'[1]ΣΤΟΙΧΕΙΑ ΕΤΟΥΣ 3'!$BK$3,IF(MAX([1]Βοηθητικό!$E$3:$J$3)-1=MAX([1]Βοηθητικό!$E$1:$J$1)-4,'[1]ΣΤΟΙΧΕΙΑ ΕΤΟΥΣ 2'!$BK$3,IF(MAX([1]Βοηθητικό!$E$3:$J$3)-1=MAX([1]Βοηθητικό!$E$1:$J$1)-5,'[1]ΣΤΟΙΧΕΙΑ ΕΤΟΥΣ 1'!$BK$3,"")))))</f>
        <v>0</v>
      </c>
      <c r="D120" s="7">
        <f>IF(MAX([1]Βοηθητικό!$E$3:$J$3)=MAX([1]Βοηθητικό!$E$1:$J$1),'[1]ΣΤΟΙΧΕΙΑ ΕΤΟΥΣ 6'!$BK$3,IF(MAX([1]Βοηθητικό!$E$3:$J$3)=MAX([1]Βοηθητικό!$E$1:$J$1)-1,'[1]ΣΤΟΙΧΕΙΑ ΕΤΟΥΣ 5'!$BK$3,IF(MAX([1]Βοηθητικό!$E$3:$J$3)=MAX([1]Βοηθητικό!$E$1:$J$1)-2,'[1]ΣΤΟΙΧΕΙΑ ΕΤΟΥΣ 4'!$BK$3,IF(MAX([1]Βοηθητικό!$E$3:$J$3)=MAX([1]Βοηθητικό!$E$1:$J$1)-3,'[1]ΣΤΟΙΧΕΙΑ ΕΤΟΥΣ 3'!$BK$3,IF(MAX([1]Βοηθητικό!$E$3:$J$3)=MAX([1]Βοηθητικό!$E$1:$J$1)-4,'[1]ΣΤΟΙΧΕΙΑ ΕΤΟΥΣ 2'!$BK$3,IF(MAX([1]Βοηθητικό!$E$3:$J$3)=MAX([1]Βοηθητικό!$E$1:$J$1)-5,'[1]ΣΤΟΙΧΕΙΑ ΕΤΟΥΣ 1'!$BK$3,""))))))</f>
        <v>0</v>
      </c>
    </row>
    <row r="121" spans="1:4" x14ac:dyDescent="0.25">
      <c r="A121" s="1" t="s">
        <v>31</v>
      </c>
      <c r="B121" s="6">
        <f>IF(MAX([1]Βοηθητικό!$E$3:$J$3)-2=MAX([1]Βοηθητικό!$E$1:$J$1)-2,'[1]ΣΤΟΙΧΕΙΑ ΕΤΟΥΣ 4'!$AF$3,IF(MAX([1]Βοηθητικό!$E$3:$J$3)-2=MAX([1]Βοηθητικό!$E$1:$J$1)-3,'[1]ΣΤΟΙΧΕΙΑ ΕΤΟΥΣ 3'!$AF$3,IF(MAX([1]Βοηθητικό!$E$3:$J$3)-2=MAX([1]Βοηθητικό!$E$1:$J$1)-4,'[1]ΣΤΟΙΧΕΙΑ ΕΤΟΥΣ 2'!$AF$3,IF(MAX([1]Βοηθητικό!$E$3:$J$3)-2=MAX([1]Βοηθητικό!$E$1:$J$1)-5,'[1]ΣΤΟΙΧΕΙΑ ΕΤΟΥΣ 1'!$AF$3,""))))</f>
        <v>0</v>
      </c>
      <c r="C121" s="6">
        <f>IF(MAX([1]Βοηθητικό!$E$3:$J$3)-1=MAX([1]Βοηθητικό!$E$1:$J$1)-1,'[1]ΣΤΟΙΧΕΙΑ ΕΤΟΥΣ 5'!$AF$3,IF(MAX([1]Βοηθητικό!$E$3:$J$3)-1=MAX([1]Βοηθητικό!$E$1:$J$1)-2,'[1]ΣΤΟΙΧΕΙΑ ΕΤΟΥΣ 4'!$AF$3,IF(MAX([1]Βοηθητικό!$E$3:$J$3)-1=MAX([1]Βοηθητικό!$E$1:$J$1)-3,'[1]ΣΤΟΙΧΕΙΑ ΕΤΟΥΣ 3'!$AF$3,IF(MAX([1]Βοηθητικό!$E$3:$J$3)-1=MAX([1]Βοηθητικό!$E$1:$J$1)-4,'[1]ΣΤΟΙΧΕΙΑ ΕΤΟΥΣ 2'!$AF$3,IF(MAX([1]Βοηθητικό!$E$3:$J$3)-1=MAX([1]Βοηθητικό!$E$1:$J$1)-5,'[1]ΣΤΟΙΧΕΙΑ ΕΤΟΥΣ 1'!$AF$3,"")))))</f>
        <v>824976</v>
      </c>
      <c r="D121" s="7">
        <f>IF(MAX([1]Βοηθητικό!$E$3:$J$3)=MAX([1]Βοηθητικό!$E$1:$J$1),'[1]ΣΤΟΙΧΕΙΑ ΕΤΟΥΣ 6'!$AF$3,IF(MAX([1]Βοηθητικό!$E$3:$J$3)=MAX([1]Βοηθητικό!$E$1:$J$1)-1,'[1]ΣΤΟΙΧΕΙΑ ΕΤΟΥΣ 5'!$AF$3,IF(MAX([1]Βοηθητικό!$E$3:$J$3)=MAX([1]Βοηθητικό!$E$1:$J$1)-2,'[1]ΣΤΟΙΧΕΙΑ ΕΤΟΥΣ 4'!$AF$3,IF(MAX([1]Βοηθητικό!$E$3:$J$3)=MAX([1]Βοηθητικό!$E$1:$J$1)-3,'[1]ΣΤΟΙΧΕΙΑ ΕΤΟΥΣ 3'!$AF$3,IF(MAX([1]Βοηθητικό!$E$3:$J$3)=MAX([1]Βοηθητικό!$E$1:$J$1)-4,'[1]ΣΤΟΙΧΕΙΑ ΕΤΟΥΣ 2'!$AF$3,IF(MAX([1]Βοηθητικό!$E$3:$J$3)=MAX([1]Βοηθητικό!$E$1:$J$1)-5,'[1]ΣΤΟΙΧΕΙΑ ΕΤΟΥΣ 1'!$AF$3,""))))))</f>
        <v>915474</v>
      </c>
    </row>
    <row r="122" spans="1:4" x14ac:dyDescent="0.25">
      <c r="A122" s="1" t="s">
        <v>187</v>
      </c>
      <c r="B122" s="6">
        <f>IF(MAX([1]Βοηθητικό!$E$3:$J$3)-2=MAX([1]Βοηθητικό!$E$1:$J$1)-2,'[1]ΣΤΟΙΧΕΙΑ ΕΤΟΥΣ 4'!$AG$3,IF(MAX([1]Βοηθητικό!$E$3:$J$3)-2=MAX([1]Βοηθητικό!$E$1:$J$1)-3,'[1]ΣΤΟΙΧΕΙΑ ΕΤΟΥΣ 3'!$AG$3,IF(MAX([1]Βοηθητικό!$E$3:$J$3)-2=MAX([1]Βοηθητικό!$E$1:$J$1)-4,'[1]ΣΤΟΙΧΕΙΑ ΕΤΟΥΣ 2'!$AG$3,IF(MAX([1]Βοηθητικό!$E$3:$J$3)-2=MAX([1]Βοηθητικό!$E$1:$J$1)-5,'[1]ΣΤΟΙΧΕΙΑ ΕΤΟΥΣ 1'!$AG$3,""))))</f>
        <v>0</v>
      </c>
      <c r="C122" s="6">
        <f>IF(MAX([1]Βοηθητικό!$E$3:$J$3)-1=MAX([1]Βοηθητικό!$E$1:$J$1)-1,'[1]ΣΤΟΙΧΕΙΑ ΕΤΟΥΣ 5'!$AG$3,IF(MAX([1]Βοηθητικό!$E$3:$J$3)-1=MAX([1]Βοηθητικό!$E$1:$J$1)-2,'[1]ΣΤΟΙΧΕΙΑ ΕΤΟΥΣ 4'!$AG$3,IF(MAX([1]Βοηθητικό!$E$3:$J$3)-1=MAX([1]Βοηθητικό!$E$1:$J$1)-3,'[1]ΣΤΟΙΧΕΙΑ ΕΤΟΥΣ 3'!$AG$3,IF(MAX([1]Βοηθητικό!$E$3:$J$3)-1=MAX([1]Βοηθητικό!$E$1:$J$1)-4,'[1]ΣΤΟΙΧΕΙΑ ΕΤΟΥΣ 2'!$AG$3,IF(MAX([1]Βοηθητικό!$E$3:$J$3)-1=MAX([1]Βοηθητικό!$E$1:$J$1)-5,'[1]ΣΤΟΙΧΕΙΑ ΕΤΟΥΣ 1'!$AG$3,"")))))</f>
        <v>3857</v>
      </c>
      <c r="D122" s="7">
        <f>IF(MAX([1]Βοηθητικό!$E$3:$J$3)=MAX([1]Βοηθητικό!$E$1:$J$1),'[1]ΣΤΟΙΧΕΙΑ ΕΤΟΥΣ 6'!$AG$3,IF(MAX([1]Βοηθητικό!$E$3:$J$3)=MAX([1]Βοηθητικό!$E$1:$J$1)-1,'[1]ΣΤΟΙΧΕΙΑ ΕΤΟΥΣ 5'!$AG$3,IF(MAX([1]Βοηθητικό!$E$3:$J$3)=MAX([1]Βοηθητικό!$E$1:$J$1)-2,'[1]ΣΤΟΙΧΕΙΑ ΕΤΟΥΣ 4'!$AG$3,IF(MAX([1]Βοηθητικό!$E$3:$J$3)=MAX([1]Βοηθητικό!$E$1:$J$1)-3,'[1]ΣΤΟΙΧΕΙΑ ΕΤΟΥΣ 3'!$AG$3,IF(MAX([1]Βοηθητικό!$E$3:$J$3)=MAX([1]Βοηθητικό!$E$1:$J$1)-4,'[1]ΣΤΟΙΧΕΙΑ ΕΤΟΥΣ 2'!$AG$3,IF(MAX([1]Βοηθητικό!$E$3:$J$3)=MAX([1]Βοηθητικό!$E$1:$J$1)-5,'[1]ΣΤΟΙΧΕΙΑ ΕΤΟΥΣ 1'!$AG$3,""))))))</f>
        <v>50836</v>
      </c>
    </row>
    <row r="123" spans="1:4" x14ac:dyDescent="0.25">
      <c r="A123" s="1" t="s">
        <v>188</v>
      </c>
      <c r="B123" s="6">
        <f>IF(MAX([1]Βοηθητικό!$E$3:$J$3)-2=MAX([1]Βοηθητικό!$E$1:$J$1)-2,'[1]ΣΤΟΙΧΕΙΑ ΕΤΟΥΣ 4'!$AH$3,IF(MAX([1]Βοηθητικό!$E$3:$J$3)-2=MAX([1]Βοηθητικό!$E$1:$J$1)-3,'[1]ΣΤΟΙΧΕΙΑ ΕΤΟΥΣ 3'!$AH$3,IF(MAX([1]Βοηθητικό!$E$3:$J$3)-2=MAX([1]Βοηθητικό!$E$1:$J$1)-4,'[1]ΣΤΟΙΧΕΙΑ ΕΤΟΥΣ 2'!$AH$3,IF(MAX([1]Βοηθητικό!$E$3:$J$3)-2=MAX([1]Βοηθητικό!$E$1:$J$1)-5,'[1]ΣΤΟΙΧΕΙΑ ΕΤΟΥΣ 1'!$AH$3,""))))</f>
        <v>0</v>
      </c>
      <c r="C123" s="6">
        <f>IF(MAX([1]Βοηθητικό!$E$3:$J$3)-1=MAX([1]Βοηθητικό!$E$1:$J$1)-1,'[1]ΣΤΟΙΧΕΙΑ ΕΤΟΥΣ 5'!$AH$3,IF(MAX([1]Βοηθητικό!$E$3:$J$3)-1=MAX([1]Βοηθητικό!$E$1:$J$1)-2,'[1]ΣΤΟΙΧΕΙΑ ΕΤΟΥΣ 4'!$AH$3,IF(MAX([1]Βοηθητικό!$E$3:$J$3)-1=MAX([1]Βοηθητικό!$E$1:$J$1)-3,'[1]ΣΤΟΙΧΕΙΑ ΕΤΟΥΣ 3'!$AH$3,IF(MAX([1]Βοηθητικό!$E$3:$J$3)-1=MAX([1]Βοηθητικό!$E$1:$J$1)-4,'[1]ΣΤΟΙΧΕΙΑ ΕΤΟΥΣ 2'!$AH$3,IF(MAX([1]Βοηθητικό!$E$3:$J$3)-1=MAX([1]Βοηθητικό!$E$1:$J$1)-5,'[1]ΣΤΟΙΧΕΙΑ ΕΤΟΥΣ 1'!$AH$3,"")))))</f>
        <v>638118</v>
      </c>
      <c r="D123" s="7">
        <f>IF(MAX([1]Βοηθητικό!$E$3:$J$3)=MAX([1]Βοηθητικό!$E$1:$J$1),'[1]ΣΤΟΙΧΕΙΑ ΕΤΟΥΣ 6'!$AH$3,IF(MAX([1]Βοηθητικό!$E$3:$J$3)=MAX([1]Βοηθητικό!$E$1:$J$1)-1,'[1]ΣΤΟΙΧΕΙΑ ΕΤΟΥΣ 5'!$AH$3,IF(MAX([1]Βοηθητικό!$E$3:$J$3)=MAX([1]Βοηθητικό!$E$1:$J$1)-2,'[1]ΣΤΟΙΧΕΙΑ ΕΤΟΥΣ 4'!$AH$3,IF(MAX([1]Βοηθητικό!$E$3:$J$3)=MAX([1]Βοηθητικό!$E$1:$J$1)-3,'[1]ΣΤΟΙΧΕΙΑ ΕΤΟΥΣ 3'!$AH$3,IF(MAX([1]Βοηθητικό!$E$3:$J$3)=MAX([1]Βοηθητικό!$E$1:$J$1)-4,'[1]ΣΤΟΙΧΕΙΑ ΕΤΟΥΣ 2'!$AH$3,IF(MAX([1]Βοηθητικό!$E$3:$J$3)=MAX([1]Βοηθητικό!$E$1:$J$1)-5,'[1]ΣΤΟΙΧΕΙΑ ΕΤΟΥΣ 1'!$AH$3,""))))))</f>
        <v>242657</v>
      </c>
    </row>
    <row r="124" spans="1:4" x14ac:dyDescent="0.25">
      <c r="A124" s="1" t="s">
        <v>189</v>
      </c>
      <c r="B124" s="6">
        <f>IF(MAX([1]Βοηθητικό!$E$3:$J$3)-2=MAX([1]Βοηθητικό!$E$1:$J$1)-2,'[1]ΣΤΟΙΧΕΙΑ ΕΤΟΥΣ 4'!$AI$3,IF(MAX([1]Βοηθητικό!$E$3:$J$3)-2=MAX([1]Βοηθητικό!$E$1:$J$1)-3,'[1]ΣΤΟΙΧΕΙΑ ΕΤΟΥΣ 3'!$AI$3,IF(MAX([1]Βοηθητικό!$E$3:$J$3)-2=MAX([1]Βοηθητικό!$E$1:$J$1)-4,'[1]ΣΤΟΙΧΕΙΑ ΕΤΟΥΣ 2'!$AI$3,IF(MAX([1]Βοηθητικό!$E$3:$J$3)-2=MAX([1]Βοηθητικό!$E$1:$J$1)-5,'[1]ΣΤΟΙΧΕΙΑ ΕΤΟΥΣ 1'!$AI$3,""))))</f>
        <v>0</v>
      </c>
      <c r="C124" s="6">
        <f>IF(MAX([1]Βοηθητικό!$E$3:$J$3)-1=MAX([1]Βοηθητικό!$E$1:$J$1)-1,'[1]ΣΤΟΙΧΕΙΑ ΕΤΟΥΣ 5'!$AI$3,IF(MAX([1]Βοηθητικό!$E$3:$J$3)-1=MAX([1]Βοηθητικό!$E$1:$J$1)-2,'[1]ΣΤΟΙΧΕΙΑ ΕΤΟΥΣ 4'!$AI$3,IF(MAX([1]Βοηθητικό!$E$3:$J$3)-1=MAX([1]Βοηθητικό!$E$1:$J$1)-3,'[1]ΣΤΟΙΧΕΙΑ ΕΤΟΥΣ 3'!$AI$3,IF(MAX([1]Βοηθητικό!$E$3:$J$3)-1=MAX([1]Βοηθητικό!$E$1:$J$1)-4,'[1]ΣΤΟΙΧΕΙΑ ΕΤΟΥΣ 2'!$AI$3,IF(MAX([1]Βοηθητικό!$E$3:$J$3)-1=MAX([1]Βοηθητικό!$E$1:$J$1)-5,'[1]ΣΤΟΙΧΕΙΑ ΕΤΟΥΣ 1'!$AI$3,"")))))</f>
        <v>0</v>
      </c>
      <c r="D124" s="7">
        <f>IF(MAX([1]Βοηθητικό!$E$3:$J$3)=MAX([1]Βοηθητικό!$E$1:$J$1),'[1]ΣΤΟΙΧΕΙΑ ΕΤΟΥΣ 6'!$AI$3,IF(MAX([1]Βοηθητικό!$E$3:$J$3)=MAX([1]Βοηθητικό!$E$1:$J$1)-1,'[1]ΣΤΟΙΧΕΙΑ ΕΤΟΥΣ 5'!$AI$3,IF(MAX([1]Βοηθητικό!$E$3:$J$3)=MAX([1]Βοηθητικό!$E$1:$J$1)-2,'[1]ΣΤΟΙΧΕΙΑ ΕΤΟΥΣ 4'!$AI$3,IF(MAX([1]Βοηθητικό!$E$3:$J$3)=MAX([1]Βοηθητικό!$E$1:$J$1)-3,'[1]ΣΤΟΙΧΕΙΑ ΕΤΟΥΣ 3'!$AI$3,IF(MAX([1]Βοηθητικό!$E$3:$J$3)=MAX([1]Βοηθητικό!$E$1:$J$1)-4,'[1]ΣΤΟΙΧΕΙΑ ΕΤΟΥΣ 2'!$AI$3,IF(MAX([1]Βοηθητικό!$E$3:$J$3)=MAX([1]Βοηθητικό!$E$1:$J$1)-5,'[1]ΣΤΟΙΧΕΙΑ ΕΤΟΥΣ 1'!$AI$3,""))))))</f>
        <v>112600</v>
      </c>
    </row>
    <row r="125" spans="1:4" x14ac:dyDescent="0.25">
      <c r="A125" s="1" t="s">
        <v>36</v>
      </c>
      <c r="B125" s="6">
        <f>IF(MAX([1]Βοηθητικό!$E$3:$J$3)-2=MAX([1]Βοηθητικό!$E$1:$J$1)-2,'[1]ΣΤΟΙΧΕΙΑ ΕΤΟΥΣ 4'!$AK$3,IF(MAX([1]Βοηθητικό!$E$3:$J$3)-2=MAX([1]Βοηθητικό!$E$1:$J$1)-3,'[1]ΣΤΟΙΧΕΙΑ ΕΤΟΥΣ 3'!$AK$3,IF(MAX([1]Βοηθητικό!$E$3:$J$3)-2=MAX([1]Βοηθητικό!$E$1:$J$1)-4,'[1]ΣΤΟΙΧΕΙΑ ΕΤΟΥΣ 2'!$AK$3,IF(MAX([1]Βοηθητικό!$E$3:$J$3)-2=MAX([1]Βοηθητικό!$E$1:$J$1)-5,'[1]ΣΤΟΙΧΕΙΑ ΕΤΟΥΣ 1'!$AK$3,""))))</f>
        <v>0</v>
      </c>
      <c r="C125" s="6">
        <f>IF(MAX([1]Βοηθητικό!$E$3:$J$3)-1=MAX([1]Βοηθητικό!$E$1:$J$1)-1,'[1]ΣΤΟΙΧΕΙΑ ΕΤΟΥΣ 5'!$AK$3,IF(MAX([1]Βοηθητικό!$E$3:$J$3)-1=MAX([1]Βοηθητικό!$E$1:$J$1)-2,'[1]ΣΤΟΙΧΕΙΑ ΕΤΟΥΣ 4'!$AK$3,IF(MAX([1]Βοηθητικό!$E$3:$J$3)-1=MAX([1]Βοηθητικό!$E$1:$J$1)-3,'[1]ΣΤΟΙΧΕΙΑ ΕΤΟΥΣ 3'!$AK$3,IF(MAX([1]Βοηθητικό!$E$3:$J$3)-1=MAX([1]Βοηθητικό!$E$1:$J$1)-4,'[1]ΣΤΟΙΧΕΙΑ ΕΤΟΥΣ 2'!$AK$3,IF(MAX([1]Βοηθητικό!$E$3:$J$3)-1=MAX([1]Βοηθητικό!$E$1:$J$1)-5,'[1]ΣΤΟΙΧΕΙΑ ΕΤΟΥΣ 1'!$AK$3,"")))))</f>
        <v>183000</v>
      </c>
      <c r="D125" s="7">
        <f>IF(MAX([1]Βοηθητικό!$E$3:$J$3)=MAX([1]Βοηθητικό!$E$1:$J$1),'[1]ΣΤΟΙΧΕΙΑ ΕΤΟΥΣ 6'!$AK$3,IF(MAX([1]Βοηθητικό!$E$3:$J$3)=MAX([1]Βοηθητικό!$E$1:$J$1)-1,'[1]ΣΤΟΙΧΕΙΑ ΕΤΟΥΣ 5'!$AK$3,IF(MAX([1]Βοηθητικό!$E$3:$J$3)=MAX([1]Βοηθητικό!$E$1:$J$1)-2,'[1]ΣΤΟΙΧΕΙΑ ΕΤΟΥΣ 4'!$AK$3,IF(MAX([1]Βοηθητικό!$E$3:$J$3)=MAX([1]Βοηθητικό!$E$1:$J$1)-3,'[1]ΣΤΟΙΧΕΙΑ ΕΤΟΥΣ 3'!$AK$3,IF(MAX([1]Βοηθητικό!$E$3:$J$3)=MAX([1]Βοηθητικό!$E$1:$J$1)-4,'[1]ΣΤΟΙΧΕΙΑ ΕΤΟΥΣ 2'!$AK$3,IF(MAX([1]Βοηθητικό!$E$3:$J$3)=MAX([1]Βοηθητικό!$E$1:$J$1)-5,'[1]ΣΤΟΙΧΕΙΑ ΕΤΟΥΣ 1'!$AK$3,""))))))</f>
        <v>509381</v>
      </c>
    </row>
    <row r="126" spans="1:4" x14ac:dyDescent="0.25">
      <c r="A126" s="1" t="s">
        <v>37</v>
      </c>
      <c r="B126" s="6">
        <f>IF(MAX([1]Βοηθητικό!$E$3:$J$3)-2=MAX([1]Βοηθητικό!$E$1:$J$1)-2,'[1]ΣΤΟΙΧΕΙΑ ΕΤΟΥΣ 4'!$AL$3,IF(MAX([1]Βοηθητικό!$E$3:$J$3)-2=MAX([1]Βοηθητικό!$E$1:$J$1)-3,'[1]ΣΤΟΙΧΕΙΑ ΕΤΟΥΣ 3'!$AL$3,IF(MAX([1]Βοηθητικό!$E$3:$J$3)-2=MAX([1]Βοηθητικό!$E$1:$J$1)-4,'[1]ΣΤΟΙΧΕΙΑ ΕΤΟΥΣ 2'!$AL$3,IF(MAX([1]Βοηθητικό!$E$3:$J$3)-2=MAX([1]Βοηθητικό!$E$1:$J$1)-5,'[1]ΣΤΟΙΧΕΙΑ ΕΤΟΥΣ 1'!$AL$3,""))))</f>
        <v>0</v>
      </c>
      <c r="C126" s="6">
        <f>IF(MAX([1]Βοηθητικό!$E$3:$J$3)-1=MAX([1]Βοηθητικό!$E$1:$J$1)-1,'[1]ΣΤΟΙΧΕΙΑ ΕΤΟΥΣ 5'!$AL$3,IF(MAX([1]Βοηθητικό!$E$3:$J$3)-1=MAX([1]Βοηθητικό!$E$1:$J$1)-2,'[1]ΣΤΟΙΧΕΙΑ ΕΤΟΥΣ 4'!$AL$3,IF(MAX([1]Βοηθητικό!$E$3:$J$3)-1=MAX([1]Βοηθητικό!$E$1:$J$1)-3,'[1]ΣΤΟΙΧΕΙΑ ΕΤΟΥΣ 3'!$AL$3,IF(MAX([1]Βοηθητικό!$E$3:$J$3)-1=MAX([1]Βοηθητικό!$E$1:$J$1)-4,'[1]ΣΤΟΙΧΕΙΑ ΕΤΟΥΣ 2'!$AL$3,IF(MAX([1]Βοηθητικό!$E$3:$J$3)-1=MAX([1]Βοηθητικό!$E$1:$J$1)-5,'[1]ΣΤΟΙΧΕΙΑ ΕΤΟΥΣ 1'!$AL$3,"")))))</f>
        <v>2386795</v>
      </c>
      <c r="D126" s="7">
        <f>IF(MAX([1]Βοηθητικό!$E$3:$J$3)=MAX([1]Βοηθητικό!$E$1:$J$1),'[1]ΣΤΟΙΧΕΙΑ ΕΤΟΥΣ 6'!$AL$3,IF(MAX([1]Βοηθητικό!$E$3:$J$3)=MAX([1]Βοηθητικό!$E$1:$J$1)-1,'[1]ΣΤΟΙΧΕΙΑ ΕΤΟΥΣ 5'!$AL$3,IF(MAX([1]Βοηθητικό!$E$3:$J$3)=MAX([1]Βοηθητικό!$E$1:$J$1)-2,'[1]ΣΤΟΙΧΕΙΑ ΕΤΟΥΣ 4'!$AL$3,IF(MAX([1]Βοηθητικό!$E$3:$J$3)=MAX([1]Βοηθητικό!$E$1:$J$1)-3,'[1]ΣΤΟΙΧΕΙΑ ΕΤΟΥΣ 3'!$AL$3,IF(MAX([1]Βοηθητικό!$E$3:$J$3)=MAX([1]Βοηθητικό!$E$1:$J$1)-4,'[1]ΣΤΟΙΧΕΙΑ ΕΤΟΥΣ 2'!$AL$3,IF(MAX([1]Βοηθητικό!$E$3:$J$3)=MAX([1]Βοηθητικό!$E$1:$J$1)-5,'[1]ΣΤΟΙΧΕΙΑ ΕΤΟΥΣ 1'!$AL$3,""))))))</f>
        <v>2381637</v>
      </c>
    </row>
    <row r="127" spans="1:4" x14ac:dyDescent="0.25">
      <c r="A127" s="1"/>
      <c r="B127" s="4" t="str">
        <f>IF(MAX([1]Βοηθητικό!$E$3:$J$3)-2=MAX([1]Βοηθητικό!$E$1:$J$1)-2,LEFT('[1]ΣΤΟΙΧΕΙΑ ΕΤΟΥΣ 4'!$F$3,10),IF(MAX([1]Βοηθητικό!$E$3:$J$3)-2=MAX([1]Βοηθητικό!$E$1:$J$1)-3,LEFT('[1]ΣΤΟΙΧΕΙΑ ΕΤΟΥΣ 3'!$F$3,10),IF(MAX([1]Βοηθητικό!$E$3:$J$3)-2=MAX([1]Βοηθητικό!$E$1:$J$1)-4,LEFT('[1]ΣΤΟΙΧΕΙΑ ΕΤΟΥΣ 2'!$F$3,10),IF(MAX([1]Βοηθητικό!$E$3:$J$3)-2=MAX([1]Βοηθητικό!$E$1:$J$1)-5,LEFT('[1]ΣΤΟΙΧΕΙΑ ΕΤΟΥΣ 1'!$F$3,10),""))))</f>
        <v/>
      </c>
      <c r="C127" s="17" t="str">
        <f>IF(MAX([1]Βοηθητικό!$E$3:$J$3)-1=MAX([1]Βοηθητικό!$E$1:$J$1)-1,LEFT('[1]ΣΤΟΙΧΕΙΑ ΕΤΟΥΣ 5'!$F$3,10),IF(MAX([1]Βοηθητικό!$E$3:$J$3)-1=MAX([1]Βοηθητικό!$E$1:$J$1)-2,LEFT('[1]ΣΤΟΙΧΕΙΑ ΕΤΟΥΣ 4'!$F$3,10),IF(MAX([1]Βοηθητικό!$E$3:$J$3)-1=MAX([1]Βοηθητικό!$E$1:$J$1)-3,LEFT('[1]ΣΤΟΙΧΕΙΑ ΕΤΟΥΣ 3'!$F$3,10),IF(MAX([1]Βοηθητικό!$E$3:$J$3)-1=MAX([1]Βοηθητικό!$E$1:$J$1)-4,LEFT('[1]ΣΤΟΙΧΕΙΑ ΕΤΟΥΣ 2'!$F$3,10),IF(MAX([1]Βοηθητικό!$E$3:$J$3)-1=MAX([1]Βοηθητικό!$E$1:$J$1)-5,LEFT('[1]ΣΤΟΙΧΕΙΑ ΕΤΟΥΣ 1'!$F$3,10),"")))))</f>
        <v>01/01/2018</v>
      </c>
      <c r="D127" s="5" t="str">
        <f>IF(MAX([1]Βοηθητικό!$E$3:$J$3)=MAX([1]Βοηθητικό!$E$1:$J$1),LEFT('[1]ΣΤΟΙΧΕΙΑ ΕΤΟΥΣ 6'!$F$3,10),IF(MAX([1]Βοηθητικό!$E$3:$J$3)=MAX([1]Βοηθητικό!$E$1:$J$1)-1,LEFT('[1]ΣΤΟΙΧΕΙΑ ΕΤΟΥΣ 5'!$F$3,10),IF(MAX([1]Βοηθητικό!$E$3:$J$3)=MAX([1]Βοηθητικό!$E$1:$J$1)-2,LEFT('[1]ΣΤΟΙΧΕΙΑ ΕΤΟΥΣ 4'!$F$3,10),IF(MAX([1]Βοηθητικό!$E$3:$J$3)=MAX([1]Βοηθητικό!$E$1:$J$1)-3,LEFT('[1]ΣΤΟΙΧΕΙΑ ΕΤΟΥΣ 3'!$F$3,10),IF(MAX([1]Βοηθητικό!$E$3:$J$3)=MAX([1]Βοηθητικό!$E$1:$J$1)-4,LEFT('[1]ΣΤΟΙΧΕΙΑ ΕΤΟΥΣ 2'!$F$3,10),IF(MAX([1]Βοηθητικό!$E$3:$J$3)=MAX([1]Βοηθητικό!$E$1:$J$1)-5,LEFT('[1]ΣΤΟΙΧΕΙΑ ΕΤΟΥΣ 1'!$F$3,10),""))))))</f>
        <v>01/01/2019</v>
      </c>
    </row>
    <row r="128" spans="1:4" x14ac:dyDescent="0.25">
      <c r="A128" s="3" t="s">
        <v>190</v>
      </c>
      <c r="B128" s="4" t="str">
        <f>IF(MAX([1]Βοηθητικό!$E$3:$J$3)-2=MAX([1]Βοηθητικό!$E$1:$J$1)-2,RIGHT('[1]ΣΤΟΙΧΕΙΑ ΕΤΟΥΣ 4'!$F$3,10),IF(MAX([1]Βοηθητικό!$E$3:$J$3)-2=MAX([1]Βοηθητικό!$E$1:$J$1)-3,RIGHT('[1]ΣΤΟΙΧΕΙΑ ΕΤΟΥΣ 3'!$F$3,10),IF(MAX([1]Βοηθητικό!$E$3:$J$3)-2=MAX([1]Βοηθητικό!$E$1:$J$1)-4,RIGHT('[1]ΣΤΟΙΧΕΙΑ ΕΤΟΥΣ 2'!$F$3,10),IF(MAX([1]Βοηθητικό!$E$3:$J$3)-2=MAX([1]Βοηθητικό!$E$1:$J$1)-5,RIGHT('[1]ΣΤΟΙΧΕΙΑ ΕΤΟΥΣ 1'!$F$3,10),""))))</f>
        <v/>
      </c>
      <c r="C128" s="17" t="str">
        <f>IF(MAX([1]Βοηθητικό!$E$3:$J$3)-1=MAX([1]Βοηθητικό!$E$1:$J$1)-1,RIGHT('[1]ΣΤΟΙΧΕΙΑ ΕΤΟΥΣ 5'!$F$3,10),IF(MAX([1]Βοηθητικό!$E$3:$J$3)-1=MAX([1]Βοηθητικό!$E$1:$J$1)-2,RIGHT('[1]ΣΤΟΙΧΕΙΑ ΕΤΟΥΣ 4'!$F$3,10),IF(MAX([1]Βοηθητικό!$E$3:$J$3)-1=MAX([1]Βοηθητικό!$E$1:$J$1)-3,RIGHT('[1]ΣΤΟΙΧΕΙΑ ΕΤΟΥΣ 3'!$F$3,10),IF(MAX([1]Βοηθητικό!$E$3:$J$3)-1=MAX([1]Βοηθητικό!$E$1:$J$1)-4,RIGHT('[1]ΣΤΟΙΧΕΙΑ ΕΤΟΥΣ 2'!$F$3,10),IF(MAX([1]Βοηθητικό!$E$3:$J$3)-1=MAX([1]Βοηθητικό!$E$1:$J$1)-5,RIGHT('[1]ΣΤΟΙΧΕΙΑ ΕΤΟΥΣ 1'!$F$3,10),"")))))</f>
        <v>31/12/2018</v>
      </c>
      <c r="D128" s="5" t="str">
        <f>IF(MAX([1]Βοηθητικό!$E$3:$J$3)=MAX([1]Βοηθητικό!$E$1:$J$1),RIGHT('[1]ΣΤΟΙΧΕΙΑ ΕΤΟΥΣ 6'!$F$3,10),IF(MAX([1]Βοηθητικό!$E$3:$J$3)=MAX([1]Βοηθητικό!$E$1:$J$1)-1,RIGHT('[1]ΣΤΟΙΧΕΙΑ ΕΤΟΥΣ 5'!$F$3,10),IF(MAX([1]Βοηθητικό!$E$3:$J$3)=MAX([1]Βοηθητικό!$E$1:$J$1)-2,RIGHT('[1]ΣΤΟΙΧΕΙΑ ΕΤΟΥΣ 4'!$F$3,10),IF(MAX([1]Βοηθητικό!$E$3:$J$3)=MAX([1]Βοηθητικό!$E$1:$J$1)-3,RIGHT('[1]ΣΤΟΙΧΕΙΑ ΕΤΟΥΣ 3'!$F$3,10),IF(MAX([1]Βοηθητικό!$E$3:$J$3)=MAX([1]Βοηθητικό!$E$1:$J$1)-4,RIGHT('[1]ΣΤΟΙΧΕΙΑ ΕΤΟΥΣ 2'!$F$3,10),IF(MAX([1]Βοηθητικό!$E$3:$J$3)=MAX([1]Βοηθητικό!$E$1:$J$1)-5,RIGHT('[1]ΣΤΟΙΧΕΙΑ ΕΤΟΥΣ 1'!$F$3,10),""))))))</f>
        <v>31/12/2019</v>
      </c>
    </row>
    <row r="129" spans="1:4" x14ac:dyDescent="0.25">
      <c r="A129" s="1" t="s">
        <v>39</v>
      </c>
      <c r="B129" s="6">
        <f>IF(MAX([1]Βοηθητικό!$E$3:$J$3)-2=MAX([1]Βοηθητικό!$E$1:$J$1)-2,'[1]ΣΤΟΙΧΕΙΑ ΕΤΟΥΣ 4'!$AN$3,IF(MAX([1]Βοηθητικό!$E$3:$J$3)-2=MAX([1]Βοηθητικό!$E$1:$J$1)-3,'[1]ΣΤΟΙΧΕΙΑ ΕΤΟΥΣ 3'!$AN$3,IF(MAX([1]Βοηθητικό!$E$3:$J$3)-2=MAX([1]Βοηθητικό!$E$1:$J$1)-4,'[1]ΣΤΟΙΧΕΙΑ ΕΤΟΥΣ 2'!$AN$3,IF(MAX([1]Βοηθητικό!$E$3:$J$3)-2=MAX([1]Βοηθητικό!$E$1:$J$1)-5,'[1]ΣΤΟΙΧΕΙΑ ΕΤΟΥΣ 1'!$AN$3,""))))</f>
        <v>0</v>
      </c>
      <c r="C129" s="6">
        <f>IF(MAX([1]Βοηθητικό!$E$3:$J$3)-1=MAX([1]Βοηθητικό!$E$1:$J$1)-1,'[1]ΣΤΟΙΧΕΙΑ ΕΤΟΥΣ 5'!$AN$3,IF(MAX([1]Βοηθητικό!$E$3:$J$3)-1=MAX([1]Βοηθητικό!$E$1:$J$1)-2,'[1]ΣΤΟΙΧΕΙΑ ΕΤΟΥΣ 4'!$AN$3,IF(MAX([1]Βοηθητικό!$E$3:$J$3)-1=MAX([1]Βοηθητικό!$E$1:$J$1)-3,'[1]ΣΤΟΙΧΕΙΑ ΕΤΟΥΣ 3'!$AN$3,IF(MAX([1]Βοηθητικό!$E$3:$J$3)-1=MAX([1]Βοηθητικό!$E$1:$J$1)-4,'[1]ΣΤΟΙΧΕΙΑ ΕΤΟΥΣ 2'!$AN$3,IF(MAX([1]Βοηθητικό!$E$3:$J$3)-1=MAX([1]Βοηθητικό!$E$1:$J$1)-5,'[1]ΣΤΟΙΧΕΙΑ ΕΤΟΥΣ 1'!$AN$3,"")))))</f>
        <v>626196</v>
      </c>
      <c r="D129" s="7">
        <f>IF(MAX([1]Βοηθητικό!$E$3:$J$3)=MAX([1]Βοηθητικό!$E$1:$J$1),'[1]ΣΤΟΙΧΕΙΑ ΕΤΟΥΣ 6'!$AN$3,IF(MAX([1]Βοηθητικό!$E$3:$J$3)=MAX([1]Βοηθητικό!$E$1:$J$1)-1,'[1]ΣΤΟΙΧΕΙΑ ΕΤΟΥΣ 5'!$AN$3,IF(MAX([1]Βοηθητικό!$E$3:$J$3)=MAX([1]Βοηθητικό!$E$1:$J$1)-2,'[1]ΣΤΟΙΧΕΙΑ ΕΤΟΥΣ 4'!$AN$3,IF(MAX([1]Βοηθητικό!$E$3:$J$3)=MAX([1]Βοηθητικό!$E$1:$J$1)-3,'[1]ΣΤΟΙΧΕΙΑ ΕΤΟΥΣ 3'!$AN$3,IF(MAX([1]Βοηθητικό!$E$3:$J$3)=MAX([1]Βοηθητικό!$E$1:$J$1)-4,'[1]ΣΤΟΙΧΕΙΑ ΕΤΟΥΣ 2'!$AN$3,IF(MAX([1]Βοηθητικό!$E$3:$J$3)=MAX([1]Βοηθητικό!$E$1:$J$1)-5,'[1]ΣΤΟΙΧΕΙΑ ΕΤΟΥΣ 1'!$AN$3,""))))))</f>
        <v>693077</v>
      </c>
    </row>
    <row r="130" spans="1:4" x14ac:dyDescent="0.25">
      <c r="A130" s="1" t="s">
        <v>40</v>
      </c>
      <c r="B130" s="6">
        <f>IF(MAX([1]Βοηθητικό!$E$3:$J$3)-2=MAX([1]Βοηθητικό!$E$1:$J$1)-2,'[1]ΣΤΟΙΧΕΙΑ ΕΤΟΥΣ 4'!$AO$3,IF(MAX([1]Βοηθητικό!$E$3:$J$3)-2=MAX([1]Βοηθητικό!$E$1:$J$1)-3,'[1]ΣΤΟΙΧΕΙΑ ΕΤΟΥΣ 3'!$AO$3,IF(MAX([1]Βοηθητικό!$E$3:$J$3)-2=MAX([1]Βοηθητικό!$E$1:$J$1)-4,'[1]ΣΤΟΙΧΕΙΑ ΕΤΟΥΣ 2'!$AO$3,IF(MAX([1]Βοηθητικό!$E$3:$J$3)-2=MAX([1]Βοηθητικό!$E$1:$J$1)-5,'[1]ΣΤΟΙΧΕΙΑ ΕΤΟΥΣ 1'!$AO$3,""))))</f>
        <v>0</v>
      </c>
      <c r="C130" s="6">
        <f>IF(MAX([1]Βοηθητικό!$E$3:$J$3)-1=MAX([1]Βοηθητικό!$E$1:$J$1)-1,'[1]ΣΤΟΙΧΕΙΑ ΕΤΟΥΣ 5'!$AO$3,IF(MAX([1]Βοηθητικό!$E$3:$J$3)-1=MAX([1]Βοηθητικό!$E$1:$J$1)-2,'[1]ΣΤΟΙΧΕΙΑ ΕΤΟΥΣ 4'!$AO$3,IF(MAX([1]Βοηθητικό!$E$3:$J$3)-1=MAX([1]Βοηθητικό!$E$1:$J$1)-3,'[1]ΣΤΟΙΧΕΙΑ ΕΤΟΥΣ 3'!$AO$3,IF(MAX([1]Βοηθητικό!$E$3:$J$3)-1=MAX([1]Βοηθητικό!$E$1:$J$1)-4,'[1]ΣΤΟΙΧΕΙΑ ΕΤΟΥΣ 2'!$AO$3,IF(MAX([1]Βοηθητικό!$E$3:$J$3)-1=MAX([1]Βοηθητικό!$E$1:$J$1)-5,'[1]ΣΤΟΙΧΕΙΑ ΕΤΟΥΣ 1'!$AO$3,"")))))</f>
        <v>335359</v>
      </c>
      <c r="D130" s="7">
        <f>IF(MAX([1]Βοηθητικό!$E$3:$J$3)=MAX([1]Βοηθητικό!$E$1:$J$1),'[1]ΣΤΟΙΧΕΙΑ ΕΤΟΥΣ 6'!$AO$3,IF(MAX([1]Βοηθητικό!$E$3:$J$3)=MAX([1]Βοηθητικό!$E$1:$J$1)-1,'[1]ΣΤΟΙΧΕΙΑ ΕΤΟΥΣ 5'!$AO$3,IF(MAX([1]Βοηθητικό!$E$3:$J$3)=MAX([1]Βοηθητικό!$E$1:$J$1)-2,'[1]ΣΤΟΙΧΕΙΑ ΕΤΟΥΣ 4'!$AO$3,IF(MAX([1]Βοηθητικό!$E$3:$J$3)=MAX([1]Βοηθητικό!$E$1:$J$1)-3,'[1]ΣΤΟΙΧΕΙΑ ΕΤΟΥΣ 3'!$AO$3,IF(MAX([1]Βοηθητικό!$E$3:$J$3)=MAX([1]Βοηθητικό!$E$1:$J$1)-4,'[1]ΣΤΟΙΧΕΙΑ ΕΤΟΥΣ 2'!$AO$3,IF(MAX([1]Βοηθητικό!$E$3:$J$3)=MAX([1]Βοηθητικό!$E$1:$J$1)-5,'[1]ΣΤΟΙΧΕΙΑ ΕΤΟΥΣ 1'!$AO$3,""))))))</f>
        <v>476815</v>
      </c>
    </row>
    <row r="131" spans="1:4" x14ac:dyDescent="0.25">
      <c r="A131" s="1" t="s">
        <v>41</v>
      </c>
      <c r="B131" s="6">
        <f>IF(MAX([1]Βοηθητικό!$E$3:$J$3)-2=MAX([1]Βοηθητικό!$E$1:$J$1)-2,'[1]ΣΤΟΙΧΕΙΑ ΕΤΟΥΣ 4'!$AP$3,IF(MAX([1]Βοηθητικό!$E$3:$J$3)-2=MAX([1]Βοηθητικό!$E$1:$J$1)-3,'[1]ΣΤΟΙΧΕΙΑ ΕΤΟΥΣ 3'!$AP$3,IF(MAX([1]Βοηθητικό!$E$3:$J$3)-2=MAX([1]Βοηθητικό!$E$1:$J$1)-4,'[1]ΣΤΟΙΧΕΙΑ ΕΤΟΥΣ 2'!$AP$3,IF(MAX([1]Βοηθητικό!$E$3:$J$3)-2=MAX([1]Βοηθητικό!$E$1:$J$1)-5,'[1]ΣΤΟΙΧΕΙΑ ΕΤΟΥΣ 1'!$AP$3,""))))</f>
        <v>0</v>
      </c>
      <c r="C131" s="6">
        <f>IF(MAX([1]Βοηθητικό!$E$3:$J$3)-1=MAX([1]Βοηθητικό!$E$1:$J$1)-1,'[1]ΣΤΟΙΧΕΙΑ ΕΤΟΥΣ 5'!$AP$3,IF(MAX([1]Βοηθητικό!$E$3:$J$3)-1=MAX([1]Βοηθητικό!$E$1:$J$1)-2,'[1]ΣΤΟΙΧΕΙΑ ΕΤΟΥΣ 4'!$AP$3,IF(MAX([1]Βοηθητικό!$E$3:$J$3)-1=MAX([1]Βοηθητικό!$E$1:$J$1)-3,'[1]ΣΤΟΙΧΕΙΑ ΕΤΟΥΣ 3'!$AP$3,IF(MAX([1]Βοηθητικό!$E$3:$J$3)-1=MAX([1]Βοηθητικό!$E$1:$J$1)-4,'[1]ΣΤΟΙΧΕΙΑ ΕΤΟΥΣ 2'!$AP$3,IF(MAX([1]Βοηθητικό!$E$3:$J$3)-1=MAX([1]Βοηθητικό!$E$1:$J$1)-5,'[1]ΣΤΟΙΧΕΙΑ ΕΤΟΥΣ 1'!$AP$3,"")))))</f>
        <v>290836</v>
      </c>
      <c r="D131" s="7">
        <f>IF(MAX([1]Βοηθητικό!$E$3:$J$3)=MAX([1]Βοηθητικό!$E$1:$J$1),'[1]ΣΤΟΙΧΕΙΑ ΕΤΟΥΣ 6'!$AP$3,IF(MAX([1]Βοηθητικό!$E$3:$J$3)=MAX([1]Βοηθητικό!$E$1:$J$1)-1,'[1]ΣΤΟΙΧΕΙΑ ΕΤΟΥΣ 5'!$AP$3,IF(MAX([1]Βοηθητικό!$E$3:$J$3)=MAX([1]Βοηθητικό!$E$1:$J$1)-2,'[1]ΣΤΟΙΧΕΙΑ ΕΤΟΥΣ 4'!$AP$3,IF(MAX([1]Βοηθητικό!$E$3:$J$3)=MAX([1]Βοηθητικό!$E$1:$J$1)-3,'[1]ΣΤΟΙΧΕΙΑ ΕΤΟΥΣ 3'!$AP$3,IF(MAX([1]Βοηθητικό!$E$3:$J$3)=MAX([1]Βοηθητικό!$E$1:$J$1)-4,'[1]ΣΤΟΙΧΕΙΑ ΕΤΟΥΣ 2'!$AP$3,IF(MAX([1]Βοηθητικό!$E$3:$J$3)=MAX([1]Βοηθητικό!$E$1:$J$1)-5,'[1]ΣΤΟΙΧΕΙΑ ΕΤΟΥΣ 1'!$AP$3,""))))))</f>
        <v>216263</v>
      </c>
    </row>
    <row r="132" spans="1:4" x14ac:dyDescent="0.25">
      <c r="A132" s="1" t="s">
        <v>42</v>
      </c>
      <c r="B132" s="6">
        <f>IF(MAX([1]Βοηθητικό!$E$3:$J$3)-2=MAX([1]Βοηθητικό!$E$1:$J$1)-2,'[1]ΣΤΟΙΧΕΙΑ ΕΤΟΥΣ 4'!$AQ$3,IF(MAX([1]Βοηθητικό!$E$3:$J$3)-2=MAX([1]Βοηθητικό!$E$1:$J$1)-3,'[1]ΣΤΟΙΧΕΙΑ ΕΤΟΥΣ 3'!$AQ$3,IF(MAX([1]Βοηθητικό!$E$3:$J$3)-2=MAX([1]Βοηθητικό!$E$1:$J$1)-4,'[1]ΣΤΟΙΧΕΙΑ ΕΤΟΥΣ 2'!$AQ$3,IF(MAX([1]Βοηθητικό!$E$3:$J$3)-2=MAX([1]Βοηθητικό!$E$1:$J$1)-5,'[1]ΣΤΟΙΧΕΙΑ ΕΤΟΥΣ 1'!$AQ$3,""))))</f>
        <v>0</v>
      </c>
      <c r="C132" s="6">
        <f>IF(MAX([1]Βοηθητικό!$E$3:$J$3)-1=MAX([1]Βοηθητικό!$E$1:$J$1)-1,'[1]ΣΤΟΙΧΕΙΑ ΕΤΟΥΣ 5'!$AQ$3,IF(MAX([1]Βοηθητικό!$E$3:$J$3)-1=MAX([1]Βοηθητικό!$E$1:$J$1)-2,'[1]ΣΤΟΙΧΕΙΑ ΕΤΟΥΣ 4'!$AQ$3,IF(MAX([1]Βοηθητικό!$E$3:$J$3)-1=MAX([1]Βοηθητικό!$E$1:$J$1)-3,'[1]ΣΤΟΙΧΕΙΑ ΕΤΟΥΣ 3'!$AQ$3,IF(MAX([1]Βοηθητικό!$E$3:$J$3)-1=MAX([1]Βοηθητικό!$E$1:$J$1)-4,'[1]ΣΤΟΙΧΕΙΑ ΕΤΟΥΣ 2'!$AQ$3,IF(MAX([1]Βοηθητικό!$E$3:$J$3)-1=MAX([1]Βοηθητικό!$E$1:$J$1)-5,'[1]ΣΤΟΙΧΕΙΑ ΕΤΟΥΣ 1'!$AQ$3,"")))))</f>
        <v>2089</v>
      </c>
      <c r="D132" s="7">
        <f>IF(MAX([1]Βοηθητικό!$E$3:$J$3)=MAX([1]Βοηθητικό!$E$1:$J$1),'[1]ΣΤΟΙΧΕΙΑ ΕΤΟΥΣ 6'!$AQ$3,IF(MAX([1]Βοηθητικό!$E$3:$J$3)=MAX([1]Βοηθητικό!$E$1:$J$1)-1,'[1]ΣΤΟΙΧΕΙΑ ΕΤΟΥΣ 5'!$AQ$3,IF(MAX([1]Βοηθητικό!$E$3:$J$3)=MAX([1]Βοηθητικό!$E$1:$J$1)-2,'[1]ΣΤΟΙΧΕΙΑ ΕΤΟΥΣ 4'!$AQ$3,IF(MAX([1]Βοηθητικό!$E$3:$J$3)=MAX([1]Βοηθητικό!$E$1:$J$1)-3,'[1]ΣΤΟΙΧΕΙΑ ΕΤΟΥΣ 3'!$AQ$3,IF(MAX([1]Βοηθητικό!$E$3:$J$3)=MAX([1]Βοηθητικό!$E$1:$J$1)-4,'[1]ΣΤΟΙΧΕΙΑ ΕΤΟΥΣ 2'!$AQ$3,IF(MAX([1]Βοηθητικό!$E$3:$J$3)=MAX([1]Βοηθητικό!$E$1:$J$1)-5,'[1]ΣΤΟΙΧΕΙΑ ΕΤΟΥΣ 1'!$AQ$3,""))))))</f>
        <v>47</v>
      </c>
    </row>
    <row r="133" spans="1:4" x14ac:dyDescent="0.25">
      <c r="A133" s="1" t="s">
        <v>43</v>
      </c>
      <c r="B133" s="6">
        <f>IF(MAX([1]Βοηθητικό!$E$3:$J$3)-2=MAX([1]Βοηθητικό!$E$1:$J$1)-2,'[1]ΣΤΟΙΧΕΙΑ ΕΤΟΥΣ 4'!$AR$3,IF(MAX([1]Βοηθητικό!$E$3:$J$3)-2=MAX([1]Βοηθητικό!$E$1:$J$1)-3,'[1]ΣΤΟΙΧΕΙΑ ΕΤΟΥΣ 3'!$AR$3,IF(MAX([1]Βοηθητικό!$E$3:$J$3)-2=MAX([1]Βοηθητικό!$E$1:$J$1)-4,'[1]ΣΤΟΙΧΕΙΑ ΕΤΟΥΣ 2'!$AR$3,IF(MAX([1]Βοηθητικό!$E$3:$J$3)-2=MAX([1]Βοηθητικό!$E$1:$J$1)-5,'[1]ΣΤΟΙΧΕΙΑ ΕΤΟΥΣ 1'!$AR$3,""))))</f>
        <v>0</v>
      </c>
      <c r="C133" s="6">
        <f>IF(MAX([1]Βοηθητικό!$E$3:$J$3)-1=MAX([1]Βοηθητικό!$E$1:$J$1)-1,'[1]ΣΤΟΙΧΕΙΑ ΕΤΟΥΣ 5'!$AR$3,IF(MAX([1]Βοηθητικό!$E$3:$J$3)-1=MAX([1]Βοηθητικό!$E$1:$J$1)-2,'[1]ΣΤΟΙΧΕΙΑ ΕΤΟΥΣ 4'!$AR$3,IF(MAX([1]Βοηθητικό!$E$3:$J$3)-1=MAX([1]Βοηθητικό!$E$1:$J$1)-3,'[1]ΣΤΟΙΧΕΙΑ ΕΤΟΥΣ 3'!$AR$3,IF(MAX([1]Βοηθητικό!$E$3:$J$3)-1=MAX([1]Βοηθητικό!$E$1:$J$1)-4,'[1]ΣΤΟΙΧΕΙΑ ΕΤΟΥΣ 2'!$AR$3,IF(MAX([1]Βοηθητικό!$E$3:$J$3)-1=MAX([1]Βοηθητικό!$E$1:$J$1)-5,'[1]ΣΤΟΙΧΕΙΑ ΕΤΟΥΣ 1'!$AR$3,"")))))</f>
        <v>2125</v>
      </c>
      <c r="D133" s="7">
        <f>IF(MAX([1]Βοηθητικό!$E$3:$J$3)=MAX([1]Βοηθητικό!$E$1:$J$1),'[1]ΣΤΟΙΧΕΙΑ ΕΤΟΥΣ 6'!$AR$3,IF(MAX([1]Βοηθητικό!$E$3:$J$3)=MAX([1]Βοηθητικό!$E$1:$J$1)-1,'[1]ΣΤΟΙΧΕΙΑ ΕΤΟΥΣ 5'!$AR$3,IF(MAX([1]Βοηθητικό!$E$3:$J$3)=MAX([1]Βοηθητικό!$E$1:$J$1)-2,'[1]ΣΤΟΙΧΕΙΑ ΕΤΟΥΣ 4'!$AR$3,IF(MAX([1]Βοηθητικό!$E$3:$J$3)=MAX([1]Βοηθητικό!$E$1:$J$1)-3,'[1]ΣΤΟΙΧΕΙΑ ΕΤΟΥΣ 3'!$AR$3,IF(MAX([1]Βοηθητικό!$E$3:$J$3)=MAX([1]Βοηθητικό!$E$1:$J$1)-4,'[1]ΣΤΟΙΧΕΙΑ ΕΤΟΥΣ 2'!$AR$3,IF(MAX([1]Βοηθητικό!$E$3:$J$3)=MAX([1]Βοηθητικό!$E$1:$J$1)-5,'[1]ΣΤΟΙΧΕΙΑ ΕΤΟΥΣ 1'!$AR$3,""))))))</f>
        <v>1875</v>
      </c>
    </row>
    <row r="134" spans="1:4" x14ac:dyDescent="0.25">
      <c r="A134" s="1" t="s">
        <v>44</v>
      </c>
      <c r="B134" s="6">
        <f>IF(MAX([1]Βοηθητικό!$E$3:$J$3)-2=MAX([1]Βοηθητικό!$E$1:$J$1)-2,'[1]ΣΤΟΙΧΕΙΑ ΕΤΟΥΣ 4'!$AS$3,IF(MAX([1]Βοηθητικό!$E$3:$J$3)-2=MAX([1]Βοηθητικό!$E$1:$J$1)-3,'[1]ΣΤΟΙΧΕΙΑ ΕΤΟΥΣ 3'!$AS$3,IF(MAX([1]Βοηθητικό!$E$3:$J$3)-2=MAX([1]Βοηθητικό!$E$1:$J$1)-4,'[1]ΣΤΟΙΧΕΙΑ ΕΤΟΥΣ 2'!$AS$3,IF(MAX([1]Βοηθητικό!$E$3:$J$3)-2=MAX([1]Βοηθητικό!$E$1:$J$1)-5,'[1]ΣΤΟΙΧΕΙΑ ΕΤΟΥΣ 1'!$AS$3,""))))</f>
        <v>0</v>
      </c>
      <c r="C134" s="6">
        <f>IF(MAX([1]Βοηθητικό!$E$3:$J$3)-1=MAX([1]Βοηθητικό!$E$1:$J$1)-1,'[1]ΣΤΟΙΧΕΙΑ ΕΤΟΥΣ 5'!$AS$3,IF(MAX([1]Βοηθητικό!$E$3:$J$3)-1=MAX([1]Βοηθητικό!$E$1:$J$1)-2,'[1]ΣΤΟΙΧΕΙΑ ΕΤΟΥΣ 4'!$AS$3,IF(MAX([1]Βοηθητικό!$E$3:$J$3)-1=MAX([1]Βοηθητικό!$E$1:$J$1)-3,'[1]ΣΤΟΙΧΕΙΑ ΕΤΟΥΣ 3'!$AS$3,IF(MAX([1]Βοηθητικό!$E$3:$J$3)-1=MAX([1]Βοηθητικό!$E$1:$J$1)-4,'[1]ΣΤΟΙΧΕΙΑ ΕΤΟΥΣ 2'!$AS$3,IF(MAX([1]Βοηθητικό!$E$3:$J$3)-1=MAX([1]Βοηθητικό!$E$1:$J$1)-5,'[1]ΣΤΟΙΧΕΙΑ ΕΤΟΥΣ 1'!$AS$3,"")))))</f>
        <v>321795</v>
      </c>
      <c r="D134" s="7">
        <f>IF(MAX([1]Βοηθητικό!$E$3:$J$3)=MAX([1]Βοηθητικό!$E$1:$J$1),'[1]ΣΤΟΙΧΕΙΑ ΕΤΟΥΣ 6'!$AS$3,IF(MAX([1]Βοηθητικό!$E$3:$J$3)=MAX([1]Βοηθητικό!$E$1:$J$1)-1,'[1]ΣΤΟΙΧΕΙΑ ΕΤΟΥΣ 5'!$AS$3,IF(MAX([1]Βοηθητικό!$E$3:$J$3)=MAX([1]Βοηθητικό!$E$1:$J$1)-2,'[1]ΣΤΟΙΧΕΙΑ ΕΤΟΥΣ 4'!$AS$3,IF(MAX([1]Βοηθητικό!$E$3:$J$3)=MAX([1]Βοηθητικό!$E$1:$J$1)-3,'[1]ΣΤΟΙΧΕΙΑ ΕΤΟΥΣ 3'!$AS$3,IF(MAX([1]Βοηθητικό!$E$3:$J$3)=MAX([1]Βοηθητικό!$E$1:$J$1)-4,'[1]ΣΤΟΙΧΕΙΑ ΕΤΟΥΣ 2'!$AS$3,IF(MAX([1]Βοηθητικό!$E$3:$J$3)=MAX([1]Βοηθητικό!$E$1:$J$1)-5,'[1]ΣΤΟΙΧΕΙΑ ΕΤΟΥΣ 1'!$AS$3,""))))))</f>
        <v>295958</v>
      </c>
    </row>
    <row r="135" spans="1:4" x14ac:dyDescent="0.25">
      <c r="A135" s="1" t="s">
        <v>45</v>
      </c>
      <c r="B135" s="6">
        <f>IF(MAX([1]Βοηθητικό!$E$3:$J$3)-2=MAX([1]Βοηθητικό!$E$1:$J$1)-2,'[1]ΣΤΟΙΧΕΙΑ ΕΤΟΥΣ 4'!$AT$3,IF(MAX([1]Βοηθητικό!$E$3:$J$3)-2=MAX([1]Βοηθητικό!$E$1:$J$1)-3,'[1]ΣΤΟΙΧΕΙΑ ΕΤΟΥΣ 3'!$AT$3,IF(MAX([1]Βοηθητικό!$E$3:$J$3)-2=MAX([1]Βοηθητικό!$E$1:$J$1)-4,'[1]ΣΤΟΙΧΕΙΑ ΕΤΟΥΣ 2'!$AT$3,IF(MAX([1]Βοηθητικό!$E$3:$J$3)-2=MAX([1]Βοηθητικό!$E$1:$J$1)-5,'[1]ΣΤΟΙΧΕΙΑ ΕΤΟΥΣ 1'!$AT$3,""))))</f>
        <v>0</v>
      </c>
      <c r="C135" s="6">
        <f>IF(MAX([1]Βοηθητικό!$E$3:$J$3)-1=MAX([1]Βοηθητικό!$E$1:$J$1)-1,'[1]ΣΤΟΙΧΕΙΑ ΕΤΟΥΣ 5'!$AT$3,IF(MAX([1]Βοηθητικό!$E$3:$J$3)-1=MAX([1]Βοηθητικό!$E$1:$J$1)-2,'[1]ΣΤΟΙΧΕΙΑ ΕΤΟΥΣ 4'!$AT$3,IF(MAX([1]Βοηθητικό!$E$3:$J$3)-1=MAX([1]Βοηθητικό!$E$1:$J$1)-3,'[1]ΣΤΟΙΧΕΙΑ ΕΤΟΥΣ 3'!$AT$3,IF(MAX([1]Βοηθητικό!$E$3:$J$3)-1=MAX([1]Βοηθητικό!$E$1:$J$1)-4,'[1]ΣΤΟΙΧΕΙΑ ΕΤΟΥΣ 2'!$AT$3,IF(MAX([1]Βοηθητικό!$E$3:$J$3)-1=MAX([1]Βοηθητικό!$E$1:$J$1)-5,'[1]ΣΤΟΙΧΕΙΑ ΕΤΟΥΣ 1'!$AT$3,"")))))</f>
        <v>-30995</v>
      </c>
      <c r="D135" s="7">
        <f>IF(MAX([1]Βοηθητικό!$E$3:$J$3)=MAX([1]Βοηθητικό!$E$1:$J$1),'[1]ΣΤΟΙΧΕΙΑ ΕΤΟΥΣ 6'!$AT$3,IF(MAX([1]Βοηθητικό!$E$3:$J$3)=MAX([1]Βοηθητικό!$E$1:$J$1)-1,'[1]ΣΤΟΙΧΕΙΑ ΕΤΟΥΣ 5'!$AT$3,IF(MAX([1]Βοηθητικό!$E$3:$J$3)=MAX([1]Βοηθητικό!$E$1:$J$1)-2,'[1]ΣΤΟΙΧΕΙΑ ΕΤΟΥΣ 4'!$AT$3,IF(MAX([1]Βοηθητικό!$E$3:$J$3)=MAX([1]Βοηθητικό!$E$1:$J$1)-3,'[1]ΣΤΟΙΧΕΙΑ ΕΤΟΥΣ 3'!$AT$3,IF(MAX([1]Βοηθητικό!$E$3:$J$3)=MAX([1]Βοηθητικό!$E$1:$J$1)-4,'[1]ΣΤΟΙΧΕΙΑ ΕΤΟΥΣ 2'!$AT$3,IF(MAX([1]Βοηθητικό!$E$3:$J$3)=MAX([1]Βοηθητικό!$E$1:$J$1)-5,'[1]ΣΤΟΙΧΕΙΑ ΕΤΟΥΣ 1'!$AT$3,""))))))</f>
        <v>-81523</v>
      </c>
    </row>
    <row r="136" spans="1:4" x14ac:dyDescent="0.25">
      <c r="A136" s="1" t="s">
        <v>46</v>
      </c>
      <c r="B136" s="6">
        <f>IF(MAX([1]Βοηθητικό!$E$3:$J$3)-2=MAX([1]Βοηθητικό!$E$1:$J$1)-2,'[1]ΣΤΟΙΧΕΙΑ ΕΤΟΥΣ 4'!$AU$3,IF(MAX([1]Βοηθητικό!$E$3:$J$3)-2=MAX([1]Βοηθητικό!$E$1:$J$1)-3,'[1]ΣΤΟΙΧΕΙΑ ΕΤΟΥΣ 3'!$AU$3,IF(MAX([1]Βοηθητικό!$E$3:$J$3)-2=MAX([1]Βοηθητικό!$E$1:$J$1)-4,'[1]ΣΤΟΙΧΕΙΑ ΕΤΟΥΣ 2'!$AU$3,IF(MAX([1]Βοηθητικό!$E$3:$J$3)-2=MAX([1]Βοηθητικό!$E$1:$J$1)-5,'[1]ΣΤΟΙΧΕΙΑ ΕΤΟΥΣ 1'!$AU$3,""))))</f>
        <v>0</v>
      </c>
      <c r="C136" s="6">
        <f>IF(MAX([1]Βοηθητικό!$E$3:$J$3)-1=MAX([1]Βοηθητικό!$E$1:$J$1)-1,'[1]ΣΤΟΙΧΕΙΑ ΕΤΟΥΣ 5'!$AU$3,IF(MAX([1]Βοηθητικό!$E$3:$J$3)-1=MAX([1]Βοηθητικό!$E$1:$J$1)-2,'[1]ΣΤΟΙΧΕΙΑ ΕΤΟΥΣ 4'!$AU$3,IF(MAX([1]Βοηθητικό!$E$3:$J$3)-1=MAX([1]Βοηθητικό!$E$1:$J$1)-3,'[1]ΣΤΟΙΧΕΙΑ ΕΤΟΥΣ 3'!$AU$3,IF(MAX([1]Βοηθητικό!$E$3:$J$3)-1=MAX([1]Βοηθητικό!$E$1:$J$1)-4,'[1]ΣΤΟΙΧΕΙΑ ΕΤΟΥΣ 2'!$AU$3,IF(MAX([1]Βοηθητικό!$E$3:$J$3)-1=MAX([1]Βοηθητικό!$E$1:$J$1)-5,'[1]ΣΤΟΙΧΕΙΑ ΕΤΟΥΣ 1'!$AU$3,"")))))</f>
        <v>0</v>
      </c>
      <c r="D136" s="7">
        <f>IF(MAX([1]Βοηθητικό!$E$3:$J$3)=MAX([1]Βοηθητικό!$E$1:$J$1),'[1]ΣΤΟΙΧΕΙΑ ΕΤΟΥΣ 6'!$AU$3,IF(MAX([1]Βοηθητικό!$E$3:$J$3)=MAX([1]Βοηθητικό!$E$1:$J$1)-1,'[1]ΣΤΟΙΧΕΙΑ ΕΤΟΥΣ 5'!$AU$3,IF(MAX([1]Βοηθητικό!$E$3:$J$3)=MAX([1]Βοηθητικό!$E$1:$J$1)-2,'[1]ΣΤΟΙΧΕΙΑ ΕΤΟΥΣ 4'!$AU$3,IF(MAX([1]Βοηθητικό!$E$3:$J$3)=MAX([1]Βοηθητικό!$E$1:$J$1)-3,'[1]ΣΤΟΙΧΕΙΑ ΕΤΟΥΣ 3'!$AU$3,IF(MAX([1]Βοηθητικό!$E$3:$J$3)=MAX([1]Βοηθητικό!$E$1:$J$1)-4,'[1]ΣΤΟΙΧΕΙΑ ΕΤΟΥΣ 2'!$AU$3,IF(MAX([1]Βοηθητικό!$E$3:$J$3)=MAX([1]Βοηθητικό!$E$1:$J$1)-5,'[1]ΣΤΟΙΧΕΙΑ ΕΤΟΥΣ 1'!$AU$3,""))))))</f>
        <v>0</v>
      </c>
    </row>
    <row r="137" spans="1:4" x14ac:dyDescent="0.25">
      <c r="A137" s="1" t="s">
        <v>47</v>
      </c>
      <c r="B137" s="6">
        <f>IF(MAX([1]Βοηθητικό!$E$3:$J$3)-2=MAX([1]Βοηθητικό!$E$1:$J$1)-2,'[1]ΣΤΟΙΧΕΙΑ ΕΤΟΥΣ 4'!$AV$3,IF(MAX([1]Βοηθητικό!$E$3:$J$3)-2=MAX([1]Βοηθητικό!$E$1:$J$1)-3,'[1]ΣΤΟΙΧΕΙΑ ΕΤΟΥΣ 3'!$AV$3,IF(MAX([1]Βοηθητικό!$E$3:$J$3)-2=MAX([1]Βοηθητικό!$E$1:$J$1)-4,'[1]ΣΤΟΙΧΕΙΑ ΕΤΟΥΣ 2'!$AV$3,IF(MAX([1]Βοηθητικό!$E$3:$J$3)-2=MAX([1]Βοηθητικό!$E$1:$J$1)-5,'[1]ΣΤΟΙΧΕΙΑ ΕΤΟΥΣ 1'!$AV$3,""))))</f>
        <v>0</v>
      </c>
      <c r="C137" s="6">
        <f>IF(MAX([1]Βοηθητικό!$E$3:$J$3)-1=MAX([1]Βοηθητικό!$E$1:$J$1)-1,'[1]ΣΤΟΙΧΕΙΑ ΕΤΟΥΣ 5'!$AV$3,IF(MAX([1]Βοηθητικό!$E$3:$J$3)-1=MAX([1]Βοηθητικό!$E$1:$J$1)-2,'[1]ΣΤΟΙΧΕΙΑ ΕΤΟΥΣ 4'!$AV$3,IF(MAX([1]Βοηθητικό!$E$3:$J$3)-1=MAX([1]Βοηθητικό!$E$1:$J$1)-3,'[1]ΣΤΟΙΧΕΙΑ ΕΤΟΥΣ 3'!$AV$3,IF(MAX([1]Βοηθητικό!$E$3:$J$3)-1=MAX([1]Βοηθητικό!$E$1:$J$1)-4,'[1]ΣΤΟΙΧΕΙΑ ΕΤΟΥΣ 2'!$AV$3,IF(MAX([1]Βοηθητικό!$E$3:$J$3)-1=MAX([1]Βοηθητικό!$E$1:$J$1)-5,'[1]ΣΤΟΙΧΕΙΑ ΕΤΟΥΣ 1'!$AV$3,"")))))</f>
        <v>0</v>
      </c>
      <c r="D137" s="7">
        <f>IF(MAX([1]Βοηθητικό!$E$3:$J$3)=MAX([1]Βοηθητικό!$E$1:$J$1),'[1]ΣΤΟΙΧΕΙΑ ΕΤΟΥΣ 6'!$AV$3,IF(MAX([1]Βοηθητικό!$E$3:$J$3)=MAX([1]Βοηθητικό!$E$1:$J$1)-1,'[1]ΣΤΟΙΧΕΙΑ ΕΤΟΥΣ 5'!$AV$3,IF(MAX([1]Βοηθητικό!$E$3:$J$3)=MAX([1]Βοηθητικό!$E$1:$J$1)-2,'[1]ΣΤΟΙΧΕΙΑ ΕΤΟΥΣ 4'!$AV$3,IF(MAX([1]Βοηθητικό!$E$3:$J$3)=MAX([1]Βοηθητικό!$E$1:$J$1)-3,'[1]ΣΤΟΙΧΕΙΑ ΕΤΟΥΣ 3'!$AV$3,IF(MAX([1]Βοηθητικό!$E$3:$J$3)=MAX([1]Βοηθητικό!$E$1:$J$1)-4,'[1]ΣΤΟΙΧΕΙΑ ΕΤΟΥΣ 2'!$AV$3,IF(MAX([1]Βοηθητικό!$E$3:$J$3)=MAX([1]Βοηθητικό!$E$1:$J$1)-5,'[1]ΣΤΟΙΧΕΙΑ ΕΤΟΥΣ 1'!$AV$3,""))))))</f>
        <v>0</v>
      </c>
    </row>
    <row r="138" spans="1:4" x14ac:dyDescent="0.25">
      <c r="A138" s="1" t="s">
        <v>48</v>
      </c>
      <c r="B138" s="6">
        <f>IF(MAX([1]Βοηθητικό!$E$3:$J$3)-2=MAX([1]Βοηθητικό!$E$1:$J$1)-2,'[1]ΣΤΟΙΧΕΙΑ ΕΤΟΥΣ 4'!$AW$3,IF(MAX([1]Βοηθητικό!$E$3:$J$3)-2=MAX([1]Βοηθητικό!$E$1:$J$1)-3,'[1]ΣΤΟΙΧΕΙΑ ΕΤΟΥΣ 3'!$AW$3,IF(MAX([1]Βοηθητικό!$E$3:$J$3)-2=MAX([1]Βοηθητικό!$E$1:$J$1)-4,'[1]ΣΤΟΙΧΕΙΑ ΕΤΟΥΣ 2'!$AW$3,IF(MAX([1]Βοηθητικό!$E$3:$J$3)-2=MAX([1]Βοηθητικό!$E$1:$J$1)-5,'[1]ΣΤΟΙΧΕΙΑ ΕΤΟΥΣ 1'!$AW$3,""))))</f>
        <v>0</v>
      </c>
      <c r="C138" s="6">
        <f>IF(MAX([1]Βοηθητικό!$E$3:$J$3)-1=MAX([1]Βοηθητικό!$E$1:$J$1)-1,'[1]ΣΤΟΙΧΕΙΑ ΕΤΟΥΣ 5'!$AW$3,IF(MAX([1]Βοηθητικό!$E$3:$J$3)-1=MAX([1]Βοηθητικό!$E$1:$J$1)-2,'[1]ΣΤΟΙΧΕΙΑ ΕΤΟΥΣ 4'!$AW$3,IF(MAX([1]Βοηθητικό!$E$3:$J$3)-1=MAX([1]Βοηθητικό!$E$1:$J$1)-3,'[1]ΣΤΟΙΧΕΙΑ ΕΤΟΥΣ 3'!$AW$3,IF(MAX([1]Βοηθητικό!$E$3:$J$3)-1=MAX([1]Βοηθητικό!$E$1:$J$1)-4,'[1]ΣΤΟΙΧΕΙΑ ΕΤΟΥΣ 2'!$AW$3,IF(MAX([1]Βοηθητικό!$E$3:$J$3)-1=MAX([1]Βοηθητικό!$E$1:$J$1)-5,'[1]ΣΤΟΙΧΕΙΑ ΕΤΟΥΣ 1'!$AW$3,"")))))</f>
        <v>0</v>
      </c>
      <c r="D138" s="7">
        <f>IF(MAX([1]Βοηθητικό!$E$3:$J$3)=MAX([1]Βοηθητικό!$E$1:$J$1),'[1]ΣΤΟΙΧΕΙΑ ΕΤΟΥΣ 6'!$AW$3,IF(MAX([1]Βοηθητικό!$E$3:$J$3)=MAX([1]Βοηθητικό!$E$1:$J$1)-1,'[1]ΣΤΟΙΧΕΙΑ ΕΤΟΥΣ 5'!$AW$3,IF(MAX([1]Βοηθητικό!$E$3:$J$3)=MAX([1]Βοηθητικό!$E$1:$J$1)-2,'[1]ΣΤΟΙΧΕΙΑ ΕΤΟΥΣ 4'!$AW$3,IF(MAX([1]Βοηθητικό!$E$3:$J$3)=MAX([1]Βοηθητικό!$E$1:$J$1)-3,'[1]ΣΤΟΙΧΕΙΑ ΕΤΟΥΣ 3'!$AW$3,IF(MAX([1]Βοηθητικό!$E$3:$J$3)=MAX([1]Βοηθητικό!$E$1:$J$1)-4,'[1]ΣΤΟΙΧΕΙΑ ΕΤΟΥΣ 2'!$AW$3,IF(MAX([1]Βοηθητικό!$E$3:$J$3)=MAX([1]Βοηθητικό!$E$1:$J$1)-5,'[1]ΣΤΟΙΧΕΙΑ ΕΤΟΥΣ 1'!$AW$3,""))))))</f>
        <v>0</v>
      </c>
    </row>
    <row r="139" spans="1:4" x14ac:dyDescent="0.25">
      <c r="A139" s="1" t="s">
        <v>49</v>
      </c>
      <c r="B139" s="6">
        <f>IF(MAX([1]Βοηθητικό!$E$3:$J$3)-2=MAX([1]Βοηθητικό!$E$1:$J$1)-2,'[1]ΣΤΟΙΧΕΙΑ ΕΤΟΥΣ 4'!$AX$3,IF(MAX([1]Βοηθητικό!$E$3:$J$3)-2=MAX([1]Βοηθητικό!$E$1:$J$1)-3,'[1]ΣΤΟΙΧΕΙΑ ΕΤΟΥΣ 3'!$AX$3,IF(MAX([1]Βοηθητικό!$E$3:$J$3)-2=MAX([1]Βοηθητικό!$E$1:$J$1)-4,'[1]ΣΤΟΙΧΕΙΑ ΕΤΟΥΣ 2'!$AX$3,IF(MAX([1]Βοηθητικό!$E$3:$J$3)-2=MAX([1]Βοηθητικό!$E$1:$J$1)-5,'[1]ΣΤΟΙΧΕΙΑ ΕΤΟΥΣ 1'!$AX$3,""))))</f>
        <v>0</v>
      </c>
      <c r="C139" s="6">
        <f>IF(MAX([1]Βοηθητικό!$E$3:$J$3)-1=MAX([1]Βοηθητικό!$E$1:$J$1)-1,'[1]ΣΤΟΙΧΕΙΑ ΕΤΟΥΣ 5'!$AX$3,IF(MAX([1]Βοηθητικό!$E$3:$J$3)-1=MAX([1]Βοηθητικό!$E$1:$J$1)-2,'[1]ΣΤΟΙΧΕΙΑ ΕΤΟΥΣ 4'!$AX$3,IF(MAX([1]Βοηθητικό!$E$3:$J$3)-1=MAX([1]Βοηθητικό!$E$1:$J$1)-3,'[1]ΣΤΟΙΧΕΙΑ ΕΤΟΥΣ 3'!$AX$3,IF(MAX([1]Βοηθητικό!$E$3:$J$3)-1=MAX([1]Βοηθητικό!$E$1:$J$1)-4,'[1]ΣΤΟΙΧΕΙΑ ΕΤΟΥΣ 2'!$AX$3,IF(MAX([1]Βοηθητικό!$E$3:$J$3)-1=MAX([1]Βοηθητικό!$E$1:$J$1)-5,'[1]ΣΤΟΙΧΕΙΑ ΕΤΟΥΣ 1'!$AX$3,"")))))</f>
        <v>0</v>
      </c>
      <c r="D139" s="7">
        <f>IF(MAX([1]Βοηθητικό!$E$3:$J$3)=MAX([1]Βοηθητικό!$E$1:$J$1),'[1]ΣΤΟΙΧΕΙΑ ΕΤΟΥΣ 6'!$AX$3,IF(MAX([1]Βοηθητικό!$E$3:$J$3)=MAX([1]Βοηθητικό!$E$1:$J$1)-1,'[1]ΣΤΟΙΧΕΙΑ ΕΤΟΥΣ 5'!$AX$3,IF(MAX([1]Βοηθητικό!$E$3:$J$3)=MAX([1]Βοηθητικό!$E$1:$J$1)-2,'[1]ΣΤΟΙΧΕΙΑ ΕΤΟΥΣ 4'!$AX$3,IF(MAX([1]Βοηθητικό!$E$3:$J$3)=MAX([1]Βοηθητικό!$E$1:$J$1)-3,'[1]ΣΤΟΙΧΕΙΑ ΕΤΟΥΣ 3'!$AX$3,IF(MAX([1]Βοηθητικό!$E$3:$J$3)=MAX([1]Βοηθητικό!$E$1:$J$1)-4,'[1]ΣΤΟΙΧΕΙΑ ΕΤΟΥΣ 2'!$AX$3,IF(MAX([1]Βοηθητικό!$E$3:$J$3)=MAX([1]Βοηθητικό!$E$1:$J$1)-5,'[1]ΣΤΟΙΧΕΙΑ ΕΤΟΥΣ 1'!$AX$3,""))))))</f>
        <v>0</v>
      </c>
    </row>
    <row r="140" spans="1:4" x14ac:dyDescent="0.25">
      <c r="A140" s="1" t="s">
        <v>50</v>
      </c>
      <c r="B140" s="6">
        <f>IF(MAX([1]Βοηθητικό!$E$3:$J$3)-2=MAX([1]Βοηθητικό!$E$1:$J$1)-2,'[1]ΣΤΟΙΧΕΙΑ ΕΤΟΥΣ 4'!$AY$3,IF(MAX([1]Βοηθητικό!$E$3:$J$3)-2=MAX([1]Βοηθητικό!$E$1:$J$1)-3,'[1]ΣΤΟΙΧΕΙΑ ΕΤΟΥΣ 3'!$AY$3,IF(MAX([1]Βοηθητικό!$E$3:$J$3)-2=MAX([1]Βοηθητικό!$E$1:$J$1)-4,'[1]ΣΤΟΙΧΕΙΑ ΕΤΟΥΣ 2'!$AY$3,IF(MAX([1]Βοηθητικό!$E$3:$J$3)-2=MAX([1]Βοηθητικό!$E$1:$J$1)-5,'[1]ΣΤΟΙΧΕΙΑ ΕΤΟΥΣ 1'!$AY$3,""))))</f>
        <v>0</v>
      </c>
      <c r="C140" s="6">
        <f>IF(MAX([1]Βοηθητικό!$E$3:$J$3)-1=MAX([1]Βοηθητικό!$E$1:$J$1)-1,'[1]ΣΤΟΙΧΕΙΑ ΕΤΟΥΣ 5'!$AY$3,IF(MAX([1]Βοηθητικό!$E$3:$J$3)-1=MAX([1]Βοηθητικό!$E$1:$J$1)-2,'[1]ΣΤΟΙΧΕΙΑ ΕΤΟΥΣ 4'!$AY$3,IF(MAX([1]Βοηθητικό!$E$3:$J$3)-1=MAX([1]Βοηθητικό!$E$1:$J$1)-3,'[1]ΣΤΟΙΧΕΙΑ ΕΤΟΥΣ 3'!$AY$3,IF(MAX([1]Βοηθητικό!$E$3:$J$3)-1=MAX([1]Βοηθητικό!$E$1:$J$1)-4,'[1]ΣΤΟΙΧΕΙΑ ΕΤΟΥΣ 2'!$AY$3,IF(MAX([1]Βοηθητικό!$E$3:$J$3)-1=MAX([1]Βοηθητικό!$E$1:$J$1)-5,'[1]ΣΤΟΙΧΕΙΑ ΕΤΟΥΣ 1'!$AY$3,"")))))</f>
        <v>0</v>
      </c>
      <c r="D140" s="7">
        <f>IF(MAX([1]Βοηθητικό!$E$3:$J$3)=MAX([1]Βοηθητικό!$E$1:$J$1),'[1]ΣΤΟΙΧΕΙΑ ΕΤΟΥΣ 6'!$AY$3,IF(MAX([1]Βοηθητικό!$E$3:$J$3)=MAX([1]Βοηθητικό!$E$1:$J$1)-1,'[1]ΣΤΟΙΧΕΙΑ ΕΤΟΥΣ 5'!$AY$3,IF(MAX([1]Βοηθητικό!$E$3:$J$3)=MAX([1]Βοηθητικό!$E$1:$J$1)-2,'[1]ΣΤΟΙΧΕΙΑ ΕΤΟΥΣ 4'!$AY$3,IF(MAX([1]Βοηθητικό!$E$3:$J$3)=MAX([1]Βοηθητικό!$E$1:$J$1)-3,'[1]ΣΤΟΙΧΕΙΑ ΕΤΟΥΣ 3'!$AY$3,IF(MAX([1]Βοηθητικό!$E$3:$J$3)=MAX([1]Βοηθητικό!$E$1:$J$1)-4,'[1]ΣΤΟΙΧΕΙΑ ΕΤΟΥΣ 2'!$AY$3,IF(MAX([1]Βοηθητικό!$E$3:$J$3)=MAX([1]Βοηθητικό!$E$1:$J$1)-5,'[1]ΣΤΟΙΧΕΙΑ ΕΤΟΥΣ 1'!$AY$3,""))))))</f>
        <v>0</v>
      </c>
    </row>
    <row r="141" spans="1:4" x14ac:dyDescent="0.25">
      <c r="A141" s="1" t="s">
        <v>51</v>
      </c>
      <c r="B141" s="6">
        <f>IF(MAX([1]Βοηθητικό!$E$3:$J$3)-2=MAX([1]Βοηθητικό!$E$1:$J$1)-2,'[1]ΣΤΟΙΧΕΙΑ ΕΤΟΥΣ 4'!$AZ$3,IF(MAX([1]Βοηθητικό!$E$3:$J$3)-2=MAX([1]Βοηθητικό!$E$1:$J$1)-3,'[1]ΣΤΟΙΧΕΙΑ ΕΤΟΥΣ 3'!$AZ$3,IF(MAX([1]Βοηθητικό!$E$3:$J$3)-2=MAX([1]Βοηθητικό!$E$1:$J$1)-4,'[1]ΣΤΟΙΧΕΙΑ ΕΤΟΥΣ 2'!$AZ$3,IF(MAX([1]Βοηθητικό!$E$3:$J$3)-2=MAX([1]Βοηθητικό!$E$1:$J$1)-5,'[1]ΣΤΟΙΧΕΙΑ ΕΤΟΥΣ 1'!$AZ$3,""))))</f>
        <v>0</v>
      </c>
      <c r="C141" s="6">
        <f>IF(MAX([1]Βοηθητικό!$E$3:$J$3)-1=MAX([1]Βοηθητικό!$E$1:$J$1)-1,'[1]ΣΤΟΙΧΕΙΑ ΕΤΟΥΣ 5'!$AZ$3,IF(MAX([1]Βοηθητικό!$E$3:$J$3)-1=MAX([1]Βοηθητικό!$E$1:$J$1)-2,'[1]ΣΤΟΙΧΕΙΑ ΕΤΟΥΣ 4'!$AZ$3,IF(MAX([1]Βοηθητικό!$E$3:$J$3)-1=MAX([1]Βοηθητικό!$E$1:$J$1)-3,'[1]ΣΤΟΙΧΕΙΑ ΕΤΟΥΣ 3'!$AZ$3,IF(MAX([1]Βοηθητικό!$E$3:$J$3)-1=MAX([1]Βοηθητικό!$E$1:$J$1)-4,'[1]ΣΤΟΙΧΕΙΑ ΕΤΟΥΣ 2'!$AZ$3,IF(MAX([1]Βοηθητικό!$E$3:$J$3)-1=MAX([1]Βοηθητικό!$E$1:$J$1)-5,'[1]ΣΤΟΙΧΕΙΑ ΕΤΟΥΣ 1'!$AZ$3,"")))))</f>
        <v>-30995</v>
      </c>
      <c r="D141" s="7">
        <f>IF(MAX([1]Βοηθητικό!$E$3:$J$3)=MAX([1]Βοηθητικό!$E$1:$J$1),'[1]ΣΤΟΙΧΕΙΑ ΕΤΟΥΣ 6'!$AZ$3,IF(MAX([1]Βοηθητικό!$E$3:$J$3)=MAX([1]Βοηθητικό!$E$1:$J$1)-1,'[1]ΣΤΟΙΧΕΙΑ ΕΤΟΥΣ 5'!$AZ$3,IF(MAX([1]Βοηθητικό!$E$3:$J$3)=MAX([1]Βοηθητικό!$E$1:$J$1)-2,'[1]ΣΤΟΙΧΕΙΑ ΕΤΟΥΣ 4'!$AZ$3,IF(MAX([1]Βοηθητικό!$E$3:$J$3)=MAX([1]Βοηθητικό!$E$1:$J$1)-3,'[1]ΣΤΟΙΧΕΙΑ ΕΤΟΥΣ 3'!$AZ$3,IF(MAX([1]Βοηθητικό!$E$3:$J$3)=MAX([1]Βοηθητικό!$E$1:$J$1)-4,'[1]ΣΤΟΙΧΕΙΑ ΕΤΟΥΣ 2'!$AZ$3,IF(MAX([1]Βοηθητικό!$E$3:$J$3)=MAX([1]Βοηθητικό!$E$1:$J$1)-5,'[1]ΣΤΟΙΧΕΙΑ ΕΤΟΥΣ 1'!$AZ$3,""))))))</f>
        <v>-81523</v>
      </c>
    </row>
    <row r="142" spans="1:4" x14ac:dyDescent="0.25">
      <c r="A142" s="1" t="s">
        <v>191</v>
      </c>
      <c r="B142" s="6">
        <f>IF(MAX([1]Βοηθητικό!E3:J3)-2=MAX([1]Βοηθητικό!$E$1:$J$1)-2,'[1]ΣΤΟΙΧΕΙΑ ΕΤΟΥΣ 4'!BQ3,IF(MAX([1]Βοηθητικό!E3:J3)-2=MAX([1]Βοηθητικό!$E$1:$J$1)-3,'[1]ΣΤΟΙΧΕΙΑ ΕΤΟΥΣ 3'!BQ3,IF(MAX([1]Βοηθητικό!E3:J3)-2=MAX([1]Βοηθητικό!$E$1:$J$1)-4,'[1]ΣΤΟΙΧΕΙΑ ΕΤΟΥΣ 2'!BQ3,IF(MAX([1]Βοηθητικό!E3:J3)-2=MAX([1]Βοηθητικό!$E$1:$J$1)-5,'[1]ΣΤΟΙΧΕΙΑ ΕΤΟΥΣ 1'!BQ3,""))))</f>
        <v>0</v>
      </c>
      <c r="C142" s="6">
        <f>IF(MAX([1]Βοηθητικό!E3:J3)-1=MAX([1]Βοηθητικό!$E$1:$J$1)-1,'[1]ΣΤΟΙΧΕΙΑ ΕΤΟΥΣ 5'!BQ3,IF(MAX([1]Βοηθητικό!E3:J3)-1=MAX([1]Βοηθητικό!$E$1:$J$1)-2,'[1]ΣΤΟΙΧΕΙΑ ΕΤΟΥΣ 4'!BQ3,IF(MAX([1]Βοηθητικό!E3:J3)-1=MAX([1]Βοηθητικό!$E$1:$J$1)-3,'[1]ΣΤΟΙΧΕΙΑ ΕΤΟΥΣ 3'!BQ3,IF(MAX([1]Βοηθητικό!E3:J3)-1=MAX([1]Βοηθητικό!$E$1:$J$1)-4,'[1]ΣΤΟΙΧΕΙΑ ΕΤΟΥΣ 2'!BQ3,IF(MAX([1]Βοηθητικό!E3:J3)-1=MAX([1]Βοηθητικό!$E$1:$J$1)-5,'[1]ΣΤΟΙΧΕΙΑ ΕΤΟΥΣ 1'!BQ3,"")))))</f>
        <v>-28874</v>
      </c>
      <c r="D142" s="7">
        <f>IF(MAX([1]Βοηθητικό!E3:J3)=MAX([1]Βοηθητικό!$E$1:$J$1),'[1]ΣΤΟΙΧΕΙΑ ΕΤΟΥΣ 6'!BQ3,IF(MAX([1]Βοηθητικό!E3:J3)=MAX([1]Βοηθητικό!$E$1:$J$1)-1,'[1]ΣΤΟΙΧΕΙΑ ΕΤΟΥΣ 5'!BQ3,IF(MAX([1]Βοηθητικό!E3:J3)=MAX([1]Βοηθητικό!$E$1:$J$1)-2,'[1]ΣΤΟΙΧΕΙΑ ΕΤΟΥΣ 4'!BQ3,IF(MAX([1]Βοηθητικό!E3:J3)=MAX([1]Βοηθητικό!$E$1:$J$1)-3,'[1]ΣΤΟΙΧΕΙΑ ΕΤΟΥΣ 3'!BQ3,IF(MAX([1]Βοηθητικό!E3:J3)=MAX([1]Βοηθητικό!$E$1:$J$1)-4,'[1]ΣΤΟΙΧΕΙΑ ΕΤΟΥΣ 2'!BQ3,IF(MAX([1]Βοηθητικό!E3:J3)=MAX([1]Βοηθητικό!$E$1:$J$1)-5,'[1]ΣΤΟΙΧΕΙΑ ΕΤΟΥΣ 1'!BQ3,""))))))</f>
        <v>-79650</v>
      </c>
    </row>
    <row r="143" spans="1:4" x14ac:dyDescent="0.25">
      <c r="A143" s="1" t="s">
        <v>55</v>
      </c>
      <c r="B143" s="6">
        <f>IF(MAX([1]Βοηθητικό!$E$3:$J$3)-2=MAX([1]Βοηθητικό!$E$1:$J$1)-2,'[1]ΣΤΟΙΧΕΙΑ ΕΤΟΥΣ 4'!$BD$3,IF(MAX([1]Βοηθητικό!$E$3:$J$3)-2=MAX([1]Βοηθητικό!$E$1:$J$1)-3,'[1]ΣΤΟΙΧΕΙΑ ΕΤΟΥΣ 3'!$BD$3,IF(MAX([1]Βοηθητικό!$E$3:$J$3)-2=MAX([1]Βοηθητικό!$E$1:$J$1)-4,'[1]ΣΤΟΙΧΕΙΑ ΕΤΟΥΣ 2'!$BD$3,IF(MAX([1]Βοηθητικό!$E$3:$J$3)-2=MAX([1]Βοηθητικό!$E$1:$J$1)-5,'[1]ΣΤΟΙΧΕΙΑ ΕΤΟΥΣ 1'!$BD$3,""))))</f>
        <v>0</v>
      </c>
      <c r="C143" s="6">
        <f>IF(MAX([1]Βοηθητικό!$E$3:$J$3)-1=MAX([1]Βοηθητικό!$E$1:$J$1)-1,'[1]ΣΤΟΙΧΕΙΑ ΕΤΟΥΣ 5'!$BD$3,IF(MAX([1]Βοηθητικό!$E$3:$J$3)-1=MAX([1]Βοηθητικό!$E$1:$J$1)-2,'[1]ΣΤΟΙΧΕΙΑ ΕΤΟΥΣ 4'!$BD$3,IF(MAX([1]Βοηθητικό!$E$3:$J$3)-1=MAX([1]Βοηθητικό!$E$1:$J$1)-3,'[1]ΣΤΟΙΧΕΙΑ ΕΤΟΥΣ 3'!$BD$3,IF(MAX([1]Βοηθητικό!$E$3:$J$3)-1=MAX([1]Βοηθητικό!$E$1:$J$1)-4,'[1]ΣΤΟΙΧΕΙΑ ΕΤΟΥΣ 2'!$BD$3,IF(MAX([1]Βοηθητικό!$E$3:$J$3)-1=MAX([1]Βοηθητικό!$E$1:$J$1)-5,'[1]ΣΤΟΙΧΕΙΑ ΕΤΟΥΣ 1'!$BD$3,"")))))</f>
        <v>0</v>
      </c>
      <c r="D143" s="7">
        <f>IF(MAX([1]Βοηθητικό!$E$3:$J$3)=MAX([1]Βοηθητικό!$E$1:$J$1),'[1]ΣΤΟΙΧΕΙΑ ΕΤΟΥΣ 6'!$BD$3,IF(MAX([1]Βοηθητικό!$E$3:$J$3)=MAX([1]Βοηθητικό!$E$1:$J$1)-1,'[1]ΣΤΟΙΧΕΙΑ ΕΤΟΥΣ 5'!$BD$3,IF(MAX([1]Βοηθητικό!$E$3:$J$3)=MAX([1]Βοηθητικό!$E$1:$J$1)-2,'[1]ΣΤΟΙΧΕΙΑ ΕΤΟΥΣ 4'!$BD$3,IF(MAX([1]Βοηθητικό!$E$3:$J$3)=MAX([1]Βοηθητικό!$E$1:$J$1)-3,'[1]ΣΤΟΙΧΕΙΑ ΕΤΟΥΣ 3'!$BD$3,IF(MAX([1]Βοηθητικό!$E$3:$J$3)=MAX([1]Βοηθητικό!$E$1:$J$1)-4,'[1]ΣΤΟΙΧΕΙΑ ΕΤΟΥΣ 2'!$BD$3,IF(MAX([1]Βοηθητικό!$E$3:$J$3)=MAX([1]Βοηθητικό!$E$1:$J$1)-5,'[1]ΣΤΟΙΧΕΙΑ ΕΤΟΥΣ 1'!$BD$3,""))))))</f>
        <v>0</v>
      </c>
    </row>
    <row r="144" spans="1:4" x14ac:dyDescent="0.25">
      <c r="A144" s="1" t="s">
        <v>64</v>
      </c>
      <c r="B144" s="6">
        <f>IF(MAX([1]Βοηθητικό!$E$3:$J$3)-2=MAX([1]Βοηθητικό!$E$1:$J$1)-2,'[1]ΣΤΟΙΧΕΙΑ ΕΤΟΥΣ 4'!$BM$3,IF(MAX([1]Βοηθητικό!$E$3:$J$3)-2=MAX([1]Βοηθητικό!$E$1:$J$1)-3,'[1]ΣΤΟΙΧΕΙΑ ΕΤΟΥΣ 3'!$BM$3,IF(MAX([1]Βοηθητικό!$E$3:$J$3)-2=MAX([1]Βοηθητικό!$E$1:$J$1)-4,'[1]ΣΤΟΙΧΕΙΑ ΕΤΟΥΣ 2'!$BM$3,IF(MAX([1]Βοηθητικό!$E$3:$J$3)-2=MAX([1]Βοηθητικό!$E$1:$J$1)-5,'[1]ΣΤΟΙΧΕΙΑ ΕΤΟΥΣ 1'!$BM$3,""))))</f>
        <v>0</v>
      </c>
      <c r="C144" s="6">
        <f>IF(MAX([1]Βοηθητικό!$E$3:$J$3)-1=MAX([1]Βοηθητικό!$E$1:$J$1)-1,'[1]ΣΤΟΙΧΕΙΑ ΕΤΟΥΣ 5'!$BM$3,IF(MAX([1]Βοηθητικό!$E$3:$J$3)-1=MAX([1]Βοηθητικό!$E$1:$J$1)-2,'[1]ΣΤΟΙΧΕΙΑ ΕΤΟΥΣ 4'!$BM$3,IF(MAX([1]Βοηθητικό!$E$3:$J$3)-1=MAX([1]Βοηθητικό!$E$1:$J$1)-3,'[1]ΣΤΟΙΧΕΙΑ ΕΤΟΥΣ 3'!$BM$3,IF(MAX([1]Βοηθητικό!$E$3:$J$3)-1=MAX([1]Βοηθητικό!$E$1:$J$1)-4,'[1]ΣΤΟΙΧΕΙΑ ΕΤΟΥΣ 2'!$BM$3,IF(MAX([1]Βοηθητικό!$E$3:$J$3)-1=MAX([1]Βοηθητικό!$E$1:$J$1)-5,'[1]ΣΤΟΙΧΕΙΑ ΕΤΟΥΣ 1'!$BM$3,"")))))</f>
        <v>0</v>
      </c>
      <c r="D144" s="7">
        <f>IF(MAX([1]Βοηθητικό!$E$3:$J$3)=MAX([1]Βοηθητικό!$E$1:$J$1),'[1]ΣΤΟΙΧΕΙΑ ΕΤΟΥΣ 6'!$BM$3,IF(MAX([1]Βοηθητικό!$E$3:$J$3)=MAX([1]Βοηθητικό!$E$1:$J$1)-1,'[1]ΣΤΟΙΧΕΙΑ ΕΤΟΥΣ 5'!$BM$3,IF(MAX([1]Βοηθητικό!$E$3:$J$3)=MAX([1]Βοηθητικό!$E$1:$J$1)-2,'[1]ΣΤΟΙΧΕΙΑ ΕΤΟΥΣ 4'!$BM$3,IF(MAX([1]Βοηθητικό!$E$3:$J$3)=MAX([1]Βοηθητικό!$E$1:$J$1)-3,'[1]ΣΤΟΙΧΕΙΑ ΕΤΟΥΣ 3'!$BM$3,IF(MAX([1]Βοηθητικό!$E$3:$J$3)=MAX([1]Βοηθητικό!$E$1:$J$1)-4,'[1]ΣΤΟΙΧΕΙΑ ΕΤΟΥΣ 2'!$BM$3,IF(MAX([1]Βοηθητικό!$E$3:$J$3)=MAX([1]Βοηθητικό!$E$1:$J$1)-5,'[1]ΣΤΟΙΧΕΙΑ ΕΤΟΥΣ 1'!$BM$3,""))))))</f>
        <v>0</v>
      </c>
    </row>
    <row r="145" spans="1:4" x14ac:dyDescent="0.25">
      <c r="A145" s="1"/>
      <c r="B145" s="9"/>
      <c r="C145" s="9"/>
      <c r="D145" s="9"/>
    </row>
    <row r="146" spans="1:4" x14ac:dyDescent="0.25">
      <c r="A146" s="1" t="s">
        <v>176</v>
      </c>
      <c r="B146" s="1"/>
      <c r="C146" s="1"/>
      <c r="D146" s="2" t="s">
        <v>192</v>
      </c>
    </row>
    <row r="147" spans="1:4" x14ac:dyDescent="0.25">
      <c r="A147" s="3" t="str">
        <f>"ΚΩΔΙΚΟΣ ICAP" &amp; ": " &amp; '[1]ΣΤΟΙΧΕΙΑ ΕΤΟΥΣ 3'!A$3</f>
        <v>ΚΩΔΙΚΟΣ ICAP: 244041</v>
      </c>
      <c r="B147" s="1"/>
      <c r="C147" s="1"/>
      <c r="D147" s="1"/>
    </row>
    <row r="148" spans="1:4" x14ac:dyDescent="0.25">
      <c r="A148" s="3" t="str">
        <f>'[1]ΣΤΟΙΧΕΙΑ ΕΤΟΥΣ 3'!B$3</f>
        <v>BAGNO FANTASIA Α.Ε.</v>
      </c>
      <c r="B148" s="1"/>
      <c r="C148" s="1"/>
      <c r="D148" s="1"/>
    </row>
    <row r="149" spans="1:4" x14ac:dyDescent="0.25">
      <c r="A149" s="3" t="s">
        <v>193</v>
      </c>
      <c r="B149" s="4" t="str">
        <f>RIGHT(B128,4)</f>
        <v/>
      </c>
      <c r="C149" s="4" t="str">
        <f>RIGHT(C128,4)</f>
        <v>2018</v>
      </c>
      <c r="D149" s="4" t="str">
        <f>RIGHT(D128,4)</f>
        <v>2019</v>
      </c>
    </row>
    <row r="150" spans="1:4" x14ac:dyDescent="0.25">
      <c r="A150" s="1" t="s">
        <v>194</v>
      </c>
      <c r="B150" s="10" t="str">
        <f>IF(B114&lt;=0,"-",IF(OR(B141/B114*100&lt;-500,B141/B114*100&gt;500),"-",B141/B114*100))</f>
        <v>-</v>
      </c>
      <c r="C150" s="10">
        <f>IF(C114&lt;=0,"-",IF(OR(C141/C114*100&lt;-500,C141/C114*100&gt;500),"-",C141/C114*100))</f>
        <v>-1.9845436734066666</v>
      </c>
      <c r="D150" s="10">
        <f>IF(D114&lt;=0,"-",IF(OR(D141/D114*100&lt;-500,D141/D114*100&gt;500),"-",D141/D114*100))</f>
        <v>-5.5602996121847381</v>
      </c>
    </row>
    <row r="151" spans="1:4" x14ac:dyDescent="0.25">
      <c r="A151" s="1" t="s">
        <v>195</v>
      </c>
      <c r="B151" s="10" t="str">
        <f>IF(B126=0,"-",IF(OR(B141/B126*100&lt;-500,B141/B126*100&gt;500),"-",B141/B126*100))</f>
        <v>-</v>
      </c>
      <c r="C151" s="10">
        <f>IF(C126=0,"-",IF(OR(C141/C126*100&lt;-500,C141/C126*100&gt;500),"-",C141/C126*100))</f>
        <v>-1.2986033572217135</v>
      </c>
      <c r="D151" s="10">
        <f>IF(D126=0,"-",IF(OR(D141/D126*100&lt;-500,D141/D126*100&gt;500),"-",D141/D126*100))</f>
        <v>-3.4229817558259295</v>
      </c>
    </row>
    <row r="152" spans="1:4" x14ac:dyDescent="0.25">
      <c r="A152" s="1" t="s">
        <v>196</v>
      </c>
      <c r="B152" s="10" t="str">
        <f>IF(B129=0,"-",IF(OR(B131/B129*100&lt;-500,B131/B129*100&gt;99),"-",B131/B129*100))</f>
        <v>-</v>
      </c>
      <c r="C152" s="10">
        <f>IF(C129=0,"-",IF(OR(C131/C129*100&lt;-500,C131/C129*100&gt;99),"-",C131/C129*100))</f>
        <v>46.444883071753893</v>
      </c>
      <c r="D152" s="10">
        <f>IF(D129=0,"-",IF(OR(D131/D129*100&lt;-500,D131/D129*100&gt;99),"-",D131/D129*100))</f>
        <v>31.203315071774128</v>
      </c>
    </row>
    <row r="153" spans="1:4" x14ac:dyDescent="0.25">
      <c r="A153" s="1" t="s">
        <v>197</v>
      </c>
      <c r="B153" s="10" t="str">
        <f>IF(B129=0,"-",IF(OR(B135/B129*100&lt;-500,B135/B129*100&gt;500),"-",B135/B129*100))</f>
        <v>-</v>
      </c>
      <c r="C153" s="10">
        <f>IF(C129=0,"-",IF(OR(C135/C129*100&lt;-500,C135/C129*100&gt;500),"-",C135/C129*100))</f>
        <v>-4.9497282001162572</v>
      </c>
      <c r="D153" s="10">
        <f>IF(D129=0,"-",IF(OR(D135/D129*100&lt;-500,D135/D129*100&gt;500),"-",D135/D129*100))</f>
        <v>-11.762473722255969</v>
      </c>
    </row>
    <row r="154" spans="1:4" x14ac:dyDescent="0.25">
      <c r="A154" s="1" t="s">
        <v>198</v>
      </c>
      <c r="B154" s="10" t="str">
        <f>IF(B129=0,"-",IF(OR(B141/B129*100&lt;-500,B141/B129*100&gt;500),"-",B141/B129*100))</f>
        <v>-</v>
      </c>
      <c r="C154" s="10">
        <f>IF(C129=0,"-",IF(OR(C141/C129*100&lt;-500,C141/C129*100&gt;500),"-",C141/C129*100))</f>
        <v>-4.9497282001162572</v>
      </c>
      <c r="D154" s="10">
        <f>IF(D129=0,"-",IF(OR(D141/D129*100&lt;-500,D141/D129*100&gt;500),"-",D141/D129*100))</f>
        <v>-11.762473722255969</v>
      </c>
    </row>
    <row r="155" spans="1:4" x14ac:dyDescent="0.25">
      <c r="A155" s="1" t="s">
        <v>199</v>
      </c>
      <c r="B155" s="10" t="str">
        <f>IF(B129=0,"-",IF(OR(B142/B129*100&lt;-500,B142/B129*100&gt;500),"-",B142/B129*100))</f>
        <v>-</v>
      </c>
      <c r="C155" s="10">
        <f t="shared" ref="C155" si="1">IF(C129=0,"-",IF(OR(C142/C129*100&lt;-500,C142/C129*100&gt;500),"-",C142/C129*100))</f>
        <v>-4.6110163590952356</v>
      </c>
      <c r="D155" s="10">
        <f>IF(D129=0,"-",IF(OR(D142/D129*100&lt;-500,D142/D129*100&gt;500),"-",D142/D129*100))</f>
        <v>-11.492229579108814</v>
      </c>
    </row>
    <row r="156" spans="1:4" x14ac:dyDescent="0.25">
      <c r="A156" s="1" t="s">
        <v>200</v>
      </c>
      <c r="B156" s="10" t="str">
        <f>IF(B114&lt;=0,"-",IF(OR((B118+B121)/B114&lt;=0,(B118+B121)/B114&gt;100),"-",(B118+B121)/B114))</f>
        <v>-</v>
      </c>
      <c r="C156" s="10">
        <f>IF(C114&lt;=0,"-",IF(OR((C118+C121)/C114&lt;=0,(C118+C121)/C114&gt;100),"-",(C118+C121)/C114))</f>
        <v>0.52821451895865079</v>
      </c>
      <c r="D156" s="10">
        <f>IF(D114&lt;=0,"-",IF(OR((D118+D121)/D114&lt;=0,(D118+D121)/D114&gt;100),"-",(D118+D121)/D114))</f>
        <v>0.62440166911978345</v>
      </c>
    </row>
    <row r="157" spans="1:4" x14ac:dyDescent="0.25">
      <c r="A157" s="1" t="s">
        <v>201</v>
      </c>
      <c r="B157" s="10" t="str">
        <f>IF(B133=0,"-",IF((B133+B141)&lt;=0,"-",IF(OR((B133+B141)/B133&lt;=0,(B133+B141)/B133&gt;1000),"-",(B133+B141)/B133)))</f>
        <v>-</v>
      </c>
      <c r="C157" s="10" t="str">
        <f>IF(C133=0,"-",IF((C133+C141)&lt;=0,"-",IF(OR((C133+C141)/C133&lt;=0,(C133+C141)/C133&gt;1000),"-",(C133+C141)/C133)))</f>
        <v>-</v>
      </c>
      <c r="D157" s="10" t="str">
        <f>IF(D133=0,"-",IF((D133+D141)&lt;=0,"-",IF(OR((D133+D141)/D133&lt;=0,(D133+D141)/D133&gt;1000),"-",(D133+D141)/D133)))</f>
        <v>-</v>
      </c>
    </row>
    <row r="158" spans="1:4" x14ac:dyDescent="0.25">
      <c r="A158" s="1" t="s">
        <v>202</v>
      </c>
      <c r="B158" s="10" t="str">
        <f>IF(B114&lt;=0,"-",IF(B122=0,"-",IF(OR(B122/B114*100&lt;0,B122/B114*100&gt;1000),"-",B122/B114*100)))</f>
        <v>-</v>
      </c>
      <c r="C158" s="10">
        <f>IF(C114&lt;=0,"-",IF(C122=0,"-",IF(OR(C122/C114*100&lt;0,C122/C114*100&gt;1000),"-",C122/C114*100)))</f>
        <v>0.24695547502272988</v>
      </c>
      <c r="D158" s="10">
        <f>IF(D114&lt;=0,"-",IF(D122=0,"-",IF(OR(D122/D114*100&lt;0,D122/D114*100&gt;1000),"-",D122/D114*100)))</f>
        <v>3.4672839699842175</v>
      </c>
    </row>
    <row r="159" spans="1:4" x14ac:dyDescent="0.25">
      <c r="A159" s="1" t="s">
        <v>81</v>
      </c>
      <c r="B159" s="10" t="str">
        <f>IF(B121=0,"-",IF(OR((B102+B106+B110)/B121&lt;0,(B102+B106+B110)/B121&gt;50),"-",(B102+B106+B110)/B121))</f>
        <v>-</v>
      </c>
      <c r="C159" s="10">
        <f>IF(C121=0,"-",IF(OR((C102+C106+C110)/C121&lt;0,(C102+C106+C110)/C121&gt;50),"-",(C102+C106+C110)/C121))</f>
        <v>1.4930155543918853</v>
      </c>
      <c r="D159" s="10">
        <f>IF(D121=0,"-",IF(OR((D102+D106+D110)/D121&lt;0,(D102+D106+D110)/D121&gt;50),"-",(D102+D106+D110)/D121))</f>
        <v>1.4302066470484143</v>
      </c>
    </row>
    <row r="160" spans="1:4" x14ac:dyDescent="0.25">
      <c r="A160" s="1" t="s">
        <v>203</v>
      </c>
      <c r="B160" s="10" t="str">
        <f>IF(B121=0,"-",IF(OR((B106+B110)/B121&lt;0,(B106+B110)/B121&gt;30),"-",(B106+B110)/B121))</f>
        <v>-</v>
      </c>
      <c r="C160" s="10">
        <f>IF(C121=0,"-",IF(OR((C106+C110)/C121&lt;0,(C106+C110)/C121&gt;30),"-",(C106+C110)/C121))</f>
        <v>0.5609811679370067</v>
      </c>
      <c r="D160" s="10">
        <f>IF(D121=0,"-",IF(OR((D106+D110)/D121&lt;0,(D106+D110)/D121&gt;30),"-",(D106+D110)/D121))</f>
        <v>0.62317990461771711</v>
      </c>
    </row>
    <row r="161" spans="1:4" x14ac:dyDescent="0.25">
      <c r="A161" s="1" t="s">
        <v>204</v>
      </c>
      <c r="B161" s="10" t="str">
        <f>IF(B121=0,"-",IF(OR((B108+B110)/B121&lt;0,(B108+B110)/B121&gt;15),"-",(B108+B110)/B121))</f>
        <v>-</v>
      </c>
      <c r="C161" s="10">
        <f>IF(C121=0,"-",IF(OR((C108+C110)/C121&lt;0,(C108+C110)/C121&gt;15),"-",(C108+C110)/C121))</f>
        <v>6.29206182967747E-2</v>
      </c>
      <c r="D161" s="10">
        <f>IF(D121=0,"-",IF(OR((D108+D110)/D121&lt;0,(D108+D110)/D121&gt;15),"-",(D108+D110)/D121))</f>
        <v>0.1434011233524928</v>
      </c>
    </row>
    <row r="162" spans="1:4" x14ac:dyDescent="0.25">
      <c r="A162" s="1" t="s">
        <v>205</v>
      </c>
      <c r="B162" s="8" t="str">
        <f>IF((B102+B106+B110)-B121=0,"-",(B102+B106+B110)-B121)</f>
        <v>-</v>
      </c>
      <c r="C162" s="8">
        <f>IF((C102+C106+C110)-C121=0,"-",(C102+C106+C110)-C121)</f>
        <v>406726</v>
      </c>
      <c r="D162" s="8">
        <f>IF((D102+D106+D110)-D121=0,"-",(D102+D106+D110)-D121)</f>
        <v>393843</v>
      </c>
    </row>
    <row r="163" spans="1:4" x14ac:dyDescent="0.25">
      <c r="A163" s="1" t="s">
        <v>206</v>
      </c>
      <c r="B163" s="11" t="str">
        <f>IF(B129=0,"-",IF(OR(B107/B129*365&lt;=0,B107/B129*365&gt;720),"-",B107/B129*365))</f>
        <v>-</v>
      </c>
      <c r="C163" s="11">
        <f>IF(C129=0,"-",IF(OR(C107/C129*365&lt;=0,C107/C129*365&gt;720),"-",C107/C129*365))</f>
        <v>234.75910098435634</v>
      </c>
      <c r="D163" s="11">
        <f>IF(D129=0,"-",IF(OR(D107/D129*365&lt;=0,D107/D129*365&gt;720),"-",D107/D129*365))</f>
        <v>231.31214136380228</v>
      </c>
    </row>
    <row r="164" spans="1:4" x14ac:dyDescent="0.25">
      <c r="A164" s="1" t="s">
        <v>207</v>
      </c>
      <c r="B164" s="11" t="str">
        <f>IF(B130=0,"-",IF(OR(B123/B130*365&lt;=0,B123/B130*365&gt;720),"-",B123/B130*365))</f>
        <v>-</v>
      </c>
      <c r="C164" s="11">
        <f>IF(C130=0,"-",IF(OR(C123/C130*365&lt;=0,C123/C130*365&gt;720),"-",C123/C130*365))</f>
        <v>694.51862034416854</v>
      </c>
      <c r="D164" s="11">
        <f>IF(D130=0,"-",IF(OR(D123/D130*365&lt;=0,D123/D130*365&gt;720),"-",D123/D130*365))</f>
        <v>185.7529754726676</v>
      </c>
    </row>
    <row r="165" spans="1:4" x14ac:dyDescent="0.25">
      <c r="A165" s="1" t="s">
        <v>208</v>
      </c>
      <c r="B165" s="11" t="str">
        <f>IF(B130=0,"-",IF(OR(B102/B130*365&lt;=0,B102/B130*365&gt;720),"-",B102/B130*365))</f>
        <v>-</v>
      </c>
      <c r="C165" s="11" t="str">
        <f>IF(C130=0,"-",IF(OR(C102/C130*365&lt;=0,C102/C130*365&gt;720),"-",C102/C130*365))</f>
        <v>-</v>
      </c>
      <c r="D165" s="11">
        <f>IF(D130=0,"-",IF(OR(D102/D130*365&lt;=0,D102/D130*365&gt;720),"-",D102/D130*365))</f>
        <v>565.55766911695309</v>
      </c>
    </row>
    <row r="166" spans="1:4" x14ac:dyDescent="0.25">
      <c r="A166" s="1" t="s">
        <v>209</v>
      </c>
      <c r="B166" s="10" t="str">
        <f>IF(OR(B126=0,B129=0),"-",IF(OR(B129/B126&lt;=0,B129/B126&gt;100),"-",B129/B126))</f>
        <v>-</v>
      </c>
      <c r="C166" s="10">
        <f>IF(OR(C126=0,C129=0),"-",IF(OR(C129/C126&lt;=0,C129/C126&gt;100),"-",C129/C126))</f>
        <v>0.26235851843162067</v>
      </c>
      <c r="D166" s="10">
        <f>IF(OR(D126=0,D129=0),"-",IF(OR(D129/D126&lt;=0,D129/D126&gt;100),"-",D129/D126))</f>
        <v>0.29100866336893488</v>
      </c>
    </row>
    <row r="167" spans="1:4" x14ac:dyDescent="0.25">
      <c r="A167" s="1" t="s">
        <v>210</v>
      </c>
      <c r="B167" s="8" t="str">
        <f>IF(OR(B165="-",B163="-",B164="-"),"-",(B165+B163)-B164)</f>
        <v>-</v>
      </c>
      <c r="C167" s="8" t="str">
        <f>IF(OR(C165="-",C163="-",C164="-"),"-",(C165+C163)-C164)</f>
        <v>-</v>
      </c>
      <c r="D167" s="8">
        <f>IF(OR(D165="-",D163="-",D164="-"),"-",(D165+D163)-D164)</f>
        <v>611.11683500808783</v>
      </c>
    </row>
    <row r="168" spans="1:4" x14ac:dyDescent="0.25">
      <c r="A168" s="1" t="s">
        <v>211</v>
      </c>
      <c r="B168" s="10" t="str">
        <f>IF(B91=0,"-",(B91/B111)*100)</f>
        <v>-</v>
      </c>
      <c r="C168" s="10">
        <f>IF(C91=0,"-",(C91/C111)*100)</f>
        <v>48.395191040705214</v>
      </c>
      <c r="D168" s="10">
        <f>IF(D91=0,"-",(D91/D111)*100)</f>
        <v>45.024493657093842</v>
      </c>
    </row>
    <row r="169" spans="1:4" x14ac:dyDescent="0.25">
      <c r="A169" s="1" t="s">
        <v>212</v>
      </c>
      <c r="B169" s="10" t="str">
        <f>IF(B122=0,"-",IF(B122/B129&gt;10,"-",(B122/B129)*100))</f>
        <v>-</v>
      </c>
      <c r="C169" s="10">
        <f>IF(C122=0,"-",IF(C122/C129&gt;10,"-",(C122/C129)*100))</f>
        <v>0.61594133466199075</v>
      </c>
      <c r="D169" s="10">
        <f>IF(D122=0,"-",IF(D122/D129&gt;10,"-",(D122/D129)*100))</f>
        <v>7.3348271548471526</v>
      </c>
    </row>
    <row r="170" spans="1:4" x14ac:dyDescent="0.25">
      <c r="A170" s="1"/>
      <c r="B170" s="1"/>
      <c r="C170" s="1"/>
      <c r="D170" s="1"/>
    </row>
    <row r="171" spans="1:4" x14ac:dyDescent="0.25">
      <c r="A171" s="1" t="s">
        <v>176</v>
      </c>
      <c r="B171" s="1"/>
      <c r="C171" s="1"/>
      <c r="D171" s="2" t="s">
        <v>177</v>
      </c>
    </row>
    <row r="172" spans="1:4" x14ac:dyDescent="0.25">
      <c r="A172" s="3" t="str">
        <f>"ΚΩΔΙΚΟΣ ICAP" &amp; ": " &amp; '[1]ΣΤΟΙΧΕΙΑ ΕΤΟΥΣ 3'!A$4</f>
        <v>ΚΩΔΙΚΟΣ ICAP: 10030210</v>
      </c>
      <c r="B172" s="1"/>
      <c r="C172" s="1"/>
      <c r="D172" s="2"/>
    </row>
    <row r="173" spans="1:4" x14ac:dyDescent="0.25">
      <c r="A173" s="3" t="str">
        <f>'[1]ΣΤΟΙΧΕΙΑ ΕΤΟΥΣ 3'!B$4</f>
        <v>COCO - MAT ΜΟΝΟΠΡΟΣΩΠΗ Α.Β.&amp; Ε.Ε. ΟΙΚΙΑΚΟΥ &amp; ΞΕΝΟΔΟΧΕΙΑΚΟΥ ΕΞΟΠΛΙΣΜΟΥ</v>
      </c>
      <c r="B173" s="1"/>
      <c r="C173" s="1"/>
      <c r="D173" s="1"/>
    </row>
    <row r="174" spans="1:4" x14ac:dyDescent="0.25">
      <c r="A174" s="1" t="s">
        <v>178</v>
      </c>
      <c r="B174" s="2" t="s">
        <v>179</v>
      </c>
      <c r="C174" s="2" t="s">
        <v>179</v>
      </c>
      <c r="D174" s="2" t="s">
        <v>179</v>
      </c>
    </row>
    <row r="175" spans="1:4" x14ac:dyDescent="0.25">
      <c r="A175" s="3" t="s">
        <v>180</v>
      </c>
      <c r="B175" s="4" t="str">
        <f>IF(MAX([1]Βοηθητικό!$E$4:$J$4)-2=MAX([1]Βοηθητικό!$E$1:$J$1)-2,RIGHT('[1]ΣΤΟΙΧΕΙΑ ΕΤΟΥΣ 4'!$F$4,10),IF(MAX([1]Βοηθητικό!$E$4:$J$4)-2=MAX([1]Βοηθητικό!$E$1:$J$1)-3,RIGHT('[1]ΣΤΟΙΧΕΙΑ ΕΤΟΥΣ 3'!$F$4,10),IF(MAX([1]Βοηθητικό!$E$4:$J$4)-2=MAX([1]Βοηθητικό!$E$1:$J$1)-4,RIGHT('[1]ΣΤΟΙΧΕΙΑ ΕΤΟΥΣ 2'!$F$4,10),IF(MAX([1]Βοηθητικό!$E$4:$J$4)-2=MAX([1]Βοηθητικό!$E$1:$J$1)-5,RIGHT('[1]ΣΤΟΙΧΕΙΑ ΕΤΟΥΣ 1'!$F$4,10),""))))</f>
        <v>31/12/2017</v>
      </c>
      <c r="C175" s="17" t="str">
        <f>IF(MAX([1]Βοηθητικό!$E$4:$J$4)-1=MAX([1]Βοηθητικό!$E$1:$J$1)-1,RIGHT('[1]ΣΤΟΙΧΕΙΑ ΕΤΟΥΣ 5'!$F$4,10),IF(MAX([1]Βοηθητικό!$E$4:$J$4)-1=MAX([1]Βοηθητικό!$E$1:$J$1)-2,RIGHT('[1]ΣΤΟΙΧΕΙΑ ΕΤΟΥΣ 4'!$F$4,10),IF(MAX([1]Βοηθητικό!$E$4:$J$4)-1=MAX([1]Βοηθητικό!$E$1:$J$1)-3,RIGHT('[1]ΣΤΟΙΧΕΙΑ ΕΤΟΥΣ 3'!$F$4,10),IF(MAX([1]Βοηθητικό!$E$4:$J$4)-1=MAX([1]Βοηθητικό!$E$1:$J$1)-4,RIGHT('[1]ΣΤΟΙΧΕΙΑ ΕΤΟΥΣ 2'!$F$4,10),IF(MAX([1]Βοηθητικό!$E$4:$J$4)-1=MAX([1]Βοηθητικό!$E$1:$J$1)-5,RIGHT('[1]ΣΤΟΙΧΕΙΑ ΕΤΟΥΣ 1'!$F$4,10),"")))))</f>
        <v>31/12/2018</v>
      </c>
      <c r="D175" s="5" t="str">
        <f>IF(MAX([1]Βοηθητικό!$E$4:$J$4)=MAX([1]Βοηθητικό!$E$1:$J$1),RIGHT('[1]ΣΤΟΙΧΕΙΑ ΕΤΟΥΣ 6'!$F$4,10),IF(MAX([1]Βοηθητικό!$E$4:$J$4)=MAX([1]Βοηθητικό!$E$1:$J$1)-1,RIGHT('[1]ΣΤΟΙΧΕΙΑ ΕΤΟΥΣ 5'!$F$4,10),IF(MAX([1]Βοηθητικό!$E$4:$J$4)=MAX([1]Βοηθητικό!$E$1:$J$1)-2,RIGHT('[1]ΣΤΟΙΧΕΙΑ ΕΤΟΥΣ 4'!$F$4,10),IF(MAX([1]Βοηθητικό!$E$4:$J$4)=MAX([1]Βοηθητικό!$E$1:$J$1)-3,RIGHT('[1]ΣΤΟΙΧΕΙΑ ΕΤΟΥΣ 3'!$F$4,10),IF(MAX([1]Βοηθητικό!$E$4:$J$4)=MAX([1]Βοηθητικό!$E$1:$J$1)-4,RIGHT('[1]ΣΤΟΙΧΕΙΑ ΕΤΟΥΣ 2'!$F$4,10),IF(MAX([1]Βοηθητικό!$E$4:$J$4)=MAX([1]Βοηθητικό!$E$1:$J$1)-5,RIGHT('[1]ΣΤΟΙΧΕΙΑ ΕΤΟΥΣ 1'!$F$4,10),""))))))</f>
        <v>31/12/2019</v>
      </c>
    </row>
    <row r="176" spans="1:4" x14ac:dyDescent="0.25">
      <c r="A176" s="1" t="s">
        <v>6</v>
      </c>
      <c r="B176" s="6">
        <f>IF(MAX([1]Βοηθητικό!$E$4:$J$4)-2=MAX([1]Βοηθητικό!$E$1:$J$1)-2,'[1]ΣΤΟΙΧΕΙΑ ΕΤΟΥΣ 4'!$G$4,IF(MAX([1]Βοηθητικό!$E$4:$J$4)-2=MAX([1]Βοηθητικό!$E$1:$J$1)-3,'[1]ΣΤΟΙΧΕΙΑ ΕΤΟΥΣ 3'!$G$4,IF(MAX([1]Βοηθητικό!$E$4:$J$4)-2=MAX([1]Βοηθητικό!$E$1:$J$1)-4,'[1]ΣΤΟΙΧΕΙΑ ΕΤΟΥΣ 2'!$G$4,IF(MAX([1]Βοηθητικό!$E$4:$J$4)-2=MAX([1]Βοηθητικό!$E$1:$J$1)-5,'[1]ΣΤΟΙΧΕΙΑ ΕΤΟΥΣ 1'!$G$4,""))))</f>
        <v>25631984</v>
      </c>
      <c r="C176" s="6">
        <f>IF(MAX([1]Βοηθητικό!$E$4:$J$4)-1=MAX([1]Βοηθητικό!$E$1:$J$1)-1,'[1]ΣΤΟΙΧΕΙΑ ΕΤΟΥΣ 5'!$G$4,IF(MAX([1]Βοηθητικό!$E$4:$J$4)-1=MAX([1]Βοηθητικό!$E$1:$J$1)-2,'[1]ΣΤΟΙΧΕΙΑ ΕΤΟΥΣ 4'!$G$4,IF(MAX([1]Βοηθητικό!$E$4:$J$4)-1=MAX([1]Βοηθητικό!$E$1:$J$1)-3,'[1]ΣΤΟΙΧΕΙΑ ΕΤΟΥΣ 3'!$G$4,IF(MAX([1]Βοηθητικό!$E$4:$J$4)-1=MAX([1]Βοηθητικό!$E$1:$J$1)-4,'[1]ΣΤΟΙΧΕΙΑ ΕΤΟΥΣ 2'!$G$4,IF(MAX([1]Βοηθητικό!$E$4:$J$4)-1=MAX([1]Βοηθητικό!$E$1:$J$1)-5,'[1]ΣΤΟΙΧΕΙΑ ΕΤΟΥΣ 1'!$G$4,"")))))</f>
        <v>25651262</v>
      </c>
      <c r="D176" s="7">
        <f>IF(MAX([1]Βοηθητικό!$E$4:$J$4)=MAX([1]Βοηθητικό!$E$1:$J$1),'[1]ΣΤΟΙΧΕΙΑ ΕΤΟΥΣ 6'!$G$4,IF(MAX([1]Βοηθητικό!$E$4:$J$4)=MAX([1]Βοηθητικό!$E$1:$J$1)-1,'[1]ΣΤΟΙΧΕΙΑ ΕΤΟΥΣ 5'!$G$4,IF(MAX([1]Βοηθητικό!$E$4:$J$4)=MAX([1]Βοηθητικό!$E$1:$J$1)-2,'[1]ΣΤΟΙΧΕΙΑ ΕΤΟΥΣ 4'!$G$4,IF(MAX([1]Βοηθητικό!$E$4:$J$4)=MAX([1]Βοηθητικό!$E$1:$J$1)-3,'[1]ΣΤΟΙΧΕΙΑ ΕΤΟΥΣ 3'!$G$4,IF(MAX([1]Βοηθητικό!$E$4:$J$4)=MAX([1]Βοηθητικό!$E$1:$J$1)-4,'[1]ΣΤΟΙΧΕΙΑ ΕΤΟΥΣ 2'!$G$4,IF(MAX([1]Βοηθητικό!$E$4:$J$4)=MAX([1]Βοηθητικό!$E$1:$J$1)-5,'[1]ΣΤΟΙΧΕΙΑ ΕΤΟΥΣ 1'!$G$4,""))))))</f>
        <v>27315688</v>
      </c>
    </row>
    <row r="177" spans="1:4" x14ac:dyDescent="0.25">
      <c r="A177" s="1" t="s">
        <v>7</v>
      </c>
      <c r="B177" s="6">
        <f>IF(MAX([1]Βοηθητικό!$E$4:$J$4)-2=MAX([1]Βοηθητικό!$E$1:$J$1)-2,'[1]ΣΤΟΙΧΕΙΑ ΕΤΟΥΣ 4'!$H$4,IF(MAX([1]Βοηθητικό!$E$4:$J$4)-2=MAX([1]Βοηθητικό!$E$1:$J$1)-3,'[1]ΣΤΟΙΧΕΙΑ ΕΤΟΥΣ 3'!$H$4,IF(MAX([1]Βοηθητικό!$E$4:$J$4)-2=MAX([1]Βοηθητικό!$E$1:$J$1)-4,'[1]ΣΤΟΙΧΕΙΑ ΕΤΟΥΣ 2'!$H$4,IF(MAX([1]Βοηθητικό!$E$4:$J$4)-2=MAX([1]Βοηθητικό!$E$1:$J$1)-5,'[1]ΣΤΟΙΧΕΙΑ ΕΤΟΥΣ 1'!$H$4,""))))</f>
        <v>321213</v>
      </c>
      <c r="C177" s="6">
        <f>IF(MAX([1]Βοηθητικό!$E$4:$J$4)-1=MAX([1]Βοηθητικό!$E$1:$J$1)-1,'[1]ΣΤΟΙΧΕΙΑ ΕΤΟΥΣ 5'!$H$4,IF(MAX([1]Βοηθητικό!$E$4:$J$4)-1=MAX([1]Βοηθητικό!$E$1:$J$1)-2,'[1]ΣΤΟΙΧΕΙΑ ΕΤΟΥΣ 4'!$H$4,IF(MAX([1]Βοηθητικό!$E$4:$J$4)-1=MAX([1]Βοηθητικό!$E$1:$J$1)-3,'[1]ΣΤΟΙΧΕΙΑ ΕΤΟΥΣ 3'!$H$4,IF(MAX([1]Βοηθητικό!$E$4:$J$4)-1=MAX([1]Βοηθητικό!$E$1:$J$1)-4,'[1]ΣΤΟΙΧΕΙΑ ΕΤΟΥΣ 2'!$H$4,IF(MAX([1]Βοηθητικό!$E$4:$J$4)-1=MAX([1]Βοηθητικό!$E$1:$J$1)-5,'[1]ΣΤΟΙΧΕΙΑ ΕΤΟΥΣ 1'!$H$4,"")))))</f>
        <v>321213</v>
      </c>
      <c r="D177" s="7">
        <f>IF(MAX([1]Βοηθητικό!$E$4:$J$4)=MAX([1]Βοηθητικό!$E$1:$J$1),'[1]ΣΤΟΙΧΕΙΑ ΕΤΟΥΣ 6'!$H$4,IF(MAX([1]Βοηθητικό!$E$4:$J$4)=MAX([1]Βοηθητικό!$E$1:$J$1)-1,'[1]ΣΤΟΙΧΕΙΑ ΕΤΟΥΣ 5'!$H$4,IF(MAX([1]Βοηθητικό!$E$4:$J$4)=MAX([1]Βοηθητικό!$E$1:$J$1)-2,'[1]ΣΤΟΙΧΕΙΑ ΕΤΟΥΣ 4'!$H$4,IF(MAX([1]Βοηθητικό!$E$4:$J$4)=MAX([1]Βοηθητικό!$E$1:$J$1)-3,'[1]ΣΤΟΙΧΕΙΑ ΕΤΟΥΣ 3'!$H$4,IF(MAX([1]Βοηθητικό!$E$4:$J$4)=MAX([1]Βοηθητικό!$E$1:$J$1)-4,'[1]ΣΤΟΙΧΕΙΑ ΕΤΟΥΣ 2'!$H$4,IF(MAX([1]Βοηθητικό!$E$4:$J$4)=MAX([1]Βοηθητικό!$E$1:$J$1)-5,'[1]ΣΤΟΙΧΕΙΑ ΕΤΟΥΣ 1'!$H$4,""))))))</f>
        <v>321213</v>
      </c>
    </row>
    <row r="178" spans="1:4" x14ac:dyDescent="0.25">
      <c r="A178" s="1" t="s">
        <v>8</v>
      </c>
      <c r="B178" s="6">
        <f>IF(MAX([1]Βοηθητικό!$E$4:$J$4)-2=MAX([1]Βοηθητικό!$E$1:$J$1)-2,'[1]ΣΤΟΙΧΕΙΑ ΕΤΟΥΣ 4'!$I$4,IF(MAX([1]Βοηθητικό!$E$4:$J$4)-2=MAX([1]Βοηθητικό!$E$1:$J$1)-3,'[1]ΣΤΟΙΧΕΙΑ ΕΤΟΥΣ 3'!$I$4,IF(MAX([1]Βοηθητικό!$E$4:$J$4)-2=MAX([1]Βοηθητικό!$E$1:$J$1)-4,'[1]ΣΤΟΙΧΕΙΑ ΕΤΟΥΣ 2'!$I$4,IF(MAX([1]Βοηθητικό!$E$4:$J$4)-2=MAX([1]Βοηθητικό!$E$1:$J$1)-5,'[1]ΣΤΟΙΧΕΙΑ ΕΤΟΥΣ 1'!$I$4,""))))</f>
        <v>3720248</v>
      </c>
      <c r="C178" s="6">
        <f>IF(MAX([1]Βοηθητικό!$E$4:$J$4)-1=MAX([1]Βοηθητικό!$E$1:$J$1)-1,'[1]ΣΤΟΙΧΕΙΑ ΕΤΟΥΣ 5'!$I$4,IF(MAX([1]Βοηθητικό!$E$4:$J$4)-1=MAX([1]Βοηθητικό!$E$1:$J$1)-2,'[1]ΣΤΟΙΧΕΙΑ ΕΤΟΥΣ 4'!$I$4,IF(MAX([1]Βοηθητικό!$E$4:$J$4)-1=MAX([1]Βοηθητικό!$E$1:$J$1)-3,'[1]ΣΤΟΙΧΕΙΑ ΕΤΟΥΣ 3'!$I$4,IF(MAX([1]Βοηθητικό!$E$4:$J$4)-1=MAX([1]Βοηθητικό!$E$1:$J$1)-4,'[1]ΣΤΟΙΧΕΙΑ ΕΤΟΥΣ 2'!$I$4,IF(MAX([1]Βοηθητικό!$E$4:$J$4)-1=MAX([1]Βοηθητικό!$E$1:$J$1)-5,'[1]ΣΤΟΙΧΕΙΑ ΕΤΟΥΣ 1'!$I$4,"")))))</f>
        <v>3870314</v>
      </c>
      <c r="D178" s="7">
        <f>IF(MAX([1]Βοηθητικό!$E$4:$J$4)=MAX([1]Βοηθητικό!$E$1:$J$1),'[1]ΣΤΟΙΧΕΙΑ ΕΤΟΥΣ 6'!$I$4,IF(MAX([1]Βοηθητικό!$E$4:$J$4)=MAX([1]Βοηθητικό!$E$1:$J$1)-1,'[1]ΣΤΟΙΧΕΙΑ ΕΤΟΥΣ 5'!$I$4,IF(MAX([1]Βοηθητικό!$E$4:$J$4)=MAX([1]Βοηθητικό!$E$1:$J$1)-2,'[1]ΣΤΟΙΧΕΙΑ ΕΤΟΥΣ 4'!$I$4,IF(MAX([1]Βοηθητικό!$E$4:$J$4)=MAX([1]Βοηθητικό!$E$1:$J$1)-3,'[1]ΣΤΟΙΧΕΙΑ ΕΤΟΥΣ 3'!$I$4,IF(MAX([1]Βοηθητικό!$E$4:$J$4)=MAX([1]Βοηθητικό!$E$1:$J$1)-4,'[1]ΣΤΟΙΧΕΙΑ ΕΤΟΥΣ 2'!$I$4,IF(MAX([1]Βοηθητικό!$E$4:$J$4)=MAX([1]Βοηθητικό!$E$1:$J$1)-5,'[1]ΣΤΟΙΧΕΙΑ ΕΤΟΥΣ 1'!$I$4,""))))))</f>
        <v>10629947</v>
      </c>
    </row>
    <row r="179" spans="1:4" x14ac:dyDescent="0.25">
      <c r="A179" s="1" t="s">
        <v>57</v>
      </c>
      <c r="B179" s="6">
        <f>IF(MAX([1]Βοηθητικό!$E$4:$J$4)-2=MAX([1]Βοηθητικό!$E$1:$J$1)-2,'[1]ΣΤΟΙΧΕΙΑ ΕΤΟΥΣ 4'!$BF$4,IF(MAX([1]Βοηθητικό!$E$4:$J$4)-2=MAX([1]Βοηθητικό!$E$1:$J$1)-3,'[1]ΣΤΟΙΧΕΙΑ ΕΤΟΥΣ 3'!$BF$4,IF(MAX([1]Βοηθητικό!$E$4:$J$4)-2=MAX([1]Βοηθητικό!$E$1:$J$1)-4,'[1]ΣΤΟΙΧΕΙΑ ΕΤΟΥΣ 2'!$BF$4,IF(MAX([1]Βοηθητικό!$E$4:$J$4)-2=MAX([1]Βοηθητικό!$E$1:$J$1)-5,'[1]ΣΤΟΙΧΕΙΑ ΕΤΟΥΣ 1'!$BF$4,""))))</f>
        <v>48963</v>
      </c>
      <c r="C179" s="6">
        <f>IF(MAX([1]Βοηθητικό!$E$4:$J$4)-1=MAX([1]Βοηθητικό!$E$1:$J$1)-1,'[1]ΣΤΟΙΧΕΙΑ ΕΤΟΥΣ 5'!$BF$4,IF(MAX([1]Βοηθητικό!$E$4:$J$4)-1=MAX([1]Βοηθητικό!$E$1:$J$1)-2,'[1]ΣΤΟΙΧΕΙΑ ΕΤΟΥΣ 4'!$BF$4,IF(MAX([1]Βοηθητικό!$E$4:$J$4)-1=MAX([1]Βοηθητικό!$E$1:$J$1)-3,'[1]ΣΤΟΙΧΕΙΑ ΕΤΟΥΣ 3'!$BF$4,IF(MAX([1]Βοηθητικό!$E$4:$J$4)-1=MAX([1]Βοηθητικό!$E$1:$J$1)-4,'[1]ΣΤΟΙΧΕΙΑ ΕΤΟΥΣ 2'!$BF$4,IF(MAX([1]Βοηθητικό!$E$4:$J$4)-1=MAX([1]Βοηθητικό!$E$1:$J$1)-5,'[1]ΣΤΟΙΧΕΙΑ ΕΤΟΥΣ 1'!$BF$4,"")))))</f>
        <v>55779</v>
      </c>
      <c r="D179" s="7">
        <f>IF(MAX([1]Βοηθητικό!$E$4:$J$4)=MAX([1]Βοηθητικό!$E$1:$J$1),'[1]ΣΤΟΙΧΕΙΑ ΕΤΟΥΣ 6'!$BF$4,IF(MAX([1]Βοηθητικό!$E$4:$J$4)=MAX([1]Βοηθητικό!$E$1:$J$1)-1,'[1]ΣΤΟΙΧΕΙΑ ΕΤΟΥΣ 5'!$BF$4,IF(MAX([1]Βοηθητικό!$E$4:$J$4)=MAX([1]Βοηθητικό!$E$1:$J$1)-2,'[1]ΣΤΟΙΧΕΙΑ ΕΤΟΥΣ 4'!$BF$4,IF(MAX([1]Βοηθητικό!$E$4:$J$4)=MAX([1]Βοηθητικό!$E$1:$J$1)-3,'[1]ΣΤΟΙΧΕΙΑ ΕΤΟΥΣ 3'!$BF$4,IF(MAX([1]Βοηθητικό!$E$4:$J$4)=MAX([1]Βοηθητικό!$E$1:$J$1)-4,'[1]ΣΤΟΙΧΕΙΑ ΕΤΟΥΣ 2'!$BF$4,IF(MAX([1]Βοηθητικό!$E$4:$J$4)=MAX([1]Βοηθητικό!$E$1:$J$1)-5,'[1]ΣΤΟΙΧΕΙΑ ΕΤΟΥΣ 1'!$BF$4,""))))))</f>
        <v>63019</v>
      </c>
    </row>
    <row r="180" spans="1:4" x14ac:dyDescent="0.25">
      <c r="A180" s="1" t="s">
        <v>9</v>
      </c>
      <c r="B180" s="6">
        <f>IF(MAX([1]Βοηθητικό!$E$4:$J$4)-2=MAX([1]Βοηθητικό!$E$1:$J$1)-2,'[1]ΣΤΟΙΧΕΙΑ ΕΤΟΥΣ 4'!$J$4,IF(MAX([1]Βοηθητικό!$E$4:$J$4)-2=MAX([1]Βοηθητικό!$E$1:$J$1)-3,'[1]ΣΤΟΙΧΕΙΑ ΕΤΟΥΣ 3'!$J$4,IF(MAX([1]Βοηθητικό!$E$4:$J$4)-2=MAX([1]Βοηθητικό!$E$1:$J$1)-4,'[1]ΣΤΟΙΧΕΙΑ ΕΤΟΥΣ 2'!$J$4,IF(MAX([1]Βοηθητικό!$E$4:$J$4)-2=MAX([1]Βοηθητικό!$E$1:$J$1)-5,'[1]ΣΤΟΙΧΕΙΑ ΕΤΟΥΣ 1'!$J$4,""))))</f>
        <v>18000000</v>
      </c>
      <c r="C180" s="6">
        <f>IF(MAX([1]Βοηθητικό!$E$4:$J$4)-1=MAX([1]Βοηθητικό!$E$1:$J$1)-1,'[1]ΣΤΟΙΧΕΙΑ ΕΤΟΥΣ 5'!$J$4,IF(MAX([1]Βοηθητικό!$E$4:$J$4)-1=MAX([1]Βοηθητικό!$E$1:$J$1)-2,'[1]ΣΤΟΙΧΕΙΑ ΕΤΟΥΣ 4'!$J$4,IF(MAX([1]Βοηθητικό!$E$4:$J$4)-1=MAX([1]Βοηθητικό!$E$1:$J$1)-3,'[1]ΣΤΟΙΧΕΙΑ ΕΤΟΥΣ 3'!$J$4,IF(MAX([1]Βοηθητικό!$E$4:$J$4)-1=MAX([1]Βοηθητικό!$E$1:$J$1)-4,'[1]ΣΤΟΙΧΕΙΑ ΕΤΟΥΣ 2'!$J$4,IF(MAX([1]Βοηθητικό!$E$4:$J$4)-1=MAX([1]Βοηθητικό!$E$1:$J$1)-5,'[1]ΣΤΟΙΧΕΙΑ ΕΤΟΥΣ 1'!$J$4,"")))))</f>
        <v>18000000</v>
      </c>
      <c r="D180" s="7">
        <f>IF(MAX([1]Βοηθητικό!$E$4:$J$4)=MAX([1]Βοηθητικό!$E$1:$J$1),'[1]ΣΤΟΙΧΕΙΑ ΕΤΟΥΣ 6'!$J$4,IF(MAX([1]Βοηθητικό!$E$4:$J$4)=MAX([1]Βοηθητικό!$E$1:$J$1)-1,'[1]ΣΤΟΙΧΕΙΑ ΕΤΟΥΣ 5'!$J$4,IF(MAX([1]Βοηθητικό!$E$4:$J$4)=MAX([1]Βοηθητικό!$E$1:$J$1)-2,'[1]ΣΤΟΙΧΕΙΑ ΕΤΟΥΣ 4'!$J$4,IF(MAX([1]Βοηθητικό!$E$4:$J$4)=MAX([1]Βοηθητικό!$E$1:$J$1)-3,'[1]ΣΤΟΙΧΕΙΑ ΕΤΟΥΣ 3'!$J$4,IF(MAX([1]Βοηθητικό!$E$4:$J$4)=MAX([1]Βοηθητικό!$E$1:$J$1)-4,'[1]ΣΤΟΙΧΕΙΑ ΕΤΟΥΣ 2'!$J$4,IF(MAX([1]Βοηθητικό!$E$4:$J$4)=MAX([1]Βοηθητικό!$E$1:$J$1)-5,'[1]ΣΤΟΙΧΕΙΑ ΕΤΟΥΣ 1'!$J$4,""))))))</f>
        <v>13000000</v>
      </c>
    </row>
    <row r="181" spans="1:4" x14ac:dyDescent="0.25">
      <c r="A181" s="1" t="s">
        <v>181</v>
      </c>
      <c r="B181" s="6">
        <f>IF(MAX([1]Βοηθητικό!$E$4:$J$4)-2=MAX([1]Βοηθητικό!$E$1:$J$1)-2,'[1]ΣΤΟΙΧΕΙΑ ΕΤΟΥΣ 4'!$M$4,IF(MAX([1]Βοηθητικό!$E$4:$J$4)-2=MAX([1]Βοηθητικό!$E$1:$J$1)-3,'[1]ΣΤΟΙΧΕΙΑ ΕΤΟΥΣ 3'!$M$4,IF(MAX([1]Βοηθητικό!$E$4:$J$4)-2=MAX([1]Βοηθητικό!$E$1:$J$1)-4,'[1]ΣΤΟΙΧΕΙΑ ΕΤΟΥΣ 2'!$M$4,IF(MAX([1]Βοηθητικό!$E$4:$J$4)-2=MAX([1]Βοηθητικό!$E$1:$J$1)-5,'[1]ΣΤΟΙΧΕΙΑ ΕΤΟΥΣ 1'!$M$4,""))))</f>
        <v>813385</v>
      </c>
      <c r="C181" s="6">
        <f>IF(MAX([1]Βοηθητικό!$E$4:$J$4)-1=MAX([1]Βοηθητικό!$E$1:$J$1)-1,'[1]ΣΤΟΙΧΕΙΑ ΕΤΟΥΣ 5'!$M$4,IF(MAX([1]Βοηθητικό!$E$4:$J$4)-1=MAX([1]Βοηθητικό!$E$1:$J$1)-2,'[1]ΣΤΟΙΧΕΙΑ ΕΤΟΥΣ 4'!$M$4,IF(MAX([1]Βοηθητικό!$E$4:$J$4)-1=MAX([1]Βοηθητικό!$E$1:$J$1)-3,'[1]ΣΤΟΙΧΕΙΑ ΕΤΟΥΣ 3'!$M$4,IF(MAX([1]Βοηθητικό!$E$4:$J$4)-1=MAX([1]Βοηθητικό!$E$1:$J$1)-4,'[1]ΣΤΟΙΧΕΙΑ ΕΤΟΥΣ 2'!$M$4,IF(MAX([1]Βοηθητικό!$E$4:$J$4)-1=MAX([1]Βοηθητικό!$E$1:$J$1)-5,'[1]ΣΤΟΙΧΕΙΑ ΕΤΟΥΣ 1'!$M$4,"")))))</f>
        <v>1036935</v>
      </c>
      <c r="D181" s="7">
        <f>IF(MAX([1]Βοηθητικό!$E$4:$J$4)=MAX([1]Βοηθητικό!$E$1:$J$1),'[1]ΣΤΟΙΧΕΙΑ ΕΤΟΥΣ 6'!$M$4,IF(MAX([1]Βοηθητικό!$E$4:$J$4)=MAX([1]Βοηθητικό!$E$1:$J$1)-1,'[1]ΣΤΟΙΧΕΙΑ ΕΤΟΥΣ 5'!$M$4,IF(MAX([1]Βοηθητικό!$E$4:$J$4)=MAX([1]Βοηθητικό!$E$1:$J$1)-2,'[1]ΣΤΟΙΧΕΙΑ ΕΤΟΥΣ 4'!$M$4,IF(MAX([1]Βοηθητικό!$E$4:$J$4)=MAX([1]Βοηθητικό!$E$1:$J$1)-3,'[1]ΣΤΟΙΧΕΙΑ ΕΤΟΥΣ 3'!$M$4,IF(MAX([1]Βοηθητικό!$E$4:$J$4)=MAX([1]Βοηθητικό!$E$1:$J$1)-4,'[1]ΣΤΟΙΧΕΙΑ ΕΤΟΥΣ 2'!$M$4,IF(MAX([1]Βοηθητικό!$E$4:$J$4)=MAX([1]Βοηθητικό!$E$1:$J$1)-5,'[1]ΣΤΟΙΧΕΙΑ ΕΤΟΥΣ 1'!$M$4,""))))))</f>
        <v>1189218</v>
      </c>
    </row>
    <row r="182" spans="1:4" x14ac:dyDescent="0.25">
      <c r="A182" s="1" t="s">
        <v>182</v>
      </c>
      <c r="B182" s="6">
        <f>IF(MAX([1]Βοηθητικό!$E$4:$J$4)-2=MAX([1]Βοηθητικό!$E$1:$J$1)-2,'[1]ΣΤΟΙΧΕΙΑ ΕΤΟΥΣ 4'!$BN$4,IF(MAX([1]Βοηθητικό!$E$4:$J$4)-2=MAX([1]Βοηθητικό!$E$1:$J$1)-3,'[1]ΣΤΟΙΧΕΙΑ ΕΤΟΥΣ 3'!$BN$4,IF(MAX([1]Βοηθητικό!$E$4:$J$4)-2=MAX([1]Βοηθητικό!$E$1:$J$1)-4,'[1]ΣΤΟΙΧΕΙΑ ΕΤΟΥΣ 2'!$BN$4,IF(MAX([1]Βοηθητικό!$E$4:$J$4)-2=MAX([1]Βοηθητικό!$E$1:$J$1)-5,'[1]ΣΤΟΙΧΕΙΑ ΕΤΟΥΣ 1'!$BN$4,""))))</f>
        <v>779584</v>
      </c>
      <c r="C182" s="6">
        <f>IF(MAX([1]Βοηθητικό!$E$4:$J$4)-1=MAX([1]Βοηθητικό!$E$1:$J$1)-1,'[1]ΣΤΟΙΧΕΙΑ ΕΤΟΥΣ 5'!$BN$4,IF(MAX([1]Βοηθητικό!$E$4:$J$4)-1=MAX([1]Βοηθητικό!$E$1:$J$1)-2,'[1]ΣΤΟΙΧΕΙΑ ΕΤΟΥΣ 4'!$BN$4,IF(MAX([1]Βοηθητικό!$E$4:$J$4)-1=MAX([1]Βοηθητικό!$E$1:$J$1)-3,'[1]ΣΤΟΙΧΕΙΑ ΕΤΟΥΣ 3'!$BN$4,IF(MAX([1]Βοηθητικό!$E$4:$J$4)-1=MAX([1]Βοηθητικό!$E$1:$J$1)-4,'[1]ΣΤΟΙΧΕΙΑ ΕΤΟΥΣ 2'!$BN$4,IF(MAX([1]Βοηθητικό!$E$4:$J$4)-1=MAX([1]Βοηθητικό!$E$1:$J$1)-5,'[1]ΣΤΟΙΧΕΙΑ ΕΤΟΥΣ 1'!$BN$4,"")))))</f>
        <v>997467</v>
      </c>
      <c r="D182" s="7">
        <f>IF(MAX([1]Βοηθητικό!$E$4:$J$4)=MAX([1]Βοηθητικό!$E$1:$J$1),'[1]ΣΤΟΙΧΕΙΑ ΕΤΟΥΣ 6'!$BN$4,IF(MAX([1]Βοηθητικό!$E$4:$J$4)=MAX([1]Βοηθητικό!$E$1:$J$1)-1,'[1]ΣΤΟΙΧΕΙΑ ΕΤΟΥΣ 5'!$BN$4,IF(MAX([1]Βοηθητικό!$E$4:$J$4)=MAX([1]Βοηθητικό!$E$1:$J$1)-2,'[1]ΣΤΟΙΧΕΙΑ ΕΤΟΥΣ 4'!$BN$4,IF(MAX([1]Βοηθητικό!$E$4:$J$4)=MAX([1]Βοηθητικό!$E$1:$J$1)-3,'[1]ΣΤΟΙΧΕΙΑ ΕΤΟΥΣ 3'!$BN$4,IF(MAX([1]Βοηθητικό!$E$4:$J$4)=MAX([1]Βοηθητικό!$E$1:$J$1)-4,'[1]ΣΤΟΙΧΕΙΑ ΕΤΟΥΣ 2'!$BN$4,IF(MAX([1]Βοηθητικό!$E$4:$J$4)=MAX([1]Βοηθητικό!$E$1:$J$1)-5,'[1]ΣΤΟΙΧΕΙΑ ΕΤΟΥΣ 1'!$BN$4,""))))))</f>
        <v>1146342</v>
      </c>
    </row>
    <row r="183" spans="1:4" x14ac:dyDescent="0.25">
      <c r="A183" s="1" t="s">
        <v>183</v>
      </c>
      <c r="B183" s="6">
        <f>IF(MAX([1]Βοηθητικό!$E$4:$J$4)-2=MAX([1]Βοηθητικό!$E$1:$J$1)-2,'[1]ΣΤΟΙΧΕΙΑ ΕΤΟΥΣ 4'!$BG$4,IF(MAX([1]Βοηθητικό!$E$4:$J$4)-2=MAX([1]Βοηθητικό!$E$1:$J$1)-3,'[1]ΣΤΟΙΧΕΙΑ ΕΤΟΥΣ 3'!$BG$4,IF(MAX([1]Βοηθητικό!$E$4:$J$4)-2=MAX([1]Βοηθητικό!$E$1:$J$1)-4,'[1]ΣΤΟΙΧΕΙΑ ΕΤΟΥΣ 2'!$BG$4,IF(MAX([1]Βοηθητικό!$E$4:$J$4)-2=MAX([1]Βοηθητικό!$E$1:$J$1)-5,'[1]ΣΤΟΙΧΕΙΑ ΕΤΟΥΣ 1'!$BG$4,""))))</f>
        <v>33801</v>
      </c>
      <c r="C183" s="6">
        <f>IF(MAX([1]Βοηθητικό!$E$4:$J$4)-1=MAX([1]Βοηθητικό!$E$1:$J$1)-1,'[1]ΣΤΟΙΧΕΙΑ ΕΤΟΥΣ 5'!$BG$4,IF(MAX([1]Βοηθητικό!$E$4:$J$4)-1=MAX([1]Βοηθητικό!$E$1:$J$1)-2,'[1]ΣΤΟΙΧΕΙΑ ΕΤΟΥΣ 4'!$BG$4,IF(MAX([1]Βοηθητικό!$E$4:$J$4)-1=MAX([1]Βοηθητικό!$E$1:$J$1)-3,'[1]ΣΤΟΙΧΕΙΑ ΕΤΟΥΣ 3'!$BG$4,IF(MAX([1]Βοηθητικό!$E$4:$J$4)-1=MAX([1]Βοηθητικό!$E$1:$J$1)-4,'[1]ΣΤΟΙΧΕΙΑ ΕΤΟΥΣ 2'!$BG$4,IF(MAX([1]Βοηθητικό!$E$4:$J$4)-1=MAX([1]Βοηθητικό!$E$1:$J$1)-5,'[1]ΣΤΟΙΧΕΙΑ ΕΤΟΥΣ 1'!$BG$4,"")))))</f>
        <v>39468</v>
      </c>
      <c r="D183" s="7">
        <f>IF(MAX([1]Βοηθητικό!$E$4:$J$4)=MAX([1]Βοηθητικό!$E$1:$J$1),'[1]ΣΤΟΙΧΕΙΑ ΕΤΟΥΣ 6'!$BG$4,IF(MAX([1]Βοηθητικό!$E$4:$J$4)=MAX([1]Βοηθητικό!$E$1:$J$1)-1,'[1]ΣΤΟΙΧΕΙΑ ΕΤΟΥΣ 5'!$BG$4,IF(MAX([1]Βοηθητικό!$E$4:$J$4)=MAX([1]Βοηθητικό!$E$1:$J$1)-2,'[1]ΣΤΟΙΧΕΙΑ ΕΤΟΥΣ 4'!$BG$4,IF(MAX([1]Βοηθητικό!$E$4:$J$4)=MAX([1]Βοηθητικό!$E$1:$J$1)-3,'[1]ΣΤΟΙΧΕΙΑ ΕΤΟΥΣ 3'!$BG$4,IF(MAX([1]Βοηθητικό!$E$4:$J$4)=MAX([1]Βοηθητικό!$E$1:$J$1)-4,'[1]ΣΤΟΙΧΕΙΑ ΕΤΟΥΣ 2'!$BG$4,IF(MAX([1]Βοηθητικό!$E$4:$J$4)=MAX([1]Βοηθητικό!$E$1:$J$1)-5,'[1]ΣΤΟΙΧΕΙΑ ΕΤΟΥΣ 1'!$BG$4,""))))))</f>
        <v>42876</v>
      </c>
    </row>
    <row r="184" spans="1:4" x14ac:dyDescent="0.25">
      <c r="A184" s="1" t="s">
        <v>66</v>
      </c>
      <c r="B184" s="6">
        <f>IF(MAX([1]Βοηθητικό!$E$4:$J$4)-2=MAX([1]Βοηθητικό!$E$1:$J$1)-2,'[1]ΣΤΟΙΧΕΙΑ ΕΤΟΥΣ 4'!$BO$4,IF(MAX([1]Βοηθητικό!$E$4:$J$4)-2=MAX([1]Βοηθητικό!$E$1:$J$1)-3,'[1]ΣΤΟΙΧΕΙΑ ΕΤΟΥΣ 3'!$BO$4,IF(MAX([1]Βοηθητικό!$E$4:$J$4)-2=MAX([1]Βοηθητικό!$E$1:$J$1)-4,'[1]ΣΤΟΙΧΕΙΑ ΕΤΟΥΣ 2'!$BO$4,IF(MAX([1]Βοηθητικό!$E$4:$J$4)-2=MAX([1]Βοηθητικό!$E$1:$J$1)-5,'[1]ΣΤΟΙΧΕΙΑ ΕΤΟΥΣ 1'!$BO$4,""))))</f>
        <v>0</v>
      </c>
      <c r="C184" s="6">
        <f>IF(MAX([1]Βοηθητικό!$E$4:$J$4)-1=MAX([1]Βοηθητικό!$E$1:$J$1)-1,'[1]ΣΤΟΙΧΕΙΑ ΕΤΟΥΣ 5'!$BO$4,IF(MAX([1]Βοηθητικό!$E$4:$J$4)-1=MAX([1]Βοηθητικό!$E$1:$J$1)-2,'[1]ΣΤΟΙΧΕΙΑ ΕΤΟΥΣ 4'!$BO$4,IF(MAX([1]Βοηθητικό!$E$4:$J$4)-1=MAX([1]Βοηθητικό!$E$1:$J$1)-3,'[1]ΣΤΟΙΧΕΙΑ ΕΤΟΥΣ 3'!$BO$4,IF(MAX([1]Βοηθητικό!$E$4:$J$4)-1=MAX([1]Βοηθητικό!$E$1:$J$1)-4,'[1]ΣΤΟΙΧΕΙΑ ΕΤΟΥΣ 2'!$BO$4,IF(MAX([1]Βοηθητικό!$E$4:$J$4)-1=MAX([1]Βοηθητικό!$E$1:$J$1)-5,'[1]ΣΤΟΙΧΕΙΑ ΕΤΟΥΣ 1'!$BO$4,"")))))</f>
        <v>0</v>
      </c>
      <c r="D184" s="7">
        <f>IF(MAX([1]Βοηθητικό!$E$4:$J$4)=MAX([1]Βοηθητικό!$E$1:$J$1),'[1]ΣΤΟΙΧΕΙΑ ΕΤΟΥΣ 6'!$BO$4,IF(MAX([1]Βοηθητικό!$E$4:$J$4)=MAX([1]Βοηθητικό!$E$1:$J$1)-1,'[1]ΣΤΟΙΧΕΙΑ ΕΤΟΥΣ 5'!$BO$4,IF(MAX([1]Βοηθητικό!$E$4:$J$4)=MAX([1]Βοηθητικό!$E$1:$J$1)-2,'[1]ΣΤΟΙΧΕΙΑ ΕΤΟΥΣ 4'!$BO$4,IF(MAX([1]Βοηθητικό!$E$4:$J$4)=MAX([1]Βοηθητικό!$E$1:$J$1)-3,'[1]ΣΤΟΙΧΕΙΑ ΕΤΟΥΣ 3'!$BO$4,IF(MAX([1]Βοηθητικό!$E$4:$J$4)=MAX([1]Βοηθητικό!$E$1:$J$1)-4,'[1]ΣΤΟΙΧΕΙΑ ΕΤΟΥΣ 2'!$BO$4,IF(MAX([1]Βοηθητικό!$E$4:$J$4)=MAX([1]Βοηθητικό!$E$1:$J$1)-5,'[1]ΣΤΟΙΧΕΙΑ ΕΤΟΥΣ 1'!$BO$4,""))))))</f>
        <v>0</v>
      </c>
    </row>
    <row r="185" spans="1:4" x14ac:dyDescent="0.25">
      <c r="A185" s="1" t="s">
        <v>13</v>
      </c>
      <c r="B185" s="6">
        <f>IF(MAX([1]Βοηθητικό!$E$4:$J$4)-2=MAX([1]Βοηθητικό!$E$1:$J$1)-2,'[1]ΣΤΟΙΧΕΙΑ ΕΤΟΥΣ 4'!$N$4,IF(MAX([1]Βοηθητικό!$E$4:$J$4)-2=MAX([1]Βοηθητικό!$E$1:$J$1)-3,'[1]ΣΤΟΙΧΕΙΑ ΕΤΟΥΣ 3'!$N$4,IF(MAX([1]Βοηθητικό!$E$4:$J$4)-2=MAX([1]Βοηθητικό!$E$1:$J$1)-4,'[1]ΣΤΟΙΧΕΙΑ ΕΤΟΥΣ 2'!$N$4,IF(MAX([1]Βοηθητικό!$E$4:$J$4)-2=MAX([1]Βοηθητικό!$E$1:$J$1)-5,'[1]ΣΤΟΙΧΕΙΑ ΕΤΟΥΣ 1'!$N$4,""))))</f>
        <v>362770</v>
      </c>
      <c r="C185" s="6">
        <f>IF(MAX([1]Βοηθητικό!$E$4:$J$4)-1=MAX([1]Βοηθητικό!$E$1:$J$1)-1,'[1]ΣΤΟΙΧΕΙΑ ΕΤΟΥΣ 5'!$N$4,IF(MAX([1]Βοηθητικό!$E$4:$J$4)-1=MAX([1]Βοηθητικό!$E$1:$J$1)-2,'[1]ΣΤΟΙΧΕΙΑ ΕΤΟΥΣ 4'!$N$4,IF(MAX([1]Βοηθητικό!$E$4:$J$4)-1=MAX([1]Βοηθητικό!$E$1:$J$1)-3,'[1]ΣΤΟΙΧΕΙΑ ΕΤΟΥΣ 3'!$N$4,IF(MAX([1]Βοηθητικό!$E$4:$J$4)-1=MAX([1]Βοηθητικό!$E$1:$J$1)-4,'[1]ΣΤΟΙΧΕΙΑ ΕΤΟΥΣ 2'!$N$4,IF(MAX([1]Βοηθητικό!$E$4:$J$4)-1=MAX([1]Βοηθητικό!$E$1:$J$1)-5,'[1]ΣΤΟΙΧΕΙΑ ΕΤΟΥΣ 1'!$N$4,"")))))</f>
        <v>448786</v>
      </c>
      <c r="D185" s="7">
        <f>IF(MAX([1]Βοηθητικό!$E$4:$J$4)=MAX([1]Βοηθητικό!$E$1:$J$1),'[1]ΣΤΟΙΧΕΙΑ ΕΤΟΥΣ 6'!$N$4,IF(MAX([1]Βοηθητικό!$E$4:$J$4)=MAX([1]Βοηθητικό!$E$1:$J$1)-1,'[1]ΣΤΟΙΧΕΙΑ ΕΤΟΥΣ 5'!$N$4,IF(MAX([1]Βοηθητικό!$E$4:$J$4)=MAX([1]Βοηθητικό!$E$1:$J$1)-2,'[1]ΣΤΟΙΧΕΙΑ ΕΤΟΥΣ 4'!$N$4,IF(MAX([1]Βοηθητικό!$E$4:$J$4)=MAX([1]Βοηθητικό!$E$1:$J$1)-3,'[1]ΣΤΟΙΧΕΙΑ ΕΤΟΥΣ 3'!$N$4,IF(MAX([1]Βοηθητικό!$E$4:$J$4)=MAX([1]Βοηθητικό!$E$1:$J$1)-4,'[1]ΣΤΟΙΧΕΙΑ ΕΤΟΥΣ 2'!$N$4,IF(MAX([1]Βοηθητικό!$E$4:$J$4)=MAX([1]Βοηθητικό!$E$1:$J$1)-5,'[1]ΣΤΟΙΧΕΙΑ ΕΤΟΥΣ 1'!$N$4,""))))))</f>
        <v>498622</v>
      </c>
    </row>
    <row r="186" spans="1:4" x14ac:dyDescent="0.25">
      <c r="A186" s="1" t="s">
        <v>14</v>
      </c>
      <c r="B186" s="6">
        <f>IF(MAX([1]Βοηθητικό!$E$4:$J$4)-2=MAX([1]Βοηθητικό!$E$1:$J$1)-2,'[1]ΣΤΟΙΧΕΙΑ ΕΤΟΥΣ 4'!$O$4,IF(MAX([1]Βοηθητικό!$E$4:$J$4)-2=MAX([1]Βοηθητικό!$E$1:$J$1)-3,'[1]ΣΤΟΙΧΕΙΑ ΕΤΟΥΣ 3'!$O$4,IF(MAX([1]Βοηθητικό!$E$4:$J$4)-2=MAX([1]Βοηθητικό!$E$1:$J$1)-4,'[1]ΣΤΟΙΧΕΙΑ ΕΤΟΥΣ 2'!$O$4,IF(MAX([1]Βοηθητικό!$E$4:$J$4)-2=MAX([1]Βοηθητικό!$E$1:$J$1)-5,'[1]ΣΤΟΙΧΕΙΑ ΕΤΟΥΣ 1'!$O$4,""))))</f>
        <v>3992175</v>
      </c>
      <c r="C186" s="6">
        <f>IF(MAX([1]Βοηθητικό!$E$4:$J$4)-1=MAX([1]Βοηθητικό!$E$1:$J$1)-1,'[1]ΣΤΟΙΧΕΙΑ ΕΤΟΥΣ 5'!$O$4,IF(MAX([1]Βοηθητικό!$E$4:$J$4)-1=MAX([1]Βοηθητικό!$E$1:$J$1)-2,'[1]ΣΤΟΙΧΕΙΑ ΕΤΟΥΣ 4'!$O$4,IF(MAX([1]Βοηθητικό!$E$4:$J$4)-1=MAX([1]Βοηθητικό!$E$1:$J$1)-3,'[1]ΣΤΟΙΧΕΙΑ ΕΤΟΥΣ 3'!$O$4,IF(MAX([1]Βοηθητικό!$E$4:$J$4)-1=MAX([1]Βοηθητικό!$E$1:$J$1)-4,'[1]ΣΤΟΙΧΕΙΑ ΕΤΟΥΣ 2'!$O$4,IF(MAX([1]Βοηθητικό!$E$4:$J$4)-1=MAX([1]Βοηθητικό!$E$1:$J$1)-5,'[1]ΣΤΟΙΧΕΙΑ ΕΤΟΥΣ 1'!$O$4,"")))))</f>
        <v>3992105</v>
      </c>
      <c r="D186" s="7">
        <f>IF(MAX([1]Βοηθητικό!$E$4:$J$4)=MAX([1]Βοηθητικό!$E$1:$J$1),'[1]ΣΤΟΙΧΕΙΑ ΕΤΟΥΣ 6'!$O$4,IF(MAX([1]Βοηθητικό!$E$4:$J$4)=MAX([1]Βοηθητικό!$E$1:$J$1)-1,'[1]ΣΤΟΙΧΕΙΑ ΕΤΟΥΣ 5'!$O$4,IF(MAX([1]Βοηθητικό!$E$4:$J$4)=MAX([1]Βοηθητικό!$E$1:$J$1)-2,'[1]ΣΤΟΙΧΕΙΑ ΕΤΟΥΣ 4'!$O$4,IF(MAX([1]Βοηθητικό!$E$4:$J$4)=MAX([1]Βοηθητικό!$E$1:$J$1)-3,'[1]ΣΤΟΙΧΕΙΑ ΕΤΟΥΣ 3'!$O$4,IF(MAX([1]Βοηθητικό!$E$4:$J$4)=MAX([1]Βοηθητικό!$E$1:$J$1)-4,'[1]ΣΤΟΙΧΕΙΑ ΕΤΟΥΣ 2'!$O$4,IF(MAX([1]Βοηθητικό!$E$4:$J$4)=MAX([1]Βοηθητικό!$E$1:$J$1)-5,'[1]ΣΤΟΙΧΕΙΑ ΕΤΟΥΣ 1'!$O$4,""))))))</f>
        <v>3992105</v>
      </c>
    </row>
    <row r="187" spans="1:4" x14ac:dyDescent="0.25">
      <c r="A187" s="1" t="s">
        <v>15</v>
      </c>
      <c r="B187" s="6">
        <f>IF(MAX([1]Βοηθητικό!$E$4:$J$4)-2=MAX([1]Βοηθητικό!$E$1:$J$1)-2,'[1]ΣΤΟΙΧΕΙΑ ΕΤΟΥΣ 4'!$P$4,IF(MAX([1]Βοηθητικό!$E$4:$J$4)-2=MAX([1]Βοηθητικό!$E$1:$J$1)-3,'[1]ΣΤΟΙΧΕΙΑ ΕΤΟΥΣ 3'!$P$4,IF(MAX([1]Βοηθητικό!$E$4:$J$4)-2=MAX([1]Βοηθητικό!$E$1:$J$1)-4,'[1]ΣΤΟΙΧΕΙΑ ΕΤΟΥΣ 2'!$P$4,IF(MAX([1]Βοηθητικό!$E$4:$J$4)-2=MAX([1]Βοηθητικό!$E$1:$J$1)-5,'[1]ΣΤΟΙΧΕΙΑ ΕΤΟΥΣ 1'!$P$4,""))))</f>
        <v>4712047</v>
      </c>
      <c r="C187" s="6">
        <f>IF(MAX([1]Βοηθητικό!$E$4:$J$4)-1=MAX([1]Βοηθητικό!$E$1:$J$1)-1,'[1]ΣΤΟΙΧΕΙΑ ΕΤΟΥΣ 5'!$P$4,IF(MAX([1]Βοηθητικό!$E$4:$J$4)-1=MAX([1]Βοηθητικό!$E$1:$J$1)-2,'[1]ΣΤΟΙΧΕΙΑ ΕΤΟΥΣ 4'!$P$4,IF(MAX([1]Βοηθητικό!$E$4:$J$4)-1=MAX([1]Βοηθητικό!$E$1:$J$1)-3,'[1]ΣΤΟΙΧΕΙΑ ΕΤΟΥΣ 3'!$P$4,IF(MAX([1]Βοηθητικό!$E$4:$J$4)-1=MAX([1]Βοηθητικό!$E$1:$J$1)-4,'[1]ΣΤΟΙΧΕΙΑ ΕΤΟΥΣ 2'!$P$4,IF(MAX([1]Βοηθητικό!$E$4:$J$4)-1=MAX([1]Βοηθητικό!$E$1:$J$1)-5,'[1]ΣΤΟΙΧΕΙΑ ΕΤΟΥΣ 1'!$P$4,"")))))</f>
        <v>5092532</v>
      </c>
      <c r="D187" s="7">
        <f>IF(MAX([1]Βοηθητικό!$E$4:$J$4)=MAX([1]Βοηθητικό!$E$1:$J$1),'[1]ΣΤΟΙΧΕΙΑ ΕΤΟΥΣ 6'!$P$4,IF(MAX([1]Βοηθητικό!$E$4:$J$4)=MAX([1]Βοηθητικό!$E$1:$J$1)-1,'[1]ΣΤΟΙΧΕΙΑ ΕΤΟΥΣ 5'!$P$4,IF(MAX([1]Βοηθητικό!$E$4:$J$4)=MAX([1]Βοηθητικό!$E$1:$J$1)-2,'[1]ΣΤΟΙΧΕΙΑ ΕΤΟΥΣ 4'!$P$4,IF(MAX([1]Βοηθητικό!$E$4:$J$4)=MAX([1]Βοηθητικό!$E$1:$J$1)-3,'[1]ΣΤΟΙΧΕΙΑ ΕΤΟΥΣ 3'!$P$4,IF(MAX([1]Βοηθητικό!$E$4:$J$4)=MAX([1]Βοηθητικό!$E$1:$J$1)-4,'[1]ΣΤΟΙΧΕΙΑ ΕΤΟΥΣ 2'!$P$4,IF(MAX([1]Βοηθητικό!$E$4:$J$4)=MAX([1]Βοηθητικό!$E$1:$J$1)-5,'[1]ΣΤΟΙΧΕΙΑ ΕΤΟΥΣ 1'!$P$4,""))))))</f>
        <v>5084736</v>
      </c>
    </row>
    <row r="188" spans="1:4" x14ac:dyDescent="0.25">
      <c r="A188" s="1" t="s">
        <v>16</v>
      </c>
      <c r="B188" s="6">
        <f>IF(MAX([1]Βοηθητικό!$E$4:$J$4)-2=MAX([1]Βοηθητικό!$E$1:$J$1)-2,'[1]ΣΤΟΙΧΕΙΑ ΕΤΟΥΣ 4'!$Q$4,IF(MAX([1]Βοηθητικό!$E$4:$J$4)-2=MAX([1]Βοηθητικό!$E$1:$J$1)-3,'[1]ΣΤΟΙΧΕΙΑ ΕΤΟΥΣ 3'!$Q$4,IF(MAX([1]Βοηθητικό!$E$4:$J$4)-2=MAX([1]Βοηθητικό!$E$1:$J$1)-4,'[1]ΣΤΟΙΧΕΙΑ ΕΤΟΥΣ 2'!$Q$4,IF(MAX([1]Βοηθητικό!$E$4:$J$4)-2=MAX([1]Βοηθητικό!$E$1:$J$1)-5,'[1]ΣΤΟΙΧΕΙΑ ΕΤΟΥΣ 1'!$Q$4,""))))</f>
        <v>3935763</v>
      </c>
      <c r="C188" s="6">
        <f>IF(MAX([1]Βοηθητικό!$E$4:$J$4)-1=MAX([1]Βοηθητικό!$E$1:$J$1)-1,'[1]ΣΤΟΙΧΕΙΑ ΕΤΟΥΣ 5'!$Q$4,IF(MAX([1]Βοηθητικό!$E$4:$J$4)-1=MAX([1]Βοηθητικό!$E$1:$J$1)-2,'[1]ΣΤΟΙΧΕΙΑ ΕΤΟΥΣ 4'!$Q$4,IF(MAX([1]Βοηθητικό!$E$4:$J$4)-1=MAX([1]Βοηθητικό!$E$1:$J$1)-3,'[1]ΣΤΟΙΧΕΙΑ ΕΤΟΥΣ 3'!$Q$4,IF(MAX([1]Βοηθητικό!$E$4:$J$4)-1=MAX([1]Βοηθητικό!$E$1:$J$1)-4,'[1]ΣΤΟΙΧΕΙΑ ΕΤΟΥΣ 2'!$Q$4,IF(MAX([1]Βοηθητικό!$E$4:$J$4)-1=MAX([1]Βοηθητικό!$E$1:$J$1)-5,'[1]ΣΤΟΙΧΕΙΑ ΕΤΟΥΣ 1'!$Q$4,"")))))</f>
        <v>4100326</v>
      </c>
      <c r="D188" s="7">
        <f>IF(MAX([1]Βοηθητικό!$E$4:$J$4)=MAX([1]Βοηθητικό!$E$1:$J$1),'[1]ΣΤΟΙΧΕΙΑ ΕΤΟΥΣ 6'!$Q$4,IF(MAX([1]Βοηθητικό!$E$4:$J$4)=MAX([1]Βοηθητικό!$E$1:$J$1)-1,'[1]ΣΤΟΙΧΕΙΑ ΕΤΟΥΣ 5'!$Q$4,IF(MAX([1]Βοηθητικό!$E$4:$J$4)=MAX([1]Βοηθητικό!$E$1:$J$1)-2,'[1]ΣΤΟΙΧΕΙΑ ΕΤΟΥΣ 4'!$Q$4,IF(MAX([1]Βοηθητικό!$E$4:$J$4)=MAX([1]Βοηθητικό!$E$1:$J$1)-3,'[1]ΣΤΟΙΧΕΙΑ ΕΤΟΥΣ 3'!$Q$4,IF(MAX([1]Βοηθητικό!$E$4:$J$4)=MAX([1]Βοηθητικό!$E$1:$J$1)-4,'[1]ΣΤΟΙΧΕΙΑ ΕΤΟΥΣ 2'!$Q$4,IF(MAX([1]Βοηθητικό!$E$4:$J$4)=MAX([1]Βοηθητικό!$E$1:$J$1)-5,'[1]ΣΤΟΙΧΕΙΑ ΕΤΟΥΣ 1'!$Q$4,""))))))</f>
        <v>4230180</v>
      </c>
    </row>
    <row r="189" spans="1:4" x14ac:dyDescent="0.25">
      <c r="A189" s="1" t="s">
        <v>184</v>
      </c>
      <c r="B189" s="6">
        <f>IF(MAX([1]Βοηθητικό!$E$4:$J$4)-2=MAX([1]Βοηθητικό!$E$1:$J$1)-2,'[1]ΣΤΟΙΧΕΙΑ ΕΤΟΥΣ 4'!$R$4,IF(MAX([1]Βοηθητικό!$E$4:$J$4)-2=MAX([1]Βοηθητικό!$E$1:$J$1)-3,'[1]ΣΤΟΙΧΕΙΑ ΕΤΟΥΣ 3'!$R$4,IF(MAX([1]Βοηθητικό!$E$4:$J$4)-2=MAX([1]Βοηθητικό!$E$1:$J$1)-4,'[1]ΣΤΟΙΧΕΙΑ ΕΤΟΥΣ 2'!$R$4,IF(MAX([1]Βοηθητικό!$E$4:$J$4)-2=MAX([1]Βοηθητικό!$E$1:$J$1)-5,'[1]ΣΤΟΙΧΕΙΑ ΕΤΟΥΣ 1'!$R$4,""))))</f>
        <v>0</v>
      </c>
      <c r="C189" s="6">
        <f>IF(MAX([1]Βοηθητικό!$E$4:$J$4)-1=MAX([1]Βοηθητικό!$E$1:$J$1)-1,'[1]ΣΤΟΙΧΕΙΑ ΕΤΟΥΣ 5'!$R$4,IF(MAX([1]Βοηθητικό!$E$4:$J$4)-1=MAX([1]Βοηθητικό!$E$1:$J$1)-2,'[1]ΣΤΟΙΧΕΙΑ ΕΤΟΥΣ 4'!$R$4,IF(MAX([1]Βοηθητικό!$E$4:$J$4)-1=MAX([1]Βοηθητικό!$E$1:$J$1)-3,'[1]ΣΤΟΙΧΕΙΑ ΕΤΟΥΣ 3'!$R$4,IF(MAX([1]Βοηθητικό!$E$4:$J$4)-1=MAX([1]Βοηθητικό!$E$1:$J$1)-4,'[1]ΣΤΟΙΧΕΙΑ ΕΤΟΥΣ 2'!$R$4,IF(MAX([1]Βοηθητικό!$E$4:$J$4)-1=MAX([1]Βοηθητικό!$E$1:$J$1)-5,'[1]ΣΤΟΙΧΕΙΑ ΕΤΟΥΣ 1'!$R$4,"")))))</f>
        <v>0</v>
      </c>
      <c r="D189" s="7">
        <f>IF(MAX([1]Βοηθητικό!$E$4:$J$4)=MAX([1]Βοηθητικό!$E$1:$J$1),'[1]ΣΤΟΙΧΕΙΑ ΕΤΟΥΣ 6'!$R$4,IF(MAX([1]Βοηθητικό!$E$4:$J$4)=MAX([1]Βοηθητικό!$E$1:$J$1)-1,'[1]ΣΤΟΙΧΕΙΑ ΕΤΟΥΣ 5'!$R$4,IF(MAX([1]Βοηθητικό!$E$4:$J$4)=MAX([1]Βοηθητικό!$E$1:$J$1)-2,'[1]ΣΤΟΙΧΕΙΑ ΕΤΟΥΣ 4'!$R$4,IF(MAX([1]Βοηθητικό!$E$4:$J$4)=MAX([1]Βοηθητικό!$E$1:$J$1)-3,'[1]ΣΤΟΙΧΕΙΑ ΕΤΟΥΣ 3'!$R$4,IF(MAX([1]Βοηθητικό!$E$4:$J$4)=MAX([1]Βοηθητικό!$E$1:$J$1)-4,'[1]ΣΤΟΙΧΕΙΑ ΕΤΟΥΣ 2'!$R$4,IF(MAX([1]Βοηθητικό!$E$4:$J$4)=MAX([1]Βοηθητικό!$E$1:$J$1)-5,'[1]ΣΤΟΙΧΕΙΑ ΕΤΟΥΣ 1'!$R$4,""))))))</f>
        <v>0</v>
      </c>
    </row>
    <row r="190" spans="1:4" x14ac:dyDescent="0.25">
      <c r="A190" s="1" t="s">
        <v>18</v>
      </c>
      <c r="B190" s="6">
        <f>IF(MAX([1]Βοηθητικό!$E$4:$J$4)-2=MAX([1]Βοηθητικό!$E$1:$J$1)-2,'[1]ΣΤΟΙΧΕΙΑ ΕΤΟΥΣ 4'!$S$4,IF(MAX([1]Βοηθητικό!$E$4:$J$4)-2=MAX([1]Βοηθητικό!$E$1:$J$1)-3,'[1]ΣΤΟΙΧΕΙΑ ΕΤΟΥΣ 3'!$S$4,IF(MAX([1]Βοηθητικό!$E$4:$J$4)-2=MAX([1]Βοηθητικό!$E$1:$J$1)-4,'[1]ΣΤΟΙΧΕΙΑ ΕΤΟΥΣ 2'!$S$4,IF(MAX([1]Βοηθητικό!$E$4:$J$4)-2=MAX([1]Βοηθητικό!$E$1:$J$1)-5,'[1]ΣΤΟΙΧΕΙΑ ΕΤΟΥΣ 1'!$S$4,""))))</f>
        <v>776284</v>
      </c>
      <c r="C190" s="6">
        <f>IF(MAX([1]Βοηθητικό!$E$4:$J$4)-1=MAX([1]Βοηθητικό!$E$1:$J$1)-1,'[1]ΣΤΟΙΧΕΙΑ ΕΤΟΥΣ 5'!$S$4,IF(MAX([1]Βοηθητικό!$E$4:$J$4)-1=MAX([1]Βοηθητικό!$E$1:$J$1)-2,'[1]ΣΤΟΙΧΕΙΑ ΕΤΟΥΣ 4'!$S$4,IF(MAX([1]Βοηθητικό!$E$4:$J$4)-1=MAX([1]Βοηθητικό!$E$1:$J$1)-3,'[1]ΣΤΟΙΧΕΙΑ ΕΤΟΥΣ 3'!$S$4,IF(MAX([1]Βοηθητικό!$E$4:$J$4)-1=MAX([1]Βοηθητικό!$E$1:$J$1)-4,'[1]ΣΤΟΙΧΕΙΑ ΕΤΟΥΣ 2'!$S$4,IF(MAX([1]Βοηθητικό!$E$4:$J$4)-1=MAX([1]Βοηθητικό!$E$1:$J$1)-5,'[1]ΣΤΟΙΧΕΙΑ ΕΤΟΥΣ 1'!$S$4,"")))))</f>
        <v>992206</v>
      </c>
      <c r="D190" s="7">
        <f>IF(MAX([1]Βοηθητικό!$E$4:$J$4)=MAX([1]Βοηθητικό!$E$1:$J$1),'[1]ΣΤΟΙΧΕΙΑ ΕΤΟΥΣ 6'!$S$4,IF(MAX([1]Βοηθητικό!$E$4:$J$4)=MAX([1]Βοηθητικό!$E$1:$J$1)-1,'[1]ΣΤΟΙΧΕΙΑ ΕΤΟΥΣ 5'!$S$4,IF(MAX([1]Βοηθητικό!$E$4:$J$4)=MAX([1]Βοηθητικό!$E$1:$J$1)-2,'[1]ΣΤΟΙΧΕΙΑ ΕΤΟΥΣ 4'!$S$4,IF(MAX([1]Βοηθητικό!$E$4:$J$4)=MAX([1]Βοηθητικό!$E$1:$J$1)-3,'[1]ΣΤΟΙΧΕΙΑ ΕΤΟΥΣ 3'!$S$4,IF(MAX([1]Βοηθητικό!$E$4:$J$4)=MAX([1]Βοηθητικό!$E$1:$J$1)-4,'[1]ΣΤΟΙΧΕΙΑ ΕΤΟΥΣ 2'!$S$4,IF(MAX([1]Βοηθητικό!$E$4:$J$4)=MAX([1]Βοηθητικό!$E$1:$J$1)-5,'[1]ΣΤΟΙΧΕΙΑ ΕΤΟΥΣ 1'!$S$4,""))))))</f>
        <v>854556</v>
      </c>
    </row>
    <row r="191" spans="1:4" x14ac:dyDescent="0.25">
      <c r="A191" s="1" t="s">
        <v>19</v>
      </c>
      <c r="B191" s="6">
        <f>IF(MAX([1]Βοηθητικό!$E$4:$J$4)-2=MAX([1]Βοηθητικό!$E$1:$J$1)-2,'[1]ΣΤΟΙΧΕΙΑ ΕΤΟΥΣ 4'!$T$4,IF(MAX([1]Βοηθητικό!$E$4:$J$4)-2=MAX([1]Βοηθητικό!$E$1:$J$1)-3,'[1]ΣΤΟΙΧΕΙΑ ΕΤΟΥΣ 3'!$T$4,IF(MAX([1]Βοηθητικό!$E$4:$J$4)-2=MAX([1]Βοηθητικό!$E$1:$J$1)-4,'[1]ΣΤΟΙΧΕΙΑ ΕΤΟΥΣ 2'!$T$4,IF(MAX([1]Βοηθητικό!$E$4:$J$4)-2=MAX([1]Βοηθητικό!$E$1:$J$1)-5,'[1]ΣΤΟΙΧΕΙΑ ΕΤΟΥΣ 1'!$T$4,""))))</f>
        <v>11509683</v>
      </c>
      <c r="C191" s="6">
        <f>IF(MAX([1]Βοηθητικό!$E$4:$J$4)-1=MAX([1]Βοηθητικό!$E$1:$J$1)-1,'[1]ΣΤΟΙΧΕΙΑ ΕΤΟΥΣ 5'!$T$4,IF(MAX([1]Βοηθητικό!$E$4:$J$4)-1=MAX([1]Βοηθητικό!$E$1:$J$1)-2,'[1]ΣΤΟΙΧΕΙΑ ΕΤΟΥΣ 4'!$T$4,IF(MAX([1]Βοηθητικό!$E$4:$J$4)-1=MAX([1]Βοηθητικό!$E$1:$J$1)-3,'[1]ΣΤΟΙΧΕΙΑ ΕΤΟΥΣ 3'!$T$4,IF(MAX([1]Βοηθητικό!$E$4:$J$4)-1=MAX([1]Βοηθητικό!$E$1:$J$1)-4,'[1]ΣΤΟΙΧΕΙΑ ΕΤΟΥΣ 2'!$T$4,IF(MAX([1]Βοηθητικό!$E$4:$J$4)-1=MAX([1]Βοηθητικό!$E$1:$J$1)-5,'[1]ΣΤΟΙΧΕΙΑ ΕΤΟΥΣ 1'!$T$4,"")))))</f>
        <v>12346229</v>
      </c>
      <c r="D191" s="7">
        <f>IF(MAX([1]Βοηθητικό!$E$4:$J$4)=MAX([1]Βοηθητικό!$E$1:$J$1),'[1]ΣΤΟΙΧΕΙΑ ΕΤΟΥΣ 6'!$T$4,IF(MAX([1]Βοηθητικό!$E$4:$J$4)=MAX([1]Βοηθητικό!$E$1:$J$1)-1,'[1]ΣΤΟΙΧΕΙΑ ΕΤΟΥΣ 5'!$T$4,IF(MAX([1]Βοηθητικό!$E$4:$J$4)=MAX([1]Βοηθητικό!$E$1:$J$1)-2,'[1]ΣΤΟΙΧΕΙΑ ΕΤΟΥΣ 4'!$T$4,IF(MAX([1]Βοηθητικό!$E$4:$J$4)=MAX([1]Βοηθητικό!$E$1:$J$1)-3,'[1]ΣΤΟΙΧΕΙΑ ΕΤΟΥΣ 3'!$T$4,IF(MAX([1]Βοηθητικό!$E$4:$J$4)=MAX([1]Βοηθητικό!$E$1:$J$1)-4,'[1]ΣΤΟΙΧΕΙΑ ΕΤΟΥΣ 2'!$T$4,IF(MAX([1]Βοηθητικό!$E$4:$J$4)=MAX([1]Βοηθητικό!$E$1:$J$1)-5,'[1]ΣΤΟΙΧΕΙΑ ΕΤΟΥΣ 1'!$T$4,""))))))</f>
        <v>12618291</v>
      </c>
    </row>
    <row r="192" spans="1:4" x14ac:dyDescent="0.25">
      <c r="A192" s="1" t="s">
        <v>185</v>
      </c>
      <c r="B192" s="6">
        <f>IF(MAX([1]Βοηθητικό!$E$4:$J$4)-2=MAX([1]Βοηθητικό!$E$1:$J$1)-2,'[1]ΣΤΟΙΧΕΙΑ ΕΤΟΥΣ 4'!$U$4,IF(MAX([1]Βοηθητικό!$E$4:$J$4)-2=MAX([1]Βοηθητικό!$E$1:$J$1)-3,'[1]ΣΤΟΙΧΕΙΑ ΕΤΟΥΣ 3'!$U$4,IF(MAX([1]Βοηθητικό!$E$4:$J$4)-2=MAX([1]Βοηθητικό!$E$1:$J$1)-4,'[1]ΣΤΟΙΧΕΙΑ ΕΤΟΥΣ 2'!$U$4,IF(MAX([1]Βοηθητικό!$E$4:$J$4)-2=MAX([1]Βοηθητικό!$E$1:$J$1)-5,'[1]ΣΤΟΙΧΕΙΑ ΕΤΟΥΣ 1'!$U$4,""))))</f>
        <v>5837804</v>
      </c>
      <c r="C192" s="6">
        <f>IF(MAX([1]Βοηθητικό!$E$4:$J$4)-1=MAX([1]Βοηθητικό!$E$1:$J$1)-1,'[1]ΣΤΟΙΧΕΙΑ ΕΤΟΥΣ 5'!$U$4,IF(MAX([1]Βοηθητικό!$E$4:$J$4)-1=MAX([1]Βοηθητικό!$E$1:$J$1)-2,'[1]ΣΤΟΙΧΕΙΑ ΕΤΟΥΣ 4'!$U$4,IF(MAX([1]Βοηθητικό!$E$4:$J$4)-1=MAX([1]Βοηθητικό!$E$1:$J$1)-3,'[1]ΣΤΟΙΧΕΙΑ ΕΤΟΥΣ 3'!$U$4,IF(MAX([1]Βοηθητικό!$E$4:$J$4)-1=MAX([1]Βοηθητικό!$E$1:$J$1)-4,'[1]ΣΤΟΙΧΕΙΑ ΕΤΟΥΣ 2'!$U$4,IF(MAX([1]Βοηθητικό!$E$4:$J$4)-1=MAX([1]Βοηθητικό!$E$1:$J$1)-5,'[1]ΣΤΟΙΧΕΙΑ ΕΤΟΥΣ 1'!$U$4,"")))))</f>
        <v>5233455</v>
      </c>
      <c r="D192" s="7">
        <f>IF(MAX([1]Βοηθητικό!$E$4:$J$4)=MAX([1]Βοηθητικό!$E$1:$J$1),'[1]ΣΤΟΙΧΕΙΑ ΕΤΟΥΣ 6'!$U$4,IF(MAX([1]Βοηθητικό!$E$4:$J$4)=MAX([1]Βοηθητικό!$E$1:$J$1)-1,'[1]ΣΤΟΙΧΕΙΑ ΕΤΟΥΣ 5'!$U$4,IF(MAX([1]Βοηθητικό!$E$4:$J$4)=MAX([1]Βοηθητικό!$E$1:$J$1)-2,'[1]ΣΤΟΙΧΕΙΑ ΕΤΟΥΣ 4'!$U$4,IF(MAX([1]Βοηθητικό!$E$4:$J$4)=MAX([1]Βοηθητικό!$E$1:$J$1)-3,'[1]ΣΤΟΙΧΕΙΑ ΕΤΟΥΣ 3'!$U$4,IF(MAX([1]Βοηθητικό!$E$4:$J$4)=MAX([1]Βοηθητικό!$E$1:$J$1)-4,'[1]ΣΤΟΙΧΕΙΑ ΕΤΟΥΣ 2'!$U$4,IF(MAX([1]Βοηθητικό!$E$4:$J$4)=MAX([1]Βοηθητικό!$E$1:$J$1)-5,'[1]ΣΤΟΙΧΕΙΑ ΕΤΟΥΣ 1'!$U$4,""))))))</f>
        <v>5411540</v>
      </c>
    </row>
    <row r="193" spans="1:4" x14ac:dyDescent="0.25">
      <c r="A193" s="1" t="s">
        <v>22</v>
      </c>
      <c r="B193" s="6">
        <f>IF(MAX([1]Βοηθητικό!$E$4:$J$4)-2=MAX([1]Βοηθητικό!$E$1:$J$1)-2,'[1]ΣΤΟΙΧΕΙΑ ΕΤΟΥΣ 4'!$W$4,IF(MAX([1]Βοηθητικό!$E$4:$J$4)-2=MAX([1]Βοηθητικό!$E$1:$J$1)-3,'[1]ΣΤΟΙΧΕΙΑ ΕΤΟΥΣ 3'!$W$4,IF(MAX([1]Βοηθητικό!$E$4:$J$4)-2=MAX([1]Βοηθητικό!$E$1:$J$1)-4,'[1]ΣΤΟΙΧΕΙΑ ΕΤΟΥΣ 2'!$W$4,IF(MAX([1]Βοηθητικό!$E$4:$J$4)-2=MAX([1]Βοηθητικό!$E$1:$J$1)-5,'[1]ΣΤΟΙΧΕΙΑ ΕΤΟΥΣ 1'!$W$4,""))))</f>
        <v>0</v>
      </c>
      <c r="C193" s="6">
        <f>IF(MAX([1]Βοηθητικό!$E$4:$J$4)-1=MAX([1]Βοηθητικό!$E$1:$J$1)-1,'[1]ΣΤΟΙΧΕΙΑ ΕΤΟΥΣ 5'!$W$4,IF(MAX([1]Βοηθητικό!$E$4:$J$4)-1=MAX([1]Βοηθητικό!$E$1:$J$1)-2,'[1]ΣΤΟΙΧΕΙΑ ΕΤΟΥΣ 4'!$W$4,IF(MAX([1]Βοηθητικό!$E$4:$J$4)-1=MAX([1]Βοηθητικό!$E$1:$J$1)-3,'[1]ΣΤΟΙΧΕΙΑ ΕΤΟΥΣ 3'!$W$4,IF(MAX([1]Βοηθητικό!$E$4:$J$4)-1=MAX([1]Βοηθητικό!$E$1:$J$1)-4,'[1]ΣΤΟΙΧΕΙΑ ΕΤΟΥΣ 2'!$W$4,IF(MAX([1]Βοηθητικό!$E$4:$J$4)-1=MAX([1]Βοηθητικό!$E$1:$J$1)-5,'[1]ΣΤΟΙΧΕΙΑ ΕΤΟΥΣ 1'!$W$4,"")))))</f>
        <v>0</v>
      </c>
      <c r="D193" s="7">
        <f>IF(MAX([1]Βοηθητικό!$E$4:$J$4)=MAX([1]Βοηθητικό!$E$1:$J$1),'[1]ΣΤΟΙΧΕΙΑ ΕΤΟΥΣ 6'!$W$4,IF(MAX([1]Βοηθητικό!$E$4:$J$4)=MAX([1]Βοηθητικό!$E$1:$J$1)-1,'[1]ΣΤΟΙΧΕΙΑ ΕΤΟΥΣ 5'!$W$4,IF(MAX([1]Βοηθητικό!$E$4:$J$4)=MAX([1]Βοηθητικό!$E$1:$J$1)-2,'[1]ΣΤΟΙΧΕΙΑ ΕΤΟΥΣ 4'!$W$4,IF(MAX([1]Βοηθητικό!$E$4:$J$4)=MAX([1]Βοηθητικό!$E$1:$J$1)-3,'[1]ΣΤΟΙΧΕΙΑ ΕΤΟΥΣ 3'!$W$4,IF(MAX([1]Βοηθητικό!$E$4:$J$4)=MAX([1]Βοηθητικό!$E$1:$J$1)-4,'[1]ΣΤΟΙΧΕΙΑ ΕΤΟΥΣ 2'!$W$4,IF(MAX([1]Βοηθητικό!$E$4:$J$4)=MAX([1]Βοηθητικό!$E$1:$J$1)-5,'[1]ΣΤΟΙΧΕΙΑ ΕΤΟΥΣ 1'!$W$4,""))))))</f>
        <v>0</v>
      </c>
    </row>
    <row r="194" spans="1:4" x14ac:dyDescent="0.25">
      <c r="A194" s="1" t="s">
        <v>23</v>
      </c>
      <c r="B194" s="6">
        <f>IF(MAX([1]Βοηθητικό!$E$4:$J$4)-2=MAX([1]Βοηθητικό!$E$1:$J$1)-2,'[1]ΣΤΟΙΧΕΙΑ ΕΤΟΥΣ 4'!$X$4,IF(MAX([1]Βοηθητικό!$E$4:$J$4)-2=MAX([1]Βοηθητικό!$E$1:$J$1)-3,'[1]ΣΤΟΙΧΕΙΑ ΕΤΟΥΣ 3'!$X$4,IF(MAX([1]Βοηθητικό!$E$4:$J$4)-2=MAX([1]Βοηθητικό!$E$1:$J$1)-4,'[1]ΣΤΟΙΧΕΙΑ ΕΤΟΥΣ 2'!$X$4,IF(MAX([1]Βοηθητικό!$E$4:$J$4)-2=MAX([1]Βοηθητικό!$E$1:$J$1)-5,'[1]ΣΤΟΙΧΕΙΑ ΕΤΟΥΣ 1'!$X$4,""))))</f>
        <v>5671879</v>
      </c>
      <c r="C194" s="6">
        <f>IF(MAX([1]Βοηθητικό!$E$4:$J$4)-1=MAX([1]Βοηθητικό!$E$1:$J$1)-1,'[1]ΣΤΟΙΧΕΙΑ ΕΤΟΥΣ 5'!$X$4,IF(MAX([1]Βοηθητικό!$E$4:$J$4)-1=MAX([1]Βοηθητικό!$E$1:$J$1)-2,'[1]ΣΤΟΙΧΕΙΑ ΕΤΟΥΣ 4'!$X$4,IF(MAX([1]Βοηθητικό!$E$4:$J$4)-1=MAX([1]Βοηθητικό!$E$1:$J$1)-3,'[1]ΣΤΟΙΧΕΙΑ ΕΤΟΥΣ 3'!$X$4,IF(MAX([1]Βοηθητικό!$E$4:$J$4)-1=MAX([1]Βοηθητικό!$E$1:$J$1)-4,'[1]ΣΤΟΙΧΕΙΑ ΕΤΟΥΣ 2'!$X$4,IF(MAX([1]Βοηθητικό!$E$4:$J$4)-1=MAX([1]Βοηθητικό!$E$1:$J$1)-5,'[1]ΣΤΟΙΧΕΙΑ ΕΤΟΥΣ 1'!$X$4,"")))))</f>
        <v>7112774</v>
      </c>
      <c r="D194" s="7">
        <f>IF(MAX([1]Βοηθητικό!$E$4:$J$4)=MAX([1]Βοηθητικό!$E$1:$J$1),'[1]ΣΤΟΙΧΕΙΑ ΕΤΟΥΣ 6'!$X$4,IF(MAX([1]Βοηθητικό!$E$4:$J$4)=MAX([1]Βοηθητικό!$E$1:$J$1)-1,'[1]ΣΤΟΙΧΕΙΑ ΕΤΟΥΣ 5'!$X$4,IF(MAX([1]Βοηθητικό!$E$4:$J$4)=MAX([1]Βοηθητικό!$E$1:$J$1)-2,'[1]ΣΤΟΙΧΕΙΑ ΕΤΟΥΣ 4'!$X$4,IF(MAX([1]Βοηθητικό!$E$4:$J$4)=MAX([1]Βοηθητικό!$E$1:$J$1)-3,'[1]ΣΤΟΙΧΕΙΑ ΕΤΟΥΣ 3'!$X$4,IF(MAX([1]Βοηθητικό!$E$4:$J$4)=MAX([1]Βοηθητικό!$E$1:$J$1)-4,'[1]ΣΤΟΙΧΕΙΑ ΕΤΟΥΣ 2'!$X$4,IF(MAX([1]Βοηθητικό!$E$4:$J$4)=MAX([1]Βοηθητικό!$E$1:$J$1)-5,'[1]ΣΤΟΙΧΕΙΑ ΕΤΟΥΣ 1'!$X$4,""))))))</f>
        <v>7206751</v>
      </c>
    </row>
    <row r="195" spans="1:4" x14ac:dyDescent="0.25">
      <c r="A195" s="1" t="s">
        <v>24</v>
      </c>
      <c r="B195" s="6">
        <f>IF(MAX([1]Βοηθητικό!$E$4:$J$4)-2=MAX([1]Βοηθητικό!$E$1:$J$1)-2,'[1]ΣΤΟΙΧΕΙΑ ΕΤΟΥΣ 4'!$Y$4,IF(MAX([1]Βοηθητικό!$E$4:$J$4)-2=MAX([1]Βοηθητικό!$E$1:$J$1)-3,'[1]ΣΤΟΙΧΕΙΑ ΕΤΟΥΣ 3'!$Y$4,IF(MAX([1]Βοηθητικό!$E$4:$J$4)-2=MAX([1]Βοηθητικό!$E$1:$J$1)-4,'[1]ΣΤΟΙΧΕΙΑ ΕΤΟΥΣ 2'!$Y$4,IF(MAX([1]Βοηθητικό!$E$4:$J$4)-2=MAX([1]Βοηθητικό!$E$1:$J$1)-5,'[1]ΣΤΟΙΧΕΙΑ ΕΤΟΥΣ 1'!$Y$4,""))))</f>
        <v>835404</v>
      </c>
      <c r="C195" s="6">
        <f>IF(MAX([1]Βοηθητικό!$E$4:$J$4)-1=MAX([1]Βοηθητικό!$E$1:$J$1)-1,'[1]ΣΤΟΙΧΕΙΑ ΕΤΟΥΣ 5'!$Y$4,IF(MAX([1]Βοηθητικό!$E$4:$J$4)-1=MAX([1]Βοηθητικό!$E$1:$J$1)-2,'[1]ΣΤΟΙΧΕΙΑ ΕΤΟΥΣ 4'!$Y$4,IF(MAX([1]Βοηθητικό!$E$4:$J$4)-1=MAX([1]Βοηθητικό!$E$1:$J$1)-3,'[1]ΣΤΟΙΧΕΙΑ ΕΤΟΥΣ 3'!$Y$4,IF(MAX([1]Βοηθητικό!$E$4:$J$4)-1=MAX([1]Βοηθητικό!$E$1:$J$1)-4,'[1]ΣΤΟΙΧΕΙΑ ΕΤΟΥΣ 2'!$Y$4,IF(MAX([1]Βοηθητικό!$E$4:$J$4)-1=MAX([1]Βοηθητικό!$E$1:$J$1)-5,'[1]ΣΤΟΙΧΕΙΑ ΕΤΟΥΣ 1'!$Y$4,"")))))</f>
        <v>507469</v>
      </c>
      <c r="D195" s="7">
        <f>IF(MAX([1]Βοηθητικό!$E$4:$J$4)=MAX([1]Βοηθητικό!$E$1:$J$1),'[1]ΣΤΟΙΧΕΙΑ ΕΤΟΥΣ 6'!$Y$4,IF(MAX([1]Βοηθητικό!$E$4:$J$4)=MAX([1]Βοηθητικό!$E$1:$J$1)-1,'[1]ΣΤΟΙΧΕΙΑ ΕΤΟΥΣ 5'!$Y$4,IF(MAX([1]Βοηθητικό!$E$4:$J$4)=MAX([1]Βοηθητικό!$E$1:$J$1)-2,'[1]ΣΤΟΙΧΕΙΑ ΕΤΟΥΣ 4'!$Y$4,IF(MAX([1]Βοηθητικό!$E$4:$J$4)=MAX([1]Βοηθητικό!$E$1:$J$1)-3,'[1]ΣΤΟΙΧΕΙΑ ΕΤΟΥΣ 3'!$Y$4,IF(MAX([1]Βοηθητικό!$E$4:$J$4)=MAX([1]Βοηθητικό!$E$1:$J$1)-4,'[1]ΣΤΟΙΧΕΙΑ ΕΤΟΥΣ 2'!$Y$4,IF(MAX([1]Βοηθητικό!$E$4:$J$4)=MAX([1]Βοηθητικό!$E$1:$J$1)-5,'[1]ΣΤΟΙΧΕΙΑ ΕΤΟΥΣ 1'!$Y$4,""))))))</f>
        <v>439203</v>
      </c>
    </row>
    <row r="196" spans="1:4" x14ac:dyDescent="0.25">
      <c r="A196" s="1" t="s">
        <v>25</v>
      </c>
      <c r="B196" s="6">
        <f>IF(MAX([1]Βοηθητικό!$E$4:$J$4)-2=MAX([1]Βοηθητικό!$E$1:$J$1)-2,'[1]ΣΤΟΙΧΕΙΑ ΕΤΟΥΣ 4'!$Z$4,IF(MAX([1]Βοηθητικό!$E$4:$J$4)-2=MAX([1]Βοηθητικό!$E$1:$J$1)-3,'[1]ΣΤΟΙΧΕΙΑ ΕΤΟΥΣ 3'!$Z$4,IF(MAX([1]Βοηθητικό!$E$4:$J$4)-2=MAX([1]Βοηθητικό!$E$1:$J$1)-4,'[1]ΣΤΟΙΧΕΙΑ ΕΤΟΥΣ 2'!$Z$4,IF(MAX([1]Βοηθητικό!$E$4:$J$4)-2=MAX([1]Βοηθητικό!$E$1:$J$1)-5,'[1]ΣΤΟΙΧΕΙΑ ΕΤΟΥΣ 1'!$Z$4,""))))</f>
        <v>42689118</v>
      </c>
      <c r="C196" s="6">
        <f>IF(MAX([1]Βοηθητικό!$E$4:$J$4)-1=MAX([1]Βοηθητικό!$E$1:$J$1)-1,'[1]ΣΤΟΙΧΕΙΑ ΕΤΟΥΣ 5'!$Z$4,IF(MAX([1]Βοηθητικό!$E$4:$J$4)-1=MAX([1]Βοηθητικό!$E$1:$J$1)-2,'[1]ΣΤΟΙΧΕΙΑ ΕΤΟΥΣ 4'!$Z$4,IF(MAX([1]Βοηθητικό!$E$4:$J$4)-1=MAX([1]Βοηθητικό!$E$1:$J$1)-3,'[1]ΣΤΟΙΧΕΙΑ ΕΤΟΥΣ 3'!$Z$4,IF(MAX([1]Βοηθητικό!$E$4:$J$4)-1=MAX([1]Βοηθητικό!$E$1:$J$1)-4,'[1]ΣΤΟΙΧΕΙΑ ΕΤΟΥΣ 2'!$Z$4,IF(MAX([1]Βοηθητικό!$E$4:$J$4)-1=MAX([1]Βοηθητικό!$E$1:$J$1)-5,'[1]ΣΤΟΙΧΕΙΑ ΕΤΟΥΣ 1'!$Z$4,"")))))</f>
        <v>43597492</v>
      </c>
      <c r="D196" s="7">
        <f>IF(MAX([1]Βοηθητικό!$E$4:$J$4)=MAX([1]Βοηθητικό!$E$1:$J$1),'[1]ΣΤΟΙΧΕΙΑ ΕΤΟΥΣ 6'!$Z$4,IF(MAX([1]Βοηθητικό!$E$4:$J$4)=MAX([1]Βοηθητικό!$E$1:$J$1)-1,'[1]ΣΤΟΙΧΕΙΑ ΕΤΟΥΣ 5'!$Z$4,IF(MAX([1]Βοηθητικό!$E$4:$J$4)=MAX([1]Βοηθητικό!$E$1:$J$1)-2,'[1]ΣΤΟΙΧΕΙΑ ΕΤΟΥΣ 4'!$Z$4,IF(MAX([1]Βοηθητικό!$E$4:$J$4)=MAX([1]Βοηθητικό!$E$1:$J$1)-3,'[1]ΣΤΟΙΧΕΙΑ ΕΤΟΥΣ 3'!$Z$4,IF(MAX([1]Βοηθητικό!$E$4:$J$4)=MAX([1]Βοηθητικό!$E$1:$J$1)-4,'[1]ΣΤΟΙΧΕΙΑ ΕΤΟΥΣ 2'!$Z$4,IF(MAX([1]Βοηθητικό!$E$4:$J$4)=MAX([1]Βοηθητικό!$E$1:$J$1)-5,'[1]ΣΤΟΙΧΕΙΑ ΕΤΟΥΣ 1'!$Z$4,""))))))</f>
        <v>45457918</v>
      </c>
    </row>
    <row r="197" spans="1:4" x14ac:dyDescent="0.25">
      <c r="A197" s="1"/>
      <c r="B197" s="8"/>
      <c r="C197" s="18"/>
      <c r="D197" s="9"/>
    </row>
    <row r="198" spans="1:4" x14ac:dyDescent="0.25">
      <c r="A198" s="3" t="s">
        <v>186</v>
      </c>
      <c r="B198" s="8"/>
      <c r="C198" s="18"/>
      <c r="D198" s="9"/>
    </row>
    <row r="199" spans="1:4" x14ac:dyDescent="0.25">
      <c r="A199" s="1" t="s">
        <v>26</v>
      </c>
      <c r="B199" s="6">
        <f>IF(MAX([1]Βοηθητικό!$E$4:$J$4)-2=MAX([1]Βοηθητικό!$E$1:$J$1)-2,'[1]ΣΤΟΙΧΕΙΑ ΕΤΟΥΣ 4'!$AA$4,IF(MAX([1]Βοηθητικό!$E$4:$J$4)-2=MAX([1]Βοηθητικό!$E$1:$J$1)-3,'[1]ΣΤΟΙΧΕΙΑ ΕΤΟΥΣ 3'!$AA$4,IF(MAX([1]Βοηθητικό!$E$4:$J$4)-2=MAX([1]Βοηθητικό!$E$1:$J$1)-4,'[1]ΣΤΟΙΧΕΙΑ ΕΤΟΥΣ 2'!$AA$4,IF(MAX([1]Βοηθητικό!$E$4:$J$4)-2=MAX([1]Βοηθητικό!$E$1:$J$1)-5,'[1]ΣΤΟΙΧΕΙΑ ΕΤΟΥΣ 1'!$AA$4,""))))</f>
        <v>12881645</v>
      </c>
      <c r="C199" s="6">
        <f>IF(MAX([1]Βοηθητικό!$E$4:$J$4)-1=MAX([1]Βοηθητικό!$E$1:$J$1)-1,'[1]ΣΤΟΙΧΕΙΑ ΕΤΟΥΣ 5'!$AA$4,IF(MAX([1]Βοηθητικό!$E$4:$J$4)-1=MAX([1]Βοηθητικό!$E$1:$J$1)-2,'[1]ΣΤΟΙΧΕΙΑ ΕΤΟΥΣ 4'!$AA$4,IF(MAX([1]Βοηθητικό!$E$4:$J$4)-1=MAX([1]Βοηθητικό!$E$1:$J$1)-3,'[1]ΣΤΟΙΧΕΙΑ ΕΤΟΥΣ 3'!$AA$4,IF(MAX([1]Βοηθητικό!$E$4:$J$4)-1=MAX([1]Βοηθητικό!$E$1:$J$1)-4,'[1]ΣΤΟΙΧΕΙΑ ΕΤΟΥΣ 2'!$AA$4,IF(MAX([1]Βοηθητικό!$E$4:$J$4)-1=MAX([1]Βοηθητικό!$E$1:$J$1)-5,'[1]ΣΤΟΙΧΕΙΑ ΕΤΟΥΣ 1'!$AA$4,"")))))</f>
        <v>7121217</v>
      </c>
      <c r="D199" s="7">
        <f>IF(MAX([1]Βοηθητικό!$E$4:$J$4)=MAX([1]Βοηθητικό!$E$1:$J$1),'[1]ΣΤΟΙΧΕΙΑ ΕΤΟΥΣ 6'!$AA$4,IF(MAX([1]Βοηθητικό!$E$4:$J$4)=MAX([1]Βοηθητικό!$E$1:$J$1)-1,'[1]ΣΤΟΙΧΕΙΑ ΕΤΟΥΣ 5'!$AA$4,IF(MAX([1]Βοηθητικό!$E$4:$J$4)=MAX([1]Βοηθητικό!$E$1:$J$1)-2,'[1]ΣΤΟΙΧΕΙΑ ΕΤΟΥΣ 4'!$AA$4,IF(MAX([1]Βοηθητικό!$E$4:$J$4)=MAX([1]Βοηθητικό!$E$1:$J$1)-3,'[1]ΣΤΟΙΧΕΙΑ ΕΤΟΥΣ 3'!$AA$4,IF(MAX([1]Βοηθητικό!$E$4:$J$4)=MAX([1]Βοηθητικό!$E$1:$J$1)-4,'[1]ΣΤΟΙΧΕΙΑ ΕΤΟΥΣ 2'!$AA$4,IF(MAX([1]Βοηθητικό!$E$4:$J$4)=MAX([1]Βοηθητικό!$E$1:$J$1)-5,'[1]ΣΤΟΙΧΕΙΑ ΕΤΟΥΣ 1'!$AA$4,""))))))</f>
        <v>6584117</v>
      </c>
    </row>
    <row r="200" spans="1:4" x14ac:dyDescent="0.25">
      <c r="A200" s="1" t="s">
        <v>27</v>
      </c>
      <c r="B200" s="6">
        <f>IF(MAX([1]Βοηθητικό!$E$4:$J$4)-2=MAX([1]Βοηθητικό!$E$1:$J$1)-2,'[1]ΣΤΟΙΧΕΙΑ ΕΤΟΥΣ 4'!$AB$4,IF(MAX([1]Βοηθητικό!$E$4:$J$4)-2=MAX([1]Βοηθητικό!$E$1:$J$1)-3,'[1]ΣΤΟΙΧΕΙΑ ΕΤΟΥΣ 3'!$AB$4,IF(MAX([1]Βοηθητικό!$E$4:$J$4)-2=MAX([1]Βοηθητικό!$E$1:$J$1)-4,'[1]ΣΤΟΙΧΕΙΑ ΕΤΟΥΣ 2'!$AB$4,IF(MAX([1]Βοηθητικό!$E$4:$J$4)-2=MAX([1]Βοηθητικό!$E$1:$J$1)-5,'[1]ΣΤΟΙΧΕΙΑ ΕΤΟΥΣ 1'!$AB$4,""))))</f>
        <v>8543494</v>
      </c>
      <c r="C200" s="6">
        <f>IF(MAX([1]Βοηθητικό!$E$4:$J$4)-1=MAX([1]Βοηθητικό!$E$1:$J$1)-1,'[1]ΣΤΟΙΧΕΙΑ ΕΤΟΥΣ 5'!$AB$4,IF(MAX([1]Βοηθητικό!$E$4:$J$4)-1=MAX([1]Βοηθητικό!$E$1:$J$1)-2,'[1]ΣΤΟΙΧΕΙΑ ΕΤΟΥΣ 4'!$AB$4,IF(MAX([1]Βοηθητικό!$E$4:$J$4)-1=MAX([1]Βοηθητικό!$E$1:$J$1)-3,'[1]ΣΤΟΙΧΕΙΑ ΕΤΟΥΣ 3'!$AB$4,IF(MAX([1]Βοηθητικό!$E$4:$J$4)-1=MAX([1]Βοηθητικό!$E$1:$J$1)-4,'[1]ΣΤΟΙΧΕΙΑ ΕΤΟΥΣ 2'!$AB$4,IF(MAX([1]Βοηθητικό!$E$4:$J$4)-1=MAX([1]Βοηθητικό!$E$1:$J$1)-5,'[1]ΣΤΟΙΧΕΙΑ ΕΤΟΥΣ 1'!$AB$4,"")))))</f>
        <v>8543494</v>
      </c>
      <c r="D200" s="7">
        <f>IF(MAX([1]Βοηθητικό!$E$4:$J$4)=MAX([1]Βοηθητικό!$E$1:$J$1),'[1]ΣΤΟΙΧΕΙΑ ΕΤΟΥΣ 6'!$AB$4,IF(MAX([1]Βοηθητικό!$E$4:$J$4)=MAX([1]Βοηθητικό!$E$1:$J$1)-1,'[1]ΣΤΟΙΧΕΙΑ ΕΤΟΥΣ 5'!$AB$4,IF(MAX([1]Βοηθητικό!$E$4:$J$4)=MAX([1]Βοηθητικό!$E$1:$J$1)-2,'[1]ΣΤΟΙΧΕΙΑ ΕΤΟΥΣ 4'!$AB$4,IF(MAX([1]Βοηθητικό!$E$4:$J$4)=MAX([1]Βοηθητικό!$E$1:$J$1)-3,'[1]ΣΤΟΙΧΕΙΑ ΕΤΟΥΣ 3'!$AB$4,IF(MAX([1]Βοηθητικό!$E$4:$J$4)=MAX([1]Βοηθητικό!$E$1:$J$1)-4,'[1]ΣΤΟΙΧΕΙΑ ΕΤΟΥΣ 2'!$AB$4,IF(MAX([1]Βοηθητικό!$E$4:$J$4)=MAX([1]Βοηθητικό!$E$1:$J$1)-5,'[1]ΣΤΟΙΧΕΙΑ ΕΤΟΥΣ 1'!$AB$4,""))))))</f>
        <v>8800000</v>
      </c>
    </row>
    <row r="201" spans="1:4" x14ac:dyDescent="0.25">
      <c r="A201" s="1" t="s">
        <v>28</v>
      </c>
      <c r="B201" s="6">
        <f>IF(MAX([1]Βοηθητικό!$E$4:$J$4)-2=MAX([1]Βοηθητικό!$E$1:$J$1)-2,'[1]ΣΤΟΙΧΕΙΑ ΕΤΟΥΣ 4'!$AC$4,IF(MAX([1]Βοηθητικό!$E$4:$J$4)-2=MAX([1]Βοηθητικό!$E$1:$J$1)-3,'[1]ΣΤΟΙΧΕΙΑ ΕΤΟΥΣ 3'!$AC$4,IF(MAX([1]Βοηθητικό!$E$4:$J$4)-2=MAX([1]Βοηθητικό!$E$1:$J$1)-4,'[1]ΣΤΟΙΧΕΙΑ ΕΤΟΥΣ 2'!$AC$4,IF(MAX([1]Βοηθητικό!$E$4:$J$4)-2=MAX([1]Βοηθητικό!$E$1:$J$1)-5,'[1]ΣΤΟΙΧΕΙΑ ΕΤΟΥΣ 1'!$AC$4,""))))</f>
        <v>5434738</v>
      </c>
      <c r="C201" s="6">
        <f>IF(MAX([1]Βοηθητικό!$E$4:$J$4)-1=MAX([1]Βοηθητικό!$E$1:$J$1)-1,'[1]ΣΤΟΙΧΕΙΑ ΕΤΟΥΣ 5'!$AC$4,IF(MAX([1]Βοηθητικό!$E$4:$J$4)-1=MAX([1]Βοηθητικό!$E$1:$J$1)-2,'[1]ΣΤΟΙΧΕΙΑ ΕΤΟΥΣ 4'!$AC$4,IF(MAX([1]Βοηθητικό!$E$4:$J$4)-1=MAX([1]Βοηθητικό!$E$1:$J$1)-3,'[1]ΣΤΟΙΧΕΙΑ ΕΤΟΥΣ 3'!$AC$4,IF(MAX([1]Βοηθητικό!$E$4:$J$4)-1=MAX([1]Βοηθητικό!$E$1:$J$1)-4,'[1]ΣΤΟΙΧΕΙΑ ΕΤΟΥΣ 2'!$AC$4,IF(MAX([1]Βοηθητικό!$E$4:$J$4)-1=MAX([1]Βοηθητικό!$E$1:$J$1)-5,'[1]ΣΤΟΙΧΕΙΑ ΕΤΟΥΣ 1'!$AC$4,"")))))</f>
        <v>44738</v>
      </c>
      <c r="D201" s="7">
        <f>IF(MAX([1]Βοηθητικό!$E$4:$J$4)=MAX([1]Βοηθητικό!$E$1:$J$1),'[1]ΣΤΟΙΧΕΙΑ ΕΤΟΥΣ 6'!$AC$4,IF(MAX([1]Βοηθητικό!$E$4:$J$4)=MAX([1]Βοηθητικό!$E$1:$J$1)-1,'[1]ΣΤΟΙΧΕΙΑ ΕΤΟΥΣ 5'!$AC$4,IF(MAX([1]Βοηθητικό!$E$4:$J$4)=MAX([1]Βοηθητικό!$E$1:$J$1)-2,'[1]ΣΤΟΙΧΕΙΑ ΕΤΟΥΣ 4'!$AC$4,IF(MAX([1]Βοηθητικό!$E$4:$J$4)=MAX([1]Βοηθητικό!$E$1:$J$1)-3,'[1]ΣΤΟΙΧΕΙΑ ΕΤΟΥΣ 3'!$AC$4,IF(MAX([1]Βοηθητικό!$E$4:$J$4)=MAX([1]Βοηθητικό!$E$1:$J$1)-4,'[1]ΣΤΟΙΧΕΙΑ ΕΤΟΥΣ 2'!$AC$4,IF(MAX([1]Βοηθητικό!$E$4:$J$4)=MAX([1]Βοηθητικό!$E$1:$J$1)-5,'[1]ΣΤΟΙΧΕΙΑ ΕΤΟΥΣ 1'!$AC$4,""))))))</f>
        <v>3769706</v>
      </c>
    </row>
    <row r="202" spans="1:4" x14ac:dyDescent="0.25">
      <c r="A202" s="1" t="s">
        <v>29</v>
      </c>
      <c r="B202" s="6">
        <f>IF(MAX([1]Βοηθητικό!$E$4:$J$4)-2=MAX([1]Βοηθητικό!$E$1:$J$1)-2,'[1]ΣΤΟΙΧΕΙΑ ΕΤΟΥΣ 4'!$AD$4,IF(MAX([1]Βοηθητικό!$E$4:$J$4)-2=MAX([1]Βοηθητικό!$E$1:$J$1)-3,'[1]ΣΤΟΙΧΕΙΑ ΕΤΟΥΣ 3'!$AD$4,IF(MAX([1]Βοηθητικό!$E$4:$J$4)-2=MAX([1]Βοηθητικό!$E$1:$J$1)-4,'[1]ΣΤΟΙΧΕΙΑ ΕΤΟΥΣ 2'!$AD$4,IF(MAX([1]Βοηθητικό!$E$4:$J$4)-2=MAX([1]Βοηθητικό!$E$1:$J$1)-5,'[1]ΣΤΟΙΧΕΙΑ ΕΤΟΥΣ 1'!$AD$4,""))))</f>
        <v>-1096587</v>
      </c>
      <c r="C202" s="6">
        <f>IF(MAX([1]Βοηθητικό!$E$4:$J$4)-1=MAX([1]Βοηθητικό!$E$1:$J$1)-1,'[1]ΣΤΟΙΧΕΙΑ ΕΤΟΥΣ 5'!$AD$4,IF(MAX([1]Βοηθητικό!$E$4:$J$4)-1=MAX([1]Βοηθητικό!$E$1:$J$1)-2,'[1]ΣΤΟΙΧΕΙΑ ΕΤΟΥΣ 4'!$AD$4,IF(MAX([1]Βοηθητικό!$E$4:$J$4)-1=MAX([1]Βοηθητικό!$E$1:$J$1)-3,'[1]ΣΤΟΙΧΕΙΑ ΕΤΟΥΣ 3'!$AD$4,IF(MAX([1]Βοηθητικό!$E$4:$J$4)-1=MAX([1]Βοηθητικό!$E$1:$J$1)-4,'[1]ΣΤΟΙΧΕΙΑ ΕΤΟΥΣ 2'!$AD$4,IF(MAX([1]Βοηθητικό!$E$4:$J$4)-1=MAX([1]Βοηθητικό!$E$1:$J$1)-5,'[1]ΣΤΟΙΧΕΙΑ ΕΤΟΥΣ 1'!$AD$4,"")))))</f>
        <v>-1467015</v>
      </c>
      <c r="D202" s="7">
        <f>IF(MAX([1]Βοηθητικό!$E$4:$J$4)=MAX([1]Βοηθητικό!$E$1:$J$1),'[1]ΣΤΟΙΧΕΙΑ ΕΤΟΥΣ 6'!$AD$4,IF(MAX([1]Βοηθητικό!$E$4:$J$4)=MAX([1]Βοηθητικό!$E$1:$J$1)-1,'[1]ΣΤΟΙΧΕΙΑ ΕΤΟΥΣ 5'!$AD$4,IF(MAX([1]Βοηθητικό!$E$4:$J$4)=MAX([1]Βοηθητικό!$E$1:$J$1)-2,'[1]ΣΤΟΙΧΕΙΑ ΕΤΟΥΣ 4'!$AD$4,IF(MAX([1]Βοηθητικό!$E$4:$J$4)=MAX([1]Βοηθητικό!$E$1:$J$1)-3,'[1]ΣΤΟΙΧΕΙΑ ΕΤΟΥΣ 3'!$AD$4,IF(MAX([1]Βοηθητικό!$E$4:$J$4)=MAX([1]Βοηθητικό!$E$1:$J$1)-4,'[1]ΣΤΟΙΧΕΙΑ ΕΤΟΥΣ 2'!$AD$4,IF(MAX([1]Βοηθητικό!$E$4:$J$4)=MAX([1]Βοηθητικό!$E$1:$J$1)-5,'[1]ΣΤΟΙΧΕΙΑ ΕΤΟΥΣ 1'!$AD$4,""))))))</f>
        <v>-5985589</v>
      </c>
    </row>
    <row r="203" spans="1:4" x14ac:dyDescent="0.25">
      <c r="A203" s="1" t="s">
        <v>30</v>
      </c>
      <c r="B203" s="6">
        <f>IF(MAX([1]Βοηθητικό!$E$4:$J$4)-2=MAX([1]Βοηθητικό!$E$1:$J$1)-2,'[1]ΣΤΟΙΧΕΙΑ ΕΤΟΥΣ 4'!$AE$4,IF(MAX([1]Βοηθητικό!$E$4:$J$4)-2=MAX([1]Βοηθητικό!$E$1:$J$1)-3,'[1]ΣΤΟΙΧΕΙΑ ΕΤΟΥΣ 3'!$AE$4,IF(MAX([1]Βοηθητικό!$E$4:$J$4)-2=MAX([1]Βοηθητικό!$E$1:$J$1)-4,'[1]ΣΤΟΙΧΕΙΑ ΕΤΟΥΣ 2'!$AE$4,IF(MAX([1]Βοηθητικό!$E$4:$J$4)-2=MAX([1]Βοηθητικό!$E$1:$J$1)-5,'[1]ΣΤΟΙΧΕΙΑ ΕΤΟΥΣ 1'!$AE$4,""))))</f>
        <v>1450957</v>
      </c>
      <c r="C203" s="6">
        <f>IF(MAX([1]Βοηθητικό!$E$4:$J$4)-1=MAX([1]Βοηθητικό!$E$1:$J$1)-1,'[1]ΣΤΟΙΧΕΙΑ ΕΤΟΥΣ 5'!$AE$4,IF(MAX([1]Βοηθητικό!$E$4:$J$4)-1=MAX([1]Βοηθητικό!$E$1:$J$1)-2,'[1]ΣΤΟΙΧΕΙΑ ΕΤΟΥΣ 4'!$AE$4,IF(MAX([1]Βοηθητικό!$E$4:$J$4)-1=MAX([1]Βοηθητικό!$E$1:$J$1)-3,'[1]ΣΤΟΙΧΕΙΑ ΕΤΟΥΣ 3'!$AE$4,IF(MAX([1]Βοηθητικό!$E$4:$J$4)-1=MAX([1]Βοηθητικό!$E$1:$J$1)-4,'[1]ΣΤΟΙΧΕΙΑ ΕΤΟΥΣ 2'!$AE$4,IF(MAX([1]Βοηθητικό!$E$4:$J$4)-1=MAX([1]Βοηθητικό!$E$1:$J$1)-5,'[1]ΣΤΟΙΧΕΙΑ ΕΤΟΥΣ 1'!$AE$4,"")))))</f>
        <v>29448430</v>
      </c>
      <c r="D203" s="7">
        <f>IF(MAX([1]Βοηθητικό!$E$4:$J$4)=MAX([1]Βοηθητικό!$E$1:$J$1),'[1]ΣΤΟΙΧΕΙΑ ΕΤΟΥΣ 6'!$AE$4,IF(MAX([1]Βοηθητικό!$E$4:$J$4)=MAX([1]Βοηθητικό!$E$1:$J$1)-1,'[1]ΣΤΟΙΧΕΙΑ ΕΤΟΥΣ 5'!$AE$4,IF(MAX([1]Βοηθητικό!$E$4:$J$4)=MAX([1]Βοηθητικό!$E$1:$J$1)-2,'[1]ΣΤΟΙΧΕΙΑ ΕΤΟΥΣ 4'!$AE$4,IF(MAX([1]Βοηθητικό!$E$4:$J$4)=MAX([1]Βοηθητικό!$E$1:$J$1)-3,'[1]ΣΤΟΙΧΕΙΑ ΕΤΟΥΣ 3'!$AE$4,IF(MAX([1]Βοηθητικό!$E$4:$J$4)=MAX([1]Βοηθητικό!$E$1:$J$1)-4,'[1]ΣΤΟΙΧΕΙΑ ΕΤΟΥΣ 2'!$AE$4,IF(MAX([1]Βοηθητικό!$E$4:$J$4)=MAX([1]Βοηθητικό!$E$1:$J$1)-5,'[1]ΣΤΟΙΧΕΙΑ ΕΤΟΥΣ 1'!$AE$4,""))))))</f>
        <v>29526909</v>
      </c>
    </row>
    <row r="204" spans="1:4" x14ac:dyDescent="0.25">
      <c r="A204" s="1" t="s">
        <v>61</v>
      </c>
      <c r="B204" s="6">
        <f>IF(MAX([1]Βοηθητικό!$E$4:$J$4)-2=MAX([1]Βοηθητικό!$E$1:$J$1)-2,'[1]ΣΤΟΙΧΕΙΑ ΕΤΟΥΣ 4'!$BJ$4,IF(MAX([1]Βοηθητικό!$E$4:$J$4)-2=MAX([1]Βοηθητικό!$E$1:$J$1)-3,'[1]ΣΤΟΙΧΕΙΑ ΕΤΟΥΣ 3'!$BJ$4,IF(MAX([1]Βοηθητικό!$E$4:$J$4)-2=MAX([1]Βοηθητικό!$E$1:$J$1)-4,'[1]ΣΤΟΙΧΕΙΑ ΕΤΟΥΣ 2'!$BJ$4,IF(MAX([1]Βοηθητικό!$E$4:$J$4)-2=MAX([1]Βοηθητικό!$E$1:$J$1)-5,'[1]ΣΤΟΙΧΕΙΑ ΕΤΟΥΣ 1'!$BJ$4,""))))</f>
        <v>895572</v>
      </c>
      <c r="C204" s="6">
        <f>IF(MAX([1]Βοηθητικό!$E$4:$J$4)-1=MAX([1]Βοηθητικό!$E$1:$J$1)-1,'[1]ΣΤΟΙΧΕΙΑ ΕΤΟΥΣ 5'!$BJ$4,IF(MAX([1]Βοηθητικό!$E$4:$J$4)-1=MAX([1]Βοηθητικό!$E$1:$J$1)-2,'[1]ΣΤΟΙΧΕΙΑ ΕΤΟΥΣ 4'!$BJ$4,IF(MAX([1]Βοηθητικό!$E$4:$J$4)-1=MAX([1]Βοηθητικό!$E$1:$J$1)-3,'[1]ΣΤΟΙΧΕΙΑ ΕΤΟΥΣ 3'!$BJ$4,IF(MAX([1]Βοηθητικό!$E$4:$J$4)-1=MAX([1]Βοηθητικό!$E$1:$J$1)-4,'[1]ΣΤΟΙΧΕΙΑ ΕΤΟΥΣ 2'!$BJ$4,IF(MAX([1]Βοηθητικό!$E$4:$J$4)-1=MAX([1]Βοηθητικό!$E$1:$J$1)-5,'[1]ΣΤΟΙΧΕΙΑ ΕΤΟΥΣ 1'!$BJ$4,"")))))</f>
        <v>28785572</v>
      </c>
      <c r="D204" s="7">
        <f>IF(MAX([1]Βοηθητικό!$E$4:$J$4)=MAX([1]Βοηθητικό!$E$1:$J$1),'[1]ΣΤΟΙΧΕΙΑ ΕΤΟΥΣ 6'!$BJ$4,IF(MAX([1]Βοηθητικό!$E$4:$J$4)=MAX([1]Βοηθητικό!$E$1:$J$1)-1,'[1]ΣΤΟΙΧΕΙΑ ΕΤΟΥΣ 5'!$BJ$4,IF(MAX([1]Βοηθητικό!$E$4:$J$4)=MAX([1]Βοηθητικό!$E$1:$J$1)-2,'[1]ΣΤΟΙΧΕΙΑ ΕΤΟΥΣ 4'!$BJ$4,IF(MAX([1]Βοηθητικό!$E$4:$J$4)=MAX([1]Βοηθητικό!$E$1:$J$1)-3,'[1]ΣΤΟΙΧΕΙΑ ΕΤΟΥΣ 3'!$BJ$4,IF(MAX([1]Βοηθητικό!$E$4:$J$4)=MAX([1]Βοηθητικό!$E$1:$J$1)-4,'[1]ΣΤΟΙΧΕΙΑ ΕΤΟΥΣ 2'!$BJ$4,IF(MAX([1]Βοηθητικό!$E$4:$J$4)=MAX([1]Βοηθητικό!$E$1:$J$1)-5,'[1]ΣΤΟΙΧΕΙΑ ΕΤΟΥΣ 1'!$BJ$4,""))))))</f>
        <v>28730368</v>
      </c>
    </row>
    <row r="205" spans="1:4" x14ac:dyDescent="0.25">
      <c r="A205" s="1" t="s">
        <v>62</v>
      </c>
      <c r="B205" s="6">
        <f>IF(MAX([1]Βοηθητικό!$E$4:$J$4)-2=MAX([1]Βοηθητικό!$E$1:$J$1)-2,'[1]ΣΤΟΙΧΕΙΑ ΕΤΟΥΣ 4'!$BK$4,IF(MAX([1]Βοηθητικό!$E$4:$J$4)-2=MAX([1]Βοηθητικό!$E$1:$J$1)-3,'[1]ΣΤΟΙΧΕΙΑ ΕΤΟΥΣ 3'!$BK$4,IF(MAX([1]Βοηθητικό!$E$4:$J$4)-2=MAX([1]Βοηθητικό!$E$1:$J$1)-4,'[1]ΣΤΟΙΧΕΙΑ ΕΤΟΥΣ 2'!$BK$4,IF(MAX([1]Βοηθητικό!$E$4:$J$4)-2=MAX([1]Βοηθητικό!$E$1:$J$1)-5,'[1]ΣΤΟΙΧΕΙΑ ΕΤΟΥΣ 1'!$BK$4,""))))</f>
        <v>555385</v>
      </c>
      <c r="C205" s="6">
        <f>IF(MAX([1]Βοηθητικό!$E$4:$J$4)-1=MAX([1]Βοηθητικό!$E$1:$J$1)-1,'[1]ΣΤΟΙΧΕΙΑ ΕΤΟΥΣ 5'!$BK$4,IF(MAX([1]Βοηθητικό!$E$4:$J$4)-1=MAX([1]Βοηθητικό!$E$1:$J$1)-2,'[1]ΣΤΟΙΧΕΙΑ ΕΤΟΥΣ 4'!$BK$4,IF(MAX([1]Βοηθητικό!$E$4:$J$4)-1=MAX([1]Βοηθητικό!$E$1:$J$1)-3,'[1]ΣΤΟΙΧΕΙΑ ΕΤΟΥΣ 3'!$BK$4,IF(MAX([1]Βοηθητικό!$E$4:$J$4)-1=MAX([1]Βοηθητικό!$E$1:$J$1)-4,'[1]ΣΤΟΙΧΕΙΑ ΕΤΟΥΣ 2'!$BK$4,IF(MAX([1]Βοηθητικό!$E$4:$J$4)-1=MAX([1]Βοηθητικό!$E$1:$J$1)-5,'[1]ΣΤΟΙΧΕΙΑ ΕΤΟΥΣ 1'!$BK$4,"")))))</f>
        <v>662858</v>
      </c>
      <c r="D205" s="7">
        <f>IF(MAX([1]Βοηθητικό!$E$4:$J$4)=MAX([1]Βοηθητικό!$E$1:$J$1),'[1]ΣΤΟΙΧΕΙΑ ΕΤΟΥΣ 6'!$BK$4,IF(MAX([1]Βοηθητικό!$E$4:$J$4)=MAX([1]Βοηθητικό!$E$1:$J$1)-1,'[1]ΣΤΟΙΧΕΙΑ ΕΤΟΥΣ 5'!$BK$4,IF(MAX([1]Βοηθητικό!$E$4:$J$4)=MAX([1]Βοηθητικό!$E$1:$J$1)-2,'[1]ΣΤΟΙΧΕΙΑ ΕΤΟΥΣ 4'!$BK$4,IF(MAX([1]Βοηθητικό!$E$4:$J$4)=MAX([1]Βοηθητικό!$E$1:$J$1)-3,'[1]ΣΤΟΙΧΕΙΑ ΕΤΟΥΣ 3'!$BK$4,IF(MAX([1]Βοηθητικό!$E$4:$J$4)=MAX([1]Βοηθητικό!$E$1:$J$1)-4,'[1]ΣΤΟΙΧΕΙΑ ΕΤΟΥΣ 2'!$BK$4,IF(MAX([1]Βοηθητικό!$E$4:$J$4)=MAX([1]Βοηθητικό!$E$1:$J$1)-5,'[1]ΣΤΟΙΧΕΙΑ ΕΤΟΥΣ 1'!$BK$4,""))))))</f>
        <v>796541</v>
      </c>
    </row>
    <row r="206" spans="1:4" x14ac:dyDescent="0.25">
      <c r="A206" s="1" t="s">
        <v>31</v>
      </c>
      <c r="B206" s="6">
        <f>IF(MAX([1]Βοηθητικό!$E$4:$J$4)-2=MAX([1]Βοηθητικό!$E$1:$J$1)-2,'[1]ΣΤΟΙΧΕΙΑ ΕΤΟΥΣ 4'!$AF$4,IF(MAX([1]Βοηθητικό!$E$4:$J$4)-2=MAX([1]Βοηθητικό!$E$1:$J$1)-3,'[1]ΣΤΟΙΧΕΙΑ ΕΤΟΥΣ 3'!$AF$4,IF(MAX([1]Βοηθητικό!$E$4:$J$4)-2=MAX([1]Βοηθητικό!$E$1:$J$1)-4,'[1]ΣΤΟΙΧΕΙΑ ΕΤΟΥΣ 2'!$AF$4,IF(MAX([1]Βοηθητικό!$E$4:$J$4)-2=MAX([1]Βοηθητικό!$E$1:$J$1)-5,'[1]ΣΤΟΙΧΕΙΑ ΕΤΟΥΣ 1'!$AF$4,""))))</f>
        <v>28356516</v>
      </c>
      <c r="C206" s="6">
        <f>IF(MAX([1]Βοηθητικό!$E$4:$J$4)-1=MAX([1]Βοηθητικό!$E$1:$J$1)-1,'[1]ΣΤΟΙΧΕΙΑ ΕΤΟΥΣ 5'!$AF$4,IF(MAX([1]Βοηθητικό!$E$4:$J$4)-1=MAX([1]Βοηθητικό!$E$1:$J$1)-2,'[1]ΣΤΟΙΧΕΙΑ ΕΤΟΥΣ 4'!$AF$4,IF(MAX([1]Βοηθητικό!$E$4:$J$4)-1=MAX([1]Βοηθητικό!$E$1:$J$1)-3,'[1]ΣΤΟΙΧΕΙΑ ΕΤΟΥΣ 3'!$AF$4,IF(MAX([1]Βοηθητικό!$E$4:$J$4)-1=MAX([1]Βοηθητικό!$E$1:$J$1)-4,'[1]ΣΤΟΙΧΕΙΑ ΕΤΟΥΣ 2'!$AF$4,IF(MAX([1]Βοηθητικό!$E$4:$J$4)-1=MAX([1]Βοηθητικό!$E$1:$J$1)-5,'[1]ΣΤΟΙΧΕΙΑ ΕΤΟΥΣ 1'!$AF$4,"")))))</f>
        <v>7027845</v>
      </c>
      <c r="D206" s="7">
        <f>IF(MAX([1]Βοηθητικό!$E$4:$J$4)=MAX([1]Βοηθητικό!$E$1:$J$1),'[1]ΣΤΟΙΧΕΙΑ ΕΤΟΥΣ 6'!$AF$4,IF(MAX([1]Βοηθητικό!$E$4:$J$4)=MAX([1]Βοηθητικό!$E$1:$J$1)-1,'[1]ΣΤΟΙΧΕΙΑ ΕΤΟΥΣ 5'!$AF$4,IF(MAX([1]Βοηθητικό!$E$4:$J$4)=MAX([1]Βοηθητικό!$E$1:$J$1)-2,'[1]ΣΤΟΙΧΕΙΑ ΕΤΟΥΣ 4'!$AF$4,IF(MAX([1]Βοηθητικό!$E$4:$J$4)=MAX([1]Βοηθητικό!$E$1:$J$1)-3,'[1]ΣΤΟΙΧΕΙΑ ΕΤΟΥΣ 3'!$AF$4,IF(MAX([1]Βοηθητικό!$E$4:$J$4)=MAX([1]Βοηθητικό!$E$1:$J$1)-4,'[1]ΣΤΟΙΧΕΙΑ ΕΤΟΥΣ 2'!$AF$4,IF(MAX([1]Βοηθητικό!$E$4:$J$4)=MAX([1]Βοηθητικό!$E$1:$J$1)-5,'[1]ΣΤΟΙΧΕΙΑ ΕΤΟΥΣ 1'!$AF$4,""))))))</f>
        <v>9346892</v>
      </c>
    </row>
    <row r="207" spans="1:4" x14ac:dyDescent="0.25">
      <c r="A207" s="1" t="s">
        <v>187</v>
      </c>
      <c r="B207" s="6">
        <f>IF(MAX([1]Βοηθητικό!$E$4:$J$4)-2=MAX([1]Βοηθητικό!$E$1:$J$1)-2,'[1]ΣΤΟΙΧΕΙΑ ΕΤΟΥΣ 4'!$AG$4,IF(MAX([1]Βοηθητικό!$E$4:$J$4)-2=MAX([1]Βοηθητικό!$E$1:$J$1)-3,'[1]ΣΤΟΙΧΕΙΑ ΕΤΟΥΣ 3'!$AG$4,IF(MAX([1]Βοηθητικό!$E$4:$J$4)-2=MAX([1]Βοηθητικό!$E$1:$J$1)-4,'[1]ΣΤΟΙΧΕΙΑ ΕΤΟΥΣ 2'!$AG$4,IF(MAX([1]Βοηθητικό!$E$4:$J$4)-2=MAX([1]Βοηθητικό!$E$1:$J$1)-5,'[1]ΣΤΟΙΧΕΙΑ ΕΤΟΥΣ 1'!$AG$4,""))))</f>
        <v>18766786</v>
      </c>
      <c r="C207" s="6">
        <f>IF(MAX([1]Βοηθητικό!$E$4:$J$4)-1=MAX([1]Βοηθητικό!$E$1:$J$1)-1,'[1]ΣΤΟΙΧΕΙΑ ΕΤΟΥΣ 5'!$AG$4,IF(MAX([1]Βοηθητικό!$E$4:$J$4)-1=MAX([1]Βοηθητικό!$E$1:$J$1)-2,'[1]ΣΤΟΙΧΕΙΑ ΕΤΟΥΣ 4'!$AG$4,IF(MAX([1]Βοηθητικό!$E$4:$J$4)-1=MAX([1]Βοηθητικό!$E$1:$J$1)-3,'[1]ΣΤΟΙΧΕΙΑ ΕΤΟΥΣ 3'!$AG$4,IF(MAX([1]Βοηθητικό!$E$4:$J$4)-1=MAX([1]Βοηθητικό!$E$1:$J$1)-4,'[1]ΣΤΟΙΧΕΙΑ ΕΤΟΥΣ 2'!$AG$4,IF(MAX([1]Βοηθητικό!$E$4:$J$4)-1=MAX([1]Βοηθητικό!$E$1:$J$1)-5,'[1]ΣΤΟΙΧΕΙΑ ΕΤΟΥΣ 1'!$AG$4,"")))))</f>
        <v>500000</v>
      </c>
      <c r="D207" s="7">
        <f>IF(MAX([1]Βοηθητικό!$E$4:$J$4)=MAX([1]Βοηθητικό!$E$1:$J$1),'[1]ΣΤΟΙΧΕΙΑ ΕΤΟΥΣ 6'!$AG$4,IF(MAX([1]Βοηθητικό!$E$4:$J$4)=MAX([1]Βοηθητικό!$E$1:$J$1)-1,'[1]ΣΤΟΙΧΕΙΑ ΕΤΟΥΣ 5'!$AG$4,IF(MAX([1]Βοηθητικό!$E$4:$J$4)=MAX([1]Βοηθητικό!$E$1:$J$1)-2,'[1]ΣΤΟΙΧΕΙΑ ΕΤΟΥΣ 4'!$AG$4,IF(MAX([1]Βοηθητικό!$E$4:$J$4)=MAX([1]Βοηθητικό!$E$1:$J$1)-3,'[1]ΣΤΟΙΧΕΙΑ ΕΤΟΥΣ 3'!$AG$4,IF(MAX([1]Βοηθητικό!$E$4:$J$4)=MAX([1]Βοηθητικό!$E$1:$J$1)-4,'[1]ΣΤΟΙΧΕΙΑ ΕΤΟΥΣ 2'!$AG$4,IF(MAX([1]Βοηθητικό!$E$4:$J$4)=MAX([1]Βοηθητικό!$E$1:$J$1)-5,'[1]ΣΤΟΙΧΕΙΑ ΕΤΟΥΣ 1'!$AG$4,""))))))</f>
        <v>500000</v>
      </c>
    </row>
    <row r="208" spans="1:4" x14ac:dyDescent="0.25">
      <c r="A208" s="1" t="s">
        <v>188</v>
      </c>
      <c r="B208" s="6">
        <f>IF(MAX([1]Βοηθητικό!$E$4:$J$4)-2=MAX([1]Βοηθητικό!$E$1:$J$1)-2,'[1]ΣΤΟΙΧΕΙΑ ΕΤΟΥΣ 4'!$AH$4,IF(MAX([1]Βοηθητικό!$E$4:$J$4)-2=MAX([1]Βοηθητικό!$E$1:$J$1)-3,'[1]ΣΤΟΙΧΕΙΑ ΕΤΟΥΣ 3'!$AH$4,IF(MAX([1]Βοηθητικό!$E$4:$J$4)-2=MAX([1]Βοηθητικό!$E$1:$J$1)-4,'[1]ΣΤΟΙΧΕΙΑ ΕΤΟΥΣ 2'!$AH$4,IF(MAX([1]Βοηθητικό!$E$4:$J$4)-2=MAX([1]Βοηθητικό!$E$1:$J$1)-5,'[1]ΣΤΟΙΧΕΙΑ ΕΤΟΥΣ 1'!$AH$4,""))))</f>
        <v>3216946</v>
      </c>
      <c r="C208" s="6">
        <f>IF(MAX([1]Βοηθητικό!$E$4:$J$4)-1=MAX([1]Βοηθητικό!$E$1:$J$1)-1,'[1]ΣΤΟΙΧΕΙΑ ΕΤΟΥΣ 5'!$AH$4,IF(MAX([1]Βοηθητικό!$E$4:$J$4)-1=MAX([1]Βοηθητικό!$E$1:$J$1)-2,'[1]ΣΤΟΙΧΕΙΑ ΕΤΟΥΣ 4'!$AH$4,IF(MAX([1]Βοηθητικό!$E$4:$J$4)-1=MAX([1]Βοηθητικό!$E$1:$J$1)-3,'[1]ΣΤΟΙΧΕΙΑ ΕΤΟΥΣ 3'!$AH$4,IF(MAX([1]Βοηθητικό!$E$4:$J$4)-1=MAX([1]Βοηθητικό!$E$1:$J$1)-4,'[1]ΣΤΟΙΧΕΙΑ ΕΤΟΥΣ 2'!$AH$4,IF(MAX([1]Βοηθητικό!$E$4:$J$4)-1=MAX([1]Βοηθητικό!$E$1:$J$1)-5,'[1]ΣΤΟΙΧΕΙΑ ΕΤΟΥΣ 1'!$AH$4,"")))))</f>
        <v>3189043</v>
      </c>
      <c r="D208" s="7">
        <f>IF(MAX([1]Βοηθητικό!$E$4:$J$4)=MAX([1]Βοηθητικό!$E$1:$J$1),'[1]ΣΤΟΙΧΕΙΑ ΕΤΟΥΣ 6'!$AH$4,IF(MAX([1]Βοηθητικό!$E$4:$J$4)=MAX([1]Βοηθητικό!$E$1:$J$1)-1,'[1]ΣΤΟΙΧΕΙΑ ΕΤΟΥΣ 5'!$AH$4,IF(MAX([1]Βοηθητικό!$E$4:$J$4)=MAX([1]Βοηθητικό!$E$1:$J$1)-2,'[1]ΣΤΟΙΧΕΙΑ ΕΤΟΥΣ 4'!$AH$4,IF(MAX([1]Βοηθητικό!$E$4:$J$4)=MAX([1]Βοηθητικό!$E$1:$J$1)-3,'[1]ΣΤΟΙΧΕΙΑ ΕΤΟΥΣ 3'!$AH$4,IF(MAX([1]Βοηθητικό!$E$4:$J$4)=MAX([1]Βοηθητικό!$E$1:$J$1)-4,'[1]ΣΤΟΙΧΕΙΑ ΕΤΟΥΣ 2'!$AH$4,IF(MAX([1]Βοηθητικό!$E$4:$J$4)=MAX([1]Βοηθητικό!$E$1:$J$1)-5,'[1]ΣΤΟΙΧΕΙΑ ΕΤΟΥΣ 1'!$AH$4,""))))))</f>
        <v>3118803</v>
      </c>
    </row>
    <row r="209" spans="1:4" x14ac:dyDescent="0.25">
      <c r="A209" s="1" t="s">
        <v>189</v>
      </c>
      <c r="B209" s="6">
        <f>IF(MAX([1]Βοηθητικό!$E$4:$J$4)-2=MAX([1]Βοηθητικό!$E$1:$J$1)-2,'[1]ΣΤΟΙΧΕΙΑ ΕΤΟΥΣ 4'!$AI$4,IF(MAX([1]Βοηθητικό!$E$4:$J$4)-2=MAX([1]Βοηθητικό!$E$1:$J$1)-3,'[1]ΣΤΟΙΧΕΙΑ ΕΤΟΥΣ 3'!$AI$4,IF(MAX([1]Βοηθητικό!$E$4:$J$4)-2=MAX([1]Βοηθητικό!$E$1:$J$1)-4,'[1]ΣΤΟΙΧΕΙΑ ΕΤΟΥΣ 2'!$AI$4,IF(MAX([1]Βοηθητικό!$E$4:$J$4)-2=MAX([1]Βοηθητικό!$E$1:$J$1)-5,'[1]ΣΤΟΙΧΕΙΑ ΕΤΟΥΣ 1'!$AI$4,""))))</f>
        <v>0</v>
      </c>
      <c r="C209" s="6">
        <f>IF(MAX([1]Βοηθητικό!$E$4:$J$4)-1=MAX([1]Βοηθητικό!$E$1:$J$1)-1,'[1]ΣΤΟΙΧΕΙΑ ΕΤΟΥΣ 5'!$AI$4,IF(MAX([1]Βοηθητικό!$E$4:$J$4)-1=MAX([1]Βοηθητικό!$E$1:$J$1)-2,'[1]ΣΤΟΙΧΕΙΑ ΕΤΟΥΣ 4'!$AI$4,IF(MAX([1]Βοηθητικό!$E$4:$J$4)-1=MAX([1]Βοηθητικό!$E$1:$J$1)-3,'[1]ΣΤΟΙΧΕΙΑ ΕΤΟΥΣ 3'!$AI$4,IF(MAX([1]Βοηθητικό!$E$4:$J$4)-1=MAX([1]Βοηθητικό!$E$1:$J$1)-4,'[1]ΣΤΟΙΧΕΙΑ ΕΤΟΥΣ 2'!$AI$4,IF(MAX([1]Βοηθητικό!$E$4:$J$4)-1=MAX([1]Βοηθητικό!$E$1:$J$1)-5,'[1]ΣΤΟΙΧΕΙΑ ΕΤΟΥΣ 1'!$AI$4,"")))))</f>
        <v>0</v>
      </c>
      <c r="D209" s="7">
        <f>IF(MAX([1]Βοηθητικό!$E$4:$J$4)=MAX([1]Βοηθητικό!$E$1:$J$1),'[1]ΣΤΟΙΧΕΙΑ ΕΤΟΥΣ 6'!$AI$4,IF(MAX([1]Βοηθητικό!$E$4:$J$4)=MAX([1]Βοηθητικό!$E$1:$J$1)-1,'[1]ΣΤΟΙΧΕΙΑ ΕΤΟΥΣ 5'!$AI$4,IF(MAX([1]Βοηθητικό!$E$4:$J$4)=MAX([1]Βοηθητικό!$E$1:$J$1)-2,'[1]ΣΤΟΙΧΕΙΑ ΕΤΟΥΣ 4'!$AI$4,IF(MAX([1]Βοηθητικό!$E$4:$J$4)=MAX([1]Βοηθητικό!$E$1:$J$1)-3,'[1]ΣΤΟΙΧΕΙΑ ΕΤΟΥΣ 3'!$AI$4,IF(MAX([1]Βοηθητικό!$E$4:$J$4)=MAX([1]Βοηθητικό!$E$1:$J$1)-4,'[1]ΣΤΟΙΧΕΙΑ ΕΤΟΥΣ 2'!$AI$4,IF(MAX([1]Βοηθητικό!$E$4:$J$4)=MAX([1]Βοηθητικό!$E$1:$J$1)-5,'[1]ΣΤΟΙΧΕΙΑ ΕΤΟΥΣ 1'!$AI$4,""))))))</f>
        <v>0</v>
      </c>
    </row>
    <row r="210" spans="1:4" x14ac:dyDescent="0.25">
      <c r="A210" s="1" t="s">
        <v>36</v>
      </c>
      <c r="B210" s="6">
        <f>IF(MAX([1]Βοηθητικό!$E$4:$J$4)-2=MAX([1]Βοηθητικό!$E$1:$J$1)-2,'[1]ΣΤΟΙΧΕΙΑ ΕΤΟΥΣ 4'!$AK$4,IF(MAX([1]Βοηθητικό!$E$4:$J$4)-2=MAX([1]Βοηθητικό!$E$1:$J$1)-3,'[1]ΣΤΟΙΧΕΙΑ ΕΤΟΥΣ 3'!$AK$4,IF(MAX([1]Βοηθητικό!$E$4:$J$4)-2=MAX([1]Βοηθητικό!$E$1:$J$1)-4,'[1]ΣΤΟΙΧΕΙΑ ΕΤΟΥΣ 2'!$AK$4,IF(MAX([1]Βοηθητικό!$E$4:$J$4)-2=MAX([1]Βοηθητικό!$E$1:$J$1)-5,'[1]ΣΤΟΙΧΕΙΑ ΕΤΟΥΣ 1'!$AK$4,""))))</f>
        <v>6372784</v>
      </c>
      <c r="C210" s="6">
        <f>IF(MAX([1]Βοηθητικό!$E$4:$J$4)-1=MAX([1]Βοηθητικό!$E$1:$J$1)-1,'[1]ΣΤΟΙΧΕΙΑ ΕΤΟΥΣ 5'!$AK$4,IF(MAX([1]Βοηθητικό!$E$4:$J$4)-1=MAX([1]Βοηθητικό!$E$1:$J$1)-2,'[1]ΣΤΟΙΧΕΙΑ ΕΤΟΥΣ 4'!$AK$4,IF(MAX([1]Βοηθητικό!$E$4:$J$4)-1=MAX([1]Βοηθητικό!$E$1:$J$1)-3,'[1]ΣΤΟΙΧΕΙΑ ΕΤΟΥΣ 3'!$AK$4,IF(MAX([1]Βοηθητικό!$E$4:$J$4)-1=MAX([1]Βοηθητικό!$E$1:$J$1)-4,'[1]ΣΤΟΙΧΕΙΑ ΕΤΟΥΣ 2'!$AK$4,IF(MAX([1]Βοηθητικό!$E$4:$J$4)-1=MAX([1]Βοηθητικό!$E$1:$J$1)-5,'[1]ΣΤΟΙΧΕΙΑ ΕΤΟΥΣ 1'!$AK$4,"")))))</f>
        <v>3338802</v>
      </c>
      <c r="D210" s="7">
        <f>IF(MAX([1]Βοηθητικό!$E$4:$J$4)=MAX([1]Βοηθητικό!$E$1:$J$1),'[1]ΣΤΟΙΧΕΙΑ ΕΤΟΥΣ 6'!$AK$4,IF(MAX([1]Βοηθητικό!$E$4:$J$4)=MAX([1]Βοηθητικό!$E$1:$J$1)-1,'[1]ΣΤΟΙΧΕΙΑ ΕΤΟΥΣ 5'!$AK$4,IF(MAX([1]Βοηθητικό!$E$4:$J$4)=MAX([1]Βοηθητικό!$E$1:$J$1)-2,'[1]ΣΤΟΙΧΕΙΑ ΕΤΟΥΣ 4'!$AK$4,IF(MAX([1]Βοηθητικό!$E$4:$J$4)=MAX([1]Βοηθητικό!$E$1:$J$1)-3,'[1]ΣΤΟΙΧΕΙΑ ΕΤΟΥΣ 3'!$AK$4,IF(MAX([1]Βοηθητικό!$E$4:$J$4)=MAX([1]Βοηθητικό!$E$1:$J$1)-4,'[1]ΣΤΟΙΧΕΙΑ ΕΤΟΥΣ 2'!$AK$4,IF(MAX([1]Βοηθητικό!$E$4:$J$4)=MAX([1]Βοηθητικό!$E$1:$J$1)-5,'[1]ΣΤΟΙΧΕΙΑ ΕΤΟΥΣ 1'!$AK$4,""))))))</f>
        <v>5728089</v>
      </c>
    </row>
    <row r="211" spans="1:4" x14ac:dyDescent="0.25">
      <c r="A211" s="1" t="s">
        <v>37</v>
      </c>
      <c r="B211" s="6">
        <f>IF(MAX([1]Βοηθητικό!$E$4:$J$4)-2=MAX([1]Βοηθητικό!$E$1:$J$1)-2,'[1]ΣΤΟΙΧΕΙΑ ΕΤΟΥΣ 4'!$AL$4,IF(MAX([1]Βοηθητικό!$E$4:$J$4)-2=MAX([1]Βοηθητικό!$E$1:$J$1)-3,'[1]ΣΤΟΙΧΕΙΑ ΕΤΟΥΣ 3'!$AL$4,IF(MAX([1]Βοηθητικό!$E$4:$J$4)-2=MAX([1]Βοηθητικό!$E$1:$J$1)-4,'[1]ΣΤΟΙΧΕΙΑ ΕΤΟΥΣ 2'!$AL$4,IF(MAX([1]Βοηθητικό!$E$4:$J$4)-2=MAX([1]Βοηθητικό!$E$1:$J$1)-5,'[1]ΣΤΟΙΧΕΙΑ ΕΤΟΥΣ 1'!$AL$4,""))))</f>
        <v>42689118</v>
      </c>
      <c r="C211" s="6">
        <f>IF(MAX([1]Βοηθητικό!$E$4:$J$4)-1=MAX([1]Βοηθητικό!$E$1:$J$1)-1,'[1]ΣΤΟΙΧΕΙΑ ΕΤΟΥΣ 5'!$AL$4,IF(MAX([1]Βοηθητικό!$E$4:$J$4)-1=MAX([1]Βοηθητικό!$E$1:$J$1)-2,'[1]ΣΤΟΙΧΕΙΑ ΕΤΟΥΣ 4'!$AL$4,IF(MAX([1]Βοηθητικό!$E$4:$J$4)-1=MAX([1]Βοηθητικό!$E$1:$J$1)-3,'[1]ΣΤΟΙΧΕΙΑ ΕΤΟΥΣ 3'!$AL$4,IF(MAX([1]Βοηθητικό!$E$4:$J$4)-1=MAX([1]Βοηθητικό!$E$1:$J$1)-4,'[1]ΣΤΟΙΧΕΙΑ ΕΤΟΥΣ 2'!$AL$4,IF(MAX([1]Βοηθητικό!$E$4:$J$4)-1=MAX([1]Βοηθητικό!$E$1:$J$1)-5,'[1]ΣΤΟΙΧΕΙΑ ΕΤΟΥΣ 1'!$AL$4,"")))))</f>
        <v>43597492</v>
      </c>
      <c r="D211" s="7">
        <f>IF(MAX([1]Βοηθητικό!$E$4:$J$4)=MAX([1]Βοηθητικό!$E$1:$J$1),'[1]ΣΤΟΙΧΕΙΑ ΕΤΟΥΣ 6'!$AL$4,IF(MAX([1]Βοηθητικό!$E$4:$J$4)=MAX([1]Βοηθητικό!$E$1:$J$1)-1,'[1]ΣΤΟΙΧΕΙΑ ΕΤΟΥΣ 5'!$AL$4,IF(MAX([1]Βοηθητικό!$E$4:$J$4)=MAX([1]Βοηθητικό!$E$1:$J$1)-2,'[1]ΣΤΟΙΧΕΙΑ ΕΤΟΥΣ 4'!$AL$4,IF(MAX([1]Βοηθητικό!$E$4:$J$4)=MAX([1]Βοηθητικό!$E$1:$J$1)-3,'[1]ΣΤΟΙΧΕΙΑ ΕΤΟΥΣ 3'!$AL$4,IF(MAX([1]Βοηθητικό!$E$4:$J$4)=MAX([1]Βοηθητικό!$E$1:$J$1)-4,'[1]ΣΤΟΙΧΕΙΑ ΕΤΟΥΣ 2'!$AL$4,IF(MAX([1]Βοηθητικό!$E$4:$J$4)=MAX([1]Βοηθητικό!$E$1:$J$1)-5,'[1]ΣΤΟΙΧΕΙΑ ΕΤΟΥΣ 1'!$AL$4,""))))))</f>
        <v>45457918</v>
      </c>
    </row>
    <row r="212" spans="1:4" x14ac:dyDescent="0.25">
      <c r="A212" s="1"/>
      <c r="B212" s="4" t="str">
        <f>IF(MAX([1]Βοηθητικό!$E$4:$J$4)-2=MAX([1]Βοηθητικό!$E$1:$J$1)-2,LEFT('[1]ΣΤΟΙΧΕΙΑ ΕΤΟΥΣ 4'!$F$4,10),IF(MAX([1]Βοηθητικό!$E$4:$J$4)-2=MAX([1]Βοηθητικό!$E$1:$J$1)-3,LEFT('[1]ΣΤΟΙΧΕΙΑ ΕΤΟΥΣ 3'!$F$4,10),IF(MAX([1]Βοηθητικό!$E$4:$J$4)-2=MAX([1]Βοηθητικό!$E$1:$J$1)-4,LEFT('[1]ΣΤΟΙΧΕΙΑ ΕΤΟΥΣ 2'!$F$4,10),IF(MAX([1]Βοηθητικό!$E$4:$J$4)-2=MAX([1]Βοηθητικό!$E$1:$J$1)-5,LEFT('[1]ΣΤΟΙΧΕΙΑ ΕΤΟΥΣ 1'!$F$4,10),""))))</f>
        <v>01/01/2017</v>
      </c>
      <c r="C212" s="17" t="str">
        <f>IF(MAX([1]Βοηθητικό!$E$4:$J$4)-1=MAX([1]Βοηθητικό!$E$1:$J$1)-1,LEFT('[1]ΣΤΟΙΧΕΙΑ ΕΤΟΥΣ 5'!$F$4,10),IF(MAX([1]Βοηθητικό!$E$4:$J$4)-1=MAX([1]Βοηθητικό!$E$1:$J$1)-2,LEFT('[1]ΣΤΟΙΧΕΙΑ ΕΤΟΥΣ 4'!$F$4,10),IF(MAX([1]Βοηθητικό!$E$4:$J$4)-1=MAX([1]Βοηθητικό!$E$1:$J$1)-3,LEFT('[1]ΣΤΟΙΧΕΙΑ ΕΤΟΥΣ 3'!$F$4,10),IF(MAX([1]Βοηθητικό!$E$4:$J$4)-1=MAX([1]Βοηθητικό!$E$1:$J$1)-4,LEFT('[1]ΣΤΟΙΧΕΙΑ ΕΤΟΥΣ 2'!$F$4,10),IF(MAX([1]Βοηθητικό!$E$4:$J$4)-1=MAX([1]Βοηθητικό!$E$1:$J$1)-5,LEFT('[1]ΣΤΟΙΧΕΙΑ ΕΤΟΥΣ 1'!$F$4,10),"")))))</f>
        <v>01/01/2018</v>
      </c>
      <c r="D212" s="5" t="str">
        <f>IF(MAX([1]Βοηθητικό!$E$4:$J$4)=MAX([1]Βοηθητικό!$E$1:$J$1),LEFT('[1]ΣΤΟΙΧΕΙΑ ΕΤΟΥΣ 6'!$F$4,10),IF(MAX([1]Βοηθητικό!$E$4:$J$4)=MAX([1]Βοηθητικό!$E$1:$J$1)-1,LEFT('[1]ΣΤΟΙΧΕΙΑ ΕΤΟΥΣ 5'!$F$4,10),IF(MAX([1]Βοηθητικό!$E$4:$J$4)=MAX([1]Βοηθητικό!$E$1:$J$1)-2,LEFT('[1]ΣΤΟΙΧΕΙΑ ΕΤΟΥΣ 4'!$F$4,10),IF(MAX([1]Βοηθητικό!$E$4:$J$4)=MAX([1]Βοηθητικό!$E$1:$J$1)-3,LEFT('[1]ΣΤΟΙΧΕΙΑ ΕΤΟΥΣ 3'!$F$4,10),IF(MAX([1]Βοηθητικό!$E$4:$J$4)=MAX([1]Βοηθητικό!$E$1:$J$1)-4,LEFT('[1]ΣΤΟΙΧΕΙΑ ΕΤΟΥΣ 2'!$F$4,10),IF(MAX([1]Βοηθητικό!$E$4:$J$4)=MAX([1]Βοηθητικό!$E$1:$J$1)-5,LEFT('[1]ΣΤΟΙΧΕΙΑ ΕΤΟΥΣ 1'!$F$4,10),""))))))</f>
        <v>01/01/2019</v>
      </c>
    </row>
    <row r="213" spans="1:4" x14ac:dyDescent="0.25">
      <c r="A213" s="3" t="s">
        <v>190</v>
      </c>
      <c r="B213" s="4" t="str">
        <f>IF(MAX([1]Βοηθητικό!$E$4:$J$4)-2=MAX([1]Βοηθητικό!$E$1:$J$1)-2,RIGHT('[1]ΣΤΟΙΧΕΙΑ ΕΤΟΥΣ 4'!$F$4,10),IF(MAX([1]Βοηθητικό!$E$4:$J$4)-2=MAX([1]Βοηθητικό!$E$1:$J$1)-3,RIGHT('[1]ΣΤΟΙΧΕΙΑ ΕΤΟΥΣ 3'!$F$4,10),IF(MAX([1]Βοηθητικό!$E$4:$J$4)-2=MAX([1]Βοηθητικό!$E$1:$J$1)-4,RIGHT('[1]ΣΤΟΙΧΕΙΑ ΕΤΟΥΣ 2'!$F$4,10),IF(MAX([1]Βοηθητικό!$E$4:$J$4)-2=MAX([1]Βοηθητικό!$E$1:$J$1)-5,RIGHT('[1]ΣΤΟΙΧΕΙΑ ΕΤΟΥΣ 1'!$F$4,10),""))))</f>
        <v>31/12/2017</v>
      </c>
      <c r="C213" s="17" t="str">
        <f>IF(MAX([1]Βοηθητικό!$E$4:$J$4)-1=MAX([1]Βοηθητικό!$E$1:$J$1)-1,RIGHT('[1]ΣΤΟΙΧΕΙΑ ΕΤΟΥΣ 5'!$F$4,10),IF(MAX([1]Βοηθητικό!$E$4:$J$4)-1=MAX([1]Βοηθητικό!$E$1:$J$1)-2,RIGHT('[1]ΣΤΟΙΧΕΙΑ ΕΤΟΥΣ 4'!$F$4,10),IF(MAX([1]Βοηθητικό!$E$4:$J$4)-1=MAX([1]Βοηθητικό!$E$1:$J$1)-3,RIGHT('[1]ΣΤΟΙΧΕΙΑ ΕΤΟΥΣ 3'!$F$4,10),IF(MAX([1]Βοηθητικό!$E$4:$J$4)-1=MAX([1]Βοηθητικό!$E$1:$J$1)-4,RIGHT('[1]ΣΤΟΙΧΕΙΑ ΕΤΟΥΣ 2'!$F$4,10),IF(MAX([1]Βοηθητικό!$E$4:$J$4)-1=MAX([1]Βοηθητικό!$E$1:$J$1)-5,RIGHT('[1]ΣΤΟΙΧΕΙΑ ΕΤΟΥΣ 1'!$F$4,10),"")))))</f>
        <v>31/12/2018</v>
      </c>
      <c r="D213" s="5" t="str">
        <f>IF(MAX([1]Βοηθητικό!$E$4:$J$4)=MAX([1]Βοηθητικό!$E$1:$J$1),RIGHT('[1]ΣΤΟΙΧΕΙΑ ΕΤΟΥΣ 6'!$F$4,10),IF(MAX([1]Βοηθητικό!$E$4:$J$4)=MAX([1]Βοηθητικό!$E$1:$J$1)-1,RIGHT('[1]ΣΤΟΙΧΕΙΑ ΕΤΟΥΣ 5'!$F$4,10),IF(MAX([1]Βοηθητικό!$E$4:$J$4)=MAX([1]Βοηθητικό!$E$1:$J$1)-2,RIGHT('[1]ΣΤΟΙΧΕΙΑ ΕΤΟΥΣ 4'!$F$4,10),IF(MAX([1]Βοηθητικό!$E$4:$J$4)=MAX([1]Βοηθητικό!$E$1:$J$1)-3,RIGHT('[1]ΣΤΟΙΧΕΙΑ ΕΤΟΥΣ 3'!$F$4,10),IF(MAX([1]Βοηθητικό!$E$4:$J$4)=MAX([1]Βοηθητικό!$E$1:$J$1)-4,RIGHT('[1]ΣΤΟΙΧΕΙΑ ΕΤΟΥΣ 2'!$F$4,10),IF(MAX([1]Βοηθητικό!$E$4:$J$4)=MAX([1]Βοηθητικό!$E$1:$J$1)-5,RIGHT('[1]ΣΤΟΙΧΕΙΑ ΕΤΟΥΣ 1'!$F$4,10),""))))))</f>
        <v>31/12/2019</v>
      </c>
    </row>
    <row r="214" spans="1:4" x14ac:dyDescent="0.25">
      <c r="A214" s="1" t="s">
        <v>39</v>
      </c>
      <c r="B214" s="6">
        <f>IF(MAX([1]Βοηθητικό!$E$4:$J$4)-2=MAX([1]Βοηθητικό!$E$1:$J$1)-2,'[1]ΣΤΟΙΧΕΙΑ ΕΤΟΥΣ 4'!$AN$4,IF(MAX([1]Βοηθητικό!$E$4:$J$4)-2=MAX([1]Βοηθητικό!$E$1:$J$1)-3,'[1]ΣΤΟΙΧΕΙΑ ΕΤΟΥΣ 3'!$AN$4,IF(MAX([1]Βοηθητικό!$E$4:$J$4)-2=MAX([1]Βοηθητικό!$E$1:$J$1)-4,'[1]ΣΤΟΙΧΕΙΑ ΕΤΟΥΣ 2'!$AN$4,IF(MAX([1]Βοηθητικό!$E$4:$J$4)-2=MAX([1]Βοηθητικό!$E$1:$J$1)-5,'[1]ΣΤΟΙΧΕΙΑ ΕΤΟΥΣ 1'!$AN$4,""))))</f>
        <v>19424583</v>
      </c>
      <c r="C214" s="6">
        <f>IF(MAX([1]Βοηθητικό!$E$4:$J$4)-1=MAX([1]Βοηθητικό!$E$1:$J$1)-1,'[1]ΣΤΟΙΧΕΙΑ ΕΤΟΥΣ 5'!$AN$4,IF(MAX([1]Βοηθητικό!$E$4:$J$4)-1=MAX([1]Βοηθητικό!$E$1:$J$1)-2,'[1]ΣΤΟΙΧΕΙΑ ΕΤΟΥΣ 4'!$AN$4,IF(MAX([1]Βοηθητικό!$E$4:$J$4)-1=MAX([1]Βοηθητικό!$E$1:$J$1)-3,'[1]ΣΤΟΙΧΕΙΑ ΕΤΟΥΣ 3'!$AN$4,IF(MAX([1]Βοηθητικό!$E$4:$J$4)-1=MAX([1]Βοηθητικό!$E$1:$J$1)-4,'[1]ΣΤΟΙΧΕΙΑ ΕΤΟΥΣ 2'!$AN$4,IF(MAX([1]Βοηθητικό!$E$4:$J$4)-1=MAX([1]Βοηθητικό!$E$1:$J$1)-5,'[1]ΣΤΟΙΧΕΙΑ ΕΤΟΥΣ 1'!$AN$4,"")))))</f>
        <v>18162843</v>
      </c>
      <c r="D214" s="7">
        <f>IF(MAX([1]Βοηθητικό!$E$4:$J$4)=MAX([1]Βοηθητικό!$E$1:$J$1),'[1]ΣΤΟΙΧΕΙΑ ΕΤΟΥΣ 6'!$AN$4,IF(MAX([1]Βοηθητικό!$E$4:$J$4)=MAX([1]Βοηθητικό!$E$1:$J$1)-1,'[1]ΣΤΟΙΧΕΙΑ ΕΤΟΥΣ 5'!$AN$4,IF(MAX([1]Βοηθητικό!$E$4:$J$4)=MAX([1]Βοηθητικό!$E$1:$J$1)-2,'[1]ΣΤΟΙΧΕΙΑ ΕΤΟΥΣ 4'!$AN$4,IF(MAX([1]Βοηθητικό!$E$4:$J$4)=MAX([1]Βοηθητικό!$E$1:$J$1)-3,'[1]ΣΤΟΙΧΕΙΑ ΕΤΟΥΣ 3'!$AN$4,IF(MAX([1]Βοηθητικό!$E$4:$J$4)=MAX([1]Βοηθητικό!$E$1:$J$1)-4,'[1]ΣΤΟΙΧΕΙΑ ΕΤΟΥΣ 2'!$AN$4,IF(MAX([1]Βοηθητικό!$E$4:$J$4)=MAX([1]Βοηθητικό!$E$1:$J$1)-5,'[1]ΣΤΟΙΧΕΙΑ ΕΤΟΥΣ 1'!$AN$4,""))))))</f>
        <v>19381625</v>
      </c>
    </row>
    <row r="215" spans="1:4" x14ac:dyDescent="0.25">
      <c r="A215" s="1" t="s">
        <v>40</v>
      </c>
      <c r="B215" s="6">
        <f>IF(MAX([1]Βοηθητικό!$E$4:$J$4)-2=MAX([1]Βοηθητικό!$E$1:$J$1)-2,'[1]ΣΤΟΙΧΕΙΑ ΕΤΟΥΣ 4'!$AO$4,IF(MAX([1]Βοηθητικό!$E$4:$J$4)-2=MAX([1]Βοηθητικό!$E$1:$J$1)-3,'[1]ΣΤΟΙΧΕΙΑ ΕΤΟΥΣ 3'!$AO$4,IF(MAX([1]Βοηθητικό!$E$4:$J$4)-2=MAX([1]Βοηθητικό!$E$1:$J$1)-4,'[1]ΣΤΟΙΧΕΙΑ ΕΤΟΥΣ 2'!$AO$4,IF(MAX([1]Βοηθητικό!$E$4:$J$4)-2=MAX([1]Βοηθητικό!$E$1:$J$1)-5,'[1]ΣΤΟΙΧΕΙΑ ΕΤΟΥΣ 1'!$AO$4,""))))</f>
        <v>11115796</v>
      </c>
      <c r="C215" s="6">
        <f>IF(MAX([1]Βοηθητικό!$E$4:$J$4)-1=MAX([1]Βοηθητικό!$E$1:$J$1)-1,'[1]ΣΤΟΙΧΕΙΑ ΕΤΟΥΣ 5'!$AO$4,IF(MAX([1]Βοηθητικό!$E$4:$J$4)-1=MAX([1]Βοηθητικό!$E$1:$J$1)-2,'[1]ΣΤΟΙΧΕΙΑ ΕΤΟΥΣ 4'!$AO$4,IF(MAX([1]Βοηθητικό!$E$4:$J$4)-1=MAX([1]Βοηθητικό!$E$1:$J$1)-3,'[1]ΣΤΟΙΧΕΙΑ ΕΤΟΥΣ 3'!$AO$4,IF(MAX([1]Βοηθητικό!$E$4:$J$4)-1=MAX([1]Βοηθητικό!$E$1:$J$1)-4,'[1]ΣΤΟΙΧΕΙΑ ΕΤΟΥΣ 2'!$AO$4,IF(MAX([1]Βοηθητικό!$E$4:$J$4)-1=MAX([1]Βοηθητικό!$E$1:$J$1)-5,'[1]ΣΤΟΙΧΕΙΑ ΕΤΟΥΣ 1'!$AO$4,"")))))</f>
        <v>9233614</v>
      </c>
      <c r="D215" s="7">
        <f>IF(MAX([1]Βοηθητικό!$E$4:$J$4)=MAX([1]Βοηθητικό!$E$1:$J$1),'[1]ΣΤΟΙΧΕΙΑ ΕΤΟΥΣ 6'!$AO$4,IF(MAX([1]Βοηθητικό!$E$4:$J$4)=MAX([1]Βοηθητικό!$E$1:$J$1)-1,'[1]ΣΤΟΙΧΕΙΑ ΕΤΟΥΣ 5'!$AO$4,IF(MAX([1]Βοηθητικό!$E$4:$J$4)=MAX([1]Βοηθητικό!$E$1:$J$1)-2,'[1]ΣΤΟΙΧΕΙΑ ΕΤΟΥΣ 4'!$AO$4,IF(MAX([1]Βοηθητικό!$E$4:$J$4)=MAX([1]Βοηθητικό!$E$1:$J$1)-3,'[1]ΣΤΟΙΧΕΙΑ ΕΤΟΥΣ 3'!$AO$4,IF(MAX([1]Βοηθητικό!$E$4:$J$4)=MAX([1]Βοηθητικό!$E$1:$J$1)-4,'[1]ΣΤΟΙΧΕΙΑ ΕΤΟΥΣ 2'!$AO$4,IF(MAX([1]Βοηθητικό!$E$4:$J$4)=MAX([1]Βοηθητικό!$E$1:$J$1)-5,'[1]ΣΤΟΙΧΕΙΑ ΕΤΟΥΣ 1'!$AO$4,""))))))</f>
        <v>10393851</v>
      </c>
    </row>
    <row r="216" spans="1:4" x14ac:dyDescent="0.25">
      <c r="A216" s="1" t="s">
        <v>41</v>
      </c>
      <c r="B216" s="6">
        <f>IF(MAX([1]Βοηθητικό!$E$4:$J$4)-2=MAX([1]Βοηθητικό!$E$1:$J$1)-2,'[1]ΣΤΟΙΧΕΙΑ ΕΤΟΥΣ 4'!$AP$4,IF(MAX([1]Βοηθητικό!$E$4:$J$4)-2=MAX([1]Βοηθητικό!$E$1:$J$1)-3,'[1]ΣΤΟΙΧΕΙΑ ΕΤΟΥΣ 3'!$AP$4,IF(MAX([1]Βοηθητικό!$E$4:$J$4)-2=MAX([1]Βοηθητικό!$E$1:$J$1)-4,'[1]ΣΤΟΙΧΕΙΑ ΕΤΟΥΣ 2'!$AP$4,IF(MAX([1]Βοηθητικό!$E$4:$J$4)-2=MAX([1]Βοηθητικό!$E$1:$J$1)-5,'[1]ΣΤΟΙΧΕΙΑ ΕΤΟΥΣ 1'!$AP$4,""))))</f>
        <v>8308787</v>
      </c>
      <c r="C216" s="6">
        <f>IF(MAX([1]Βοηθητικό!$E$4:$J$4)-1=MAX([1]Βοηθητικό!$E$1:$J$1)-1,'[1]ΣΤΟΙΧΕΙΑ ΕΤΟΥΣ 5'!$AP$4,IF(MAX([1]Βοηθητικό!$E$4:$J$4)-1=MAX([1]Βοηθητικό!$E$1:$J$1)-2,'[1]ΣΤΟΙΧΕΙΑ ΕΤΟΥΣ 4'!$AP$4,IF(MAX([1]Βοηθητικό!$E$4:$J$4)-1=MAX([1]Βοηθητικό!$E$1:$J$1)-3,'[1]ΣΤΟΙΧΕΙΑ ΕΤΟΥΣ 3'!$AP$4,IF(MAX([1]Βοηθητικό!$E$4:$J$4)-1=MAX([1]Βοηθητικό!$E$1:$J$1)-4,'[1]ΣΤΟΙΧΕΙΑ ΕΤΟΥΣ 2'!$AP$4,IF(MAX([1]Βοηθητικό!$E$4:$J$4)-1=MAX([1]Βοηθητικό!$E$1:$J$1)-5,'[1]ΣΤΟΙΧΕΙΑ ΕΤΟΥΣ 1'!$AP$4,"")))))</f>
        <v>8929229</v>
      </c>
      <c r="D216" s="7">
        <f>IF(MAX([1]Βοηθητικό!$E$4:$J$4)=MAX([1]Βοηθητικό!$E$1:$J$1),'[1]ΣΤΟΙΧΕΙΑ ΕΤΟΥΣ 6'!$AP$4,IF(MAX([1]Βοηθητικό!$E$4:$J$4)=MAX([1]Βοηθητικό!$E$1:$J$1)-1,'[1]ΣΤΟΙΧΕΙΑ ΕΤΟΥΣ 5'!$AP$4,IF(MAX([1]Βοηθητικό!$E$4:$J$4)=MAX([1]Βοηθητικό!$E$1:$J$1)-2,'[1]ΣΤΟΙΧΕΙΑ ΕΤΟΥΣ 4'!$AP$4,IF(MAX([1]Βοηθητικό!$E$4:$J$4)=MAX([1]Βοηθητικό!$E$1:$J$1)-3,'[1]ΣΤΟΙΧΕΙΑ ΕΤΟΥΣ 3'!$AP$4,IF(MAX([1]Βοηθητικό!$E$4:$J$4)=MAX([1]Βοηθητικό!$E$1:$J$1)-4,'[1]ΣΤΟΙΧΕΙΑ ΕΤΟΥΣ 2'!$AP$4,IF(MAX([1]Βοηθητικό!$E$4:$J$4)=MAX([1]Βοηθητικό!$E$1:$J$1)-5,'[1]ΣΤΟΙΧΕΙΑ ΕΤΟΥΣ 1'!$AP$4,""))))))</f>
        <v>8987774</v>
      </c>
    </row>
    <row r="217" spans="1:4" x14ac:dyDescent="0.25">
      <c r="A217" s="1" t="s">
        <v>42</v>
      </c>
      <c r="B217" s="6">
        <f>IF(MAX([1]Βοηθητικό!$E$4:$J$4)-2=MAX([1]Βοηθητικό!$E$1:$J$1)-2,'[1]ΣΤΟΙΧΕΙΑ ΕΤΟΥΣ 4'!$AQ$4,IF(MAX([1]Βοηθητικό!$E$4:$J$4)-2=MAX([1]Βοηθητικό!$E$1:$J$1)-3,'[1]ΣΤΟΙΧΕΙΑ ΕΤΟΥΣ 3'!$AQ$4,IF(MAX([1]Βοηθητικό!$E$4:$J$4)-2=MAX([1]Βοηθητικό!$E$1:$J$1)-4,'[1]ΣΤΟΙΧΕΙΑ ΕΤΟΥΣ 2'!$AQ$4,IF(MAX([1]Βοηθητικό!$E$4:$J$4)-2=MAX([1]Βοηθητικό!$E$1:$J$1)-5,'[1]ΣΤΟΙΧΕΙΑ ΕΤΟΥΣ 1'!$AQ$4,""))))</f>
        <v>27242</v>
      </c>
      <c r="C217" s="6">
        <f>IF(MAX([1]Βοηθητικό!$E$4:$J$4)-1=MAX([1]Βοηθητικό!$E$1:$J$1)-1,'[1]ΣΤΟΙΧΕΙΑ ΕΤΟΥΣ 5'!$AQ$4,IF(MAX([1]Βοηθητικό!$E$4:$J$4)-1=MAX([1]Βοηθητικό!$E$1:$J$1)-2,'[1]ΣΤΟΙΧΕΙΑ ΕΤΟΥΣ 4'!$AQ$4,IF(MAX([1]Βοηθητικό!$E$4:$J$4)-1=MAX([1]Βοηθητικό!$E$1:$J$1)-3,'[1]ΣΤΟΙΧΕΙΑ ΕΤΟΥΣ 3'!$AQ$4,IF(MAX([1]Βοηθητικό!$E$4:$J$4)-1=MAX([1]Βοηθητικό!$E$1:$J$1)-4,'[1]ΣΤΟΙΧΕΙΑ ΕΤΟΥΣ 2'!$AQ$4,IF(MAX([1]Βοηθητικό!$E$4:$J$4)-1=MAX([1]Βοηθητικό!$E$1:$J$1)-5,'[1]ΣΤΟΙΧΕΙΑ ΕΤΟΥΣ 1'!$AQ$4,"")))))</f>
        <v>0</v>
      </c>
      <c r="D217" s="7">
        <f>IF(MAX([1]Βοηθητικό!$E$4:$J$4)=MAX([1]Βοηθητικό!$E$1:$J$1),'[1]ΣΤΟΙΧΕΙΑ ΕΤΟΥΣ 6'!$AQ$4,IF(MAX([1]Βοηθητικό!$E$4:$J$4)=MAX([1]Βοηθητικό!$E$1:$J$1)-1,'[1]ΣΤΟΙΧΕΙΑ ΕΤΟΥΣ 5'!$AQ$4,IF(MAX([1]Βοηθητικό!$E$4:$J$4)=MAX([1]Βοηθητικό!$E$1:$J$1)-2,'[1]ΣΤΟΙΧΕΙΑ ΕΤΟΥΣ 4'!$AQ$4,IF(MAX([1]Βοηθητικό!$E$4:$J$4)=MAX([1]Βοηθητικό!$E$1:$J$1)-3,'[1]ΣΤΟΙΧΕΙΑ ΕΤΟΥΣ 3'!$AQ$4,IF(MAX([1]Βοηθητικό!$E$4:$J$4)=MAX([1]Βοηθητικό!$E$1:$J$1)-4,'[1]ΣΤΟΙΧΕΙΑ ΕΤΟΥΣ 2'!$AQ$4,IF(MAX([1]Βοηθητικό!$E$4:$J$4)=MAX([1]Βοηθητικό!$E$1:$J$1)-5,'[1]ΣΤΟΙΧΕΙΑ ΕΤΟΥΣ 1'!$AQ$4,""))))))</f>
        <v>0</v>
      </c>
    </row>
    <row r="218" spans="1:4" x14ac:dyDescent="0.25">
      <c r="A218" s="1" t="s">
        <v>43</v>
      </c>
      <c r="B218" s="6">
        <f>IF(MAX([1]Βοηθητικό!$E$4:$J$4)-2=MAX([1]Βοηθητικό!$E$1:$J$1)-2,'[1]ΣΤΟΙΧΕΙΑ ΕΤΟΥΣ 4'!$AR$4,IF(MAX([1]Βοηθητικό!$E$4:$J$4)-2=MAX([1]Βοηθητικό!$E$1:$J$1)-3,'[1]ΣΤΟΙΧΕΙΑ ΕΤΟΥΣ 3'!$AR$4,IF(MAX([1]Βοηθητικό!$E$4:$J$4)-2=MAX([1]Βοηθητικό!$E$1:$J$1)-4,'[1]ΣΤΟΙΧΕΙΑ ΕΤΟΥΣ 2'!$AR$4,IF(MAX([1]Βοηθητικό!$E$4:$J$4)-2=MAX([1]Βοηθητικό!$E$1:$J$1)-5,'[1]ΣΤΟΙΧΕΙΑ ΕΤΟΥΣ 1'!$AR$4,""))))</f>
        <v>2379309</v>
      </c>
      <c r="C218" s="6">
        <f>IF(MAX([1]Βοηθητικό!$E$4:$J$4)-1=MAX([1]Βοηθητικό!$E$1:$J$1)-1,'[1]ΣΤΟΙΧΕΙΑ ΕΤΟΥΣ 5'!$AR$4,IF(MAX([1]Βοηθητικό!$E$4:$J$4)-1=MAX([1]Βοηθητικό!$E$1:$J$1)-2,'[1]ΣΤΟΙΧΕΙΑ ΕΤΟΥΣ 4'!$AR$4,IF(MAX([1]Βοηθητικό!$E$4:$J$4)-1=MAX([1]Βοηθητικό!$E$1:$J$1)-3,'[1]ΣΤΟΙΧΕΙΑ ΕΤΟΥΣ 3'!$AR$4,IF(MAX([1]Βοηθητικό!$E$4:$J$4)-1=MAX([1]Βοηθητικό!$E$1:$J$1)-4,'[1]ΣΤΟΙΧΕΙΑ ΕΤΟΥΣ 2'!$AR$4,IF(MAX([1]Βοηθητικό!$E$4:$J$4)-1=MAX([1]Βοηθητικό!$E$1:$J$1)-5,'[1]ΣΤΟΙΧΕΙΑ ΕΤΟΥΣ 1'!$AR$4,"")))))</f>
        <v>1610250</v>
      </c>
      <c r="D218" s="7">
        <f>IF(MAX([1]Βοηθητικό!$E$4:$J$4)=MAX([1]Βοηθητικό!$E$1:$J$1),'[1]ΣΤΟΙΧΕΙΑ ΕΤΟΥΣ 6'!$AR$4,IF(MAX([1]Βοηθητικό!$E$4:$J$4)=MAX([1]Βοηθητικό!$E$1:$J$1)-1,'[1]ΣΤΟΙΧΕΙΑ ΕΤΟΥΣ 5'!$AR$4,IF(MAX([1]Βοηθητικό!$E$4:$J$4)=MAX([1]Βοηθητικό!$E$1:$J$1)-2,'[1]ΣΤΟΙΧΕΙΑ ΕΤΟΥΣ 4'!$AR$4,IF(MAX([1]Βοηθητικό!$E$4:$J$4)=MAX([1]Βοηθητικό!$E$1:$J$1)-3,'[1]ΣΤΟΙΧΕΙΑ ΕΤΟΥΣ 3'!$AR$4,IF(MAX([1]Βοηθητικό!$E$4:$J$4)=MAX([1]Βοηθητικό!$E$1:$J$1)-4,'[1]ΣΤΟΙΧΕΙΑ ΕΤΟΥΣ 2'!$AR$4,IF(MAX([1]Βοηθητικό!$E$4:$J$4)=MAX([1]Βοηθητικό!$E$1:$J$1)-5,'[1]ΣΤΟΙΧΕΙΑ ΕΤΟΥΣ 1'!$AR$4,""))))))</f>
        <v>1502721</v>
      </c>
    </row>
    <row r="219" spans="1:4" x14ac:dyDescent="0.25">
      <c r="A219" s="1" t="s">
        <v>44</v>
      </c>
      <c r="B219" s="6">
        <f>IF(MAX([1]Βοηθητικό!$E$4:$J$4)-2=MAX([1]Βοηθητικό!$E$1:$J$1)-2,'[1]ΣΤΟΙΧΕΙΑ ΕΤΟΥΣ 4'!$AS$4,IF(MAX([1]Βοηθητικό!$E$4:$J$4)-2=MAX([1]Βοηθητικό!$E$1:$J$1)-3,'[1]ΣΤΟΙΧΕΙΑ ΕΤΟΥΣ 3'!$AS$4,IF(MAX([1]Βοηθητικό!$E$4:$J$4)-2=MAX([1]Βοηθητικό!$E$1:$J$1)-4,'[1]ΣΤΟΙΧΕΙΑ ΕΤΟΥΣ 2'!$AS$4,IF(MAX([1]Βοηθητικό!$E$4:$J$4)-2=MAX([1]Βοηθητικό!$E$1:$J$1)-5,'[1]ΣΤΟΙΧΕΙΑ ΕΤΟΥΣ 1'!$AS$4,""))))</f>
        <v>6241431</v>
      </c>
      <c r="C219" s="6">
        <f>IF(MAX([1]Βοηθητικό!$E$4:$J$4)-1=MAX([1]Βοηθητικό!$E$1:$J$1)-1,'[1]ΣΤΟΙΧΕΙΑ ΕΤΟΥΣ 5'!$AS$4,IF(MAX([1]Βοηθητικό!$E$4:$J$4)-1=MAX([1]Βοηθητικό!$E$1:$J$1)-2,'[1]ΣΤΟΙΧΕΙΑ ΕΤΟΥΣ 4'!$AS$4,IF(MAX([1]Βοηθητικό!$E$4:$J$4)-1=MAX([1]Βοηθητικό!$E$1:$J$1)-3,'[1]ΣΤΟΙΧΕΙΑ ΕΤΟΥΣ 3'!$AS$4,IF(MAX([1]Βοηθητικό!$E$4:$J$4)-1=MAX([1]Βοηθητικό!$E$1:$J$1)-4,'[1]ΣΤΟΙΧΕΙΑ ΕΤΟΥΣ 2'!$AS$4,IF(MAX([1]Βοηθητικό!$E$4:$J$4)-1=MAX([1]Βοηθητικό!$E$1:$J$1)-5,'[1]ΣΤΟΙΧΕΙΑ ΕΤΟΥΣ 1'!$AS$4,"")))))</f>
        <v>7658721</v>
      </c>
      <c r="D219" s="7">
        <f>IF(MAX([1]Βοηθητικό!$E$4:$J$4)=MAX([1]Βοηθητικό!$E$1:$J$1),'[1]ΣΤΟΙΧΕΙΑ ΕΤΟΥΣ 6'!$AS$4,IF(MAX([1]Βοηθητικό!$E$4:$J$4)=MAX([1]Βοηθητικό!$E$1:$J$1)-1,'[1]ΣΤΟΙΧΕΙΑ ΕΤΟΥΣ 5'!$AS$4,IF(MAX([1]Βοηθητικό!$E$4:$J$4)=MAX([1]Βοηθητικό!$E$1:$J$1)-2,'[1]ΣΤΟΙΧΕΙΑ ΕΤΟΥΣ 4'!$AS$4,IF(MAX([1]Βοηθητικό!$E$4:$J$4)=MAX([1]Βοηθητικό!$E$1:$J$1)-3,'[1]ΣΤΟΙΧΕΙΑ ΕΤΟΥΣ 3'!$AS$4,IF(MAX([1]Βοηθητικό!$E$4:$J$4)=MAX([1]Βοηθητικό!$E$1:$J$1)-4,'[1]ΣΤΟΙΧΕΙΑ ΕΤΟΥΣ 2'!$AS$4,IF(MAX([1]Βοηθητικό!$E$4:$J$4)=MAX([1]Βοηθητικό!$E$1:$J$1)-5,'[1]ΣΤΟΙΧΕΙΑ ΕΤΟΥΣ 1'!$AS$4,""))))))</f>
        <v>13354923</v>
      </c>
    </row>
    <row r="220" spans="1:4" x14ac:dyDescent="0.25">
      <c r="A220" s="1" t="s">
        <v>45</v>
      </c>
      <c r="B220" s="6">
        <f>IF(MAX([1]Βοηθητικό!$E$4:$J$4)-2=MAX([1]Βοηθητικό!$E$1:$J$1)-2,'[1]ΣΤΟΙΧΕΙΑ ΕΤΟΥΣ 4'!$AT$4,IF(MAX([1]Βοηθητικό!$E$4:$J$4)-2=MAX([1]Βοηθητικό!$E$1:$J$1)-3,'[1]ΣΤΟΙΧΕΙΑ ΕΤΟΥΣ 3'!$AT$4,IF(MAX([1]Βοηθητικό!$E$4:$J$4)-2=MAX([1]Βοηθητικό!$E$1:$J$1)-4,'[1]ΣΤΟΙΧΕΙΑ ΕΤΟΥΣ 2'!$AT$4,IF(MAX([1]Βοηθητικό!$E$4:$J$4)-2=MAX([1]Βοηθητικό!$E$1:$J$1)-5,'[1]ΣΤΟΙΧΕΙΑ ΕΤΟΥΣ 1'!$AT$4,""))))</f>
        <v>-284711</v>
      </c>
      <c r="C220" s="6">
        <f>IF(MAX([1]Βοηθητικό!$E$4:$J$4)-1=MAX([1]Βοηθητικό!$E$1:$J$1)-1,'[1]ΣΤΟΙΧΕΙΑ ΕΤΟΥΣ 5'!$AT$4,IF(MAX([1]Βοηθητικό!$E$4:$J$4)-1=MAX([1]Βοηθητικό!$E$1:$J$1)-2,'[1]ΣΤΟΙΧΕΙΑ ΕΤΟΥΣ 4'!$AT$4,IF(MAX([1]Βοηθητικό!$E$4:$J$4)-1=MAX([1]Βοηθητικό!$E$1:$J$1)-3,'[1]ΣΤΟΙΧΕΙΑ ΕΤΟΥΣ 3'!$AT$4,IF(MAX([1]Βοηθητικό!$E$4:$J$4)-1=MAX([1]Βοηθητικό!$E$1:$J$1)-4,'[1]ΣΤΟΙΧΕΙΑ ΕΤΟΥΣ 2'!$AT$4,IF(MAX([1]Βοηθητικό!$E$4:$J$4)-1=MAX([1]Βοηθητικό!$E$1:$J$1)-5,'[1]ΣΤΟΙΧΕΙΑ ΕΤΟΥΣ 1'!$AT$4,"")))))</f>
        <v>-339742</v>
      </c>
      <c r="D220" s="7">
        <f>IF(MAX([1]Βοηθητικό!$E$4:$J$4)=MAX([1]Βοηθητικό!$E$1:$J$1),'[1]ΣΤΟΙΧΕΙΑ ΕΤΟΥΣ 6'!$AT$4,IF(MAX([1]Βοηθητικό!$E$4:$J$4)=MAX([1]Βοηθητικό!$E$1:$J$1)-1,'[1]ΣΤΟΙΧΕΙΑ ΕΤΟΥΣ 5'!$AT$4,IF(MAX([1]Βοηθητικό!$E$4:$J$4)=MAX([1]Βοηθητικό!$E$1:$J$1)-2,'[1]ΣΤΟΙΧΕΙΑ ΕΤΟΥΣ 4'!$AT$4,IF(MAX([1]Βοηθητικό!$E$4:$J$4)=MAX([1]Βοηθητικό!$E$1:$J$1)-3,'[1]ΣΤΟΙΧΕΙΑ ΕΤΟΥΣ 3'!$AT$4,IF(MAX([1]Βοηθητικό!$E$4:$J$4)=MAX([1]Βοηθητικό!$E$1:$J$1)-4,'[1]ΣΤΟΙΧΕΙΑ ΕΤΟΥΣ 2'!$AT$4,IF(MAX([1]Βοηθητικό!$E$4:$J$4)=MAX([1]Βοηθητικό!$E$1:$J$1)-5,'[1]ΣΤΟΙΧΕΙΑ ΕΤΟΥΣ 1'!$AT$4,""))))))</f>
        <v>-5869870</v>
      </c>
    </row>
    <row r="221" spans="1:4" x14ac:dyDescent="0.25">
      <c r="A221" s="1" t="s">
        <v>46</v>
      </c>
      <c r="B221" s="6">
        <f>IF(MAX([1]Βοηθητικό!$E$4:$J$4)-2=MAX([1]Βοηθητικό!$E$1:$J$1)-2,'[1]ΣΤΟΙΧΕΙΑ ΕΤΟΥΣ 4'!$AU$4,IF(MAX([1]Βοηθητικό!$E$4:$J$4)-2=MAX([1]Βοηθητικό!$E$1:$J$1)-3,'[1]ΣΤΟΙΧΕΙΑ ΕΤΟΥΣ 3'!$AU$4,IF(MAX([1]Βοηθητικό!$E$4:$J$4)-2=MAX([1]Βοηθητικό!$E$1:$J$1)-4,'[1]ΣΤΟΙΧΕΙΑ ΕΤΟΥΣ 2'!$AU$4,IF(MAX([1]Βοηθητικό!$E$4:$J$4)-2=MAX([1]Βοηθητικό!$E$1:$J$1)-5,'[1]ΣΤΟΙΧΕΙΑ ΕΤΟΥΣ 1'!$AU$4,""))))</f>
        <v>0</v>
      </c>
      <c r="C221" s="6">
        <f>IF(MAX([1]Βοηθητικό!$E$4:$J$4)-1=MAX([1]Βοηθητικό!$E$1:$J$1)-1,'[1]ΣΤΟΙΧΕΙΑ ΕΤΟΥΣ 5'!$AU$4,IF(MAX([1]Βοηθητικό!$E$4:$J$4)-1=MAX([1]Βοηθητικό!$E$1:$J$1)-2,'[1]ΣΤΟΙΧΕΙΑ ΕΤΟΥΣ 4'!$AU$4,IF(MAX([1]Βοηθητικό!$E$4:$J$4)-1=MAX([1]Βοηθητικό!$E$1:$J$1)-3,'[1]ΣΤΟΙΧΕΙΑ ΕΤΟΥΣ 3'!$AU$4,IF(MAX([1]Βοηθητικό!$E$4:$J$4)-1=MAX([1]Βοηθητικό!$E$1:$J$1)-4,'[1]ΣΤΟΙΧΕΙΑ ΕΤΟΥΣ 2'!$AU$4,IF(MAX([1]Βοηθητικό!$E$4:$J$4)-1=MAX([1]Βοηθητικό!$E$1:$J$1)-5,'[1]ΣΤΟΙΧΕΙΑ ΕΤΟΥΣ 1'!$AU$4,"")))))</f>
        <v>0</v>
      </c>
      <c r="D221" s="7">
        <f>IF(MAX([1]Βοηθητικό!$E$4:$J$4)=MAX([1]Βοηθητικό!$E$1:$J$1),'[1]ΣΤΟΙΧΕΙΑ ΕΤΟΥΣ 6'!$AU$4,IF(MAX([1]Βοηθητικό!$E$4:$J$4)=MAX([1]Βοηθητικό!$E$1:$J$1)-1,'[1]ΣΤΟΙΧΕΙΑ ΕΤΟΥΣ 5'!$AU$4,IF(MAX([1]Βοηθητικό!$E$4:$J$4)=MAX([1]Βοηθητικό!$E$1:$J$1)-2,'[1]ΣΤΟΙΧΕΙΑ ΕΤΟΥΣ 4'!$AU$4,IF(MAX([1]Βοηθητικό!$E$4:$J$4)=MAX([1]Βοηθητικό!$E$1:$J$1)-3,'[1]ΣΤΟΙΧΕΙΑ ΕΤΟΥΣ 3'!$AU$4,IF(MAX([1]Βοηθητικό!$E$4:$J$4)=MAX([1]Βοηθητικό!$E$1:$J$1)-4,'[1]ΣΤΟΙΧΕΙΑ ΕΤΟΥΣ 2'!$AU$4,IF(MAX([1]Βοηθητικό!$E$4:$J$4)=MAX([1]Βοηθητικό!$E$1:$J$1)-5,'[1]ΣΤΟΙΧΕΙΑ ΕΤΟΥΣ 1'!$AU$4,""))))))</f>
        <v>0</v>
      </c>
    </row>
    <row r="222" spans="1:4" x14ac:dyDescent="0.25">
      <c r="A222" s="1" t="s">
        <v>47</v>
      </c>
      <c r="B222" s="6">
        <f>IF(MAX([1]Βοηθητικό!$E$4:$J$4)-2=MAX([1]Βοηθητικό!$E$1:$J$1)-2,'[1]ΣΤΟΙΧΕΙΑ ΕΤΟΥΣ 4'!$AV$4,IF(MAX([1]Βοηθητικό!$E$4:$J$4)-2=MAX([1]Βοηθητικό!$E$1:$J$1)-3,'[1]ΣΤΟΙΧΕΙΑ ΕΤΟΥΣ 3'!$AV$4,IF(MAX([1]Βοηθητικό!$E$4:$J$4)-2=MAX([1]Βοηθητικό!$E$1:$J$1)-4,'[1]ΣΤΟΙΧΕΙΑ ΕΤΟΥΣ 2'!$AV$4,IF(MAX([1]Βοηθητικό!$E$4:$J$4)-2=MAX([1]Βοηθητικό!$E$1:$J$1)-5,'[1]ΣΤΟΙΧΕΙΑ ΕΤΟΥΣ 1'!$AV$4,""))))</f>
        <v>0</v>
      </c>
      <c r="C222" s="6">
        <f>IF(MAX([1]Βοηθητικό!$E$4:$J$4)-1=MAX([1]Βοηθητικό!$E$1:$J$1)-1,'[1]ΣΤΟΙΧΕΙΑ ΕΤΟΥΣ 5'!$AV$4,IF(MAX([1]Βοηθητικό!$E$4:$J$4)-1=MAX([1]Βοηθητικό!$E$1:$J$1)-2,'[1]ΣΤΟΙΧΕΙΑ ΕΤΟΥΣ 4'!$AV$4,IF(MAX([1]Βοηθητικό!$E$4:$J$4)-1=MAX([1]Βοηθητικό!$E$1:$J$1)-3,'[1]ΣΤΟΙΧΕΙΑ ΕΤΟΥΣ 3'!$AV$4,IF(MAX([1]Βοηθητικό!$E$4:$J$4)-1=MAX([1]Βοηθητικό!$E$1:$J$1)-4,'[1]ΣΤΟΙΧΕΙΑ ΕΤΟΥΣ 2'!$AV$4,IF(MAX([1]Βοηθητικό!$E$4:$J$4)-1=MAX([1]Βοηθητικό!$E$1:$J$1)-5,'[1]ΣΤΟΙΧΕΙΑ ΕΤΟΥΣ 1'!$AV$4,"")))))</f>
        <v>0</v>
      </c>
      <c r="D222" s="7">
        <f>IF(MAX([1]Βοηθητικό!$E$4:$J$4)=MAX([1]Βοηθητικό!$E$1:$J$1),'[1]ΣΤΟΙΧΕΙΑ ΕΤΟΥΣ 6'!$AV$4,IF(MAX([1]Βοηθητικό!$E$4:$J$4)=MAX([1]Βοηθητικό!$E$1:$J$1)-1,'[1]ΣΤΟΙΧΕΙΑ ΕΤΟΥΣ 5'!$AV$4,IF(MAX([1]Βοηθητικό!$E$4:$J$4)=MAX([1]Βοηθητικό!$E$1:$J$1)-2,'[1]ΣΤΟΙΧΕΙΑ ΕΤΟΥΣ 4'!$AV$4,IF(MAX([1]Βοηθητικό!$E$4:$J$4)=MAX([1]Βοηθητικό!$E$1:$J$1)-3,'[1]ΣΤΟΙΧΕΙΑ ΕΤΟΥΣ 3'!$AV$4,IF(MAX([1]Βοηθητικό!$E$4:$J$4)=MAX([1]Βοηθητικό!$E$1:$J$1)-4,'[1]ΣΤΟΙΧΕΙΑ ΕΤΟΥΣ 2'!$AV$4,IF(MAX([1]Βοηθητικό!$E$4:$J$4)=MAX([1]Βοηθητικό!$E$1:$J$1)-5,'[1]ΣΤΟΙΧΕΙΑ ΕΤΟΥΣ 1'!$AV$4,""))))))</f>
        <v>0</v>
      </c>
    </row>
    <row r="223" spans="1:4" x14ac:dyDescent="0.25">
      <c r="A223" s="1" t="s">
        <v>48</v>
      </c>
      <c r="B223" s="6">
        <f>IF(MAX([1]Βοηθητικό!$E$4:$J$4)-2=MAX([1]Βοηθητικό!$E$1:$J$1)-2,'[1]ΣΤΟΙΧΕΙΑ ΕΤΟΥΣ 4'!$AW$4,IF(MAX([1]Βοηθητικό!$E$4:$J$4)-2=MAX([1]Βοηθητικό!$E$1:$J$1)-3,'[1]ΣΤΟΙΧΕΙΑ ΕΤΟΥΣ 3'!$AW$4,IF(MAX([1]Βοηθητικό!$E$4:$J$4)-2=MAX([1]Βοηθητικό!$E$1:$J$1)-4,'[1]ΣΤΟΙΧΕΙΑ ΕΤΟΥΣ 2'!$AW$4,IF(MAX([1]Βοηθητικό!$E$4:$J$4)-2=MAX([1]Βοηθητικό!$E$1:$J$1)-5,'[1]ΣΤΟΙΧΕΙΑ ΕΤΟΥΣ 1'!$AW$4,""))))</f>
        <v>0</v>
      </c>
      <c r="C223" s="6">
        <f>IF(MAX([1]Βοηθητικό!$E$4:$J$4)-1=MAX([1]Βοηθητικό!$E$1:$J$1)-1,'[1]ΣΤΟΙΧΕΙΑ ΕΤΟΥΣ 5'!$AW$4,IF(MAX([1]Βοηθητικό!$E$4:$J$4)-1=MAX([1]Βοηθητικό!$E$1:$J$1)-2,'[1]ΣΤΟΙΧΕΙΑ ΕΤΟΥΣ 4'!$AW$4,IF(MAX([1]Βοηθητικό!$E$4:$J$4)-1=MAX([1]Βοηθητικό!$E$1:$J$1)-3,'[1]ΣΤΟΙΧΕΙΑ ΕΤΟΥΣ 3'!$AW$4,IF(MAX([1]Βοηθητικό!$E$4:$J$4)-1=MAX([1]Βοηθητικό!$E$1:$J$1)-4,'[1]ΣΤΟΙΧΕΙΑ ΕΤΟΥΣ 2'!$AW$4,IF(MAX([1]Βοηθητικό!$E$4:$J$4)-1=MAX([1]Βοηθητικό!$E$1:$J$1)-5,'[1]ΣΤΟΙΧΕΙΑ ΕΤΟΥΣ 1'!$AW$4,"")))))</f>
        <v>0</v>
      </c>
      <c r="D223" s="7">
        <f>IF(MAX([1]Βοηθητικό!$E$4:$J$4)=MAX([1]Βοηθητικό!$E$1:$J$1),'[1]ΣΤΟΙΧΕΙΑ ΕΤΟΥΣ 6'!$AW$4,IF(MAX([1]Βοηθητικό!$E$4:$J$4)=MAX([1]Βοηθητικό!$E$1:$J$1)-1,'[1]ΣΤΟΙΧΕΙΑ ΕΤΟΥΣ 5'!$AW$4,IF(MAX([1]Βοηθητικό!$E$4:$J$4)=MAX([1]Βοηθητικό!$E$1:$J$1)-2,'[1]ΣΤΟΙΧΕΙΑ ΕΤΟΥΣ 4'!$AW$4,IF(MAX([1]Βοηθητικό!$E$4:$J$4)=MAX([1]Βοηθητικό!$E$1:$J$1)-3,'[1]ΣΤΟΙΧΕΙΑ ΕΤΟΥΣ 3'!$AW$4,IF(MAX([1]Βοηθητικό!$E$4:$J$4)=MAX([1]Βοηθητικό!$E$1:$J$1)-4,'[1]ΣΤΟΙΧΕΙΑ ΕΤΟΥΣ 2'!$AW$4,IF(MAX([1]Βοηθητικό!$E$4:$J$4)=MAX([1]Βοηθητικό!$E$1:$J$1)-5,'[1]ΣΤΟΙΧΕΙΑ ΕΤΟΥΣ 1'!$AW$4,""))))))</f>
        <v>0</v>
      </c>
    </row>
    <row r="224" spans="1:4" x14ac:dyDescent="0.25">
      <c r="A224" s="1" t="s">
        <v>49</v>
      </c>
      <c r="B224" s="6">
        <f>IF(MAX([1]Βοηθητικό!$E$4:$J$4)-2=MAX([1]Βοηθητικό!$E$1:$J$1)-2,'[1]ΣΤΟΙΧΕΙΑ ΕΤΟΥΣ 4'!$AX$4,IF(MAX([1]Βοηθητικό!$E$4:$J$4)-2=MAX([1]Βοηθητικό!$E$1:$J$1)-3,'[1]ΣΤΟΙΧΕΙΑ ΕΤΟΥΣ 3'!$AX$4,IF(MAX([1]Βοηθητικό!$E$4:$J$4)-2=MAX([1]Βοηθητικό!$E$1:$J$1)-4,'[1]ΣΤΟΙΧΕΙΑ ΕΤΟΥΣ 2'!$AX$4,IF(MAX([1]Βοηθητικό!$E$4:$J$4)-2=MAX([1]Βοηθητικό!$E$1:$J$1)-5,'[1]ΣΤΟΙΧΕΙΑ ΕΤΟΥΣ 1'!$AX$4,""))))</f>
        <v>227969</v>
      </c>
      <c r="C224" s="6">
        <f>IF(MAX([1]Βοηθητικό!$E$4:$J$4)-1=MAX([1]Βοηθητικό!$E$1:$J$1)-1,'[1]ΣΤΟΙΧΕΙΑ ΕΤΟΥΣ 5'!$AX$4,IF(MAX([1]Βοηθητικό!$E$4:$J$4)-1=MAX([1]Βοηθητικό!$E$1:$J$1)-2,'[1]ΣΤΟΙΧΕΙΑ ΕΤΟΥΣ 4'!$AX$4,IF(MAX([1]Βοηθητικό!$E$4:$J$4)-1=MAX([1]Βοηθητικό!$E$1:$J$1)-3,'[1]ΣΤΟΙΧΕΙΑ ΕΤΟΥΣ 3'!$AX$4,IF(MAX([1]Βοηθητικό!$E$4:$J$4)-1=MAX([1]Βοηθητικό!$E$1:$J$1)-4,'[1]ΣΤΟΙΧΕΙΑ ΕΤΟΥΣ 2'!$AX$4,IF(MAX([1]Βοηθητικό!$E$4:$J$4)-1=MAX([1]Βοηθητικό!$E$1:$J$1)-5,'[1]ΣΤΟΙΧΕΙΑ ΕΤΟΥΣ 1'!$AX$4,"")))))</f>
        <v>223550</v>
      </c>
      <c r="D224" s="7">
        <f>IF(MAX([1]Βοηθητικό!$E$4:$J$4)=MAX([1]Βοηθητικό!$E$1:$J$1),'[1]ΣΤΟΙΧΕΙΑ ΕΤΟΥΣ 6'!$AX$4,IF(MAX([1]Βοηθητικό!$E$4:$J$4)=MAX([1]Βοηθητικό!$E$1:$J$1)-1,'[1]ΣΤΟΙΧΕΙΑ ΕΤΟΥΣ 5'!$AX$4,IF(MAX([1]Βοηθητικό!$E$4:$J$4)=MAX([1]Βοηθητικό!$E$1:$J$1)-2,'[1]ΣΤΟΙΧΕΙΑ ΕΤΟΥΣ 4'!$AX$4,IF(MAX([1]Βοηθητικό!$E$4:$J$4)=MAX([1]Βοηθητικό!$E$1:$J$1)-3,'[1]ΣΤΟΙΧΕΙΑ ΕΤΟΥΣ 3'!$AX$4,IF(MAX([1]Βοηθητικό!$E$4:$J$4)=MAX([1]Βοηθητικό!$E$1:$J$1)-4,'[1]ΣΤΟΙΧΕΙΑ ΕΤΟΥΣ 2'!$AX$4,IF(MAX([1]Βοηθητικό!$E$4:$J$4)=MAX([1]Βοηθητικό!$E$1:$J$1)-5,'[1]ΣΤΟΙΧΕΙΑ ΕΤΟΥΣ 1'!$AX$4,""))))))</f>
        <v>6317474</v>
      </c>
    </row>
    <row r="225" spans="1:4" x14ac:dyDescent="0.25">
      <c r="A225" s="1" t="s">
        <v>50</v>
      </c>
      <c r="B225" s="6">
        <f>IF(MAX([1]Βοηθητικό!$E$4:$J$4)-2=MAX([1]Βοηθητικό!$E$1:$J$1)-2,'[1]ΣΤΟΙΧΕΙΑ ΕΤΟΥΣ 4'!$AY$4,IF(MAX([1]Βοηθητικό!$E$4:$J$4)-2=MAX([1]Βοηθητικό!$E$1:$J$1)-3,'[1]ΣΤΟΙΧΕΙΑ ΕΤΟΥΣ 3'!$AY$4,IF(MAX([1]Βοηθητικό!$E$4:$J$4)-2=MAX([1]Βοηθητικό!$E$1:$J$1)-4,'[1]ΣΤΟΙΧΕΙΑ ΕΤΟΥΣ 2'!$AY$4,IF(MAX([1]Βοηθητικό!$E$4:$J$4)-2=MAX([1]Βοηθητικό!$E$1:$J$1)-5,'[1]ΣΤΟΙΧΕΙΑ ΕΤΟΥΣ 1'!$AY$4,""))))</f>
        <v>227969</v>
      </c>
      <c r="C225" s="6">
        <f>IF(MAX([1]Βοηθητικό!$E$4:$J$4)-1=MAX([1]Βοηθητικό!$E$1:$J$1)-1,'[1]ΣΤΟΙΧΕΙΑ ΕΤΟΥΣ 5'!$AY$4,IF(MAX([1]Βοηθητικό!$E$4:$J$4)-1=MAX([1]Βοηθητικό!$E$1:$J$1)-2,'[1]ΣΤΟΙΧΕΙΑ ΕΤΟΥΣ 4'!$AY$4,IF(MAX([1]Βοηθητικό!$E$4:$J$4)-1=MAX([1]Βοηθητικό!$E$1:$J$1)-3,'[1]ΣΤΟΙΧΕΙΑ ΕΤΟΥΣ 3'!$AY$4,IF(MAX([1]Βοηθητικό!$E$4:$J$4)-1=MAX([1]Βοηθητικό!$E$1:$J$1)-4,'[1]ΣΤΟΙΧΕΙΑ ΕΤΟΥΣ 2'!$AY$4,IF(MAX([1]Βοηθητικό!$E$4:$J$4)-1=MAX([1]Βοηθητικό!$E$1:$J$1)-5,'[1]ΣΤΟΙΧΕΙΑ ΕΤΟΥΣ 1'!$AY$4,"")))))</f>
        <v>223550</v>
      </c>
      <c r="D225" s="7">
        <f>IF(MAX([1]Βοηθητικό!$E$4:$J$4)=MAX([1]Βοηθητικό!$E$1:$J$1),'[1]ΣΤΟΙΧΕΙΑ ΕΤΟΥΣ 6'!$AY$4,IF(MAX([1]Βοηθητικό!$E$4:$J$4)=MAX([1]Βοηθητικό!$E$1:$J$1)-1,'[1]ΣΤΟΙΧΕΙΑ ΕΤΟΥΣ 5'!$AY$4,IF(MAX([1]Βοηθητικό!$E$4:$J$4)=MAX([1]Βοηθητικό!$E$1:$J$1)-2,'[1]ΣΤΟΙΧΕΙΑ ΕΤΟΥΣ 4'!$AY$4,IF(MAX([1]Βοηθητικό!$E$4:$J$4)=MAX([1]Βοηθητικό!$E$1:$J$1)-3,'[1]ΣΤΟΙΧΕΙΑ ΕΤΟΥΣ 3'!$AY$4,IF(MAX([1]Βοηθητικό!$E$4:$J$4)=MAX([1]Βοηθητικό!$E$1:$J$1)-4,'[1]ΣΤΟΙΧΕΙΑ ΕΤΟΥΣ 2'!$AY$4,IF(MAX([1]Βοηθητικό!$E$4:$J$4)=MAX([1]Βοηθητικό!$E$1:$J$1)-5,'[1]ΣΤΟΙΧΕΙΑ ΕΤΟΥΣ 1'!$AY$4,""))))))</f>
        <v>6317474</v>
      </c>
    </row>
    <row r="226" spans="1:4" x14ac:dyDescent="0.25">
      <c r="A226" s="1" t="s">
        <v>51</v>
      </c>
      <c r="B226" s="6">
        <f>IF(MAX([1]Βοηθητικό!$E$4:$J$4)-2=MAX([1]Βοηθητικό!$E$1:$J$1)-2,'[1]ΣΤΟΙΧΕΙΑ ΕΤΟΥΣ 4'!$AZ$4,IF(MAX([1]Βοηθητικό!$E$4:$J$4)-2=MAX([1]Βοηθητικό!$E$1:$J$1)-3,'[1]ΣΤΟΙΧΕΙΑ ΕΤΟΥΣ 3'!$AZ$4,IF(MAX([1]Βοηθητικό!$E$4:$J$4)-2=MAX([1]Βοηθητικό!$E$1:$J$1)-4,'[1]ΣΤΟΙΧΕΙΑ ΕΤΟΥΣ 2'!$AZ$4,IF(MAX([1]Βοηθητικό!$E$4:$J$4)-2=MAX([1]Βοηθητικό!$E$1:$J$1)-5,'[1]ΣΤΟΙΧΕΙΑ ΕΤΟΥΣ 1'!$AZ$4,""))))</f>
        <v>-284711</v>
      </c>
      <c r="C226" s="6">
        <f>IF(MAX([1]Βοηθητικό!$E$4:$J$4)-1=MAX([1]Βοηθητικό!$E$1:$J$1)-1,'[1]ΣΤΟΙΧΕΙΑ ΕΤΟΥΣ 5'!$AZ$4,IF(MAX([1]Βοηθητικό!$E$4:$J$4)-1=MAX([1]Βοηθητικό!$E$1:$J$1)-2,'[1]ΣΤΟΙΧΕΙΑ ΕΤΟΥΣ 4'!$AZ$4,IF(MAX([1]Βοηθητικό!$E$4:$J$4)-1=MAX([1]Βοηθητικό!$E$1:$J$1)-3,'[1]ΣΤΟΙΧΕΙΑ ΕΤΟΥΣ 3'!$AZ$4,IF(MAX([1]Βοηθητικό!$E$4:$J$4)-1=MAX([1]Βοηθητικό!$E$1:$J$1)-4,'[1]ΣΤΟΙΧΕΙΑ ΕΤΟΥΣ 2'!$AZ$4,IF(MAX([1]Βοηθητικό!$E$4:$J$4)-1=MAX([1]Βοηθητικό!$E$1:$J$1)-5,'[1]ΣΤΟΙΧΕΙΑ ΕΤΟΥΣ 1'!$AZ$4,"")))))</f>
        <v>-339742</v>
      </c>
      <c r="D226" s="7">
        <f>IF(MAX([1]Βοηθητικό!$E$4:$J$4)=MAX([1]Βοηθητικό!$E$1:$J$1),'[1]ΣΤΟΙΧΕΙΑ ΕΤΟΥΣ 6'!$AZ$4,IF(MAX([1]Βοηθητικό!$E$4:$J$4)=MAX([1]Βοηθητικό!$E$1:$J$1)-1,'[1]ΣΤΟΙΧΕΙΑ ΕΤΟΥΣ 5'!$AZ$4,IF(MAX([1]Βοηθητικό!$E$4:$J$4)=MAX([1]Βοηθητικό!$E$1:$J$1)-2,'[1]ΣΤΟΙΧΕΙΑ ΕΤΟΥΣ 4'!$AZ$4,IF(MAX([1]Βοηθητικό!$E$4:$J$4)=MAX([1]Βοηθητικό!$E$1:$J$1)-3,'[1]ΣΤΟΙΧΕΙΑ ΕΤΟΥΣ 3'!$AZ$4,IF(MAX([1]Βοηθητικό!$E$4:$J$4)=MAX([1]Βοηθητικό!$E$1:$J$1)-4,'[1]ΣΤΟΙΧΕΙΑ ΕΤΟΥΣ 2'!$AZ$4,IF(MAX([1]Βοηθητικό!$E$4:$J$4)=MAX([1]Βοηθητικό!$E$1:$J$1)-5,'[1]ΣΤΟΙΧΕΙΑ ΕΤΟΥΣ 1'!$AZ$4,""))))))</f>
        <v>-5869870</v>
      </c>
    </row>
    <row r="227" spans="1:4" x14ac:dyDescent="0.25">
      <c r="A227" s="1" t="s">
        <v>191</v>
      </c>
      <c r="B227" s="6">
        <f>IF(MAX([1]Βοηθητικό!E4:J4)-2=MAX([1]Βοηθητικό!$E$1:$J$1)-2,'[1]ΣΤΟΙΧΕΙΑ ΕΤΟΥΣ 4'!BQ4,IF(MAX([1]Βοηθητικό!E4:J4)-2=MAX([1]Βοηθητικό!$E$1:$J$1)-3,'[1]ΣΤΟΙΧΕΙΑ ΕΤΟΥΣ 3'!BQ4,IF(MAX([1]Βοηθητικό!E4:J4)-2=MAX([1]Βοηθητικό!$E$1:$J$1)-4,'[1]ΣΤΟΙΧΕΙΑ ΕΤΟΥΣ 2'!BQ4,IF(MAX([1]Βοηθητικό!E4:J4)-2=MAX([1]Βοηθητικό!$E$1:$J$1)-5,'[1]ΣΤΟΙΧΕΙΑ ΕΤΟΥΣ 1'!BQ4,""))))</f>
        <v>2322567</v>
      </c>
      <c r="C227" s="6">
        <f>IF(MAX([1]Βοηθητικό!E4:J4)-1=MAX([1]Βοηθητικό!$E$1:$J$1)-1,'[1]ΣΤΟΙΧΕΙΑ ΕΤΟΥΣ 5'!BQ4,IF(MAX([1]Βοηθητικό!E4:J4)-1=MAX([1]Βοηθητικό!$E$1:$J$1)-2,'[1]ΣΤΟΙΧΕΙΑ ΕΤΟΥΣ 4'!BQ4,IF(MAX([1]Βοηθητικό!E4:J4)-1=MAX([1]Βοηθητικό!$E$1:$J$1)-3,'[1]ΣΤΟΙΧΕΙΑ ΕΤΟΥΣ 3'!BQ4,IF(MAX([1]Βοηθητικό!E4:J4)-1=MAX([1]Βοηθητικό!$E$1:$J$1)-4,'[1]ΣΤΟΙΧΕΙΑ ΕΤΟΥΣ 2'!BQ4,IF(MAX([1]Βοηθητικό!E4:J4)-1=MAX([1]Βοηθητικό!$E$1:$J$1)-5,'[1]ΣΤΟΙΧΕΙΑ ΕΤΟΥΣ 1'!BQ4,"")))))</f>
        <v>1494058</v>
      </c>
      <c r="D227" s="7">
        <f>IF(MAX([1]Βοηθητικό!E4:J4)=MAX([1]Βοηθητικό!$E$1:$J$1),'[1]ΣΤΟΙΧΕΙΑ ΕΤΟΥΣ 6'!BQ4,IF(MAX([1]Βοηθητικό!E4:J4)=MAX([1]Βοηθητικό!$E$1:$J$1)-1,'[1]ΣΤΟΙΧΕΙΑ ΕΤΟΥΣ 5'!BQ4,IF(MAX([1]Βοηθητικό!E4:J4)=MAX([1]Βοηθητικό!$E$1:$J$1)-2,'[1]ΣΤΟΙΧΕΙΑ ΕΤΟΥΣ 4'!BQ4,IF(MAX([1]Βοηθητικό!E4:J4)=MAX([1]Βοηθητικό!$E$1:$J$1)-3,'[1]ΣΤΟΙΧΕΙΑ ΕΤΟΥΣ 3'!BQ4,IF(MAX([1]Βοηθητικό!E4:J4)=MAX([1]Βοηθητικό!$E$1:$J$1)-4,'[1]ΣΤΟΙΧΕΙΑ ΕΤΟΥΣ 2'!BQ4,IF(MAX([1]Βοηθητικό!E4:J4)=MAX([1]Βοηθητικό!$E$1:$J$1)-5,'[1]ΣΤΟΙΧΕΙΑ ΕΤΟΥΣ 1'!BQ4,""))))))</f>
        <v>1950325</v>
      </c>
    </row>
    <row r="228" spans="1:4" x14ac:dyDescent="0.25">
      <c r="A228" s="1" t="s">
        <v>55</v>
      </c>
      <c r="B228" s="6">
        <f>IF(MAX([1]Βοηθητικό!$E$4:$J$4)-2=MAX([1]Βοηθητικό!$E$1:$J$1)-2,'[1]ΣΤΟΙΧΕΙΑ ΕΤΟΥΣ 4'!$BD$4,IF(MAX([1]Βοηθητικό!$E$4:$J$4)-2=MAX([1]Βοηθητικό!$E$1:$J$1)-3,'[1]ΣΤΟΙΧΕΙΑ ΕΤΟΥΣ 3'!$BD$4,IF(MAX([1]Βοηθητικό!$E$4:$J$4)-2=MAX([1]Βοηθητικό!$E$1:$J$1)-4,'[1]ΣΤΟΙΧΕΙΑ ΕΤΟΥΣ 2'!$BD$4,IF(MAX([1]Βοηθητικό!$E$4:$J$4)-2=MAX([1]Βοηθητικό!$E$1:$J$1)-5,'[1]ΣΤΟΙΧΕΙΑ ΕΤΟΥΣ 1'!$BD$4,""))))</f>
        <v>0</v>
      </c>
      <c r="C228" s="6">
        <f>IF(MAX([1]Βοηθητικό!$E$4:$J$4)-1=MAX([1]Βοηθητικό!$E$1:$J$1)-1,'[1]ΣΤΟΙΧΕΙΑ ΕΤΟΥΣ 5'!$BD$4,IF(MAX([1]Βοηθητικό!$E$4:$J$4)-1=MAX([1]Βοηθητικό!$E$1:$J$1)-2,'[1]ΣΤΟΙΧΕΙΑ ΕΤΟΥΣ 4'!$BD$4,IF(MAX([1]Βοηθητικό!$E$4:$J$4)-1=MAX([1]Βοηθητικό!$E$1:$J$1)-3,'[1]ΣΤΟΙΧΕΙΑ ΕΤΟΥΣ 3'!$BD$4,IF(MAX([1]Βοηθητικό!$E$4:$J$4)-1=MAX([1]Βοηθητικό!$E$1:$J$1)-4,'[1]ΣΤΟΙΧΕΙΑ ΕΤΟΥΣ 2'!$BD$4,IF(MAX([1]Βοηθητικό!$E$4:$J$4)-1=MAX([1]Βοηθητικό!$E$1:$J$1)-5,'[1]ΣΤΟΙΧΕΙΑ ΕΤΟΥΣ 1'!$BD$4,"")))))</f>
        <v>0</v>
      </c>
      <c r="D228" s="7">
        <f>IF(MAX([1]Βοηθητικό!$E$4:$J$4)=MAX([1]Βοηθητικό!$E$1:$J$1),'[1]ΣΤΟΙΧΕΙΑ ΕΤΟΥΣ 6'!$BD$4,IF(MAX([1]Βοηθητικό!$E$4:$J$4)=MAX([1]Βοηθητικό!$E$1:$J$1)-1,'[1]ΣΤΟΙΧΕΙΑ ΕΤΟΥΣ 5'!$BD$4,IF(MAX([1]Βοηθητικό!$E$4:$J$4)=MAX([1]Βοηθητικό!$E$1:$J$1)-2,'[1]ΣΤΟΙΧΕΙΑ ΕΤΟΥΣ 4'!$BD$4,IF(MAX([1]Βοηθητικό!$E$4:$J$4)=MAX([1]Βοηθητικό!$E$1:$J$1)-3,'[1]ΣΤΟΙΧΕΙΑ ΕΤΟΥΣ 3'!$BD$4,IF(MAX([1]Βοηθητικό!$E$4:$J$4)=MAX([1]Βοηθητικό!$E$1:$J$1)-4,'[1]ΣΤΟΙΧΕΙΑ ΕΤΟΥΣ 2'!$BD$4,IF(MAX([1]Βοηθητικό!$E$4:$J$4)=MAX([1]Βοηθητικό!$E$1:$J$1)-5,'[1]ΣΤΟΙΧΕΙΑ ΕΤΟΥΣ 1'!$BD$4,""))))))</f>
        <v>0</v>
      </c>
    </row>
    <row r="229" spans="1:4" x14ac:dyDescent="0.25">
      <c r="A229" s="1" t="s">
        <v>64</v>
      </c>
      <c r="B229" s="6">
        <f>IF(MAX([1]Βοηθητικό!$E$4:$J$4)-2=MAX([1]Βοηθητικό!$E$1:$J$1)-2,'[1]ΣΤΟΙΧΕΙΑ ΕΤΟΥΣ 4'!$BM$4,IF(MAX([1]Βοηθητικό!$E$4:$J$4)-2=MAX([1]Βοηθητικό!$E$1:$J$1)-3,'[1]ΣΤΟΙΧΕΙΑ ΕΤΟΥΣ 3'!$BM$4,IF(MAX([1]Βοηθητικό!$E$4:$J$4)-2=MAX([1]Βοηθητικό!$E$1:$J$1)-4,'[1]ΣΤΟΙΧΕΙΑ ΕΤΟΥΣ 2'!$BM$4,IF(MAX([1]Βοηθητικό!$E$4:$J$4)-2=MAX([1]Βοηθητικό!$E$1:$J$1)-5,'[1]ΣΤΟΙΧΕΙΑ ΕΤΟΥΣ 1'!$BM$4,""))))</f>
        <v>-118500</v>
      </c>
      <c r="C229" s="6">
        <f>IF(MAX([1]Βοηθητικό!$E$4:$J$4)-1=MAX([1]Βοηθητικό!$E$1:$J$1)-1,'[1]ΣΤΟΙΧΕΙΑ ΕΤΟΥΣ 5'!$BM$4,IF(MAX([1]Βοηθητικό!$E$4:$J$4)-1=MAX([1]Βοηθητικό!$E$1:$J$1)-2,'[1]ΣΤΟΙΧΕΙΑ ΕΤΟΥΣ 4'!$BM$4,IF(MAX([1]Βοηθητικό!$E$4:$J$4)-1=MAX([1]Βοηθητικό!$E$1:$J$1)-3,'[1]ΣΤΟΙΧΕΙΑ ΕΤΟΥΣ 3'!$BM$4,IF(MAX([1]Βοηθητικό!$E$4:$J$4)-1=MAX([1]Βοηθητικό!$E$1:$J$1)-4,'[1]ΣΤΟΙΧΕΙΑ ΕΤΟΥΣ 2'!$BM$4,IF(MAX([1]Βοηθητικό!$E$4:$J$4)-1=MAX([1]Βοηθητικό!$E$1:$J$1)-5,'[1]ΣΤΟΙΧΕΙΑ ΕΤΟΥΣ 1'!$BM$4,"")))))</f>
        <v>-44882</v>
      </c>
      <c r="D229" s="7">
        <f>IF(MAX([1]Βοηθητικό!$E$4:$J$4)=MAX([1]Βοηθητικό!$E$1:$J$1),'[1]ΣΤΟΙΧΕΙΑ ΕΤΟΥΣ 6'!$BM$4,IF(MAX([1]Βοηθητικό!$E$4:$J$4)=MAX([1]Βοηθητικό!$E$1:$J$1)-1,'[1]ΣΤΟΙΧΕΙΑ ΕΤΟΥΣ 5'!$BM$4,IF(MAX([1]Βοηθητικό!$E$4:$J$4)=MAX([1]Βοηθητικό!$E$1:$J$1)-2,'[1]ΣΤΟΙΧΕΙΑ ΕΤΟΥΣ 4'!$BM$4,IF(MAX([1]Βοηθητικό!$E$4:$J$4)=MAX([1]Βοηθητικό!$E$1:$J$1)-3,'[1]ΣΤΟΙΧΕΙΑ ΕΤΟΥΣ 3'!$BM$4,IF(MAX([1]Βοηθητικό!$E$4:$J$4)=MAX([1]Βοηθητικό!$E$1:$J$1)-4,'[1]ΣΤΟΙΧΕΙΑ ΕΤΟΥΣ 2'!$BM$4,IF(MAX([1]Βοηθητικό!$E$4:$J$4)=MAX([1]Βοηθητικό!$E$1:$J$1)-5,'[1]ΣΤΟΙΧΕΙΑ ΕΤΟΥΣ 1'!$BM$4,""))))))</f>
        <v>-55146</v>
      </c>
    </row>
    <row r="230" spans="1:4" x14ac:dyDescent="0.25">
      <c r="A230" s="1"/>
      <c r="B230" s="9"/>
      <c r="C230" s="9"/>
      <c r="D230" s="9"/>
    </row>
    <row r="231" spans="1:4" x14ac:dyDescent="0.25">
      <c r="A231" s="1" t="s">
        <v>176</v>
      </c>
      <c r="B231" s="1"/>
      <c r="C231" s="1"/>
      <c r="D231" s="2" t="s">
        <v>192</v>
      </c>
    </row>
    <row r="232" spans="1:4" x14ac:dyDescent="0.25">
      <c r="A232" s="3" t="str">
        <f>"ΚΩΔΙΚΟΣ ICAP" &amp; ": " &amp; '[1]ΣΤΟΙΧΕΙΑ ΕΤΟΥΣ 3'!A$4</f>
        <v>ΚΩΔΙΚΟΣ ICAP: 10030210</v>
      </c>
      <c r="B232" s="1"/>
      <c r="C232" s="1"/>
      <c r="D232" s="1"/>
    </row>
    <row r="233" spans="1:4" x14ac:dyDescent="0.25">
      <c r="A233" s="3" t="str">
        <f>'[1]ΣΤΟΙΧΕΙΑ ΕΤΟΥΣ 3'!B$4</f>
        <v>COCO - MAT ΜΟΝΟΠΡΟΣΩΠΗ Α.Β.&amp; Ε.Ε. ΟΙΚΙΑΚΟΥ &amp; ΞΕΝΟΔΟΧΕΙΑΚΟΥ ΕΞΟΠΛΙΣΜΟΥ</v>
      </c>
      <c r="B233" s="1"/>
      <c r="C233" s="1"/>
      <c r="D233" s="1"/>
    </row>
    <row r="234" spans="1:4" x14ac:dyDescent="0.25">
      <c r="A234" s="3" t="s">
        <v>193</v>
      </c>
      <c r="B234" s="4" t="str">
        <f>RIGHT(B213,4)</f>
        <v>2017</v>
      </c>
      <c r="C234" s="4" t="str">
        <f>RIGHT(C213,4)</f>
        <v>2018</v>
      </c>
      <c r="D234" s="4" t="str">
        <f>RIGHT(D213,4)</f>
        <v>2019</v>
      </c>
    </row>
    <row r="235" spans="1:4" x14ac:dyDescent="0.25">
      <c r="A235" s="1" t="s">
        <v>194</v>
      </c>
      <c r="B235" s="10">
        <f>IF(B199&lt;=0,"-",IF(OR(B226/B199*100&lt;-500,B226/B199*100&gt;500),"-",B226/B199*100))</f>
        <v>-2.2102068485818389</v>
      </c>
      <c r="C235" s="10">
        <f>IF(C199&lt;=0,"-",IF(OR(C226/C199*100&lt;-500,C226/C199*100&gt;500),"-",C226/C199*100))</f>
        <v>-4.7708418378487831</v>
      </c>
      <c r="D235" s="10">
        <f>IF(D199&lt;=0,"-",IF(OR(D226/D199*100&lt;-500,D226/D199*100&gt;500),"-",D226/D199*100))</f>
        <v>-89.151969808555947</v>
      </c>
    </row>
    <row r="236" spans="1:4" x14ac:dyDescent="0.25">
      <c r="A236" s="1" t="s">
        <v>195</v>
      </c>
      <c r="B236" s="10">
        <f>IF(B211=0,"-",IF(OR(B226/B211*100&lt;-500,B226/B211*100&gt;500),"-",B226/B211*100))</f>
        <v>-0.66694046009570873</v>
      </c>
      <c r="C236" s="10">
        <f>IF(C211=0,"-",IF(OR(C226/C211*100&lt;-500,C226/C211*100&gt;500),"-",C226/C211*100))</f>
        <v>-0.77926959651715744</v>
      </c>
      <c r="D236" s="10">
        <f>IF(D211=0,"-",IF(OR(D226/D211*100&lt;-500,D226/D211*100&gt;500),"-",D226/D211*100))</f>
        <v>-12.912755925161376</v>
      </c>
    </row>
    <row r="237" spans="1:4" x14ac:dyDescent="0.25">
      <c r="A237" s="1" t="s">
        <v>196</v>
      </c>
      <c r="B237" s="10">
        <f>IF(B214=0,"-",IF(OR(B216/B214*100&lt;-500,B216/B214*100&gt;99),"-",B216/B214*100))</f>
        <v>42.774596499703492</v>
      </c>
      <c r="C237" s="10">
        <f>IF(C214=0,"-",IF(OR(C216/C214*100&lt;-500,C216/C214*100&gt;99),"-",C216/C214*100))</f>
        <v>49.16206675353633</v>
      </c>
      <c r="D237" s="10">
        <f>IF(D214=0,"-",IF(OR(D216/D214*100&lt;-500,D216/D214*100&gt;99),"-",D216/D214*100))</f>
        <v>46.372654511683102</v>
      </c>
    </row>
    <row r="238" spans="1:4" x14ac:dyDescent="0.25">
      <c r="A238" s="1" t="s">
        <v>197</v>
      </c>
      <c r="B238" s="10">
        <f>IF(B214=0,"-",IF(OR(B220/B214*100&lt;-500,B220/B214*100&gt;500),"-",B220/B214*100))</f>
        <v>-1.4657251586816562</v>
      </c>
      <c r="C238" s="10">
        <f>IF(C214=0,"-",IF(OR(C220/C214*100&lt;-500,C220/C214*100&gt;500),"-",C220/C214*100))</f>
        <v>-1.870533153868037</v>
      </c>
      <c r="D238" s="10">
        <f>IF(D214=0,"-",IF(OR(D220/D214*100&lt;-500,D220/D214*100&gt;500),"-",D220/D214*100))</f>
        <v>-30.285747454096342</v>
      </c>
    </row>
    <row r="239" spans="1:4" x14ac:dyDescent="0.25">
      <c r="A239" s="1" t="s">
        <v>198</v>
      </c>
      <c r="B239" s="10">
        <f>IF(B214=0,"-",IF(OR(B226/B214*100&lt;-500,B226/B214*100&gt;500),"-",B226/B214*100))</f>
        <v>-1.4657251586816562</v>
      </c>
      <c r="C239" s="10">
        <f>IF(C214=0,"-",IF(OR(C226/C214*100&lt;-500,C226/C214*100&gt;500),"-",C226/C214*100))</f>
        <v>-1.870533153868037</v>
      </c>
      <c r="D239" s="10">
        <f>IF(D214=0,"-",IF(OR(D226/D214*100&lt;-500,D226/D214*100&gt;500),"-",D226/D214*100))</f>
        <v>-30.285747454096342</v>
      </c>
    </row>
    <row r="240" spans="1:4" x14ac:dyDescent="0.25">
      <c r="A240" s="1" t="s">
        <v>199</v>
      </c>
      <c r="B240" s="10">
        <f>IF(B214=0,"-",IF(OR(B227/B214*100&lt;-500,B227/B214*100&gt;500),"-",B227/B214*100))</f>
        <v>11.956843552317185</v>
      </c>
      <c r="C240" s="10">
        <f t="shared" ref="C240:D240" si="2">IF(C214=0,"-",IF(OR(C227/C214*100&lt;-500,C227/C214*100&gt;500),"-",C227/C214*100))</f>
        <v>8.2259038411552652</v>
      </c>
      <c r="D240" s="10">
        <f t="shared" si="2"/>
        <v>10.062752736161183</v>
      </c>
    </row>
    <row r="241" spans="1:4" x14ac:dyDescent="0.25">
      <c r="A241" s="1" t="s">
        <v>200</v>
      </c>
      <c r="B241" s="10">
        <f>IF(B199&lt;=0,"-",IF(OR((B203+B206)/B199&lt;=0,(B203+B206)/B199&gt;100),"-",(B203+B206)/B199))</f>
        <v>2.3139492665727088</v>
      </c>
      <c r="C241" s="10">
        <f>IF(C199&lt;=0,"-",IF(OR((C203+C206)/C199&lt;=0,(C203+C206)/C199&gt;100),"-",(C203+C206)/C199))</f>
        <v>5.122196809899207</v>
      </c>
      <c r="D241" s="10">
        <f>IF(D199&lt;=0,"-",IF(OR((D203+D206)/D199&lt;=0,(D203+D206)/D199&gt;100),"-",(D203+D206)/D199))</f>
        <v>5.9041783431248263</v>
      </c>
    </row>
    <row r="242" spans="1:4" x14ac:dyDescent="0.25">
      <c r="A242" s="1" t="s">
        <v>201</v>
      </c>
      <c r="B242" s="10">
        <f>IF(B218=0,"-",IF((B218+B226)&lt;=0,"-",IF(OR((B218+B226)/B218&lt;=0,(B218+B226)/B218&gt;1000),"-",(B218+B226)/B218)))</f>
        <v>0.88033878743786531</v>
      </c>
      <c r="C242" s="10">
        <f>IF(C218=0,"-",IF((C218+C226)&lt;=0,"-",IF(OR((C218+C226)/C218&lt;=0,(C218+C226)/C218&gt;1000),"-",(C218+C226)/C218)))</f>
        <v>0.78901288619779542</v>
      </c>
      <c r="D242" s="10" t="str">
        <f>IF(D218=0,"-",IF((D218+D226)&lt;=0,"-",IF(OR((D218+D226)/D218&lt;=0,(D218+D226)/D218&gt;1000),"-",(D218+D226)/D218)))</f>
        <v>-</v>
      </c>
    </row>
    <row r="243" spans="1:4" x14ac:dyDescent="0.25">
      <c r="A243" s="1" t="s">
        <v>202</v>
      </c>
      <c r="B243" s="10">
        <f>IF(B199&lt;=0,"-",IF(B207=0,"-",IF(OR(B207/B199*100&lt;0,B207/B199*100&gt;1000),"-",B207/B199*100)))</f>
        <v>145.68625358019105</v>
      </c>
      <c r="C243" s="10">
        <f>IF(C199&lt;=0,"-",IF(C207=0,"-",IF(OR(C207/C199*100&lt;0,C207/C199*100&gt;1000),"-",C207/C199*100)))</f>
        <v>7.0212717854265634</v>
      </c>
      <c r="D243" s="10">
        <f>IF(D199&lt;=0,"-",IF(D207=0,"-",IF(OR(D207/D199*100&lt;0,D207/D199*100&gt;1000),"-",D207/D199*100)))</f>
        <v>7.5940327305848303</v>
      </c>
    </row>
    <row r="244" spans="1:4" x14ac:dyDescent="0.25">
      <c r="A244" s="1" t="s">
        <v>81</v>
      </c>
      <c r="B244" s="10">
        <f>IF(B206=0,"-",IF(OR((B187+B191+B195)/B206&lt;0,(B187+B191+B195)/B206&gt;50),"-",(B187+B191+B195)/B206))</f>
        <v>0.60152431984239529</v>
      </c>
      <c r="C244" s="10">
        <f>IF(C206=0,"-",IF(OR((C187+C191+C195)/C206&lt;0,(C187+C191+C195)/C206&gt;50),"-",(C187+C191+C195)/C206))</f>
        <v>2.5535893293036485</v>
      </c>
      <c r="D244" s="10">
        <f>IF(D206=0,"-",IF(OR((D187+D191+D195)/D206&lt;0,(D187+D191+D195)/D206&gt;50),"-",(D187+D191+D195)/D206))</f>
        <v>1.9409906522938321</v>
      </c>
    </row>
    <row r="245" spans="1:4" x14ac:dyDescent="0.25">
      <c r="A245" s="1" t="s">
        <v>203</v>
      </c>
      <c r="B245" s="10">
        <f>IF(B206=0,"-",IF(OR((B191+B195)/B206&lt;0,(B191+B195)/B206&gt;30),"-",(B191+B195)/B206))</f>
        <v>0.4353527422057068</v>
      </c>
      <c r="C245" s="10">
        <f>IF(C206=0,"-",IF(OR((C191+C195)/C206&lt;0,(C191+C195)/C206&gt;30),"-",(C191+C195)/C206))</f>
        <v>1.8289672011832929</v>
      </c>
      <c r="D245" s="10">
        <f>IF(D206=0,"-",IF(OR((D191+D195)/D206&lt;0,(D191+D195)/D206&gt;30),"-",(D191+D195)/D206))</f>
        <v>1.3969877901659717</v>
      </c>
    </row>
    <row r="246" spans="1:4" x14ac:dyDescent="0.25">
      <c r="A246" s="1" t="s">
        <v>204</v>
      </c>
      <c r="B246" s="10">
        <f>IF(B206=0,"-",IF(OR((B193+B195)/B206&lt;0,(B193+B195)/B206&gt;15),"-",(B193+B195)/B206))</f>
        <v>2.946074193317684E-2</v>
      </c>
      <c r="C246" s="10">
        <f>IF(C206=0,"-",IF(OR((C193+C195)/C206&lt;0,(C193+C195)/C206&gt;15),"-",(C193+C195)/C206))</f>
        <v>7.2208336979543514E-2</v>
      </c>
      <c r="D246" s="10">
        <f>IF(D206=0,"-",IF(OR((D193+D195)/D206&lt;0,(D193+D195)/D206&gt;15),"-",(D193+D195)/D206))</f>
        <v>4.6989202400113318E-2</v>
      </c>
    </row>
    <row r="247" spans="1:4" x14ac:dyDescent="0.25">
      <c r="A247" s="1" t="s">
        <v>205</v>
      </c>
      <c r="B247" s="8">
        <f>IF((B187+B191+B195)-B206=0,"-",(B187+B191+B195)-B206)</f>
        <v>-11299382</v>
      </c>
      <c r="C247" s="8">
        <f>IF((C187+C191+C195)-C206=0,"-",(C187+C191+C195)-C206)</f>
        <v>10918385</v>
      </c>
      <c r="D247" s="8">
        <f>IF((D187+D191+D195)-D206=0,"-",(D187+D191+D195)-D206)</f>
        <v>8795338</v>
      </c>
    </row>
    <row r="248" spans="1:4" x14ac:dyDescent="0.25">
      <c r="A248" s="1" t="s">
        <v>206</v>
      </c>
      <c r="B248" s="11">
        <f>IF(B214=0,"-",IF(OR(B192/B214*365&lt;=0,B192/B214*365&gt;720),"-",B192/B214*365))</f>
        <v>109.69596927769312</v>
      </c>
      <c r="C248" s="11">
        <f>IF(C214=0,"-",IF(OR(C192/C214*365&lt;=0,C192/C214*365&gt;720),"-",C192/C214*365))</f>
        <v>105.17136964736193</v>
      </c>
      <c r="D248" s="11">
        <f>IF(D214=0,"-",IF(OR(D192/D214*365&lt;=0,D192/D214*365&gt;720),"-",D192/D214*365))</f>
        <v>101.91158378102971</v>
      </c>
    </row>
    <row r="249" spans="1:4" x14ac:dyDescent="0.25">
      <c r="A249" s="1" t="s">
        <v>207</v>
      </c>
      <c r="B249" s="11">
        <f>IF(B215=0,"-",IF(OR(B208/B215*365&lt;=0,B208/B215*365&gt;720),"-",B208/B215*365))</f>
        <v>105.63213736560117</v>
      </c>
      <c r="C249" s="11">
        <f>IF(C215=0,"-",IF(OR(C208/C215*365&lt;=0,C208/C215*365&gt;720),"-",C208/C215*365))</f>
        <v>126.06122532304252</v>
      </c>
      <c r="D249" s="11">
        <f>IF(D215=0,"-",IF(OR(D208/D215*365&lt;=0,D208/D215*365&gt;720),"-",D208/D215*365))</f>
        <v>109.52274522696159</v>
      </c>
    </row>
    <row r="250" spans="1:4" x14ac:dyDescent="0.25">
      <c r="A250" s="1" t="s">
        <v>208</v>
      </c>
      <c r="B250" s="11">
        <f>IF(B215=0,"-",IF(OR(B187/B215*365&lt;=0,B187/B215*365&gt;720),"-",B187/B215*365))</f>
        <v>154.72550548786609</v>
      </c>
      <c r="C250" s="11">
        <f>IF(C215=0,"-",IF(OR(C187/C215*365&lt;=0,C187/C215*365&gt;720),"-",C187/C215*365))</f>
        <v>201.30516393689408</v>
      </c>
      <c r="D250" s="11">
        <f>IF(D215=0,"-",IF(OR(D187/D215*365&lt;=0,D187/D215*365&gt;720),"-",D187/D215*365))</f>
        <v>178.56025067128633</v>
      </c>
    </row>
    <row r="251" spans="1:4" x14ac:dyDescent="0.25">
      <c r="A251" s="1" t="s">
        <v>209</v>
      </c>
      <c r="B251" s="10">
        <f>IF(OR(B211=0,B214=0),"-",IF(OR(B214/B211&lt;=0,B214/B211&gt;100),"-",B214/B211))</f>
        <v>0.45502422889130667</v>
      </c>
      <c r="C251" s="10">
        <f>IF(OR(C211=0,C214=0),"-",IF(OR(C214/C211&lt;=0,C214/C211&gt;100),"-",C214/C211))</f>
        <v>0.41660293211361793</v>
      </c>
      <c r="D251" s="10">
        <f>IF(OR(D211=0,D214=0),"-",IF(OR(D214/D211&lt;=0,D214/D211&gt;100),"-",D214/D211))</f>
        <v>0.42636411548808723</v>
      </c>
    </row>
    <row r="252" spans="1:4" x14ac:dyDescent="0.25">
      <c r="A252" s="1" t="s">
        <v>210</v>
      </c>
      <c r="B252" s="8">
        <f>IF(OR(B250="-",B248="-",B249="-"),"-",(B250+B248)-B249)</f>
        <v>158.78933739995801</v>
      </c>
      <c r="C252" s="8">
        <f>IF(OR(C250="-",C248="-",C249="-"),"-",(C250+C248)-C249)</f>
        <v>180.41530826121348</v>
      </c>
      <c r="D252" s="8">
        <f>IF(OR(D250="-",D248="-",D249="-"),"-",(D250+D248)-D249)</f>
        <v>170.94908922535444</v>
      </c>
    </row>
    <row r="253" spans="1:4" x14ac:dyDescent="0.25">
      <c r="A253" s="1" t="s">
        <v>211</v>
      </c>
      <c r="B253" s="10">
        <f>IF(B176=0,"-",(B176/B196)*100)</f>
        <v>60.043367492389976</v>
      </c>
      <c r="C253" s="10">
        <f>IF(C176=0,"-",(C176/C196)*100)</f>
        <v>58.836554176098019</v>
      </c>
      <c r="D253" s="10">
        <f>IF(D176=0,"-",(D176/D196)*100)</f>
        <v>60.090055158267475</v>
      </c>
    </row>
    <row r="254" spans="1:4" x14ac:dyDescent="0.25">
      <c r="A254" s="1" t="s">
        <v>212</v>
      </c>
      <c r="B254" s="10">
        <f>IF(B207=0,"-",IF(B207/B214&gt;10,"-",(B207/B214)*100))</f>
        <v>96.613584960871492</v>
      </c>
      <c r="C254" s="10">
        <f>IF(C207=0,"-",IF(C207/C214&gt;10,"-",(C207/C214)*100))</f>
        <v>2.7528729946077273</v>
      </c>
      <c r="D254" s="10">
        <f>IF(D207=0,"-",IF(D207/D214&gt;10,"-",(D207/D214)*100))</f>
        <v>2.5797630487639713</v>
      </c>
    </row>
    <row r="255" spans="1:4" x14ac:dyDescent="0.25">
      <c r="A255" s="1"/>
      <c r="B255" s="1"/>
      <c r="C255" s="1"/>
      <c r="D255" s="1"/>
    </row>
    <row r="256" spans="1:4" x14ac:dyDescent="0.25">
      <c r="A256" s="1" t="s">
        <v>176</v>
      </c>
      <c r="B256" s="1"/>
      <c r="C256" s="1"/>
      <c r="D256" s="2" t="s">
        <v>177</v>
      </c>
    </row>
    <row r="257" spans="1:4" x14ac:dyDescent="0.25">
      <c r="A257" s="3" t="str">
        <f>"ΚΩΔΙΚΟΣ ICAP" &amp; ": " &amp; '[1]ΣΤΟΙΧΕΙΑ ΕΤΟΥΣ 3'!A$5</f>
        <v>ΚΩΔΙΚΟΣ ICAP: 10092798</v>
      </c>
      <c r="B257" s="1"/>
      <c r="C257" s="1"/>
      <c r="D257" s="2"/>
    </row>
    <row r="258" spans="1:4" x14ac:dyDescent="0.25">
      <c r="A258" s="3" t="str">
        <f>'[1]ΣΤΟΙΧΕΙΑ ΕΤΟΥΣ 3'!B$5</f>
        <v>EL GRECO GALLERY ΕΜΠΟΡΙΑ ΕΠΙΠΛΩΝ ΜΟΝΟΠΡΟΣΩΠΗ Ι.Κ.Ε.</v>
      </c>
      <c r="B258" s="1"/>
      <c r="C258" s="1"/>
      <c r="D258" s="1"/>
    </row>
    <row r="259" spans="1:4" x14ac:dyDescent="0.25">
      <c r="A259" s="1" t="s">
        <v>178</v>
      </c>
      <c r="B259" s="2" t="s">
        <v>179</v>
      </c>
      <c r="C259" s="2" t="s">
        <v>179</v>
      </c>
      <c r="D259" s="2" t="s">
        <v>179</v>
      </c>
    </row>
    <row r="260" spans="1:4" x14ac:dyDescent="0.25">
      <c r="A260" s="3" t="s">
        <v>180</v>
      </c>
      <c r="B260" s="4" t="str">
        <f>IF(MAX([1]Βοηθητικό!$E$5:$J$5)-2=MAX([1]Βοηθητικό!$E$1:$J$1)-2,RIGHT('[1]ΣΤΟΙΧΕΙΑ ΕΤΟΥΣ 4'!$F$5,10),IF(MAX([1]Βοηθητικό!$E$5:$J$5)-2=MAX([1]Βοηθητικό!$E$1:$J$1)-3,RIGHT('[1]ΣΤΟΙΧΕΙΑ ΕΤΟΥΣ 3'!$F$5,10),IF(MAX([1]Βοηθητικό!$E$5:$J$5)-2=MAX([1]Βοηθητικό!$E$1:$J$1)-4,RIGHT('[1]ΣΤΟΙΧΕΙΑ ΕΤΟΥΣ 2'!$F$5,10),IF(MAX([1]Βοηθητικό!$E$5:$J$5)-2=MAX([1]Βοηθητικό!$E$1:$J$1)-5,RIGHT('[1]ΣΤΟΙΧΕΙΑ ΕΤΟΥΣ 1'!$F$5,10),""))))</f>
        <v>31/12/2018</v>
      </c>
      <c r="C260" s="17" t="str">
        <f>IF(MAX([1]Βοηθητικό!$E$5:$J$5)-1=MAX([1]Βοηθητικό!$E$1:$J$1)-1,RIGHT('[1]ΣΤΟΙΧΕΙΑ ΕΤΟΥΣ 5'!$F$5,10),IF(MAX([1]Βοηθητικό!$E$5:$J$5)-1=MAX([1]Βοηθητικό!$E$1:$J$1)-2,RIGHT('[1]ΣΤΟΙΧΕΙΑ ΕΤΟΥΣ 4'!$F$5,10),IF(MAX([1]Βοηθητικό!$E$5:$J$5)-1=MAX([1]Βοηθητικό!$E$1:$J$1)-3,RIGHT('[1]ΣΤΟΙΧΕΙΑ ΕΤΟΥΣ 3'!$F$5,10),IF(MAX([1]Βοηθητικό!$E$5:$J$5)-1=MAX([1]Βοηθητικό!$E$1:$J$1)-4,RIGHT('[1]ΣΤΟΙΧΕΙΑ ΕΤΟΥΣ 2'!$F$5,10),IF(MAX([1]Βοηθητικό!$E$5:$J$5)-1=MAX([1]Βοηθητικό!$E$1:$J$1)-5,RIGHT('[1]ΣΤΟΙΧΕΙΑ ΕΤΟΥΣ 1'!$F$5,10),"")))))</f>
        <v>31/12/2019</v>
      </c>
      <c r="D260" s="5" t="str">
        <f>IF(MAX([1]Βοηθητικό!$E$5:$J$5)=MAX([1]Βοηθητικό!$E$1:$J$1),RIGHT('[1]ΣΤΟΙΧΕΙΑ ΕΤΟΥΣ 6'!$F$5,10),IF(MAX([1]Βοηθητικό!$E$5:$J$5)=MAX([1]Βοηθητικό!$E$1:$J$1)-1,RIGHT('[1]ΣΤΟΙΧΕΙΑ ΕΤΟΥΣ 5'!$F$5,10),IF(MAX([1]Βοηθητικό!$E$5:$J$5)=MAX([1]Βοηθητικό!$E$1:$J$1)-2,RIGHT('[1]ΣΤΟΙΧΕΙΑ ΕΤΟΥΣ 4'!$F$5,10),IF(MAX([1]Βοηθητικό!$E$5:$J$5)=MAX([1]Βοηθητικό!$E$1:$J$1)-3,RIGHT('[1]ΣΤΟΙΧΕΙΑ ΕΤΟΥΣ 3'!$F$5,10),IF(MAX([1]Βοηθητικό!$E$5:$J$5)=MAX([1]Βοηθητικό!$E$1:$J$1)-4,RIGHT('[1]ΣΤΟΙΧΕΙΑ ΕΤΟΥΣ 2'!$F$5,10),IF(MAX([1]Βοηθητικό!$E$5:$J$5)=MAX([1]Βοηθητικό!$E$1:$J$1)-5,RIGHT('[1]ΣΤΟΙΧΕΙΑ ΕΤΟΥΣ 1'!$F$5,10),""))))))</f>
        <v>31/12/2020</v>
      </c>
    </row>
    <row r="261" spans="1:4" x14ac:dyDescent="0.25">
      <c r="A261" s="1" t="s">
        <v>6</v>
      </c>
      <c r="B261" s="6">
        <f>IF(MAX([1]Βοηθητικό!$E$5:$J$5)-2=MAX([1]Βοηθητικό!$E$1:$J$1)-2,'[1]ΣΤΟΙΧΕΙΑ ΕΤΟΥΣ 4'!$G$5,IF(MAX([1]Βοηθητικό!$E$5:$J$5)-2=MAX([1]Βοηθητικό!$E$1:$J$1)-3,'[1]ΣΤΟΙΧΕΙΑ ΕΤΟΥΣ 3'!$G$5,IF(MAX([1]Βοηθητικό!$E$5:$J$5)-2=MAX([1]Βοηθητικό!$E$1:$J$1)-4,'[1]ΣΤΟΙΧΕΙΑ ΕΤΟΥΣ 2'!$G$5,IF(MAX([1]Βοηθητικό!$E$5:$J$5)-2=MAX([1]Βοηθητικό!$E$1:$J$1)-5,'[1]ΣΤΟΙΧΕΙΑ ΕΤΟΥΣ 1'!$G$5,""))))</f>
        <v>164504</v>
      </c>
      <c r="C261" s="6">
        <f>IF(MAX([1]Βοηθητικό!$E$5:$J$5)-1=MAX([1]Βοηθητικό!$E$1:$J$1)-1,'[1]ΣΤΟΙΧΕΙΑ ΕΤΟΥΣ 5'!$G$5,IF(MAX([1]Βοηθητικό!$E$5:$J$5)-1=MAX([1]Βοηθητικό!$E$1:$J$1)-2,'[1]ΣΤΟΙΧΕΙΑ ΕΤΟΥΣ 4'!$G$5,IF(MAX([1]Βοηθητικό!$E$5:$J$5)-1=MAX([1]Βοηθητικό!$E$1:$J$1)-3,'[1]ΣΤΟΙΧΕΙΑ ΕΤΟΥΣ 3'!$G$5,IF(MAX([1]Βοηθητικό!$E$5:$J$5)-1=MAX([1]Βοηθητικό!$E$1:$J$1)-4,'[1]ΣΤΟΙΧΕΙΑ ΕΤΟΥΣ 2'!$G$5,IF(MAX([1]Βοηθητικό!$E$5:$J$5)-1=MAX([1]Βοηθητικό!$E$1:$J$1)-5,'[1]ΣΤΟΙΧΕΙΑ ΕΤΟΥΣ 1'!$G$5,"")))))</f>
        <v>166310</v>
      </c>
      <c r="D261" s="7">
        <f>IF(MAX([1]Βοηθητικό!$E$5:$J$5)=MAX([1]Βοηθητικό!$E$1:$J$1),'[1]ΣΤΟΙΧΕΙΑ ΕΤΟΥΣ 6'!$G$5,IF(MAX([1]Βοηθητικό!$E$5:$J$5)=MAX([1]Βοηθητικό!$E$1:$J$1)-1,'[1]ΣΤΟΙΧΕΙΑ ΕΤΟΥΣ 5'!$G$5,IF(MAX([1]Βοηθητικό!$E$5:$J$5)=MAX([1]Βοηθητικό!$E$1:$J$1)-2,'[1]ΣΤΟΙΧΕΙΑ ΕΤΟΥΣ 4'!$G$5,IF(MAX([1]Βοηθητικό!$E$5:$J$5)=MAX([1]Βοηθητικό!$E$1:$J$1)-3,'[1]ΣΤΟΙΧΕΙΑ ΕΤΟΥΣ 3'!$G$5,IF(MAX([1]Βοηθητικό!$E$5:$J$5)=MAX([1]Βοηθητικό!$E$1:$J$1)-4,'[1]ΣΤΟΙΧΕΙΑ ΕΤΟΥΣ 2'!$G$5,IF(MAX([1]Βοηθητικό!$E$5:$J$5)=MAX([1]Βοηθητικό!$E$1:$J$1)-5,'[1]ΣΤΟΙΧΕΙΑ ΕΤΟΥΣ 1'!$G$5,""))))))</f>
        <v>155567</v>
      </c>
    </row>
    <row r="262" spans="1:4" x14ac:dyDescent="0.25">
      <c r="A262" s="1" t="s">
        <v>7</v>
      </c>
      <c r="B262" s="6">
        <f>IF(MAX([1]Βοηθητικό!$E$5:$J$5)-2=MAX([1]Βοηθητικό!$E$1:$J$1)-2,'[1]ΣΤΟΙΧΕΙΑ ΕΤΟΥΣ 4'!$H$5,IF(MAX([1]Βοηθητικό!$E$5:$J$5)-2=MAX([1]Βοηθητικό!$E$1:$J$1)-3,'[1]ΣΤΟΙΧΕΙΑ ΕΤΟΥΣ 3'!$H$5,IF(MAX([1]Βοηθητικό!$E$5:$J$5)-2=MAX([1]Βοηθητικό!$E$1:$J$1)-4,'[1]ΣΤΟΙΧΕΙΑ ΕΤΟΥΣ 2'!$H$5,IF(MAX([1]Βοηθητικό!$E$5:$J$5)-2=MAX([1]Βοηθητικό!$E$1:$J$1)-5,'[1]ΣΤΟΙΧΕΙΑ ΕΤΟΥΣ 1'!$H$5,""))))</f>
        <v>0</v>
      </c>
      <c r="C262" s="6">
        <f>IF(MAX([1]Βοηθητικό!$E$5:$J$5)-1=MAX([1]Βοηθητικό!$E$1:$J$1)-1,'[1]ΣΤΟΙΧΕΙΑ ΕΤΟΥΣ 5'!$H$5,IF(MAX([1]Βοηθητικό!$E$5:$J$5)-1=MAX([1]Βοηθητικό!$E$1:$J$1)-2,'[1]ΣΤΟΙΧΕΙΑ ΕΤΟΥΣ 4'!$H$5,IF(MAX([1]Βοηθητικό!$E$5:$J$5)-1=MAX([1]Βοηθητικό!$E$1:$J$1)-3,'[1]ΣΤΟΙΧΕΙΑ ΕΤΟΥΣ 3'!$H$5,IF(MAX([1]Βοηθητικό!$E$5:$J$5)-1=MAX([1]Βοηθητικό!$E$1:$J$1)-4,'[1]ΣΤΟΙΧΕΙΑ ΕΤΟΥΣ 2'!$H$5,IF(MAX([1]Βοηθητικό!$E$5:$J$5)-1=MAX([1]Βοηθητικό!$E$1:$J$1)-5,'[1]ΣΤΟΙΧΕΙΑ ΕΤΟΥΣ 1'!$H$5,"")))))</f>
        <v>0</v>
      </c>
      <c r="D262" s="7">
        <f>IF(MAX([1]Βοηθητικό!$E$5:$J$5)=MAX([1]Βοηθητικό!$E$1:$J$1),'[1]ΣΤΟΙΧΕΙΑ ΕΤΟΥΣ 6'!$H$5,IF(MAX([1]Βοηθητικό!$E$5:$J$5)=MAX([1]Βοηθητικό!$E$1:$J$1)-1,'[1]ΣΤΟΙΧΕΙΑ ΕΤΟΥΣ 5'!$H$5,IF(MAX([1]Βοηθητικό!$E$5:$J$5)=MAX([1]Βοηθητικό!$E$1:$J$1)-2,'[1]ΣΤΟΙΧΕΙΑ ΕΤΟΥΣ 4'!$H$5,IF(MAX([1]Βοηθητικό!$E$5:$J$5)=MAX([1]Βοηθητικό!$E$1:$J$1)-3,'[1]ΣΤΟΙΧΕΙΑ ΕΤΟΥΣ 3'!$H$5,IF(MAX([1]Βοηθητικό!$E$5:$J$5)=MAX([1]Βοηθητικό!$E$1:$J$1)-4,'[1]ΣΤΟΙΧΕΙΑ ΕΤΟΥΣ 2'!$H$5,IF(MAX([1]Βοηθητικό!$E$5:$J$5)=MAX([1]Βοηθητικό!$E$1:$J$1)-5,'[1]ΣΤΟΙΧΕΙΑ ΕΤΟΥΣ 1'!$H$5,""))))))</f>
        <v>0</v>
      </c>
    </row>
    <row r="263" spans="1:4" x14ac:dyDescent="0.25">
      <c r="A263" s="1" t="s">
        <v>8</v>
      </c>
      <c r="B263" s="6">
        <f>IF(MAX([1]Βοηθητικό!$E$5:$J$5)-2=MAX([1]Βοηθητικό!$E$1:$J$1)-2,'[1]ΣΤΟΙΧΕΙΑ ΕΤΟΥΣ 4'!$I$5,IF(MAX([1]Βοηθητικό!$E$5:$J$5)-2=MAX([1]Βοηθητικό!$E$1:$J$1)-3,'[1]ΣΤΟΙΧΕΙΑ ΕΤΟΥΣ 3'!$I$5,IF(MAX([1]Βοηθητικό!$E$5:$J$5)-2=MAX([1]Βοηθητικό!$E$1:$J$1)-4,'[1]ΣΤΟΙΧΕΙΑ ΕΤΟΥΣ 2'!$I$5,IF(MAX([1]Βοηθητικό!$E$5:$J$5)-2=MAX([1]Βοηθητικό!$E$1:$J$1)-5,'[1]ΣΤΟΙΧΕΙΑ ΕΤΟΥΣ 1'!$I$5,""))))</f>
        <v>323579</v>
      </c>
      <c r="C263" s="6">
        <f>IF(MAX([1]Βοηθητικό!$E$5:$J$5)-1=MAX([1]Βοηθητικό!$E$1:$J$1)-1,'[1]ΣΤΟΙΧΕΙΑ ΕΤΟΥΣ 5'!$I$5,IF(MAX([1]Βοηθητικό!$E$5:$J$5)-1=MAX([1]Βοηθητικό!$E$1:$J$1)-2,'[1]ΣΤΟΙΧΕΙΑ ΕΤΟΥΣ 4'!$I$5,IF(MAX([1]Βοηθητικό!$E$5:$J$5)-1=MAX([1]Βοηθητικό!$E$1:$J$1)-3,'[1]ΣΤΟΙΧΕΙΑ ΕΤΟΥΣ 3'!$I$5,IF(MAX([1]Βοηθητικό!$E$5:$J$5)-1=MAX([1]Βοηθητικό!$E$1:$J$1)-4,'[1]ΣΤΟΙΧΕΙΑ ΕΤΟΥΣ 2'!$I$5,IF(MAX([1]Βοηθητικό!$E$5:$J$5)-1=MAX([1]Βοηθητικό!$E$1:$J$1)-5,'[1]ΣΤΟΙΧΕΙΑ ΕΤΟΥΣ 1'!$I$5,"")))))</f>
        <v>323579</v>
      </c>
      <c r="D263" s="7">
        <f>IF(MAX([1]Βοηθητικό!$E$5:$J$5)=MAX([1]Βοηθητικό!$E$1:$J$1),'[1]ΣΤΟΙΧΕΙΑ ΕΤΟΥΣ 6'!$I$5,IF(MAX([1]Βοηθητικό!$E$5:$J$5)=MAX([1]Βοηθητικό!$E$1:$J$1)-1,'[1]ΣΤΟΙΧΕΙΑ ΕΤΟΥΣ 5'!$I$5,IF(MAX([1]Βοηθητικό!$E$5:$J$5)=MAX([1]Βοηθητικό!$E$1:$J$1)-2,'[1]ΣΤΟΙΧΕΙΑ ΕΤΟΥΣ 4'!$I$5,IF(MAX([1]Βοηθητικό!$E$5:$J$5)=MAX([1]Βοηθητικό!$E$1:$J$1)-3,'[1]ΣΤΟΙΧΕΙΑ ΕΤΟΥΣ 3'!$I$5,IF(MAX([1]Βοηθητικό!$E$5:$J$5)=MAX([1]Βοηθητικό!$E$1:$J$1)-4,'[1]ΣΤΟΙΧΕΙΑ ΕΤΟΥΣ 2'!$I$5,IF(MAX([1]Βοηθητικό!$E$5:$J$5)=MAX([1]Βοηθητικό!$E$1:$J$1)-5,'[1]ΣΤΟΙΧΕΙΑ ΕΤΟΥΣ 1'!$I$5,""))))))</f>
        <v>325091</v>
      </c>
    </row>
    <row r="264" spans="1:4" x14ac:dyDescent="0.25">
      <c r="A264" s="1" t="s">
        <v>57</v>
      </c>
      <c r="B264" s="6">
        <f>IF(MAX([1]Βοηθητικό!$E$5:$J$5)-2=MAX([1]Βοηθητικό!$E$1:$J$1)-2,'[1]ΣΤΟΙΧΕΙΑ ΕΤΟΥΣ 4'!$BF$5,IF(MAX([1]Βοηθητικό!$E$5:$J$5)-2=MAX([1]Βοηθητικό!$E$1:$J$1)-3,'[1]ΣΤΟΙΧΕΙΑ ΕΤΟΥΣ 3'!$BF$5,IF(MAX([1]Βοηθητικό!$E$5:$J$5)-2=MAX([1]Βοηθητικό!$E$1:$J$1)-4,'[1]ΣΤΟΙΧΕΙΑ ΕΤΟΥΣ 2'!$BF$5,IF(MAX([1]Βοηθητικό!$E$5:$J$5)-2=MAX([1]Βοηθητικό!$E$1:$J$1)-5,'[1]ΣΤΟΙΧΕΙΑ ΕΤΟΥΣ 1'!$BF$5,""))))</f>
        <v>0</v>
      </c>
      <c r="C264" s="6">
        <f>IF(MAX([1]Βοηθητικό!$E$5:$J$5)-1=MAX([1]Βοηθητικό!$E$1:$J$1)-1,'[1]ΣΤΟΙΧΕΙΑ ΕΤΟΥΣ 5'!$BF$5,IF(MAX([1]Βοηθητικό!$E$5:$J$5)-1=MAX([1]Βοηθητικό!$E$1:$J$1)-2,'[1]ΣΤΟΙΧΕΙΑ ΕΤΟΥΣ 4'!$BF$5,IF(MAX([1]Βοηθητικό!$E$5:$J$5)-1=MAX([1]Βοηθητικό!$E$1:$J$1)-3,'[1]ΣΤΟΙΧΕΙΑ ΕΤΟΥΣ 3'!$BF$5,IF(MAX([1]Βοηθητικό!$E$5:$J$5)-1=MAX([1]Βοηθητικό!$E$1:$J$1)-4,'[1]ΣΤΟΙΧΕΙΑ ΕΤΟΥΣ 2'!$BF$5,IF(MAX([1]Βοηθητικό!$E$5:$J$5)-1=MAX([1]Βοηθητικό!$E$1:$J$1)-5,'[1]ΣΤΟΙΧΕΙΑ ΕΤΟΥΣ 1'!$BF$5,"")))))</f>
        <v>0</v>
      </c>
      <c r="D264" s="7">
        <f>IF(MAX([1]Βοηθητικό!$E$5:$J$5)=MAX([1]Βοηθητικό!$E$1:$J$1),'[1]ΣΤΟΙΧΕΙΑ ΕΤΟΥΣ 6'!$BF$5,IF(MAX([1]Βοηθητικό!$E$5:$J$5)=MAX([1]Βοηθητικό!$E$1:$J$1)-1,'[1]ΣΤΟΙΧΕΙΑ ΕΤΟΥΣ 5'!$BF$5,IF(MAX([1]Βοηθητικό!$E$5:$J$5)=MAX([1]Βοηθητικό!$E$1:$J$1)-2,'[1]ΣΤΟΙΧΕΙΑ ΕΤΟΥΣ 4'!$BF$5,IF(MAX([1]Βοηθητικό!$E$5:$J$5)=MAX([1]Βοηθητικό!$E$1:$J$1)-3,'[1]ΣΤΟΙΧΕΙΑ ΕΤΟΥΣ 3'!$BF$5,IF(MAX([1]Βοηθητικό!$E$5:$J$5)=MAX([1]Βοηθητικό!$E$1:$J$1)-4,'[1]ΣΤΟΙΧΕΙΑ ΕΤΟΥΣ 2'!$BF$5,IF(MAX([1]Βοηθητικό!$E$5:$J$5)=MAX([1]Βοηθητικό!$E$1:$J$1)-5,'[1]ΣΤΟΙΧΕΙΑ ΕΤΟΥΣ 1'!$BF$5,""))))))</f>
        <v>0</v>
      </c>
    </row>
    <row r="265" spans="1:4" x14ac:dyDescent="0.25">
      <c r="A265" s="1" t="s">
        <v>9</v>
      </c>
      <c r="B265" s="6">
        <f>IF(MAX([1]Βοηθητικό!$E$5:$J$5)-2=MAX([1]Βοηθητικό!$E$1:$J$1)-2,'[1]ΣΤΟΙΧΕΙΑ ΕΤΟΥΣ 4'!$J$5,IF(MAX([1]Βοηθητικό!$E$5:$J$5)-2=MAX([1]Βοηθητικό!$E$1:$J$1)-3,'[1]ΣΤΟΙΧΕΙΑ ΕΤΟΥΣ 3'!$J$5,IF(MAX([1]Βοηθητικό!$E$5:$J$5)-2=MAX([1]Βοηθητικό!$E$1:$J$1)-4,'[1]ΣΤΟΙΧΕΙΑ ΕΤΟΥΣ 2'!$J$5,IF(MAX([1]Βοηθητικό!$E$5:$J$5)-2=MAX([1]Βοηθητικό!$E$1:$J$1)-5,'[1]ΣΤΟΙΧΕΙΑ ΕΤΟΥΣ 1'!$J$5,""))))</f>
        <v>1512</v>
      </c>
      <c r="C265" s="6">
        <f>IF(MAX([1]Βοηθητικό!$E$5:$J$5)-1=MAX([1]Βοηθητικό!$E$1:$J$1)-1,'[1]ΣΤΟΙΧΕΙΑ ΕΤΟΥΣ 5'!$J$5,IF(MAX([1]Βοηθητικό!$E$5:$J$5)-1=MAX([1]Βοηθητικό!$E$1:$J$1)-2,'[1]ΣΤΟΙΧΕΙΑ ΕΤΟΥΣ 4'!$J$5,IF(MAX([1]Βοηθητικό!$E$5:$J$5)-1=MAX([1]Βοηθητικό!$E$1:$J$1)-3,'[1]ΣΤΟΙΧΕΙΑ ΕΤΟΥΣ 3'!$J$5,IF(MAX([1]Βοηθητικό!$E$5:$J$5)-1=MAX([1]Βοηθητικό!$E$1:$J$1)-4,'[1]ΣΤΟΙΧΕΙΑ ΕΤΟΥΣ 2'!$J$5,IF(MAX([1]Βοηθητικό!$E$5:$J$5)-1=MAX([1]Βοηθητικό!$E$1:$J$1)-5,'[1]ΣΤΟΙΧΕΙΑ ΕΤΟΥΣ 1'!$J$5,"")))))</f>
        <v>1512</v>
      </c>
      <c r="D265" s="7">
        <f>IF(MAX([1]Βοηθητικό!$E$5:$J$5)=MAX([1]Βοηθητικό!$E$1:$J$1),'[1]ΣΤΟΙΧΕΙΑ ΕΤΟΥΣ 6'!$J$5,IF(MAX([1]Βοηθητικό!$E$5:$J$5)=MAX([1]Βοηθητικό!$E$1:$J$1)-1,'[1]ΣΤΟΙΧΕΙΑ ΕΤΟΥΣ 5'!$J$5,IF(MAX([1]Βοηθητικό!$E$5:$J$5)=MAX([1]Βοηθητικό!$E$1:$J$1)-2,'[1]ΣΤΟΙΧΕΙΑ ΕΤΟΥΣ 4'!$J$5,IF(MAX([1]Βοηθητικό!$E$5:$J$5)=MAX([1]Βοηθητικό!$E$1:$J$1)-3,'[1]ΣΤΟΙΧΕΙΑ ΕΤΟΥΣ 3'!$J$5,IF(MAX([1]Βοηθητικό!$E$5:$J$5)=MAX([1]Βοηθητικό!$E$1:$J$1)-4,'[1]ΣΤΟΙΧΕΙΑ ΕΤΟΥΣ 2'!$J$5,IF(MAX([1]Βοηθητικό!$E$5:$J$5)=MAX([1]Βοηθητικό!$E$1:$J$1)-5,'[1]ΣΤΟΙΧΕΙΑ ΕΤΟΥΣ 1'!$J$5,""))))))</f>
        <v>0</v>
      </c>
    </row>
    <row r="266" spans="1:4" x14ac:dyDescent="0.25">
      <c r="A266" s="1" t="s">
        <v>181</v>
      </c>
      <c r="B266" s="6">
        <f>IF(MAX([1]Βοηθητικό!$E$5:$J$5)-2=MAX([1]Βοηθητικό!$E$1:$J$1)-2,'[1]ΣΤΟΙΧΕΙΑ ΕΤΟΥΣ 4'!$M$5,IF(MAX([1]Βοηθητικό!$E$5:$J$5)-2=MAX([1]Βοηθητικό!$E$1:$J$1)-3,'[1]ΣΤΟΙΧΕΙΑ ΕΤΟΥΣ 3'!$M$5,IF(MAX([1]Βοηθητικό!$E$5:$J$5)-2=MAX([1]Βοηθητικό!$E$1:$J$1)-4,'[1]ΣΤΟΙΧΕΙΑ ΕΤΟΥΣ 2'!$M$5,IF(MAX([1]Βοηθητικό!$E$5:$J$5)-2=MAX([1]Βοηθητικό!$E$1:$J$1)-5,'[1]ΣΤΟΙΧΕΙΑ ΕΤΟΥΣ 1'!$M$5,""))))</f>
        <v>211883</v>
      </c>
      <c r="C266" s="6">
        <f>IF(MAX([1]Βοηθητικό!$E$5:$J$5)-1=MAX([1]Βοηθητικό!$E$1:$J$1)-1,'[1]ΣΤΟΙΧΕΙΑ ΕΤΟΥΣ 5'!$M$5,IF(MAX([1]Βοηθητικό!$E$5:$J$5)-1=MAX([1]Βοηθητικό!$E$1:$J$1)-2,'[1]ΣΤΟΙΧΕΙΑ ΕΤΟΥΣ 4'!$M$5,IF(MAX([1]Βοηθητικό!$E$5:$J$5)-1=MAX([1]Βοηθητικό!$E$1:$J$1)-3,'[1]ΣΤΟΙΧΕΙΑ ΕΤΟΥΣ 3'!$M$5,IF(MAX([1]Βοηθητικό!$E$5:$J$5)-1=MAX([1]Βοηθητικό!$E$1:$J$1)-4,'[1]ΣΤΟΙΧΕΙΑ ΕΤΟΥΣ 2'!$M$5,IF(MAX([1]Βοηθητικό!$E$5:$J$5)-1=MAX([1]Βοηθητικό!$E$1:$J$1)-5,'[1]ΣΤΟΙΧΕΙΑ ΕΤΟΥΣ 1'!$M$5,"")))))</f>
        <v>211883</v>
      </c>
      <c r="D266" s="7">
        <f>IF(MAX([1]Βοηθητικό!$E$5:$J$5)=MAX([1]Βοηθητικό!$E$1:$J$1),'[1]ΣΤΟΙΧΕΙΑ ΕΤΟΥΣ 6'!$M$5,IF(MAX([1]Βοηθητικό!$E$5:$J$5)=MAX([1]Βοηθητικό!$E$1:$J$1)-1,'[1]ΣΤΟΙΧΕΙΑ ΕΤΟΥΣ 5'!$M$5,IF(MAX([1]Βοηθητικό!$E$5:$J$5)=MAX([1]Βοηθητικό!$E$1:$J$1)-2,'[1]ΣΤΟΙΧΕΙΑ ΕΤΟΥΣ 4'!$M$5,IF(MAX([1]Βοηθητικό!$E$5:$J$5)=MAX([1]Βοηθητικό!$E$1:$J$1)-3,'[1]ΣΤΟΙΧΕΙΑ ΕΤΟΥΣ 3'!$M$5,IF(MAX([1]Βοηθητικό!$E$5:$J$5)=MAX([1]Βοηθητικό!$E$1:$J$1)-4,'[1]ΣΤΟΙΧΕΙΑ ΕΤΟΥΣ 2'!$M$5,IF(MAX([1]Βοηθητικό!$E$5:$J$5)=MAX([1]Βοηθητικό!$E$1:$J$1)-5,'[1]ΣΤΟΙΧΕΙΑ ΕΤΟΥΣ 1'!$M$5,""))))))</f>
        <v>222626</v>
      </c>
    </row>
    <row r="267" spans="1:4" x14ac:dyDescent="0.25">
      <c r="A267" s="1" t="s">
        <v>182</v>
      </c>
      <c r="B267" s="6">
        <f>IF(MAX([1]Βοηθητικό!$E$5:$J$5)-2=MAX([1]Βοηθητικό!$E$1:$J$1)-2,'[1]ΣΤΟΙΧΕΙΑ ΕΤΟΥΣ 4'!$BN$5,IF(MAX([1]Βοηθητικό!$E$5:$J$5)-2=MAX([1]Βοηθητικό!$E$1:$J$1)-3,'[1]ΣΤΟΙΧΕΙΑ ΕΤΟΥΣ 3'!$BN$5,IF(MAX([1]Βοηθητικό!$E$5:$J$5)-2=MAX([1]Βοηθητικό!$E$1:$J$1)-4,'[1]ΣΤΟΙΧΕΙΑ ΕΤΟΥΣ 2'!$BN$5,IF(MAX([1]Βοηθητικό!$E$5:$J$5)-2=MAX([1]Βοηθητικό!$E$1:$J$1)-5,'[1]ΣΤΟΙΧΕΙΑ ΕΤΟΥΣ 1'!$BN$5,""))))</f>
        <v>210371</v>
      </c>
      <c r="C267" s="6">
        <f>IF(MAX([1]Βοηθητικό!$E$5:$J$5)-1=MAX([1]Βοηθητικό!$E$1:$J$1)-1,'[1]ΣΤΟΙΧΕΙΑ ΕΤΟΥΣ 5'!$BN$5,IF(MAX([1]Βοηθητικό!$E$5:$J$5)-1=MAX([1]Βοηθητικό!$E$1:$J$1)-2,'[1]ΣΤΟΙΧΕΙΑ ΕΤΟΥΣ 4'!$BN$5,IF(MAX([1]Βοηθητικό!$E$5:$J$5)-1=MAX([1]Βοηθητικό!$E$1:$J$1)-3,'[1]ΣΤΟΙΧΕΙΑ ΕΤΟΥΣ 3'!$BN$5,IF(MAX([1]Βοηθητικό!$E$5:$J$5)-1=MAX([1]Βοηθητικό!$E$1:$J$1)-4,'[1]ΣΤΟΙΧΕΙΑ ΕΤΟΥΣ 2'!$BN$5,IF(MAX([1]Βοηθητικό!$E$5:$J$5)-1=MAX([1]Βοηθητικό!$E$1:$J$1)-5,'[1]ΣΤΟΙΧΕΙΑ ΕΤΟΥΣ 1'!$BN$5,"")))))</f>
        <v>210371</v>
      </c>
      <c r="D267" s="7">
        <f>IF(MAX([1]Βοηθητικό!$E$5:$J$5)=MAX([1]Βοηθητικό!$E$1:$J$1),'[1]ΣΤΟΙΧΕΙΑ ΕΤΟΥΣ 6'!$BN$5,IF(MAX([1]Βοηθητικό!$E$5:$J$5)=MAX([1]Βοηθητικό!$E$1:$J$1)-1,'[1]ΣΤΟΙΧΕΙΑ ΕΤΟΥΣ 5'!$BN$5,IF(MAX([1]Βοηθητικό!$E$5:$J$5)=MAX([1]Βοηθητικό!$E$1:$J$1)-2,'[1]ΣΤΟΙΧΕΙΑ ΕΤΟΥΣ 4'!$BN$5,IF(MAX([1]Βοηθητικό!$E$5:$J$5)=MAX([1]Βοηθητικό!$E$1:$J$1)-3,'[1]ΣΤΟΙΧΕΙΑ ΕΤΟΥΣ 3'!$BN$5,IF(MAX([1]Βοηθητικό!$E$5:$J$5)=MAX([1]Βοηθητικό!$E$1:$J$1)-4,'[1]ΣΤΟΙΧΕΙΑ ΕΤΟΥΣ 2'!$BN$5,IF(MAX([1]Βοηθητικό!$E$5:$J$5)=MAX([1]Βοηθητικό!$E$1:$J$1)-5,'[1]ΣΤΟΙΧΕΙΑ ΕΤΟΥΣ 1'!$BN$5,""))))))</f>
        <v>222626</v>
      </c>
    </row>
    <row r="268" spans="1:4" x14ac:dyDescent="0.25">
      <c r="A268" s="1" t="s">
        <v>183</v>
      </c>
      <c r="B268" s="6">
        <f>IF(MAX([1]Βοηθητικό!$E$5:$J$5)-2=MAX([1]Βοηθητικό!$E$1:$J$1)-2,'[1]ΣΤΟΙΧΕΙΑ ΕΤΟΥΣ 4'!$BG$5,IF(MAX([1]Βοηθητικό!$E$5:$J$5)-2=MAX([1]Βοηθητικό!$E$1:$J$1)-3,'[1]ΣΤΟΙΧΕΙΑ ΕΤΟΥΣ 3'!$BG$5,IF(MAX([1]Βοηθητικό!$E$5:$J$5)-2=MAX([1]Βοηθητικό!$E$1:$J$1)-4,'[1]ΣΤΟΙΧΕΙΑ ΕΤΟΥΣ 2'!$BG$5,IF(MAX([1]Βοηθητικό!$E$5:$J$5)-2=MAX([1]Βοηθητικό!$E$1:$J$1)-5,'[1]ΣΤΟΙΧΕΙΑ ΕΤΟΥΣ 1'!$BG$5,""))))</f>
        <v>0</v>
      </c>
      <c r="C268" s="6">
        <f>IF(MAX([1]Βοηθητικό!$E$5:$J$5)-1=MAX([1]Βοηθητικό!$E$1:$J$1)-1,'[1]ΣΤΟΙΧΕΙΑ ΕΤΟΥΣ 5'!$BG$5,IF(MAX([1]Βοηθητικό!$E$5:$J$5)-1=MAX([1]Βοηθητικό!$E$1:$J$1)-2,'[1]ΣΤΟΙΧΕΙΑ ΕΤΟΥΣ 4'!$BG$5,IF(MAX([1]Βοηθητικό!$E$5:$J$5)-1=MAX([1]Βοηθητικό!$E$1:$J$1)-3,'[1]ΣΤΟΙΧΕΙΑ ΕΤΟΥΣ 3'!$BG$5,IF(MAX([1]Βοηθητικό!$E$5:$J$5)-1=MAX([1]Βοηθητικό!$E$1:$J$1)-4,'[1]ΣΤΟΙΧΕΙΑ ΕΤΟΥΣ 2'!$BG$5,IF(MAX([1]Βοηθητικό!$E$5:$J$5)-1=MAX([1]Βοηθητικό!$E$1:$J$1)-5,'[1]ΣΤΟΙΧΕΙΑ ΕΤΟΥΣ 1'!$BG$5,"")))))</f>
        <v>0</v>
      </c>
      <c r="D268" s="7">
        <f>IF(MAX([1]Βοηθητικό!$E$5:$J$5)=MAX([1]Βοηθητικό!$E$1:$J$1),'[1]ΣΤΟΙΧΕΙΑ ΕΤΟΥΣ 6'!$BG$5,IF(MAX([1]Βοηθητικό!$E$5:$J$5)=MAX([1]Βοηθητικό!$E$1:$J$1)-1,'[1]ΣΤΟΙΧΕΙΑ ΕΤΟΥΣ 5'!$BG$5,IF(MAX([1]Βοηθητικό!$E$5:$J$5)=MAX([1]Βοηθητικό!$E$1:$J$1)-2,'[1]ΣΤΟΙΧΕΙΑ ΕΤΟΥΣ 4'!$BG$5,IF(MAX([1]Βοηθητικό!$E$5:$J$5)=MAX([1]Βοηθητικό!$E$1:$J$1)-3,'[1]ΣΤΟΙΧΕΙΑ ΕΤΟΥΣ 3'!$BG$5,IF(MAX([1]Βοηθητικό!$E$5:$J$5)=MAX([1]Βοηθητικό!$E$1:$J$1)-4,'[1]ΣΤΟΙΧΕΙΑ ΕΤΟΥΣ 2'!$BG$5,IF(MAX([1]Βοηθητικό!$E$5:$J$5)=MAX([1]Βοηθητικό!$E$1:$J$1)-5,'[1]ΣΤΟΙΧΕΙΑ ΕΤΟΥΣ 1'!$BG$5,""))))))</f>
        <v>0</v>
      </c>
    </row>
    <row r="269" spans="1:4" x14ac:dyDescent="0.25">
      <c r="A269" s="1" t="s">
        <v>66</v>
      </c>
      <c r="B269" s="6">
        <f>IF(MAX([1]Βοηθητικό!$E$5:$J$5)-2=MAX([1]Βοηθητικό!$E$1:$J$1)-2,'[1]ΣΤΟΙΧΕΙΑ ΕΤΟΥΣ 4'!$BO$5,IF(MAX([1]Βοηθητικό!$E$5:$J$5)-2=MAX([1]Βοηθητικό!$E$1:$J$1)-3,'[1]ΣΤΟΙΧΕΙΑ ΕΤΟΥΣ 3'!$BO$5,IF(MAX([1]Βοηθητικό!$E$5:$J$5)-2=MAX([1]Βοηθητικό!$E$1:$J$1)-4,'[1]ΣΤΟΙΧΕΙΑ ΕΤΟΥΣ 2'!$BO$5,IF(MAX([1]Βοηθητικό!$E$5:$J$5)-2=MAX([1]Βοηθητικό!$E$1:$J$1)-5,'[1]ΣΤΟΙΧΕΙΑ ΕΤΟΥΣ 1'!$BO$5,""))))</f>
        <v>1512</v>
      </c>
      <c r="C269" s="6">
        <f>IF(MAX([1]Βοηθητικό!$E$5:$J$5)-1=MAX([1]Βοηθητικό!$E$1:$J$1)-1,'[1]ΣΤΟΙΧΕΙΑ ΕΤΟΥΣ 5'!$BO$5,IF(MAX([1]Βοηθητικό!$E$5:$J$5)-1=MAX([1]Βοηθητικό!$E$1:$J$1)-2,'[1]ΣΤΟΙΧΕΙΑ ΕΤΟΥΣ 4'!$BO$5,IF(MAX([1]Βοηθητικό!$E$5:$J$5)-1=MAX([1]Βοηθητικό!$E$1:$J$1)-3,'[1]ΣΤΟΙΧΕΙΑ ΕΤΟΥΣ 3'!$BO$5,IF(MAX([1]Βοηθητικό!$E$5:$J$5)-1=MAX([1]Βοηθητικό!$E$1:$J$1)-4,'[1]ΣΤΟΙΧΕΙΑ ΕΤΟΥΣ 2'!$BO$5,IF(MAX([1]Βοηθητικό!$E$5:$J$5)-1=MAX([1]Βοηθητικό!$E$1:$J$1)-5,'[1]ΣΤΟΙΧΕΙΑ ΕΤΟΥΣ 1'!$BO$5,"")))))</f>
        <v>1512</v>
      </c>
      <c r="D269" s="7">
        <f>IF(MAX([1]Βοηθητικό!$E$5:$J$5)=MAX([1]Βοηθητικό!$E$1:$J$1),'[1]ΣΤΟΙΧΕΙΑ ΕΤΟΥΣ 6'!$BO$5,IF(MAX([1]Βοηθητικό!$E$5:$J$5)=MAX([1]Βοηθητικό!$E$1:$J$1)-1,'[1]ΣΤΟΙΧΕΙΑ ΕΤΟΥΣ 5'!$BO$5,IF(MAX([1]Βοηθητικό!$E$5:$J$5)=MAX([1]Βοηθητικό!$E$1:$J$1)-2,'[1]ΣΤΟΙΧΕΙΑ ΕΤΟΥΣ 4'!$BO$5,IF(MAX([1]Βοηθητικό!$E$5:$J$5)=MAX([1]Βοηθητικό!$E$1:$J$1)-3,'[1]ΣΤΟΙΧΕΙΑ ΕΤΟΥΣ 3'!$BO$5,IF(MAX([1]Βοηθητικό!$E$5:$J$5)=MAX([1]Βοηθητικό!$E$1:$J$1)-4,'[1]ΣΤΟΙΧΕΙΑ ΕΤΟΥΣ 2'!$BO$5,IF(MAX([1]Βοηθητικό!$E$5:$J$5)=MAX([1]Βοηθητικό!$E$1:$J$1)-5,'[1]ΣΤΟΙΧΕΙΑ ΕΤΟΥΣ 1'!$BO$5,""))))))</f>
        <v>0</v>
      </c>
    </row>
    <row r="270" spans="1:4" x14ac:dyDescent="0.25">
      <c r="A270" s="1" t="s">
        <v>13</v>
      </c>
      <c r="B270" s="6">
        <f>IF(MAX([1]Βοηθητικό!$E$5:$J$5)-2=MAX([1]Βοηθητικό!$E$1:$J$1)-2,'[1]ΣΤΟΙΧΕΙΑ ΕΤΟΥΣ 4'!$N$5,IF(MAX([1]Βοηθητικό!$E$5:$J$5)-2=MAX([1]Βοηθητικό!$E$1:$J$1)-3,'[1]ΣΤΟΙΧΕΙΑ ΕΤΟΥΣ 3'!$N$5,IF(MAX([1]Βοηθητικό!$E$5:$J$5)-2=MAX([1]Βοηθητικό!$E$1:$J$1)-4,'[1]ΣΤΟΙΧΕΙΑ ΕΤΟΥΣ 2'!$N$5,IF(MAX([1]Βοηθητικό!$E$5:$J$5)-2=MAX([1]Βοηθητικό!$E$1:$J$1)-5,'[1]ΣΤΟΙΧΕΙΑ ΕΤΟΥΣ 1'!$N$5,""))))</f>
        <v>51296</v>
      </c>
      <c r="C270" s="6">
        <f>IF(MAX([1]Βοηθητικό!$E$5:$J$5)-1=MAX([1]Βοηθητικό!$E$1:$J$1)-1,'[1]ΣΤΟΙΧΕΙΑ ΕΤΟΥΣ 5'!$N$5,IF(MAX([1]Βοηθητικό!$E$5:$J$5)-1=MAX([1]Βοηθητικό!$E$1:$J$1)-2,'[1]ΣΤΟΙΧΕΙΑ ΕΤΟΥΣ 4'!$N$5,IF(MAX([1]Βοηθητικό!$E$5:$J$5)-1=MAX([1]Βοηθητικό!$E$1:$J$1)-3,'[1]ΣΤΟΙΧΕΙΑ ΕΤΟΥΣ 3'!$N$5,IF(MAX([1]Βοηθητικό!$E$5:$J$5)-1=MAX([1]Βοηθητικό!$E$1:$J$1)-4,'[1]ΣΤΟΙΧΕΙΑ ΕΤΟΥΣ 2'!$N$5,IF(MAX([1]Βοηθητικό!$E$5:$J$5)-1=MAX([1]Βοηθητικό!$E$1:$J$1)-5,'[1]ΣΤΟΙΧΕΙΑ ΕΤΟΥΣ 1'!$N$5,"")))))</f>
        <v>53102</v>
      </c>
      <c r="D270" s="7">
        <f>IF(MAX([1]Βοηθητικό!$E$5:$J$5)=MAX([1]Βοηθητικό!$E$1:$J$1),'[1]ΣΤΟΙΧΕΙΑ ΕΤΟΥΣ 6'!$N$5,IF(MAX([1]Βοηθητικό!$E$5:$J$5)=MAX([1]Βοηθητικό!$E$1:$J$1)-1,'[1]ΣΤΟΙΧΕΙΑ ΕΤΟΥΣ 5'!$N$5,IF(MAX([1]Βοηθητικό!$E$5:$J$5)=MAX([1]Βοηθητικό!$E$1:$J$1)-2,'[1]ΣΤΟΙΧΕΙΑ ΕΤΟΥΣ 4'!$N$5,IF(MAX([1]Βοηθητικό!$E$5:$J$5)=MAX([1]Βοηθητικό!$E$1:$J$1)-3,'[1]ΣΤΟΙΧΕΙΑ ΕΤΟΥΣ 3'!$N$5,IF(MAX([1]Βοηθητικό!$E$5:$J$5)=MAX([1]Βοηθητικό!$E$1:$J$1)-4,'[1]ΣΤΟΙΧΕΙΑ ΕΤΟΥΣ 2'!$N$5,IF(MAX([1]Βοηθητικό!$E$5:$J$5)=MAX([1]Βοηθητικό!$E$1:$J$1)-5,'[1]ΣΤΟΙΧΕΙΑ ΕΤΟΥΣ 1'!$N$5,""))))))</f>
        <v>53102</v>
      </c>
    </row>
    <row r="271" spans="1:4" x14ac:dyDescent="0.25">
      <c r="A271" s="1" t="s">
        <v>14</v>
      </c>
      <c r="B271" s="6">
        <f>IF(MAX([1]Βοηθητικό!$E$5:$J$5)-2=MAX([1]Βοηθητικό!$E$1:$J$1)-2,'[1]ΣΤΟΙΧΕΙΑ ΕΤΟΥΣ 4'!$O$5,IF(MAX([1]Βοηθητικό!$E$5:$J$5)-2=MAX([1]Βοηθητικό!$E$1:$J$1)-3,'[1]ΣΤΟΙΧΕΙΑ ΕΤΟΥΣ 3'!$O$5,IF(MAX([1]Βοηθητικό!$E$5:$J$5)-2=MAX([1]Βοηθητικό!$E$1:$J$1)-4,'[1]ΣΤΟΙΧΕΙΑ ΕΤΟΥΣ 2'!$O$5,IF(MAX([1]Βοηθητικό!$E$5:$J$5)-2=MAX([1]Βοηθητικό!$E$1:$J$1)-5,'[1]ΣΤΟΙΧΕΙΑ ΕΤΟΥΣ 1'!$O$5,""))))</f>
        <v>0</v>
      </c>
      <c r="C271" s="6">
        <f>IF(MAX([1]Βοηθητικό!$E$5:$J$5)-1=MAX([1]Βοηθητικό!$E$1:$J$1)-1,'[1]ΣΤΟΙΧΕΙΑ ΕΤΟΥΣ 5'!$O$5,IF(MAX([1]Βοηθητικό!$E$5:$J$5)-1=MAX([1]Βοηθητικό!$E$1:$J$1)-2,'[1]ΣΤΟΙΧΕΙΑ ΕΤΟΥΣ 4'!$O$5,IF(MAX([1]Βοηθητικό!$E$5:$J$5)-1=MAX([1]Βοηθητικό!$E$1:$J$1)-3,'[1]ΣΤΟΙΧΕΙΑ ΕΤΟΥΣ 3'!$O$5,IF(MAX([1]Βοηθητικό!$E$5:$J$5)-1=MAX([1]Βοηθητικό!$E$1:$J$1)-4,'[1]ΣΤΟΙΧΕΙΑ ΕΤΟΥΣ 2'!$O$5,IF(MAX([1]Βοηθητικό!$E$5:$J$5)-1=MAX([1]Βοηθητικό!$E$1:$J$1)-5,'[1]ΣΤΟΙΧΕΙΑ ΕΤΟΥΣ 1'!$O$5,"")))))</f>
        <v>0</v>
      </c>
      <c r="D271" s="7">
        <f>IF(MAX([1]Βοηθητικό!$E$5:$J$5)=MAX([1]Βοηθητικό!$E$1:$J$1),'[1]ΣΤΟΙΧΕΙΑ ΕΤΟΥΣ 6'!$O$5,IF(MAX([1]Βοηθητικό!$E$5:$J$5)=MAX([1]Βοηθητικό!$E$1:$J$1)-1,'[1]ΣΤΟΙΧΕΙΑ ΕΤΟΥΣ 5'!$O$5,IF(MAX([1]Βοηθητικό!$E$5:$J$5)=MAX([1]Βοηθητικό!$E$1:$J$1)-2,'[1]ΣΤΟΙΧΕΙΑ ΕΤΟΥΣ 4'!$O$5,IF(MAX([1]Βοηθητικό!$E$5:$J$5)=MAX([1]Βοηθητικό!$E$1:$J$1)-3,'[1]ΣΤΟΙΧΕΙΑ ΕΤΟΥΣ 3'!$O$5,IF(MAX([1]Βοηθητικό!$E$5:$J$5)=MAX([1]Βοηθητικό!$E$1:$J$1)-4,'[1]ΣΤΟΙΧΕΙΑ ΕΤΟΥΣ 2'!$O$5,IF(MAX([1]Βοηθητικό!$E$5:$J$5)=MAX([1]Βοηθητικό!$E$1:$J$1)-5,'[1]ΣΤΟΙΧΕΙΑ ΕΤΟΥΣ 1'!$O$5,""))))))</f>
        <v>0</v>
      </c>
    </row>
    <row r="272" spans="1:4" x14ac:dyDescent="0.25">
      <c r="A272" s="1" t="s">
        <v>15</v>
      </c>
      <c r="B272" s="6">
        <f>IF(MAX([1]Βοηθητικό!$E$5:$J$5)-2=MAX([1]Βοηθητικό!$E$1:$J$1)-2,'[1]ΣΤΟΙΧΕΙΑ ΕΤΟΥΣ 4'!$P$5,IF(MAX([1]Βοηθητικό!$E$5:$J$5)-2=MAX([1]Βοηθητικό!$E$1:$J$1)-3,'[1]ΣΤΟΙΧΕΙΑ ΕΤΟΥΣ 3'!$P$5,IF(MAX([1]Βοηθητικό!$E$5:$J$5)-2=MAX([1]Βοηθητικό!$E$1:$J$1)-4,'[1]ΣΤΟΙΧΕΙΑ ΕΤΟΥΣ 2'!$P$5,IF(MAX([1]Βοηθητικό!$E$5:$J$5)-2=MAX([1]Βοηθητικό!$E$1:$J$1)-5,'[1]ΣΤΟΙΧΕΙΑ ΕΤΟΥΣ 1'!$P$5,""))))</f>
        <v>745408</v>
      </c>
      <c r="C272" s="6">
        <f>IF(MAX([1]Βοηθητικό!$E$5:$J$5)-1=MAX([1]Βοηθητικό!$E$1:$J$1)-1,'[1]ΣΤΟΙΧΕΙΑ ΕΤΟΥΣ 5'!$P$5,IF(MAX([1]Βοηθητικό!$E$5:$J$5)-1=MAX([1]Βοηθητικό!$E$1:$J$1)-2,'[1]ΣΤΟΙΧΕΙΑ ΕΤΟΥΣ 4'!$P$5,IF(MAX([1]Βοηθητικό!$E$5:$J$5)-1=MAX([1]Βοηθητικό!$E$1:$J$1)-3,'[1]ΣΤΟΙΧΕΙΑ ΕΤΟΥΣ 3'!$P$5,IF(MAX([1]Βοηθητικό!$E$5:$J$5)-1=MAX([1]Βοηθητικό!$E$1:$J$1)-4,'[1]ΣΤΟΙΧΕΙΑ ΕΤΟΥΣ 2'!$P$5,IF(MAX([1]Βοηθητικό!$E$5:$J$5)-1=MAX([1]Βοηθητικό!$E$1:$J$1)-5,'[1]ΣΤΟΙΧΕΙΑ ΕΤΟΥΣ 1'!$P$5,"")))))</f>
        <v>560705</v>
      </c>
      <c r="D272" s="7">
        <f>IF(MAX([1]Βοηθητικό!$E$5:$J$5)=MAX([1]Βοηθητικό!$E$1:$J$1),'[1]ΣΤΟΙΧΕΙΑ ΕΤΟΥΣ 6'!$P$5,IF(MAX([1]Βοηθητικό!$E$5:$J$5)=MAX([1]Βοηθητικό!$E$1:$J$1)-1,'[1]ΣΤΟΙΧΕΙΑ ΕΤΟΥΣ 5'!$P$5,IF(MAX([1]Βοηθητικό!$E$5:$J$5)=MAX([1]Βοηθητικό!$E$1:$J$1)-2,'[1]ΣΤΟΙΧΕΙΑ ΕΤΟΥΣ 4'!$P$5,IF(MAX([1]Βοηθητικό!$E$5:$J$5)=MAX([1]Βοηθητικό!$E$1:$J$1)-3,'[1]ΣΤΟΙΧΕΙΑ ΕΤΟΥΣ 3'!$P$5,IF(MAX([1]Βοηθητικό!$E$5:$J$5)=MAX([1]Βοηθητικό!$E$1:$J$1)-4,'[1]ΣΤΟΙΧΕΙΑ ΕΤΟΥΣ 2'!$P$5,IF(MAX([1]Βοηθητικό!$E$5:$J$5)=MAX([1]Βοηθητικό!$E$1:$J$1)-5,'[1]ΣΤΟΙΧΕΙΑ ΕΤΟΥΣ 1'!$P$5,""))))))</f>
        <v>910975</v>
      </c>
    </row>
    <row r="273" spans="1:4" x14ac:dyDescent="0.25">
      <c r="A273" s="1" t="s">
        <v>16</v>
      </c>
      <c r="B273" s="6">
        <f>IF(MAX([1]Βοηθητικό!$E$5:$J$5)-2=MAX([1]Βοηθητικό!$E$1:$J$1)-2,'[1]ΣΤΟΙΧΕΙΑ ΕΤΟΥΣ 4'!$Q$5,IF(MAX([1]Βοηθητικό!$E$5:$J$5)-2=MAX([1]Βοηθητικό!$E$1:$J$1)-3,'[1]ΣΤΟΙΧΕΙΑ ΕΤΟΥΣ 3'!$Q$5,IF(MAX([1]Βοηθητικό!$E$5:$J$5)-2=MAX([1]Βοηθητικό!$E$1:$J$1)-4,'[1]ΣΤΟΙΧΕΙΑ ΕΤΟΥΣ 2'!$Q$5,IF(MAX([1]Βοηθητικό!$E$5:$J$5)-2=MAX([1]Βοηθητικό!$E$1:$J$1)-5,'[1]ΣΤΟΙΧΕΙΑ ΕΤΟΥΣ 1'!$Q$5,""))))</f>
        <v>745408</v>
      </c>
      <c r="C273" s="6">
        <f>IF(MAX([1]Βοηθητικό!$E$5:$J$5)-1=MAX([1]Βοηθητικό!$E$1:$J$1)-1,'[1]ΣΤΟΙΧΕΙΑ ΕΤΟΥΣ 5'!$Q$5,IF(MAX([1]Βοηθητικό!$E$5:$J$5)-1=MAX([1]Βοηθητικό!$E$1:$J$1)-2,'[1]ΣΤΟΙΧΕΙΑ ΕΤΟΥΣ 4'!$Q$5,IF(MAX([1]Βοηθητικό!$E$5:$J$5)-1=MAX([1]Βοηθητικό!$E$1:$J$1)-3,'[1]ΣΤΟΙΧΕΙΑ ΕΤΟΥΣ 3'!$Q$5,IF(MAX([1]Βοηθητικό!$E$5:$J$5)-1=MAX([1]Βοηθητικό!$E$1:$J$1)-4,'[1]ΣΤΟΙΧΕΙΑ ΕΤΟΥΣ 2'!$Q$5,IF(MAX([1]Βοηθητικό!$E$5:$J$5)-1=MAX([1]Βοηθητικό!$E$1:$J$1)-5,'[1]ΣΤΟΙΧΕΙΑ ΕΤΟΥΣ 1'!$Q$5,"")))))</f>
        <v>560705</v>
      </c>
      <c r="D273" s="7">
        <f>IF(MAX([1]Βοηθητικό!$E$5:$J$5)=MAX([1]Βοηθητικό!$E$1:$J$1),'[1]ΣΤΟΙΧΕΙΑ ΕΤΟΥΣ 6'!$Q$5,IF(MAX([1]Βοηθητικό!$E$5:$J$5)=MAX([1]Βοηθητικό!$E$1:$J$1)-1,'[1]ΣΤΟΙΧΕΙΑ ΕΤΟΥΣ 5'!$Q$5,IF(MAX([1]Βοηθητικό!$E$5:$J$5)=MAX([1]Βοηθητικό!$E$1:$J$1)-2,'[1]ΣΤΟΙΧΕΙΑ ΕΤΟΥΣ 4'!$Q$5,IF(MAX([1]Βοηθητικό!$E$5:$J$5)=MAX([1]Βοηθητικό!$E$1:$J$1)-3,'[1]ΣΤΟΙΧΕΙΑ ΕΤΟΥΣ 3'!$Q$5,IF(MAX([1]Βοηθητικό!$E$5:$J$5)=MAX([1]Βοηθητικό!$E$1:$J$1)-4,'[1]ΣΤΟΙΧΕΙΑ ΕΤΟΥΣ 2'!$Q$5,IF(MAX([1]Βοηθητικό!$E$5:$J$5)=MAX([1]Βοηθητικό!$E$1:$J$1)-5,'[1]ΣΤΟΙΧΕΙΑ ΕΤΟΥΣ 1'!$Q$5,""))))))</f>
        <v>910975</v>
      </c>
    </row>
    <row r="274" spans="1:4" x14ac:dyDescent="0.25">
      <c r="A274" s="1" t="s">
        <v>184</v>
      </c>
      <c r="B274" s="6">
        <f>IF(MAX([1]Βοηθητικό!$E$5:$J$5)-2=MAX([1]Βοηθητικό!$E$1:$J$1)-2,'[1]ΣΤΟΙΧΕΙΑ ΕΤΟΥΣ 4'!$R$5,IF(MAX([1]Βοηθητικό!$E$5:$J$5)-2=MAX([1]Βοηθητικό!$E$1:$J$1)-3,'[1]ΣΤΟΙΧΕΙΑ ΕΤΟΥΣ 3'!$R$5,IF(MAX([1]Βοηθητικό!$E$5:$J$5)-2=MAX([1]Βοηθητικό!$E$1:$J$1)-4,'[1]ΣΤΟΙΧΕΙΑ ΕΤΟΥΣ 2'!$R$5,IF(MAX([1]Βοηθητικό!$E$5:$J$5)-2=MAX([1]Βοηθητικό!$E$1:$J$1)-5,'[1]ΣΤΟΙΧΕΙΑ ΕΤΟΥΣ 1'!$R$5,""))))</f>
        <v>0</v>
      </c>
      <c r="C274" s="6">
        <f>IF(MAX([1]Βοηθητικό!$E$5:$J$5)-1=MAX([1]Βοηθητικό!$E$1:$J$1)-1,'[1]ΣΤΟΙΧΕΙΑ ΕΤΟΥΣ 5'!$R$5,IF(MAX([1]Βοηθητικό!$E$5:$J$5)-1=MAX([1]Βοηθητικό!$E$1:$J$1)-2,'[1]ΣΤΟΙΧΕΙΑ ΕΤΟΥΣ 4'!$R$5,IF(MAX([1]Βοηθητικό!$E$5:$J$5)-1=MAX([1]Βοηθητικό!$E$1:$J$1)-3,'[1]ΣΤΟΙΧΕΙΑ ΕΤΟΥΣ 3'!$R$5,IF(MAX([1]Βοηθητικό!$E$5:$J$5)-1=MAX([1]Βοηθητικό!$E$1:$J$1)-4,'[1]ΣΤΟΙΧΕΙΑ ΕΤΟΥΣ 2'!$R$5,IF(MAX([1]Βοηθητικό!$E$5:$J$5)-1=MAX([1]Βοηθητικό!$E$1:$J$1)-5,'[1]ΣΤΟΙΧΕΙΑ ΕΤΟΥΣ 1'!$R$5,"")))))</f>
        <v>0</v>
      </c>
      <c r="D274" s="7">
        <f>IF(MAX([1]Βοηθητικό!$E$5:$J$5)=MAX([1]Βοηθητικό!$E$1:$J$1),'[1]ΣΤΟΙΧΕΙΑ ΕΤΟΥΣ 6'!$R$5,IF(MAX([1]Βοηθητικό!$E$5:$J$5)=MAX([1]Βοηθητικό!$E$1:$J$1)-1,'[1]ΣΤΟΙΧΕΙΑ ΕΤΟΥΣ 5'!$R$5,IF(MAX([1]Βοηθητικό!$E$5:$J$5)=MAX([1]Βοηθητικό!$E$1:$J$1)-2,'[1]ΣΤΟΙΧΕΙΑ ΕΤΟΥΣ 4'!$R$5,IF(MAX([1]Βοηθητικό!$E$5:$J$5)=MAX([1]Βοηθητικό!$E$1:$J$1)-3,'[1]ΣΤΟΙΧΕΙΑ ΕΤΟΥΣ 3'!$R$5,IF(MAX([1]Βοηθητικό!$E$5:$J$5)=MAX([1]Βοηθητικό!$E$1:$J$1)-4,'[1]ΣΤΟΙΧΕΙΑ ΕΤΟΥΣ 2'!$R$5,IF(MAX([1]Βοηθητικό!$E$5:$J$5)=MAX([1]Βοηθητικό!$E$1:$J$1)-5,'[1]ΣΤΟΙΧΕΙΑ ΕΤΟΥΣ 1'!$R$5,""))))))</f>
        <v>0</v>
      </c>
    </row>
    <row r="275" spans="1:4" x14ac:dyDescent="0.25">
      <c r="A275" s="1" t="s">
        <v>18</v>
      </c>
      <c r="B275" s="6">
        <f>IF(MAX([1]Βοηθητικό!$E$5:$J$5)-2=MAX([1]Βοηθητικό!$E$1:$J$1)-2,'[1]ΣΤΟΙΧΕΙΑ ΕΤΟΥΣ 4'!$S$5,IF(MAX([1]Βοηθητικό!$E$5:$J$5)-2=MAX([1]Βοηθητικό!$E$1:$J$1)-3,'[1]ΣΤΟΙΧΕΙΑ ΕΤΟΥΣ 3'!$S$5,IF(MAX([1]Βοηθητικό!$E$5:$J$5)-2=MAX([1]Βοηθητικό!$E$1:$J$1)-4,'[1]ΣΤΟΙΧΕΙΑ ΕΤΟΥΣ 2'!$S$5,IF(MAX([1]Βοηθητικό!$E$5:$J$5)-2=MAX([1]Βοηθητικό!$E$1:$J$1)-5,'[1]ΣΤΟΙΧΕΙΑ ΕΤΟΥΣ 1'!$S$5,""))))</f>
        <v>0</v>
      </c>
      <c r="C275" s="6">
        <f>IF(MAX([1]Βοηθητικό!$E$5:$J$5)-1=MAX([1]Βοηθητικό!$E$1:$J$1)-1,'[1]ΣΤΟΙΧΕΙΑ ΕΤΟΥΣ 5'!$S$5,IF(MAX([1]Βοηθητικό!$E$5:$J$5)-1=MAX([1]Βοηθητικό!$E$1:$J$1)-2,'[1]ΣΤΟΙΧΕΙΑ ΕΤΟΥΣ 4'!$S$5,IF(MAX([1]Βοηθητικό!$E$5:$J$5)-1=MAX([1]Βοηθητικό!$E$1:$J$1)-3,'[1]ΣΤΟΙΧΕΙΑ ΕΤΟΥΣ 3'!$S$5,IF(MAX([1]Βοηθητικό!$E$5:$J$5)-1=MAX([1]Βοηθητικό!$E$1:$J$1)-4,'[1]ΣΤΟΙΧΕΙΑ ΕΤΟΥΣ 2'!$S$5,IF(MAX([1]Βοηθητικό!$E$5:$J$5)-1=MAX([1]Βοηθητικό!$E$1:$J$1)-5,'[1]ΣΤΟΙΧΕΙΑ ΕΤΟΥΣ 1'!$S$5,"")))))</f>
        <v>0</v>
      </c>
      <c r="D275" s="7">
        <f>IF(MAX([1]Βοηθητικό!$E$5:$J$5)=MAX([1]Βοηθητικό!$E$1:$J$1),'[1]ΣΤΟΙΧΕΙΑ ΕΤΟΥΣ 6'!$S$5,IF(MAX([1]Βοηθητικό!$E$5:$J$5)=MAX([1]Βοηθητικό!$E$1:$J$1)-1,'[1]ΣΤΟΙΧΕΙΑ ΕΤΟΥΣ 5'!$S$5,IF(MAX([1]Βοηθητικό!$E$5:$J$5)=MAX([1]Βοηθητικό!$E$1:$J$1)-2,'[1]ΣΤΟΙΧΕΙΑ ΕΤΟΥΣ 4'!$S$5,IF(MAX([1]Βοηθητικό!$E$5:$J$5)=MAX([1]Βοηθητικό!$E$1:$J$1)-3,'[1]ΣΤΟΙΧΕΙΑ ΕΤΟΥΣ 3'!$S$5,IF(MAX([1]Βοηθητικό!$E$5:$J$5)=MAX([1]Βοηθητικό!$E$1:$J$1)-4,'[1]ΣΤΟΙΧΕΙΑ ΕΤΟΥΣ 2'!$S$5,IF(MAX([1]Βοηθητικό!$E$5:$J$5)=MAX([1]Βοηθητικό!$E$1:$J$1)-5,'[1]ΣΤΟΙΧΕΙΑ ΕΤΟΥΣ 1'!$S$5,""))))))</f>
        <v>0</v>
      </c>
    </row>
    <row r="276" spans="1:4" x14ac:dyDescent="0.25">
      <c r="A276" s="1" t="s">
        <v>19</v>
      </c>
      <c r="B276" s="6">
        <f>IF(MAX([1]Βοηθητικό!$E$5:$J$5)-2=MAX([1]Βοηθητικό!$E$1:$J$1)-2,'[1]ΣΤΟΙΧΕΙΑ ΕΤΟΥΣ 4'!$T$5,IF(MAX([1]Βοηθητικό!$E$5:$J$5)-2=MAX([1]Βοηθητικό!$E$1:$J$1)-3,'[1]ΣΤΟΙΧΕΙΑ ΕΤΟΥΣ 3'!$T$5,IF(MAX([1]Βοηθητικό!$E$5:$J$5)-2=MAX([1]Βοηθητικό!$E$1:$J$1)-4,'[1]ΣΤΟΙΧΕΙΑ ΕΤΟΥΣ 2'!$T$5,IF(MAX([1]Βοηθητικό!$E$5:$J$5)-2=MAX([1]Βοηθητικό!$E$1:$J$1)-5,'[1]ΣΤΟΙΧΕΙΑ ΕΤΟΥΣ 1'!$T$5,""))))</f>
        <v>155925</v>
      </c>
      <c r="C276" s="6">
        <f>IF(MAX([1]Βοηθητικό!$E$5:$J$5)-1=MAX([1]Βοηθητικό!$E$1:$J$1)-1,'[1]ΣΤΟΙΧΕΙΑ ΕΤΟΥΣ 5'!$T$5,IF(MAX([1]Βοηθητικό!$E$5:$J$5)-1=MAX([1]Βοηθητικό!$E$1:$J$1)-2,'[1]ΣΤΟΙΧΕΙΑ ΕΤΟΥΣ 4'!$T$5,IF(MAX([1]Βοηθητικό!$E$5:$J$5)-1=MAX([1]Βοηθητικό!$E$1:$J$1)-3,'[1]ΣΤΟΙΧΕΙΑ ΕΤΟΥΣ 3'!$T$5,IF(MAX([1]Βοηθητικό!$E$5:$J$5)-1=MAX([1]Βοηθητικό!$E$1:$J$1)-4,'[1]ΣΤΟΙΧΕΙΑ ΕΤΟΥΣ 2'!$T$5,IF(MAX([1]Βοηθητικό!$E$5:$J$5)-1=MAX([1]Βοηθητικό!$E$1:$J$1)-5,'[1]ΣΤΟΙΧΕΙΑ ΕΤΟΥΣ 1'!$T$5,"")))))</f>
        <v>285041</v>
      </c>
      <c r="D276" s="7">
        <f>IF(MAX([1]Βοηθητικό!$E$5:$J$5)=MAX([1]Βοηθητικό!$E$1:$J$1),'[1]ΣΤΟΙΧΕΙΑ ΕΤΟΥΣ 6'!$T$5,IF(MAX([1]Βοηθητικό!$E$5:$J$5)=MAX([1]Βοηθητικό!$E$1:$J$1)-1,'[1]ΣΤΟΙΧΕΙΑ ΕΤΟΥΣ 5'!$T$5,IF(MAX([1]Βοηθητικό!$E$5:$J$5)=MAX([1]Βοηθητικό!$E$1:$J$1)-2,'[1]ΣΤΟΙΧΕΙΑ ΕΤΟΥΣ 4'!$T$5,IF(MAX([1]Βοηθητικό!$E$5:$J$5)=MAX([1]Βοηθητικό!$E$1:$J$1)-3,'[1]ΣΤΟΙΧΕΙΑ ΕΤΟΥΣ 3'!$T$5,IF(MAX([1]Βοηθητικό!$E$5:$J$5)=MAX([1]Βοηθητικό!$E$1:$J$1)-4,'[1]ΣΤΟΙΧΕΙΑ ΕΤΟΥΣ 2'!$T$5,IF(MAX([1]Βοηθητικό!$E$5:$J$5)=MAX([1]Βοηθητικό!$E$1:$J$1)-5,'[1]ΣΤΟΙΧΕΙΑ ΕΤΟΥΣ 1'!$T$5,""))))))</f>
        <v>403193</v>
      </c>
    </row>
    <row r="277" spans="1:4" x14ac:dyDescent="0.25">
      <c r="A277" s="1" t="s">
        <v>185</v>
      </c>
      <c r="B277" s="6">
        <f>IF(MAX([1]Βοηθητικό!$E$5:$J$5)-2=MAX([1]Βοηθητικό!$E$1:$J$1)-2,'[1]ΣΤΟΙΧΕΙΑ ΕΤΟΥΣ 4'!$U$5,IF(MAX([1]Βοηθητικό!$E$5:$J$5)-2=MAX([1]Βοηθητικό!$E$1:$J$1)-3,'[1]ΣΤΟΙΧΕΙΑ ΕΤΟΥΣ 3'!$U$5,IF(MAX([1]Βοηθητικό!$E$5:$J$5)-2=MAX([1]Βοηθητικό!$E$1:$J$1)-4,'[1]ΣΤΟΙΧΕΙΑ ΕΤΟΥΣ 2'!$U$5,IF(MAX([1]Βοηθητικό!$E$5:$J$5)-2=MAX([1]Βοηθητικό!$E$1:$J$1)-5,'[1]ΣΤΟΙΧΕΙΑ ΕΤΟΥΣ 1'!$U$5,""))))</f>
        <v>155925</v>
      </c>
      <c r="C277" s="6">
        <f>IF(MAX([1]Βοηθητικό!$E$5:$J$5)-1=MAX([1]Βοηθητικό!$E$1:$J$1)-1,'[1]ΣΤΟΙΧΕΙΑ ΕΤΟΥΣ 5'!$U$5,IF(MAX([1]Βοηθητικό!$E$5:$J$5)-1=MAX([1]Βοηθητικό!$E$1:$J$1)-2,'[1]ΣΤΟΙΧΕΙΑ ΕΤΟΥΣ 4'!$U$5,IF(MAX([1]Βοηθητικό!$E$5:$J$5)-1=MAX([1]Βοηθητικό!$E$1:$J$1)-3,'[1]ΣΤΟΙΧΕΙΑ ΕΤΟΥΣ 3'!$U$5,IF(MAX([1]Βοηθητικό!$E$5:$J$5)-1=MAX([1]Βοηθητικό!$E$1:$J$1)-4,'[1]ΣΤΟΙΧΕΙΑ ΕΤΟΥΣ 2'!$U$5,IF(MAX([1]Βοηθητικό!$E$5:$J$5)-1=MAX([1]Βοηθητικό!$E$1:$J$1)-5,'[1]ΣΤΟΙΧΕΙΑ ΕΤΟΥΣ 1'!$U$5,"")))))</f>
        <v>285041</v>
      </c>
      <c r="D277" s="7">
        <f>IF(MAX([1]Βοηθητικό!$E$5:$J$5)=MAX([1]Βοηθητικό!$E$1:$J$1),'[1]ΣΤΟΙΧΕΙΑ ΕΤΟΥΣ 6'!$U$5,IF(MAX([1]Βοηθητικό!$E$5:$J$5)=MAX([1]Βοηθητικό!$E$1:$J$1)-1,'[1]ΣΤΟΙΧΕΙΑ ΕΤΟΥΣ 5'!$U$5,IF(MAX([1]Βοηθητικό!$E$5:$J$5)=MAX([1]Βοηθητικό!$E$1:$J$1)-2,'[1]ΣΤΟΙΧΕΙΑ ΕΤΟΥΣ 4'!$U$5,IF(MAX([1]Βοηθητικό!$E$5:$J$5)=MAX([1]Βοηθητικό!$E$1:$J$1)-3,'[1]ΣΤΟΙΧΕΙΑ ΕΤΟΥΣ 3'!$U$5,IF(MAX([1]Βοηθητικό!$E$5:$J$5)=MAX([1]Βοηθητικό!$E$1:$J$1)-4,'[1]ΣΤΟΙΧΕΙΑ ΕΤΟΥΣ 2'!$U$5,IF(MAX([1]Βοηθητικό!$E$5:$J$5)=MAX([1]Βοηθητικό!$E$1:$J$1)-5,'[1]ΣΤΟΙΧΕΙΑ ΕΤΟΥΣ 1'!$U$5,""))))))</f>
        <v>380751</v>
      </c>
    </row>
    <row r="278" spans="1:4" x14ac:dyDescent="0.25">
      <c r="A278" s="1" t="s">
        <v>22</v>
      </c>
      <c r="B278" s="6">
        <f>IF(MAX([1]Βοηθητικό!$E$5:$J$5)-2=MAX([1]Βοηθητικό!$E$1:$J$1)-2,'[1]ΣΤΟΙΧΕΙΑ ΕΤΟΥΣ 4'!$W$5,IF(MAX([1]Βοηθητικό!$E$5:$J$5)-2=MAX([1]Βοηθητικό!$E$1:$J$1)-3,'[1]ΣΤΟΙΧΕΙΑ ΕΤΟΥΣ 3'!$W$5,IF(MAX([1]Βοηθητικό!$E$5:$J$5)-2=MAX([1]Βοηθητικό!$E$1:$J$1)-4,'[1]ΣΤΟΙΧΕΙΑ ΕΤΟΥΣ 2'!$W$5,IF(MAX([1]Βοηθητικό!$E$5:$J$5)-2=MAX([1]Βοηθητικό!$E$1:$J$1)-5,'[1]ΣΤΟΙΧΕΙΑ ΕΤΟΥΣ 1'!$W$5,""))))</f>
        <v>0</v>
      </c>
      <c r="C278" s="6">
        <f>IF(MAX([1]Βοηθητικό!$E$5:$J$5)-1=MAX([1]Βοηθητικό!$E$1:$J$1)-1,'[1]ΣΤΟΙΧΕΙΑ ΕΤΟΥΣ 5'!$W$5,IF(MAX([1]Βοηθητικό!$E$5:$J$5)-1=MAX([1]Βοηθητικό!$E$1:$J$1)-2,'[1]ΣΤΟΙΧΕΙΑ ΕΤΟΥΣ 4'!$W$5,IF(MAX([1]Βοηθητικό!$E$5:$J$5)-1=MAX([1]Βοηθητικό!$E$1:$J$1)-3,'[1]ΣΤΟΙΧΕΙΑ ΕΤΟΥΣ 3'!$W$5,IF(MAX([1]Βοηθητικό!$E$5:$J$5)-1=MAX([1]Βοηθητικό!$E$1:$J$1)-4,'[1]ΣΤΟΙΧΕΙΑ ΕΤΟΥΣ 2'!$W$5,IF(MAX([1]Βοηθητικό!$E$5:$J$5)-1=MAX([1]Βοηθητικό!$E$1:$J$1)-5,'[1]ΣΤΟΙΧΕΙΑ ΕΤΟΥΣ 1'!$W$5,"")))))</f>
        <v>0</v>
      </c>
      <c r="D278" s="7">
        <f>IF(MAX([1]Βοηθητικό!$E$5:$J$5)=MAX([1]Βοηθητικό!$E$1:$J$1),'[1]ΣΤΟΙΧΕΙΑ ΕΤΟΥΣ 6'!$W$5,IF(MAX([1]Βοηθητικό!$E$5:$J$5)=MAX([1]Βοηθητικό!$E$1:$J$1)-1,'[1]ΣΤΟΙΧΕΙΑ ΕΤΟΥΣ 5'!$W$5,IF(MAX([1]Βοηθητικό!$E$5:$J$5)=MAX([1]Βοηθητικό!$E$1:$J$1)-2,'[1]ΣΤΟΙΧΕΙΑ ΕΤΟΥΣ 4'!$W$5,IF(MAX([1]Βοηθητικό!$E$5:$J$5)=MAX([1]Βοηθητικό!$E$1:$J$1)-3,'[1]ΣΤΟΙΧΕΙΑ ΕΤΟΥΣ 3'!$W$5,IF(MAX([1]Βοηθητικό!$E$5:$J$5)=MAX([1]Βοηθητικό!$E$1:$J$1)-4,'[1]ΣΤΟΙΧΕΙΑ ΕΤΟΥΣ 2'!$W$5,IF(MAX([1]Βοηθητικό!$E$5:$J$5)=MAX([1]Βοηθητικό!$E$1:$J$1)-5,'[1]ΣΤΟΙΧΕΙΑ ΕΤΟΥΣ 1'!$W$5,""))))))</f>
        <v>0</v>
      </c>
    </row>
    <row r="279" spans="1:4" x14ac:dyDescent="0.25">
      <c r="A279" s="1" t="s">
        <v>23</v>
      </c>
      <c r="B279" s="6">
        <f>IF(MAX([1]Βοηθητικό!$E$5:$J$5)-2=MAX([1]Βοηθητικό!$E$1:$J$1)-2,'[1]ΣΤΟΙΧΕΙΑ ΕΤΟΥΣ 4'!$X$5,IF(MAX([1]Βοηθητικό!$E$5:$J$5)-2=MAX([1]Βοηθητικό!$E$1:$J$1)-3,'[1]ΣΤΟΙΧΕΙΑ ΕΤΟΥΣ 3'!$X$5,IF(MAX([1]Βοηθητικό!$E$5:$J$5)-2=MAX([1]Βοηθητικό!$E$1:$J$1)-4,'[1]ΣΤΟΙΧΕΙΑ ΕΤΟΥΣ 2'!$X$5,IF(MAX([1]Βοηθητικό!$E$5:$J$5)-2=MAX([1]Βοηθητικό!$E$1:$J$1)-5,'[1]ΣΤΟΙΧΕΙΑ ΕΤΟΥΣ 1'!$X$5,""))))</f>
        <v>0</v>
      </c>
      <c r="C279" s="6">
        <f>IF(MAX([1]Βοηθητικό!$E$5:$J$5)-1=MAX([1]Βοηθητικό!$E$1:$J$1)-1,'[1]ΣΤΟΙΧΕΙΑ ΕΤΟΥΣ 5'!$X$5,IF(MAX([1]Βοηθητικό!$E$5:$J$5)-1=MAX([1]Βοηθητικό!$E$1:$J$1)-2,'[1]ΣΤΟΙΧΕΙΑ ΕΤΟΥΣ 4'!$X$5,IF(MAX([1]Βοηθητικό!$E$5:$J$5)-1=MAX([1]Βοηθητικό!$E$1:$J$1)-3,'[1]ΣΤΟΙΧΕΙΑ ΕΤΟΥΣ 3'!$X$5,IF(MAX([1]Βοηθητικό!$E$5:$J$5)-1=MAX([1]Βοηθητικό!$E$1:$J$1)-4,'[1]ΣΤΟΙΧΕΙΑ ΕΤΟΥΣ 2'!$X$5,IF(MAX([1]Βοηθητικό!$E$5:$J$5)-1=MAX([1]Βοηθητικό!$E$1:$J$1)-5,'[1]ΣΤΟΙΧΕΙΑ ΕΤΟΥΣ 1'!$X$5,"")))))</f>
        <v>0</v>
      </c>
      <c r="D279" s="7">
        <f>IF(MAX([1]Βοηθητικό!$E$5:$J$5)=MAX([1]Βοηθητικό!$E$1:$J$1),'[1]ΣΤΟΙΧΕΙΑ ΕΤΟΥΣ 6'!$X$5,IF(MAX([1]Βοηθητικό!$E$5:$J$5)=MAX([1]Βοηθητικό!$E$1:$J$1)-1,'[1]ΣΤΟΙΧΕΙΑ ΕΤΟΥΣ 5'!$X$5,IF(MAX([1]Βοηθητικό!$E$5:$J$5)=MAX([1]Βοηθητικό!$E$1:$J$1)-2,'[1]ΣΤΟΙΧΕΙΑ ΕΤΟΥΣ 4'!$X$5,IF(MAX([1]Βοηθητικό!$E$5:$J$5)=MAX([1]Βοηθητικό!$E$1:$J$1)-3,'[1]ΣΤΟΙΧΕΙΑ ΕΤΟΥΣ 3'!$X$5,IF(MAX([1]Βοηθητικό!$E$5:$J$5)=MAX([1]Βοηθητικό!$E$1:$J$1)-4,'[1]ΣΤΟΙΧΕΙΑ ΕΤΟΥΣ 2'!$X$5,IF(MAX([1]Βοηθητικό!$E$5:$J$5)=MAX([1]Βοηθητικό!$E$1:$J$1)-5,'[1]ΣΤΟΙΧΕΙΑ ΕΤΟΥΣ 1'!$X$5,""))))))</f>
        <v>22442</v>
      </c>
    </row>
    <row r="280" spans="1:4" x14ac:dyDescent="0.25">
      <c r="A280" s="1" t="s">
        <v>24</v>
      </c>
      <c r="B280" s="6">
        <f>IF(MAX([1]Βοηθητικό!$E$5:$J$5)-2=MAX([1]Βοηθητικό!$E$1:$J$1)-2,'[1]ΣΤΟΙΧΕΙΑ ΕΤΟΥΣ 4'!$Y$5,IF(MAX([1]Βοηθητικό!$E$5:$J$5)-2=MAX([1]Βοηθητικό!$E$1:$J$1)-3,'[1]ΣΤΟΙΧΕΙΑ ΕΤΟΥΣ 3'!$Y$5,IF(MAX([1]Βοηθητικό!$E$5:$J$5)-2=MAX([1]Βοηθητικό!$E$1:$J$1)-4,'[1]ΣΤΟΙΧΕΙΑ ΕΤΟΥΣ 2'!$Y$5,IF(MAX([1]Βοηθητικό!$E$5:$J$5)-2=MAX([1]Βοηθητικό!$E$1:$J$1)-5,'[1]ΣΤΟΙΧΕΙΑ ΕΤΟΥΣ 1'!$Y$5,""))))</f>
        <v>12406</v>
      </c>
      <c r="C280" s="6">
        <f>IF(MAX([1]Βοηθητικό!$E$5:$J$5)-1=MAX([1]Βοηθητικό!$E$1:$J$1)-1,'[1]ΣΤΟΙΧΕΙΑ ΕΤΟΥΣ 5'!$Y$5,IF(MAX([1]Βοηθητικό!$E$5:$J$5)-1=MAX([1]Βοηθητικό!$E$1:$J$1)-2,'[1]ΣΤΟΙΧΕΙΑ ΕΤΟΥΣ 4'!$Y$5,IF(MAX([1]Βοηθητικό!$E$5:$J$5)-1=MAX([1]Βοηθητικό!$E$1:$J$1)-3,'[1]ΣΤΟΙΧΕΙΑ ΕΤΟΥΣ 3'!$Y$5,IF(MAX([1]Βοηθητικό!$E$5:$J$5)-1=MAX([1]Βοηθητικό!$E$1:$J$1)-4,'[1]ΣΤΟΙΧΕΙΑ ΕΤΟΥΣ 2'!$Y$5,IF(MAX([1]Βοηθητικό!$E$5:$J$5)-1=MAX([1]Βοηθητικό!$E$1:$J$1)-5,'[1]ΣΤΟΙΧΕΙΑ ΕΤΟΥΣ 1'!$Y$5,"")))))</f>
        <v>21785</v>
      </c>
      <c r="D280" s="7">
        <f>IF(MAX([1]Βοηθητικό!$E$5:$J$5)=MAX([1]Βοηθητικό!$E$1:$J$1),'[1]ΣΤΟΙΧΕΙΑ ΕΤΟΥΣ 6'!$Y$5,IF(MAX([1]Βοηθητικό!$E$5:$J$5)=MAX([1]Βοηθητικό!$E$1:$J$1)-1,'[1]ΣΤΟΙΧΕΙΑ ΕΤΟΥΣ 5'!$Y$5,IF(MAX([1]Βοηθητικό!$E$5:$J$5)=MAX([1]Βοηθητικό!$E$1:$J$1)-2,'[1]ΣΤΟΙΧΕΙΑ ΕΤΟΥΣ 4'!$Y$5,IF(MAX([1]Βοηθητικό!$E$5:$J$5)=MAX([1]Βοηθητικό!$E$1:$J$1)-3,'[1]ΣΤΟΙΧΕΙΑ ΕΤΟΥΣ 3'!$Y$5,IF(MAX([1]Βοηθητικό!$E$5:$J$5)=MAX([1]Βοηθητικό!$E$1:$J$1)-4,'[1]ΣΤΟΙΧΕΙΑ ΕΤΟΥΣ 2'!$Y$5,IF(MAX([1]Βοηθητικό!$E$5:$J$5)=MAX([1]Βοηθητικό!$E$1:$J$1)-5,'[1]ΣΤΟΙΧΕΙΑ ΕΤΟΥΣ 1'!$Y$5,""))))))</f>
        <v>40167</v>
      </c>
    </row>
    <row r="281" spans="1:4" x14ac:dyDescent="0.25">
      <c r="A281" s="1" t="s">
        <v>25</v>
      </c>
      <c r="B281" s="6">
        <f>IF(MAX([1]Βοηθητικό!$E$5:$J$5)-2=MAX([1]Βοηθητικό!$E$1:$J$1)-2,'[1]ΣΤΟΙΧΕΙΑ ΕΤΟΥΣ 4'!$Z$5,IF(MAX([1]Βοηθητικό!$E$5:$J$5)-2=MAX([1]Βοηθητικό!$E$1:$J$1)-3,'[1]ΣΤΟΙΧΕΙΑ ΕΤΟΥΣ 3'!$Z$5,IF(MAX([1]Βοηθητικό!$E$5:$J$5)-2=MAX([1]Βοηθητικό!$E$1:$J$1)-4,'[1]ΣΤΟΙΧΕΙΑ ΕΤΟΥΣ 2'!$Z$5,IF(MAX([1]Βοηθητικό!$E$5:$J$5)-2=MAX([1]Βοηθητικό!$E$1:$J$1)-5,'[1]ΣΤΟΙΧΕΙΑ ΕΤΟΥΣ 1'!$Z$5,""))))</f>
        <v>1078243</v>
      </c>
      <c r="C281" s="6">
        <f>IF(MAX([1]Βοηθητικό!$E$5:$J$5)-1=MAX([1]Βοηθητικό!$E$1:$J$1)-1,'[1]ΣΤΟΙΧΕΙΑ ΕΤΟΥΣ 5'!$Z$5,IF(MAX([1]Βοηθητικό!$E$5:$J$5)-1=MAX([1]Βοηθητικό!$E$1:$J$1)-2,'[1]ΣΤΟΙΧΕΙΑ ΕΤΟΥΣ 4'!$Z$5,IF(MAX([1]Βοηθητικό!$E$5:$J$5)-1=MAX([1]Βοηθητικό!$E$1:$J$1)-3,'[1]ΣΤΟΙΧΕΙΑ ΕΤΟΥΣ 3'!$Z$5,IF(MAX([1]Βοηθητικό!$E$5:$J$5)-1=MAX([1]Βοηθητικό!$E$1:$J$1)-4,'[1]ΣΤΟΙΧΕΙΑ ΕΤΟΥΣ 2'!$Z$5,IF(MAX([1]Βοηθητικό!$E$5:$J$5)-1=MAX([1]Βοηθητικό!$E$1:$J$1)-5,'[1]ΣΤΟΙΧΕΙΑ ΕΤΟΥΣ 1'!$Z$5,"")))))</f>
        <v>1033840</v>
      </c>
      <c r="D281" s="7">
        <f>IF(MAX([1]Βοηθητικό!$E$5:$J$5)=MAX([1]Βοηθητικό!$E$1:$J$1),'[1]ΣΤΟΙΧΕΙΑ ΕΤΟΥΣ 6'!$Z$5,IF(MAX([1]Βοηθητικό!$E$5:$J$5)=MAX([1]Βοηθητικό!$E$1:$J$1)-1,'[1]ΣΤΟΙΧΕΙΑ ΕΤΟΥΣ 5'!$Z$5,IF(MAX([1]Βοηθητικό!$E$5:$J$5)=MAX([1]Βοηθητικό!$E$1:$J$1)-2,'[1]ΣΤΟΙΧΕΙΑ ΕΤΟΥΣ 4'!$Z$5,IF(MAX([1]Βοηθητικό!$E$5:$J$5)=MAX([1]Βοηθητικό!$E$1:$J$1)-3,'[1]ΣΤΟΙΧΕΙΑ ΕΤΟΥΣ 3'!$Z$5,IF(MAX([1]Βοηθητικό!$E$5:$J$5)=MAX([1]Βοηθητικό!$E$1:$J$1)-4,'[1]ΣΤΟΙΧΕΙΑ ΕΤΟΥΣ 2'!$Z$5,IF(MAX([1]Βοηθητικό!$E$5:$J$5)=MAX([1]Βοηθητικό!$E$1:$J$1)-5,'[1]ΣΤΟΙΧΕΙΑ ΕΤΟΥΣ 1'!$Z$5,""))))))</f>
        <v>1509902</v>
      </c>
    </row>
    <row r="282" spans="1:4" x14ac:dyDescent="0.25">
      <c r="A282" s="1"/>
      <c r="B282" s="8"/>
      <c r="C282" s="18"/>
      <c r="D282" s="9"/>
    </row>
    <row r="283" spans="1:4" x14ac:dyDescent="0.25">
      <c r="A283" s="3" t="s">
        <v>186</v>
      </c>
      <c r="B283" s="8"/>
      <c r="C283" s="18"/>
      <c r="D283" s="9"/>
    </row>
    <row r="284" spans="1:4" x14ac:dyDescent="0.25">
      <c r="A284" s="1" t="s">
        <v>26</v>
      </c>
      <c r="B284" s="6">
        <f>IF(MAX([1]Βοηθητικό!$E$5:$J$5)-2=MAX([1]Βοηθητικό!$E$1:$J$1)-2,'[1]ΣΤΟΙΧΕΙΑ ΕΤΟΥΣ 4'!$AA$5,IF(MAX([1]Βοηθητικό!$E$5:$J$5)-2=MAX([1]Βοηθητικό!$E$1:$J$1)-3,'[1]ΣΤΟΙΧΕΙΑ ΕΤΟΥΣ 3'!$AA$5,IF(MAX([1]Βοηθητικό!$E$5:$J$5)-2=MAX([1]Βοηθητικό!$E$1:$J$1)-4,'[1]ΣΤΟΙΧΕΙΑ ΕΤΟΥΣ 2'!$AA$5,IF(MAX([1]Βοηθητικό!$E$5:$J$5)-2=MAX([1]Βοηθητικό!$E$1:$J$1)-5,'[1]ΣΤΟΙΧΕΙΑ ΕΤΟΥΣ 1'!$AA$5,""))))</f>
        <v>22189</v>
      </c>
      <c r="C284" s="6">
        <f>IF(MAX([1]Βοηθητικό!$E$5:$J$5)-1=MAX([1]Βοηθητικό!$E$1:$J$1)-1,'[1]ΣΤΟΙΧΕΙΑ ΕΤΟΥΣ 5'!$AA$5,IF(MAX([1]Βοηθητικό!$E$5:$J$5)-1=MAX([1]Βοηθητικό!$E$1:$J$1)-2,'[1]ΣΤΟΙΧΕΙΑ ΕΤΟΥΣ 4'!$AA$5,IF(MAX([1]Βοηθητικό!$E$5:$J$5)-1=MAX([1]Βοηθητικό!$E$1:$J$1)-3,'[1]ΣΤΟΙΧΕΙΑ ΕΤΟΥΣ 3'!$AA$5,IF(MAX([1]Βοηθητικό!$E$5:$J$5)-1=MAX([1]Βοηθητικό!$E$1:$J$1)-4,'[1]ΣΤΟΙΧΕΙΑ ΕΤΟΥΣ 2'!$AA$5,IF(MAX([1]Βοηθητικό!$E$5:$J$5)-1=MAX([1]Βοηθητικό!$E$1:$J$1)-5,'[1]ΣΤΟΙΧΕΙΑ ΕΤΟΥΣ 1'!$AA$5,"")))))</f>
        <v>36082</v>
      </c>
      <c r="D284" s="7">
        <f>IF(MAX([1]Βοηθητικό!$E$5:$J$5)=MAX([1]Βοηθητικό!$E$1:$J$1),'[1]ΣΤΟΙΧΕΙΑ ΕΤΟΥΣ 6'!$AA$5,IF(MAX([1]Βοηθητικό!$E$5:$J$5)=MAX([1]Βοηθητικό!$E$1:$J$1)-1,'[1]ΣΤΟΙΧΕΙΑ ΕΤΟΥΣ 5'!$AA$5,IF(MAX([1]Βοηθητικό!$E$5:$J$5)=MAX([1]Βοηθητικό!$E$1:$J$1)-2,'[1]ΣΤΟΙΧΕΙΑ ΕΤΟΥΣ 4'!$AA$5,IF(MAX([1]Βοηθητικό!$E$5:$J$5)=MAX([1]Βοηθητικό!$E$1:$J$1)-3,'[1]ΣΤΟΙΧΕΙΑ ΕΤΟΥΣ 3'!$AA$5,IF(MAX([1]Βοηθητικό!$E$5:$J$5)=MAX([1]Βοηθητικό!$E$1:$J$1)-4,'[1]ΣΤΟΙΧΕΙΑ ΕΤΟΥΣ 2'!$AA$5,IF(MAX([1]Βοηθητικό!$E$5:$J$5)=MAX([1]Βοηθητικό!$E$1:$J$1)-5,'[1]ΣΤΟΙΧΕΙΑ ΕΤΟΥΣ 1'!$AA$5,""))))))</f>
        <v>45537</v>
      </c>
    </row>
    <row r="285" spans="1:4" x14ac:dyDescent="0.25">
      <c r="A285" s="1" t="s">
        <v>27</v>
      </c>
      <c r="B285" s="6">
        <f>IF(MAX([1]Βοηθητικό!$E$5:$J$5)-2=MAX([1]Βοηθητικό!$E$1:$J$1)-2,'[1]ΣΤΟΙΧΕΙΑ ΕΤΟΥΣ 4'!$AB$5,IF(MAX([1]Βοηθητικό!$E$5:$J$5)-2=MAX([1]Βοηθητικό!$E$1:$J$1)-3,'[1]ΣΤΟΙΧΕΙΑ ΕΤΟΥΣ 3'!$AB$5,IF(MAX([1]Βοηθητικό!$E$5:$J$5)-2=MAX([1]Βοηθητικό!$E$1:$J$1)-4,'[1]ΣΤΟΙΧΕΙΑ ΕΤΟΥΣ 2'!$AB$5,IF(MAX([1]Βοηθητικό!$E$5:$J$5)-2=MAX([1]Βοηθητικό!$E$1:$J$1)-5,'[1]ΣΤΟΙΧΕΙΑ ΕΤΟΥΣ 1'!$AB$5,""))))</f>
        <v>100</v>
      </c>
      <c r="C285" s="6">
        <f>IF(MAX([1]Βοηθητικό!$E$5:$J$5)-1=MAX([1]Βοηθητικό!$E$1:$J$1)-1,'[1]ΣΤΟΙΧΕΙΑ ΕΤΟΥΣ 5'!$AB$5,IF(MAX([1]Βοηθητικό!$E$5:$J$5)-1=MAX([1]Βοηθητικό!$E$1:$J$1)-2,'[1]ΣΤΟΙΧΕΙΑ ΕΤΟΥΣ 4'!$AB$5,IF(MAX([1]Βοηθητικό!$E$5:$J$5)-1=MAX([1]Βοηθητικό!$E$1:$J$1)-3,'[1]ΣΤΟΙΧΕΙΑ ΕΤΟΥΣ 3'!$AB$5,IF(MAX([1]Βοηθητικό!$E$5:$J$5)-1=MAX([1]Βοηθητικό!$E$1:$J$1)-4,'[1]ΣΤΟΙΧΕΙΑ ΕΤΟΥΣ 2'!$AB$5,IF(MAX([1]Βοηθητικό!$E$5:$J$5)-1=MAX([1]Βοηθητικό!$E$1:$J$1)-5,'[1]ΣΤΟΙΧΕΙΑ ΕΤΟΥΣ 1'!$AB$5,"")))))</f>
        <v>100</v>
      </c>
      <c r="D285" s="7">
        <f>IF(MAX([1]Βοηθητικό!$E$5:$J$5)=MAX([1]Βοηθητικό!$E$1:$J$1),'[1]ΣΤΟΙΧΕΙΑ ΕΤΟΥΣ 6'!$AB$5,IF(MAX([1]Βοηθητικό!$E$5:$J$5)=MAX([1]Βοηθητικό!$E$1:$J$1)-1,'[1]ΣΤΟΙΧΕΙΑ ΕΤΟΥΣ 5'!$AB$5,IF(MAX([1]Βοηθητικό!$E$5:$J$5)=MAX([1]Βοηθητικό!$E$1:$J$1)-2,'[1]ΣΤΟΙΧΕΙΑ ΕΤΟΥΣ 4'!$AB$5,IF(MAX([1]Βοηθητικό!$E$5:$J$5)=MAX([1]Βοηθητικό!$E$1:$J$1)-3,'[1]ΣΤΟΙΧΕΙΑ ΕΤΟΥΣ 3'!$AB$5,IF(MAX([1]Βοηθητικό!$E$5:$J$5)=MAX([1]Βοηθητικό!$E$1:$J$1)-4,'[1]ΣΤΟΙΧΕΙΑ ΕΤΟΥΣ 2'!$AB$5,IF(MAX([1]Βοηθητικό!$E$5:$J$5)=MAX([1]Βοηθητικό!$E$1:$J$1)-5,'[1]ΣΤΟΙΧΕΙΑ ΕΤΟΥΣ 1'!$AB$5,""))))))</f>
        <v>100</v>
      </c>
    </row>
    <row r="286" spans="1:4" x14ac:dyDescent="0.25">
      <c r="A286" s="1" t="s">
        <v>28</v>
      </c>
      <c r="B286" s="6">
        <f>IF(MAX([1]Βοηθητικό!$E$5:$J$5)-2=MAX([1]Βοηθητικό!$E$1:$J$1)-2,'[1]ΣΤΟΙΧΕΙΑ ΕΤΟΥΣ 4'!$AC$5,IF(MAX([1]Βοηθητικό!$E$5:$J$5)-2=MAX([1]Βοηθητικό!$E$1:$J$1)-3,'[1]ΣΤΟΙΧΕΙΑ ΕΤΟΥΣ 3'!$AC$5,IF(MAX([1]Βοηθητικό!$E$5:$J$5)-2=MAX([1]Βοηθητικό!$E$1:$J$1)-4,'[1]ΣΤΟΙΧΕΙΑ ΕΤΟΥΣ 2'!$AC$5,IF(MAX([1]Βοηθητικό!$E$5:$J$5)-2=MAX([1]Βοηθητικό!$E$1:$J$1)-5,'[1]ΣΤΟΙΧΕΙΑ ΕΤΟΥΣ 1'!$AC$5,""))))</f>
        <v>360</v>
      </c>
      <c r="C286" s="6">
        <f>IF(MAX([1]Βοηθητικό!$E$5:$J$5)-1=MAX([1]Βοηθητικό!$E$1:$J$1)-1,'[1]ΣΤΟΙΧΕΙΑ ΕΤΟΥΣ 5'!$AC$5,IF(MAX([1]Βοηθητικό!$E$5:$J$5)-1=MAX([1]Βοηθητικό!$E$1:$J$1)-2,'[1]ΣΤΟΙΧΕΙΑ ΕΤΟΥΣ 4'!$AC$5,IF(MAX([1]Βοηθητικό!$E$5:$J$5)-1=MAX([1]Βοηθητικό!$E$1:$J$1)-3,'[1]ΣΤΟΙΧΕΙΑ ΕΤΟΥΣ 3'!$AC$5,IF(MAX([1]Βοηθητικό!$E$5:$J$5)-1=MAX([1]Βοηθητικό!$E$1:$J$1)-4,'[1]ΣΤΟΙΧΕΙΑ ΕΤΟΥΣ 2'!$AC$5,IF(MAX([1]Βοηθητικό!$E$5:$J$5)-1=MAX([1]Βοηθητικό!$E$1:$J$1)-5,'[1]ΣΤΟΙΧΕΙΑ ΕΤΟΥΣ 1'!$AC$5,"")))))</f>
        <v>360</v>
      </c>
      <c r="D286" s="7">
        <f>IF(MAX([1]Βοηθητικό!$E$5:$J$5)=MAX([1]Βοηθητικό!$E$1:$J$1),'[1]ΣΤΟΙΧΕΙΑ ΕΤΟΥΣ 6'!$AC$5,IF(MAX([1]Βοηθητικό!$E$5:$J$5)=MAX([1]Βοηθητικό!$E$1:$J$1)-1,'[1]ΣΤΟΙΧΕΙΑ ΕΤΟΥΣ 5'!$AC$5,IF(MAX([1]Βοηθητικό!$E$5:$J$5)=MAX([1]Βοηθητικό!$E$1:$J$1)-2,'[1]ΣΤΟΙΧΕΙΑ ΕΤΟΥΣ 4'!$AC$5,IF(MAX([1]Βοηθητικό!$E$5:$J$5)=MAX([1]Βοηθητικό!$E$1:$J$1)-3,'[1]ΣΤΟΙΧΕΙΑ ΕΤΟΥΣ 3'!$AC$5,IF(MAX([1]Βοηθητικό!$E$5:$J$5)=MAX([1]Βοηθητικό!$E$1:$J$1)-4,'[1]ΣΤΟΙΧΕΙΑ ΕΤΟΥΣ 2'!$AC$5,IF(MAX([1]Βοηθητικό!$E$5:$J$5)=MAX([1]Βοηθητικό!$E$1:$J$1)-5,'[1]ΣΤΟΙΧΕΙΑ ΕΤΟΥΣ 1'!$AC$5,""))))))</f>
        <v>360</v>
      </c>
    </row>
    <row r="287" spans="1:4" x14ac:dyDescent="0.25">
      <c r="A287" s="1" t="s">
        <v>29</v>
      </c>
      <c r="B287" s="6">
        <f>IF(MAX([1]Βοηθητικό!$E$5:$J$5)-2=MAX([1]Βοηθητικό!$E$1:$J$1)-2,'[1]ΣΤΟΙΧΕΙΑ ΕΤΟΥΣ 4'!$AD$5,IF(MAX([1]Βοηθητικό!$E$5:$J$5)-2=MAX([1]Βοηθητικό!$E$1:$J$1)-3,'[1]ΣΤΟΙΧΕΙΑ ΕΤΟΥΣ 3'!$AD$5,IF(MAX([1]Βοηθητικό!$E$5:$J$5)-2=MAX([1]Βοηθητικό!$E$1:$J$1)-4,'[1]ΣΤΟΙΧΕΙΑ ΕΤΟΥΣ 2'!$AD$5,IF(MAX([1]Βοηθητικό!$E$5:$J$5)-2=MAX([1]Βοηθητικό!$E$1:$J$1)-5,'[1]ΣΤΟΙΧΕΙΑ ΕΤΟΥΣ 1'!$AD$5,""))))</f>
        <v>21728</v>
      </c>
      <c r="C287" s="6">
        <f>IF(MAX([1]Βοηθητικό!$E$5:$J$5)-1=MAX([1]Βοηθητικό!$E$1:$J$1)-1,'[1]ΣΤΟΙΧΕΙΑ ΕΤΟΥΣ 5'!$AD$5,IF(MAX([1]Βοηθητικό!$E$5:$J$5)-1=MAX([1]Βοηθητικό!$E$1:$J$1)-2,'[1]ΣΤΟΙΧΕΙΑ ΕΤΟΥΣ 4'!$AD$5,IF(MAX([1]Βοηθητικό!$E$5:$J$5)-1=MAX([1]Βοηθητικό!$E$1:$J$1)-3,'[1]ΣΤΟΙΧΕΙΑ ΕΤΟΥΣ 3'!$AD$5,IF(MAX([1]Βοηθητικό!$E$5:$J$5)-1=MAX([1]Βοηθητικό!$E$1:$J$1)-4,'[1]ΣΤΟΙΧΕΙΑ ΕΤΟΥΣ 2'!$AD$5,IF(MAX([1]Βοηθητικό!$E$5:$J$5)-1=MAX([1]Βοηθητικό!$E$1:$J$1)-5,'[1]ΣΤΟΙΧΕΙΑ ΕΤΟΥΣ 1'!$AD$5,"")))))</f>
        <v>35622</v>
      </c>
      <c r="D287" s="7">
        <f>IF(MAX([1]Βοηθητικό!$E$5:$J$5)=MAX([1]Βοηθητικό!$E$1:$J$1),'[1]ΣΤΟΙΧΕΙΑ ΕΤΟΥΣ 6'!$AD$5,IF(MAX([1]Βοηθητικό!$E$5:$J$5)=MAX([1]Βοηθητικό!$E$1:$J$1)-1,'[1]ΣΤΟΙΧΕΙΑ ΕΤΟΥΣ 5'!$AD$5,IF(MAX([1]Βοηθητικό!$E$5:$J$5)=MAX([1]Βοηθητικό!$E$1:$J$1)-2,'[1]ΣΤΟΙΧΕΙΑ ΕΤΟΥΣ 4'!$AD$5,IF(MAX([1]Βοηθητικό!$E$5:$J$5)=MAX([1]Βοηθητικό!$E$1:$J$1)-3,'[1]ΣΤΟΙΧΕΙΑ ΕΤΟΥΣ 3'!$AD$5,IF(MAX([1]Βοηθητικό!$E$5:$J$5)=MAX([1]Βοηθητικό!$E$1:$J$1)-4,'[1]ΣΤΟΙΧΕΙΑ ΕΤΟΥΣ 2'!$AD$5,IF(MAX([1]Βοηθητικό!$E$5:$J$5)=MAX([1]Βοηθητικό!$E$1:$J$1)-5,'[1]ΣΤΟΙΧΕΙΑ ΕΤΟΥΣ 1'!$AD$5,""))))))</f>
        <v>45077</v>
      </c>
    </row>
    <row r="288" spans="1:4" x14ac:dyDescent="0.25">
      <c r="A288" s="1" t="s">
        <v>30</v>
      </c>
      <c r="B288" s="6">
        <f>IF(MAX([1]Βοηθητικό!$E$5:$J$5)-2=MAX([1]Βοηθητικό!$E$1:$J$1)-2,'[1]ΣΤΟΙΧΕΙΑ ΕΤΟΥΣ 4'!$AE$5,IF(MAX([1]Βοηθητικό!$E$5:$J$5)-2=MAX([1]Βοηθητικό!$E$1:$J$1)-3,'[1]ΣΤΟΙΧΕΙΑ ΕΤΟΥΣ 3'!$AE$5,IF(MAX([1]Βοηθητικό!$E$5:$J$5)-2=MAX([1]Βοηθητικό!$E$1:$J$1)-4,'[1]ΣΤΟΙΧΕΙΑ ΕΤΟΥΣ 2'!$AE$5,IF(MAX([1]Βοηθητικό!$E$5:$J$5)-2=MAX([1]Βοηθητικό!$E$1:$J$1)-5,'[1]ΣΤΟΙΧΕΙΑ ΕΤΟΥΣ 1'!$AE$5,""))))</f>
        <v>0</v>
      </c>
      <c r="C288" s="6">
        <f>IF(MAX([1]Βοηθητικό!$E$5:$J$5)-1=MAX([1]Βοηθητικό!$E$1:$J$1)-1,'[1]ΣΤΟΙΧΕΙΑ ΕΤΟΥΣ 5'!$AE$5,IF(MAX([1]Βοηθητικό!$E$5:$J$5)-1=MAX([1]Βοηθητικό!$E$1:$J$1)-2,'[1]ΣΤΟΙΧΕΙΑ ΕΤΟΥΣ 4'!$AE$5,IF(MAX([1]Βοηθητικό!$E$5:$J$5)-1=MAX([1]Βοηθητικό!$E$1:$J$1)-3,'[1]ΣΤΟΙΧΕΙΑ ΕΤΟΥΣ 3'!$AE$5,IF(MAX([1]Βοηθητικό!$E$5:$J$5)-1=MAX([1]Βοηθητικό!$E$1:$J$1)-4,'[1]ΣΤΟΙΧΕΙΑ ΕΤΟΥΣ 2'!$AE$5,IF(MAX([1]Βοηθητικό!$E$5:$J$5)-1=MAX([1]Βοηθητικό!$E$1:$J$1)-5,'[1]ΣΤΟΙΧΕΙΑ ΕΤΟΥΣ 1'!$AE$5,"")))))</f>
        <v>0</v>
      </c>
      <c r="D288" s="7">
        <f>IF(MAX([1]Βοηθητικό!$E$5:$J$5)=MAX([1]Βοηθητικό!$E$1:$J$1),'[1]ΣΤΟΙΧΕΙΑ ΕΤΟΥΣ 6'!$AE$5,IF(MAX([1]Βοηθητικό!$E$5:$J$5)=MAX([1]Βοηθητικό!$E$1:$J$1)-1,'[1]ΣΤΟΙΧΕΙΑ ΕΤΟΥΣ 5'!$AE$5,IF(MAX([1]Βοηθητικό!$E$5:$J$5)=MAX([1]Βοηθητικό!$E$1:$J$1)-2,'[1]ΣΤΟΙΧΕΙΑ ΕΤΟΥΣ 4'!$AE$5,IF(MAX([1]Βοηθητικό!$E$5:$J$5)=MAX([1]Βοηθητικό!$E$1:$J$1)-3,'[1]ΣΤΟΙΧΕΙΑ ΕΤΟΥΣ 3'!$AE$5,IF(MAX([1]Βοηθητικό!$E$5:$J$5)=MAX([1]Βοηθητικό!$E$1:$J$1)-4,'[1]ΣΤΟΙΧΕΙΑ ΕΤΟΥΣ 2'!$AE$5,IF(MAX([1]Βοηθητικό!$E$5:$J$5)=MAX([1]Βοηθητικό!$E$1:$J$1)-5,'[1]ΣΤΟΙΧΕΙΑ ΕΤΟΥΣ 1'!$AE$5,""))))))</f>
        <v>0</v>
      </c>
    </row>
    <row r="289" spans="1:4" x14ac:dyDescent="0.25">
      <c r="A289" s="1" t="s">
        <v>61</v>
      </c>
      <c r="B289" s="6">
        <f>IF(MAX([1]Βοηθητικό!$E$5:$J$5)-2=MAX([1]Βοηθητικό!$E$1:$J$1)-2,'[1]ΣΤΟΙΧΕΙΑ ΕΤΟΥΣ 4'!$BJ$5,IF(MAX([1]Βοηθητικό!$E$5:$J$5)-2=MAX([1]Βοηθητικό!$E$1:$J$1)-3,'[1]ΣΤΟΙΧΕΙΑ ΕΤΟΥΣ 3'!$BJ$5,IF(MAX([1]Βοηθητικό!$E$5:$J$5)-2=MAX([1]Βοηθητικό!$E$1:$J$1)-4,'[1]ΣΤΟΙΧΕΙΑ ΕΤΟΥΣ 2'!$BJ$5,IF(MAX([1]Βοηθητικό!$E$5:$J$5)-2=MAX([1]Βοηθητικό!$E$1:$J$1)-5,'[1]ΣΤΟΙΧΕΙΑ ΕΤΟΥΣ 1'!$BJ$5,""))))</f>
        <v>0</v>
      </c>
      <c r="C289" s="6">
        <f>IF(MAX([1]Βοηθητικό!$E$5:$J$5)-1=MAX([1]Βοηθητικό!$E$1:$J$1)-1,'[1]ΣΤΟΙΧΕΙΑ ΕΤΟΥΣ 5'!$BJ$5,IF(MAX([1]Βοηθητικό!$E$5:$J$5)-1=MAX([1]Βοηθητικό!$E$1:$J$1)-2,'[1]ΣΤΟΙΧΕΙΑ ΕΤΟΥΣ 4'!$BJ$5,IF(MAX([1]Βοηθητικό!$E$5:$J$5)-1=MAX([1]Βοηθητικό!$E$1:$J$1)-3,'[1]ΣΤΟΙΧΕΙΑ ΕΤΟΥΣ 3'!$BJ$5,IF(MAX([1]Βοηθητικό!$E$5:$J$5)-1=MAX([1]Βοηθητικό!$E$1:$J$1)-4,'[1]ΣΤΟΙΧΕΙΑ ΕΤΟΥΣ 2'!$BJ$5,IF(MAX([1]Βοηθητικό!$E$5:$J$5)-1=MAX([1]Βοηθητικό!$E$1:$J$1)-5,'[1]ΣΤΟΙΧΕΙΑ ΕΤΟΥΣ 1'!$BJ$5,"")))))</f>
        <v>0</v>
      </c>
      <c r="D289" s="7">
        <f>IF(MAX([1]Βοηθητικό!$E$5:$J$5)=MAX([1]Βοηθητικό!$E$1:$J$1),'[1]ΣΤΟΙΧΕΙΑ ΕΤΟΥΣ 6'!$BJ$5,IF(MAX([1]Βοηθητικό!$E$5:$J$5)=MAX([1]Βοηθητικό!$E$1:$J$1)-1,'[1]ΣΤΟΙΧΕΙΑ ΕΤΟΥΣ 5'!$BJ$5,IF(MAX([1]Βοηθητικό!$E$5:$J$5)=MAX([1]Βοηθητικό!$E$1:$J$1)-2,'[1]ΣΤΟΙΧΕΙΑ ΕΤΟΥΣ 4'!$BJ$5,IF(MAX([1]Βοηθητικό!$E$5:$J$5)=MAX([1]Βοηθητικό!$E$1:$J$1)-3,'[1]ΣΤΟΙΧΕΙΑ ΕΤΟΥΣ 3'!$BJ$5,IF(MAX([1]Βοηθητικό!$E$5:$J$5)=MAX([1]Βοηθητικό!$E$1:$J$1)-4,'[1]ΣΤΟΙΧΕΙΑ ΕΤΟΥΣ 2'!$BJ$5,IF(MAX([1]Βοηθητικό!$E$5:$J$5)=MAX([1]Βοηθητικό!$E$1:$J$1)-5,'[1]ΣΤΟΙΧΕΙΑ ΕΤΟΥΣ 1'!$BJ$5,""))))))</f>
        <v>0</v>
      </c>
    </row>
    <row r="290" spans="1:4" x14ac:dyDescent="0.25">
      <c r="A290" s="1" t="s">
        <v>62</v>
      </c>
      <c r="B290" s="6">
        <f>IF(MAX([1]Βοηθητικό!$E$5:$J$5)-2=MAX([1]Βοηθητικό!$E$1:$J$1)-2,'[1]ΣΤΟΙΧΕΙΑ ΕΤΟΥΣ 4'!$BK$5,IF(MAX([1]Βοηθητικό!$E$5:$J$5)-2=MAX([1]Βοηθητικό!$E$1:$J$1)-3,'[1]ΣΤΟΙΧΕΙΑ ΕΤΟΥΣ 3'!$BK$5,IF(MAX([1]Βοηθητικό!$E$5:$J$5)-2=MAX([1]Βοηθητικό!$E$1:$J$1)-4,'[1]ΣΤΟΙΧΕΙΑ ΕΤΟΥΣ 2'!$BK$5,IF(MAX([1]Βοηθητικό!$E$5:$J$5)-2=MAX([1]Βοηθητικό!$E$1:$J$1)-5,'[1]ΣΤΟΙΧΕΙΑ ΕΤΟΥΣ 1'!$BK$5,""))))</f>
        <v>0</v>
      </c>
      <c r="C290" s="6">
        <f>IF(MAX([1]Βοηθητικό!$E$5:$J$5)-1=MAX([1]Βοηθητικό!$E$1:$J$1)-1,'[1]ΣΤΟΙΧΕΙΑ ΕΤΟΥΣ 5'!$BK$5,IF(MAX([1]Βοηθητικό!$E$5:$J$5)-1=MAX([1]Βοηθητικό!$E$1:$J$1)-2,'[1]ΣΤΟΙΧΕΙΑ ΕΤΟΥΣ 4'!$BK$5,IF(MAX([1]Βοηθητικό!$E$5:$J$5)-1=MAX([1]Βοηθητικό!$E$1:$J$1)-3,'[1]ΣΤΟΙΧΕΙΑ ΕΤΟΥΣ 3'!$BK$5,IF(MAX([1]Βοηθητικό!$E$5:$J$5)-1=MAX([1]Βοηθητικό!$E$1:$J$1)-4,'[1]ΣΤΟΙΧΕΙΑ ΕΤΟΥΣ 2'!$BK$5,IF(MAX([1]Βοηθητικό!$E$5:$J$5)-1=MAX([1]Βοηθητικό!$E$1:$J$1)-5,'[1]ΣΤΟΙΧΕΙΑ ΕΤΟΥΣ 1'!$BK$5,"")))))</f>
        <v>0</v>
      </c>
      <c r="D290" s="7">
        <f>IF(MAX([1]Βοηθητικό!$E$5:$J$5)=MAX([1]Βοηθητικό!$E$1:$J$1),'[1]ΣΤΟΙΧΕΙΑ ΕΤΟΥΣ 6'!$BK$5,IF(MAX([1]Βοηθητικό!$E$5:$J$5)=MAX([1]Βοηθητικό!$E$1:$J$1)-1,'[1]ΣΤΟΙΧΕΙΑ ΕΤΟΥΣ 5'!$BK$5,IF(MAX([1]Βοηθητικό!$E$5:$J$5)=MAX([1]Βοηθητικό!$E$1:$J$1)-2,'[1]ΣΤΟΙΧΕΙΑ ΕΤΟΥΣ 4'!$BK$5,IF(MAX([1]Βοηθητικό!$E$5:$J$5)=MAX([1]Βοηθητικό!$E$1:$J$1)-3,'[1]ΣΤΟΙΧΕΙΑ ΕΤΟΥΣ 3'!$BK$5,IF(MAX([1]Βοηθητικό!$E$5:$J$5)=MAX([1]Βοηθητικό!$E$1:$J$1)-4,'[1]ΣΤΟΙΧΕΙΑ ΕΤΟΥΣ 2'!$BK$5,IF(MAX([1]Βοηθητικό!$E$5:$J$5)=MAX([1]Βοηθητικό!$E$1:$J$1)-5,'[1]ΣΤΟΙΧΕΙΑ ΕΤΟΥΣ 1'!$BK$5,""))))))</f>
        <v>0</v>
      </c>
    </row>
    <row r="291" spans="1:4" x14ac:dyDescent="0.25">
      <c r="A291" s="1" t="s">
        <v>31</v>
      </c>
      <c r="B291" s="6">
        <f>IF(MAX([1]Βοηθητικό!$E$5:$J$5)-2=MAX([1]Βοηθητικό!$E$1:$J$1)-2,'[1]ΣΤΟΙΧΕΙΑ ΕΤΟΥΣ 4'!$AF$5,IF(MAX([1]Βοηθητικό!$E$5:$J$5)-2=MAX([1]Βοηθητικό!$E$1:$J$1)-3,'[1]ΣΤΟΙΧΕΙΑ ΕΤΟΥΣ 3'!$AF$5,IF(MAX([1]Βοηθητικό!$E$5:$J$5)-2=MAX([1]Βοηθητικό!$E$1:$J$1)-4,'[1]ΣΤΟΙΧΕΙΑ ΕΤΟΥΣ 2'!$AF$5,IF(MAX([1]Βοηθητικό!$E$5:$J$5)-2=MAX([1]Βοηθητικό!$E$1:$J$1)-5,'[1]ΣΤΟΙΧΕΙΑ ΕΤΟΥΣ 1'!$AF$5,""))))</f>
        <v>1056054</v>
      </c>
      <c r="C291" s="6">
        <f>IF(MAX([1]Βοηθητικό!$E$5:$J$5)-1=MAX([1]Βοηθητικό!$E$1:$J$1)-1,'[1]ΣΤΟΙΧΕΙΑ ΕΤΟΥΣ 5'!$AF$5,IF(MAX([1]Βοηθητικό!$E$5:$J$5)-1=MAX([1]Βοηθητικό!$E$1:$J$1)-2,'[1]ΣΤΟΙΧΕΙΑ ΕΤΟΥΣ 4'!$AF$5,IF(MAX([1]Βοηθητικό!$E$5:$J$5)-1=MAX([1]Βοηθητικό!$E$1:$J$1)-3,'[1]ΣΤΟΙΧΕΙΑ ΕΤΟΥΣ 3'!$AF$5,IF(MAX([1]Βοηθητικό!$E$5:$J$5)-1=MAX([1]Βοηθητικό!$E$1:$J$1)-4,'[1]ΣΤΟΙΧΕΙΑ ΕΤΟΥΣ 2'!$AF$5,IF(MAX([1]Βοηθητικό!$E$5:$J$5)-1=MAX([1]Βοηθητικό!$E$1:$J$1)-5,'[1]ΣΤΟΙΧΕΙΑ ΕΤΟΥΣ 1'!$AF$5,"")))))</f>
        <v>997758</v>
      </c>
      <c r="D291" s="7">
        <f>IF(MAX([1]Βοηθητικό!$E$5:$J$5)=MAX([1]Βοηθητικό!$E$1:$J$1),'[1]ΣΤΟΙΧΕΙΑ ΕΤΟΥΣ 6'!$AF$5,IF(MAX([1]Βοηθητικό!$E$5:$J$5)=MAX([1]Βοηθητικό!$E$1:$J$1)-1,'[1]ΣΤΟΙΧΕΙΑ ΕΤΟΥΣ 5'!$AF$5,IF(MAX([1]Βοηθητικό!$E$5:$J$5)=MAX([1]Βοηθητικό!$E$1:$J$1)-2,'[1]ΣΤΟΙΧΕΙΑ ΕΤΟΥΣ 4'!$AF$5,IF(MAX([1]Βοηθητικό!$E$5:$J$5)=MAX([1]Βοηθητικό!$E$1:$J$1)-3,'[1]ΣΤΟΙΧΕΙΑ ΕΤΟΥΣ 3'!$AF$5,IF(MAX([1]Βοηθητικό!$E$5:$J$5)=MAX([1]Βοηθητικό!$E$1:$J$1)-4,'[1]ΣΤΟΙΧΕΙΑ ΕΤΟΥΣ 2'!$AF$5,IF(MAX([1]Βοηθητικό!$E$5:$J$5)=MAX([1]Βοηθητικό!$E$1:$J$1)-5,'[1]ΣΤΟΙΧΕΙΑ ΕΤΟΥΣ 1'!$AF$5,""))))))</f>
        <v>1464365</v>
      </c>
    </row>
    <row r="292" spans="1:4" x14ac:dyDescent="0.25">
      <c r="A292" s="1" t="s">
        <v>187</v>
      </c>
      <c r="B292" s="6">
        <f>IF(MAX([1]Βοηθητικό!$E$5:$J$5)-2=MAX([1]Βοηθητικό!$E$1:$J$1)-2,'[1]ΣΤΟΙΧΕΙΑ ΕΤΟΥΣ 4'!$AG$5,IF(MAX([1]Βοηθητικό!$E$5:$J$5)-2=MAX([1]Βοηθητικό!$E$1:$J$1)-3,'[1]ΣΤΟΙΧΕΙΑ ΕΤΟΥΣ 3'!$AG$5,IF(MAX([1]Βοηθητικό!$E$5:$J$5)-2=MAX([1]Βοηθητικό!$E$1:$J$1)-4,'[1]ΣΤΟΙΧΕΙΑ ΕΤΟΥΣ 2'!$AG$5,IF(MAX([1]Βοηθητικό!$E$5:$J$5)-2=MAX([1]Βοηθητικό!$E$1:$J$1)-5,'[1]ΣΤΟΙΧΕΙΑ ΕΤΟΥΣ 1'!$AG$5,""))))</f>
        <v>0</v>
      </c>
      <c r="C292" s="6">
        <f>IF(MAX([1]Βοηθητικό!$E$5:$J$5)-1=MAX([1]Βοηθητικό!$E$1:$J$1)-1,'[1]ΣΤΟΙΧΕΙΑ ΕΤΟΥΣ 5'!$AG$5,IF(MAX([1]Βοηθητικό!$E$5:$J$5)-1=MAX([1]Βοηθητικό!$E$1:$J$1)-2,'[1]ΣΤΟΙΧΕΙΑ ΕΤΟΥΣ 4'!$AG$5,IF(MAX([1]Βοηθητικό!$E$5:$J$5)-1=MAX([1]Βοηθητικό!$E$1:$J$1)-3,'[1]ΣΤΟΙΧΕΙΑ ΕΤΟΥΣ 3'!$AG$5,IF(MAX([1]Βοηθητικό!$E$5:$J$5)-1=MAX([1]Βοηθητικό!$E$1:$J$1)-4,'[1]ΣΤΟΙΧΕΙΑ ΕΤΟΥΣ 2'!$AG$5,IF(MAX([1]Βοηθητικό!$E$5:$J$5)-1=MAX([1]Βοηθητικό!$E$1:$J$1)-5,'[1]ΣΤΟΙΧΕΙΑ ΕΤΟΥΣ 1'!$AG$5,"")))))</f>
        <v>0</v>
      </c>
      <c r="D292" s="7">
        <f>IF(MAX([1]Βοηθητικό!$E$5:$J$5)=MAX([1]Βοηθητικό!$E$1:$J$1),'[1]ΣΤΟΙΧΕΙΑ ΕΤΟΥΣ 6'!$AG$5,IF(MAX([1]Βοηθητικό!$E$5:$J$5)=MAX([1]Βοηθητικό!$E$1:$J$1)-1,'[1]ΣΤΟΙΧΕΙΑ ΕΤΟΥΣ 5'!$AG$5,IF(MAX([1]Βοηθητικό!$E$5:$J$5)=MAX([1]Βοηθητικό!$E$1:$J$1)-2,'[1]ΣΤΟΙΧΕΙΑ ΕΤΟΥΣ 4'!$AG$5,IF(MAX([1]Βοηθητικό!$E$5:$J$5)=MAX([1]Βοηθητικό!$E$1:$J$1)-3,'[1]ΣΤΟΙΧΕΙΑ ΕΤΟΥΣ 3'!$AG$5,IF(MAX([1]Βοηθητικό!$E$5:$J$5)=MAX([1]Βοηθητικό!$E$1:$J$1)-4,'[1]ΣΤΟΙΧΕΙΑ ΕΤΟΥΣ 2'!$AG$5,IF(MAX([1]Βοηθητικό!$E$5:$J$5)=MAX([1]Βοηθητικό!$E$1:$J$1)-5,'[1]ΣΤΟΙΧΕΙΑ ΕΤΟΥΣ 1'!$AG$5,""))))))</f>
        <v>0</v>
      </c>
    </row>
    <row r="293" spans="1:4" x14ac:dyDescent="0.25">
      <c r="A293" s="1" t="s">
        <v>188</v>
      </c>
      <c r="B293" s="6">
        <f>IF(MAX([1]Βοηθητικό!$E$5:$J$5)-2=MAX([1]Βοηθητικό!$E$1:$J$1)-2,'[1]ΣΤΟΙΧΕΙΑ ΕΤΟΥΣ 4'!$AH$5,IF(MAX([1]Βοηθητικό!$E$5:$J$5)-2=MAX([1]Βοηθητικό!$E$1:$J$1)-3,'[1]ΣΤΟΙΧΕΙΑ ΕΤΟΥΣ 3'!$AH$5,IF(MAX([1]Βοηθητικό!$E$5:$J$5)-2=MAX([1]Βοηθητικό!$E$1:$J$1)-4,'[1]ΣΤΟΙΧΕΙΑ ΕΤΟΥΣ 2'!$AH$5,IF(MAX([1]Βοηθητικό!$E$5:$J$5)-2=MAX([1]Βοηθητικό!$E$1:$J$1)-5,'[1]ΣΤΟΙΧΕΙΑ ΕΤΟΥΣ 1'!$AH$5,""))))</f>
        <v>784125</v>
      </c>
      <c r="C293" s="6">
        <f>IF(MAX([1]Βοηθητικό!$E$5:$J$5)-1=MAX([1]Βοηθητικό!$E$1:$J$1)-1,'[1]ΣΤΟΙΧΕΙΑ ΕΤΟΥΣ 5'!$AH$5,IF(MAX([1]Βοηθητικό!$E$5:$J$5)-1=MAX([1]Βοηθητικό!$E$1:$J$1)-2,'[1]ΣΤΟΙΧΕΙΑ ΕΤΟΥΣ 4'!$AH$5,IF(MAX([1]Βοηθητικό!$E$5:$J$5)-1=MAX([1]Βοηθητικό!$E$1:$J$1)-3,'[1]ΣΤΟΙΧΕΙΑ ΕΤΟΥΣ 3'!$AH$5,IF(MAX([1]Βοηθητικό!$E$5:$J$5)-1=MAX([1]Βοηθητικό!$E$1:$J$1)-4,'[1]ΣΤΟΙΧΕΙΑ ΕΤΟΥΣ 2'!$AH$5,IF(MAX([1]Βοηθητικό!$E$5:$J$5)-1=MAX([1]Βοηθητικό!$E$1:$J$1)-5,'[1]ΣΤΟΙΧΕΙΑ ΕΤΟΥΣ 1'!$AH$5,"")))))</f>
        <v>802675</v>
      </c>
      <c r="D293" s="7">
        <f>IF(MAX([1]Βοηθητικό!$E$5:$J$5)=MAX([1]Βοηθητικό!$E$1:$J$1),'[1]ΣΤΟΙΧΕΙΑ ΕΤΟΥΣ 6'!$AH$5,IF(MAX([1]Βοηθητικό!$E$5:$J$5)=MAX([1]Βοηθητικό!$E$1:$J$1)-1,'[1]ΣΤΟΙΧΕΙΑ ΕΤΟΥΣ 5'!$AH$5,IF(MAX([1]Βοηθητικό!$E$5:$J$5)=MAX([1]Βοηθητικό!$E$1:$J$1)-2,'[1]ΣΤΟΙΧΕΙΑ ΕΤΟΥΣ 4'!$AH$5,IF(MAX([1]Βοηθητικό!$E$5:$J$5)=MAX([1]Βοηθητικό!$E$1:$J$1)-3,'[1]ΣΤΟΙΧΕΙΑ ΕΤΟΥΣ 3'!$AH$5,IF(MAX([1]Βοηθητικό!$E$5:$J$5)=MAX([1]Βοηθητικό!$E$1:$J$1)-4,'[1]ΣΤΟΙΧΕΙΑ ΕΤΟΥΣ 2'!$AH$5,IF(MAX([1]Βοηθητικό!$E$5:$J$5)=MAX([1]Βοηθητικό!$E$1:$J$1)-5,'[1]ΣΤΟΙΧΕΙΑ ΕΤΟΥΣ 1'!$AH$5,""))))))</f>
        <v>1025689</v>
      </c>
    </row>
    <row r="294" spans="1:4" x14ac:dyDescent="0.25">
      <c r="A294" s="1" t="s">
        <v>189</v>
      </c>
      <c r="B294" s="6">
        <f>IF(MAX([1]Βοηθητικό!$E$5:$J$5)-2=MAX([1]Βοηθητικό!$E$1:$J$1)-2,'[1]ΣΤΟΙΧΕΙΑ ΕΤΟΥΣ 4'!$AI$5,IF(MAX([1]Βοηθητικό!$E$5:$J$5)-2=MAX([1]Βοηθητικό!$E$1:$J$1)-3,'[1]ΣΤΟΙΧΕΙΑ ΕΤΟΥΣ 3'!$AI$5,IF(MAX([1]Βοηθητικό!$E$5:$J$5)-2=MAX([1]Βοηθητικό!$E$1:$J$1)-4,'[1]ΣΤΟΙΧΕΙΑ ΕΤΟΥΣ 2'!$AI$5,IF(MAX([1]Βοηθητικό!$E$5:$J$5)-2=MAX([1]Βοηθητικό!$E$1:$J$1)-5,'[1]ΣΤΟΙΧΕΙΑ ΕΤΟΥΣ 1'!$AI$5,""))))</f>
        <v>0</v>
      </c>
      <c r="C294" s="6">
        <f>IF(MAX([1]Βοηθητικό!$E$5:$J$5)-1=MAX([1]Βοηθητικό!$E$1:$J$1)-1,'[1]ΣΤΟΙΧΕΙΑ ΕΤΟΥΣ 5'!$AI$5,IF(MAX([1]Βοηθητικό!$E$5:$J$5)-1=MAX([1]Βοηθητικό!$E$1:$J$1)-2,'[1]ΣΤΟΙΧΕΙΑ ΕΤΟΥΣ 4'!$AI$5,IF(MAX([1]Βοηθητικό!$E$5:$J$5)-1=MAX([1]Βοηθητικό!$E$1:$J$1)-3,'[1]ΣΤΟΙΧΕΙΑ ΕΤΟΥΣ 3'!$AI$5,IF(MAX([1]Βοηθητικό!$E$5:$J$5)-1=MAX([1]Βοηθητικό!$E$1:$J$1)-4,'[1]ΣΤΟΙΧΕΙΑ ΕΤΟΥΣ 2'!$AI$5,IF(MAX([1]Βοηθητικό!$E$5:$J$5)-1=MAX([1]Βοηθητικό!$E$1:$J$1)-5,'[1]ΣΤΟΙΧΕΙΑ ΕΤΟΥΣ 1'!$AI$5,"")))))</f>
        <v>0</v>
      </c>
      <c r="D294" s="7">
        <f>IF(MAX([1]Βοηθητικό!$E$5:$J$5)=MAX([1]Βοηθητικό!$E$1:$J$1),'[1]ΣΤΟΙΧΕΙΑ ΕΤΟΥΣ 6'!$AI$5,IF(MAX([1]Βοηθητικό!$E$5:$J$5)=MAX([1]Βοηθητικό!$E$1:$J$1)-1,'[1]ΣΤΟΙΧΕΙΑ ΕΤΟΥΣ 5'!$AI$5,IF(MAX([1]Βοηθητικό!$E$5:$J$5)=MAX([1]Βοηθητικό!$E$1:$J$1)-2,'[1]ΣΤΟΙΧΕΙΑ ΕΤΟΥΣ 4'!$AI$5,IF(MAX([1]Βοηθητικό!$E$5:$J$5)=MAX([1]Βοηθητικό!$E$1:$J$1)-3,'[1]ΣΤΟΙΧΕΙΑ ΕΤΟΥΣ 3'!$AI$5,IF(MAX([1]Βοηθητικό!$E$5:$J$5)=MAX([1]Βοηθητικό!$E$1:$J$1)-4,'[1]ΣΤΟΙΧΕΙΑ ΕΤΟΥΣ 2'!$AI$5,IF(MAX([1]Βοηθητικό!$E$5:$J$5)=MAX([1]Βοηθητικό!$E$1:$J$1)-5,'[1]ΣΤΟΙΧΕΙΑ ΕΤΟΥΣ 1'!$AI$5,""))))))</f>
        <v>0</v>
      </c>
    </row>
    <row r="295" spans="1:4" x14ac:dyDescent="0.25">
      <c r="A295" s="1" t="s">
        <v>36</v>
      </c>
      <c r="B295" s="6">
        <f>IF(MAX([1]Βοηθητικό!$E$5:$J$5)-2=MAX([1]Βοηθητικό!$E$1:$J$1)-2,'[1]ΣΤΟΙΧΕΙΑ ΕΤΟΥΣ 4'!$AK$5,IF(MAX([1]Βοηθητικό!$E$5:$J$5)-2=MAX([1]Βοηθητικό!$E$1:$J$1)-3,'[1]ΣΤΟΙΧΕΙΑ ΕΤΟΥΣ 3'!$AK$5,IF(MAX([1]Βοηθητικό!$E$5:$J$5)-2=MAX([1]Βοηθητικό!$E$1:$J$1)-4,'[1]ΣΤΟΙΧΕΙΑ ΕΤΟΥΣ 2'!$AK$5,IF(MAX([1]Βοηθητικό!$E$5:$J$5)-2=MAX([1]Βοηθητικό!$E$1:$J$1)-5,'[1]ΣΤΟΙΧΕΙΑ ΕΤΟΥΣ 1'!$AK$5,""))))</f>
        <v>271929</v>
      </c>
      <c r="C295" s="6">
        <f>IF(MAX([1]Βοηθητικό!$E$5:$J$5)-1=MAX([1]Βοηθητικό!$E$1:$J$1)-1,'[1]ΣΤΟΙΧΕΙΑ ΕΤΟΥΣ 5'!$AK$5,IF(MAX([1]Βοηθητικό!$E$5:$J$5)-1=MAX([1]Βοηθητικό!$E$1:$J$1)-2,'[1]ΣΤΟΙΧΕΙΑ ΕΤΟΥΣ 4'!$AK$5,IF(MAX([1]Βοηθητικό!$E$5:$J$5)-1=MAX([1]Βοηθητικό!$E$1:$J$1)-3,'[1]ΣΤΟΙΧΕΙΑ ΕΤΟΥΣ 3'!$AK$5,IF(MAX([1]Βοηθητικό!$E$5:$J$5)-1=MAX([1]Βοηθητικό!$E$1:$J$1)-4,'[1]ΣΤΟΙΧΕΙΑ ΕΤΟΥΣ 2'!$AK$5,IF(MAX([1]Βοηθητικό!$E$5:$J$5)-1=MAX([1]Βοηθητικό!$E$1:$J$1)-5,'[1]ΣΤΟΙΧΕΙΑ ΕΤΟΥΣ 1'!$AK$5,"")))))</f>
        <v>195083</v>
      </c>
      <c r="D295" s="7">
        <f>IF(MAX([1]Βοηθητικό!$E$5:$J$5)=MAX([1]Βοηθητικό!$E$1:$J$1),'[1]ΣΤΟΙΧΕΙΑ ΕΤΟΥΣ 6'!$AK$5,IF(MAX([1]Βοηθητικό!$E$5:$J$5)=MAX([1]Βοηθητικό!$E$1:$J$1)-1,'[1]ΣΤΟΙΧΕΙΑ ΕΤΟΥΣ 5'!$AK$5,IF(MAX([1]Βοηθητικό!$E$5:$J$5)=MAX([1]Βοηθητικό!$E$1:$J$1)-2,'[1]ΣΤΟΙΧΕΙΑ ΕΤΟΥΣ 4'!$AK$5,IF(MAX([1]Βοηθητικό!$E$5:$J$5)=MAX([1]Βοηθητικό!$E$1:$J$1)-3,'[1]ΣΤΟΙΧΕΙΑ ΕΤΟΥΣ 3'!$AK$5,IF(MAX([1]Βοηθητικό!$E$5:$J$5)=MAX([1]Βοηθητικό!$E$1:$J$1)-4,'[1]ΣΤΟΙΧΕΙΑ ΕΤΟΥΣ 2'!$AK$5,IF(MAX([1]Βοηθητικό!$E$5:$J$5)=MAX([1]Βοηθητικό!$E$1:$J$1)-5,'[1]ΣΤΟΙΧΕΙΑ ΕΤΟΥΣ 1'!$AK$5,""))))))</f>
        <v>438676</v>
      </c>
    </row>
    <row r="296" spans="1:4" x14ac:dyDescent="0.25">
      <c r="A296" s="1" t="s">
        <v>37</v>
      </c>
      <c r="B296" s="6">
        <f>IF(MAX([1]Βοηθητικό!$E$5:$J$5)-2=MAX([1]Βοηθητικό!$E$1:$J$1)-2,'[1]ΣΤΟΙΧΕΙΑ ΕΤΟΥΣ 4'!$AL$5,IF(MAX([1]Βοηθητικό!$E$5:$J$5)-2=MAX([1]Βοηθητικό!$E$1:$J$1)-3,'[1]ΣΤΟΙΧΕΙΑ ΕΤΟΥΣ 3'!$AL$5,IF(MAX([1]Βοηθητικό!$E$5:$J$5)-2=MAX([1]Βοηθητικό!$E$1:$J$1)-4,'[1]ΣΤΟΙΧΕΙΑ ΕΤΟΥΣ 2'!$AL$5,IF(MAX([1]Βοηθητικό!$E$5:$J$5)-2=MAX([1]Βοηθητικό!$E$1:$J$1)-5,'[1]ΣΤΟΙΧΕΙΑ ΕΤΟΥΣ 1'!$AL$5,""))))</f>
        <v>1078243</v>
      </c>
      <c r="C296" s="6">
        <f>IF(MAX([1]Βοηθητικό!$E$5:$J$5)-1=MAX([1]Βοηθητικό!$E$1:$J$1)-1,'[1]ΣΤΟΙΧΕΙΑ ΕΤΟΥΣ 5'!$AL$5,IF(MAX([1]Βοηθητικό!$E$5:$J$5)-1=MAX([1]Βοηθητικό!$E$1:$J$1)-2,'[1]ΣΤΟΙΧΕΙΑ ΕΤΟΥΣ 4'!$AL$5,IF(MAX([1]Βοηθητικό!$E$5:$J$5)-1=MAX([1]Βοηθητικό!$E$1:$J$1)-3,'[1]ΣΤΟΙΧΕΙΑ ΕΤΟΥΣ 3'!$AL$5,IF(MAX([1]Βοηθητικό!$E$5:$J$5)-1=MAX([1]Βοηθητικό!$E$1:$J$1)-4,'[1]ΣΤΟΙΧΕΙΑ ΕΤΟΥΣ 2'!$AL$5,IF(MAX([1]Βοηθητικό!$E$5:$J$5)-1=MAX([1]Βοηθητικό!$E$1:$J$1)-5,'[1]ΣΤΟΙΧΕΙΑ ΕΤΟΥΣ 1'!$AL$5,"")))))</f>
        <v>1033840</v>
      </c>
      <c r="D296" s="7">
        <f>IF(MAX([1]Βοηθητικό!$E$5:$J$5)=MAX([1]Βοηθητικό!$E$1:$J$1),'[1]ΣΤΟΙΧΕΙΑ ΕΤΟΥΣ 6'!$AL$5,IF(MAX([1]Βοηθητικό!$E$5:$J$5)=MAX([1]Βοηθητικό!$E$1:$J$1)-1,'[1]ΣΤΟΙΧΕΙΑ ΕΤΟΥΣ 5'!$AL$5,IF(MAX([1]Βοηθητικό!$E$5:$J$5)=MAX([1]Βοηθητικό!$E$1:$J$1)-2,'[1]ΣΤΟΙΧΕΙΑ ΕΤΟΥΣ 4'!$AL$5,IF(MAX([1]Βοηθητικό!$E$5:$J$5)=MAX([1]Βοηθητικό!$E$1:$J$1)-3,'[1]ΣΤΟΙΧΕΙΑ ΕΤΟΥΣ 3'!$AL$5,IF(MAX([1]Βοηθητικό!$E$5:$J$5)=MAX([1]Βοηθητικό!$E$1:$J$1)-4,'[1]ΣΤΟΙΧΕΙΑ ΕΤΟΥΣ 2'!$AL$5,IF(MAX([1]Βοηθητικό!$E$5:$J$5)=MAX([1]Βοηθητικό!$E$1:$J$1)-5,'[1]ΣΤΟΙΧΕΙΑ ΕΤΟΥΣ 1'!$AL$5,""))))))</f>
        <v>1509902</v>
      </c>
    </row>
    <row r="297" spans="1:4" x14ac:dyDescent="0.25">
      <c r="A297" s="1"/>
      <c r="B297" s="4" t="str">
        <f>IF(MAX([1]Βοηθητικό!$E$5:$J$5)-2=MAX([1]Βοηθητικό!$E$1:$J$1)-2,LEFT('[1]ΣΤΟΙΧΕΙΑ ΕΤΟΥΣ 4'!$F$5,10),IF(MAX([1]Βοηθητικό!$E$5:$J$5)-2=MAX([1]Βοηθητικό!$E$1:$J$1)-3,LEFT('[1]ΣΤΟΙΧΕΙΑ ΕΤΟΥΣ 3'!$F$5,10),IF(MAX([1]Βοηθητικό!$E$5:$J$5)-2=MAX([1]Βοηθητικό!$E$1:$J$1)-4,LEFT('[1]ΣΤΟΙΧΕΙΑ ΕΤΟΥΣ 2'!$F$5,10),IF(MAX([1]Βοηθητικό!$E$5:$J$5)-2=MAX([1]Βοηθητικό!$E$1:$J$1)-5,LEFT('[1]ΣΤΟΙΧΕΙΑ ΕΤΟΥΣ 1'!$F$5,10),""))))</f>
        <v>01/01/2018</v>
      </c>
      <c r="C297" s="17" t="str">
        <f>IF(MAX([1]Βοηθητικό!$E$5:$J$5)-1=MAX([1]Βοηθητικό!$E$1:$J$1)-1,LEFT('[1]ΣΤΟΙΧΕΙΑ ΕΤΟΥΣ 5'!$F$5,10),IF(MAX([1]Βοηθητικό!$E$5:$J$5)-1=MAX([1]Βοηθητικό!$E$1:$J$1)-2,LEFT('[1]ΣΤΟΙΧΕΙΑ ΕΤΟΥΣ 4'!$F$5,10),IF(MAX([1]Βοηθητικό!$E$5:$J$5)-1=MAX([1]Βοηθητικό!$E$1:$J$1)-3,LEFT('[1]ΣΤΟΙΧΕΙΑ ΕΤΟΥΣ 3'!$F$5,10),IF(MAX([1]Βοηθητικό!$E$5:$J$5)-1=MAX([1]Βοηθητικό!$E$1:$J$1)-4,LEFT('[1]ΣΤΟΙΧΕΙΑ ΕΤΟΥΣ 2'!$F$5,10),IF(MAX([1]Βοηθητικό!$E$5:$J$5)-1=MAX([1]Βοηθητικό!$E$1:$J$1)-5,LEFT('[1]ΣΤΟΙΧΕΙΑ ΕΤΟΥΣ 1'!$F$5,10),"")))))</f>
        <v>01/01/2019</v>
      </c>
      <c r="D297" s="5" t="str">
        <f>IF(MAX([1]Βοηθητικό!$E$5:$J$5)=MAX([1]Βοηθητικό!$E$1:$J$1),LEFT('[1]ΣΤΟΙΧΕΙΑ ΕΤΟΥΣ 6'!$F$5,10),IF(MAX([1]Βοηθητικό!$E$5:$J$5)=MAX([1]Βοηθητικό!$E$1:$J$1)-1,LEFT('[1]ΣΤΟΙΧΕΙΑ ΕΤΟΥΣ 5'!$F$5,10),IF(MAX([1]Βοηθητικό!$E$5:$J$5)=MAX([1]Βοηθητικό!$E$1:$J$1)-2,LEFT('[1]ΣΤΟΙΧΕΙΑ ΕΤΟΥΣ 4'!$F$5,10),IF(MAX([1]Βοηθητικό!$E$5:$J$5)=MAX([1]Βοηθητικό!$E$1:$J$1)-3,LEFT('[1]ΣΤΟΙΧΕΙΑ ΕΤΟΥΣ 3'!$F$5,10),IF(MAX([1]Βοηθητικό!$E$5:$J$5)=MAX([1]Βοηθητικό!$E$1:$J$1)-4,LEFT('[1]ΣΤΟΙΧΕΙΑ ΕΤΟΥΣ 2'!$F$5,10),IF(MAX([1]Βοηθητικό!$E$5:$J$5)=MAX([1]Βοηθητικό!$E$1:$J$1)-5,LEFT('[1]ΣΤΟΙΧΕΙΑ ΕΤΟΥΣ 1'!$F$5,10),""))))))</f>
        <v>01/01/2020</v>
      </c>
    </row>
    <row r="298" spans="1:4" x14ac:dyDescent="0.25">
      <c r="A298" s="3" t="s">
        <v>190</v>
      </c>
      <c r="B298" s="4" t="str">
        <f>IF(MAX([1]Βοηθητικό!$E$5:$J$5)-2=MAX([1]Βοηθητικό!$E$1:$J$1)-2,RIGHT('[1]ΣΤΟΙΧΕΙΑ ΕΤΟΥΣ 4'!$F$5,10),IF(MAX([1]Βοηθητικό!$E$5:$J$5)-2=MAX([1]Βοηθητικό!$E$1:$J$1)-3,RIGHT('[1]ΣΤΟΙΧΕΙΑ ΕΤΟΥΣ 3'!$F$5,10),IF(MAX([1]Βοηθητικό!$E$5:$J$5)-2=MAX([1]Βοηθητικό!$E$1:$J$1)-4,RIGHT('[1]ΣΤΟΙΧΕΙΑ ΕΤΟΥΣ 2'!$F$5,10),IF(MAX([1]Βοηθητικό!$E$5:$J$5)-2=MAX([1]Βοηθητικό!$E$1:$J$1)-5,RIGHT('[1]ΣΤΟΙΧΕΙΑ ΕΤΟΥΣ 1'!$F$5,10),""))))</f>
        <v>31/12/2018</v>
      </c>
      <c r="C298" s="17" t="str">
        <f>IF(MAX([1]Βοηθητικό!$E$5:$J$5)-1=MAX([1]Βοηθητικό!$E$1:$J$1)-1,RIGHT('[1]ΣΤΟΙΧΕΙΑ ΕΤΟΥΣ 5'!$F$5,10),IF(MAX([1]Βοηθητικό!$E$5:$J$5)-1=MAX([1]Βοηθητικό!$E$1:$J$1)-2,RIGHT('[1]ΣΤΟΙΧΕΙΑ ΕΤΟΥΣ 4'!$F$5,10),IF(MAX([1]Βοηθητικό!$E$5:$J$5)-1=MAX([1]Βοηθητικό!$E$1:$J$1)-3,RIGHT('[1]ΣΤΟΙΧΕΙΑ ΕΤΟΥΣ 3'!$F$5,10),IF(MAX([1]Βοηθητικό!$E$5:$J$5)-1=MAX([1]Βοηθητικό!$E$1:$J$1)-4,RIGHT('[1]ΣΤΟΙΧΕΙΑ ΕΤΟΥΣ 2'!$F$5,10),IF(MAX([1]Βοηθητικό!$E$5:$J$5)-1=MAX([1]Βοηθητικό!$E$1:$J$1)-5,RIGHT('[1]ΣΤΟΙΧΕΙΑ ΕΤΟΥΣ 1'!$F$5,10),"")))))</f>
        <v>31/12/2019</v>
      </c>
      <c r="D298" s="5" t="str">
        <f>IF(MAX([1]Βοηθητικό!$E$5:$J$5)=MAX([1]Βοηθητικό!$E$1:$J$1),RIGHT('[1]ΣΤΟΙΧΕΙΑ ΕΤΟΥΣ 6'!$F$5,10),IF(MAX([1]Βοηθητικό!$E$5:$J$5)=MAX([1]Βοηθητικό!$E$1:$J$1)-1,RIGHT('[1]ΣΤΟΙΧΕΙΑ ΕΤΟΥΣ 5'!$F$5,10),IF(MAX([1]Βοηθητικό!$E$5:$J$5)=MAX([1]Βοηθητικό!$E$1:$J$1)-2,RIGHT('[1]ΣΤΟΙΧΕΙΑ ΕΤΟΥΣ 4'!$F$5,10),IF(MAX([1]Βοηθητικό!$E$5:$J$5)=MAX([1]Βοηθητικό!$E$1:$J$1)-3,RIGHT('[1]ΣΤΟΙΧΕΙΑ ΕΤΟΥΣ 3'!$F$5,10),IF(MAX([1]Βοηθητικό!$E$5:$J$5)=MAX([1]Βοηθητικό!$E$1:$J$1)-4,RIGHT('[1]ΣΤΟΙΧΕΙΑ ΕΤΟΥΣ 2'!$F$5,10),IF(MAX([1]Βοηθητικό!$E$5:$J$5)=MAX([1]Βοηθητικό!$E$1:$J$1)-5,RIGHT('[1]ΣΤΟΙΧΕΙΑ ΕΤΟΥΣ 1'!$F$5,10),""))))))</f>
        <v>31/12/2020</v>
      </c>
    </row>
    <row r="299" spans="1:4" x14ac:dyDescent="0.25">
      <c r="A299" s="1" t="s">
        <v>39</v>
      </c>
      <c r="B299" s="6">
        <f>IF(MAX([1]Βοηθητικό!$E$5:$J$5)-2=MAX([1]Βοηθητικό!$E$1:$J$1)-2,'[1]ΣΤΟΙΧΕΙΑ ΕΤΟΥΣ 4'!$AN$5,IF(MAX([1]Βοηθητικό!$E$5:$J$5)-2=MAX([1]Βοηθητικό!$E$1:$J$1)-3,'[1]ΣΤΟΙΧΕΙΑ ΕΤΟΥΣ 3'!$AN$5,IF(MAX([1]Βοηθητικό!$E$5:$J$5)-2=MAX([1]Βοηθητικό!$E$1:$J$1)-4,'[1]ΣΤΟΙΧΕΙΑ ΕΤΟΥΣ 2'!$AN$5,IF(MAX([1]Βοηθητικό!$E$5:$J$5)-2=MAX([1]Βοηθητικό!$E$1:$J$1)-5,'[1]ΣΤΟΙΧΕΙΑ ΕΤΟΥΣ 1'!$AN$5,""))))</f>
        <v>971726</v>
      </c>
      <c r="C299" s="6">
        <f>IF(MAX([1]Βοηθητικό!$E$5:$J$5)-1=MAX([1]Βοηθητικό!$E$1:$J$1)-1,'[1]ΣΤΟΙΧΕΙΑ ΕΤΟΥΣ 5'!$AN$5,IF(MAX([1]Βοηθητικό!$E$5:$J$5)-1=MAX([1]Βοηθητικό!$E$1:$J$1)-2,'[1]ΣΤΟΙΧΕΙΑ ΕΤΟΥΣ 4'!$AN$5,IF(MAX([1]Βοηθητικό!$E$5:$J$5)-1=MAX([1]Βοηθητικό!$E$1:$J$1)-3,'[1]ΣΤΟΙΧΕΙΑ ΕΤΟΥΣ 3'!$AN$5,IF(MAX([1]Βοηθητικό!$E$5:$J$5)-1=MAX([1]Βοηθητικό!$E$1:$J$1)-4,'[1]ΣΤΟΙΧΕΙΑ ΕΤΟΥΣ 2'!$AN$5,IF(MAX([1]Βοηθητικό!$E$5:$J$5)-1=MAX([1]Βοηθητικό!$E$1:$J$1)-5,'[1]ΣΤΟΙΧΕΙΑ ΕΤΟΥΣ 1'!$AN$5,"")))))</f>
        <v>1512593</v>
      </c>
      <c r="D299" s="7">
        <f>IF(MAX([1]Βοηθητικό!$E$5:$J$5)=MAX([1]Βοηθητικό!$E$1:$J$1),'[1]ΣΤΟΙΧΕΙΑ ΕΤΟΥΣ 6'!$AN$5,IF(MAX([1]Βοηθητικό!$E$5:$J$5)=MAX([1]Βοηθητικό!$E$1:$J$1)-1,'[1]ΣΤΟΙΧΕΙΑ ΕΤΟΥΣ 5'!$AN$5,IF(MAX([1]Βοηθητικό!$E$5:$J$5)=MAX([1]Βοηθητικό!$E$1:$J$1)-2,'[1]ΣΤΟΙΧΕΙΑ ΕΤΟΥΣ 4'!$AN$5,IF(MAX([1]Βοηθητικό!$E$5:$J$5)=MAX([1]Βοηθητικό!$E$1:$J$1)-3,'[1]ΣΤΟΙΧΕΙΑ ΕΤΟΥΣ 3'!$AN$5,IF(MAX([1]Βοηθητικό!$E$5:$J$5)=MAX([1]Βοηθητικό!$E$1:$J$1)-4,'[1]ΣΤΟΙΧΕΙΑ ΕΤΟΥΣ 2'!$AN$5,IF(MAX([1]Βοηθητικό!$E$5:$J$5)=MAX([1]Βοηθητικό!$E$1:$J$1)-5,'[1]ΣΤΟΙΧΕΙΑ ΕΤΟΥΣ 1'!$AN$5,""))))))</f>
        <v>1238854</v>
      </c>
    </row>
    <row r="300" spans="1:4" x14ac:dyDescent="0.25">
      <c r="A300" s="1" t="s">
        <v>40</v>
      </c>
      <c r="B300" s="6">
        <f>IF(MAX([1]Βοηθητικό!$E$5:$J$5)-2=MAX([1]Βοηθητικό!$E$1:$J$1)-2,'[1]ΣΤΟΙΧΕΙΑ ΕΤΟΥΣ 4'!$AO$5,IF(MAX([1]Βοηθητικό!$E$5:$J$5)-2=MAX([1]Βοηθητικό!$E$1:$J$1)-3,'[1]ΣΤΟΙΧΕΙΑ ΕΤΟΥΣ 3'!$AO$5,IF(MAX([1]Βοηθητικό!$E$5:$J$5)-2=MAX([1]Βοηθητικό!$E$1:$J$1)-4,'[1]ΣΤΟΙΧΕΙΑ ΕΤΟΥΣ 2'!$AO$5,IF(MAX([1]Βοηθητικό!$E$5:$J$5)-2=MAX([1]Βοηθητικό!$E$1:$J$1)-5,'[1]ΣΤΟΙΧΕΙΑ ΕΤΟΥΣ 1'!$AO$5,""))))</f>
        <v>550195</v>
      </c>
      <c r="C300" s="6">
        <f>IF(MAX([1]Βοηθητικό!$E$5:$J$5)-1=MAX([1]Βοηθητικό!$E$1:$J$1)-1,'[1]ΣΤΟΙΧΕΙΑ ΕΤΟΥΣ 5'!$AO$5,IF(MAX([1]Βοηθητικό!$E$5:$J$5)-1=MAX([1]Βοηθητικό!$E$1:$J$1)-2,'[1]ΣΤΟΙΧΕΙΑ ΕΤΟΥΣ 4'!$AO$5,IF(MAX([1]Βοηθητικό!$E$5:$J$5)-1=MAX([1]Βοηθητικό!$E$1:$J$1)-3,'[1]ΣΤΟΙΧΕΙΑ ΕΤΟΥΣ 3'!$AO$5,IF(MAX([1]Βοηθητικό!$E$5:$J$5)-1=MAX([1]Βοηθητικό!$E$1:$J$1)-4,'[1]ΣΤΟΙΧΕΙΑ ΕΤΟΥΣ 2'!$AO$5,IF(MAX([1]Βοηθητικό!$E$5:$J$5)-1=MAX([1]Βοηθητικό!$E$1:$J$1)-5,'[1]ΣΤΟΙΧΕΙΑ ΕΤΟΥΣ 1'!$AO$5,"")))))</f>
        <v>1119000</v>
      </c>
      <c r="D300" s="7">
        <f>IF(MAX([1]Βοηθητικό!$E$5:$J$5)=MAX([1]Βοηθητικό!$E$1:$J$1),'[1]ΣΤΟΙΧΕΙΑ ΕΤΟΥΣ 6'!$AO$5,IF(MAX([1]Βοηθητικό!$E$5:$J$5)=MAX([1]Βοηθητικό!$E$1:$J$1)-1,'[1]ΣΤΟΙΧΕΙΑ ΕΤΟΥΣ 5'!$AO$5,IF(MAX([1]Βοηθητικό!$E$5:$J$5)=MAX([1]Βοηθητικό!$E$1:$J$1)-2,'[1]ΣΤΟΙΧΕΙΑ ΕΤΟΥΣ 4'!$AO$5,IF(MAX([1]Βοηθητικό!$E$5:$J$5)=MAX([1]Βοηθητικό!$E$1:$J$1)-3,'[1]ΣΤΟΙΧΕΙΑ ΕΤΟΥΣ 3'!$AO$5,IF(MAX([1]Βοηθητικό!$E$5:$J$5)=MAX([1]Βοηθητικό!$E$1:$J$1)-4,'[1]ΣΤΟΙΧΕΙΑ ΕΤΟΥΣ 2'!$AO$5,IF(MAX([1]Βοηθητικό!$E$5:$J$5)=MAX([1]Βοηθητικό!$E$1:$J$1)-5,'[1]ΣΤΟΙΧΕΙΑ ΕΤΟΥΣ 1'!$AO$5,""))))))</f>
        <v>557084</v>
      </c>
    </row>
    <row r="301" spans="1:4" x14ac:dyDescent="0.25">
      <c r="A301" s="1" t="s">
        <v>41</v>
      </c>
      <c r="B301" s="6">
        <f>IF(MAX([1]Βοηθητικό!$E$5:$J$5)-2=MAX([1]Βοηθητικό!$E$1:$J$1)-2,'[1]ΣΤΟΙΧΕΙΑ ΕΤΟΥΣ 4'!$AP$5,IF(MAX([1]Βοηθητικό!$E$5:$J$5)-2=MAX([1]Βοηθητικό!$E$1:$J$1)-3,'[1]ΣΤΟΙΧΕΙΑ ΕΤΟΥΣ 3'!$AP$5,IF(MAX([1]Βοηθητικό!$E$5:$J$5)-2=MAX([1]Βοηθητικό!$E$1:$J$1)-4,'[1]ΣΤΟΙΧΕΙΑ ΕΤΟΥΣ 2'!$AP$5,IF(MAX([1]Βοηθητικό!$E$5:$J$5)-2=MAX([1]Βοηθητικό!$E$1:$J$1)-5,'[1]ΣΤΟΙΧΕΙΑ ΕΤΟΥΣ 1'!$AP$5,""))))</f>
        <v>421531</v>
      </c>
      <c r="C301" s="6">
        <f>IF(MAX([1]Βοηθητικό!$E$5:$J$5)-1=MAX([1]Βοηθητικό!$E$1:$J$1)-1,'[1]ΣΤΟΙΧΕΙΑ ΕΤΟΥΣ 5'!$AP$5,IF(MAX([1]Βοηθητικό!$E$5:$J$5)-1=MAX([1]Βοηθητικό!$E$1:$J$1)-2,'[1]ΣΤΟΙΧΕΙΑ ΕΤΟΥΣ 4'!$AP$5,IF(MAX([1]Βοηθητικό!$E$5:$J$5)-1=MAX([1]Βοηθητικό!$E$1:$J$1)-3,'[1]ΣΤΟΙΧΕΙΑ ΕΤΟΥΣ 3'!$AP$5,IF(MAX([1]Βοηθητικό!$E$5:$J$5)-1=MAX([1]Βοηθητικό!$E$1:$J$1)-4,'[1]ΣΤΟΙΧΕΙΑ ΕΤΟΥΣ 2'!$AP$5,IF(MAX([1]Βοηθητικό!$E$5:$J$5)-1=MAX([1]Βοηθητικό!$E$1:$J$1)-5,'[1]ΣΤΟΙΧΕΙΑ ΕΤΟΥΣ 1'!$AP$5,"")))))</f>
        <v>393593</v>
      </c>
      <c r="D301" s="7">
        <f>IF(MAX([1]Βοηθητικό!$E$5:$J$5)=MAX([1]Βοηθητικό!$E$1:$J$1),'[1]ΣΤΟΙΧΕΙΑ ΕΤΟΥΣ 6'!$AP$5,IF(MAX([1]Βοηθητικό!$E$5:$J$5)=MAX([1]Βοηθητικό!$E$1:$J$1)-1,'[1]ΣΤΟΙΧΕΙΑ ΕΤΟΥΣ 5'!$AP$5,IF(MAX([1]Βοηθητικό!$E$5:$J$5)=MAX([1]Βοηθητικό!$E$1:$J$1)-2,'[1]ΣΤΟΙΧΕΙΑ ΕΤΟΥΣ 4'!$AP$5,IF(MAX([1]Βοηθητικό!$E$5:$J$5)=MAX([1]Βοηθητικό!$E$1:$J$1)-3,'[1]ΣΤΟΙΧΕΙΑ ΕΤΟΥΣ 3'!$AP$5,IF(MAX([1]Βοηθητικό!$E$5:$J$5)=MAX([1]Βοηθητικό!$E$1:$J$1)-4,'[1]ΣΤΟΙΧΕΙΑ ΕΤΟΥΣ 2'!$AP$5,IF(MAX([1]Βοηθητικό!$E$5:$J$5)=MAX([1]Βοηθητικό!$E$1:$J$1)-5,'[1]ΣΤΟΙΧΕΙΑ ΕΤΟΥΣ 1'!$AP$5,""))))))</f>
        <v>681770</v>
      </c>
    </row>
    <row r="302" spans="1:4" x14ac:dyDescent="0.25">
      <c r="A302" s="1" t="s">
        <v>42</v>
      </c>
      <c r="B302" s="6">
        <f>IF(MAX([1]Βοηθητικό!$E$5:$J$5)-2=MAX([1]Βοηθητικό!$E$1:$J$1)-2,'[1]ΣΤΟΙΧΕΙΑ ΕΤΟΥΣ 4'!$AQ$5,IF(MAX([1]Βοηθητικό!$E$5:$J$5)-2=MAX([1]Βοηθητικό!$E$1:$J$1)-3,'[1]ΣΤΟΙΧΕΙΑ ΕΤΟΥΣ 3'!$AQ$5,IF(MAX([1]Βοηθητικό!$E$5:$J$5)-2=MAX([1]Βοηθητικό!$E$1:$J$1)-4,'[1]ΣΤΟΙΧΕΙΑ ΕΤΟΥΣ 2'!$AQ$5,IF(MAX([1]Βοηθητικό!$E$5:$J$5)-2=MAX([1]Βοηθητικό!$E$1:$J$1)-5,'[1]ΣΤΟΙΧΕΙΑ ΕΤΟΥΣ 1'!$AQ$5,""))))</f>
        <v>1458</v>
      </c>
      <c r="C302" s="6">
        <f>IF(MAX([1]Βοηθητικό!$E$5:$J$5)-1=MAX([1]Βοηθητικό!$E$1:$J$1)-1,'[1]ΣΤΟΙΧΕΙΑ ΕΤΟΥΣ 5'!$AQ$5,IF(MAX([1]Βοηθητικό!$E$5:$J$5)-1=MAX([1]Βοηθητικό!$E$1:$J$1)-2,'[1]ΣΤΟΙΧΕΙΑ ΕΤΟΥΣ 4'!$AQ$5,IF(MAX([1]Βοηθητικό!$E$5:$J$5)-1=MAX([1]Βοηθητικό!$E$1:$J$1)-3,'[1]ΣΤΟΙΧΕΙΑ ΕΤΟΥΣ 3'!$AQ$5,IF(MAX([1]Βοηθητικό!$E$5:$J$5)-1=MAX([1]Βοηθητικό!$E$1:$J$1)-4,'[1]ΣΤΟΙΧΕΙΑ ΕΤΟΥΣ 2'!$AQ$5,IF(MAX([1]Βοηθητικό!$E$5:$J$5)-1=MAX([1]Βοηθητικό!$E$1:$J$1)-5,'[1]ΣΤΟΙΧΕΙΑ ΕΤΟΥΣ 1'!$AQ$5,"")))))</f>
        <v>0</v>
      </c>
      <c r="D302" s="7">
        <f>IF(MAX([1]Βοηθητικό!$E$5:$J$5)=MAX([1]Βοηθητικό!$E$1:$J$1),'[1]ΣΤΟΙΧΕΙΑ ΕΤΟΥΣ 6'!$AQ$5,IF(MAX([1]Βοηθητικό!$E$5:$J$5)=MAX([1]Βοηθητικό!$E$1:$J$1)-1,'[1]ΣΤΟΙΧΕΙΑ ΕΤΟΥΣ 5'!$AQ$5,IF(MAX([1]Βοηθητικό!$E$5:$J$5)=MAX([1]Βοηθητικό!$E$1:$J$1)-2,'[1]ΣΤΟΙΧΕΙΑ ΕΤΟΥΣ 4'!$AQ$5,IF(MAX([1]Βοηθητικό!$E$5:$J$5)=MAX([1]Βοηθητικό!$E$1:$J$1)-3,'[1]ΣΤΟΙΧΕΙΑ ΕΤΟΥΣ 3'!$AQ$5,IF(MAX([1]Βοηθητικό!$E$5:$J$5)=MAX([1]Βοηθητικό!$E$1:$J$1)-4,'[1]ΣΤΟΙΧΕΙΑ ΕΤΟΥΣ 2'!$AQ$5,IF(MAX([1]Βοηθητικό!$E$5:$J$5)=MAX([1]Βοηθητικό!$E$1:$J$1)-5,'[1]ΣΤΟΙΧΕΙΑ ΕΤΟΥΣ 1'!$AQ$5,""))))))</f>
        <v>0</v>
      </c>
    </row>
    <row r="303" spans="1:4" x14ac:dyDescent="0.25">
      <c r="A303" s="1" t="s">
        <v>43</v>
      </c>
      <c r="B303" s="6">
        <f>IF(MAX([1]Βοηθητικό!$E$5:$J$5)-2=MAX([1]Βοηθητικό!$E$1:$J$1)-2,'[1]ΣΤΟΙΧΕΙΑ ΕΤΟΥΣ 4'!$AR$5,IF(MAX([1]Βοηθητικό!$E$5:$J$5)-2=MAX([1]Βοηθητικό!$E$1:$J$1)-3,'[1]ΣΤΟΙΧΕΙΑ ΕΤΟΥΣ 3'!$AR$5,IF(MAX([1]Βοηθητικό!$E$5:$J$5)-2=MAX([1]Βοηθητικό!$E$1:$J$1)-4,'[1]ΣΤΟΙΧΕΙΑ ΕΤΟΥΣ 2'!$AR$5,IF(MAX([1]Βοηθητικό!$E$5:$J$5)-2=MAX([1]Βοηθητικό!$E$1:$J$1)-5,'[1]ΣΤΟΙΧΕΙΑ ΕΤΟΥΣ 1'!$AR$5,""))))</f>
        <v>4261</v>
      </c>
      <c r="C303" s="6">
        <f>IF(MAX([1]Βοηθητικό!$E$5:$J$5)-1=MAX([1]Βοηθητικό!$E$1:$J$1)-1,'[1]ΣΤΟΙΧΕΙΑ ΕΤΟΥΣ 5'!$AR$5,IF(MAX([1]Βοηθητικό!$E$5:$J$5)-1=MAX([1]Βοηθητικό!$E$1:$J$1)-2,'[1]ΣΤΟΙΧΕΙΑ ΕΤΟΥΣ 4'!$AR$5,IF(MAX([1]Βοηθητικό!$E$5:$J$5)-1=MAX([1]Βοηθητικό!$E$1:$J$1)-3,'[1]ΣΤΟΙΧΕΙΑ ΕΤΟΥΣ 3'!$AR$5,IF(MAX([1]Βοηθητικό!$E$5:$J$5)-1=MAX([1]Βοηθητικό!$E$1:$J$1)-4,'[1]ΣΤΟΙΧΕΙΑ ΕΤΟΥΣ 2'!$AR$5,IF(MAX([1]Βοηθητικό!$E$5:$J$5)-1=MAX([1]Βοηθητικό!$E$1:$J$1)-5,'[1]ΣΤΟΙΧΕΙΑ ΕΤΟΥΣ 1'!$AR$5,"")))))</f>
        <v>1817</v>
      </c>
      <c r="D303" s="7">
        <f>IF(MAX([1]Βοηθητικό!$E$5:$J$5)=MAX([1]Βοηθητικό!$E$1:$J$1),'[1]ΣΤΟΙΧΕΙΑ ΕΤΟΥΣ 6'!$AR$5,IF(MAX([1]Βοηθητικό!$E$5:$J$5)=MAX([1]Βοηθητικό!$E$1:$J$1)-1,'[1]ΣΤΟΙΧΕΙΑ ΕΤΟΥΣ 5'!$AR$5,IF(MAX([1]Βοηθητικό!$E$5:$J$5)=MAX([1]Βοηθητικό!$E$1:$J$1)-2,'[1]ΣΤΟΙΧΕΙΑ ΕΤΟΥΣ 4'!$AR$5,IF(MAX([1]Βοηθητικό!$E$5:$J$5)=MAX([1]Βοηθητικό!$E$1:$J$1)-3,'[1]ΣΤΟΙΧΕΙΑ ΕΤΟΥΣ 3'!$AR$5,IF(MAX([1]Βοηθητικό!$E$5:$J$5)=MAX([1]Βοηθητικό!$E$1:$J$1)-4,'[1]ΣΤΟΙΧΕΙΑ ΕΤΟΥΣ 2'!$AR$5,IF(MAX([1]Βοηθητικό!$E$5:$J$5)=MAX([1]Βοηθητικό!$E$1:$J$1)-5,'[1]ΣΤΟΙΧΕΙΑ ΕΤΟΥΣ 1'!$AR$5,""))))))</f>
        <v>886</v>
      </c>
    </row>
    <row r="304" spans="1:4" x14ac:dyDescent="0.25">
      <c r="A304" s="1" t="s">
        <v>44</v>
      </c>
      <c r="B304" s="6">
        <f>IF(MAX([1]Βοηθητικό!$E$5:$J$5)-2=MAX([1]Βοηθητικό!$E$1:$J$1)-2,'[1]ΣΤΟΙΧΕΙΑ ΕΤΟΥΣ 4'!$AS$5,IF(MAX([1]Βοηθητικό!$E$5:$J$5)-2=MAX([1]Βοηθητικό!$E$1:$J$1)-3,'[1]ΣΤΟΙΧΕΙΑ ΕΤΟΥΣ 3'!$AS$5,IF(MAX([1]Βοηθητικό!$E$5:$J$5)-2=MAX([1]Βοηθητικό!$E$1:$J$1)-4,'[1]ΣΤΟΙΧΕΙΑ ΕΤΟΥΣ 2'!$AS$5,IF(MAX([1]Βοηθητικό!$E$5:$J$5)-2=MAX([1]Βοηθητικό!$E$1:$J$1)-5,'[1]ΣΤΟΙΧΕΙΑ ΕΤΟΥΣ 1'!$AS$5,""))))</f>
        <v>386350</v>
      </c>
      <c r="C304" s="6">
        <f>IF(MAX([1]Βοηθητικό!$E$5:$J$5)-1=MAX([1]Βοηθητικό!$E$1:$J$1)-1,'[1]ΣΤΟΙΧΕΙΑ ΕΤΟΥΣ 5'!$AS$5,IF(MAX([1]Βοηθητικό!$E$5:$J$5)-1=MAX([1]Βοηθητικό!$E$1:$J$1)-2,'[1]ΣΤΟΙΧΕΙΑ ΕΤΟΥΣ 4'!$AS$5,IF(MAX([1]Βοηθητικό!$E$5:$J$5)-1=MAX([1]Βοηθητικό!$E$1:$J$1)-3,'[1]ΣΤΟΙΧΕΙΑ ΕΤΟΥΣ 3'!$AS$5,IF(MAX([1]Βοηθητικό!$E$5:$J$5)-1=MAX([1]Βοηθητικό!$E$1:$J$1)-4,'[1]ΣΤΟΙΧΕΙΑ ΕΤΟΥΣ 2'!$AS$5,IF(MAX([1]Βοηθητικό!$E$5:$J$5)-1=MAX([1]Βοηθητικό!$E$1:$J$1)-5,'[1]ΣΤΟΙΧΕΙΑ ΕΤΟΥΣ 1'!$AS$5,"")))))</f>
        <v>370566</v>
      </c>
      <c r="D304" s="7">
        <f>IF(MAX([1]Βοηθητικό!$E$5:$J$5)=MAX([1]Βοηθητικό!$E$1:$J$1),'[1]ΣΤΟΙΧΕΙΑ ΕΤΟΥΣ 6'!$AS$5,IF(MAX([1]Βοηθητικό!$E$5:$J$5)=MAX([1]Βοηθητικό!$E$1:$J$1)-1,'[1]ΣΤΟΙΧΕΙΑ ΕΤΟΥΣ 5'!$AS$5,IF(MAX([1]Βοηθητικό!$E$5:$J$5)=MAX([1]Βοηθητικό!$E$1:$J$1)-2,'[1]ΣΤΟΙΧΕΙΑ ΕΤΟΥΣ 4'!$AS$5,IF(MAX([1]Βοηθητικό!$E$5:$J$5)=MAX([1]Βοηθητικό!$E$1:$J$1)-3,'[1]ΣΤΟΙΧΕΙΑ ΕΤΟΥΣ 3'!$AS$5,IF(MAX([1]Βοηθητικό!$E$5:$J$5)=MAX([1]Βοηθητικό!$E$1:$J$1)-4,'[1]ΣΤΟΙΧΕΙΑ ΕΤΟΥΣ 2'!$AS$5,IF(MAX([1]Βοηθητικό!$E$5:$J$5)=MAX([1]Βοηθητικό!$E$1:$J$1)-5,'[1]ΣΤΟΙΧΕΙΑ ΕΤΟΥΣ 1'!$AS$5,""))))))</f>
        <v>668417</v>
      </c>
    </row>
    <row r="305" spans="1:4" x14ac:dyDescent="0.25">
      <c r="A305" s="1" t="s">
        <v>45</v>
      </c>
      <c r="B305" s="6">
        <f>IF(MAX([1]Βοηθητικό!$E$5:$J$5)-2=MAX([1]Βοηθητικό!$E$1:$J$1)-2,'[1]ΣΤΟΙΧΕΙΑ ΕΤΟΥΣ 4'!$AT$5,IF(MAX([1]Βοηθητικό!$E$5:$J$5)-2=MAX([1]Βοηθητικό!$E$1:$J$1)-3,'[1]ΣΤΟΙΧΕΙΑ ΕΤΟΥΣ 3'!$AT$5,IF(MAX([1]Βοηθητικό!$E$5:$J$5)-2=MAX([1]Βοηθητικό!$E$1:$J$1)-4,'[1]ΣΤΟΙΧΕΙΑ ΕΤΟΥΣ 2'!$AT$5,IF(MAX([1]Βοηθητικό!$E$5:$J$5)-2=MAX([1]Βοηθητικό!$E$1:$J$1)-5,'[1]ΣΤΟΙΧΕΙΑ ΕΤΟΥΣ 1'!$AT$5,""))))</f>
        <v>32379</v>
      </c>
      <c r="C305" s="6">
        <f>IF(MAX([1]Βοηθητικό!$E$5:$J$5)-1=MAX([1]Βοηθητικό!$E$1:$J$1)-1,'[1]ΣΤΟΙΧΕΙΑ ΕΤΟΥΣ 5'!$AT$5,IF(MAX([1]Βοηθητικό!$E$5:$J$5)-1=MAX([1]Βοηθητικό!$E$1:$J$1)-2,'[1]ΣΤΟΙΧΕΙΑ ΕΤΟΥΣ 4'!$AT$5,IF(MAX([1]Βοηθητικό!$E$5:$J$5)-1=MAX([1]Βοηθητικό!$E$1:$J$1)-3,'[1]ΣΤΟΙΧΕΙΑ ΕΤΟΥΣ 3'!$AT$5,IF(MAX([1]Βοηθητικό!$E$5:$J$5)-1=MAX([1]Βοηθητικό!$E$1:$J$1)-4,'[1]ΣΤΟΙΧΕΙΑ ΕΤΟΥΣ 2'!$AT$5,IF(MAX([1]Βοηθητικό!$E$5:$J$5)-1=MAX([1]Βοηθητικό!$E$1:$J$1)-5,'[1]ΣΤΟΙΧΕΙΑ ΕΤΟΥΣ 1'!$AT$5,"")))))</f>
        <v>21210</v>
      </c>
      <c r="D305" s="7">
        <f>IF(MAX([1]Βοηθητικό!$E$5:$J$5)=MAX([1]Βοηθητικό!$E$1:$J$1),'[1]ΣΤΟΙΧΕΙΑ ΕΤΟΥΣ 6'!$AT$5,IF(MAX([1]Βοηθητικό!$E$5:$J$5)=MAX([1]Βοηθητικό!$E$1:$J$1)-1,'[1]ΣΤΟΙΧΕΙΑ ΕΤΟΥΣ 5'!$AT$5,IF(MAX([1]Βοηθητικό!$E$5:$J$5)=MAX([1]Βοηθητικό!$E$1:$J$1)-2,'[1]ΣΤΟΙΧΕΙΑ ΕΤΟΥΣ 4'!$AT$5,IF(MAX([1]Βοηθητικό!$E$5:$J$5)=MAX([1]Βοηθητικό!$E$1:$J$1)-3,'[1]ΣΤΟΙΧΕΙΑ ΕΤΟΥΣ 3'!$AT$5,IF(MAX([1]Βοηθητικό!$E$5:$J$5)=MAX([1]Βοηθητικό!$E$1:$J$1)-4,'[1]ΣΤΟΙΧΕΙΑ ΕΤΟΥΣ 2'!$AT$5,IF(MAX([1]Βοηθητικό!$E$5:$J$5)=MAX([1]Βοηθητικό!$E$1:$J$1)-5,'[1]ΣΤΟΙΧΕΙΑ ΕΤΟΥΣ 1'!$AT$5,""))))))</f>
        <v>12466</v>
      </c>
    </row>
    <row r="306" spans="1:4" x14ac:dyDescent="0.25">
      <c r="A306" s="1" t="s">
        <v>46</v>
      </c>
      <c r="B306" s="6">
        <f>IF(MAX([1]Βοηθητικό!$E$5:$J$5)-2=MAX([1]Βοηθητικό!$E$1:$J$1)-2,'[1]ΣΤΟΙΧΕΙΑ ΕΤΟΥΣ 4'!$AU$5,IF(MAX([1]Βοηθητικό!$E$5:$J$5)-2=MAX([1]Βοηθητικό!$E$1:$J$1)-3,'[1]ΣΤΟΙΧΕΙΑ ΕΤΟΥΣ 3'!$AU$5,IF(MAX([1]Βοηθητικό!$E$5:$J$5)-2=MAX([1]Βοηθητικό!$E$1:$J$1)-4,'[1]ΣΤΟΙΧΕΙΑ ΕΤΟΥΣ 2'!$AU$5,IF(MAX([1]Βοηθητικό!$E$5:$J$5)-2=MAX([1]Βοηθητικό!$E$1:$J$1)-5,'[1]ΣΤΟΙΧΕΙΑ ΕΤΟΥΣ 1'!$AU$5,""))))</f>
        <v>0</v>
      </c>
      <c r="C306" s="6">
        <f>IF(MAX([1]Βοηθητικό!$E$5:$J$5)-1=MAX([1]Βοηθητικό!$E$1:$J$1)-1,'[1]ΣΤΟΙΧΕΙΑ ΕΤΟΥΣ 5'!$AU$5,IF(MAX([1]Βοηθητικό!$E$5:$J$5)-1=MAX([1]Βοηθητικό!$E$1:$J$1)-2,'[1]ΣΤΟΙΧΕΙΑ ΕΤΟΥΣ 4'!$AU$5,IF(MAX([1]Βοηθητικό!$E$5:$J$5)-1=MAX([1]Βοηθητικό!$E$1:$J$1)-3,'[1]ΣΤΟΙΧΕΙΑ ΕΤΟΥΣ 3'!$AU$5,IF(MAX([1]Βοηθητικό!$E$5:$J$5)-1=MAX([1]Βοηθητικό!$E$1:$J$1)-4,'[1]ΣΤΟΙΧΕΙΑ ΕΤΟΥΣ 2'!$AU$5,IF(MAX([1]Βοηθητικό!$E$5:$J$5)-1=MAX([1]Βοηθητικό!$E$1:$J$1)-5,'[1]ΣΤΟΙΧΕΙΑ ΕΤΟΥΣ 1'!$AU$5,"")))))</f>
        <v>0</v>
      </c>
      <c r="D306" s="7">
        <f>IF(MAX([1]Βοηθητικό!$E$5:$J$5)=MAX([1]Βοηθητικό!$E$1:$J$1),'[1]ΣΤΟΙΧΕΙΑ ΕΤΟΥΣ 6'!$AU$5,IF(MAX([1]Βοηθητικό!$E$5:$J$5)=MAX([1]Βοηθητικό!$E$1:$J$1)-1,'[1]ΣΤΟΙΧΕΙΑ ΕΤΟΥΣ 5'!$AU$5,IF(MAX([1]Βοηθητικό!$E$5:$J$5)=MAX([1]Βοηθητικό!$E$1:$J$1)-2,'[1]ΣΤΟΙΧΕΙΑ ΕΤΟΥΣ 4'!$AU$5,IF(MAX([1]Βοηθητικό!$E$5:$J$5)=MAX([1]Βοηθητικό!$E$1:$J$1)-3,'[1]ΣΤΟΙΧΕΙΑ ΕΤΟΥΣ 3'!$AU$5,IF(MAX([1]Βοηθητικό!$E$5:$J$5)=MAX([1]Βοηθητικό!$E$1:$J$1)-4,'[1]ΣΤΟΙΧΕΙΑ ΕΤΟΥΣ 2'!$AU$5,IF(MAX([1]Βοηθητικό!$E$5:$J$5)=MAX([1]Βοηθητικό!$E$1:$J$1)-5,'[1]ΣΤΟΙΧΕΙΑ ΕΤΟΥΣ 1'!$AU$5,""))))))</f>
        <v>0</v>
      </c>
    </row>
    <row r="307" spans="1:4" x14ac:dyDescent="0.25">
      <c r="A307" s="1" t="s">
        <v>47</v>
      </c>
      <c r="B307" s="6">
        <f>IF(MAX([1]Βοηθητικό!$E$5:$J$5)-2=MAX([1]Βοηθητικό!$E$1:$J$1)-2,'[1]ΣΤΟΙΧΕΙΑ ΕΤΟΥΣ 4'!$AV$5,IF(MAX([1]Βοηθητικό!$E$5:$J$5)-2=MAX([1]Βοηθητικό!$E$1:$J$1)-3,'[1]ΣΤΟΙΧΕΙΑ ΕΤΟΥΣ 3'!$AV$5,IF(MAX([1]Βοηθητικό!$E$5:$J$5)-2=MAX([1]Βοηθητικό!$E$1:$J$1)-4,'[1]ΣΤΟΙΧΕΙΑ ΕΤΟΥΣ 2'!$AV$5,IF(MAX([1]Βοηθητικό!$E$5:$J$5)-2=MAX([1]Βοηθητικό!$E$1:$J$1)-5,'[1]ΣΤΟΙΧΕΙΑ ΕΤΟΥΣ 1'!$AV$5,""))))</f>
        <v>0</v>
      </c>
      <c r="C307" s="6">
        <f>IF(MAX([1]Βοηθητικό!$E$5:$J$5)-1=MAX([1]Βοηθητικό!$E$1:$J$1)-1,'[1]ΣΤΟΙΧΕΙΑ ΕΤΟΥΣ 5'!$AV$5,IF(MAX([1]Βοηθητικό!$E$5:$J$5)-1=MAX([1]Βοηθητικό!$E$1:$J$1)-2,'[1]ΣΤΟΙΧΕΙΑ ΕΤΟΥΣ 4'!$AV$5,IF(MAX([1]Βοηθητικό!$E$5:$J$5)-1=MAX([1]Βοηθητικό!$E$1:$J$1)-3,'[1]ΣΤΟΙΧΕΙΑ ΕΤΟΥΣ 3'!$AV$5,IF(MAX([1]Βοηθητικό!$E$5:$J$5)-1=MAX([1]Βοηθητικό!$E$1:$J$1)-4,'[1]ΣΤΟΙΧΕΙΑ ΕΤΟΥΣ 2'!$AV$5,IF(MAX([1]Βοηθητικό!$E$5:$J$5)-1=MAX([1]Βοηθητικό!$E$1:$J$1)-5,'[1]ΣΤΟΙΧΕΙΑ ΕΤΟΥΣ 1'!$AV$5,"")))))</f>
        <v>0</v>
      </c>
      <c r="D307" s="7">
        <f>IF(MAX([1]Βοηθητικό!$E$5:$J$5)=MAX([1]Βοηθητικό!$E$1:$J$1),'[1]ΣΤΟΙΧΕΙΑ ΕΤΟΥΣ 6'!$AV$5,IF(MAX([1]Βοηθητικό!$E$5:$J$5)=MAX([1]Βοηθητικό!$E$1:$J$1)-1,'[1]ΣΤΟΙΧΕΙΑ ΕΤΟΥΣ 5'!$AV$5,IF(MAX([1]Βοηθητικό!$E$5:$J$5)=MAX([1]Βοηθητικό!$E$1:$J$1)-2,'[1]ΣΤΟΙΧΕΙΑ ΕΤΟΥΣ 4'!$AV$5,IF(MAX([1]Βοηθητικό!$E$5:$J$5)=MAX([1]Βοηθητικό!$E$1:$J$1)-3,'[1]ΣΤΟΙΧΕΙΑ ΕΤΟΥΣ 3'!$AV$5,IF(MAX([1]Βοηθητικό!$E$5:$J$5)=MAX([1]Βοηθητικό!$E$1:$J$1)-4,'[1]ΣΤΟΙΧΕΙΑ ΕΤΟΥΣ 2'!$AV$5,IF(MAX([1]Βοηθητικό!$E$5:$J$5)=MAX([1]Βοηθητικό!$E$1:$J$1)-5,'[1]ΣΤΟΙΧΕΙΑ ΕΤΟΥΣ 1'!$AV$5,""))))))</f>
        <v>0</v>
      </c>
    </row>
    <row r="308" spans="1:4" x14ac:dyDescent="0.25">
      <c r="A308" s="1" t="s">
        <v>48</v>
      </c>
      <c r="B308" s="6">
        <f>IF(MAX([1]Βοηθητικό!$E$5:$J$5)-2=MAX([1]Βοηθητικό!$E$1:$J$1)-2,'[1]ΣΤΟΙΧΕΙΑ ΕΤΟΥΣ 4'!$AW$5,IF(MAX([1]Βοηθητικό!$E$5:$J$5)-2=MAX([1]Βοηθητικό!$E$1:$J$1)-3,'[1]ΣΤΟΙΧΕΙΑ ΕΤΟΥΣ 3'!$AW$5,IF(MAX([1]Βοηθητικό!$E$5:$J$5)-2=MAX([1]Βοηθητικό!$E$1:$J$1)-4,'[1]ΣΤΟΙΧΕΙΑ ΕΤΟΥΣ 2'!$AW$5,IF(MAX([1]Βοηθητικό!$E$5:$J$5)-2=MAX([1]Βοηθητικό!$E$1:$J$1)-5,'[1]ΣΤΟΙΧΕΙΑ ΕΤΟΥΣ 1'!$AW$5,""))))</f>
        <v>0</v>
      </c>
      <c r="C308" s="6">
        <f>IF(MAX([1]Βοηθητικό!$E$5:$J$5)-1=MAX([1]Βοηθητικό!$E$1:$J$1)-1,'[1]ΣΤΟΙΧΕΙΑ ΕΤΟΥΣ 5'!$AW$5,IF(MAX([1]Βοηθητικό!$E$5:$J$5)-1=MAX([1]Βοηθητικό!$E$1:$J$1)-2,'[1]ΣΤΟΙΧΕΙΑ ΕΤΟΥΣ 4'!$AW$5,IF(MAX([1]Βοηθητικό!$E$5:$J$5)-1=MAX([1]Βοηθητικό!$E$1:$J$1)-3,'[1]ΣΤΟΙΧΕΙΑ ΕΤΟΥΣ 3'!$AW$5,IF(MAX([1]Βοηθητικό!$E$5:$J$5)-1=MAX([1]Βοηθητικό!$E$1:$J$1)-4,'[1]ΣΤΟΙΧΕΙΑ ΕΤΟΥΣ 2'!$AW$5,IF(MAX([1]Βοηθητικό!$E$5:$J$5)-1=MAX([1]Βοηθητικό!$E$1:$J$1)-5,'[1]ΣΤΟΙΧΕΙΑ ΕΤΟΥΣ 1'!$AW$5,"")))))</f>
        <v>0</v>
      </c>
      <c r="D308" s="7">
        <f>IF(MAX([1]Βοηθητικό!$E$5:$J$5)=MAX([1]Βοηθητικό!$E$1:$J$1),'[1]ΣΤΟΙΧΕΙΑ ΕΤΟΥΣ 6'!$AW$5,IF(MAX([1]Βοηθητικό!$E$5:$J$5)=MAX([1]Βοηθητικό!$E$1:$J$1)-1,'[1]ΣΤΟΙΧΕΙΑ ΕΤΟΥΣ 5'!$AW$5,IF(MAX([1]Βοηθητικό!$E$5:$J$5)=MAX([1]Βοηθητικό!$E$1:$J$1)-2,'[1]ΣΤΟΙΧΕΙΑ ΕΤΟΥΣ 4'!$AW$5,IF(MAX([1]Βοηθητικό!$E$5:$J$5)=MAX([1]Βοηθητικό!$E$1:$J$1)-3,'[1]ΣΤΟΙΧΕΙΑ ΕΤΟΥΣ 3'!$AW$5,IF(MAX([1]Βοηθητικό!$E$5:$J$5)=MAX([1]Βοηθητικό!$E$1:$J$1)-4,'[1]ΣΤΟΙΧΕΙΑ ΕΤΟΥΣ 2'!$AW$5,IF(MAX([1]Βοηθητικό!$E$5:$J$5)=MAX([1]Βοηθητικό!$E$1:$J$1)-5,'[1]ΣΤΟΙΧΕΙΑ ΕΤΟΥΣ 1'!$AW$5,""))))))</f>
        <v>0</v>
      </c>
    </row>
    <row r="309" spans="1:4" x14ac:dyDescent="0.25">
      <c r="A309" s="1" t="s">
        <v>49</v>
      </c>
      <c r="B309" s="6">
        <f>IF(MAX([1]Βοηθητικό!$E$5:$J$5)-2=MAX([1]Βοηθητικό!$E$1:$J$1)-2,'[1]ΣΤΟΙΧΕΙΑ ΕΤΟΥΣ 4'!$AX$5,IF(MAX([1]Βοηθητικό!$E$5:$J$5)-2=MAX([1]Βοηθητικό!$E$1:$J$1)-3,'[1]ΣΤΟΙΧΕΙΑ ΕΤΟΥΣ 3'!$AX$5,IF(MAX([1]Βοηθητικό!$E$5:$J$5)-2=MAX([1]Βοηθητικό!$E$1:$J$1)-4,'[1]ΣΤΟΙΧΕΙΑ ΕΤΟΥΣ 2'!$AX$5,IF(MAX([1]Βοηθητικό!$E$5:$J$5)-2=MAX([1]Βοηθητικό!$E$1:$J$1)-5,'[1]ΣΤΟΙΧΕΙΑ ΕΤΟΥΣ 1'!$AX$5,""))))</f>
        <v>12056</v>
      </c>
      <c r="C309" s="6">
        <f>IF(MAX([1]Βοηθητικό!$E$5:$J$5)-1=MAX([1]Βοηθητικό!$E$1:$J$1)-1,'[1]ΣΤΟΙΧΕΙΑ ΕΤΟΥΣ 5'!$AX$5,IF(MAX([1]Βοηθητικό!$E$5:$J$5)-1=MAX([1]Βοηθητικό!$E$1:$J$1)-2,'[1]ΣΤΟΙΧΕΙΑ ΕΤΟΥΣ 4'!$AX$5,IF(MAX([1]Βοηθητικό!$E$5:$J$5)-1=MAX([1]Βοηθητικό!$E$1:$J$1)-3,'[1]ΣΤΟΙΧΕΙΑ ΕΤΟΥΣ 3'!$AX$5,IF(MAX([1]Βοηθητικό!$E$5:$J$5)-1=MAX([1]Βοηθητικό!$E$1:$J$1)-4,'[1]ΣΤΟΙΧΕΙΑ ΕΤΟΥΣ 2'!$AX$5,IF(MAX([1]Βοηθητικό!$E$5:$J$5)-1=MAX([1]Βοηθητικό!$E$1:$J$1)-5,'[1]ΣΤΟΙΧΕΙΑ ΕΤΟΥΣ 1'!$AX$5,"")))))</f>
        <v>0</v>
      </c>
      <c r="D309" s="7">
        <f>IF(MAX([1]Βοηθητικό!$E$5:$J$5)=MAX([1]Βοηθητικό!$E$1:$J$1),'[1]ΣΤΟΙΧΕΙΑ ΕΤΟΥΣ 6'!$AX$5,IF(MAX([1]Βοηθητικό!$E$5:$J$5)=MAX([1]Βοηθητικό!$E$1:$J$1)-1,'[1]ΣΤΟΙΧΕΙΑ ΕΤΟΥΣ 5'!$AX$5,IF(MAX([1]Βοηθητικό!$E$5:$J$5)=MAX([1]Βοηθητικό!$E$1:$J$1)-2,'[1]ΣΤΟΙΧΕΙΑ ΕΤΟΥΣ 4'!$AX$5,IF(MAX([1]Βοηθητικό!$E$5:$J$5)=MAX([1]Βοηθητικό!$E$1:$J$1)-3,'[1]ΣΤΟΙΧΕΙΑ ΕΤΟΥΣ 3'!$AX$5,IF(MAX([1]Βοηθητικό!$E$5:$J$5)=MAX([1]Βοηθητικό!$E$1:$J$1)-4,'[1]ΣΤΟΙΧΕΙΑ ΕΤΟΥΣ 2'!$AX$5,IF(MAX([1]Βοηθητικό!$E$5:$J$5)=MAX([1]Βοηθητικό!$E$1:$J$1)-5,'[1]ΣΤΟΙΧΕΙΑ ΕΤΟΥΣ 1'!$AX$5,""))))))</f>
        <v>10744</v>
      </c>
    </row>
    <row r="310" spans="1:4" x14ac:dyDescent="0.25">
      <c r="A310" s="1" t="s">
        <v>50</v>
      </c>
      <c r="B310" s="6">
        <f>IF(MAX([1]Βοηθητικό!$E$5:$J$5)-2=MAX([1]Βοηθητικό!$E$1:$J$1)-2,'[1]ΣΤΟΙΧΕΙΑ ΕΤΟΥΣ 4'!$AY$5,IF(MAX([1]Βοηθητικό!$E$5:$J$5)-2=MAX([1]Βοηθητικό!$E$1:$J$1)-3,'[1]ΣΤΟΙΧΕΙΑ ΕΤΟΥΣ 3'!$AY$5,IF(MAX([1]Βοηθητικό!$E$5:$J$5)-2=MAX([1]Βοηθητικό!$E$1:$J$1)-4,'[1]ΣΤΟΙΧΕΙΑ ΕΤΟΥΣ 2'!$AY$5,IF(MAX([1]Βοηθητικό!$E$5:$J$5)-2=MAX([1]Βοηθητικό!$E$1:$J$1)-5,'[1]ΣΤΟΙΧΕΙΑ ΕΤΟΥΣ 1'!$AY$5,""))))</f>
        <v>12056</v>
      </c>
      <c r="C310" s="6">
        <f>IF(MAX([1]Βοηθητικό!$E$5:$J$5)-1=MAX([1]Βοηθητικό!$E$1:$J$1)-1,'[1]ΣΤΟΙΧΕΙΑ ΕΤΟΥΣ 5'!$AY$5,IF(MAX([1]Βοηθητικό!$E$5:$J$5)-1=MAX([1]Βοηθητικό!$E$1:$J$1)-2,'[1]ΣΤΟΙΧΕΙΑ ΕΤΟΥΣ 4'!$AY$5,IF(MAX([1]Βοηθητικό!$E$5:$J$5)-1=MAX([1]Βοηθητικό!$E$1:$J$1)-3,'[1]ΣΤΟΙΧΕΙΑ ΕΤΟΥΣ 3'!$AY$5,IF(MAX([1]Βοηθητικό!$E$5:$J$5)-1=MAX([1]Βοηθητικό!$E$1:$J$1)-4,'[1]ΣΤΟΙΧΕΙΑ ΕΤΟΥΣ 2'!$AY$5,IF(MAX([1]Βοηθητικό!$E$5:$J$5)-1=MAX([1]Βοηθητικό!$E$1:$J$1)-5,'[1]ΣΤΟΙΧΕΙΑ ΕΤΟΥΣ 1'!$AY$5,"")))))</f>
        <v>0</v>
      </c>
      <c r="D310" s="7">
        <f>IF(MAX([1]Βοηθητικό!$E$5:$J$5)=MAX([1]Βοηθητικό!$E$1:$J$1),'[1]ΣΤΟΙΧΕΙΑ ΕΤΟΥΣ 6'!$AY$5,IF(MAX([1]Βοηθητικό!$E$5:$J$5)=MAX([1]Βοηθητικό!$E$1:$J$1)-1,'[1]ΣΤΟΙΧΕΙΑ ΕΤΟΥΣ 5'!$AY$5,IF(MAX([1]Βοηθητικό!$E$5:$J$5)=MAX([1]Βοηθητικό!$E$1:$J$1)-2,'[1]ΣΤΟΙΧΕΙΑ ΕΤΟΥΣ 4'!$AY$5,IF(MAX([1]Βοηθητικό!$E$5:$J$5)=MAX([1]Βοηθητικό!$E$1:$J$1)-3,'[1]ΣΤΟΙΧΕΙΑ ΕΤΟΥΣ 3'!$AY$5,IF(MAX([1]Βοηθητικό!$E$5:$J$5)=MAX([1]Βοηθητικό!$E$1:$J$1)-4,'[1]ΣΤΟΙΧΕΙΑ ΕΤΟΥΣ 2'!$AY$5,IF(MAX([1]Βοηθητικό!$E$5:$J$5)=MAX([1]Βοηθητικό!$E$1:$J$1)-5,'[1]ΣΤΟΙΧΕΙΑ ΕΤΟΥΣ 1'!$AY$5,""))))))</f>
        <v>10744</v>
      </c>
    </row>
    <row r="311" spans="1:4" x14ac:dyDescent="0.25">
      <c r="A311" s="1" t="s">
        <v>51</v>
      </c>
      <c r="B311" s="6">
        <f>IF(MAX([1]Βοηθητικό!$E$5:$J$5)-2=MAX([1]Βοηθητικό!$E$1:$J$1)-2,'[1]ΣΤΟΙΧΕΙΑ ΕΤΟΥΣ 4'!$AZ$5,IF(MAX([1]Βοηθητικό!$E$5:$J$5)-2=MAX([1]Βοηθητικό!$E$1:$J$1)-3,'[1]ΣΤΟΙΧΕΙΑ ΕΤΟΥΣ 3'!$AZ$5,IF(MAX([1]Βοηθητικό!$E$5:$J$5)-2=MAX([1]Βοηθητικό!$E$1:$J$1)-4,'[1]ΣΤΟΙΧΕΙΑ ΕΤΟΥΣ 2'!$AZ$5,IF(MAX([1]Βοηθητικό!$E$5:$J$5)-2=MAX([1]Βοηθητικό!$E$1:$J$1)-5,'[1]ΣΤΟΙΧΕΙΑ ΕΤΟΥΣ 1'!$AZ$5,""))))</f>
        <v>32379</v>
      </c>
      <c r="C311" s="6">
        <f>IF(MAX([1]Βοηθητικό!$E$5:$J$5)-1=MAX([1]Βοηθητικό!$E$1:$J$1)-1,'[1]ΣΤΟΙΧΕΙΑ ΕΤΟΥΣ 5'!$AZ$5,IF(MAX([1]Βοηθητικό!$E$5:$J$5)-1=MAX([1]Βοηθητικό!$E$1:$J$1)-2,'[1]ΣΤΟΙΧΕΙΑ ΕΤΟΥΣ 4'!$AZ$5,IF(MAX([1]Βοηθητικό!$E$5:$J$5)-1=MAX([1]Βοηθητικό!$E$1:$J$1)-3,'[1]ΣΤΟΙΧΕΙΑ ΕΤΟΥΣ 3'!$AZ$5,IF(MAX([1]Βοηθητικό!$E$5:$J$5)-1=MAX([1]Βοηθητικό!$E$1:$J$1)-4,'[1]ΣΤΟΙΧΕΙΑ ΕΤΟΥΣ 2'!$AZ$5,IF(MAX([1]Βοηθητικό!$E$5:$J$5)-1=MAX([1]Βοηθητικό!$E$1:$J$1)-5,'[1]ΣΤΟΙΧΕΙΑ ΕΤΟΥΣ 1'!$AZ$5,"")))))</f>
        <v>21210</v>
      </c>
      <c r="D311" s="7">
        <f>IF(MAX([1]Βοηθητικό!$E$5:$J$5)=MAX([1]Βοηθητικό!$E$1:$J$1),'[1]ΣΤΟΙΧΕΙΑ ΕΤΟΥΣ 6'!$AZ$5,IF(MAX([1]Βοηθητικό!$E$5:$J$5)=MAX([1]Βοηθητικό!$E$1:$J$1)-1,'[1]ΣΤΟΙΧΕΙΑ ΕΤΟΥΣ 5'!$AZ$5,IF(MAX([1]Βοηθητικό!$E$5:$J$5)=MAX([1]Βοηθητικό!$E$1:$J$1)-2,'[1]ΣΤΟΙΧΕΙΑ ΕΤΟΥΣ 4'!$AZ$5,IF(MAX([1]Βοηθητικό!$E$5:$J$5)=MAX([1]Βοηθητικό!$E$1:$J$1)-3,'[1]ΣΤΟΙΧΕΙΑ ΕΤΟΥΣ 3'!$AZ$5,IF(MAX([1]Βοηθητικό!$E$5:$J$5)=MAX([1]Βοηθητικό!$E$1:$J$1)-4,'[1]ΣΤΟΙΧΕΙΑ ΕΤΟΥΣ 2'!$AZ$5,IF(MAX([1]Βοηθητικό!$E$5:$J$5)=MAX([1]Βοηθητικό!$E$1:$J$1)-5,'[1]ΣΤΟΙΧΕΙΑ ΕΤΟΥΣ 1'!$AZ$5,""))))))</f>
        <v>12466</v>
      </c>
    </row>
    <row r="312" spans="1:4" x14ac:dyDescent="0.25">
      <c r="A312" s="1" t="s">
        <v>191</v>
      </c>
      <c r="B312" s="6">
        <f>IF(MAX([1]Βοηθητικό!E5:J5)-2=MAX([1]Βοηθητικό!$E$1:$J$1)-2,'[1]ΣΤΟΙΧΕΙΑ ΕΤΟΥΣ 4'!BQ5,IF(MAX([1]Βοηθητικό!E5:J5)-2=MAX([1]Βοηθητικό!$E$1:$J$1)-3,'[1]ΣΤΟΙΧΕΙΑ ΕΤΟΥΣ 3'!BQ5,IF(MAX([1]Βοηθητικό!E5:J5)-2=MAX([1]Βοηθητικό!$E$1:$J$1)-4,'[1]ΣΤΟΙΧΕΙΑ ΕΤΟΥΣ 2'!BQ5,IF(MAX([1]Βοηθητικό!E5:J5)-2=MAX([1]Βοηθητικό!$E$1:$J$1)-5,'[1]ΣΤΟΙΧΕΙΑ ΕΤΟΥΣ 1'!BQ5,""))))</f>
        <v>48696</v>
      </c>
      <c r="C312" s="6">
        <f>IF(MAX([1]Βοηθητικό!E5:J5)-1=MAX([1]Βοηθητικό!$E$1:$J$1)-1,'[1]ΣΤΟΙΧΕΙΑ ΕΤΟΥΣ 5'!BQ5,IF(MAX([1]Βοηθητικό!E5:J5)-1=MAX([1]Βοηθητικό!$E$1:$J$1)-2,'[1]ΣΤΟΙΧΕΙΑ ΕΤΟΥΣ 4'!BQ5,IF(MAX([1]Βοηθητικό!E5:J5)-1=MAX([1]Βοηθητικό!$E$1:$J$1)-3,'[1]ΣΤΟΙΧΕΙΑ ΕΤΟΥΣ 3'!BQ5,IF(MAX([1]Βοηθητικό!E5:J5)-1=MAX([1]Βοηθητικό!$E$1:$J$1)-4,'[1]ΣΤΟΙΧΕΙΑ ΕΤΟΥΣ 2'!BQ5,IF(MAX([1]Βοηθητικό!E5:J5)-1=MAX([1]Βοηθητικό!$E$1:$J$1)-5,'[1]ΣΤΟΙΧΕΙΑ ΕΤΟΥΣ 1'!BQ5,"")))))</f>
        <v>23027</v>
      </c>
      <c r="D312" s="7">
        <f>IF(MAX([1]Βοηθητικό!E5:J5)=MAX([1]Βοηθητικό!$E$1:$J$1),'[1]ΣΤΟΙΧΕΙΑ ΕΤΟΥΣ 6'!BQ5,IF(MAX([1]Βοηθητικό!E5:J5)=MAX([1]Βοηθητικό!$E$1:$J$1)-1,'[1]ΣΤΟΙΧΕΙΑ ΕΤΟΥΣ 5'!BQ5,IF(MAX([1]Βοηθητικό!E5:J5)=MAX([1]Βοηθητικό!$E$1:$J$1)-2,'[1]ΣΤΟΙΧΕΙΑ ΕΤΟΥΣ 4'!BQ5,IF(MAX([1]Βοηθητικό!E5:J5)=MAX([1]Βοηθητικό!$E$1:$J$1)-3,'[1]ΣΤΟΙΧΕΙΑ ΕΤΟΥΣ 3'!BQ5,IF(MAX([1]Βοηθητικό!E5:J5)=MAX([1]Βοηθητικό!$E$1:$J$1)-4,'[1]ΣΤΟΙΧΕΙΑ ΕΤΟΥΣ 2'!BQ5,IF(MAX([1]Βοηθητικό!E5:J5)=MAX([1]Βοηθητικό!$E$1:$J$1)-5,'[1]ΣΤΟΙΧΕΙΑ ΕΤΟΥΣ 1'!BQ5,""))))))</f>
        <v>24096</v>
      </c>
    </row>
    <row r="313" spans="1:4" x14ac:dyDescent="0.25">
      <c r="A313" s="1" t="s">
        <v>55</v>
      </c>
      <c r="B313" s="6">
        <f>IF(MAX([1]Βοηθητικό!$E$5:$J$5)-2=MAX([1]Βοηθητικό!$E$1:$J$1)-2,'[1]ΣΤΟΙΧΕΙΑ ΕΤΟΥΣ 4'!$BD$5,IF(MAX([1]Βοηθητικό!$E$5:$J$5)-2=MAX([1]Βοηθητικό!$E$1:$J$1)-3,'[1]ΣΤΟΙΧΕΙΑ ΕΤΟΥΣ 3'!$BD$5,IF(MAX([1]Βοηθητικό!$E$5:$J$5)-2=MAX([1]Βοηθητικό!$E$1:$J$1)-4,'[1]ΣΤΟΙΧΕΙΑ ΕΤΟΥΣ 2'!$BD$5,IF(MAX([1]Βοηθητικό!$E$5:$J$5)-2=MAX([1]Βοηθητικό!$E$1:$J$1)-5,'[1]ΣΤΟΙΧΕΙΑ ΕΤΟΥΣ 1'!$BD$5,""))))</f>
        <v>0</v>
      </c>
      <c r="C313" s="6">
        <f>IF(MAX([1]Βοηθητικό!$E$5:$J$5)-1=MAX([1]Βοηθητικό!$E$1:$J$1)-1,'[1]ΣΤΟΙΧΕΙΑ ΕΤΟΥΣ 5'!$BD$5,IF(MAX([1]Βοηθητικό!$E$5:$J$5)-1=MAX([1]Βοηθητικό!$E$1:$J$1)-2,'[1]ΣΤΟΙΧΕΙΑ ΕΤΟΥΣ 4'!$BD$5,IF(MAX([1]Βοηθητικό!$E$5:$J$5)-1=MAX([1]Βοηθητικό!$E$1:$J$1)-3,'[1]ΣΤΟΙΧΕΙΑ ΕΤΟΥΣ 3'!$BD$5,IF(MAX([1]Βοηθητικό!$E$5:$J$5)-1=MAX([1]Βοηθητικό!$E$1:$J$1)-4,'[1]ΣΤΟΙΧΕΙΑ ΕΤΟΥΣ 2'!$BD$5,IF(MAX([1]Βοηθητικό!$E$5:$J$5)-1=MAX([1]Βοηθητικό!$E$1:$J$1)-5,'[1]ΣΤΟΙΧΕΙΑ ΕΤΟΥΣ 1'!$BD$5,"")))))</f>
        <v>0</v>
      </c>
      <c r="D313" s="7">
        <f>IF(MAX([1]Βοηθητικό!$E$5:$J$5)=MAX([1]Βοηθητικό!$E$1:$J$1),'[1]ΣΤΟΙΧΕΙΑ ΕΤΟΥΣ 6'!$BD$5,IF(MAX([1]Βοηθητικό!$E$5:$J$5)=MAX([1]Βοηθητικό!$E$1:$J$1)-1,'[1]ΣΤΟΙΧΕΙΑ ΕΤΟΥΣ 5'!$BD$5,IF(MAX([1]Βοηθητικό!$E$5:$J$5)=MAX([1]Βοηθητικό!$E$1:$J$1)-2,'[1]ΣΤΟΙΧΕΙΑ ΕΤΟΥΣ 4'!$BD$5,IF(MAX([1]Βοηθητικό!$E$5:$J$5)=MAX([1]Βοηθητικό!$E$1:$J$1)-3,'[1]ΣΤΟΙΧΕΙΑ ΕΤΟΥΣ 3'!$BD$5,IF(MAX([1]Βοηθητικό!$E$5:$J$5)=MAX([1]Βοηθητικό!$E$1:$J$1)-4,'[1]ΣΤΟΙΧΕΙΑ ΕΤΟΥΣ 2'!$BD$5,IF(MAX([1]Βοηθητικό!$E$5:$J$5)=MAX([1]Βοηθητικό!$E$1:$J$1)-5,'[1]ΣΤΟΙΧΕΙΑ ΕΤΟΥΣ 1'!$BD$5,""))))))</f>
        <v>0</v>
      </c>
    </row>
    <row r="314" spans="1:4" x14ac:dyDescent="0.25">
      <c r="A314" s="1" t="s">
        <v>64</v>
      </c>
      <c r="B314" s="6">
        <f>IF(MAX([1]Βοηθητικό!$E$5:$J$5)-2=MAX([1]Βοηθητικό!$E$1:$J$1)-2,'[1]ΣΤΟΙΧΕΙΑ ΕΤΟΥΣ 4'!$BM$5,IF(MAX([1]Βοηθητικό!$E$5:$J$5)-2=MAX([1]Βοηθητικό!$E$1:$J$1)-3,'[1]ΣΤΟΙΧΕΙΑ ΕΤΟΥΣ 3'!$BM$5,IF(MAX([1]Βοηθητικό!$E$5:$J$5)-2=MAX([1]Βοηθητικό!$E$1:$J$1)-4,'[1]ΣΤΟΙΧΕΙΑ ΕΤΟΥΣ 2'!$BM$5,IF(MAX([1]Βοηθητικό!$E$5:$J$5)-2=MAX([1]Βοηθητικό!$E$1:$J$1)-5,'[1]ΣΤΟΙΧΕΙΑ ΕΤΟΥΣ 1'!$BM$5,""))))</f>
        <v>-13321</v>
      </c>
      <c r="C314" s="6">
        <f>IF(MAX([1]Βοηθητικό!$E$5:$J$5)-1=MAX([1]Βοηθητικό!$E$1:$J$1)-1,'[1]ΣΤΟΙΧΕΙΑ ΕΤΟΥΣ 5'!$BM$5,IF(MAX([1]Βοηθητικό!$E$5:$J$5)-1=MAX([1]Βοηθητικό!$E$1:$J$1)-2,'[1]ΣΤΟΙΧΕΙΑ ΕΤΟΥΣ 4'!$BM$5,IF(MAX([1]Βοηθητικό!$E$5:$J$5)-1=MAX([1]Βοηθητικό!$E$1:$J$1)-3,'[1]ΣΤΟΙΧΕΙΑ ΕΤΟΥΣ 3'!$BM$5,IF(MAX([1]Βοηθητικό!$E$5:$J$5)-1=MAX([1]Βοηθητικό!$E$1:$J$1)-4,'[1]ΣΤΟΙΧΕΙΑ ΕΤΟΥΣ 2'!$BM$5,IF(MAX([1]Βοηθητικό!$E$5:$J$5)-1=MAX([1]Βοηθητικό!$E$1:$J$1)-5,'[1]ΣΤΟΙΧΕΙΑ ΕΤΟΥΣ 1'!$BM$5,"")))))</f>
        <v>-5309</v>
      </c>
      <c r="D314" s="7">
        <f>IF(MAX([1]Βοηθητικό!$E$5:$J$5)=MAX([1]Βοηθητικό!$E$1:$J$1),'[1]ΣΤΟΙΧΕΙΑ ΕΤΟΥΣ 6'!$BM$5,IF(MAX([1]Βοηθητικό!$E$5:$J$5)=MAX([1]Βοηθητικό!$E$1:$J$1)-1,'[1]ΣΤΟΙΧΕΙΑ ΕΤΟΥΣ 5'!$BM$5,IF(MAX([1]Βοηθητικό!$E$5:$J$5)=MAX([1]Βοηθητικό!$E$1:$J$1)-2,'[1]ΣΤΟΙΧΕΙΑ ΕΤΟΥΣ 4'!$BM$5,IF(MAX([1]Βοηθητικό!$E$5:$J$5)=MAX([1]Βοηθητικό!$E$1:$J$1)-3,'[1]ΣΤΟΙΧΕΙΑ ΕΤΟΥΣ 3'!$BM$5,IF(MAX([1]Βοηθητικό!$E$5:$J$5)=MAX([1]Βοηθητικό!$E$1:$J$1)-4,'[1]ΣΤΟΙΧΕΙΑ ΕΤΟΥΣ 2'!$BM$5,IF(MAX([1]Βοηθητικό!$E$5:$J$5)=MAX([1]Βοηθητικό!$E$1:$J$1)-5,'[1]ΣΤΟΙΧΕΙΑ ΕΤΟΥΣ 1'!$BM$5,""))))))</f>
        <v>-3011</v>
      </c>
    </row>
    <row r="315" spans="1:4" x14ac:dyDescent="0.25">
      <c r="A315" s="1"/>
      <c r="B315" s="9"/>
      <c r="C315" s="9"/>
      <c r="D315" s="9"/>
    </row>
    <row r="316" spans="1:4" x14ac:dyDescent="0.25">
      <c r="A316" s="1" t="s">
        <v>176</v>
      </c>
      <c r="B316" s="1"/>
      <c r="C316" s="1"/>
      <c r="D316" s="2" t="s">
        <v>192</v>
      </c>
    </row>
    <row r="317" spans="1:4" x14ac:dyDescent="0.25">
      <c r="A317" s="3" t="str">
        <f>"ΚΩΔΙΚΟΣ ICAP" &amp; ": " &amp; '[1]ΣΤΟΙΧΕΙΑ ΕΤΟΥΣ 3'!A$5</f>
        <v>ΚΩΔΙΚΟΣ ICAP: 10092798</v>
      </c>
      <c r="B317" s="1"/>
      <c r="C317" s="1"/>
      <c r="D317" s="1"/>
    </row>
    <row r="318" spans="1:4" x14ac:dyDescent="0.25">
      <c r="A318" s="3" t="str">
        <f>'[1]ΣΤΟΙΧΕΙΑ ΕΤΟΥΣ 3'!B$5</f>
        <v>EL GRECO GALLERY ΕΜΠΟΡΙΑ ΕΠΙΠΛΩΝ ΜΟΝΟΠΡΟΣΩΠΗ Ι.Κ.Ε.</v>
      </c>
      <c r="B318" s="1"/>
      <c r="C318" s="1"/>
      <c r="D318" s="1"/>
    </row>
    <row r="319" spans="1:4" x14ac:dyDescent="0.25">
      <c r="A319" s="3" t="s">
        <v>193</v>
      </c>
      <c r="B319" s="4" t="str">
        <f>RIGHT(B298,4)</f>
        <v>2018</v>
      </c>
      <c r="C319" s="4" t="str">
        <f>RIGHT(C298,4)</f>
        <v>2019</v>
      </c>
      <c r="D319" s="4" t="str">
        <f>RIGHT(D298,4)</f>
        <v>2020</v>
      </c>
    </row>
    <row r="320" spans="1:4" x14ac:dyDescent="0.25">
      <c r="A320" s="1" t="s">
        <v>194</v>
      </c>
      <c r="B320" s="10">
        <f>IF(B284&lt;=0,"-",IF(OR(B311/B284*100&lt;-500,B311/B284*100&gt;500),"-",B311/B284*100))</f>
        <v>145.92365586551895</v>
      </c>
      <c r="C320" s="10">
        <f>IF(C284&lt;=0,"-",IF(OR(C311/C284*100&lt;-500,C311/C284*100&gt;500),"-",C311/C284*100))</f>
        <v>58.782772573582399</v>
      </c>
      <c r="D320" s="10">
        <f>IF(D284&lt;=0,"-",IF(OR(D311/D284*100&lt;-500,D311/D284*100&gt;500),"-",D311/D284*100))</f>
        <v>27.375540769044953</v>
      </c>
    </row>
    <row r="321" spans="1:4" x14ac:dyDescent="0.25">
      <c r="A321" s="1" t="s">
        <v>195</v>
      </c>
      <c r="B321" s="10">
        <f>IF(B296=0,"-",IF(OR(B311/B296*100&lt;-500,B311/B296*100&gt;500),"-",B311/B296*100))</f>
        <v>3.0029408955124217</v>
      </c>
      <c r="C321" s="10">
        <f>IF(C296=0,"-",IF(OR(C311/C296*100&lt;-500,C311/C296*100&gt;500),"-",C311/C296*100))</f>
        <v>2.0515747117542364</v>
      </c>
      <c r="D321" s="10">
        <f>IF(D296=0,"-",IF(OR(D311/D296*100&lt;-500,D311/D296*100&gt;500),"-",D311/D296*100))</f>
        <v>0.82561649696470363</v>
      </c>
    </row>
    <row r="322" spans="1:4" x14ac:dyDescent="0.25">
      <c r="A322" s="1" t="s">
        <v>196</v>
      </c>
      <c r="B322" s="10">
        <f>IF(B299=0,"-",IF(OR(B301/B299*100&lt;-500,B301/B299*100&gt;99),"-",B301/B299*100))</f>
        <v>43.379615241333461</v>
      </c>
      <c r="C322" s="10">
        <f>IF(C299=0,"-",IF(OR(C301/C299*100&lt;-500,C301/C299*100&gt;99),"-",C301/C299*100))</f>
        <v>26.021077712246456</v>
      </c>
      <c r="D322" s="10">
        <f>IF(D299=0,"-",IF(OR(D301/D299*100&lt;-500,D301/D299*100&gt;99),"-",D301/D299*100))</f>
        <v>55.032312120718018</v>
      </c>
    </row>
    <row r="323" spans="1:4" x14ac:dyDescent="0.25">
      <c r="A323" s="1" t="s">
        <v>197</v>
      </c>
      <c r="B323" s="10">
        <f>IF(B299=0,"-",IF(OR(B305/B299*100&lt;-500,B305/B299*100&gt;500),"-",B305/B299*100))</f>
        <v>3.3321121386069734</v>
      </c>
      <c r="C323" s="10">
        <f>IF(C299=0,"-",IF(OR(C305/C299*100&lt;-500,C305/C299*100&gt;500),"-",C305/C299*100))</f>
        <v>1.402227829958224</v>
      </c>
      <c r="D323" s="10">
        <f>IF(D299=0,"-",IF(OR(D305/D299*100&lt;-500,D305/D299*100&gt;500),"-",D305/D299*100))</f>
        <v>1.0062525527624724</v>
      </c>
    </row>
    <row r="324" spans="1:4" x14ac:dyDescent="0.25">
      <c r="A324" s="1" t="s">
        <v>198</v>
      </c>
      <c r="B324" s="10">
        <f>IF(B299=0,"-",IF(OR(B311/B299*100&lt;-500,B311/B299*100&gt;500),"-",B311/B299*100))</f>
        <v>3.3321121386069734</v>
      </c>
      <c r="C324" s="10">
        <f>IF(C299=0,"-",IF(OR(C311/C299*100&lt;-500,C311/C299*100&gt;500),"-",C311/C299*100))</f>
        <v>1.402227829958224</v>
      </c>
      <c r="D324" s="10">
        <f>IF(D299=0,"-",IF(OR(D311/D299*100&lt;-500,D311/D299*100&gt;500),"-",D311/D299*100))</f>
        <v>1.0062525527624724</v>
      </c>
    </row>
    <row r="325" spans="1:4" x14ac:dyDescent="0.25">
      <c r="A325" s="1" t="s">
        <v>199</v>
      </c>
      <c r="B325" s="10">
        <f>IF(B299=0,"-",IF(OR(B312/B299*100&lt;-500,B312/B299*100&gt;500),"-",B312/B299*100))</f>
        <v>5.0112891905742982</v>
      </c>
      <c r="C325" s="10">
        <f>IF(C299=0,"-",IF(OR(C312/C299*100&lt;-500,C312/C299*100&gt;500),"-",C312/C299*100))</f>
        <v>1.522352675174353</v>
      </c>
      <c r="D325" s="10">
        <f t="shared" ref="D325" si="3">IF(D299=0,"-",IF(OR(D312/D299*100&lt;-500,D312/D299*100&gt;500),"-",D312/D299*100))</f>
        <v>1.9450233845150438</v>
      </c>
    </row>
    <row r="326" spans="1:4" x14ac:dyDescent="0.25">
      <c r="A326" s="1" t="s">
        <v>200</v>
      </c>
      <c r="B326" s="10">
        <f>IF(B284&lt;=0,"-",IF(OR((B288+B291)/B284&lt;=0,(B288+B291)/B284&gt;100),"-",(B288+B291)/B284))</f>
        <v>47.593582405696516</v>
      </c>
      <c r="C326" s="10">
        <f>IF(C284&lt;=0,"-",IF(OR((C288+C291)/C284&lt;=0,(C288+C291)/C284&gt;100),"-",(C288+C291)/C284))</f>
        <v>27.652513718751731</v>
      </c>
      <c r="D326" s="10">
        <f>IF(D284&lt;=0,"-",IF(OR((D288+D291)/D284&lt;=0,(D288+D291)/D284&gt;100),"-",(D288+D291)/D284))</f>
        <v>32.157695939565627</v>
      </c>
    </row>
    <row r="327" spans="1:4" x14ac:dyDescent="0.25">
      <c r="A327" s="1" t="s">
        <v>201</v>
      </c>
      <c r="B327" s="10">
        <f>IF(B303=0,"-",IF((B303+B311)&lt;=0,"-",IF(OR((B303+B311)/B303&lt;=0,(B303+B311)/B303&gt;1000),"-",(B303+B311)/B303)))</f>
        <v>8.5989204412109839</v>
      </c>
      <c r="C327" s="10">
        <f>IF(C303=0,"-",IF((C303+C311)&lt;=0,"-",IF(OR((C303+C311)/C303&lt;=0,(C303+C311)/C303&gt;1000),"-",(C303+C311)/C303)))</f>
        <v>12.673087506879472</v>
      </c>
      <c r="D327" s="10">
        <f>IF(D303=0,"-",IF((D303+D311)&lt;=0,"-",IF(OR((D303+D311)/D303&lt;=0,(D303+D311)/D303&gt;1000),"-",(D303+D311)/D303)))</f>
        <v>15.069977426636569</v>
      </c>
    </row>
    <row r="328" spans="1:4" x14ac:dyDescent="0.25">
      <c r="A328" s="1" t="s">
        <v>202</v>
      </c>
      <c r="B328" s="10" t="str">
        <f>IF(B284&lt;=0,"-",IF(B292=0,"-",IF(OR(B292/B284*100&lt;0,B292/B284*100&gt;1000),"-",B292/B284*100)))</f>
        <v>-</v>
      </c>
      <c r="C328" s="10" t="str">
        <f>IF(C284&lt;=0,"-",IF(C292=0,"-",IF(OR(C292/C284*100&lt;0,C292/C284*100&gt;1000),"-",C292/C284*100)))</f>
        <v>-</v>
      </c>
      <c r="D328" s="10" t="str">
        <f>IF(D284&lt;=0,"-",IF(D292=0,"-",IF(OR(D292/D284*100&lt;0,D292/D284*100&gt;1000),"-",D292/D284*100)))</f>
        <v>-</v>
      </c>
    </row>
    <row r="329" spans="1:4" x14ac:dyDescent="0.25">
      <c r="A329" s="1" t="s">
        <v>81</v>
      </c>
      <c r="B329" s="10">
        <f>IF(B291=0,"-",IF(OR((B272+B276+B280)/B291&lt;0,(B272+B276+B280)/B291&gt;50),"-",(B272+B276+B280)/B291))</f>
        <v>0.86523889876843418</v>
      </c>
      <c r="C329" s="10">
        <f>IF(C291=0,"-",IF(OR((C272+C276+C280)/C291&lt;0,(C272+C276+C280)/C291&gt;50),"-",(C272+C276+C280)/C291))</f>
        <v>0.8694803750007517</v>
      </c>
      <c r="D329" s="10">
        <f>IF(D291=0,"-",IF(OR((D272+D276+D280)/D291&lt;0,(D272+D276+D280)/D291&gt;50),"-",(D272+D276+D280)/D291))</f>
        <v>0.92486162944347894</v>
      </c>
    </row>
    <row r="330" spans="1:4" x14ac:dyDescent="0.25">
      <c r="A330" s="1" t="s">
        <v>203</v>
      </c>
      <c r="B330" s="10">
        <f>IF(B291=0,"-",IF(OR((B276+B280)/B291&lt;0,(B276+B280)/B291&gt;30),"-",(B276+B280)/B291))</f>
        <v>0.15939620511829888</v>
      </c>
      <c r="C330" s="10">
        <f>IF(C291=0,"-",IF(OR((C276+C280)/C291&lt;0,(C276+C280)/C291&gt;30),"-",(C276+C280)/C291))</f>
        <v>0.30751544963808858</v>
      </c>
      <c r="D330" s="10">
        <f>IF(D291=0,"-",IF(OR((D276+D280)/D291&lt;0,(D276+D280)/D291&gt;30),"-",(D276+D280)/D291))</f>
        <v>0.30276604535071516</v>
      </c>
    </row>
    <row r="331" spans="1:4" x14ac:dyDescent="0.25">
      <c r="A331" s="1" t="s">
        <v>204</v>
      </c>
      <c r="B331" s="10">
        <f>IF(B291=0,"-",IF(OR((B278+B280)/B291&lt;0,(B278+B280)/B291&gt;15),"-",(B278+B280)/B291))</f>
        <v>1.1747505335901383E-2</v>
      </c>
      <c r="C331" s="10">
        <f>IF(C291=0,"-",IF(OR((C278+C280)/C291&lt;0,(C278+C280)/C291&gt;15),"-",(C278+C280)/C291))</f>
        <v>2.1833951719755693E-2</v>
      </c>
      <c r="D331" s="10">
        <f>IF(D291=0,"-",IF(OR((D278+D280)/D291&lt;0,(D278+D280)/D291&gt;15),"-",(D278+D280)/D291))</f>
        <v>2.7429636736742546E-2</v>
      </c>
    </row>
    <row r="332" spans="1:4" x14ac:dyDescent="0.25">
      <c r="A332" s="1" t="s">
        <v>205</v>
      </c>
      <c r="B332" s="8">
        <f>IF((B272+B276+B280)-B291=0,"-",(B272+B276+B280)-B291)</f>
        <v>-142315</v>
      </c>
      <c r="C332" s="8">
        <f>IF((C272+C276+C280)-C291=0,"-",(C272+C276+C280)-C291)</f>
        <v>-130227</v>
      </c>
      <c r="D332" s="8">
        <f>IF((D272+D276+D280)-D291=0,"-",(D272+D276+D280)-D291)</f>
        <v>-110030</v>
      </c>
    </row>
    <row r="333" spans="1:4" x14ac:dyDescent="0.25">
      <c r="A333" s="1" t="s">
        <v>206</v>
      </c>
      <c r="B333" s="11">
        <f>IF(B299=0,"-",IF(OR(B277/B299*365&lt;=0,B277/B299*365&gt;720),"-",B277/B299*365))</f>
        <v>58.568593410076502</v>
      </c>
      <c r="C333" s="11">
        <f>IF(C299=0,"-",IF(OR(C277/C299*365&lt;=0,C277/C299*365&gt;720),"-",C277/C299*365))</f>
        <v>68.782524446430742</v>
      </c>
      <c r="D333" s="11">
        <f>IF(D299=0,"-",IF(OR(D277/D299*365&lt;=0,D277/D299*365&gt;720),"-",D277/D299*365))</f>
        <v>112.17957483286973</v>
      </c>
    </row>
    <row r="334" spans="1:4" x14ac:dyDescent="0.25">
      <c r="A334" s="1" t="s">
        <v>207</v>
      </c>
      <c r="B334" s="11">
        <f>IF(B300=0,"-",IF(OR(B293/B300*365&lt;=0,B293/B300*365&gt;720),"-",B293/B300*365))</f>
        <v>520.18943283744852</v>
      </c>
      <c r="C334" s="11">
        <f>IF(C300=0,"-",IF(OR(C293/C300*365&lt;=0,C293/C300*365&gt;720),"-",C293/C300*365))</f>
        <v>261.81981680071493</v>
      </c>
      <c r="D334" s="11">
        <f>IF(D300=0,"-",IF(OR(D293/D300*365&lt;=0,D293/D300*365&gt;720),"-",D293/D300*365))</f>
        <v>672.02878740010487</v>
      </c>
    </row>
    <row r="335" spans="1:4" x14ac:dyDescent="0.25">
      <c r="A335" s="1" t="s">
        <v>208</v>
      </c>
      <c r="B335" s="11">
        <f>IF(B300=0,"-",IF(OR(B272/B300*365&lt;=0,B272/B300*365&gt;720),"-",B272/B300*365))</f>
        <v>494.50453021201571</v>
      </c>
      <c r="C335" s="11">
        <f>IF(C300=0,"-",IF(OR(C272/C300*365&lt;=0,C272/C300*365&gt;720),"-",C272/C300*365))</f>
        <v>182.89305183199286</v>
      </c>
      <c r="D335" s="11">
        <f>IF(D300=0,"-",IF(OR(D272/D300*365&lt;=0,D272/D300*365&gt;720),"-",D272/D300*365))</f>
        <v>596.86847046405933</v>
      </c>
    </row>
    <row r="336" spans="1:4" x14ac:dyDescent="0.25">
      <c r="A336" s="1" t="s">
        <v>209</v>
      </c>
      <c r="B336" s="10">
        <f>IF(OR(B296=0,B299=0),"-",IF(OR(B299/B296&lt;=0,B299/B296&gt;100),"-",B299/B296))</f>
        <v>0.90121243541576435</v>
      </c>
      <c r="C336" s="10">
        <f>IF(OR(C296=0,C299=0),"-",IF(OR(C299/C296&lt;=0,C299/C296&gt;100),"-",C299/C296))</f>
        <v>1.4630822951327092</v>
      </c>
      <c r="D336" s="10">
        <f>IF(OR(D296=0,D299=0),"-",IF(OR(D299/D296&lt;=0,D299/D296&gt;100),"-",D299/D296))</f>
        <v>0.82048636269108854</v>
      </c>
    </row>
    <row r="337" spans="1:4" x14ac:dyDescent="0.25">
      <c r="A337" s="1" t="s">
        <v>210</v>
      </c>
      <c r="B337" s="8">
        <f>IF(OR(B335="-",B333="-",B334="-"),"-",(B335+B333)-B334)</f>
        <v>32.883690784643704</v>
      </c>
      <c r="C337" s="8">
        <f>IF(OR(C335="-",C333="-",C334="-"),"-",(C335+C333)-C334)</f>
        <v>-10.144240522291341</v>
      </c>
      <c r="D337" s="8">
        <f>IF(OR(D335="-",D333="-",D334="-"),"-",(D335+D333)-D334)</f>
        <v>37.019257896824229</v>
      </c>
    </row>
    <row r="338" spans="1:4" x14ac:dyDescent="0.25">
      <c r="A338" s="1" t="s">
        <v>211</v>
      </c>
      <c r="B338" s="10">
        <f>IF(B261=0,"-",(B261/B281)*100)</f>
        <v>15.256672197269076</v>
      </c>
      <c r="C338" s="10">
        <f>IF(C261=0,"-",(C261/C281)*100)</f>
        <v>16.086628491836262</v>
      </c>
      <c r="D338" s="10">
        <f>IF(D261=0,"-",(D261/D281)*100)</f>
        <v>10.303119010372859</v>
      </c>
    </row>
    <row r="339" spans="1:4" x14ac:dyDescent="0.25">
      <c r="A339" s="1" t="s">
        <v>212</v>
      </c>
      <c r="B339" s="10" t="str">
        <f>IF(B292=0,"-",IF(B292/B299&gt;10,"-",(B292/B299)*100))</f>
        <v>-</v>
      </c>
      <c r="C339" s="10" t="str">
        <f>IF(C292=0,"-",IF(C292/C299&gt;10,"-",(C292/C299)*100))</f>
        <v>-</v>
      </c>
      <c r="D339" s="10" t="str">
        <f>IF(D292=0,"-",IF(D292/D299&gt;10,"-",(D292/D299)*100))</f>
        <v>-</v>
      </c>
    </row>
    <row r="340" spans="1:4" x14ac:dyDescent="0.25">
      <c r="A340" s="1"/>
      <c r="B340" s="1"/>
      <c r="C340" s="1"/>
      <c r="D340" s="1"/>
    </row>
    <row r="341" spans="1:4" x14ac:dyDescent="0.25">
      <c r="A341" s="1"/>
      <c r="B341" s="1"/>
      <c r="C341" s="1"/>
      <c r="D341" s="1"/>
    </row>
    <row r="342" spans="1:4" x14ac:dyDescent="0.25">
      <c r="A342" s="1" t="s">
        <v>176</v>
      </c>
      <c r="B342" s="1"/>
      <c r="C342" s="1"/>
      <c r="D342" s="2" t="s">
        <v>177</v>
      </c>
    </row>
    <row r="343" spans="1:4" x14ac:dyDescent="0.25">
      <c r="A343" s="3" t="str">
        <f>"ΚΩΔΙΚΟΣ ICAP" &amp; ": " &amp; '[1]ΣΤΟΙΧΕΙΑ ΕΤΟΥΣ 3'!A$7</f>
        <v>ΚΩΔΙΚΟΣ ICAP: 9768</v>
      </c>
      <c r="B343" s="1"/>
      <c r="C343" s="1"/>
      <c r="D343" s="2"/>
    </row>
    <row r="344" spans="1:4" x14ac:dyDescent="0.25">
      <c r="A344" s="3" t="str">
        <f>'[1]ΣΤΟΙΧΕΙΑ ΕΤΟΥΣ 3'!B$7</f>
        <v>EVIGRI Α.Ε.</v>
      </c>
      <c r="B344" s="1"/>
      <c r="C344" s="1"/>
      <c r="D344" s="1"/>
    </row>
    <row r="345" spans="1:4" x14ac:dyDescent="0.25">
      <c r="A345" s="1" t="s">
        <v>178</v>
      </c>
      <c r="B345" s="2" t="s">
        <v>179</v>
      </c>
      <c r="C345" s="2" t="s">
        <v>179</v>
      </c>
      <c r="D345" s="2" t="s">
        <v>179</v>
      </c>
    </row>
    <row r="346" spans="1:4" x14ac:dyDescent="0.25">
      <c r="A346" s="3" t="s">
        <v>180</v>
      </c>
      <c r="B346" s="4" t="str">
        <f>IF(MAX([1]Βοηθητικό!$E$7:$J$7)-2=MAX([1]Βοηθητικό!$E$1:$J$1)-2,RIGHT('[1]ΣΤΟΙΧΕΙΑ ΕΤΟΥΣ 4'!$F$7,10),IF(MAX([1]Βοηθητικό!$E$7:$J$7)-2=MAX([1]Βοηθητικό!$E$1:$J$1)-3,RIGHT('[1]ΣΤΟΙΧΕΙΑ ΕΤΟΥΣ 3'!$F$7,10),IF(MAX([1]Βοηθητικό!$E$7:$J$7)-2=MAX([1]Βοηθητικό!$E$1:$J$1)-4,RIGHT('[1]ΣΤΟΙΧΕΙΑ ΕΤΟΥΣ 2'!$F$7,10),IF(MAX([1]Βοηθητικό!$E$7:$J$7)-2=MAX([1]Βοηθητικό!$E$1:$J$1)-5,RIGHT('[1]ΣΤΟΙΧΕΙΑ ΕΤΟΥΣ 1'!$F$7,10),""))))</f>
        <v>31/12/2017</v>
      </c>
      <c r="C346" s="17" t="str">
        <f>IF(MAX([1]Βοηθητικό!$E$7:$J$7)-1=MAX([1]Βοηθητικό!$E$1:$J$1)-1,RIGHT('[1]ΣΤΟΙΧΕΙΑ ΕΤΟΥΣ 5'!$F$7,10),IF(MAX([1]Βοηθητικό!$E$7:$J$7)-1=MAX([1]Βοηθητικό!$E$1:$J$1)-2,RIGHT('[1]ΣΤΟΙΧΕΙΑ ΕΤΟΥΣ 4'!$F$7,10),IF(MAX([1]Βοηθητικό!$E$7:$J$7)-1=MAX([1]Βοηθητικό!$E$1:$J$1)-3,RIGHT('[1]ΣΤΟΙΧΕΙΑ ΕΤΟΥΣ 3'!$F$7,10),IF(MAX([1]Βοηθητικό!$E$7:$J$7)-1=MAX([1]Βοηθητικό!$E$1:$J$1)-4,RIGHT('[1]ΣΤΟΙΧΕΙΑ ΕΤΟΥΣ 2'!$F$7,10),IF(MAX([1]Βοηθητικό!$E$7:$J$7)-1=MAX([1]Βοηθητικό!$E$1:$J$1)-5,RIGHT('[1]ΣΤΟΙΧΕΙΑ ΕΤΟΥΣ 1'!$F$7,10),"")))))</f>
        <v>31/12/2018</v>
      </c>
      <c r="D346" s="5" t="str">
        <f>IF(MAX([1]Βοηθητικό!$E$7:$J$7)=MAX([1]Βοηθητικό!$E$1:$J$1),RIGHT('[1]ΣΤΟΙΧΕΙΑ ΕΤΟΥΣ 6'!$F$7,10),IF(MAX([1]Βοηθητικό!$E$7:$J$7)=MAX([1]Βοηθητικό!$E$1:$J$1)-1,RIGHT('[1]ΣΤΟΙΧΕΙΑ ΕΤΟΥΣ 5'!$F$7,10),IF(MAX([1]Βοηθητικό!$E$7:$J$7)=MAX([1]Βοηθητικό!$E$1:$J$1)-2,RIGHT('[1]ΣΤΟΙΧΕΙΑ ΕΤΟΥΣ 4'!$F$7,10),IF(MAX([1]Βοηθητικό!$E$7:$J$7)=MAX([1]Βοηθητικό!$E$1:$J$1)-3,RIGHT('[1]ΣΤΟΙΧΕΙΑ ΕΤΟΥΣ 3'!$F$7,10),IF(MAX([1]Βοηθητικό!$E$7:$J$7)=MAX([1]Βοηθητικό!$E$1:$J$1)-4,RIGHT('[1]ΣΤΟΙΧΕΙΑ ΕΤΟΥΣ 2'!$F$7,10),IF(MAX([1]Βοηθητικό!$E$7:$J$7)=MAX([1]Βοηθητικό!$E$1:$J$1)-5,RIGHT('[1]ΣΤΟΙΧΕΙΑ ΕΤΟΥΣ 1'!$F$7,10),""))))))</f>
        <v>31/12/2019</v>
      </c>
    </row>
    <row r="347" spans="1:4" x14ac:dyDescent="0.25">
      <c r="A347" s="1" t="s">
        <v>6</v>
      </c>
      <c r="B347" s="6">
        <f>IF(MAX([1]Βοηθητικό!$E$7:$J$7)-2=MAX([1]Βοηθητικό!$E$1:$J$1)-2,'[1]ΣΤΟΙΧΕΙΑ ΕΤΟΥΣ 4'!$G$7,IF(MAX([1]Βοηθητικό!$E$7:$J$7)-2=MAX([1]Βοηθητικό!$E$1:$J$1)-3,'[1]ΣΤΟΙΧΕΙΑ ΕΤΟΥΣ 3'!$G$7,IF(MAX([1]Βοηθητικό!$E$7:$J$7)-2=MAX([1]Βοηθητικό!$E$1:$J$1)-4,'[1]ΣΤΟΙΧΕΙΑ ΕΤΟΥΣ 2'!$G$7,IF(MAX([1]Βοηθητικό!$E$7:$J$7)-2=MAX([1]Βοηθητικό!$E$1:$J$1)-5,'[1]ΣΤΟΙΧΕΙΑ ΕΤΟΥΣ 1'!$G$7,""))))</f>
        <v>1012686</v>
      </c>
      <c r="C347" s="6">
        <f>IF(MAX([1]Βοηθητικό!$E$7:$J$7)-1=MAX([1]Βοηθητικό!$E$1:$J$1)-1,'[1]ΣΤΟΙΧΕΙΑ ΕΤΟΥΣ 5'!$G$7,IF(MAX([1]Βοηθητικό!$E$7:$J$7)-1=MAX([1]Βοηθητικό!$E$1:$J$1)-2,'[1]ΣΤΟΙΧΕΙΑ ΕΤΟΥΣ 4'!$G$7,IF(MAX([1]Βοηθητικό!$E$7:$J$7)-1=MAX([1]Βοηθητικό!$E$1:$J$1)-3,'[1]ΣΤΟΙΧΕΙΑ ΕΤΟΥΣ 3'!$G$7,IF(MAX([1]Βοηθητικό!$E$7:$J$7)-1=MAX([1]Βοηθητικό!$E$1:$J$1)-4,'[1]ΣΤΟΙΧΕΙΑ ΕΤΟΥΣ 2'!$G$7,IF(MAX([1]Βοηθητικό!$E$7:$J$7)-1=MAX([1]Βοηθητικό!$E$1:$J$1)-5,'[1]ΣΤΟΙΧΕΙΑ ΕΤΟΥΣ 1'!$G$7,"")))))</f>
        <v>975437</v>
      </c>
      <c r="D347" s="7">
        <f>IF(MAX([1]Βοηθητικό!$E$7:$J$7)=MAX([1]Βοηθητικό!$E$1:$J$1),'[1]ΣΤΟΙΧΕΙΑ ΕΤΟΥΣ 6'!$G$7,IF(MAX([1]Βοηθητικό!$E$7:$J$7)=MAX([1]Βοηθητικό!$E$1:$J$1)-1,'[1]ΣΤΟΙΧΕΙΑ ΕΤΟΥΣ 5'!$G$7,IF(MAX([1]Βοηθητικό!$E$7:$J$7)=MAX([1]Βοηθητικό!$E$1:$J$1)-2,'[1]ΣΤΟΙΧΕΙΑ ΕΤΟΥΣ 4'!$G$7,IF(MAX([1]Βοηθητικό!$E$7:$J$7)=MAX([1]Βοηθητικό!$E$1:$J$1)-3,'[1]ΣΤΟΙΧΕΙΑ ΕΤΟΥΣ 3'!$G$7,IF(MAX([1]Βοηθητικό!$E$7:$J$7)=MAX([1]Βοηθητικό!$E$1:$J$1)-4,'[1]ΣΤΟΙΧΕΙΑ ΕΤΟΥΣ 2'!$G$7,IF(MAX([1]Βοηθητικό!$E$7:$J$7)=MAX([1]Βοηθητικό!$E$1:$J$1)-5,'[1]ΣΤΟΙΧΕΙΑ ΕΤΟΥΣ 1'!$G$7,""))))))</f>
        <v>942067</v>
      </c>
    </row>
    <row r="348" spans="1:4" x14ac:dyDescent="0.25">
      <c r="A348" s="1" t="s">
        <v>7</v>
      </c>
      <c r="B348" s="6">
        <f>IF(MAX([1]Βοηθητικό!$E$7:$J$7)-2=MAX([1]Βοηθητικό!$E$1:$J$1)-2,'[1]ΣΤΟΙΧΕΙΑ ΕΤΟΥΣ 4'!$H$7,IF(MAX([1]Βοηθητικό!$E$7:$J$7)-2=MAX([1]Βοηθητικό!$E$1:$J$1)-3,'[1]ΣΤΟΙΧΕΙΑ ΕΤΟΥΣ 3'!$H$7,IF(MAX([1]Βοηθητικό!$E$7:$J$7)-2=MAX([1]Βοηθητικό!$E$1:$J$1)-4,'[1]ΣΤΟΙΧΕΙΑ ΕΤΟΥΣ 2'!$H$7,IF(MAX([1]Βοηθητικό!$E$7:$J$7)-2=MAX([1]Βοηθητικό!$E$1:$J$1)-5,'[1]ΣΤΟΙΧΕΙΑ ΕΤΟΥΣ 1'!$H$7,""))))</f>
        <v>681450</v>
      </c>
      <c r="C348" s="6">
        <f>IF(MAX([1]Βοηθητικό!$E$7:$J$7)-1=MAX([1]Βοηθητικό!$E$1:$J$1)-1,'[1]ΣΤΟΙΧΕΙΑ ΕΤΟΥΣ 5'!$H$7,IF(MAX([1]Βοηθητικό!$E$7:$J$7)-1=MAX([1]Βοηθητικό!$E$1:$J$1)-2,'[1]ΣΤΟΙΧΕΙΑ ΕΤΟΥΣ 4'!$H$7,IF(MAX([1]Βοηθητικό!$E$7:$J$7)-1=MAX([1]Βοηθητικό!$E$1:$J$1)-3,'[1]ΣΤΟΙΧΕΙΑ ΕΤΟΥΣ 3'!$H$7,IF(MAX([1]Βοηθητικό!$E$7:$J$7)-1=MAX([1]Βοηθητικό!$E$1:$J$1)-4,'[1]ΣΤΟΙΧΕΙΑ ΕΤΟΥΣ 2'!$H$7,IF(MAX([1]Βοηθητικό!$E$7:$J$7)-1=MAX([1]Βοηθητικό!$E$1:$J$1)-5,'[1]ΣΤΟΙΧΕΙΑ ΕΤΟΥΣ 1'!$H$7,"")))))</f>
        <v>681450</v>
      </c>
      <c r="D348" s="7">
        <f>IF(MAX([1]Βοηθητικό!$E$7:$J$7)=MAX([1]Βοηθητικό!$E$1:$J$1),'[1]ΣΤΟΙΧΕΙΑ ΕΤΟΥΣ 6'!$H$7,IF(MAX([1]Βοηθητικό!$E$7:$J$7)=MAX([1]Βοηθητικό!$E$1:$J$1)-1,'[1]ΣΤΟΙΧΕΙΑ ΕΤΟΥΣ 5'!$H$7,IF(MAX([1]Βοηθητικό!$E$7:$J$7)=MAX([1]Βοηθητικό!$E$1:$J$1)-2,'[1]ΣΤΟΙΧΕΙΑ ΕΤΟΥΣ 4'!$H$7,IF(MAX([1]Βοηθητικό!$E$7:$J$7)=MAX([1]Βοηθητικό!$E$1:$J$1)-3,'[1]ΣΤΟΙΧΕΙΑ ΕΤΟΥΣ 3'!$H$7,IF(MAX([1]Βοηθητικό!$E$7:$J$7)=MAX([1]Βοηθητικό!$E$1:$J$1)-4,'[1]ΣΤΟΙΧΕΙΑ ΕΤΟΥΣ 2'!$H$7,IF(MAX([1]Βοηθητικό!$E$7:$J$7)=MAX([1]Βοηθητικό!$E$1:$J$1)-5,'[1]ΣΤΟΙΧΕΙΑ ΕΤΟΥΣ 1'!$H$7,""))))))</f>
        <v>681450</v>
      </c>
    </row>
    <row r="349" spans="1:4" x14ac:dyDescent="0.25">
      <c r="A349" s="1" t="s">
        <v>8</v>
      </c>
      <c r="B349" s="6">
        <f>IF(MAX([1]Βοηθητικό!$E$7:$J$7)-2=MAX([1]Βοηθητικό!$E$1:$J$1)-2,'[1]ΣΤΟΙΧΕΙΑ ΕΤΟΥΣ 4'!$I$7,IF(MAX([1]Βοηθητικό!$E$7:$J$7)-2=MAX([1]Βοηθητικό!$E$1:$J$1)-3,'[1]ΣΤΟΙΧΕΙΑ ΕΤΟΥΣ 3'!$I$7,IF(MAX([1]Βοηθητικό!$E$7:$J$7)-2=MAX([1]Βοηθητικό!$E$1:$J$1)-4,'[1]ΣΤΟΙΧΕΙΑ ΕΤΟΥΣ 2'!$I$7,IF(MAX([1]Βοηθητικό!$E$7:$J$7)-2=MAX([1]Βοηθητικό!$E$1:$J$1)-5,'[1]ΣΤΟΙΧΕΙΑ ΕΤΟΥΣ 1'!$I$7,""))))</f>
        <v>1444011</v>
      </c>
      <c r="C349" s="6">
        <f>IF(MAX([1]Βοηθητικό!$E$7:$J$7)-1=MAX([1]Βοηθητικό!$E$1:$J$1)-1,'[1]ΣΤΟΙΧΕΙΑ ΕΤΟΥΣ 5'!$I$7,IF(MAX([1]Βοηθητικό!$E$7:$J$7)-1=MAX([1]Βοηθητικό!$E$1:$J$1)-2,'[1]ΣΤΟΙΧΕΙΑ ΕΤΟΥΣ 4'!$I$7,IF(MAX([1]Βοηθητικό!$E$7:$J$7)-1=MAX([1]Βοηθητικό!$E$1:$J$1)-3,'[1]ΣΤΟΙΧΕΙΑ ΕΤΟΥΣ 3'!$I$7,IF(MAX([1]Βοηθητικό!$E$7:$J$7)-1=MAX([1]Βοηθητικό!$E$1:$J$1)-4,'[1]ΣΤΟΙΧΕΙΑ ΕΤΟΥΣ 2'!$I$7,IF(MAX([1]Βοηθητικό!$E$7:$J$7)-1=MAX([1]Βοηθητικό!$E$1:$J$1)-5,'[1]ΣΤΟΙΧΕΙΑ ΕΤΟΥΣ 1'!$I$7,"")))))</f>
        <v>1414031</v>
      </c>
      <c r="D349" s="7">
        <f>IF(MAX([1]Βοηθητικό!$E$7:$J$7)=MAX([1]Βοηθητικό!$E$1:$J$1),'[1]ΣΤΟΙΧΕΙΑ ΕΤΟΥΣ 6'!$I$7,IF(MAX([1]Βοηθητικό!$E$7:$J$7)=MAX([1]Βοηθητικό!$E$1:$J$1)-1,'[1]ΣΤΟΙΧΕΙΑ ΕΤΟΥΣ 5'!$I$7,IF(MAX([1]Βοηθητικό!$E$7:$J$7)=MAX([1]Βοηθητικό!$E$1:$J$1)-2,'[1]ΣΤΟΙΧΕΙΑ ΕΤΟΥΣ 4'!$I$7,IF(MAX([1]Βοηθητικό!$E$7:$J$7)=MAX([1]Βοηθητικό!$E$1:$J$1)-3,'[1]ΣΤΟΙΧΕΙΑ ΕΤΟΥΣ 3'!$I$7,IF(MAX([1]Βοηθητικό!$E$7:$J$7)=MAX([1]Βοηθητικό!$E$1:$J$1)-4,'[1]ΣΤΟΙΧΕΙΑ ΕΤΟΥΣ 2'!$I$7,IF(MAX([1]Βοηθητικό!$E$7:$J$7)=MAX([1]Βοηθητικό!$E$1:$J$1)-5,'[1]ΣΤΟΙΧΕΙΑ ΕΤΟΥΣ 1'!$I$7,""))))))</f>
        <v>1420762</v>
      </c>
    </row>
    <row r="350" spans="1:4" x14ac:dyDescent="0.25">
      <c r="A350" s="1" t="s">
        <v>57</v>
      </c>
      <c r="B350" s="6">
        <f>IF(MAX([1]Βοηθητικό!$E$7:$J$7)-2=MAX([1]Βοηθητικό!$E$1:$J$1)-2,'[1]ΣΤΟΙΧΕΙΑ ΕΤΟΥΣ 4'!$BF$7,IF(MAX([1]Βοηθητικό!$E$7:$J$7)-2=MAX([1]Βοηθητικό!$E$1:$J$1)-3,'[1]ΣΤΟΙΧΕΙΑ ΕΤΟΥΣ 3'!$BF$7,IF(MAX([1]Βοηθητικό!$E$7:$J$7)-2=MAX([1]Βοηθητικό!$E$1:$J$1)-4,'[1]ΣΤΟΙΧΕΙΑ ΕΤΟΥΣ 2'!$BF$7,IF(MAX([1]Βοηθητικό!$E$7:$J$7)-2=MAX([1]Βοηθητικό!$E$1:$J$1)-5,'[1]ΣΤΟΙΧΕΙΑ ΕΤΟΥΣ 1'!$BF$7,""))))</f>
        <v>82921</v>
      </c>
      <c r="C350" s="6">
        <f>IF(MAX([1]Βοηθητικό!$E$7:$J$7)-1=MAX([1]Βοηθητικό!$E$1:$J$1)-1,'[1]ΣΤΟΙΧΕΙΑ ΕΤΟΥΣ 5'!$BF$7,IF(MAX([1]Βοηθητικό!$E$7:$J$7)-1=MAX([1]Βοηθητικό!$E$1:$J$1)-2,'[1]ΣΤΟΙΧΕΙΑ ΕΤΟΥΣ 4'!$BF$7,IF(MAX([1]Βοηθητικό!$E$7:$J$7)-1=MAX([1]Βοηθητικό!$E$1:$J$1)-3,'[1]ΣΤΟΙΧΕΙΑ ΕΤΟΥΣ 3'!$BF$7,IF(MAX([1]Βοηθητικό!$E$7:$J$7)-1=MAX([1]Βοηθητικό!$E$1:$J$1)-4,'[1]ΣΤΟΙΧΕΙΑ ΕΤΟΥΣ 2'!$BF$7,IF(MAX([1]Βοηθητικό!$E$7:$J$7)-1=MAX([1]Βοηθητικό!$E$1:$J$1)-5,'[1]ΣΤΟΙΧΕΙΑ ΕΤΟΥΣ 1'!$BF$7,"")))))</f>
        <v>82921</v>
      </c>
      <c r="D350" s="7">
        <f>IF(MAX([1]Βοηθητικό!$E$7:$J$7)=MAX([1]Βοηθητικό!$E$1:$J$1),'[1]ΣΤΟΙΧΕΙΑ ΕΤΟΥΣ 6'!$BF$7,IF(MAX([1]Βοηθητικό!$E$7:$J$7)=MAX([1]Βοηθητικό!$E$1:$J$1)-1,'[1]ΣΤΟΙΧΕΙΑ ΕΤΟΥΣ 5'!$BF$7,IF(MAX([1]Βοηθητικό!$E$7:$J$7)=MAX([1]Βοηθητικό!$E$1:$J$1)-2,'[1]ΣΤΟΙΧΕΙΑ ΕΤΟΥΣ 4'!$BF$7,IF(MAX([1]Βοηθητικό!$E$7:$J$7)=MAX([1]Βοηθητικό!$E$1:$J$1)-3,'[1]ΣΤΟΙΧΕΙΑ ΕΤΟΥΣ 3'!$BF$7,IF(MAX([1]Βοηθητικό!$E$7:$J$7)=MAX([1]Βοηθητικό!$E$1:$J$1)-4,'[1]ΣΤΟΙΧΕΙΑ ΕΤΟΥΣ 2'!$BF$7,IF(MAX([1]Βοηθητικό!$E$7:$J$7)=MAX([1]Βοηθητικό!$E$1:$J$1)-5,'[1]ΣΤΟΙΧΕΙΑ ΕΤΟΥΣ 1'!$BF$7,""))))))</f>
        <v>82921</v>
      </c>
    </row>
    <row r="351" spans="1:4" x14ac:dyDescent="0.25">
      <c r="A351" s="1" t="s">
        <v>9</v>
      </c>
      <c r="B351" s="6">
        <f>IF(MAX([1]Βοηθητικό!$E$7:$J$7)-2=MAX([1]Βοηθητικό!$E$1:$J$1)-2,'[1]ΣΤΟΙΧΕΙΑ ΕΤΟΥΣ 4'!$J$7,IF(MAX([1]Βοηθητικό!$E$7:$J$7)-2=MAX([1]Βοηθητικό!$E$1:$J$1)-3,'[1]ΣΤΟΙΧΕΙΑ ΕΤΟΥΣ 3'!$J$7,IF(MAX([1]Βοηθητικό!$E$7:$J$7)-2=MAX([1]Βοηθητικό!$E$1:$J$1)-4,'[1]ΣΤΟΙΧΕΙΑ ΕΤΟΥΣ 2'!$J$7,IF(MAX([1]Βοηθητικό!$E$7:$J$7)-2=MAX([1]Βοηθητικό!$E$1:$J$1)-5,'[1]ΣΤΟΙΧΕΙΑ ΕΤΟΥΣ 1'!$J$7,""))))</f>
        <v>43870</v>
      </c>
      <c r="C351" s="6">
        <f>IF(MAX([1]Βοηθητικό!$E$7:$J$7)-1=MAX([1]Βοηθητικό!$E$1:$J$1)-1,'[1]ΣΤΟΙΧΕΙΑ ΕΤΟΥΣ 5'!$J$7,IF(MAX([1]Βοηθητικό!$E$7:$J$7)-1=MAX([1]Βοηθητικό!$E$1:$J$1)-2,'[1]ΣΤΟΙΧΕΙΑ ΕΤΟΥΣ 4'!$J$7,IF(MAX([1]Βοηθητικό!$E$7:$J$7)-1=MAX([1]Βοηθητικό!$E$1:$J$1)-3,'[1]ΣΤΟΙΧΕΙΑ ΕΤΟΥΣ 3'!$J$7,IF(MAX([1]Βοηθητικό!$E$7:$J$7)-1=MAX([1]Βοηθητικό!$E$1:$J$1)-4,'[1]ΣΤΟΙΧΕΙΑ ΕΤΟΥΣ 2'!$J$7,IF(MAX([1]Βοηθητικό!$E$7:$J$7)-1=MAX([1]Βοηθητικό!$E$1:$J$1)-5,'[1]ΣΤΟΙΧΕΙΑ ΕΤΟΥΣ 1'!$J$7,"")))))</f>
        <v>43870</v>
      </c>
      <c r="D351" s="7">
        <f>IF(MAX([1]Βοηθητικό!$E$7:$J$7)=MAX([1]Βοηθητικό!$E$1:$J$1),'[1]ΣΤΟΙΧΕΙΑ ΕΤΟΥΣ 6'!$J$7,IF(MAX([1]Βοηθητικό!$E$7:$J$7)=MAX([1]Βοηθητικό!$E$1:$J$1)-1,'[1]ΣΤΟΙΧΕΙΑ ΕΤΟΥΣ 5'!$J$7,IF(MAX([1]Βοηθητικό!$E$7:$J$7)=MAX([1]Βοηθητικό!$E$1:$J$1)-2,'[1]ΣΤΟΙΧΕΙΑ ΕΤΟΥΣ 4'!$J$7,IF(MAX([1]Βοηθητικό!$E$7:$J$7)=MAX([1]Βοηθητικό!$E$1:$J$1)-3,'[1]ΣΤΟΙΧΕΙΑ ΕΤΟΥΣ 3'!$J$7,IF(MAX([1]Βοηθητικό!$E$7:$J$7)=MAX([1]Βοηθητικό!$E$1:$J$1)-4,'[1]ΣΤΟΙΧΕΙΑ ΕΤΟΥΣ 2'!$J$7,IF(MAX([1]Βοηθητικό!$E$7:$J$7)=MAX([1]Βοηθητικό!$E$1:$J$1)-5,'[1]ΣΤΟΙΧΕΙΑ ΕΤΟΥΣ 1'!$J$7,""))))))</f>
        <v>43870</v>
      </c>
    </row>
    <row r="352" spans="1:4" x14ac:dyDescent="0.25">
      <c r="A352" s="1" t="s">
        <v>181</v>
      </c>
      <c r="B352" s="6">
        <f>IF(MAX([1]Βοηθητικό!$E$7:$J$7)-2=MAX([1]Βοηθητικό!$E$1:$J$1)-2,'[1]ΣΤΟΙΧΕΙΑ ΕΤΟΥΣ 4'!$M$7,IF(MAX([1]Βοηθητικό!$E$7:$J$7)-2=MAX([1]Βοηθητικό!$E$1:$J$1)-3,'[1]ΣΤΟΙΧΕΙΑ ΕΤΟΥΣ 3'!$M$7,IF(MAX([1]Βοηθητικό!$E$7:$J$7)-2=MAX([1]Βοηθητικό!$E$1:$J$1)-4,'[1]ΣΤΟΙΧΕΙΑ ΕΤΟΥΣ 2'!$M$7,IF(MAX([1]Βοηθητικό!$E$7:$J$7)-2=MAX([1]Βοηθητικό!$E$1:$J$1)-5,'[1]ΣΤΟΙΧΕΙΑ ΕΤΟΥΣ 1'!$M$7,""))))</f>
        <v>1249398</v>
      </c>
      <c r="C352" s="6">
        <f>IF(MAX([1]Βοηθητικό!$E$7:$J$7)-1=MAX([1]Βοηθητικό!$E$1:$J$1)-1,'[1]ΣΤΟΙΧΕΙΑ ΕΤΟΥΣ 5'!$M$7,IF(MAX([1]Βοηθητικό!$E$7:$J$7)-1=MAX([1]Βοηθητικό!$E$1:$J$1)-2,'[1]ΣΤΟΙΧΕΙΑ ΕΤΟΥΣ 4'!$M$7,IF(MAX([1]Βοηθητικό!$E$7:$J$7)-1=MAX([1]Βοηθητικό!$E$1:$J$1)-3,'[1]ΣΤΟΙΧΕΙΑ ΕΤΟΥΣ 3'!$M$7,IF(MAX([1]Βοηθητικό!$E$7:$J$7)-1=MAX([1]Βοηθητικό!$E$1:$J$1)-4,'[1]ΣΤΟΙΧΕΙΑ ΕΤΟΥΣ 2'!$M$7,IF(MAX([1]Βοηθητικό!$E$7:$J$7)-1=MAX([1]Βοηθητικό!$E$1:$J$1)-5,'[1]ΣΤΟΙΧΕΙΑ ΕΤΟΥΣ 1'!$M$7,"")))))</f>
        <v>1252851</v>
      </c>
      <c r="D352" s="7">
        <f>IF(MAX([1]Βοηθητικό!$E$7:$J$7)=MAX([1]Βοηθητικό!$E$1:$J$1),'[1]ΣΤΟΙΧΕΙΑ ΕΤΟΥΣ 6'!$M$7,IF(MAX([1]Βοηθητικό!$E$7:$J$7)=MAX([1]Βοηθητικό!$E$1:$J$1)-1,'[1]ΣΤΟΙΧΕΙΑ ΕΤΟΥΣ 5'!$M$7,IF(MAX([1]Βοηθητικό!$E$7:$J$7)=MAX([1]Βοηθητικό!$E$1:$J$1)-2,'[1]ΣΤΟΙΧΕΙΑ ΕΤΟΥΣ 4'!$M$7,IF(MAX([1]Βοηθητικό!$E$7:$J$7)=MAX([1]Βοηθητικό!$E$1:$J$1)-3,'[1]ΣΤΟΙΧΕΙΑ ΕΤΟΥΣ 3'!$M$7,IF(MAX([1]Βοηθητικό!$E$7:$J$7)=MAX([1]Βοηθητικό!$E$1:$J$1)-4,'[1]ΣΤΟΙΧΕΙΑ ΕΤΟΥΣ 2'!$M$7,IF(MAX([1]Βοηθητικό!$E$7:$J$7)=MAX([1]Βοηθητικό!$E$1:$J$1)-5,'[1]ΣΤΟΙΧΕΙΑ ΕΤΟΥΣ 1'!$M$7,""))))))</f>
        <v>1286937</v>
      </c>
    </row>
    <row r="353" spans="1:4" x14ac:dyDescent="0.25">
      <c r="A353" s="1" t="s">
        <v>182</v>
      </c>
      <c r="B353" s="6">
        <f>IF(MAX([1]Βοηθητικό!$E$7:$J$7)-2=MAX([1]Βοηθητικό!$E$1:$J$1)-2,'[1]ΣΤΟΙΧΕΙΑ ΕΤΟΥΣ 4'!$BN$7,IF(MAX([1]Βοηθητικό!$E$7:$J$7)-2=MAX([1]Βοηθητικό!$E$1:$J$1)-3,'[1]ΣΤΟΙΧΕΙΑ ΕΤΟΥΣ 3'!$BN$7,IF(MAX([1]Βοηθητικό!$E$7:$J$7)-2=MAX([1]Βοηθητικό!$E$1:$J$1)-4,'[1]ΣΤΟΙΧΕΙΑ ΕΤΟΥΣ 2'!$BN$7,IF(MAX([1]Βοηθητικό!$E$7:$J$7)-2=MAX([1]Βοηθητικό!$E$1:$J$1)-5,'[1]ΣΤΟΙΧΕΙΑ ΕΤΟΥΣ 1'!$BN$7,""))))</f>
        <v>1168923</v>
      </c>
      <c r="C353" s="6">
        <f>IF(MAX([1]Βοηθητικό!$E$7:$J$7)-1=MAX([1]Βοηθητικό!$E$1:$J$1)-1,'[1]ΣΤΟΙΧΕΙΑ ΕΤΟΥΣ 5'!$BN$7,IF(MAX([1]Βοηθητικό!$E$7:$J$7)-1=MAX([1]Βοηθητικό!$E$1:$J$1)-2,'[1]ΣΤΟΙΧΕΙΑ ΕΤΟΥΣ 4'!$BN$7,IF(MAX([1]Βοηθητικό!$E$7:$J$7)-1=MAX([1]Βοηθητικό!$E$1:$J$1)-3,'[1]ΣΤΟΙΧΕΙΑ ΕΤΟΥΣ 3'!$BN$7,IF(MAX([1]Βοηθητικό!$E$7:$J$7)-1=MAX([1]Βοηθητικό!$E$1:$J$1)-4,'[1]ΣΤΟΙΧΕΙΑ ΕΤΟΥΣ 2'!$BN$7,IF(MAX([1]Βοηθητικό!$E$7:$J$7)-1=MAX([1]Βοηθητικό!$E$1:$J$1)-5,'[1]ΣΤΟΙΧΕΙΑ ΕΤΟΥΣ 1'!$BN$7,"")))))</f>
        <v>1168568</v>
      </c>
      <c r="D353" s="7">
        <f>IF(MAX([1]Βοηθητικό!$E$7:$J$7)=MAX([1]Βοηθητικό!$E$1:$J$1),'[1]ΣΤΟΙΧΕΙΑ ΕΤΟΥΣ 6'!$BN$7,IF(MAX([1]Βοηθητικό!$E$7:$J$7)=MAX([1]Βοηθητικό!$E$1:$J$1)-1,'[1]ΣΤΟΙΧΕΙΑ ΕΤΟΥΣ 5'!$BN$7,IF(MAX([1]Βοηθητικό!$E$7:$J$7)=MAX([1]Βοηθητικό!$E$1:$J$1)-2,'[1]ΣΤΟΙΧΕΙΑ ΕΤΟΥΣ 4'!$BN$7,IF(MAX([1]Βοηθητικό!$E$7:$J$7)=MAX([1]Βοηθητικό!$E$1:$J$1)-3,'[1]ΣΤΟΙΧΕΙΑ ΕΤΟΥΣ 3'!$BN$7,IF(MAX([1]Βοηθητικό!$E$7:$J$7)=MAX([1]Βοηθητικό!$E$1:$J$1)-4,'[1]ΣΤΟΙΧΕΙΑ ΕΤΟΥΣ 2'!$BN$7,IF(MAX([1]Βοηθητικό!$E$7:$J$7)=MAX([1]Βοηθητικό!$E$1:$J$1)-5,'[1]ΣΤΟΙΧΕΙΑ ΕΤΟΥΣ 1'!$BN$7,""))))))</f>
        <v>1198907</v>
      </c>
    </row>
    <row r="354" spans="1:4" x14ac:dyDescent="0.25">
      <c r="A354" s="1" t="s">
        <v>183</v>
      </c>
      <c r="B354" s="6">
        <f>IF(MAX([1]Βοηθητικό!$E$7:$J$7)-2=MAX([1]Βοηθητικό!$E$1:$J$1)-2,'[1]ΣΤΟΙΧΕΙΑ ΕΤΟΥΣ 4'!$BG$7,IF(MAX([1]Βοηθητικό!$E$7:$J$7)-2=MAX([1]Βοηθητικό!$E$1:$J$1)-3,'[1]ΣΤΟΙΧΕΙΑ ΕΤΟΥΣ 3'!$BG$7,IF(MAX([1]Βοηθητικό!$E$7:$J$7)-2=MAX([1]Βοηθητικό!$E$1:$J$1)-4,'[1]ΣΤΟΙΧΕΙΑ ΕΤΟΥΣ 2'!$BG$7,IF(MAX([1]Βοηθητικό!$E$7:$J$7)-2=MAX([1]Βοηθητικό!$E$1:$J$1)-5,'[1]ΣΤΟΙΧΕΙΑ ΕΤΟΥΣ 1'!$BG$7,""))))</f>
        <v>58967</v>
      </c>
      <c r="C354" s="6">
        <f>IF(MAX([1]Βοηθητικό!$E$7:$J$7)-1=MAX([1]Βοηθητικό!$E$1:$J$1)-1,'[1]ΣΤΟΙΧΕΙΑ ΕΤΟΥΣ 5'!$BG$7,IF(MAX([1]Βοηθητικό!$E$7:$J$7)-1=MAX([1]Βοηθητικό!$E$1:$J$1)-2,'[1]ΣΤΟΙΧΕΙΑ ΕΤΟΥΣ 4'!$BG$7,IF(MAX([1]Βοηθητικό!$E$7:$J$7)-1=MAX([1]Βοηθητικό!$E$1:$J$1)-3,'[1]ΣΤΟΙΧΕΙΑ ΕΤΟΥΣ 3'!$BG$7,IF(MAX([1]Βοηθητικό!$E$7:$J$7)-1=MAX([1]Βοηθητικό!$E$1:$J$1)-4,'[1]ΣΤΟΙΧΕΙΑ ΕΤΟΥΣ 2'!$BG$7,IF(MAX([1]Βοηθητικό!$E$7:$J$7)-1=MAX([1]Βοηθητικό!$E$1:$J$1)-5,'[1]ΣΤΟΙΧΕΙΑ ΕΤΟΥΣ 1'!$BG$7,"")))))</f>
        <v>59047</v>
      </c>
      <c r="D354" s="7">
        <f>IF(MAX([1]Βοηθητικό!$E$7:$J$7)=MAX([1]Βοηθητικό!$E$1:$J$1),'[1]ΣΤΟΙΧΕΙΑ ΕΤΟΥΣ 6'!$BG$7,IF(MAX([1]Βοηθητικό!$E$7:$J$7)=MAX([1]Βοηθητικό!$E$1:$J$1)-1,'[1]ΣΤΟΙΧΕΙΑ ΕΤΟΥΣ 5'!$BG$7,IF(MAX([1]Βοηθητικό!$E$7:$J$7)=MAX([1]Βοηθητικό!$E$1:$J$1)-2,'[1]ΣΤΟΙΧΕΙΑ ΕΤΟΥΣ 4'!$BG$7,IF(MAX([1]Βοηθητικό!$E$7:$J$7)=MAX([1]Βοηθητικό!$E$1:$J$1)-3,'[1]ΣΤΟΙΧΕΙΑ ΕΤΟΥΣ 3'!$BG$7,IF(MAX([1]Βοηθητικό!$E$7:$J$7)=MAX([1]Βοηθητικό!$E$1:$J$1)-4,'[1]ΣΤΟΙΧΕΙΑ ΕΤΟΥΣ 2'!$BG$7,IF(MAX([1]Βοηθητικό!$E$7:$J$7)=MAX([1]Βοηθητικό!$E$1:$J$1)-5,'[1]ΣΤΟΙΧΕΙΑ ΕΤΟΥΣ 1'!$BG$7,""))))))</f>
        <v>59068</v>
      </c>
    </row>
    <row r="355" spans="1:4" x14ac:dyDescent="0.25">
      <c r="A355" s="1" t="s">
        <v>66</v>
      </c>
      <c r="B355" s="6">
        <f>IF(MAX([1]Βοηθητικό!$E$7:$J$7)-2=MAX([1]Βοηθητικό!$E$1:$J$1)-2,'[1]ΣΤΟΙΧΕΙΑ ΕΤΟΥΣ 4'!$BO$7,IF(MAX([1]Βοηθητικό!$E$7:$J$7)-2=MAX([1]Βοηθητικό!$E$1:$J$1)-3,'[1]ΣΤΟΙΧΕΙΑ ΕΤΟΥΣ 3'!$BO$7,IF(MAX([1]Βοηθητικό!$E$7:$J$7)-2=MAX([1]Βοηθητικό!$E$1:$J$1)-4,'[1]ΣΤΟΙΧΕΙΑ ΕΤΟΥΣ 2'!$BO$7,IF(MAX([1]Βοηθητικό!$E$7:$J$7)-2=MAX([1]Βοηθητικό!$E$1:$J$1)-5,'[1]ΣΤΟΙΧΕΙΑ ΕΤΟΥΣ 1'!$BO$7,""))))</f>
        <v>21508</v>
      </c>
      <c r="C355" s="6">
        <f>IF(MAX([1]Βοηθητικό!$E$7:$J$7)-1=MAX([1]Βοηθητικό!$E$1:$J$1)-1,'[1]ΣΤΟΙΧΕΙΑ ΕΤΟΥΣ 5'!$BO$7,IF(MAX([1]Βοηθητικό!$E$7:$J$7)-1=MAX([1]Βοηθητικό!$E$1:$J$1)-2,'[1]ΣΤΟΙΧΕΙΑ ΕΤΟΥΣ 4'!$BO$7,IF(MAX([1]Βοηθητικό!$E$7:$J$7)-1=MAX([1]Βοηθητικό!$E$1:$J$1)-3,'[1]ΣΤΟΙΧΕΙΑ ΕΤΟΥΣ 3'!$BO$7,IF(MAX([1]Βοηθητικό!$E$7:$J$7)-1=MAX([1]Βοηθητικό!$E$1:$J$1)-4,'[1]ΣΤΟΙΧΕΙΑ ΕΤΟΥΣ 2'!$BO$7,IF(MAX([1]Βοηθητικό!$E$7:$J$7)-1=MAX([1]Βοηθητικό!$E$1:$J$1)-5,'[1]ΣΤΟΙΧΕΙΑ ΕΤΟΥΣ 1'!$BO$7,"")))))</f>
        <v>25235</v>
      </c>
      <c r="D355" s="7">
        <f>IF(MAX([1]Βοηθητικό!$E$7:$J$7)=MAX([1]Βοηθητικό!$E$1:$J$1),'[1]ΣΤΟΙΧΕΙΑ ΕΤΟΥΣ 6'!$BO$7,IF(MAX([1]Βοηθητικό!$E$7:$J$7)=MAX([1]Βοηθητικό!$E$1:$J$1)-1,'[1]ΣΤΟΙΧΕΙΑ ΕΤΟΥΣ 5'!$BO$7,IF(MAX([1]Βοηθητικό!$E$7:$J$7)=MAX([1]Βοηθητικό!$E$1:$J$1)-2,'[1]ΣΤΟΙΧΕΙΑ ΕΤΟΥΣ 4'!$BO$7,IF(MAX([1]Βοηθητικό!$E$7:$J$7)=MAX([1]Βοηθητικό!$E$1:$J$1)-3,'[1]ΣΤΟΙΧΕΙΑ ΕΤΟΥΣ 3'!$BO$7,IF(MAX([1]Βοηθητικό!$E$7:$J$7)=MAX([1]Βοηθητικό!$E$1:$J$1)-4,'[1]ΣΤΟΙΧΕΙΑ ΕΤΟΥΣ 2'!$BO$7,IF(MAX([1]Βοηθητικό!$E$7:$J$7)=MAX([1]Βοηθητικό!$E$1:$J$1)-5,'[1]ΣΤΟΙΧΕΙΑ ΕΤΟΥΣ 1'!$BO$7,""))))))</f>
        <v>28962</v>
      </c>
    </row>
    <row r="356" spans="1:4" x14ac:dyDescent="0.25">
      <c r="A356" s="1" t="s">
        <v>13</v>
      </c>
      <c r="B356" s="6">
        <f>IF(MAX([1]Βοηθητικό!$E$7:$J$7)-2=MAX([1]Βοηθητικό!$E$1:$J$1)-2,'[1]ΣΤΟΙΧΕΙΑ ΕΤΟΥΣ 4'!$N$7,IF(MAX([1]Βοηθητικό!$E$7:$J$7)-2=MAX([1]Βοηθητικό!$E$1:$J$1)-3,'[1]ΣΤΟΙΧΕΙΑ ΕΤΟΥΣ 3'!$N$7,IF(MAX([1]Βοηθητικό!$E$7:$J$7)-2=MAX([1]Βοηθητικό!$E$1:$J$1)-4,'[1]ΣΤΟΙΧΕΙΑ ΕΤΟΥΣ 2'!$N$7,IF(MAX([1]Βοηθητικό!$E$7:$J$7)-2=MAX([1]Βοηθητικό!$E$1:$J$1)-5,'[1]ΣΤΟΙΧΕΙΑ ΕΤΟΥΣ 1'!$N$7,""))))</f>
        <v>9831</v>
      </c>
      <c r="C356" s="6">
        <f>IF(MAX([1]Βοηθητικό!$E$7:$J$7)-1=MAX([1]Βοηθητικό!$E$1:$J$1)-1,'[1]ΣΤΟΙΧΕΙΑ ΕΤΟΥΣ 5'!$N$7,IF(MAX([1]Βοηθητικό!$E$7:$J$7)-1=MAX([1]Βοηθητικό!$E$1:$J$1)-2,'[1]ΣΤΟΙΧΕΙΑ ΕΤΟΥΣ 4'!$N$7,IF(MAX([1]Βοηθητικό!$E$7:$J$7)-1=MAX([1]Βοηθητικό!$E$1:$J$1)-3,'[1]ΣΤΟΙΧΕΙΑ ΕΤΟΥΣ 3'!$N$7,IF(MAX([1]Βοηθητικό!$E$7:$J$7)-1=MAX([1]Βοηθητικό!$E$1:$J$1)-4,'[1]ΣΤΟΙΧΕΙΑ ΕΤΟΥΣ 2'!$N$7,IF(MAX([1]Βοηθητικό!$E$7:$J$7)-1=MAX([1]Βοηθητικό!$E$1:$J$1)-5,'[1]ΣΤΟΙΧΕΙΑ ΕΤΟΥΣ 1'!$N$7,"")))))</f>
        <v>6015</v>
      </c>
      <c r="D356" s="7">
        <f>IF(MAX([1]Βοηθητικό!$E$7:$J$7)=MAX([1]Βοηθητικό!$E$1:$J$1),'[1]ΣΤΟΙΧΕΙΑ ΕΤΟΥΣ 6'!$N$7,IF(MAX([1]Βοηθητικό!$E$7:$J$7)=MAX([1]Βοηθητικό!$E$1:$J$1)-1,'[1]ΣΤΟΙΧΕΙΑ ΕΤΟΥΣ 5'!$N$7,IF(MAX([1]Βοηθητικό!$E$7:$J$7)=MAX([1]Βοηθητικό!$E$1:$J$1)-2,'[1]ΣΤΟΙΧΕΙΑ ΕΤΟΥΣ 4'!$N$7,IF(MAX([1]Βοηθητικό!$E$7:$J$7)=MAX([1]Βοηθητικό!$E$1:$J$1)-3,'[1]ΣΤΟΙΧΕΙΑ ΕΤΟΥΣ 3'!$N$7,IF(MAX([1]Βοηθητικό!$E$7:$J$7)=MAX([1]Βοηθητικό!$E$1:$J$1)-4,'[1]ΣΤΟΙΧΕΙΑ ΕΤΟΥΣ 2'!$N$7,IF(MAX([1]Βοηθητικό!$E$7:$J$7)=MAX([1]Βοηθητικό!$E$1:$J$1)-5,'[1]ΣΤΟΙΧΕΙΑ ΕΤΟΥΣ 1'!$N$7,""))))))</f>
        <v>0</v>
      </c>
    </row>
    <row r="357" spans="1:4" x14ac:dyDescent="0.25">
      <c r="A357" s="1" t="s">
        <v>14</v>
      </c>
      <c r="B357" s="6">
        <f>IF(MAX([1]Βοηθητικό!$E$7:$J$7)-2=MAX([1]Βοηθητικό!$E$1:$J$1)-2,'[1]ΣΤΟΙΧΕΙΑ ΕΤΟΥΣ 4'!$O$7,IF(MAX([1]Βοηθητικό!$E$7:$J$7)-2=MAX([1]Βοηθητικό!$E$1:$J$1)-3,'[1]ΣΤΟΙΧΕΙΑ ΕΤΟΥΣ 3'!$O$7,IF(MAX([1]Βοηθητικό!$E$7:$J$7)-2=MAX([1]Βοηθητικό!$E$1:$J$1)-4,'[1]ΣΤΟΙΧΕΙΑ ΕΤΟΥΣ 2'!$O$7,IF(MAX([1]Βοηθητικό!$E$7:$J$7)-2=MAX([1]Βοηθητικό!$E$1:$J$1)-5,'[1]ΣΤΟΙΧΕΙΑ ΕΤΟΥΣ 1'!$O$7,""))))</f>
        <v>0</v>
      </c>
      <c r="C357" s="6">
        <f>IF(MAX([1]Βοηθητικό!$E$7:$J$7)-1=MAX([1]Βοηθητικό!$E$1:$J$1)-1,'[1]ΣΤΟΙΧΕΙΑ ΕΤΟΥΣ 5'!$O$7,IF(MAX([1]Βοηθητικό!$E$7:$J$7)-1=MAX([1]Βοηθητικό!$E$1:$J$1)-2,'[1]ΣΤΟΙΧΕΙΑ ΕΤΟΥΣ 4'!$O$7,IF(MAX([1]Βοηθητικό!$E$7:$J$7)-1=MAX([1]Βοηθητικό!$E$1:$J$1)-3,'[1]ΣΤΟΙΧΕΙΑ ΕΤΟΥΣ 3'!$O$7,IF(MAX([1]Βοηθητικό!$E$7:$J$7)-1=MAX([1]Βοηθητικό!$E$1:$J$1)-4,'[1]ΣΤΟΙΧΕΙΑ ΕΤΟΥΣ 2'!$O$7,IF(MAX([1]Βοηθητικό!$E$7:$J$7)-1=MAX([1]Βοηθητικό!$E$1:$J$1)-5,'[1]ΣΤΟΙΧΕΙΑ ΕΤΟΥΣ 1'!$O$7,"")))))</f>
        <v>0</v>
      </c>
      <c r="D357" s="7">
        <f>IF(MAX([1]Βοηθητικό!$E$7:$J$7)=MAX([1]Βοηθητικό!$E$1:$J$1),'[1]ΣΤΟΙΧΕΙΑ ΕΤΟΥΣ 6'!$O$7,IF(MAX([1]Βοηθητικό!$E$7:$J$7)=MAX([1]Βοηθητικό!$E$1:$J$1)-1,'[1]ΣΤΟΙΧΕΙΑ ΕΤΟΥΣ 5'!$O$7,IF(MAX([1]Βοηθητικό!$E$7:$J$7)=MAX([1]Βοηθητικό!$E$1:$J$1)-2,'[1]ΣΤΟΙΧΕΙΑ ΕΤΟΥΣ 4'!$O$7,IF(MAX([1]Βοηθητικό!$E$7:$J$7)=MAX([1]Βοηθητικό!$E$1:$J$1)-3,'[1]ΣΤΟΙΧΕΙΑ ΕΤΟΥΣ 3'!$O$7,IF(MAX([1]Βοηθητικό!$E$7:$J$7)=MAX([1]Βοηθητικό!$E$1:$J$1)-4,'[1]ΣΤΟΙΧΕΙΑ ΕΤΟΥΣ 2'!$O$7,IF(MAX([1]Βοηθητικό!$E$7:$J$7)=MAX([1]Βοηθητικό!$E$1:$J$1)-5,'[1]ΣΤΟΙΧΕΙΑ ΕΤΟΥΣ 1'!$O$7,""))))))</f>
        <v>0</v>
      </c>
    </row>
    <row r="358" spans="1:4" x14ac:dyDescent="0.25">
      <c r="A358" s="1" t="s">
        <v>15</v>
      </c>
      <c r="B358" s="6">
        <f>IF(MAX([1]Βοηθητικό!$E$7:$J$7)-2=MAX([1]Βοηθητικό!$E$1:$J$1)-2,'[1]ΣΤΟΙΧΕΙΑ ΕΤΟΥΣ 4'!$P$7,IF(MAX([1]Βοηθητικό!$E$7:$J$7)-2=MAX([1]Βοηθητικό!$E$1:$J$1)-3,'[1]ΣΤΟΙΧΕΙΑ ΕΤΟΥΣ 3'!$P$7,IF(MAX([1]Βοηθητικό!$E$7:$J$7)-2=MAX([1]Βοηθητικό!$E$1:$J$1)-4,'[1]ΣΤΟΙΧΕΙΑ ΕΤΟΥΣ 2'!$P$7,IF(MAX([1]Βοηθητικό!$E$7:$J$7)-2=MAX([1]Βοηθητικό!$E$1:$J$1)-5,'[1]ΣΤΟΙΧΕΙΑ ΕΤΟΥΣ 1'!$P$7,""))))</f>
        <v>2878246</v>
      </c>
      <c r="C358" s="6">
        <f>IF(MAX([1]Βοηθητικό!$E$7:$J$7)-1=MAX([1]Βοηθητικό!$E$1:$J$1)-1,'[1]ΣΤΟΙΧΕΙΑ ΕΤΟΥΣ 5'!$P$7,IF(MAX([1]Βοηθητικό!$E$7:$J$7)-1=MAX([1]Βοηθητικό!$E$1:$J$1)-2,'[1]ΣΤΟΙΧΕΙΑ ΕΤΟΥΣ 4'!$P$7,IF(MAX([1]Βοηθητικό!$E$7:$J$7)-1=MAX([1]Βοηθητικό!$E$1:$J$1)-3,'[1]ΣΤΟΙΧΕΙΑ ΕΤΟΥΣ 3'!$P$7,IF(MAX([1]Βοηθητικό!$E$7:$J$7)-1=MAX([1]Βοηθητικό!$E$1:$J$1)-4,'[1]ΣΤΟΙΧΕΙΑ ΕΤΟΥΣ 2'!$P$7,IF(MAX([1]Βοηθητικό!$E$7:$J$7)-1=MAX([1]Βοηθητικό!$E$1:$J$1)-5,'[1]ΣΤΟΙΧΕΙΑ ΕΤΟΥΣ 1'!$P$7,"")))))</f>
        <v>2429061</v>
      </c>
      <c r="D358" s="7">
        <f>IF(MAX([1]Βοηθητικό!$E$7:$J$7)=MAX([1]Βοηθητικό!$E$1:$J$1),'[1]ΣΤΟΙΧΕΙΑ ΕΤΟΥΣ 6'!$P$7,IF(MAX([1]Βοηθητικό!$E$7:$J$7)=MAX([1]Βοηθητικό!$E$1:$J$1)-1,'[1]ΣΤΟΙΧΕΙΑ ΕΤΟΥΣ 5'!$P$7,IF(MAX([1]Βοηθητικό!$E$7:$J$7)=MAX([1]Βοηθητικό!$E$1:$J$1)-2,'[1]ΣΤΟΙΧΕΙΑ ΕΤΟΥΣ 4'!$P$7,IF(MAX([1]Βοηθητικό!$E$7:$J$7)=MAX([1]Βοηθητικό!$E$1:$J$1)-3,'[1]ΣΤΟΙΧΕΙΑ ΕΤΟΥΣ 3'!$P$7,IF(MAX([1]Βοηθητικό!$E$7:$J$7)=MAX([1]Βοηθητικό!$E$1:$J$1)-4,'[1]ΣΤΟΙΧΕΙΑ ΕΤΟΥΣ 2'!$P$7,IF(MAX([1]Βοηθητικό!$E$7:$J$7)=MAX([1]Βοηθητικό!$E$1:$J$1)-5,'[1]ΣΤΟΙΧΕΙΑ ΕΤΟΥΣ 1'!$P$7,""))))))</f>
        <v>2013170</v>
      </c>
    </row>
    <row r="359" spans="1:4" x14ac:dyDescent="0.25">
      <c r="A359" s="1" t="s">
        <v>16</v>
      </c>
      <c r="B359" s="6">
        <f>IF(MAX([1]Βοηθητικό!$E$7:$J$7)-2=MAX([1]Βοηθητικό!$E$1:$J$1)-2,'[1]ΣΤΟΙΧΕΙΑ ΕΤΟΥΣ 4'!$Q$7,IF(MAX([1]Βοηθητικό!$E$7:$J$7)-2=MAX([1]Βοηθητικό!$E$1:$J$1)-3,'[1]ΣΤΟΙΧΕΙΑ ΕΤΟΥΣ 3'!$Q$7,IF(MAX([1]Βοηθητικό!$E$7:$J$7)-2=MAX([1]Βοηθητικό!$E$1:$J$1)-4,'[1]ΣΤΟΙΧΕΙΑ ΕΤΟΥΣ 2'!$Q$7,IF(MAX([1]Βοηθητικό!$E$7:$J$7)-2=MAX([1]Βοηθητικό!$E$1:$J$1)-5,'[1]ΣΤΟΙΧΕΙΑ ΕΤΟΥΣ 1'!$Q$7,""))))</f>
        <v>2790677</v>
      </c>
      <c r="C359" s="6">
        <f>IF(MAX([1]Βοηθητικό!$E$7:$J$7)-1=MAX([1]Βοηθητικό!$E$1:$J$1)-1,'[1]ΣΤΟΙΧΕΙΑ ΕΤΟΥΣ 5'!$Q$7,IF(MAX([1]Βοηθητικό!$E$7:$J$7)-1=MAX([1]Βοηθητικό!$E$1:$J$1)-2,'[1]ΣΤΟΙΧΕΙΑ ΕΤΟΥΣ 4'!$Q$7,IF(MAX([1]Βοηθητικό!$E$7:$J$7)-1=MAX([1]Βοηθητικό!$E$1:$J$1)-3,'[1]ΣΤΟΙΧΕΙΑ ΕΤΟΥΣ 3'!$Q$7,IF(MAX([1]Βοηθητικό!$E$7:$J$7)-1=MAX([1]Βοηθητικό!$E$1:$J$1)-4,'[1]ΣΤΟΙΧΕΙΑ ΕΤΟΥΣ 2'!$Q$7,IF(MAX([1]Βοηθητικό!$E$7:$J$7)-1=MAX([1]Βοηθητικό!$E$1:$J$1)-5,'[1]ΣΤΟΙΧΕΙΑ ΕΤΟΥΣ 1'!$Q$7,"")))))</f>
        <v>2354257</v>
      </c>
      <c r="D359" s="7">
        <f>IF(MAX([1]Βοηθητικό!$E$7:$J$7)=MAX([1]Βοηθητικό!$E$1:$J$1),'[1]ΣΤΟΙΧΕΙΑ ΕΤΟΥΣ 6'!$Q$7,IF(MAX([1]Βοηθητικό!$E$7:$J$7)=MAX([1]Βοηθητικό!$E$1:$J$1)-1,'[1]ΣΤΟΙΧΕΙΑ ΕΤΟΥΣ 5'!$Q$7,IF(MAX([1]Βοηθητικό!$E$7:$J$7)=MAX([1]Βοηθητικό!$E$1:$J$1)-2,'[1]ΣΤΟΙΧΕΙΑ ΕΤΟΥΣ 4'!$Q$7,IF(MAX([1]Βοηθητικό!$E$7:$J$7)=MAX([1]Βοηθητικό!$E$1:$J$1)-3,'[1]ΣΤΟΙΧΕΙΑ ΕΤΟΥΣ 3'!$Q$7,IF(MAX([1]Βοηθητικό!$E$7:$J$7)=MAX([1]Βοηθητικό!$E$1:$J$1)-4,'[1]ΣΤΟΙΧΕΙΑ ΕΤΟΥΣ 2'!$Q$7,IF(MAX([1]Βοηθητικό!$E$7:$J$7)=MAX([1]Βοηθητικό!$E$1:$J$1)-5,'[1]ΣΤΟΙΧΕΙΑ ΕΤΟΥΣ 1'!$Q$7,""))))))</f>
        <v>1983328</v>
      </c>
    </row>
    <row r="360" spans="1:4" x14ac:dyDescent="0.25">
      <c r="A360" s="1" t="s">
        <v>184</v>
      </c>
      <c r="B360" s="6">
        <f>IF(MAX([1]Βοηθητικό!$E$7:$J$7)-2=MAX([1]Βοηθητικό!$E$1:$J$1)-2,'[1]ΣΤΟΙΧΕΙΑ ΕΤΟΥΣ 4'!$R$7,IF(MAX([1]Βοηθητικό!$E$7:$J$7)-2=MAX([1]Βοηθητικό!$E$1:$J$1)-3,'[1]ΣΤΟΙΧΕΙΑ ΕΤΟΥΣ 3'!$R$7,IF(MAX([1]Βοηθητικό!$E$7:$J$7)-2=MAX([1]Βοηθητικό!$E$1:$J$1)-4,'[1]ΣΤΟΙΧΕΙΑ ΕΤΟΥΣ 2'!$R$7,IF(MAX([1]Βοηθητικό!$E$7:$J$7)-2=MAX([1]Βοηθητικό!$E$1:$J$1)-5,'[1]ΣΤΟΙΧΕΙΑ ΕΤΟΥΣ 1'!$R$7,""))))</f>
        <v>0</v>
      </c>
      <c r="C360" s="6">
        <f>IF(MAX([1]Βοηθητικό!$E$7:$J$7)-1=MAX([1]Βοηθητικό!$E$1:$J$1)-1,'[1]ΣΤΟΙΧΕΙΑ ΕΤΟΥΣ 5'!$R$7,IF(MAX([1]Βοηθητικό!$E$7:$J$7)-1=MAX([1]Βοηθητικό!$E$1:$J$1)-2,'[1]ΣΤΟΙΧΕΙΑ ΕΤΟΥΣ 4'!$R$7,IF(MAX([1]Βοηθητικό!$E$7:$J$7)-1=MAX([1]Βοηθητικό!$E$1:$J$1)-3,'[1]ΣΤΟΙΧΕΙΑ ΕΤΟΥΣ 3'!$R$7,IF(MAX([1]Βοηθητικό!$E$7:$J$7)-1=MAX([1]Βοηθητικό!$E$1:$J$1)-4,'[1]ΣΤΟΙΧΕΙΑ ΕΤΟΥΣ 2'!$R$7,IF(MAX([1]Βοηθητικό!$E$7:$J$7)-1=MAX([1]Βοηθητικό!$E$1:$J$1)-5,'[1]ΣΤΟΙΧΕΙΑ ΕΤΟΥΣ 1'!$R$7,"")))))</f>
        <v>0</v>
      </c>
      <c r="D360" s="7">
        <f>IF(MAX([1]Βοηθητικό!$E$7:$J$7)=MAX([1]Βοηθητικό!$E$1:$J$1),'[1]ΣΤΟΙΧΕΙΑ ΕΤΟΥΣ 6'!$R$7,IF(MAX([1]Βοηθητικό!$E$7:$J$7)=MAX([1]Βοηθητικό!$E$1:$J$1)-1,'[1]ΣΤΟΙΧΕΙΑ ΕΤΟΥΣ 5'!$R$7,IF(MAX([1]Βοηθητικό!$E$7:$J$7)=MAX([1]Βοηθητικό!$E$1:$J$1)-2,'[1]ΣΤΟΙΧΕΙΑ ΕΤΟΥΣ 4'!$R$7,IF(MAX([1]Βοηθητικό!$E$7:$J$7)=MAX([1]Βοηθητικό!$E$1:$J$1)-3,'[1]ΣΤΟΙΧΕΙΑ ΕΤΟΥΣ 3'!$R$7,IF(MAX([1]Βοηθητικό!$E$7:$J$7)=MAX([1]Βοηθητικό!$E$1:$J$1)-4,'[1]ΣΤΟΙΧΕΙΑ ΕΤΟΥΣ 2'!$R$7,IF(MAX([1]Βοηθητικό!$E$7:$J$7)=MAX([1]Βοηθητικό!$E$1:$J$1)-5,'[1]ΣΤΟΙΧΕΙΑ ΕΤΟΥΣ 1'!$R$7,""))))))</f>
        <v>0</v>
      </c>
    </row>
    <row r="361" spans="1:4" x14ac:dyDescent="0.25">
      <c r="A361" s="1" t="s">
        <v>18</v>
      </c>
      <c r="B361" s="6">
        <f>IF(MAX([1]Βοηθητικό!$E$7:$J$7)-2=MAX([1]Βοηθητικό!$E$1:$J$1)-2,'[1]ΣΤΟΙΧΕΙΑ ΕΤΟΥΣ 4'!$S$7,IF(MAX([1]Βοηθητικό!$E$7:$J$7)-2=MAX([1]Βοηθητικό!$E$1:$J$1)-3,'[1]ΣΤΟΙΧΕΙΑ ΕΤΟΥΣ 3'!$S$7,IF(MAX([1]Βοηθητικό!$E$7:$J$7)-2=MAX([1]Βοηθητικό!$E$1:$J$1)-4,'[1]ΣΤΟΙΧΕΙΑ ΕΤΟΥΣ 2'!$S$7,IF(MAX([1]Βοηθητικό!$E$7:$J$7)-2=MAX([1]Βοηθητικό!$E$1:$J$1)-5,'[1]ΣΤΟΙΧΕΙΑ ΕΤΟΥΣ 1'!$S$7,""))))</f>
        <v>87569</v>
      </c>
      <c r="C361" s="6">
        <f>IF(MAX([1]Βοηθητικό!$E$7:$J$7)-1=MAX([1]Βοηθητικό!$E$1:$J$1)-1,'[1]ΣΤΟΙΧΕΙΑ ΕΤΟΥΣ 5'!$S$7,IF(MAX([1]Βοηθητικό!$E$7:$J$7)-1=MAX([1]Βοηθητικό!$E$1:$J$1)-2,'[1]ΣΤΟΙΧΕΙΑ ΕΤΟΥΣ 4'!$S$7,IF(MAX([1]Βοηθητικό!$E$7:$J$7)-1=MAX([1]Βοηθητικό!$E$1:$J$1)-3,'[1]ΣΤΟΙΧΕΙΑ ΕΤΟΥΣ 3'!$S$7,IF(MAX([1]Βοηθητικό!$E$7:$J$7)-1=MAX([1]Βοηθητικό!$E$1:$J$1)-4,'[1]ΣΤΟΙΧΕΙΑ ΕΤΟΥΣ 2'!$S$7,IF(MAX([1]Βοηθητικό!$E$7:$J$7)-1=MAX([1]Βοηθητικό!$E$1:$J$1)-5,'[1]ΣΤΟΙΧΕΙΑ ΕΤΟΥΣ 1'!$S$7,"")))))</f>
        <v>74804</v>
      </c>
      <c r="D361" s="7">
        <f>IF(MAX([1]Βοηθητικό!$E$7:$J$7)=MAX([1]Βοηθητικό!$E$1:$J$1),'[1]ΣΤΟΙΧΕΙΑ ΕΤΟΥΣ 6'!$S$7,IF(MAX([1]Βοηθητικό!$E$7:$J$7)=MAX([1]Βοηθητικό!$E$1:$J$1)-1,'[1]ΣΤΟΙΧΕΙΑ ΕΤΟΥΣ 5'!$S$7,IF(MAX([1]Βοηθητικό!$E$7:$J$7)=MAX([1]Βοηθητικό!$E$1:$J$1)-2,'[1]ΣΤΟΙΧΕΙΑ ΕΤΟΥΣ 4'!$S$7,IF(MAX([1]Βοηθητικό!$E$7:$J$7)=MAX([1]Βοηθητικό!$E$1:$J$1)-3,'[1]ΣΤΟΙΧΕΙΑ ΕΤΟΥΣ 3'!$S$7,IF(MAX([1]Βοηθητικό!$E$7:$J$7)=MAX([1]Βοηθητικό!$E$1:$J$1)-4,'[1]ΣΤΟΙΧΕΙΑ ΕΤΟΥΣ 2'!$S$7,IF(MAX([1]Βοηθητικό!$E$7:$J$7)=MAX([1]Βοηθητικό!$E$1:$J$1)-5,'[1]ΣΤΟΙΧΕΙΑ ΕΤΟΥΣ 1'!$S$7,""))))))</f>
        <v>29842</v>
      </c>
    </row>
    <row r="362" spans="1:4" x14ac:dyDescent="0.25">
      <c r="A362" s="1" t="s">
        <v>19</v>
      </c>
      <c r="B362" s="6">
        <f>IF(MAX([1]Βοηθητικό!$E$7:$J$7)-2=MAX([1]Βοηθητικό!$E$1:$J$1)-2,'[1]ΣΤΟΙΧΕΙΑ ΕΤΟΥΣ 4'!$T$7,IF(MAX([1]Βοηθητικό!$E$7:$J$7)-2=MAX([1]Βοηθητικό!$E$1:$J$1)-3,'[1]ΣΤΟΙΧΕΙΑ ΕΤΟΥΣ 3'!$T$7,IF(MAX([1]Βοηθητικό!$E$7:$J$7)-2=MAX([1]Βοηθητικό!$E$1:$J$1)-4,'[1]ΣΤΟΙΧΕΙΑ ΕΤΟΥΣ 2'!$T$7,IF(MAX([1]Βοηθητικό!$E$7:$J$7)-2=MAX([1]Βοηθητικό!$E$1:$J$1)-5,'[1]ΣΤΟΙΧΕΙΑ ΕΤΟΥΣ 1'!$T$7,""))))</f>
        <v>6994567</v>
      </c>
      <c r="C362" s="6">
        <f>IF(MAX([1]Βοηθητικό!$E$7:$J$7)-1=MAX([1]Βοηθητικό!$E$1:$J$1)-1,'[1]ΣΤΟΙΧΕΙΑ ΕΤΟΥΣ 5'!$T$7,IF(MAX([1]Βοηθητικό!$E$7:$J$7)-1=MAX([1]Βοηθητικό!$E$1:$J$1)-2,'[1]ΣΤΟΙΧΕΙΑ ΕΤΟΥΣ 4'!$T$7,IF(MAX([1]Βοηθητικό!$E$7:$J$7)-1=MAX([1]Βοηθητικό!$E$1:$J$1)-3,'[1]ΣΤΟΙΧΕΙΑ ΕΤΟΥΣ 3'!$T$7,IF(MAX([1]Βοηθητικό!$E$7:$J$7)-1=MAX([1]Βοηθητικό!$E$1:$J$1)-4,'[1]ΣΤΟΙΧΕΙΑ ΕΤΟΥΣ 2'!$T$7,IF(MAX([1]Βοηθητικό!$E$7:$J$7)-1=MAX([1]Βοηθητικό!$E$1:$J$1)-5,'[1]ΣΤΟΙΧΕΙΑ ΕΤΟΥΣ 1'!$T$7,"")))))</f>
        <v>6953116</v>
      </c>
      <c r="D362" s="7">
        <f>IF(MAX([1]Βοηθητικό!$E$7:$J$7)=MAX([1]Βοηθητικό!$E$1:$J$1),'[1]ΣΤΟΙΧΕΙΑ ΕΤΟΥΣ 6'!$T$7,IF(MAX([1]Βοηθητικό!$E$7:$J$7)=MAX([1]Βοηθητικό!$E$1:$J$1)-1,'[1]ΣΤΟΙΧΕΙΑ ΕΤΟΥΣ 5'!$T$7,IF(MAX([1]Βοηθητικό!$E$7:$J$7)=MAX([1]Βοηθητικό!$E$1:$J$1)-2,'[1]ΣΤΟΙΧΕΙΑ ΕΤΟΥΣ 4'!$T$7,IF(MAX([1]Βοηθητικό!$E$7:$J$7)=MAX([1]Βοηθητικό!$E$1:$J$1)-3,'[1]ΣΤΟΙΧΕΙΑ ΕΤΟΥΣ 3'!$T$7,IF(MAX([1]Βοηθητικό!$E$7:$J$7)=MAX([1]Βοηθητικό!$E$1:$J$1)-4,'[1]ΣΤΟΙΧΕΙΑ ΕΤΟΥΣ 2'!$T$7,IF(MAX([1]Βοηθητικό!$E$7:$J$7)=MAX([1]Βοηθητικό!$E$1:$J$1)-5,'[1]ΣΤΟΙΧΕΙΑ ΕΤΟΥΣ 1'!$T$7,""))))))</f>
        <v>7138240</v>
      </c>
    </row>
    <row r="363" spans="1:4" x14ac:dyDescent="0.25">
      <c r="A363" s="1" t="s">
        <v>185</v>
      </c>
      <c r="B363" s="6">
        <f>IF(MAX([1]Βοηθητικό!$E$7:$J$7)-2=MAX([1]Βοηθητικό!$E$1:$J$1)-2,'[1]ΣΤΟΙΧΕΙΑ ΕΤΟΥΣ 4'!$U$7,IF(MAX([1]Βοηθητικό!$E$7:$J$7)-2=MAX([1]Βοηθητικό!$E$1:$J$1)-3,'[1]ΣΤΟΙΧΕΙΑ ΕΤΟΥΣ 3'!$U$7,IF(MAX([1]Βοηθητικό!$E$7:$J$7)-2=MAX([1]Βοηθητικό!$E$1:$J$1)-4,'[1]ΣΤΟΙΧΕΙΑ ΕΤΟΥΣ 2'!$U$7,IF(MAX([1]Βοηθητικό!$E$7:$J$7)-2=MAX([1]Βοηθητικό!$E$1:$J$1)-5,'[1]ΣΤΟΙΧΕΙΑ ΕΤΟΥΣ 1'!$U$7,""))))</f>
        <v>6629778</v>
      </c>
      <c r="C363" s="6">
        <f>IF(MAX([1]Βοηθητικό!$E$7:$J$7)-1=MAX([1]Βοηθητικό!$E$1:$J$1)-1,'[1]ΣΤΟΙΧΕΙΑ ΕΤΟΥΣ 5'!$U$7,IF(MAX([1]Βοηθητικό!$E$7:$J$7)-1=MAX([1]Βοηθητικό!$E$1:$J$1)-2,'[1]ΣΤΟΙΧΕΙΑ ΕΤΟΥΣ 4'!$U$7,IF(MAX([1]Βοηθητικό!$E$7:$J$7)-1=MAX([1]Βοηθητικό!$E$1:$J$1)-3,'[1]ΣΤΟΙΧΕΙΑ ΕΤΟΥΣ 3'!$U$7,IF(MAX([1]Βοηθητικό!$E$7:$J$7)-1=MAX([1]Βοηθητικό!$E$1:$J$1)-4,'[1]ΣΤΟΙΧΕΙΑ ΕΤΟΥΣ 2'!$U$7,IF(MAX([1]Βοηθητικό!$E$7:$J$7)-1=MAX([1]Βοηθητικό!$E$1:$J$1)-5,'[1]ΣΤΟΙΧΕΙΑ ΕΤΟΥΣ 1'!$U$7,"")))))</f>
        <v>6396056</v>
      </c>
      <c r="D363" s="7">
        <f>IF(MAX([1]Βοηθητικό!$E$7:$J$7)=MAX([1]Βοηθητικό!$E$1:$J$1),'[1]ΣΤΟΙΧΕΙΑ ΕΤΟΥΣ 6'!$U$7,IF(MAX([1]Βοηθητικό!$E$7:$J$7)=MAX([1]Βοηθητικό!$E$1:$J$1)-1,'[1]ΣΤΟΙΧΕΙΑ ΕΤΟΥΣ 5'!$U$7,IF(MAX([1]Βοηθητικό!$E$7:$J$7)=MAX([1]Βοηθητικό!$E$1:$J$1)-2,'[1]ΣΤΟΙΧΕΙΑ ΕΤΟΥΣ 4'!$U$7,IF(MAX([1]Βοηθητικό!$E$7:$J$7)=MAX([1]Βοηθητικό!$E$1:$J$1)-3,'[1]ΣΤΟΙΧΕΙΑ ΕΤΟΥΣ 3'!$U$7,IF(MAX([1]Βοηθητικό!$E$7:$J$7)=MAX([1]Βοηθητικό!$E$1:$J$1)-4,'[1]ΣΤΟΙΧΕΙΑ ΕΤΟΥΣ 2'!$U$7,IF(MAX([1]Βοηθητικό!$E$7:$J$7)=MAX([1]Βοηθητικό!$E$1:$J$1)-5,'[1]ΣΤΟΙΧΕΙΑ ΕΤΟΥΣ 1'!$U$7,""))))))</f>
        <v>6773190</v>
      </c>
    </row>
    <row r="364" spans="1:4" x14ac:dyDescent="0.25">
      <c r="A364" s="1" t="s">
        <v>22</v>
      </c>
      <c r="B364" s="6">
        <f>IF(MAX([1]Βοηθητικό!$E$7:$J$7)-2=MAX([1]Βοηθητικό!$E$1:$J$1)-2,'[1]ΣΤΟΙΧΕΙΑ ΕΤΟΥΣ 4'!$W$7,IF(MAX([1]Βοηθητικό!$E$7:$J$7)-2=MAX([1]Βοηθητικό!$E$1:$J$1)-3,'[1]ΣΤΟΙΧΕΙΑ ΕΤΟΥΣ 3'!$W$7,IF(MAX([1]Βοηθητικό!$E$7:$J$7)-2=MAX([1]Βοηθητικό!$E$1:$J$1)-4,'[1]ΣΤΟΙΧΕΙΑ ΕΤΟΥΣ 2'!$W$7,IF(MAX([1]Βοηθητικό!$E$7:$J$7)-2=MAX([1]Βοηθητικό!$E$1:$J$1)-5,'[1]ΣΤΟΙΧΕΙΑ ΕΤΟΥΣ 1'!$W$7,""))))</f>
        <v>0</v>
      </c>
      <c r="C364" s="6">
        <f>IF(MAX([1]Βοηθητικό!$E$7:$J$7)-1=MAX([1]Βοηθητικό!$E$1:$J$1)-1,'[1]ΣΤΟΙΧΕΙΑ ΕΤΟΥΣ 5'!$W$7,IF(MAX([1]Βοηθητικό!$E$7:$J$7)-1=MAX([1]Βοηθητικό!$E$1:$J$1)-2,'[1]ΣΤΟΙΧΕΙΑ ΕΤΟΥΣ 4'!$W$7,IF(MAX([1]Βοηθητικό!$E$7:$J$7)-1=MAX([1]Βοηθητικό!$E$1:$J$1)-3,'[1]ΣΤΟΙΧΕΙΑ ΕΤΟΥΣ 3'!$W$7,IF(MAX([1]Βοηθητικό!$E$7:$J$7)-1=MAX([1]Βοηθητικό!$E$1:$J$1)-4,'[1]ΣΤΟΙΧΕΙΑ ΕΤΟΥΣ 2'!$W$7,IF(MAX([1]Βοηθητικό!$E$7:$J$7)-1=MAX([1]Βοηθητικό!$E$1:$J$1)-5,'[1]ΣΤΟΙΧΕΙΑ ΕΤΟΥΣ 1'!$W$7,"")))))</f>
        <v>0</v>
      </c>
      <c r="D364" s="7">
        <f>IF(MAX([1]Βοηθητικό!$E$7:$J$7)=MAX([1]Βοηθητικό!$E$1:$J$1),'[1]ΣΤΟΙΧΕΙΑ ΕΤΟΥΣ 6'!$W$7,IF(MAX([1]Βοηθητικό!$E$7:$J$7)=MAX([1]Βοηθητικό!$E$1:$J$1)-1,'[1]ΣΤΟΙΧΕΙΑ ΕΤΟΥΣ 5'!$W$7,IF(MAX([1]Βοηθητικό!$E$7:$J$7)=MAX([1]Βοηθητικό!$E$1:$J$1)-2,'[1]ΣΤΟΙΧΕΙΑ ΕΤΟΥΣ 4'!$W$7,IF(MAX([1]Βοηθητικό!$E$7:$J$7)=MAX([1]Βοηθητικό!$E$1:$J$1)-3,'[1]ΣΤΟΙΧΕΙΑ ΕΤΟΥΣ 3'!$W$7,IF(MAX([1]Βοηθητικό!$E$7:$J$7)=MAX([1]Βοηθητικό!$E$1:$J$1)-4,'[1]ΣΤΟΙΧΕΙΑ ΕΤΟΥΣ 2'!$W$7,IF(MAX([1]Βοηθητικό!$E$7:$J$7)=MAX([1]Βοηθητικό!$E$1:$J$1)-5,'[1]ΣΤΟΙΧΕΙΑ ΕΤΟΥΣ 1'!$W$7,""))))))</f>
        <v>0</v>
      </c>
    </row>
    <row r="365" spans="1:4" x14ac:dyDescent="0.25">
      <c r="A365" s="1" t="s">
        <v>23</v>
      </c>
      <c r="B365" s="6">
        <f>IF(MAX([1]Βοηθητικό!$E$7:$J$7)-2=MAX([1]Βοηθητικό!$E$1:$J$1)-2,'[1]ΣΤΟΙΧΕΙΑ ΕΤΟΥΣ 4'!$X$7,IF(MAX([1]Βοηθητικό!$E$7:$J$7)-2=MAX([1]Βοηθητικό!$E$1:$J$1)-3,'[1]ΣΤΟΙΧΕΙΑ ΕΤΟΥΣ 3'!$X$7,IF(MAX([1]Βοηθητικό!$E$7:$J$7)-2=MAX([1]Βοηθητικό!$E$1:$J$1)-4,'[1]ΣΤΟΙΧΕΙΑ ΕΤΟΥΣ 2'!$X$7,IF(MAX([1]Βοηθητικό!$E$7:$J$7)-2=MAX([1]Βοηθητικό!$E$1:$J$1)-5,'[1]ΣΤΟΙΧΕΙΑ ΕΤΟΥΣ 1'!$X$7,""))))</f>
        <v>364789</v>
      </c>
      <c r="C365" s="6">
        <f>IF(MAX([1]Βοηθητικό!$E$7:$J$7)-1=MAX([1]Βοηθητικό!$E$1:$J$1)-1,'[1]ΣΤΟΙΧΕΙΑ ΕΤΟΥΣ 5'!$X$7,IF(MAX([1]Βοηθητικό!$E$7:$J$7)-1=MAX([1]Βοηθητικό!$E$1:$J$1)-2,'[1]ΣΤΟΙΧΕΙΑ ΕΤΟΥΣ 4'!$X$7,IF(MAX([1]Βοηθητικό!$E$7:$J$7)-1=MAX([1]Βοηθητικό!$E$1:$J$1)-3,'[1]ΣΤΟΙΧΕΙΑ ΕΤΟΥΣ 3'!$X$7,IF(MAX([1]Βοηθητικό!$E$7:$J$7)-1=MAX([1]Βοηθητικό!$E$1:$J$1)-4,'[1]ΣΤΟΙΧΕΙΑ ΕΤΟΥΣ 2'!$X$7,IF(MAX([1]Βοηθητικό!$E$7:$J$7)-1=MAX([1]Βοηθητικό!$E$1:$J$1)-5,'[1]ΣΤΟΙΧΕΙΑ ΕΤΟΥΣ 1'!$X$7,"")))))</f>
        <v>557059</v>
      </c>
      <c r="D365" s="7">
        <f>IF(MAX([1]Βοηθητικό!$E$7:$J$7)=MAX([1]Βοηθητικό!$E$1:$J$1),'[1]ΣΤΟΙΧΕΙΑ ΕΤΟΥΣ 6'!$X$7,IF(MAX([1]Βοηθητικό!$E$7:$J$7)=MAX([1]Βοηθητικό!$E$1:$J$1)-1,'[1]ΣΤΟΙΧΕΙΑ ΕΤΟΥΣ 5'!$X$7,IF(MAX([1]Βοηθητικό!$E$7:$J$7)=MAX([1]Βοηθητικό!$E$1:$J$1)-2,'[1]ΣΤΟΙΧΕΙΑ ΕΤΟΥΣ 4'!$X$7,IF(MAX([1]Βοηθητικό!$E$7:$J$7)=MAX([1]Βοηθητικό!$E$1:$J$1)-3,'[1]ΣΤΟΙΧΕΙΑ ΕΤΟΥΣ 3'!$X$7,IF(MAX([1]Βοηθητικό!$E$7:$J$7)=MAX([1]Βοηθητικό!$E$1:$J$1)-4,'[1]ΣΤΟΙΧΕΙΑ ΕΤΟΥΣ 2'!$X$7,IF(MAX([1]Βοηθητικό!$E$7:$J$7)=MAX([1]Βοηθητικό!$E$1:$J$1)-5,'[1]ΣΤΟΙΧΕΙΑ ΕΤΟΥΣ 1'!$X$7,""))))))</f>
        <v>365050</v>
      </c>
    </row>
    <row r="366" spans="1:4" x14ac:dyDescent="0.25">
      <c r="A366" s="1" t="s">
        <v>24</v>
      </c>
      <c r="B366" s="6">
        <f>IF(MAX([1]Βοηθητικό!$E$7:$J$7)-2=MAX([1]Βοηθητικό!$E$1:$J$1)-2,'[1]ΣΤΟΙΧΕΙΑ ΕΤΟΥΣ 4'!$Y$7,IF(MAX([1]Βοηθητικό!$E$7:$J$7)-2=MAX([1]Βοηθητικό!$E$1:$J$1)-3,'[1]ΣΤΟΙΧΕΙΑ ΕΤΟΥΣ 3'!$Y$7,IF(MAX([1]Βοηθητικό!$E$7:$J$7)-2=MAX([1]Βοηθητικό!$E$1:$J$1)-4,'[1]ΣΤΟΙΧΕΙΑ ΕΤΟΥΣ 2'!$Y$7,IF(MAX([1]Βοηθητικό!$E$7:$J$7)-2=MAX([1]Βοηθητικό!$E$1:$J$1)-5,'[1]ΣΤΟΙΧΕΙΑ ΕΤΟΥΣ 1'!$Y$7,""))))</f>
        <v>175884</v>
      </c>
      <c r="C366" s="6">
        <f>IF(MAX([1]Βοηθητικό!$E$7:$J$7)-1=MAX([1]Βοηθητικό!$E$1:$J$1)-1,'[1]ΣΤΟΙΧΕΙΑ ΕΤΟΥΣ 5'!$Y$7,IF(MAX([1]Βοηθητικό!$E$7:$J$7)-1=MAX([1]Βοηθητικό!$E$1:$J$1)-2,'[1]ΣΤΟΙΧΕΙΑ ΕΤΟΥΣ 4'!$Y$7,IF(MAX([1]Βοηθητικό!$E$7:$J$7)-1=MAX([1]Βοηθητικό!$E$1:$J$1)-3,'[1]ΣΤΟΙΧΕΙΑ ΕΤΟΥΣ 3'!$Y$7,IF(MAX([1]Βοηθητικό!$E$7:$J$7)-1=MAX([1]Βοηθητικό!$E$1:$J$1)-4,'[1]ΣΤΟΙΧΕΙΑ ΕΤΟΥΣ 2'!$Y$7,IF(MAX([1]Βοηθητικό!$E$7:$J$7)-1=MAX([1]Βοηθητικό!$E$1:$J$1)-5,'[1]ΣΤΟΙΧΕΙΑ ΕΤΟΥΣ 1'!$Y$7,"")))))</f>
        <v>159853</v>
      </c>
      <c r="D366" s="7">
        <f>IF(MAX([1]Βοηθητικό!$E$7:$J$7)=MAX([1]Βοηθητικό!$E$1:$J$1),'[1]ΣΤΟΙΧΕΙΑ ΕΤΟΥΣ 6'!$Y$7,IF(MAX([1]Βοηθητικό!$E$7:$J$7)=MAX([1]Βοηθητικό!$E$1:$J$1)-1,'[1]ΣΤΟΙΧΕΙΑ ΕΤΟΥΣ 5'!$Y$7,IF(MAX([1]Βοηθητικό!$E$7:$J$7)=MAX([1]Βοηθητικό!$E$1:$J$1)-2,'[1]ΣΤΟΙΧΕΙΑ ΕΤΟΥΣ 4'!$Y$7,IF(MAX([1]Βοηθητικό!$E$7:$J$7)=MAX([1]Βοηθητικό!$E$1:$J$1)-3,'[1]ΣΤΟΙΧΕΙΑ ΕΤΟΥΣ 3'!$Y$7,IF(MAX([1]Βοηθητικό!$E$7:$J$7)=MAX([1]Βοηθητικό!$E$1:$J$1)-4,'[1]ΣΤΟΙΧΕΙΑ ΕΤΟΥΣ 2'!$Y$7,IF(MAX([1]Βοηθητικό!$E$7:$J$7)=MAX([1]Βοηθητικό!$E$1:$J$1)-5,'[1]ΣΤΟΙΧΕΙΑ ΕΤΟΥΣ 1'!$Y$7,""))))))</f>
        <v>221270</v>
      </c>
    </row>
    <row r="367" spans="1:4" x14ac:dyDescent="0.25">
      <c r="A367" s="1" t="s">
        <v>25</v>
      </c>
      <c r="B367" s="6">
        <f>IF(MAX([1]Βοηθητικό!$E$7:$J$7)-2=MAX([1]Βοηθητικό!$E$1:$J$1)-2,'[1]ΣΤΟΙΧΕΙΑ ΕΤΟΥΣ 4'!$Z$7,IF(MAX([1]Βοηθητικό!$E$7:$J$7)-2=MAX([1]Βοηθητικό!$E$1:$J$1)-3,'[1]ΣΤΟΙΧΕΙΑ ΕΤΟΥΣ 3'!$Z$7,IF(MAX([1]Βοηθητικό!$E$7:$J$7)-2=MAX([1]Βοηθητικό!$E$1:$J$1)-4,'[1]ΣΤΟΙΧΕΙΑ ΕΤΟΥΣ 2'!$Z$7,IF(MAX([1]Βοηθητικό!$E$7:$J$7)-2=MAX([1]Βοηθητικό!$E$1:$J$1)-5,'[1]ΣΤΟΙΧΕΙΑ ΕΤΟΥΣ 1'!$Z$7,""))))</f>
        <v>11061384</v>
      </c>
      <c r="C367" s="6">
        <f>IF(MAX([1]Βοηθητικό!$E$7:$J$7)-1=MAX([1]Βοηθητικό!$E$1:$J$1)-1,'[1]ΣΤΟΙΧΕΙΑ ΕΤΟΥΣ 5'!$Z$7,IF(MAX([1]Βοηθητικό!$E$7:$J$7)-1=MAX([1]Βοηθητικό!$E$1:$J$1)-2,'[1]ΣΤΟΙΧΕΙΑ ΕΤΟΥΣ 4'!$Z$7,IF(MAX([1]Βοηθητικό!$E$7:$J$7)-1=MAX([1]Βοηθητικό!$E$1:$J$1)-3,'[1]ΣΤΟΙΧΕΙΑ ΕΤΟΥΣ 3'!$Z$7,IF(MAX([1]Βοηθητικό!$E$7:$J$7)-1=MAX([1]Βοηθητικό!$E$1:$J$1)-4,'[1]ΣΤΟΙΧΕΙΑ ΕΤΟΥΣ 2'!$Z$7,IF(MAX([1]Βοηθητικό!$E$7:$J$7)-1=MAX([1]Βοηθητικό!$E$1:$J$1)-5,'[1]ΣΤΟΙΧΕΙΑ ΕΤΟΥΣ 1'!$Z$7,"")))))</f>
        <v>10517467</v>
      </c>
      <c r="D367" s="7">
        <f>IF(MAX([1]Βοηθητικό!$E$7:$J$7)=MAX([1]Βοηθητικό!$E$1:$J$1),'[1]ΣΤΟΙΧΕΙΑ ΕΤΟΥΣ 6'!$Z$7,IF(MAX([1]Βοηθητικό!$E$7:$J$7)=MAX([1]Βοηθητικό!$E$1:$J$1)-1,'[1]ΣΤΟΙΧΕΙΑ ΕΤΟΥΣ 5'!$Z$7,IF(MAX([1]Βοηθητικό!$E$7:$J$7)=MAX([1]Βοηθητικό!$E$1:$J$1)-2,'[1]ΣΤΟΙΧΕΙΑ ΕΤΟΥΣ 4'!$Z$7,IF(MAX([1]Βοηθητικό!$E$7:$J$7)=MAX([1]Βοηθητικό!$E$1:$J$1)-3,'[1]ΣΤΟΙΧΕΙΑ ΕΤΟΥΣ 3'!$Z$7,IF(MAX([1]Βοηθητικό!$E$7:$J$7)=MAX([1]Βοηθητικό!$E$1:$J$1)-4,'[1]ΣΤΟΙΧΕΙΑ ΕΤΟΥΣ 2'!$Z$7,IF(MAX([1]Βοηθητικό!$E$7:$J$7)=MAX([1]Βοηθητικό!$E$1:$J$1)-5,'[1]ΣΤΟΙΧΕΙΑ ΕΤΟΥΣ 1'!$Z$7,""))))))</f>
        <v>10314747</v>
      </c>
    </row>
    <row r="368" spans="1:4" x14ac:dyDescent="0.25">
      <c r="A368" s="1"/>
      <c r="B368" s="8"/>
      <c r="C368" s="18"/>
      <c r="D368" s="9"/>
    </row>
    <row r="369" spans="1:4" x14ac:dyDescent="0.25">
      <c r="A369" s="3" t="s">
        <v>186</v>
      </c>
      <c r="B369" s="8"/>
      <c r="C369" s="18"/>
      <c r="D369" s="9"/>
    </row>
    <row r="370" spans="1:4" x14ac:dyDescent="0.25">
      <c r="A370" s="1" t="s">
        <v>26</v>
      </c>
      <c r="B370" s="6">
        <f>IF(MAX([1]Βοηθητικό!$E$7:$J$7)-2=MAX([1]Βοηθητικό!$E$1:$J$1)-2,'[1]ΣΤΟΙΧΕΙΑ ΕΤΟΥΣ 4'!$AA$7,IF(MAX([1]Βοηθητικό!$E$7:$J$7)-2=MAX([1]Βοηθητικό!$E$1:$J$1)-3,'[1]ΣΤΟΙΧΕΙΑ ΕΤΟΥΣ 3'!$AA$7,IF(MAX([1]Βοηθητικό!$E$7:$J$7)-2=MAX([1]Βοηθητικό!$E$1:$J$1)-4,'[1]ΣΤΟΙΧΕΙΑ ΕΤΟΥΣ 2'!$AA$7,IF(MAX([1]Βοηθητικό!$E$7:$J$7)-2=MAX([1]Βοηθητικό!$E$1:$J$1)-5,'[1]ΣΤΟΙΧΕΙΑ ΕΤΟΥΣ 1'!$AA$7,""))))</f>
        <v>495495</v>
      </c>
      <c r="C370" s="6">
        <f>IF(MAX([1]Βοηθητικό!$E$7:$J$7)-1=MAX([1]Βοηθητικό!$E$1:$J$1)-1,'[1]ΣΤΟΙΧΕΙΑ ΕΤΟΥΣ 5'!$AA$7,IF(MAX([1]Βοηθητικό!$E$7:$J$7)-1=MAX([1]Βοηθητικό!$E$1:$J$1)-2,'[1]ΣΤΟΙΧΕΙΑ ΕΤΟΥΣ 4'!$AA$7,IF(MAX([1]Βοηθητικό!$E$7:$J$7)-1=MAX([1]Βοηθητικό!$E$1:$J$1)-3,'[1]ΣΤΟΙΧΕΙΑ ΕΤΟΥΣ 3'!$AA$7,IF(MAX([1]Βοηθητικό!$E$7:$J$7)-1=MAX([1]Βοηθητικό!$E$1:$J$1)-4,'[1]ΣΤΟΙΧΕΙΑ ΕΤΟΥΣ 2'!$AA$7,IF(MAX([1]Βοηθητικό!$E$7:$J$7)-1=MAX([1]Βοηθητικό!$E$1:$J$1)-5,'[1]ΣΤΟΙΧΕΙΑ ΕΤΟΥΣ 1'!$AA$7,"")))))</f>
        <v>143952</v>
      </c>
      <c r="D370" s="7">
        <f>IF(MAX([1]Βοηθητικό!$E$7:$J$7)=MAX([1]Βοηθητικό!$E$1:$J$1),'[1]ΣΤΟΙΧΕΙΑ ΕΤΟΥΣ 6'!$AA$7,IF(MAX([1]Βοηθητικό!$E$7:$J$7)=MAX([1]Βοηθητικό!$E$1:$J$1)-1,'[1]ΣΤΟΙΧΕΙΑ ΕΤΟΥΣ 5'!$AA$7,IF(MAX([1]Βοηθητικό!$E$7:$J$7)=MAX([1]Βοηθητικό!$E$1:$J$1)-2,'[1]ΣΤΟΙΧΕΙΑ ΕΤΟΥΣ 4'!$AA$7,IF(MAX([1]Βοηθητικό!$E$7:$J$7)=MAX([1]Βοηθητικό!$E$1:$J$1)-3,'[1]ΣΤΟΙΧΕΙΑ ΕΤΟΥΣ 3'!$AA$7,IF(MAX([1]Βοηθητικό!$E$7:$J$7)=MAX([1]Βοηθητικό!$E$1:$J$1)-4,'[1]ΣΤΟΙΧΕΙΑ ΕΤΟΥΣ 2'!$AA$7,IF(MAX([1]Βοηθητικό!$E$7:$J$7)=MAX([1]Βοηθητικό!$E$1:$J$1)-5,'[1]ΣΤΟΙΧΕΙΑ ΕΤΟΥΣ 1'!$AA$7,""))))))</f>
        <v>-285669</v>
      </c>
    </row>
    <row r="371" spans="1:4" x14ac:dyDescent="0.25">
      <c r="A371" s="1" t="s">
        <v>27</v>
      </c>
      <c r="B371" s="6">
        <f>IF(MAX([1]Βοηθητικό!$E$7:$J$7)-2=MAX([1]Βοηθητικό!$E$1:$J$1)-2,'[1]ΣΤΟΙΧΕΙΑ ΕΤΟΥΣ 4'!$AB$7,IF(MAX([1]Βοηθητικό!$E$7:$J$7)-2=MAX([1]Βοηθητικό!$E$1:$J$1)-3,'[1]ΣΤΟΙΧΕΙΑ ΕΤΟΥΣ 3'!$AB$7,IF(MAX([1]Βοηθητικό!$E$7:$J$7)-2=MAX([1]Βοηθητικό!$E$1:$J$1)-4,'[1]ΣΤΟΙΧΕΙΑ ΕΤΟΥΣ 2'!$AB$7,IF(MAX([1]Βοηθητικό!$E$7:$J$7)-2=MAX([1]Βοηθητικό!$E$1:$J$1)-5,'[1]ΣΤΟΙΧΕΙΑ ΕΤΟΥΣ 1'!$AB$7,""))))</f>
        <v>2219112</v>
      </c>
      <c r="C371" s="6">
        <f>IF(MAX([1]Βοηθητικό!$E$7:$J$7)-1=MAX([1]Βοηθητικό!$E$1:$J$1)-1,'[1]ΣΤΟΙΧΕΙΑ ΕΤΟΥΣ 5'!$AB$7,IF(MAX([1]Βοηθητικό!$E$7:$J$7)-1=MAX([1]Βοηθητικό!$E$1:$J$1)-2,'[1]ΣΤΟΙΧΕΙΑ ΕΤΟΥΣ 4'!$AB$7,IF(MAX([1]Βοηθητικό!$E$7:$J$7)-1=MAX([1]Βοηθητικό!$E$1:$J$1)-3,'[1]ΣΤΟΙΧΕΙΑ ΕΤΟΥΣ 3'!$AB$7,IF(MAX([1]Βοηθητικό!$E$7:$J$7)-1=MAX([1]Βοηθητικό!$E$1:$J$1)-4,'[1]ΣΤΟΙΧΕΙΑ ΕΤΟΥΣ 2'!$AB$7,IF(MAX([1]Βοηθητικό!$E$7:$J$7)-1=MAX([1]Βοηθητικό!$E$1:$J$1)-5,'[1]ΣΤΟΙΧΕΙΑ ΕΤΟΥΣ 1'!$AB$7,"")))))</f>
        <v>2219112</v>
      </c>
      <c r="D371" s="7">
        <f>IF(MAX([1]Βοηθητικό!$E$7:$J$7)=MAX([1]Βοηθητικό!$E$1:$J$1),'[1]ΣΤΟΙΧΕΙΑ ΕΤΟΥΣ 6'!$AB$7,IF(MAX([1]Βοηθητικό!$E$7:$J$7)=MAX([1]Βοηθητικό!$E$1:$J$1)-1,'[1]ΣΤΟΙΧΕΙΑ ΕΤΟΥΣ 5'!$AB$7,IF(MAX([1]Βοηθητικό!$E$7:$J$7)=MAX([1]Βοηθητικό!$E$1:$J$1)-2,'[1]ΣΤΟΙΧΕΙΑ ΕΤΟΥΣ 4'!$AB$7,IF(MAX([1]Βοηθητικό!$E$7:$J$7)=MAX([1]Βοηθητικό!$E$1:$J$1)-3,'[1]ΣΤΟΙΧΕΙΑ ΕΤΟΥΣ 3'!$AB$7,IF(MAX([1]Βοηθητικό!$E$7:$J$7)=MAX([1]Βοηθητικό!$E$1:$J$1)-4,'[1]ΣΤΟΙΧΕΙΑ ΕΤΟΥΣ 2'!$AB$7,IF(MAX([1]Βοηθητικό!$E$7:$J$7)=MAX([1]Βοηθητικό!$E$1:$J$1)-5,'[1]ΣΤΟΙΧΕΙΑ ΕΤΟΥΣ 1'!$AB$7,""))))))</f>
        <v>2219112</v>
      </c>
    </row>
    <row r="372" spans="1:4" x14ac:dyDescent="0.25">
      <c r="A372" s="1" t="s">
        <v>28</v>
      </c>
      <c r="B372" s="6">
        <f>IF(MAX([1]Βοηθητικό!$E$7:$J$7)-2=MAX([1]Βοηθητικό!$E$1:$J$1)-2,'[1]ΣΤΟΙΧΕΙΑ ΕΤΟΥΣ 4'!$AC$7,IF(MAX([1]Βοηθητικό!$E$7:$J$7)-2=MAX([1]Βοηθητικό!$E$1:$J$1)-3,'[1]ΣΤΟΙΧΕΙΑ ΕΤΟΥΣ 3'!$AC$7,IF(MAX([1]Βοηθητικό!$E$7:$J$7)-2=MAX([1]Βοηθητικό!$E$1:$J$1)-4,'[1]ΣΤΟΙΧΕΙΑ ΕΤΟΥΣ 2'!$AC$7,IF(MAX([1]Βοηθητικό!$E$7:$J$7)-2=MAX([1]Βοηθητικό!$E$1:$J$1)-5,'[1]ΣΤΟΙΧΕΙΑ ΕΤΟΥΣ 1'!$AC$7,""))))</f>
        <v>399848</v>
      </c>
      <c r="C372" s="6">
        <f>IF(MAX([1]Βοηθητικό!$E$7:$J$7)-1=MAX([1]Βοηθητικό!$E$1:$J$1)-1,'[1]ΣΤΟΙΧΕΙΑ ΕΤΟΥΣ 5'!$AC$7,IF(MAX([1]Βοηθητικό!$E$7:$J$7)-1=MAX([1]Βοηθητικό!$E$1:$J$1)-2,'[1]ΣΤΟΙΧΕΙΑ ΕΤΟΥΣ 4'!$AC$7,IF(MAX([1]Βοηθητικό!$E$7:$J$7)-1=MAX([1]Βοηθητικό!$E$1:$J$1)-3,'[1]ΣΤΟΙΧΕΙΑ ΕΤΟΥΣ 3'!$AC$7,IF(MAX([1]Βοηθητικό!$E$7:$J$7)-1=MAX([1]Βοηθητικό!$E$1:$J$1)-4,'[1]ΣΤΟΙΧΕΙΑ ΕΤΟΥΣ 2'!$AC$7,IF(MAX([1]Βοηθητικό!$E$7:$J$7)-1=MAX([1]Βοηθητικό!$E$1:$J$1)-5,'[1]ΣΤΟΙΧΕΙΑ ΕΤΟΥΣ 1'!$AC$7,"")))))</f>
        <v>399848</v>
      </c>
      <c r="D372" s="7">
        <f>IF(MAX([1]Βοηθητικό!$E$7:$J$7)=MAX([1]Βοηθητικό!$E$1:$J$1),'[1]ΣΤΟΙΧΕΙΑ ΕΤΟΥΣ 6'!$AC$7,IF(MAX([1]Βοηθητικό!$E$7:$J$7)=MAX([1]Βοηθητικό!$E$1:$J$1)-1,'[1]ΣΤΟΙΧΕΙΑ ΕΤΟΥΣ 5'!$AC$7,IF(MAX([1]Βοηθητικό!$E$7:$J$7)=MAX([1]Βοηθητικό!$E$1:$J$1)-2,'[1]ΣΤΟΙΧΕΙΑ ΕΤΟΥΣ 4'!$AC$7,IF(MAX([1]Βοηθητικό!$E$7:$J$7)=MAX([1]Βοηθητικό!$E$1:$J$1)-3,'[1]ΣΤΟΙΧΕΙΑ ΕΤΟΥΣ 3'!$AC$7,IF(MAX([1]Βοηθητικό!$E$7:$J$7)=MAX([1]Βοηθητικό!$E$1:$J$1)-4,'[1]ΣΤΟΙΧΕΙΑ ΕΤΟΥΣ 2'!$AC$7,IF(MAX([1]Βοηθητικό!$E$7:$J$7)=MAX([1]Βοηθητικό!$E$1:$J$1)-5,'[1]ΣΤΟΙΧΕΙΑ ΕΤΟΥΣ 1'!$AC$7,""))))))</f>
        <v>399848</v>
      </c>
    </row>
    <row r="373" spans="1:4" x14ac:dyDescent="0.25">
      <c r="A373" s="1" t="s">
        <v>29</v>
      </c>
      <c r="B373" s="6">
        <f>IF(MAX([1]Βοηθητικό!$E$7:$J$7)-2=MAX([1]Βοηθητικό!$E$1:$J$1)-2,'[1]ΣΤΟΙΧΕΙΑ ΕΤΟΥΣ 4'!$AD$7,IF(MAX([1]Βοηθητικό!$E$7:$J$7)-2=MAX([1]Βοηθητικό!$E$1:$J$1)-3,'[1]ΣΤΟΙΧΕΙΑ ΕΤΟΥΣ 3'!$AD$7,IF(MAX([1]Βοηθητικό!$E$7:$J$7)-2=MAX([1]Βοηθητικό!$E$1:$J$1)-4,'[1]ΣΤΟΙΧΕΙΑ ΕΤΟΥΣ 2'!$AD$7,IF(MAX([1]Βοηθητικό!$E$7:$J$7)-2=MAX([1]Βοηθητικό!$E$1:$J$1)-5,'[1]ΣΤΟΙΧΕΙΑ ΕΤΟΥΣ 1'!$AD$7,""))))</f>
        <v>-2123465</v>
      </c>
      <c r="C373" s="6">
        <f>IF(MAX([1]Βοηθητικό!$E$7:$J$7)-1=MAX([1]Βοηθητικό!$E$1:$J$1)-1,'[1]ΣΤΟΙΧΕΙΑ ΕΤΟΥΣ 5'!$AD$7,IF(MAX([1]Βοηθητικό!$E$7:$J$7)-1=MAX([1]Βοηθητικό!$E$1:$J$1)-2,'[1]ΣΤΟΙΧΕΙΑ ΕΤΟΥΣ 4'!$AD$7,IF(MAX([1]Βοηθητικό!$E$7:$J$7)-1=MAX([1]Βοηθητικό!$E$1:$J$1)-3,'[1]ΣΤΟΙΧΕΙΑ ΕΤΟΥΣ 3'!$AD$7,IF(MAX([1]Βοηθητικό!$E$7:$J$7)-1=MAX([1]Βοηθητικό!$E$1:$J$1)-4,'[1]ΣΤΟΙΧΕΙΑ ΕΤΟΥΣ 2'!$AD$7,IF(MAX([1]Βοηθητικό!$E$7:$J$7)-1=MAX([1]Βοηθητικό!$E$1:$J$1)-5,'[1]ΣΤΟΙΧΕΙΑ ΕΤΟΥΣ 1'!$AD$7,"")))))</f>
        <v>-2475008</v>
      </c>
      <c r="D373" s="7">
        <f>IF(MAX([1]Βοηθητικό!$E$7:$J$7)=MAX([1]Βοηθητικό!$E$1:$J$1),'[1]ΣΤΟΙΧΕΙΑ ΕΤΟΥΣ 6'!$AD$7,IF(MAX([1]Βοηθητικό!$E$7:$J$7)=MAX([1]Βοηθητικό!$E$1:$J$1)-1,'[1]ΣΤΟΙΧΕΙΑ ΕΤΟΥΣ 5'!$AD$7,IF(MAX([1]Βοηθητικό!$E$7:$J$7)=MAX([1]Βοηθητικό!$E$1:$J$1)-2,'[1]ΣΤΟΙΧΕΙΑ ΕΤΟΥΣ 4'!$AD$7,IF(MAX([1]Βοηθητικό!$E$7:$J$7)=MAX([1]Βοηθητικό!$E$1:$J$1)-3,'[1]ΣΤΟΙΧΕΙΑ ΕΤΟΥΣ 3'!$AD$7,IF(MAX([1]Βοηθητικό!$E$7:$J$7)=MAX([1]Βοηθητικό!$E$1:$J$1)-4,'[1]ΣΤΟΙΧΕΙΑ ΕΤΟΥΣ 2'!$AD$7,IF(MAX([1]Βοηθητικό!$E$7:$J$7)=MAX([1]Βοηθητικό!$E$1:$J$1)-5,'[1]ΣΤΟΙΧΕΙΑ ΕΤΟΥΣ 1'!$AD$7,""))))))</f>
        <v>-2904630</v>
      </c>
    </row>
    <row r="374" spans="1:4" x14ac:dyDescent="0.25">
      <c r="A374" s="1" t="s">
        <v>30</v>
      </c>
      <c r="B374" s="6">
        <f>IF(MAX([1]Βοηθητικό!$E$7:$J$7)-2=MAX([1]Βοηθητικό!$E$1:$J$1)-2,'[1]ΣΤΟΙΧΕΙΑ ΕΤΟΥΣ 4'!$AE$7,IF(MAX([1]Βοηθητικό!$E$7:$J$7)-2=MAX([1]Βοηθητικό!$E$1:$J$1)-3,'[1]ΣΤΟΙΧΕΙΑ ΕΤΟΥΣ 3'!$AE$7,IF(MAX([1]Βοηθητικό!$E$7:$J$7)-2=MAX([1]Βοηθητικό!$E$1:$J$1)-4,'[1]ΣΤΟΙΧΕΙΑ ΕΤΟΥΣ 2'!$AE$7,IF(MAX([1]Βοηθητικό!$E$7:$J$7)-2=MAX([1]Βοηθητικό!$E$1:$J$1)-5,'[1]ΣΤΟΙΧΕΙΑ ΕΤΟΥΣ 1'!$AE$7,""))))</f>
        <v>0</v>
      </c>
      <c r="C374" s="6">
        <f>IF(MAX([1]Βοηθητικό!$E$7:$J$7)-1=MAX([1]Βοηθητικό!$E$1:$J$1)-1,'[1]ΣΤΟΙΧΕΙΑ ΕΤΟΥΣ 5'!$AE$7,IF(MAX([1]Βοηθητικό!$E$7:$J$7)-1=MAX([1]Βοηθητικό!$E$1:$J$1)-2,'[1]ΣΤΟΙΧΕΙΑ ΕΤΟΥΣ 4'!$AE$7,IF(MAX([1]Βοηθητικό!$E$7:$J$7)-1=MAX([1]Βοηθητικό!$E$1:$J$1)-3,'[1]ΣΤΟΙΧΕΙΑ ΕΤΟΥΣ 3'!$AE$7,IF(MAX([1]Βοηθητικό!$E$7:$J$7)-1=MAX([1]Βοηθητικό!$E$1:$J$1)-4,'[1]ΣΤΟΙΧΕΙΑ ΕΤΟΥΣ 2'!$AE$7,IF(MAX([1]Βοηθητικό!$E$7:$J$7)-1=MAX([1]Βοηθητικό!$E$1:$J$1)-5,'[1]ΣΤΟΙΧΕΙΑ ΕΤΟΥΣ 1'!$AE$7,"")))))</f>
        <v>0</v>
      </c>
      <c r="D374" s="7">
        <f>IF(MAX([1]Βοηθητικό!$E$7:$J$7)=MAX([1]Βοηθητικό!$E$1:$J$1),'[1]ΣΤΟΙΧΕΙΑ ΕΤΟΥΣ 6'!$AE$7,IF(MAX([1]Βοηθητικό!$E$7:$J$7)=MAX([1]Βοηθητικό!$E$1:$J$1)-1,'[1]ΣΤΟΙΧΕΙΑ ΕΤΟΥΣ 5'!$AE$7,IF(MAX([1]Βοηθητικό!$E$7:$J$7)=MAX([1]Βοηθητικό!$E$1:$J$1)-2,'[1]ΣΤΟΙΧΕΙΑ ΕΤΟΥΣ 4'!$AE$7,IF(MAX([1]Βοηθητικό!$E$7:$J$7)=MAX([1]Βοηθητικό!$E$1:$J$1)-3,'[1]ΣΤΟΙΧΕΙΑ ΕΤΟΥΣ 3'!$AE$7,IF(MAX([1]Βοηθητικό!$E$7:$J$7)=MAX([1]Βοηθητικό!$E$1:$J$1)-4,'[1]ΣΤΟΙΧΕΙΑ ΕΤΟΥΣ 2'!$AE$7,IF(MAX([1]Βοηθητικό!$E$7:$J$7)=MAX([1]Βοηθητικό!$E$1:$J$1)-5,'[1]ΣΤΟΙΧΕΙΑ ΕΤΟΥΣ 1'!$AE$7,""))))))</f>
        <v>0</v>
      </c>
    </row>
    <row r="375" spans="1:4" x14ac:dyDescent="0.25">
      <c r="A375" s="1" t="s">
        <v>61</v>
      </c>
      <c r="B375" s="6">
        <f>IF(MAX([1]Βοηθητικό!$E$7:$J$7)-2=MAX([1]Βοηθητικό!$E$1:$J$1)-2,'[1]ΣΤΟΙΧΕΙΑ ΕΤΟΥΣ 4'!$BJ$7,IF(MAX([1]Βοηθητικό!$E$7:$J$7)-2=MAX([1]Βοηθητικό!$E$1:$J$1)-3,'[1]ΣΤΟΙΧΕΙΑ ΕΤΟΥΣ 3'!$BJ$7,IF(MAX([1]Βοηθητικό!$E$7:$J$7)-2=MAX([1]Βοηθητικό!$E$1:$J$1)-4,'[1]ΣΤΟΙΧΕΙΑ ΕΤΟΥΣ 2'!$BJ$7,IF(MAX([1]Βοηθητικό!$E$7:$J$7)-2=MAX([1]Βοηθητικό!$E$1:$J$1)-5,'[1]ΣΤΟΙΧΕΙΑ ΕΤΟΥΣ 1'!$BJ$7,""))))</f>
        <v>0</v>
      </c>
      <c r="C375" s="6">
        <f>IF(MAX([1]Βοηθητικό!$E$7:$J$7)-1=MAX([1]Βοηθητικό!$E$1:$J$1)-1,'[1]ΣΤΟΙΧΕΙΑ ΕΤΟΥΣ 5'!$BJ$7,IF(MAX([1]Βοηθητικό!$E$7:$J$7)-1=MAX([1]Βοηθητικό!$E$1:$J$1)-2,'[1]ΣΤΟΙΧΕΙΑ ΕΤΟΥΣ 4'!$BJ$7,IF(MAX([1]Βοηθητικό!$E$7:$J$7)-1=MAX([1]Βοηθητικό!$E$1:$J$1)-3,'[1]ΣΤΟΙΧΕΙΑ ΕΤΟΥΣ 3'!$BJ$7,IF(MAX([1]Βοηθητικό!$E$7:$J$7)-1=MAX([1]Βοηθητικό!$E$1:$J$1)-4,'[1]ΣΤΟΙΧΕΙΑ ΕΤΟΥΣ 2'!$BJ$7,IF(MAX([1]Βοηθητικό!$E$7:$J$7)-1=MAX([1]Βοηθητικό!$E$1:$J$1)-5,'[1]ΣΤΟΙΧΕΙΑ ΕΤΟΥΣ 1'!$BJ$7,"")))))</f>
        <v>0</v>
      </c>
      <c r="D375" s="7">
        <f>IF(MAX([1]Βοηθητικό!$E$7:$J$7)=MAX([1]Βοηθητικό!$E$1:$J$1),'[1]ΣΤΟΙΧΕΙΑ ΕΤΟΥΣ 6'!$BJ$7,IF(MAX([1]Βοηθητικό!$E$7:$J$7)=MAX([1]Βοηθητικό!$E$1:$J$1)-1,'[1]ΣΤΟΙΧΕΙΑ ΕΤΟΥΣ 5'!$BJ$7,IF(MAX([1]Βοηθητικό!$E$7:$J$7)=MAX([1]Βοηθητικό!$E$1:$J$1)-2,'[1]ΣΤΟΙΧΕΙΑ ΕΤΟΥΣ 4'!$BJ$7,IF(MAX([1]Βοηθητικό!$E$7:$J$7)=MAX([1]Βοηθητικό!$E$1:$J$1)-3,'[1]ΣΤΟΙΧΕΙΑ ΕΤΟΥΣ 3'!$BJ$7,IF(MAX([1]Βοηθητικό!$E$7:$J$7)=MAX([1]Βοηθητικό!$E$1:$J$1)-4,'[1]ΣΤΟΙΧΕΙΑ ΕΤΟΥΣ 2'!$BJ$7,IF(MAX([1]Βοηθητικό!$E$7:$J$7)=MAX([1]Βοηθητικό!$E$1:$J$1)-5,'[1]ΣΤΟΙΧΕΙΑ ΕΤΟΥΣ 1'!$BJ$7,""))))))</f>
        <v>0</v>
      </c>
    </row>
    <row r="376" spans="1:4" x14ac:dyDescent="0.25">
      <c r="A376" s="1" t="s">
        <v>62</v>
      </c>
      <c r="B376" s="6">
        <f>IF(MAX([1]Βοηθητικό!$E$7:$J$7)-2=MAX([1]Βοηθητικό!$E$1:$J$1)-2,'[1]ΣΤΟΙΧΕΙΑ ΕΤΟΥΣ 4'!$BK$7,IF(MAX([1]Βοηθητικό!$E$7:$J$7)-2=MAX([1]Βοηθητικό!$E$1:$J$1)-3,'[1]ΣΤΟΙΧΕΙΑ ΕΤΟΥΣ 3'!$BK$7,IF(MAX([1]Βοηθητικό!$E$7:$J$7)-2=MAX([1]Βοηθητικό!$E$1:$J$1)-4,'[1]ΣΤΟΙΧΕΙΑ ΕΤΟΥΣ 2'!$BK$7,IF(MAX([1]Βοηθητικό!$E$7:$J$7)-2=MAX([1]Βοηθητικό!$E$1:$J$1)-5,'[1]ΣΤΟΙΧΕΙΑ ΕΤΟΥΣ 1'!$BK$7,""))))</f>
        <v>0</v>
      </c>
      <c r="C376" s="6">
        <f>IF(MAX([1]Βοηθητικό!$E$7:$J$7)-1=MAX([1]Βοηθητικό!$E$1:$J$1)-1,'[1]ΣΤΟΙΧΕΙΑ ΕΤΟΥΣ 5'!$BK$7,IF(MAX([1]Βοηθητικό!$E$7:$J$7)-1=MAX([1]Βοηθητικό!$E$1:$J$1)-2,'[1]ΣΤΟΙΧΕΙΑ ΕΤΟΥΣ 4'!$BK$7,IF(MAX([1]Βοηθητικό!$E$7:$J$7)-1=MAX([1]Βοηθητικό!$E$1:$J$1)-3,'[1]ΣΤΟΙΧΕΙΑ ΕΤΟΥΣ 3'!$BK$7,IF(MAX([1]Βοηθητικό!$E$7:$J$7)-1=MAX([1]Βοηθητικό!$E$1:$J$1)-4,'[1]ΣΤΟΙΧΕΙΑ ΕΤΟΥΣ 2'!$BK$7,IF(MAX([1]Βοηθητικό!$E$7:$J$7)-1=MAX([1]Βοηθητικό!$E$1:$J$1)-5,'[1]ΣΤΟΙΧΕΙΑ ΕΤΟΥΣ 1'!$BK$7,"")))))</f>
        <v>0</v>
      </c>
      <c r="D376" s="7">
        <f>IF(MAX([1]Βοηθητικό!$E$7:$J$7)=MAX([1]Βοηθητικό!$E$1:$J$1),'[1]ΣΤΟΙΧΕΙΑ ΕΤΟΥΣ 6'!$BK$7,IF(MAX([1]Βοηθητικό!$E$7:$J$7)=MAX([1]Βοηθητικό!$E$1:$J$1)-1,'[1]ΣΤΟΙΧΕΙΑ ΕΤΟΥΣ 5'!$BK$7,IF(MAX([1]Βοηθητικό!$E$7:$J$7)=MAX([1]Βοηθητικό!$E$1:$J$1)-2,'[1]ΣΤΟΙΧΕΙΑ ΕΤΟΥΣ 4'!$BK$7,IF(MAX([1]Βοηθητικό!$E$7:$J$7)=MAX([1]Βοηθητικό!$E$1:$J$1)-3,'[1]ΣΤΟΙΧΕΙΑ ΕΤΟΥΣ 3'!$BK$7,IF(MAX([1]Βοηθητικό!$E$7:$J$7)=MAX([1]Βοηθητικό!$E$1:$J$1)-4,'[1]ΣΤΟΙΧΕΙΑ ΕΤΟΥΣ 2'!$BK$7,IF(MAX([1]Βοηθητικό!$E$7:$J$7)=MAX([1]Βοηθητικό!$E$1:$J$1)-5,'[1]ΣΤΟΙΧΕΙΑ ΕΤΟΥΣ 1'!$BK$7,""))))))</f>
        <v>0</v>
      </c>
    </row>
    <row r="377" spans="1:4" x14ac:dyDescent="0.25">
      <c r="A377" s="1" t="s">
        <v>31</v>
      </c>
      <c r="B377" s="6">
        <f>IF(MAX([1]Βοηθητικό!$E$7:$J$7)-2=MAX([1]Βοηθητικό!$E$1:$J$1)-2,'[1]ΣΤΟΙΧΕΙΑ ΕΤΟΥΣ 4'!$AF$7,IF(MAX([1]Βοηθητικό!$E$7:$J$7)-2=MAX([1]Βοηθητικό!$E$1:$J$1)-3,'[1]ΣΤΟΙΧΕΙΑ ΕΤΟΥΣ 3'!$AF$7,IF(MAX([1]Βοηθητικό!$E$7:$J$7)-2=MAX([1]Βοηθητικό!$E$1:$J$1)-4,'[1]ΣΤΟΙΧΕΙΑ ΕΤΟΥΣ 2'!$AF$7,IF(MAX([1]Βοηθητικό!$E$7:$J$7)-2=MAX([1]Βοηθητικό!$E$1:$J$1)-5,'[1]ΣΤΟΙΧΕΙΑ ΕΤΟΥΣ 1'!$AF$7,""))))</f>
        <v>10565888</v>
      </c>
      <c r="C377" s="6">
        <f>IF(MAX([1]Βοηθητικό!$E$7:$J$7)-1=MAX([1]Βοηθητικό!$E$1:$J$1)-1,'[1]ΣΤΟΙΧΕΙΑ ΕΤΟΥΣ 5'!$AF$7,IF(MAX([1]Βοηθητικό!$E$7:$J$7)-1=MAX([1]Βοηθητικό!$E$1:$J$1)-2,'[1]ΣΤΟΙΧΕΙΑ ΕΤΟΥΣ 4'!$AF$7,IF(MAX([1]Βοηθητικό!$E$7:$J$7)-1=MAX([1]Βοηθητικό!$E$1:$J$1)-3,'[1]ΣΤΟΙΧΕΙΑ ΕΤΟΥΣ 3'!$AF$7,IF(MAX([1]Βοηθητικό!$E$7:$J$7)-1=MAX([1]Βοηθητικό!$E$1:$J$1)-4,'[1]ΣΤΟΙΧΕΙΑ ΕΤΟΥΣ 2'!$AF$7,IF(MAX([1]Βοηθητικό!$E$7:$J$7)-1=MAX([1]Βοηθητικό!$E$1:$J$1)-5,'[1]ΣΤΟΙΧΕΙΑ ΕΤΟΥΣ 1'!$AF$7,"")))))</f>
        <v>10373515</v>
      </c>
      <c r="D377" s="7">
        <f>IF(MAX([1]Βοηθητικό!$E$7:$J$7)=MAX([1]Βοηθητικό!$E$1:$J$1),'[1]ΣΤΟΙΧΕΙΑ ΕΤΟΥΣ 6'!$AF$7,IF(MAX([1]Βοηθητικό!$E$7:$J$7)=MAX([1]Βοηθητικό!$E$1:$J$1)-1,'[1]ΣΤΟΙΧΕΙΑ ΕΤΟΥΣ 5'!$AF$7,IF(MAX([1]Βοηθητικό!$E$7:$J$7)=MAX([1]Βοηθητικό!$E$1:$J$1)-2,'[1]ΣΤΟΙΧΕΙΑ ΕΤΟΥΣ 4'!$AF$7,IF(MAX([1]Βοηθητικό!$E$7:$J$7)=MAX([1]Βοηθητικό!$E$1:$J$1)-3,'[1]ΣΤΟΙΧΕΙΑ ΕΤΟΥΣ 3'!$AF$7,IF(MAX([1]Βοηθητικό!$E$7:$J$7)=MAX([1]Βοηθητικό!$E$1:$J$1)-4,'[1]ΣΤΟΙΧΕΙΑ ΕΤΟΥΣ 2'!$AF$7,IF(MAX([1]Βοηθητικό!$E$7:$J$7)=MAX([1]Βοηθητικό!$E$1:$J$1)-5,'[1]ΣΤΟΙΧΕΙΑ ΕΤΟΥΣ 1'!$AF$7,""))))))</f>
        <v>10600417</v>
      </c>
    </row>
    <row r="378" spans="1:4" x14ac:dyDescent="0.25">
      <c r="A378" s="1" t="s">
        <v>187</v>
      </c>
      <c r="B378" s="6">
        <f>IF(MAX([1]Βοηθητικό!$E$7:$J$7)-2=MAX([1]Βοηθητικό!$E$1:$J$1)-2,'[1]ΣΤΟΙΧΕΙΑ ΕΤΟΥΣ 4'!$AG$7,IF(MAX([1]Βοηθητικό!$E$7:$J$7)-2=MAX([1]Βοηθητικό!$E$1:$J$1)-3,'[1]ΣΤΟΙΧΕΙΑ ΕΤΟΥΣ 3'!$AG$7,IF(MAX([1]Βοηθητικό!$E$7:$J$7)-2=MAX([1]Βοηθητικό!$E$1:$J$1)-4,'[1]ΣΤΟΙΧΕΙΑ ΕΤΟΥΣ 2'!$AG$7,IF(MAX([1]Βοηθητικό!$E$7:$J$7)-2=MAX([1]Βοηθητικό!$E$1:$J$1)-5,'[1]ΣΤΟΙΧΕΙΑ ΕΤΟΥΣ 1'!$AG$7,""))))</f>
        <v>9852470</v>
      </c>
      <c r="C378" s="6">
        <f>IF(MAX([1]Βοηθητικό!$E$7:$J$7)-1=MAX([1]Βοηθητικό!$E$1:$J$1)-1,'[1]ΣΤΟΙΧΕΙΑ ΕΤΟΥΣ 5'!$AG$7,IF(MAX([1]Βοηθητικό!$E$7:$J$7)-1=MAX([1]Βοηθητικό!$E$1:$J$1)-2,'[1]ΣΤΟΙΧΕΙΑ ΕΤΟΥΣ 4'!$AG$7,IF(MAX([1]Βοηθητικό!$E$7:$J$7)-1=MAX([1]Βοηθητικό!$E$1:$J$1)-3,'[1]ΣΤΟΙΧΕΙΑ ΕΤΟΥΣ 3'!$AG$7,IF(MAX([1]Βοηθητικό!$E$7:$J$7)-1=MAX([1]Βοηθητικό!$E$1:$J$1)-4,'[1]ΣΤΟΙΧΕΙΑ ΕΤΟΥΣ 2'!$AG$7,IF(MAX([1]Βοηθητικό!$E$7:$J$7)-1=MAX([1]Βοηθητικό!$E$1:$J$1)-5,'[1]ΣΤΟΙΧΕΙΑ ΕΤΟΥΣ 1'!$AG$7,"")))))</f>
        <v>9621145</v>
      </c>
      <c r="D378" s="7">
        <f>IF(MAX([1]Βοηθητικό!$E$7:$J$7)=MAX([1]Βοηθητικό!$E$1:$J$1),'[1]ΣΤΟΙΧΕΙΑ ΕΤΟΥΣ 6'!$AG$7,IF(MAX([1]Βοηθητικό!$E$7:$J$7)=MAX([1]Βοηθητικό!$E$1:$J$1)-1,'[1]ΣΤΟΙΧΕΙΑ ΕΤΟΥΣ 5'!$AG$7,IF(MAX([1]Βοηθητικό!$E$7:$J$7)=MAX([1]Βοηθητικό!$E$1:$J$1)-2,'[1]ΣΤΟΙΧΕΙΑ ΕΤΟΥΣ 4'!$AG$7,IF(MAX([1]Βοηθητικό!$E$7:$J$7)=MAX([1]Βοηθητικό!$E$1:$J$1)-3,'[1]ΣΤΟΙΧΕΙΑ ΕΤΟΥΣ 3'!$AG$7,IF(MAX([1]Βοηθητικό!$E$7:$J$7)=MAX([1]Βοηθητικό!$E$1:$J$1)-4,'[1]ΣΤΟΙΧΕΙΑ ΕΤΟΥΣ 2'!$AG$7,IF(MAX([1]Βοηθητικό!$E$7:$J$7)=MAX([1]Βοηθητικό!$E$1:$J$1)-5,'[1]ΣΤΟΙΧΕΙΑ ΕΤΟΥΣ 1'!$AG$7,""))))))</f>
        <v>9640606</v>
      </c>
    </row>
    <row r="379" spans="1:4" x14ac:dyDescent="0.25">
      <c r="A379" s="1" t="s">
        <v>188</v>
      </c>
      <c r="B379" s="6">
        <f>IF(MAX([1]Βοηθητικό!$E$7:$J$7)-2=MAX([1]Βοηθητικό!$E$1:$J$1)-2,'[1]ΣΤΟΙΧΕΙΑ ΕΤΟΥΣ 4'!$AH$7,IF(MAX([1]Βοηθητικό!$E$7:$J$7)-2=MAX([1]Βοηθητικό!$E$1:$J$1)-3,'[1]ΣΤΟΙΧΕΙΑ ΕΤΟΥΣ 3'!$AH$7,IF(MAX([1]Βοηθητικό!$E$7:$J$7)-2=MAX([1]Βοηθητικό!$E$1:$J$1)-4,'[1]ΣΤΟΙΧΕΙΑ ΕΤΟΥΣ 2'!$AH$7,IF(MAX([1]Βοηθητικό!$E$7:$J$7)-2=MAX([1]Βοηθητικό!$E$1:$J$1)-5,'[1]ΣΤΟΙΧΕΙΑ ΕΤΟΥΣ 1'!$AH$7,""))))</f>
        <v>65622</v>
      </c>
      <c r="C379" s="6">
        <f>IF(MAX([1]Βοηθητικό!$E$7:$J$7)-1=MAX([1]Βοηθητικό!$E$1:$J$1)-1,'[1]ΣΤΟΙΧΕΙΑ ΕΤΟΥΣ 5'!$AH$7,IF(MAX([1]Βοηθητικό!$E$7:$J$7)-1=MAX([1]Βοηθητικό!$E$1:$J$1)-2,'[1]ΣΤΟΙΧΕΙΑ ΕΤΟΥΣ 4'!$AH$7,IF(MAX([1]Βοηθητικό!$E$7:$J$7)-1=MAX([1]Βοηθητικό!$E$1:$J$1)-3,'[1]ΣΤΟΙΧΕΙΑ ΕΤΟΥΣ 3'!$AH$7,IF(MAX([1]Βοηθητικό!$E$7:$J$7)-1=MAX([1]Βοηθητικό!$E$1:$J$1)-4,'[1]ΣΤΟΙΧΕΙΑ ΕΤΟΥΣ 2'!$AH$7,IF(MAX([1]Βοηθητικό!$E$7:$J$7)-1=MAX([1]Βοηθητικό!$E$1:$J$1)-5,'[1]ΣΤΟΙΧΕΙΑ ΕΤΟΥΣ 1'!$AH$7,"")))))</f>
        <v>0</v>
      </c>
      <c r="D379" s="7">
        <f>IF(MAX([1]Βοηθητικό!$E$7:$J$7)=MAX([1]Βοηθητικό!$E$1:$J$1),'[1]ΣΤΟΙΧΕΙΑ ΕΤΟΥΣ 6'!$AH$7,IF(MAX([1]Βοηθητικό!$E$7:$J$7)=MAX([1]Βοηθητικό!$E$1:$J$1)-1,'[1]ΣΤΟΙΧΕΙΑ ΕΤΟΥΣ 5'!$AH$7,IF(MAX([1]Βοηθητικό!$E$7:$J$7)=MAX([1]Βοηθητικό!$E$1:$J$1)-2,'[1]ΣΤΟΙΧΕΙΑ ΕΤΟΥΣ 4'!$AH$7,IF(MAX([1]Βοηθητικό!$E$7:$J$7)=MAX([1]Βοηθητικό!$E$1:$J$1)-3,'[1]ΣΤΟΙΧΕΙΑ ΕΤΟΥΣ 3'!$AH$7,IF(MAX([1]Βοηθητικό!$E$7:$J$7)=MAX([1]Βοηθητικό!$E$1:$J$1)-4,'[1]ΣΤΟΙΧΕΙΑ ΕΤΟΥΣ 2'!$AH$7,IF(MAX([1]Βοηθητικό!$E$7:$J$7)=MAX([1]Βοηθητικό!$E$1:$J$1)-5,'[1]ΣΤΟΙΧΕΙΑ ΕΤΟΥΣ 1'!$AH$7,""))))))</f>
        <v>39859</v>
      </c>
    </row>
    <row r="380" spans="1:4" x14ac:dyDescent="0.25">
      <c r="A380" s="1" t="s">
        <v>189</v>
      </c>
      <c r="B380" s="6">
        <f>IF(MAX([1]Βοηθητικό!$E$7:$J$7)-2=MAX([1]Βοηθητικό!$E$1:$J$1)-2,'[1]ΣΤΟΙΧΕΙΑ ΕΤΟΥΣ 4'!$AI$7,IF(MAX([1]Βοηθητικό!$E$7:$J$7)-2=MAX([1]Βοηθητικό!$E$1:$J$1)-3,'[1]ΣΤΟΙΧΕΙΑ ΕΤΟΥΣ 3'!$AI$7,IF(MAX([1]Βοηθητικό!$E$7:$J$7)-2=MAX([1]Βοηθητικό!$E$1:$J$1)-4,'[1]ΣΤΟΙΧΕΙΑ ΕΤΟΥΣ 2'!$AI$7,IF(MAX([1]Βοηθητικό!$E$7:$J$7)-2=MAX([1]Βοηθητικό!$E$1:$J$1)-5,'[1]ΣΤΟΙΧΕΙΑ ΕΤΟΥΣ 1'!$AI$7,""))))</f>
        <v>0</v>
      </c>
      <c r="C380" s="6">
        <f>IF(MAX([1]Βοηθητικό!$E$7:$J$7)-1=MAX([1]Βοηθητικό!$E$1:$J$1)-1,'[1]ΣΤΟΙΧΕΙΑ ΕΤΟΥΣ 5'!$AI$7,IF(MAX([1]Βοηθητικό!$E$7:$J$7)-1=MAX([1]Βοηθητικό!$E$1:$J$1)-2,'[1]ΣΤΟΙΧΕΙΑ ΕΤΟΥΣ 4'!$AI$7,IF(MAX([1]Βοηθητικό!$E$7:$J$7)-1=MAX([1]Βοηθητικό!$E$1:$J$1)-3,'[1]ΣΤΟΙΧΕΙΑ ΕΤΟΥΣ 3'!$AI$7,IF(MAX([1]Βοηθητικό!$E$7:$J$7)-1=MAX([1]Βοηθητικό!$E$1:$J$1)-4,'[1]ΣΤΟΙΧΕΙΑ ΕΤΟΥΣ 2'!$AI$7,IF(MAX([1]Βοηθητικό!$E$7:$J$7)-1=MAX([1]Βοηθητικό!$E$1:$J$1)-5,'[1]ΣΤΟΙΧΕΙΑ ΕΤΟΥΣ 1'!$AI$7,"")))))</f>
        <v>0</v>
      </c>
      <c r="D380" s="7">
        <f>IF(MAX([1]Βοηθητικό!$E$7:$J$7)=MAX([1]Βοηθητικό!$E$1:$J$1),'[1]ΣΤΟΙΧΕΙΑ ΕΤΟΥΣ 6'!$AI$7,IF(MAX([1]Βοηθητικό!$E$7:$J$7)=MAX([1]Βοηθητικό!$E$1:$J$1)-1,'[1]ΣΤΟΙΧΕΙΑ ΕΤΟΥΣ 5'!$AI$7,IF(MAX([1]Βοηθητικό!$E$7:$J$7)=MAX([1]Βοηθητικό!$E$1:$J$1)-2,'[1]ΣΤΟΙΧΕΙΑ ΕΤΟΥΣ 4'!$AI$7,IF(MAX([1]Βοηθητικό!$E$7:$J$7)=MAX([1]Βοηθητικό!$E$1:$J$1)-3,'[1]ΣΤΟΙΧΕΙΑ ΕΤΟΥΣ 3'!$AI$7,IF(MAX([1]Βοηθητικό!$E$7:$J$7)=MAX([1]Βοηθητικό!$E$1:$J$1)-4,'[1]ΣΤΟΙΧΕΙΑ ΕΤΟΥΣ 2'!$AI$7,IF(MAX([1]Βοηθητικό!$E$7:$J$7)=MAX([1]Βοηθητικό!$E$1:$J$1)-5,'[1]ΣΤΟΙΧΕΙΑ ΕΤΟΥΣ 1'!$AI$7,""))))))</f>
        <v>0</v>
      </c>
    </row>
    <row r="381" spans="1:4" x14ac:dyDescent="0.25">
      <c r="A381" s="1" t="s">
        <v>36</v>
      </c>
      <c r="B381" s="6">
        <f>IF(MAX([1]Βοηθητικό!$E$7:$J$7)-2=MAX([1]Βοηθητικό!$E$1:$J$1)-2,'[1]ΣΤΟΙΧΕΙΑ ΕΤΟΥΣ 4'!$AK$7,IF(MAX([1]Βοηθητικό!$E$7:$J$7)-2=MAX([1]Βοηθητικό!$E$1:$J$1)-3,'[1]ΣΤΟΙΧΕΙΑ ΕΤΟΥΣ 3'!$AK$7,IF(MAX([1]Βοηθητικό!$E$7:$J$7)-2=MAX([1]Βοηθητικό!$E$1:$J$1)-4,'[1]ΣΤΟΙΧΕΙΑ ΕΤΟΥΣ 2'!$AK$7,IF(MAX([1]Βοηθητικό!$E$7:$J$7)-2=MAX([1]Βοηθητικό!$E$1:$J$1)-5,'[1]ΣΤΟΙΧΕΙΑ ΕΤΟΥΣ 1'!$AK$7,""))))</f>
        <v>647796</v>
      </c>
      <c r="C381" s="6">
        <f>IF(MAX([1]Βοηθητικό!$E$7:$J$7)-1=MAX([1]Βοηθητικό!$E$1:$J$1)-1,'[1]ΣΤΟΙΧΕΙΑ ΕΤΟΥΣ 5'!$AK$7,IF(MAX([1]Βοηθητικό!$E$7:$J$7)-1=MAX([1]Βοηθητικό!$E$1:$J$1)-2,'[1]ΣΤΟΙΧΕΙΑ ΕΤΟΥΣ 4'!$AK$7,IF(MAX([1]Βοηθητικό!$E$7:$J$7)-1=MAX([1]Βοηθητικό!$E$1:$J$1)-3,'[1]ΣΤΟΙΧΕΙΑ ΕΤΟΥΣ 3'!$AK$7,IF(MAX([1]Βοηθητικό!$E$7:$J$7)-1=MAX([1]Βοηθητικό!$E$1:$J$1)-4,'[1]ΣΤΟΙΧΕΙΑ ΕΤΟΥΣ 2'!$AK$7,IF(MAX([1]Βοηθητικό!$E$7:$J$7)-1=MAX([1]Βοηθητικό!$E$1:$J$1)-5,'[1]ΣΤΟΙΧΕΙΑ ΕΤΟΥΣ 1'!$AK$7,"")))))</f>
        <v>752370</v>
      </c>
      <c r="D381" s="7">
        <f>IF(MAX([1]Βοηθητικό!$E$7:$J$7)=MAX([1]Βοηθητικό!$E$1:$J$1),'[1]ΣΤΟΙΧΕΙΑ ΕΤΟΥΣ 6'!$AK$7,IF(MAX([1]Βοηθητικό!$E$7:$J$7)=MAX([1]Βοηθητικό!$E$1:$J$1)-1,'[1]ΣΤΟΙΧΕΙΑ ΕΤΟΥΣ 5'!$AK$7,IF(MAX([1]Βοηθητικό!$E$7:$J$7)=MAX([1]Βοηθητικό!$E$1:$J$1)-2,'[1]ΣΤΟΙΧΕΙΑ ΕΤΟΥΣ 4'!$AK$7,IF(MAX([1]Βοηθητικό!$E$7:$J$7)=MAX([1]Βοηθητικό!$E$1:$J$1)-3,'[1]ΣΤΟΙΧΕΙΑ ΕΤΟΥΣ 3'!$AK$7,IF(MAX([1]Βοηθητικό!$E$7:$J$7)=MAX([1]Βοηθητικό!$E$1:$J$1)-4,'[1]ΣΤΟΙΧΕΙΑ ΕΤΟΥΣ 2'!$AK$7,IF(MAX([1]Βοηθητικό!$E$7:$J$7)=MAX([1]Βοηθητικό!$E$1:$J$1)-5,'[1]ΣΤΟΙΧΕΙΑ ΕΤΟΥΣ 1'!$AK$7,""))))))</f>
        <v>919951</v>
      </c>
    </row>
    <row r="382" spans="1:4" x14ac:dyDescent="0.25">
      <c r="A382" s="1" t="s">
        <v>37</v>
      </c>
      <c r="B382" s="6">
        <f>IF(MAX([1]Βοηθητικό!$E$7:$J$7)-2=MAX([1]Βοηθητικό!$E$1:$J$1)-2,'[1]ΣΤΟΙΧΕΙΑ ΕΤΟΥΣ 4'!$AL$7,IF(MAX([1]Βοηθητικό!$E$7:$J$7)-2=MAX([1]Βοηθητικό!$E$1:$J$1)-3,'[1]ΣΤΟΙΧΕΙΑ ΕΤΟΥΣ 3'!$AL$7,IF(MAX([1]Βοηθητικό!$E$7:$J$7)-2=MAX([1]Βοηθητικό!$E$1:$J$1)-4,'[1]ΣΤΟΙΧΕΙΑ ΕΤΟΥΣ 2'!$AL$7,IF(MAX([1]Βοηθητικό!$E$7:$J$7)-2=MAX([1]Βοηθητικό!$E$1:$J$1)-5,'[1]ΣΤΟΙΧΕΙΑ ΕΤΟΥΣ 1'!$AL$7,""))))</f>
        <v>11061384</v>
      </c>
      <c r="C382" s="6">
        <f>IF(MAX([1]Βοηθητικό!$E$7:$J$7)-1=MAX([1]Βοηθητικό!$E$1:$J$1)-1,'[1]ΣΤΟΙΧΕΙΑ ΕΤΟΥΣ 5'!$AL$7,IF(MAX([1]Βοηθητικό!$E$7:$J$7)-1=MAX([1]Βοηθητικό!$E$1:$J$1)-2,'[1]ΣΤΟΙΧΕΙΑ ΕΤΟΥΣ 4'!$AL$7,IF(MAX([1]Βοηθητικό!$E$7:$J$7)-1=MAX([1]Βοηθητικό!$E$1:$J$1)-3,'[1]ΣΤΟΙΧΕΙΑ ΕΤΟΥΣ 3'!$AL$7,IF(MAX([1]Βοηθητικό!$E$7:$J$7)-1=MAX([1]Βοηθητικό!$E$1:$J$1)-4,'[1]ΣΤΟΙΧΕΙΑ ΕΤΟΥΣ 2'!$AL$7,IF(MAX([1]Βοηθητικό!$E$7:$J$7)-1=MAX([1]Βοηθητικό!$E$1:$J$1)-5,'[1]ΣΤΟΙΧΕΙΑ ΕΤΟΥΣ 1'!$AL$7,"")))))</f>
        <v>10517467</v>
      </c>
      <c r="D382" s="7">
        <f>IF(MAX([1]Βοηθητικό!$E$7:$J$7)=MAX([1]Βοηθητικό!$E$1:$J$1),'[1]ΣΤΟΙΧΕΙΑ ΕΤΟΥΣ 6'!$AL$7,IF(MAX([1]Βοηθητικό!$E$7:$J$7)=MAX([1]Βοηθητικό!$E$1:$J$1)-1,'[1]ΣΤΟΙΧΕΙΑ ΕΤΟΥΣ 5'!$AL$7,IF(MAX([1]Βοηθητικό!$E$7:$J$7)=MAX([1]Βοηθητικό!$E$1:$J$1)-2,'[1]ΣΤΟΙΧΕΙΑ ΕΤΟΥΣ 4'!$AL$7,IF(MAX([1]Βοηθητικό!$E$7:$J$7)=MAX([1]Βοηθητικό!$E$1:$J$1)-3,'[1]ΣΤΟΙΧΕΙΑ ΕΤΟΥΣ 3'!$AL$7,IF(MAX([1]Βοηθητικό!$E$7:$J$7)=MAX([1]Βοηθητικό!$E$1:$J$1)-4,'[1]ΣΤΟΙΧΕΙΑ ΕΤΟΥΣ 2'!$AL$7,IF(MAX([1]Βοηθητικό!$E$7:$J$7)=MAX([1]Βοηθητικό!$E$1:$J$1)-5,'[1]ΣΤΟΙΧΕΙΑ ΕΤΟΥΣ 1'!$AL$7,""))))))</f>
        <v>10314747</v>
      </c>
    </row>
    <row r="383" spans="1:4" x14ac:dyDescent="0.25">
      <c r="A383" s="1"/>
      <c r="B383" s="4" t="str">
        <f>IF(MAX([1]Βοηθητικό!$E$7:$J$7)-2=MAX([1]Βοηθητικό!$E$1:$J$1)-2,LEFT('[1]ΣΤΟΙΧΕΙΑ ΕΤΟΥΣ 4'!$F$7,10),IF(MAX([1]Βοηθητικό!$E$7:$J$7)-2=MAX([1]Βοηθητικό!$E$1:$J$1)-3,LEFT('[1]ΣΤΟΙΧΕΙΑ ΕΤΟΥΣ 3'!$F$7,10),IF(MAX([1]Βοηθητικό!$E$7:$J$7)-2=MAX([1]Βοηθητικό!$E$1:$J$1)-4,LEFT('[1]ΣΤΟΙΧΕΙΑ ΕΤΟΥΣ 2'!$F$7,10),IF(MAX([1]Βοηθητικό!$E$7:$J$7)-2=MAX([1]Βοηθητικό!$E$1:$J$1)-5,LEFT('[1]ΣΤΟΙΧΕΙΑ ΕΤΟΥΣ 1'!$F$7,10),""))))</f>
        <v>01/01/2017</v>
      </c>
      <c r="C383" s="17" t="str">
        <f>IF(MAX([1]Βοηθητικό!$E$7:$J$7)-1=MAX([1]Βοηθητικό!$E$1:$J$1)-1,LEFT('[1]ΣΤΟΙΧΕΙΑ ΕΤΟΥΣ 5'!$F$7,10),IF(MAX([1]Βοηθητικό!$E$7:$J$7)-1=MAX([1]Βοηθητικό!$E$1:$J$1)-2,LEFT('[1]ΣΤΟΙΧΕΙΑ ΕΤΟΥΣ 4'!$F$7,10),IF(MAX([1]Βοηθητικό!$E$7:$J$7)-1=MAX([1]Βοηθητικό!$E$1:$J$1)-3,LEFT('[1]ΣΤΟΙΧΕΙΑ ΕΤΟΥΣ 3'!$F$7,10),IF(MAX([1]Βοηθητικό!$E$7:$J$7)-1=MAX([1]Βοηθητικό!$E$1:$J$1)-4,LEFT('[1]ΣΤΟΙΧΕΙΑ ΕΤΟΥΣ 2'!$F$7,10),IF(MAX([1]Βοηθητικό!$E$7:$J$7)-1=MAX([1]Βοηθητικό!$E$1:$J$1)-5,LEFT('[1]ΣΤΟΙΧΕΙΑ ΕΤΟΥΣ 1'!$F$7,10),"")))))</f>
        <v>01/01/2018</v>
      </c>
      <c r="D383" s="5" t="str">
        <f>IF(MAX([1]Βοηθητικό!$E$7:$J$7)=MAX([1]Βοηθητικό!$E$1:$J$1),LEFT('[1]ΣΤΟΙΧΕΙΑ ΕΤΟΥΣ 6'!$F$7,10),IF(MAX([1]Βοηθητικό!$E$7:$J$7)=MAX([1]Βοηθητικό!$E$1:$J$1)-1,LEFT('[1]ΣΤΟΙΧΕΙΑ ΕΤΟΥΣ 5'!$F$7,10),IF(MAX([1]Βοηθητικό!$E$7:$J$7)=MAX([1]Βοηθητικό!$E$1:$J$1)-2,LEFT('[1]ΣΤΟΙΧΕΙΑ ΕΤΟΥΣ 4'!$F$7,10),IF(MAX([1]Βοηθητικό!$E$7:$J$7)=MAX([1]Βοηθητικό!$E$1:$J$1)-3,LEFT('[1]ΣΤΟΙΧΕΙΑ ΕΤΟΥΣ 3'!$F$7,10),IF(MAX([1]Βοηθητικό!$E$7:$J$7)=MAX([1]Βοηθητικό!$E$1:$J$1)-4,LEFT('[1]ΣΤΟΙΧΕΙΑ ΕΤΟΥΣ 2'!$F$7,10),IF(MAX([1]Βοηθητικό!$E$7:$J$7)=MAX([1]Βοηθητικό!$E$1:$J$1)-5,LEFT('[1]ΣΤΟΙΧΕΙΑ ΕΤΟΥΣ 1'!$F$7,10),""))))))</f>
        <v>01/01/2019</v>
      </c>
    </row>
    <row r="384" spans="1:4" x14ac:dyDescent="0.25">
      <c r="A384" s="3" t="s">
        <v>190</v>
      </c>
      <c r="B384" s="4" t="str">
        <f>IF(MAX([1]Βοηθητικό!$E$7:$J$7)-2=MAX([1]Βοηθητικό!$E$1:$J$1)-2,RIGHT('[1]ΣΤΟΙΧΕΙΑ ΕΤΟΥΣ 4'!$F$7,10),IF(MAX([1]Βοηθητικό!$E$7:$J$7)-2=MAX([1]Βοηθητικό!$E$1:$J$1)-3,RIGHT('[1]ΣΤΟΙΧΕΙΑ ΕΤΟΥΣ 3'!$F$7,10),IF(MAX([1]Βοηθητικό!$E$7:$J$7)-2=MAX([1]Βοηθητικό!$E$1:$J$1)-4,RIGHT('[1]ΣΤΟΙΧΕΙΑ ΕΤΟΥΣ 2'!$F$7,10),IF(MAX([1]Βοηθητικό!$E$7:$J$7)-2=MAX([1]Βοηθητικό!$E$1:$J$1)-5,RIGHT('[1]ΣΤΟΙΧΕΙΑ ΕΤΟΥΣ 1'!$F$7,10),""))))</f>
        <v>31/12/2017</v>
      </c>
      <c r="C384" s="17" t="str">
        <f>IF(MAX([1]Βοηθητικό!$E$7:$J$7)-1=MAX([1]Βοηθητικό!$E$1:$J$1)-1,RIGHT('[1]ΣΤΟΙΧΕΙΑ ΕΤΟΥΣ 5'!$F$7,10),IF(MAX([1]Βοηθητικό!$E$7:$J$7)-1=MAX([1]Βοηθητικό!$E$1:$J$1)-2,RIGHT('[1]ΣΤΟΙΧΕΙΑ ΕΤΟΥΣ 4'!$F$7,10),IF(MAX([1]Βοηθητικό!$E$7:$J$7)-1=MAX([1]Βοηθητικό!$E$1:$J$1)-3,RIGHT('[1]ΣΤΟΙΧΕΙΑ ΕΤΟΥΣ 3'!$F$7,10),IF(MAX([1]Βοηθητικό!$E$7:$J$7)-1=MAX([1]Βοηθητικό!$E$1:$J$1)-4,RIGHT('[1]ΣΤΟΙΧΕΙΑ ΕΤΟΥΣ 2'!$F$7,10),IF(MAX([1]Βοηθητικό!$E$7:$J$7)-1=MAX([1]Βοηθητικό!$E$1:$J$1)-5,RIGHT('[1]ΣΤΟΙΧΕΙΑ ΕΤΟΥΣ 1'!$F$7,10),"")))))</f>
        <v>31/12/2018</v>
      </c>
      <c r="D384" s="5" t="str">
        <f>IF(MAX([1]Βοηθητικό!$E$7:$J$7)=MAX([1]Βοηθητικό!$E$1:$J$1),RIGHT('[1]ΣΤΟΙΧΕΙΑ ΕΤΟΥΣ 6'!$F$7,10),IF(MAX([1]Βοηθητικό!$E$7:$J$7)=MAX([1]Βοηθητικό!$E$1:$J$1)-1,RIGHT('[1]ΣΤΟΙΧΕΙΑ ΕΤΟΥΣ 5'!$F$7,10),IF(MAX([1]Βοηθητικό!$E$7:$J$7)=MAX([1]Βοηθητικό!$E$1:$J$1)-2,RIGHT('[1]ΣΤΟΙΧΕΙΑ ΕΤΟΥΣ 4'!$F$7,10),IF(MAX([1]Βοηθητικό!$E$7:$J$7)=MAX([1]Βοηθητικό!$E$1:$J$1)-3,RIGHT('[1]ΣΤΟΙΧΕΙΑ ΕΤΟΥΣ 3'!$F$7,10),IF(MAX([1]Βοηθητικό!$E$7:$J$7)=MAX([1]Βοηθητικό!$E$1:$J$1)-4,RIGHT('[1]ΣΤΟΙΧΕΙΑ ΕΤΟΥΣ 2'!$F$7,10),IF(MAX([1]Βοηθητικό!$E$7:$J$7)=MAX([1]Βοηθητικό!$E$1:$J$1)-5,RIGHT('[1]ΣΤΟΙΧΕΙΑ ΕΤΟΥΣ 1'!$F$7,10),""))))))</f>
        <v>31/12/2019</v>
      </c>
    </row>
    <row r="385" spans="1:4" x14ac:dyDescent="0.25">
      <c r="A385" s="1" t="s">
        <v>39</v>
      </c>
      <c r="B385" s="6">
        <f>IF(MAX([1]Βοηθητικό!$E$7:$J$7)-2=MAX([1]Βοηθητικό!$E$1:$J$1)-2,'[1]ΣΤΟΙΧΕΙΑ ΕΤΟΥΣ 4'!$AN$7,IF(MAX([1]Βοηθητικό!$E$7:$J$7)-2=MAX([1]Βοηθητικό!$E$1:$J$1)-3,'[1]ΣΤΟΙΧΕΙΑ ΕΤΟΥΣ 3'!$AN$7,IF(MAX([1]Βοηθητικό!$E$7:$J$7)-2=MAX([1]Βοηθητικό!$E$1:$J$1)-4,'[1]ΣΤΟΙΧΕΙΑ ΕΤΟΥΣ 2'!$AN$7,IF(MAX([1]Βοηθητικό!$E$7:$J$7)-2=MAX([1]Βοηθητικό!$E$1:$J$1)-5,'[1]ΣΤΟΙΧΕΙΑ ΕΤΟΥΣ 1'!$AN$7,""))))</f>
        <v>2406126</v>
      </c>
      <c r="C385" s="6">
        <f>IF(MAX([1]Βοηθητικό!$E$7:$J$7)-1=MAX([1]Βοηθητικό!$E$1:$J$1)-1,'[1]ΣΤΟΙΧΕΙΑ ΕΤΟΥΣ 5'!$AN$7,IF(MAX([1]Βοηθητικό!$E$7:$J$7)-1=MAX([1]Βοηθητικό!$E$1:$J$1)-2,'[1]ΣΤΟΙΧΕΙΑ ΕΤΟΥΣ 4'!$AN$7,IF(MAX([1]Βοηθητικό!$E$7:$J$7)-1=MAX([1]Βοηθητικό!$E$1:$J$1)-3,'[1]ΣΤΟΙΧΕΙΑ ΕΤΟΥΣ 3'!$AN$7,IF(MAX([1]Βοηθητικό!$E$7:$J$7)-1=MAX([1]Βοηθητικό!$E$1:$J$1)-4,'[1]ΣΤΟΙΧΕΙΑ ΕΤΟΥΣ 2'!$AN$7,IF(MAX([1]Βοηθητικό!$E$7:$J$7)-1=MAX([1]Βοηθητικό!$E$1:$J$1)-5,'[1]ΣΤΟΙΧΕΙΑ ΕΤΟΥΣ 1'!$AN$7,"")))))</f>
        <v>1819994</v>
      </c>
      <c r="D385" s="7">
        <f>IF(MAX([1]Βοηθητικό!$E$7:$J$7)=MAX([1]Βοηθητικό!$E$1:$J$1),'[1]ΣΤΟΙΧΕΙΑ ΕΤΟΥΣ 6'!$AN$7,IF(MAX([1]Βοηθητικό!$E$7:$J$7)=MAX([1]Βοηθητικό!$E$1:$J$1)-1,'[1]ΣΤΟΙΧΕΙΑ ΕΤΟΥΣ 5'!$AN$7,IF(MAX([1]Βοηθητικό!$E$7:$J$7)=MAX([1]Βοηθητικό!$E$1:$J$1)-2,'[1]ΣΤΟΙΧΕΙΑ ΕΤΟΥΣ 4'!$AN$7,IF(MAX([1]Βοηθητικό!$E$7:$J$7)=MAX([1]Βοηθητικό!$E$1:$J$1)-3,'[1]ΣΤΟΙΧΕΙΑ ΕΤΟΥΣ 3'!$AN$7,IF(MAX([1]Βοηθητικό!$E$7:$J$7)=MAX([1]Βοηθητικό!$E$1:$J$1)-4,'[1]ΣΤΟΙΧΕΙΑ ΕΤΟΥΣ 2'!$AN$7,IF(MAX([1]Βοηθητικό!$E$7:$J$7)=MAX([1]Βοηθητικό!$E$1:$J$1)-5,'[1]ΣΤΟΙΧΕΙΑ ΕΤΟΥΣ 1'!$AN$7,""))))))</f>
        <v>1033238</v>
      </c>
    </row>
    <row r="386" spans="1:4" x14ac:dyDescent="0.25">
      <c r="A386" s="1" t="s">
        <v>40</v>
      </c>
      <c r="B386" s="6">
        <f>IF(MAX([1]Βοηθητικό!$E$7:$J$7)-2=MAX([1]Βοηθητικό!$E$1:$J$1)-2,'[1]ΣΤΟΙΧΕΙΑ ΕΤΟΥΣ 4'!$AO$7,IF(MAX([1]Βοηθητικό!$E$7:$J$7)-2=MAX([1]Βοηθητικό!$E$1:$J$1)-3,'[1]ΣΤΟΙΧΕΙΑ ΕΤΟΥΣ 3'!$AO$7,IF(MAX([1]Βοηθητικό!$E$7:$J$7)-2=MAX([1]Βοηθητικό!$E$1:$J$1)-4,'[1]ΣΤΟΙΧΕΙΑ ΕΤΟΥΣ 2'!$AO$7,IF(MAX([1]Βοηθητικό!$E$7:$J$7)-2=MAX([1]Βοηθητικό!$E$1:$J$1)-5,'[1]ΣΤΟΙΧΕΙΑ ΕΤΟΥΣ 1'!$AO$7,""))))</f>
        <v>1669641</v>
      </c>
      <c r="C386" s="6">
        <f>IF(MAX([1]Βοηθητικό!$E$7:$J$7)-1=MAX([1]Βοηθητικό!$E$1:$J$1)-1,'[1]ΣΤΟΙΧΕΙΑ ΕΤΟΥΣ 5'!$AO$7,IF(MAX([1]Βοηθητικό!$E$7:$J$7)-1=MAX([1]Βοηθητικό!$E$1:$J$1)-2,'[1]ΣΤΟΙΧΕΙΑ ΕΤΟΥΣ 4'!$AO$7,IF(MAX([1]Βοηθητικό!$E$7:$J$7)-1=MAX([1]Βοηθητικό!$E$1:$J$1)-3,'[1]ΣΤΟΙΧΕΙΑ ΕΤΟΥΣ 3'!$AO$7,IF(MAX([1]Βοηθητικό!$E$7:$J$7)-1=MAX([1]Βοηθητικό!$E$1:$J$1)-4,'[1]ΣΤΟΙΧΕΙΑ ΕΤΟΥΣ 2'!$AO$7,IF(MAX([1]Βοηθητικό!$E$7:$J$7)-1=MAX([1]Βοηθητικό!$E$1:$J$1)-5,'[1]ΣΤΟΙΧΕΙΑ ΕΤΟΥΣ 1'!$AO$7,"")))))</f>
        <v>1336701</v>
      </c>
      <c r="D386" s="7">
        <f>IF(MAX([1]Βοηθητικό!$E$7:$J$7)=MAX([1]Βοηθητικό!$E$1:$J$1),'[1]ΣΤΟΙΧΕΙΑ ΕΤΟΥΣ 6'!$AO$7,IF(MAX([1]Βοηθητικό!$E$7:$J$7)=MAX([1]Βοηθητικό!$E$1:$J$1)-1,'[1]ΣΤΟΙΧΕΙΑ ΕΤΟΥΣ 5'!$AO$7,IF(MAX([1]Βοηθητικό!$E$7:$J$7)=MAX([1]Βοηθητικό!$E$1:$J$1)-2,'[1]ΣΤΟΙΧΕΙΑ ΕΤΟΥΣ 4'!$AO$7,IF(MAX([1]Βοηθητικό!$E$7:$J$7)=MAX([1]Βοηθητικό!$E$1:$J$1)-3,'[1]ΣΤΟΙΧΕΙΑ ΕΤΟΥΣ 3'!$AO$7,IF(MAX([1]Βοηθητικό!$E$7:$J$7)=MAX([1]Βοηθητικό!$E$1:$J$1)-4,'[1]ΣΤΟΙΧΕΙΑ ΕΤΟΥΣ 2'!$AO$7,IF(MAX([1]Βοηθητικό!$E$7:$J$7)=MAX([1]Βοηθητικό!$E$1:$J$1)-5,'[1]ΣΤΟΙΧΕΙΑ ΕΤΟΥΣ 1'!$AO$7,""))))))</f>
        <v>803879</v>
      </c>
    </row>
    <row r="387" spans="1:4" x14ac:dyDescent="0.25">
      <c r="A387" s="1" t="s">
        <v>41</v>
      </c>
      <c r="B387" s="6">
        <f>IF(MAX([1]Βοηθητικό!$E$7:$J$7)-2=MAX([1]Βοηθητικό!$E$1:$J$1)-2,'[1]ΣΤΟΙΧΕΙΑ ΕΤΟΥΣ 4'!$AP$7,IF(MAX([1]Βοηθητικό!$E$7:$J$7)-2=MAX([1]Βοηθητικό!$E$1:$J$1)-3,'[1]ΣΤΟΙΧΕΙΑ ΕΤΟΥΣ 3'!$AP$7,IF(MAX([1]Βοηθητικό!$E$7:$J$7)-2=MAX([1]Βοηθητικό!$E$1:$J$1)-4,'[1]ΣΤΟΙΧΕΙΑ ΕΤΟΥΣ 2'!$AP$7,IF(MAX([1]Βοηθητικό!$E$7:$J$7)-2=MAX([1]Βοηθητικό!$E$1:$J$1)-5,'[1]ΣΤΟΙΧΕΙΑ ΕΤΟΥΣ 1'!$AP$7,""))))</f>
        <v>736485</v>
      </c>
      <c r="C387" s="6">
        <f>IF(MAX([1]Βοηθητικό!$E$7:$J$7)-1=MAX([1]Βοηθητικό!$E$1:$J$1)-1,'[1]ΣΤΟΙΧΕΙΑ ΕΤΟΥΣ 5'!$AP$7,IF(MAX([1]Βοηθητικό!$E$7:$J$7)-1=MAX([1]Βοηθητικό!$E$1:$J$1)-2,'[1]ΣΤΟΙΧΕΙΑ ΕΤΟΥΣ 4'!$AP$7,IF(MAX([1]Βοηθητικό!$E$7:$J$7)-1=MAX([1]Βοηθητικό!$E$1:$J$1)-3,'[1]ΣΤΟΙΧΕΙΑ ΕΤΟΥΣ 3'!$AP$7,IF(MAX([1]Βοηθητικό!$E$7:$J$7)-1=MAX([1]Βοηθητικό!$E$1:$J$1)-4,'[1]ΣΤΟΙΧΕΙΑ ΕΤΟΥΣ 2'!$AP$7,IF(MAX([1]Βοηθητικό!$E$7:$J$7)-1=MAX([1]Βοηθητικό!$E$1:$J$1)-5,'[1]ΣΤΟΙΧΕΙΑ ΕΤΟΥΣ 1'!$AP$7,"")))))</f>
        <v>483293</v>
      </c>
      <c r="D387" s="7">
        <f>IF(MAX([1]Βοηθητικό!$E$7:$J$7)=MAX([1]Βοηθητικό!$E$1:$J$1),'[1]ΣΤΟΙΧΕΙΑ ΕΤΟΥΣ 6'!$AP$7,IF(MAX([1]Βοηθητικό!$E$7:$J$7)=MAX([1]Βοηθητικό!$E$1:$J$1)-1,'[1]ΣΤΟΙΧΕΙΑ ΕΤΟΥΣ 5'!$AP$7,IF(MAX([1]Βοηθητικό!$E$7:$J$7)=MAX([1]Βοηθητικό!$E$1:$J$1)-2,'[1]ΣΤΟΙΧΕΙΑ ΕΤΟΥΣ 4'!$AP$7,IF(MAX([1]Βοηθητικό!$E$7:$J$7)=MAX([1]Βοηθητικό!$E$1:$J$1)-3,'[1]ΣΤΟΙΧΕΙΑ ΕΤΟΥΣ 3'!$AP$7,IF(MAX([1]Βοηθητικό!$E$7:$J$7)=MAX([1]Βοηθητικό!$E$1:$J$1)-4,'[1]ΣΤΟΙΧΕΙΑ ΕΤΟΥΣ 2'!$AP$7,IF(MAX([1]Βοηθητικό!$E$7:$J$7)=MAX([1]Βοηθητικό!$E$1:$J$1)-5,'[1]ΣΤΟΙΧΕΙΑ ΕΤΟΥΣ 1'!$AP$7,""))))))</f>
        <v>229359</v>
      </c>
    </row>
    <row r="388" spans="1:4" x14ac:dyDescent="0.25">
      <c r="A388" s="1" t="s">
        <v>42</v>
      </c>
      <c r="B388" s="6">
        <f>IF(MAX([1]Βοηθητικό!$E$7:$J$7)-2=MAX([1]Βοηθητικό!$E$1:$J$1)-2,'[1]ΣΤΟΙΧΕΙΑ ΕΤΟΥΣ 4'!$AQ$7,IF(MAX([1]Βοηθητικό!$E$7:$J$7)-2=MAX([1]Βοηθητικό!$E$1:$J$1)-3,'[1]ΣΤΟΙΧΕΙΑ ΕΤΟΥΣ 3'!$AQ$7,IF(MAX([1]Βοηθητικό!$E$7:$J$7)-2=MAX([1]Βοηθητικό!$E$1:$J$1)-4,'[1]ΣΤΟΙΧΕΙΑ ΕΤΟΥΣ 2'!$AQ$7,IF(MAX([1]Βοηθητικό!$E$7:$J$7)-2=MAX([1]Βοηθητικό!$E$1:$J$1)-5,'[1]ΣΤΟΙΧΕΙΑ ΕΤΟΥΣ 1'!$AQ$7,""))))</f>
        <v>147052</v>
      </c>
      <c r="C388" s="6">
        <f>IF(MAX([1]Βοηθητικό!$E$7:$J$7)-1=MAX([1]Βοηθητικό!$E$1:$J$1)-1,'[1]ΣΤΟΙΧΕΙΑ ΕΤΟΥΣ 5'!$AQ$7,IF(MAX([1]Βοηθητικό!$E$7:$J$7)-1=MAX([1]Βοηθητικό!$E$1:$J$1)-2,'[1]ΣΤΟΙΧΕΙΑ ΕΤΟΥΣ 4'!$AQ$7,IF(MAX([1]Βοηθητικό!$E$7:$J$7)-1=MAX([1]Βοηθητικό!$E$1:$J$1)-3,'[1]ΣΤΟΙΧΕΙΑ ΕΤΟΥΣ 3'!$AQ$7,IF(MAX([1]Βοηθητικό!$E$7:$J$7)-1=MAX([1]Βοηθητικό!$E$1:$J$1)-4,'[1]ΣΤΟΙΧΕΙΑ ΕΤΟΥΣ 2'!$AQ$7,IF(MAX([1]Βοηθητικό!$E$7:$J$7)-1=MAX([1]Βοηθητικό!$E$1:$J$1)-5,'[1]ΣΤΟΙΧΕΙΑ ΕΤΟΥΣ 1'!$AQ$7,"")))))</f>
        <v>29695</v>
      </c>
      <c r="D388" s="7">
        <f>IF(MAX([1]Βοηθητικό!$E$7:$J$7)=MAX([1]Βοηθητικό!$E$1:$J$1),'[1]ΣΤΟΙΧΕΙΑ ΕΤΟΥΣ 6'!$AQ$7,IF(MAX([1]Βοηθητικό!$E$7:$J$7)=MAX([1]Βοηθητικό!$E$1:$J$1)-1,'[1]ΣΤΟΙΧΕΙΑ ΕΤΟΥΣ 5'!$AQ$7,IF(MAX([1]Βοηθητικό!$E$7:$J$7)=MAX([1]Βοηθητικό!$E$1:$J$1)-2,'[1]ΣΤΟΙΧΕΙΑ ΕΤΟΥΣ 4'!$AQ$7,IF(MAX([1]Βοηθητικό!$E$7:$J$7)=MAX([1]Βοηθητικό!$E$1:$J$1)-3,'[1]ΣΤΟΙΧΕΙΑ ΕΤΟΥΣ 3'!$AQ$7,IF(MAX([1]Βοηθητικό!$E$7:$J$7)=MAX([1]Βοηθητικό!$E$1:$J$1)-4,'[1]ΣΤΟΙΧΕΙΑ ΕΤΟΥΣ 2'!$AQ$7,IF(MAX([1]Βοηθητικό!$E$7:$J$7)=MAX([1]Βοηθητικό!$E$1:$J$1)-5,'[1]ΣΤΟΙΧΕΙΑ ΕΤΟΥΣ 1'!$AQ$7,""))))))</f>
        <v>5914</v>
      </c>
    </row>
    <row r="389" spans="1:4" x14ac:dyDescent="0.25">
      <c r="A389" s="1" t="s">
        <v>43</v>
      </c>
      <c r="B389" s="6">
        <f>IF(MAX([1]Βοηθητικό!$E$7:$J$7)-2=MAX([1]Βοηθητικό!$E$1:$J$1)-2,'[1]ΣΤΟΙΧΕΙΑ ΕΤΟΥΣ 4'!$AR$7,IF(MAX([1]Βοηθητικό!$E$7:$J$7)-2=MAX([1]Βοηθητικό!$E$1:$J$1)-3,'[1]ΣΤΟΙΧΕΙΑ ΕΤΟΥΣ 3'!$AR$7,IF(MAX([1]Βοηθητικό!$E$7:$J$7)-2=MAX([1]Βοηθητικό!$E$1:$J$1)-4,'[1]ΣΤΟΙΧΕΙΑ ΕΤΟΥΣ 2'!$AR$7,IF(MAX([1]Βοηθητικό!$E$7:$J$7)-2=MAX([1]Βοηθητικό!$E$1:$J$1)-5,'[1]ΣΤΟΙΧΕΙΑ ΕΤΟΥΣ 1'!$AR$7,""))))</f>
        <v>442494</v>
      </c>
      <c r="C389" s="6">
        <f>IF(MAX([1]Βοηθητικό!$E$7:$J$7)-1=MAX([1]Βοηθητικό!$E$1:$J$1)-1,'[1]ΣΤΟΙΧΕΙΑ ΕΤΟΥΣ 5'!$AR$7,IF(MAX([1]Βοηθητικό!$E$7:$J$7)-1=MAX([1]Βοηθητικό!$E$1:$J$1)-2,'[1]ΣΤΟΙΧΕΙΑ ΕΤΟΥΣ 4'!$AR$7,IF(MAX([1]Βοηθητικό!$E$7:$J$7)-1=MAX([1]Βοηθητικό!$E$1:$J$1)-3,'[1]ΣΤΟΙΧΕΙΑ ΕΤΟΥΣ 3'!$AR$7,IF(MAX([1]Βοηθητικό!$E$7:$J$7)-1=MAX([1]Βοηθητικό!$E$1:$J$1)-4,'[1]ΣΤΟΙΧΕΙΑ ΕΤΟΥΣ 2'!$AR$7,IF(MAX([1]Βοηθητικό!$E$7:$J$7)-1=MAX([1]Βοηθητικό!$E$1:$J$1)-5,'[1]ΣΤΟΙΧΕΙΑ ΕΤΟΥΣ 1'!$AR$7,"")))))</f>
        <v>7772</v>
      </c>
      <c r="D389" s="7">
        <f>IF(MAX([1]Βοηθητικό!$E$7:$J$7)=MAX([1]Βοηθητικό!$E$1:$J$1),'[1]ΣΤΟΙΧΕΙΑ ΕΤΟΥΣ 6'!$AR$7,IF(MAX([1]Βοηθητικό!$E$7:$J$7)=MAX([1]Βοηθητικό!$E$1:$J$1)-1,'[1]ΣΤΟΙΧΕΙΑ ΕΤΟΥΣ 5'!$AR$7,IF(MAX([1]Βοηθητικό!$E$7:$J$7)=MAX([1]Βοηθητικό!$E$1:$J$1)-2,'[1]ΣΤΟΙΧΕΙΑ ΕΤΟΥΣ 4'!$AR$7,IF(MAX([1]Βοηθητικό!$E$7:$J$7)=MAX([1]Βοηθητικό!$E$1:$J$1)-3,'[1]ΣΤΟΙΧΕΙΑ ΕΤΟΥΣ 3'!$AR$7,IF(MAX([1]Βοηθητικό!$E$7:$J$7)=MAX([1]Βοηθητικό!$E$1:$J$1)-4,'[1]ΣΤΟΙΧΕΙΑ ΕΤΟΥΣ 2'!$AR$7,IF(MAX([1]Βοηθητικό!$E$7:$J$7)=MAX([1]Βοηθητικό!$E$1:$J$1)-5,'[1]ΣΤΟΙΧΕΙΑ ΕΤΟΥΣ 1'!$AR$7,""))))))</f>
        <v>4934</v>
      </c>
    </row>
    <row r="390" spans="1:4" x14ac:dyDescent="0.25">
      <c r="A390" s="1" t="s">
        <v>44</v>
      </c>
      <c r="B390" s="6">
        <f>IF(MAX([1]Βοηθητικό!$E$7:$J$7)-2=MAX([1]Βοηθητικό!$E$1:$J$1)-2,'[1]ΣΤΟΙΧΕΙΑ ΕΤΟΥΣ 4'!$AS$7,IF(MAX([1]Βοηθητικό!$E$7:$J$7)-2=MAX([1]Βοηθητικό!$E$1:$J$1)-3,'[1]ΣΤΟΙΧΕΙΑ ΕΤΟΥΣ 3'!$AS$7,IF(MAX([1]Βοηθητικό!$E$7:$J$7)-2=MAX([1]Βοηθητικό!$E$1:$J$1)-4,'[1]ΣΤΟΙΧΕΙΑ ΕΤΟΥΣ 2'!$AS$7,IF(MAX([1]Βοηθητικό!$E$7:$J$7)-2=MAX([1]Βοηθητικό!$E$1:$J$1)-5,'[1]ΣΤΟΙΧΕΙΑ ΕΤΟΥΣ 1'!$AS$7,""))))</f>
        <v>951494</v>
      </c>
      <c r="C390" s="6">
        <f>IF(MAX([1]Βοηθητικό!$E$7:$J$7)-1=MAX([1]Βοηθητικό!$E$1:$J$1)-1,'[1]ΣΤΟΙΧΕΙΑ ΕΤΟΥΣ 5'!$AS$7,IF(MAX([1]Βοηθητικό!$E$7:$J$7)-1=MAX([1]Βοηθητικό!$E$1:$J$1)-2,'[1]ΣΤΟΙΧΕΙΑ ΕΤΟΥΣ 4'!$AS$7,IF(MAX([1]Βοηθητικό!$E$7:$J$7)-1=MAX([1]Βοηθητικό!$E$1:$J$1)-3,'[1]ΣΤΟΙΧΕΙΑ ΕΤΟΥΣ 3'!$AS$7,IF(MAX([1]Βοηθητικό!$E$7:$J$7)-1=MAX([1]Βοηθητικό!$E$1:$J$1)-4,'[1]ΣΤΟΙΧΕΙΑ ΕΤΟΥΣ 2'!$AS$7,IF(MAX([1]Βοηθητικό!$E$7:$J$7)-1=MAX([1]Βοηθητικό!$E$1:$J$1)-5,'[1]ΣΤΟΙΧΕΙΑ ΕΤΟΥΣ 1'!$AS$7,"")))))</f>
        <v>856760</v>
      </c>
      <c r="D390" s="7">
        <f>IF(MAX([1]Βοηθητικό!$E$7:$J$7)=MAX([1]Βοηθητικό!$E$1:$J$1),'[1]ΣΤΟΙΧΕΙΑ ΕΤΟΥΣ 6'!$AS$7,IF(MAX([1]Βοηθητικό!$E$7:$J$7)=MAX([1]Βοηθητικό!$E$1:$J$1)-1,'[1]ΣΤΟΙΧΕΙΑ ΕΤΟΥΣ 5'!$AS$7,IF(MAX([1]Βοηθητικό!$E$7:$J$7)=MAX([1]Βοηθητικό!$E$1:$J$1)-2,'[1]ΣΤΟΙΧΕΙΑ ΕΤΟΥΣ 4'!$AS$7,IF(MAX([1]Βοηθητικό!$E$7:$J$7)=MAX([1]Βοηθητικό!$E$1:$J$1)-3,'[1]ΣΤΟΙΧΕΙΑ ΕΤΟΥΣ 3'!$AS$7,IF(MAX([1]Βοηθητικό!$E$7:$J$7)=MAX([1]Βοηθητικό!$E$1:$J$1)-4,'[1]ΣΤΟΙΧΕΙΑ ΕΤΟΥΣ 2'!$AS$7,IF(MAX([1]Βοηθητικό!$E$7:$J$7)=MAX([1]Βοηθητικό!$E$1:$J$1)-5,'[1]ΣΤΟΙΧΕΙΑ ΕΤΟΥΣ 1'!$AS$7,""))))))</f>
        <v>659961</v>
      </c>
    </row>
    <row r="391" spans="1:4" x14ac:dyDescent="0.25">
      <c r="A391" s="1" t="s">
        <v>45</v>
      </c>
      <c r="B391" s="6">
        <f>IF(MAX([1]Βοηθητικό!$E$7:$J$7)-2=MAX([1]Βοηθητικό!$E$1:$J$1)-2,'[1]ΣΤΟΙΧΕΙΑ ΕΤΟΥΣ 4'!$AT$7,IF(MAX([1]Βοηθητικό!$E$7:$J$7)-2=MAX([1]Βοηθητικό!$E$1:$J$1)-3,'[1]ΣΤΟΙΧΕΙΑ ΕΤΟΥΣ 3'!$AT$7,IF(MAX([1]Βοηθητικό!$E$7:$J$7)-2=MAX([1]Βοηθητικό!$E$1:$J$1)-4,'[1]ΣΤΟΙΧΕΙΑ ΕΤΟΥΣ 2'!$AT$7,IF(MAX([1]Βοηθητικό!$E$7:$J$7)-2=MAX([1]Βοηθητικό!$E$1:$J$1)-5,'[1]ΣΤΟΙΧΕΙΑ ΕΤΟΥΣ 1'!$AT$7,""))))</f>
        <v>-510452</v>
      </c>
      <c r="C391" s="6">
        <f>IF(MAX([1]Βοηθητικό!$E$7:$J$7)-1=MAX([1]Βοηθητικό!$E$1:$J$1)-1,'[1]ΣΤΟΙΧΕΙΑ ΕΤΟΥΣ 5'!$AT$7,IF(MAX([1]Βοηθητικό!$E$7:$J$7)-1=MAX([1]Βοηθητικό!$E$1:$J$1)-2,'[1]ΣΤΟΙΧΕΙΑ ΕΤΟΥΣ 4'!$AT$7,IF(MAX([1]Βοηθητικό!$E$7:$J$7)-1=MAX([1]Βοηθητικό!$E$1:$J$1)-3,'[1]ΣΤΟΙΧΕΙΑ ΕΤΟΥΣ 3'!$AT$7,IF(MAX([1]Βοηθητικό!$E$7:$J$7)-1=MAX([1]Βοηθητικό!$E$1:$J$1)-4,'[1]ΣΤΟΙΧΕΙΑ ΕΤΟΥΣ 2'!$AT$7,IF(MAX([1]Βοηθητικό!$E$7:$J$7)-1=MAX([1]Βοηθητικό!$E$1:$J$1)-5,'[1]ΣΤΟΙΧΕΙΑ ΕΤΟΥΣ 1'!$AT$7,"")))))</f>
        <v>-351543</v>
      </c>
      <c r="D391" s="7">
        <f>IF(MAX([1]Βοηθητικό!$E$7:$J$7)=MAX([1]Βοηθητικό!$E$1:$J$1),'[1]ΣΤΟΙΧΕΙΑ ΕΤΟΥΣ 6'!$AT$7,IF(MAX([1]Βοηθητικό!$E$7:$J$7)=MAX([1]Βοηθητικό!$E$1:$J$1)-1,'[1]ΣΤΟΙΧΕΙΑ ΕΤΟΥΣ 5'!$AT$7,IF(MAX([1]Βοηθητικό!$E$7:$J$7)=MAX([1]Βοηθητικό!$E$1:$J$1)-2,'[1]ΣΤΟΙΧΕΙΑ ΕΤΟΥΣ 4'!$AT$7,IF(MAX([1]Βοηθητικό!$E$7:$J$7)=MAX([1]Βοηθητικό!$E$1:$J$1)-3,'[1]ΣΤΟΙΧΕΙΑ ΕΤΟΥΣ 3'!$AT$7,IF(MAX([1]Βοηθητικό!$E$7:$J$7)=MAX([1]Βοηθητικό!$E$1:$J$1)-4,'[1]ΣΤΟΙΧΕΙΑ ΕΤΟΥΣ 2'!$AT$7,IF(MAX([1]Βοηθητικό!$E$7:$J$7)=MAX([1]Βοηθητικό!$E$1:$J$1)-5,'[1]ΣΤΟΙΧΕΙΑ ΕΤΟΥΣ 1'!$AT$7,""))))))</f>
        <v>-429621</v>
      </c>
    </row>
    <row r="392" spans="1:4" x14ac:dyDescent="0.25">
      <c r="A392" s="1" t="s">
        <v>46</v>
      </c>
      <c r="B392" s="6">
        <f>IF(MAX([1]Βοηθητικό!$E$7:$J$7)-2=MAX([1]Βοηθητικό!$E$1:$J$1)-2,'[1]ΣΤΟΙΧΕΙΑ ΕΤΟΥΣ 4'!$AU$7,IF(MAX([1]Βοηθητικό!$E$7:$J$7)-2=MAX([1]Βοηθητικό!$E$1:$J$1)-3,'[1]ΣΤΟΙΧΕΙΑ ΕΤΟΥΣ 3'!$AU$7,IF(MAX([1]Βοηθητικό!$E$7:$J$7)-2=MAX([1]Βοηθητικό!$E$1:$J$1)-4,'[1]ΣΤΟΙΧΕΙΑ ΕΤΟΥΣ 2'!$AU$7,IF(MAX([1]Βοηθητικό!$E$7:$J$7)-2=MAX([1]Βοηθητικό!$E$1:$J$1)-5,'[1]ΣΤΟΙΧΕΙΑ ΕΤΟΥΣ 1'!$AU$7,""))))</f>
        <v>0</v>
      </c>
      <c r="C392" s="6">
        <f>IF(MAX([1]Βοηθητικό!$E$7:$J$7)-1=MAX([1]Βοηθητικό!$E$1:$J$1)-1,'[1]ΣΤΟΙΧΕΙΑ ΕΤΟΥΣ 5'!$AU$7,IF(MAX([1]Βοηθητικό!$E$7:$J$7)-1=MAX([1]Βοηθητικό!$E$1:$J$1)-2,'[1]ΣΤΟΙΧΕΙΑ ΕΤΟΥΣ 4'!$AU$7,IF(MAX([1]Βοηθητικό!$E$7:$J$7)-1=MAX([1]Βοηθητικό!$E$1:$J$1)-3,'[1]ΣΤΟΙΧΕΙΑ ΕΤΟΥΣ 3'!$AU$7,IF(MAX([1]Βοηθητικό!$E$7:$J$7)-1=MAX([1]Βοηθητικό!$E$1:$J$1)-4,'[1]ΣΤΟΙΧΕΙΑ ΕΤΟΥΣ 2'!$AU$7,IF(MAX([1]Βοηθητικό!$E$7:$J$7)-1=MAX([1]Βοηθητικό!$E$1:$J$1)-5,'[1]ΣΤΟΙΧΕΙΑ ΕΤΟΥΣ 1'!$AU$7,"")))))</f>
        <v>0</v>
      </c>
      <c r="D392" s="7">
        <f>IF(MAX([1]Βοηθητικό!$E$7:$J$7)=MAX([1]Βοηθητικό!$E$1:$J$1),'[1]ΣΤΟΙΧΕΙΑ ΕΤΟΥΣ 6'!$AU$7,IF(MAX([1]Βοηθητικό!$E$7:$J$7)=MAX([1]Βοηθητικό!$E$1:$J$1)-1,'[1]ΣΤΟΙΧΕΙΑ ΕΤΟΥΣ 5'!$AU$7,IF(MAX([1]Βοηθητικό!$E$7:$J$7)=MAX([1]Βοηθητικό!$E$1:$J$1)-2,'[1]ΣΤΟΙΧΕΙΑ ΕΤΟΥΣ 4'!$AU$7,IF(MAX([1]Βοηθητικό!$E$7:$J$7)=MAX([1]Βοηθητικό!$E$1:$J$1)-3,'[1]ΣΤΟΙΧΕΙΑ ΕΤΟΥΣ 3'!$AU$7,IF(MAX([1]Βοηθητικό!$E$7:$J$7)=MAX([1]Βοηθητικό!$E$1:$J$1)-4,'[1]ΣΤΟΙΧΕΙΑ ΕΤΟΥΣ 2'!$AU$7,IF(MAX([1]Βοηθητικό!$E$7:$J$7)=MAX([1]Βοηθητικό!$E$1:$J$1)-5,'[1]ΣΤΟΙΧΕΙΑ ΕΤΟΥΣ 1'!$AU$7,""))))))</f>
        <v>0</v>
      </c>
    </row>
    <row r="393" spans="1:4" x14ac:dyDescent="0.25">
      <c r="A393" s="1" t="s">
        <v>47</v>
      </c>
      <c r="B393" s="6">
        <f>IF(MAX([1]Βοηθητικό!$E$7:$J$7)-2=MAX([1]Βοηθητικό!$E$1:$J$1)-2,'[1]ΣΤΟΙΧΕΙΑ ΕΤΟΥΣ 4'!$AV$7,IF(MAX([1]Βοηθητικό!$E$7:$J$7)-2=MAX([1]Βοηθητικό!$E$1:$J$1)-3,'[1]ΣΤΟΙΧΕΙΑ ΕΤΟΥΣ 3'!$AV$7,IF(MAX([1]Βοηθητικό!$E$7:$J$7)-2=MAX([1]Βοηθητικό!$E$1:$J$1)-4,'[1]ΣΤΟΙΧΕΙΑ ΕΤΟΥΣ 2'!$AV$7,IF(MAX([1]Βοηθητικό!$E$7:$J$7)-2=MAX([1]Βοηθητικό!$E$1:$J$1)-5,'[1]ΣΤΟΙΧΕΙΑ ΕΤΟΥΣ 1'!$AV$7,""))))</f>
        <v>0</v>
      </c>
      <c r="C393" s="6">
        <f>IF(MAX([1]Βοηθητικό!$E$7:$J$7)-1=MAX([1]Βοηθητικό!$E$1:$J$1)-1,'[1]ΣΤΟΙΧΕΙΑ ΕΤΟΥΣ 5'!$AV$7,IF(MAX([1]Βοηθητικό!$E$7:$J$7)-1=MAX([1]Βοηθητικό!$E$1:$J$1)-2,'[1]ΣΤΟΙΧΕΙΑ ΕΤΟΥΣ 4'!$AV$7,IF(MAX([1]Βοηθητικό!$E$7:$J$7)-1=MAX([1]Βοηθητικό!$E$1:$J$1)-3,'[1]ΣΤΟΙΧΕΙΑ ΕΤΟΥΣ 3'!$AV$7,IF(MAX([1]Βοηθητικό!$E$7:$J$7)-1=MAX([1]Βοηθητικό!$E$1:$J$1)-4,'[1]ΣΤΟΙΧΕΙΑ ΕΤΟΥΣ 2'!$AV$7,IF(MAX([1]Βοηθητικό!$E$7:$J$7)-1=MAX([1]Βοηθητικό!$E$1:$J$1)-5,'[1]ΣΤΟΙΧΕΙΑ ΕΤΟΥΣ 1'!$AV$7,"")))))</f>
        <v>0</v>
      </c>
      <c r="D393" s="7">
        <f>IF(MAX([1]Βοηθητικό!$E$7:$J$7)=MAX([1]Βοηθητικό!$E$1:$J$1),'[1]ΣΤΟΙΧΕΙΑ ΕΤΟΥΣ 6'!$AV$7,IF(MAX([1]Βοηθητικό!$E$7:$J$7)=MAX([1]Βοηθητικό!$E$1:$J$1)-1,'[1]ΣΤΟΙΧΕΙΑ ΕΤΟΥΣ 5'!$AV$7,IF(MAX([1]Βοηθητικό!$E$7:$J$7)=MAX([1]Βοηθητικό!$E$1:$J$1)-2,'[1]ΣΤΟΙΧΕΙΑ ΕΤΟΥΣ 4'!$AV$7,IF(MAX([1]Βοηθητικό!$E$7:$J$7)=MAX([1]Βοηθητικό!$E$1:$J$1)-3,'[1]ΣΤΟΙΧΕΙΑ ΕΤΟΥΣ 3'!$AV$7,IF(MAX([1]Βοηθητικό!$E$7:$J$7)=MAX([1]Βοηθητικό!$E$1:$J$1)-4,'[1]ΣΤΟΙΧΕΙΑ ΕΤΟΥΣ 2'!$AV$7,IF(MAX([1]Βοηθητικό!$E$7:$J$7)=MAX([1]Βοηθητικό!$E$1:$J$1)-5,'[1]ΣΤΟΙΧΕΙΑ ΕΤΟΥΣ 1'!$AV$7,""))))))</f>
        <v>0</v>
      </c>
    </row>
    <row r="394" spans="1:4" x14ac:dyDescent="0.25">
      <c r="A394" s="1" t="s">
        <v>48</v>
      </c>
      <c r="B394" s="6">
        <f>IF(MAX([1]Βοηθητικό!$E$7:$J$7)-2=MAX([1]Βοηθητικό!$E$1:$J$1)-2,'[1]ΣΤΟΙΧΕΙΑ ΕΤΟΥΣ 4'!$AW$7,IF(MAX([1]Βοηθητικό!$E$7:$J$7)-2=MAX([1]Βοηθητικό!$E$1:$J$1)-3,'[1]ΣΤΟΙΧΕΙΑ ΕΤΟΥΣ 3'!$AW$7,IF(MAX([1]Βοηθητικό!$E$7:$J$7)-2=MAX([1]Βοηθητικό!$E$1:$J$1)-4,'[1]ΣΤΟΙΧΕΙΑ ΕΤΟΥΣ 2'!$AW$7,IF(MAX([1]Βοηθητικό!$E$7:$J$7)-2=MAX([1]Βοηθητικό!$E$1:$J$1)-5,'[1]ΣΤΟΙΧΕΙΑ ΕΤΟΥΣ 1'!$AW$7,""))))</f>
        <v>0</v>
      </c>
      <c r="C394" s="6">
        <f>IF(MAX([1]Βοηθητικό!$E$7:$J$7)-1=MAX([1]Βοηθητικό!$E$1:$J$1)-1,'[1]ΣΤΟΙΧΕΙΑ ΕΤΟΥΣ 5'!$AW$7,IF(MAX([1]Βοηθητικό!$E$7:$J$7)-1=MAX([1]Βοηθητικό!$E$1:$J$1)-2,'[1]ΣΤΟΙΧΕΙΑ ΕΤΟΥΣ 4'!$AW$7,IF(MAX([1]Βοηθητικό!$E$7:$J$7)-1=MAX([1]Βοηθητικό!$E$1:$J$1)-3,'[1]ΣΤΟΙΧΕΙΑ ΕΤΟΥΣ 3'!$AW$7,IF(MAX([1]Βοηθητικό!$E$7:$J$7)-1=MAX([1]Βοηθητικό!$E$1:$J$1)-4,'[1]ΣΤΟΙΧΕΙΑ ΕΤΟΥΣ 2'!$AW$7,IF(MAX([1]Βοηθητικό!$E$7:$J$7)-1=MAX([1]Βοηθητικό!$E$1:$J$1)-5,'[1]ΣΤΟΙΧΕΙΑ ΕΤΟΥΣ 1'!$AW$7,"")))))</f>
        <v>0</v>
      </c>
      <c r="D394" s="7">
        <f>IF(MAX([1]Βοηθητικό!$E$7:$J$7)=MAX([1]Βοηθητικό!$E$1:$J$1),'[1]ΣΤΟΙΧΕΙΑ ΕΤΟΥΣ 6'!$AW$7,IF(MAX([1]Βοηθητικό!$E$7:$J$7)=MAX([1]Βοηθητικό!$E$1:$J$1)-1,'[1]ΣΤΟΙΧΕΙΑ ΕΤΟΥΣ 5'!$AW$7,IF(MAX([1]Βοηθητικό!$E$7:$J$7)=MAX([1]Βοηθητικό!$E$1:$J$1)-2,'[1]ΣΤΟΙΧΕΙΑ ΕΤΟΥΣ 4'!$AW$7,IF(MAX([1]Βοηθητικό!$E$7:$J$7)=MAX([1]Βοηθητικό!$E$1:$J$1)-3,'[1]ΣΤΟΙΧΕΙΑ ΕΤΟΥΣ 3'!$AW$7,IF(MAX([1]Βοηθητικό!$E$7:$J$7)=MAX([1]Βοηθητικό!$E$1:$J$1)-4,'[1]ΣΤΟΙΧΕΙΑ ΕΤΟΥΣ 2'!$AW$7,IF(MAX([1]Βοηθητικό!$E$7:$J$7)=MAX([1]Βοηθητικό!$E$1:$J$1)-5,'[1]ΣΤΟΙΧΕΙΑ ΕΤΟΥΣ 1'!$AW$7,""))))))</f>
        <v>0</v>
      </c>
    </row>
    <row r="395" spans="1:4" x14ac:dyDescent="0.25">
      <c r="A395" s="1" t="s">
        <v>49</v>
      </c>
      <c r="B395" s="6">
        <f>IF(MAX([1]Βοηθητικό!$E$7:$J$7)-2=MAX([1]Βοηθητικό!$E$1:$J$1)-2,'[1]ΣΤΟΙΧΕΙΑ ΕΤΟΥΣ 4'!$AX$7,IF(MAX([1]Βοηθητικό!$E$7:$J$7)-2=MAX([1]Βοηθητικό!$E$1:$J$1)-3,'[1]ΣΤΟΙΧΕΙΑ ΕΤΟΥΣ 3'!$AX$7,IF(MAX([1]Βοηθητικό!$E$7:$J$7)-2=MAX([1]Βοηθητικό!$E$1:$J$1)-4,'[1]ΣΤΟΙΧΕΙΑ ΕΤΟΥΣ 2'!$AX$7,IF(MAX([1]Βοηθητικό!$E$7:$J$7)-2=MAX([1]Βοηθητικό!$E$1:$J$1)-5,'[1]ΣΤΟΙΧΕΙΑ ΕΤΟΥΣ 1'!$AX$7,""))))</f>
        <v>76414</v>
      </c>
      <c r="C395" s="6">
        <f>IF(MAX([1]Βοηθητικό!$E$7:$J$7)-1=MAX([1]Βοηθητικό!$E$1:$J$1)-1,'[1]ΣΤΟΙΧΕΙΑ ΕΤΟΥΣ 5'!$AX$7,IF(MAX([1]Βοηθητικό!$E$7:$J$7)-1=MAX([1]Βοηθητικό!$E$1:$J$1)-2,'[1]ΣΤΟΙΧΕΙΑ ΕΤΟΥΣ 4'!$AX$7,IF(MAX([1]Βοηθητικό!$E$7:$J$7)-1=MAX([1]Βοηθητικό!$E$1:$J$1)-3,'[1]ΣΤΟΙΧΕΙΑ ΕΤΟΥΣ 3'!$AX$7,IF(MAX([1]Βοηθητικό!$E$7:$J$7)-1=MAX([1]Βοηθητικό!$E$1:$J$1)-4,'[1]ΣΤΟΙΧΕΙΑ ΕΤΟΥΣ 2'!$AX$7,IF(MAX([1]Βοηθητικό!$E$7:$J$7)-1=MAX([1]Βοηθητικό!$E$1:$J$1)-5,'[1]ΣΤΟΙΧΕΙΑ ΕΤΟΥΣ 1'!$AX$7,"")))))</f>
        <v>103322</v>
      </c>
      <c r="D395" s="7">
        <f>IF(MAX([1]Βοηθητικό!$E$7:$J$7)=MAX([1]Βοηθητικό!$E$1:$J$1),'[1]ΣΤΟΙΧΕΙΑ ΕΤΟΥΣ 6'!$AX$7,IF(MAX([1]Βοηθητικό!$E$7:$J$7)=MAX([1]Βοηθητικό!$E$1:$J$1)-1,'[1]ΣΤΟΙΧΕΙΑ ΕΤΟΥΣ 5'!$AX$7,IF(MAX([1]Βοηθητικό!$E$7:$J$7)=MAX([1]Βοηθητικό!$E$1:$J$1)-2,'[1]ΣΤΟΙΧΕΙΑ ΕΤΟΥΣ 4'!$AX$7,IF(MAX([1]Βοηθητικό!$E$7:$J$7)=MAX([1]Βοηθητικό!$E$1:$J$1)-3,'[1]ΣΤΟΙΧΕΙΑ ΕΤΟΥΣ 3'!$AX$7,IF(MAX([1]Βοηθητικό!$E$7:$J$7)=MAX([1]Βοηθητικό!$E$1:$J$1)-4,'[1]ΣΤΟΙΧΕΙΑ ΕΤΟΥΣ 2'!$AX$7,IF(MAX([1]Βοηθητικό!$E$7:$J$7)=MAX([1]Βοηθητικό!$E$1:$J$1)-5,'[1]ΣΤΟΙΧΕΙΑ ΕΤΟΥΣ 1'!$AX$7,""))))))</f>
        <v>157539</v>
      </c>
    </row>
    <row r="396" spans="1:4" x14ac:dyDescent="0.25">
      <c r="A396" s="1" t="s">
        <v>50</v>
      </c>
      <c r="B396" s="6">
        <f>IF(MAX([1]Βοηθητικό!$E$7:$J$7)-2=MAX([1]Βοηθητικό!$E$1:$J$1)-2,'[1]ΣΤΟΙΧΕΙΑ ΕΤΟΥΣ 4'!$AY$7,IF(MAX([1]Βοηθητικό!$E$7:$J$7)-2=MAX([1]Βοηθητικό!$E$1:$J$1)-3,'[1]ΣΤΟΙΧΕΙΑ ΕΤΟΥΣ 3'!$AY$7,IF(MAX([1]Βοηθητικό!$E$7:$J$7)-2=MAX([1]Βοηθητικό!$E$1:$J$1)-4,'[1]ΣΤΟΙΧΕΙΑ ΕΤΟΥΣ 2'!$AY$7,IF(MAX([1]Βοηθητικό!$E$7:$J$7)-2=MAX([1]Βοηθητικό!$E$1:$J$1)-5,'[1]ΣΤΟΙΧΕΙΑ ΕΤΟΥΣ 1'!$AY$7,""))))</f>
        <v>76414</v>
      </c>
      <c r="C396" s="6">
        <f>IF(MAX([1]Βοηθητικό!$E$7:$J$7)-1=MAX([1]Βοηθητικό!$E$1:$J$1)-1,'[1]ΣΤΟΙΧΕΙΑ ΕΤΟΥΣ 5'!$AY$7,IF(MAX([1]Βοηθητικό!$E$7:$J$7)-1=MAX([1]Βοηθητικό!$E$1:$J$1)-2,'[1]ΣΤΟΙΧΕΙΑ ΕΤΟΥΣ 4'!$AY$7,IF(MAX([1]Βοηθητικό!$E$7:$J$7)-1=MAX([1]Βοηθητικό!$E$1:$J$1)-3,'[1]ΣΤΟΙΧΕΙΑ ΕΤΟΥΣ 3'!$AY$7,IF(MAX([1]Βοηθητικό!$E$7:$J$7)-1=MAX([1]Βοηθητικό!$E$1:$J$1)-4,'[1]ΣΤΟΙΧΕΙΑ ΕΤΟΥΣ 2'!$AY$7,IF(MAX([1]Βοηθητικό!$E$7:$J$7)-1=MAX([1]Βοηθητικό!$E$1:$J$1)-5,'[1]ΣΤΟΙΧΕΙΑ ΕΤΟΥΣ 1'!$AY$7,"")))))</f>
        <v>103322</v>
      </c>
      <c r="D396" s="7">
        <f>IF(MAX([1]Βοηθητικό!$E$7:$J$7)=MAX([1]Βοηθητικό!$E$1:$J$1),'[1]ΣΤΟΙΧΕΙΑ ΕΤΟΥΣ 6'!$AY$7,IF(MAX([1]Βοηθητικό!$E$7:$J$7)=MAX([1]Βοηθητικό!$E$1:$J$1)-1,'[1]ΣΤΟΙΧΕΙΑ ΕΤΟΥΣ 5'!$AY$7,IF(MAX([1]Βοηθητικό!$E$7:$J$7)=MAX([1]Βοηθητικό!$E$1:$J$1)-2,'[1]ΣΤΟΙΧΕΙΑ ΕΤΟΥΣ 4'!$AY$7,IF(MAX([1]Βοηθητικό!$E$7:$J$7)=MAX([1]Βοηθητικό!$E$1:$J$1)-3,'[1]ΣΤΟΙΧΕΙΑ ΕΤΟΥΣ 3'!$AY$7,IF(MAX([1]Βοηθητικό!$E$7:$J$7)=MAX([1]Βοηθητικό!$E$1:$J$1)-4,'[1]ΣΤΟΙΧΕΙΑ ΕΤΟΥΣ 2'!$AY$7,IF(MAX([1]Βοηθητικό!$E$7:$J$7)=MAX([1]Βοηθητικό!$E$1:$J$1)-5,'[1]ΣΤΟΙΧΕΙΑ ΕΤΟΥΣ 1'!$AY$7,""))))))</f>
        <v>157539</v>
      </c>
    </row>
    <row r="397" spans="1:4" x14ac:dyDescent="0.25">
      <c r="A397" s="1" t="s">
        <v>51</v>
      </c>
      <c r="B397" s="6">
        <f>IF(MAX([1]Βοηθητικό!$E$7:$J$7)-2=MAX([1]Βοηθητικό!$E$1:$J$1)-2,'[1]ΣΤΟΙΧΕΙΑ ΕΤΟΥΣ 4'!$AZ$7,IF(MAX([1]Βοηθητικό!$E$7:$J$7)-2=MAX([1]Βοηθητικό!$E$1:$J$1)-3,'[1]ΣΤΟΙΧΕΙΑ ΕΤΟΥΣ 3'!$AZ$7,IF(MAX([1]Βοηθητικό!$E$7:$J$7)-2=MAX([1]Βοηθητικό!$E$1:$J$1)-4,'[1]ΣΤΟΙΧΕΙΑ ΕΤΟΥΣ 2'!$AZ$7,IF(MAX([1]Βοηθητικό!$E$7:$J$7)-2=MAX([1]Βοηθητικό!$E$1:$J$1)-5,'[1]ΣΤΟΙΧΕΙΑ ΕΤΟΥΣ 1'!$AZ$7,""))))</f>
        <v>-510452</v>
      </c>
      <c r="C397" s="6">
        <f>IF(MAX([1]Βοηθητικό!$E$7:$J$7)-1=MAX([1]Βοηθητικό!$E$1:$J$1)-1,'[1]ΣΤΟΙΧΕΙΑ ΕΤΟΥΣ 5'!$AZ$7,IF(MAX([1]Βοηθητικό!$E$7:$J$7)-1=MAX([1]Βοηθητικό!$E$1:$J$1)-2,'[1]ΣΤΟΙΧΕΙΑ ΕΤΟΥΣ 4'!$AZ$7,IF(MAX([1]Βοηθητικό!$E$7:$J$7)-1=MAX([1]Βοηθητικό!$E$1:$J$1)-3,'[1]ΣΤΟΙΧΕΙΑ ΕΤΟΥΣ 3'!$AZ$7,IF(MAX([1]Βοηθητικό!$E$7:$J$7)-1=MAX([1]Βοηθητικό!$E$1:$J$1)-4,'[1]ΣΤΟΙΧΕΙΑ ΕΤΟΥΣ 2'!$AZ$7,IF(MAX([1]Βοηθητικό!$E$7:$J$7)-1=MAX([1]Βοηθητικό!$E$1:$J$1)-5,'[1]ΣΤΟΙΧΕΙΑ ΕΤΟΥΣ 1'!$AZ$7,"")))))</f>
        <v>-351543</v>
      </c>
      <c r="D397" s="7">
        <f>IF(MAX([1]Βοηθητικό!$E$7:$J$7)=MAX([1]Βοηθητικό!$E$1:$J$1),'[1]ΣΤΟΙΧΕΙΑ ΕΤΟΥΣ 6'!$AZ$7,IF(MAX([1]Βοηθητικό!$E$7:$J$7)=MAX([1]Βοηθητικό!$E$1:$J$1)-1,'[1]ΣΤΟΙΧΕΙΑ ΕΤΟΥΣ 5'!$AZ$7,IF(MAX([1]Βοηθητικό!$E$7:$J$7)=MAX([1]Βοηθητικό!$E$1:$J$1)-2,'[1]ΣΤΟΙΧΕΙΑ ΕΤΟΥΣ 4'!$AZ$7,IF(MAX([1]Βοηθητικό!$E$7:$J$7)=MAX([1]Βοηθητικό!$E$1:$J$1)-3,'[1]ΣΤΟΙΧΕΙΑ ΕΤΟΥΣ 3'!$AZ$7,IF(MAX([1]Βοηθητικό!$E$7:$J$7)=MAX([1]Βοηθητικό!$E$1:$J$1)-4,'[1]ΣΤΟΙΧΕΙΑ ΕΤΟΥΣ 2'!$AZ$7,IF(MAX([1]Βοηθητικό!$E$7:$J$7)=MAX([1]Βοηθητικό!$E$1:$J$1)-5,'[1]ΣΤΟΙΧΕΙΑ ΕΤΟΥΣ 1'!$AZ$7,""))))))</f>
        <v>-429621</v>
      </c>
    </row>
    <row r="398" spans="1:4" x14ac:dyDescent="0.25">
      <c r="A398" s="1" t="s">
        <v>191</v>
      </c>
      <c r="B398" s="6">
        <f>IF(MAX([1]Βοηθητικό!E7:J7)-2=MAX([1]Βοηθητικό!$E$1:$J$1)-2,'[1]ΣΤΟΙΧΕΙΑ ΕΤΟΥΣ 4'!BQ7,IF(MAX([1]Βοηθητικό!E7:J7)-2=MAX([1]Βοηθητικό!$E$1:$J$1)-3,'[1]ΣΤΟΙΧΕΙΑ ΕΤΟΥΣ 3'!BQ7,IF(MAX([1]Βοηθητικό!E7:J7)-2=MAX([1]Βοηθητικό!$E$1:$J$1)-4,'[1]ΣΤΟΙΧΕΙΑ ΕΤΟΥΣ 2'!BQ7,IF(MAX([1]Βοηθητικό!E7:J7)-2=MAX([1]Βοηθητικό!$E$1:$J$1)-5,'[1]ΣΤΟΙΧΕΙΑ ΕΤΟΥΣ 1'!BQ7,""))))</f>
        <v>8429</v>
      </c>
      <c r="C398" s="6">
        <f>IF(MAX([1]Βοηθητικό!E7:J7)-1=MAX([1]Βοηθητικό!$E$1:$J$1)-1,'[1]ΣΤΟΙΧΕΙΑ ΕΤΟΥΣ 5'!BQ7,IF(MAX([1]Βοηθητικό!E7:J7)-1=MAX([1]Βοηθητικό!$E$1:$J$1)-2,'[1]ΣΤΟΙΧΕΙΑ ΕΤΟΥΣ 4'!BQ7,IF(MAX([1]Βοηθητικό!E7:J7)-1=MAX([1]Βοηθητικό!$E$1:$J$1)-3,'[1]ΣΤΟΙΧΕΙΑ ΕΤΟΥΣ 3'!BQ7,IF(MAX([1]Βοηθητικό!E7:J7)-1=MAX([1]Βοηθητικό!$E$1:$J$1)-4,'[1]ΣΤΟΙΧΕΙΑ ΕΤΟΥΣ 2'!BQ7,IF(MAX([1]Βοηθητικό!E7:J7)-1=MAX([1]Βοηθητικό!$E$1:$J$1)-5,'[1]ΣΤΟΙΧΕΙΑ ΕΤΟΥΣ 1'!BQ7,"")))))</f>
        <v>-240501</v>
      </c>
      <c r="D398" s="7">
        <f>IF(MAX([1]Βοηθητικό!E7:J7)=MAX([1]Βοηθητικό!$E$1:$J$1),'[1]ΣΤΟΙΧΕΙΑ ΕΤΟΥΣ 6'!BQ7,IF(MAX([1]Βοηθητικό!E7:J7)=MAX([1]Βοηθητικό!$E$1:$J$1)-1,'[1]ΣΤΟΙΧΕΙΑ ΕΤΟΥΣ 5'!BQ7,IF(MAX([1]Βοηθητικό!E7:J7)=MAX([1]Βοηθητικό!$E$1:$J$1)-2,'[1]ΣΤΟΙΧΕΙΑ ΕΤΟΥΣ 4'!BQ7,IF(MAX([1]Βοηθητικό!E7:J7)=MAX([1]Βοηθητικό!$E$1:$J$1)-3,'[1]ΣΤΟΙΧΕΙΑ ΕΤΟΥΣ 3'!BQ7,IF(MAX([1]Βοηθητικό!E7:J7)=MAX([1]Βοηθητικό!$E$1:$J$1)-4,'[1]ΣΤΟΙΧΕΙΑ ΕΤΟΥΣ 2'!BQ7,IF(MAX([1]Βοηθητικό!E7:J7)=MAX([1]Βοηθητικό!$E$1:$J$1)-5,'[1]ΣΤΟΙΧΕΙΑ ΕΤΟΥΣ 1'!BQ7,""))))))</f>
        <v>-267158</v>
      </c>
    </row>
    <row r="399" spans="1:4" x14ac:dyDescent="0.25">
      <c r="A399" s="1" t="s">
        <v>55</v>
      </c>
      <c r="B399" s="6">
        <f>IF(MAX([1]Βοηθητικό!$E$7:$J$7)-2=MAX([1]Βοηθητικό!$E$1:$J$1)-2,'[1]ΣΤΟΙΧΕΙΑ ΕΤΟΥΣ 4'!$BD$7,IF(MAX([1]Βοηθητικό!$E$7:$J$7)-2=MAX([1]Βοηθητικό!$E$1:$J$1)-3,'[1]ΣΤΟΙΧΕΙΑ ΕΤΟΥΣ 3'!$BD$7,IF(MAX([1]Βοηθητικό!$E$7:$J$7)-2=MAX([1]Βοηθητικό!$E$1:$J$1)-4,'[1]ΣΤΟΙΧΕΙΑ ΕΤΟΥΣ 2'!$BD$7,IF(MAX([1]Βοηθητικό!$E$7:$J$7)-2=MAX([1]Βοηθητικό!$E$1:$J$1)-5,'[1]ΣΤΟΙΧΕΙΑ ΕΤΟΥΣ 1'!$BD$7,""))))</f>
        <v>0</v>
      </c>
      <c r="C399" s="6">
        <f>IF(MAX([1]Βοηθητικό!$E$7:$J$7)-1=MAX([1]Βοηθητικό!$E$1:$J$1)-1,'[1]ΣΤΟΙΧΕΙΑ ΕΤΟΥΣ 5'!$BD$7,IF(MAX([1]Βοηθητικό!$E$7:$J$7)-1=MAX([1]Βοηθητικό!$E$1:$J$1)-2,'[1]ΣΤΟΙΧΕΙΑ ΕΤΟΥΣ 4'!$BD$7,IF(MAX([1]Βοηθητικό!$E$7:$J$7)-1=MAX([1]Βοηθητικό!$E$1:$J$1)-3,'[1]ΣΤΟΙΧΕΙΑ ΕΤΟΥΣ 3'!$BD$7,IF(MAX([1]Βοηθητικό!$E$7:$J$7)-1=MAX([1]Βοηθητικό!$E$1:$J$1)-4,'[1]ΣΤΟΙΧΕΙΑ ΕΤΟΥΣ 2'!$BD$7,IF(MAX([1]Βοηθητικό!$E$7:$J$7)-1=MAX([1]Βοηθητικό!$E$1:$J$1)-5,'[1]ΣΤΟΙΧΕΙΑ ΕΤΟΥΣ 1'!$BD$7,"")))))</f>
        <v>0</v>
      </c>
      <c r="D399" s="7">
        <f>IF(MAX([1]Βοηθητικό!$E$7:$J$7)=MAX([1]Βοηθητικό!$E$1:$J$1),'[1]ΣΤΟΙΧΕΙΑ ΕΤΟΥΣ 6'!$BD$7,IF(MAX([1]Βοηθητικό!$E$7:$J$7)=MAX([1]Βοηθητικό!$E$1:$J$1)-1,'[1]ΣΤΟΙΧΕΙΑ ΕΤΟΥΣ 5'!$BD$7,IF(MAX([1]Βοηθητικό!$E$7:$J$7)=MAX([1]Βοηθητικό!$E$1:$J$1)-2,'[1]ΣΤΟΙΧΕΙΑ ΕΤΟΥΣ 4'!$BD$7,IF(MAX([1]Βοηθητικό!$E$7:$J$7)=MAX([1]Βοηθητικό!$E$1:$J$1)-3,'[1]ΣΤΟΙΧΕΙΑ ΕΤΟΥΣ 3'!$BD$7,IF(MAX([1]Βοηθητικό!$E$7:$J$7)=MAX([1]Βοηθητικό!$E$1:$J$1)-4,'[1]ΣΤΟΙΧΕΙΑ ΕΤΟΥΣ 2'!$BD$7,IF(MAX([1]Βοηθητικό!$E$7:$J$7)=MAX([1]Βοηθητικό!$E$1:$J$1)-5,'[1]ΣΤΟΙΧΕΙΑ ΕΤΟΥΣ 1'!$BD$7,""))))))</f>
        <v>0</v>
      </c>
    </row>
    <row r="400" spans="1:4" x14ac:dyDescent="0.25">
      <c r="A400" s="1" t="s">
        <v>64</v>
      </c>
      <c r="B400" s="6">
        <f>IF(MAX([1]Βοηθητικό!$E$7:$J$7)-2=MAX([1]Βοηθητικό!$E$1:$J$1)-2,'[1]ΣΤΟΙΧΕΙΑ ΕΤΟΥΣ 4'!$BM$7,IF(MAX([1]Βοηθητικό!$E$7:$J$7)-2=MAX([1]Βοηθητικό!$E$1:$J$1)-3,'[1]ΣΤΟΙΧΕΙΑ ΕΤΟΥΣ 3'!$BM$7,IF(MAX([1]Βοηθητικό!$E$7:$J$7)-2=MAX([1]Βοηθητικό!$E$1:$J$1)-4,'[1]ΣΤΟΙΧΕΙΑ ΕΤΟΥΣ 2'!$BM$7,IF(MAX([1]Βοηθητικό!$E$7:$J$7)-2=MAX([1]Βοηθητικό!$E$1:$J$1)-5,'[1]ΣΤΟΙΧΕΙΑ ΕΤΟΥΣ 1'!$BM$7,""))))</f>
        <v>0</v>
      </c>
      <c r="C400" s="6">
        <f>IF(MAX([1]Βοηθητικό!$E$7:$J$7)-1=MAX([1]Βοηθητικό!$E$1:$J$1)-1,'[1]ΣΤΟΙΧΕΙΑ ΕΤΟΥΣ 5'!$BM$7,IF(MAX([1]Βοηθητικό!$E$7:$J$7)-1=MAX([1]Βοηθητικό!$E$1:$J$1)-2,'[1]ΣΤΟΙΧΕΙΑ ΕΤΟΥΣ 4'!$BM$7,IF(MAX([1]Βοηθητικό!$E$7:$J$7)-1=MAX([1]Βοηθητικό!$E$1:$J$1)-3,'[1]ΣΤΟΙΧΕΙΑ ΕΤΟΥΣ 3'!$BM$7,IF(MAX([1]Βοηθητικό!$E$7:$J$7)-1=MAX([1]Βοηθητικό!$E$1:$J$1)-4,'[1]ΣΤΟΙΧΕΙΑ ΕΤΟΥΣ 2'!$BM$7,IF(MAX([1]Βοηθητικό!$E$7:$J$7)-1=MAX([1]Βοηθητικό!$E$1:$J$1)-5,'[1]ΣΤΟΙΧΕΙΑ ΕΤΟΥΣ 1'!$BM$7,"")))))</f>
        <v>0</v>
      </c>
      <c r="D400" s="7">
        <f>IF(MAX([1]Βοηθητικό!$E$7:$J$7)=MAX([1]Βοηθητικό!$E$1:$J$1),'[1]ΣΤΟΙΧΕΙΑ ΕΤΟΥΣ 6'!$BM$7,IF(MAX([1]Βοηθητικό!$E$7:$J$7)=MAX([1]Βοηθητικό!$E$1:$J$1)-1,'[1]ΣΤΟΙΧΕΙΑ ΕΤΟΥΣ 5'!$BM$7,IF(MAX([1]Βοηθητικό!$E$7:$J$7)=MAX([1]Βοηθητικό!$E$1:$J$1)-2,'[1]ΣΤΟΙΧΕΙΑ ΕΤΟΥΣ 4'!$BM$7,IF(MAX([1]Βοηθητικό!$E$7:$J$7)=MAX([1]Βοηθητικό!$E$1:$J$1)-3,'[1]ΣΤΟΙΧΕΙΑ ΕΤΟΥΣ 3'!$BM$7,IF(MAX([1]Βοηθητικό!$E$7:$J$7)=MAX([1]Βοηθητικό!$E$1:$J$1)-4,'[1]ΣΤΟΙΧΕΙΑ ΕΤΟΥΣ 2'!$BM$7,IF(MAX([1]Βοηθητικό!$E$7:$J$7)=MAX([1]Βοηθητικό!$E$1:$J$1)-5,'[1]ΣΤΟΙΧΕΙΑ ΕΤΟΥΣ 1'!$BM$7,""))))))</f>
        <v>0</v>
      </c>
    </row>
    <row r="401" spans="1:4" x14ac:dyDescent="0.25">
      <c r="A401" s="1"/>
      <c r="B401" s="9"/>
      <c r="C401" s="9"/>
      <c r="D401" s="9"/>
    </row>
    <row r="402" spans="1:4" x14ac:dyDescent="0.25">
      <c r="A402" s="1" t="s">
        <v>176</v>
      </c>
      <c r="B402" s="1"/>
      <c r="C402" s="1"/>
      <c r="D402" s="2" t="s">
        <v>192</v>
      </c>
    </row>
    <row r="403" spans="1:4" x14ac:dyDescent="0.25">
      <c r="A403" s="3" t="str">
        <f>"ΚΩΔΙΚΟΣ ICAP" &amp; ": " &amp; '[1]ΣΤΟΙΧΕΙΑ ΕΤΟΥΣ 3'!A$7</f>
        <v>ΚΩΔΙΚΟΣ ICAP: 9768</v>
      </c>
      <c r="B403" s="1"/>
      <c r="C403" s="1"/>
      <c r="D403" s="1"/>
    </row>
    <row r="404" spans="1:4" x14ac:dyDescent="0.25">
      <c r="A404" s="3" t="str">
        <f>'[1]ΣΤΟΙΧΕΙΑ ΕΤΟΥΣ 3'!B$7</f>
        <v>EVIGRI Α.Ε.</v>
      </c>
      <c r="B404" s="1"/>
      <c r="C404" s="1"/>
      <c r="D404" s="1"/>
    </row>
    <row r="405" spans="1:4" x14ac:dyDescent="0.25">
      <c r="A405" s="3" t="s">
        <v>193</v>
      </c>
      <c r="B405" s="4" t="str">
        <f>RIGHT(B384,4)</f>
        <v>2017</v>
      </c>
      <c r="C405" s="4" t="str">
        <f>RIGHT(C384,4)</f>
        <v>2018</v>
      </c>
      <c r="D405" s="4" t="str">
        <f>RIGHT(D384,4)</f>
        <v>2019</v>
      </c>
    </row>
    <row r="406" spans="1:4" x14ac:dyDescent="0.25">
      <c r="A406" s="1" t="s">
        <v>194</v>
      </c>
      <c r="B406" s="10">
        <f>IF(B370&lt;=0,"-",IF(OR(B397/B370*100&lt;-500,B397/B370*100&gt;500),"-",B397/B370*100))</f>
        <v>-103.01859756405211</v>
      </c>
      <c r="C406" s="10">
        <f>IF(C370&lt;=0,"-",IF(OR(C397/C370*100&lt;-500,C397/C370*100&gt;500),"-",C397/C370*100))</f>
        <v>-244.20848616205402</v>
      </c>
      <c r="D406" s="10" t="str">
        <f>IF(D370&lt;=0,"-",IF(OR(D397/D370*100&lt;-500,D397/D370*100&gt;500),"-",D397/D370*100))</f>
        <v>-</v>
      </c>
    </row>
    <row r="407" spans="1:4" x14ac:dyDescent="0.25">
      <c r="A407" s="1" t="s">
        <v>195</v>
      </c>
      <c r="B407" s="10">
        <f>IF(B382=0,"-",IF(OR(B397/B382*100&lt;-500,B397/B382*100&gt;500),"-",B397/B382*100))</f>
        <v>-4.6147209065339378</v>
      </c>
      <c r="C407" s="10">
        <f>IF(C382=0,"-",IF(OR(C397/C382*100&lt;-500,C397/C382*100&gt;500),"-",C397/C382*100))</f>
        <v>-3.3424682958358702</v>
      </c>
      <c r="D407" s="10">
        <f>IF(D382=0,"-",IF(OR(D397/D382*100&lt;-500,D397/D382*100&gt;500),"-",D397/D382*100))</f>
        <v>-4.1651142776453947</v>
      </c>
    </row>
    <row r="408" spans="1:4" x14ac:dyDescent="0.25">
      <c r="A408" s="1" t="s">
        <v>196</v>
      </c>
      <c r="B408" s="10">
        <f>IF(B385=0,"-",IF(OR(B387/B385*100&lt;-500,B387/B385*100&gt;99),"-",B387/B385*100))</f>
        <v>30.608746175387324</v>
      </c>
      <c r="C408" s="10">
        <f>IF(C385=0,"-",IF(OR(C387/C385*100&lt;-500,C387/C385*100&gt;99),"-",C387/C385*100))</f>
        <v>26.554647982355984</v>
      </c>
      <c r="D408" s="10">
        <f>IF(D385=0,"-",IF(OR(D387/D385*100&lt;-500,D387/D385*100&gt;99),"-",D387/D385*100))</f>
        <v>22.198080209980663</v>
      </c>
    </row>
    <row r="409" spans="1:4" x14ac:dyDescent="0.25">
      <c r="A409" s="1" t="s">
        <v>197</v>
      </c>
      <c r="B409" s="10">
        <f>IF(B385=0,"-",IF(OR(B391/B385*100&lt;-500,B391/B385*100&gt;500),"-",B391/B385*100))</f>
        <v>-21.214682855345064</v>
      </c>
      <c r="C409" s="10">
        <f>IF(C385=0,"-",IF(OR(C391/C385*100&lt;-500,C391/C385*100&gt;500),"-",C391/C385*100))</f>
        <v>-19.315613128394929</v>
      </c>
      <c r="D409" s="10">
        <f>IF(D385=0,"-",IF(OR(D391/D385*100&lt;-500,D391/D385*100&gt;500),"-",D391/D385*100))</f>
        <v>-41.580061902485198</v>
      </c>
    </row>
    <row r="410" spans="1:4" x14ac:dyDescent="0.25">
      <c r="A410" s="1" t="s">
        <v>198</v>
      </c>
      <c r="B410" s="10">
        <f>IF(B385=0,"-",IF(OR(B397/B385*100&lt;-500,B397/B385*100&gt;500),"-",B397/B385*100))</f>
        <v>-21.214682855345064</v>
      </c>
      <c r="C410" s="10">
        <f>IF(C385=0,"-",IF(OR(C397/C385*100&lt;-500,C397/C385*100&gt;500),"-",C397/C385*100))</f>
        <v>-19.315613128394929</v>
      </c>
      <c r="D410" s="10">
        <f>IF(D385=0,"-",IF(OR(D397/D385*100&lt;-500,D397/D385*100&gt;500),"-",D397/D385*100))</f>
        <v>-41.580061902485198</v>
      </c>
    </row>
    <row r="411" spans="1:4" x14ac:dyDescent="0.25">
      <c r="A411" s="1" t="s">
        <v>199</v>
      </c>
      <c r="B411" s="10">
        <f>IF(B385=0,"-",IF(OR(B398/B385*100&lt;-500,B398/B385*100&gt;500),"-",B398/B385*100))</f>
        <v>0.35031415644899727</v>
      </c>
      <c r="C411" s="10">
        <f t="shared" ref="C411:D411" si="4">IF(C385=0,"-",IF(OR(C398/C385*100&lt;-500,C398/C385*100&gt;500),"-",C398/C385*100))</f>
        <v>-13.214384223244691</v>
      </c>
      <c r="D411" s="10">
        <f t="shared" si="4"/>
        <v>-25.856385460077931</v>
      </c>
    </row>
    <row r="412" spans="1:4" x14ac:dyDescent="0.25">
      <c r="A412" s="1" t="s">
        <v>200</v>
      </c>
      <c r="B412" s="10">
        <f>IF(B370&lt;=0,"-",IF(OR((B374+B377)/B370&lt;=0,(B374+B377)/B370&gt;100),"-",(B374+B377)/B370))</f>
        <v>21.323904378449832</v>
      </c>
      <c r="C412" s="10">
        <f>IF(C370&lt;=0,"-",IF(OR((C374+C377)/C370&lt;=0,(C374+C377)/C370&gt;100),"-",(C374+C377)/C370))</f>
        <v>72.062319384239188</v>
      </c>
      <c r="D412" s="10" t="str">
        <f>IF(D370&lt;=0,"-",IF(OR((D374+D377)/D370&lt;=0,(D374+D377)/D370&gt;100),"-",(D374+D377)/D370))</f>
        <v>-</v>
      </c>
    </row>
    <row r="413" spans="1:4" x14ac:dyDescent="0.25">
      <c r="A413" s="1" t="s">
        <v>201</v>
      </c>
      <c r="B413" s="10" t="str">
        <f>IF(B389=0,"-",IF((B389+B397)&lt;=0,"-",IF(OR((B389+B397)/B389&lt;=0,(B389+B397)/B389&gt;1000),"-",(B389+B397)/B389)))</f>
        <v>-</v>
      </c>
      <c r="C413" s="10" t="str">
        <f>IF(C389=0,"-",IF((C389+C397)&lt;=0,"-",IF(OR((C389+C397)/C389&lt;=0,(C389+C397)/C389&gt;1000),"-",(C389+C397)/C389)))</f>
        <v>-</v>
      </c>
      <c r="D413" s="10" t="str">
        <f>IF(D389=0,"-",IF((D389+D397)&lt;=0,"-",IF(OR((D389+D397)/D389&lt;=0,(D389+D397)/D389&gt;1000),"-",(D389+D397)/D389)))</f>
        <v>-</v>
      </c>
    </row>
    <row r="414" spans="1:4" x14ac:dyDescent="0.25">
      <c r="A414" s="1" t="s">
        <v>202</v>
      </c>
      <c r="B414" s="10" t="str">
        <f>IF(B370&lt;=0,"-",IF(B378=0,"-",IF(OR(B378/B370*100&lt;0,B378/B370*100&gt;1000),"-",B378/B370*100)))</f>
        <v>-</v>
      </c>
      <c r="C414" s="10" t="str">
        <f>IF(C370&lt;=0,"-",IF(C378=0,"-",IF(OR(C378/C370*100&lt;0,C378/C370*100&gt;1000),"-",C378/C370*100)))</f>
        <v>-</v>
      </c>
      <c r="D414" s="10" t="str">
        <f>IF(D370&lt;=0,"-",IF(D378=0,"-",IF(OR(D378/D370*100&lt;0,D378/D370*100&gt;1000),"-",D378/D370*100)))</f>
        <v>-</v>
      </c>
    </row>
    <row r="415" spans="1:4" x14ac:dyDescent="0.25">
      <c r="A415" s="1" t="s">
        <v>81</v>
      </c>
      <c r="B415" s="10">
        <f>IF(B377=0,"-",IF(OR((B358+B362+B366)/B377&lt;0,(B358+B362+B366)/B377&gt;50),"-",(B358+B362+B366)/B377))</f>
        <v>0.95105087239236308</v>
      </c>
      <c r="C415" s="10">
        <f>IF(C377=0,"-",IF(OR((C358+C362+C366)/C377&lt;0,(C358+C362+C366)/C377&gt;50),"-",(C358+C362+C366)/C377))</f>
        <v>0.91984539473842764</v>
      </c>
      <c r="D415" s="10">
        <f>IF(D377=0,"-",IF(OR((D358+D362+D366)/D377&lt;0,(D358+D362+D366)/D377&gt;50),"-",(D358+D362+D366)/D377))</f>
        <v>0.88418031101984007</v>
      </c>
    </row>
    <row r="416" spans="1:4" x14ac:dyDescent="0.25">
      <c r="A416" s="1" t="s">
        <v>203</v>
      </c>
      <c r="B416" s="10">
        <f>IF(B377=0,"-",IF(OR((B362+B366)/B377&lt;0,(B362+B366)/B377&gt;30),"-",(B362+B366)/B377))</f>
        <v>0.67864158696363241</v>
      </c>
      <c r="C416" s="10">
        <f>IF(C377=0,"-",IF(OR((C362+C366)/C377&lt;0,(C362+C366)/C377&gt;30),"-",(C362+C366)/C377))</f>
        <v>0.68568551739694794</v>
      </c>
      <c r="D416" s="10">
        <f>IF(D377=0,"-",IF(OR((D362+D366)/D377&lt;0,(D362+D366)/D377&gt;30),"-",(D362+D366)/D377))</f>
        <v>0.69426608406065538</v>
      </c>
    </row>
    <row r="417" spans="1:4" x14ac:dyDescent="0.25">
      <c r="A417" s="1" t="s">
        <v>204</v>
      </c>
      <c r="B417" s="10">
        <f>IF(B377=0,"-",IF(OR((B364+B366)/B377&lt;0,(B364+B366)/B377&gt;15),"-",(B364+B366)/B377))</f>
        <v>1.6646400188985534E-2</v>
      </c>
      <c r="C417" s="10">
        <f>IF(C377=0,"-",IF(OR((C364+C366)/C377&lt;0,(C364+C366)/C377&gt;15),"-",(C364+C366)/C377))</f>
        <v>1.5409723705031516E-2</v>
      </c>
      <c r="D417" s="10">
        <f>IF(D377=0,"-",IF(OR((D364+D366)/D377&lt;0,(D364+D366)/D377&gt;15),"-",(D364+D366)/D377))</f>
        <v>2.087370713812485E-2</v>
      </c>
    </row>
    <row r="418" spans="1:4" x14ac:dyDescent="0.25">
      <c r="A418" s="1" t="s">
        <v>205</v>
      </c>
      <c r="B418" s="8">
        <f>IF((B358+B362+B366)-B377=0,"-",(B358+B362+B366)-B377)</f>
        <v>-517191</v>
      </c>
      <c r="C418" s="8">
        <f>IF((C358+C362+C366)-C377=0,"-",(C358+C362+C366)-C377)</f>
        <v>-831485</v>
      </c>
      <c r="D418" s="8">
        <f>IF((D358+D362+D366)-D377=0,"-",(D358+D362+D366)-D377)</f>
        <v>-1227737</v>
      </c>
    </row>
    <row r="419" spans="1:4" x14ac:dyDescent="0.25">
      <c r="A419" s="1" t="s">
        <v>206</v>
      </c>
      <c r="B419" s="11" t="str">
        <f>IF(B385=0,"-",IF(OR(B363/B385*365&lt;=0,B363/B385*365&gt;720),"-",B363/B385*365))</f>
        <v>-</v>
      </c>
      <c r="C419" s="11" t="str">
        <f>IF(C385=0,"-",IF(OR(C363/C385*365&lt;=0,C363/C385*365&gt;720),"-",C363/C385*365))</f>
        <v>-</v>
      </c>
      <c r="D419" s="11" t="str">
        <f>IF(D385=0,"-",IF(OR(D363/D385*365&lt;=0,D363/D385*365&gt;720),"-",D363/D385*365))</f>
        <v>-</v>
      </c>
    </row>
    <row r="420" spans="1:4" x14ac:dyDescent="0.25">
      <c r="A420" s="1" t="s">
        <v>207</v>
      </c>
      <c r="B420" s="11">
        <f>IF(B386=0,"-",IF(OR(B379/B386*365&lt;=0,B379/B386*365&gt;720),"-",B379/B386*365))</f>
        <v>14.345616812236882</v>
      </c>
      <c r="C420" s="11" t="str">
        <f>IF(C386=0,"-",IF(OR(C379/C386*365&lt;=0,C379/C386*365&gt;720),"-",C379/C386*365))</f>
        <v>-</v>
      </c>
      <c r="D420" s="11">
        <f>IF(D386=0,"-",IF(OR(D379/D386*365&lt;=0,D379/D386*365&gt;720),"-",D379/D386*365))</f>
        <v>18.097916477479821</v>
      </c>
    </row>
    <row r="421" spans="1:4" x14ac:dyDescent="0.25">
      <c r="A421" s="1" t="s">
        <v>208</v>
      </c>
      <c r="B421" s="11">
        <f>IF(B386=0,"-",IF(OR(B358/B386*365&lt;=0,B358/B386*365&gt;720),"-",B358/B386*365))</f>
        <v>629.21298051497297</v>
      </c>
      <c r="C421" s="11">
        <f>IF(C386=0,"-",IF(OR(C358/C386*365&lt;=0,C358/C386*365&gt;720),"-",C358/C386*365))</f>
        <v>663.28016886349303</v>
      </c>
      <c r="D421" s="11" t="str">
        <f>IF(D386=0,"-",IF(OR(D358/D386*365&lt;=0,D358/D386*365&gt;720),"-",D358/D386*365))</f>
        <v>-</v>
      </c>
    </row>
    <row r="422" spans="1:4" x14ac:dyDescent="0.25">
      <c r="A422" s="1" t="s">
        <v>209</v>
      </c>
      <c r="B422" s="10">
        <f>IF(OR(B382=0,B385=0),"-",IF(OR(B385/B382&lt;=0,B385/B382&gt;100),"-",B385/B382))</f>
        <v>0.21752485945700828</v>
      </c>
      <c r="C422" s="10">
        <f>IF(OR(C382=0,C385=0),"-",IF(OR(C385/C382&lt;=0,C385/C382&gt;100),"-",C385/C382))</f>
        <v>0.17304489759749186</v>
      </c>
      <c r="D422" s="10">
        <f>IF(OR(D382=0,D385=0),"-",IF(OR(D385/D382&lt;=0,D385/D382&gt;100),"-",D385/D382))</f>
        <v>0.10017094941834249</v>
      </c>
    </row>
    <row r="423" spans="1:4" x14ac:dyDescent="0.25">
      <c r="A423" s="1" t="s">
        <v>210</v>
      </c>
      <c r="B423" s="8" t="str">
        <f>IF(OR(B421="-",B419="-",B420="-"),"-",(B421+B419)-B420)</f>
        <v>-</v>
      </c>
      <c r="C423" s="8" t="str">
        <f>IF(OR(C421="-",C419="-",C420="-"),"-",(C421+C419)-C420)</f>
        <v>-</v>
      </c>
      <c r="D423" s="8" t="str">
        <f>IF(OR(D421="-",D419="-",D420="-"),"-",(D421+D419)-D420)</f>
        <v>-</v>
      </c>
    </row>
    <row r="424" spans="1:4" x14ac:dyDescent="0.25">
      <c r="A424" s="1" t="s">
        <v>211</v>
      </c>
      <c r="B424" s="10">
        <f>IF(B347=0,"-",(B347/B367)*100)</f>
        <v>9.1551473124882019</v>
      </c>
      <c r="C424" s="10">
        <f>IF(C347=0,"-",(C347/C367)*100)</f>
        <v>9.274447925531879</v>
      </c>
      <c r="D424" s="10">
        <f>IF(D347=0,"-",(D347/D367)*100)</f>
        <v>9.1332051091510049</v>
      </c>
    </row>
    <row r="425" spans="1:4" x14ac:dyDescent="0.25">
      <c r="A425" s="1" t="s">
        <v>212</v>
      </c>
      <c r="B425" s="10">
        <f>IF(B378=0,"-",IF(B378/B385&gt;10,"-",(B378/B385)*100))</f>
        <v>409.47439992751839</v>
      </c>
      <c r="C425" s="10">
        <f>IF(C378=0,"-",IF(C378/C385&gt;10,"-",(C378/C385)*100))</f>
        <v>528.63608341565964</v>
      </c>
      <c r="D425" s="10">
        <f>IF(D378=0,"-",IF(D378/D385&gt;10,"-",(D378/D385)*100))</f>
        <v>933.04795216590946</v>
      </c>
    </row>
    <row r="426" spans="1:4" x14ac:dyDescent="0.25">
      <c r="A426" s="1"/>
      <c r="B426" s="1"/>
      <c r="C426" s="1"/>
      <c r="D426" s="1"/>
    </row>
    <row r="427" spans="1:4" x14ac:dyDescent="0.25">
      <c r="A427" s="1" t="s">
        <v>176</v>
      </c>
      <c r="B427" s="1"/>
      <c r="C427" s="1"/>
      <c r="D427" s="2" t="s">
        <v>177</v>
      </c>
    </row>
    <row r="428" spans="1:4" x14ac:dyDescent="0.25">
      <c r="A428" s="3" t="str">
        <f>"ΚΩΔΙΚΟΣ ICAP" &amp; ": " &amp; '[1]ΣΤΟΙΧΕΙΑ ΕΤΟΥΣ 3'!A$8</f>
        <v>ΚΩΔΙΚΟΣ ICAP: 10248154</v>
      </c>
      <c r="B428" s="1"/>
      <c r="C428" s="1"/>
      <c r="D428" s="2"/>
    </row>
    <row r="429" spans="1:4" x14ac:dyDescent="0.25">
      <c r="A429" s="3" t="str">
        <f>'[1]ΣΤΟΙΧΕΙΑ ΕΤΟΥΣ 3'!B$8</f>
        <v>GK MOBILI Ι.Κ.Ε.</v>
      </c>
      <c r="B429" s="1"/>
      <c r="C429" s="1"/>
      <c r="D429" s="1"/>
    </row>
    <row r="430" spans="1:4" x14ac:dyDescent="0.25">
      <c r="A430" s="1" t="s">
        <v>178</v>
      </c>
      <c r="B430" s="2" t="s">
        <v>179</v>
      </c>
      <c r="C430" s="2" t="s">
        <v>179</v>
      </c>
      <c r="D430" s="2" t="s">
        <v>179</v>
      </c>
    </row>
    <row r="431" spans="1:4" x14ac:dyDescent="0.25">
      <c r="A431" s="3" t="s">
        <v>180</v>
      </c>
      <c r="B431" s="4" t="str">
        <f>IF(MAX([1]Βοηθητικό!$E$8:$J$8)-2=MAX([1]Βοηθητικό!$E$1:$J$1)-2,RIGHT('[1]ΣΤΟΙΧΕΙΑ ΕΤΟΥΣ 4'!$F$8,10),IF(MAX([1]Βοηθητικό!$E$8:$J$8)-2=MAX([1]Βοηθητικό!$E$1:$J$1)-3,RIGHT('[1]ΣΤΟΙΧΕΙΑ ΕΤΟΥΣ 3'!$F$8,10),IF(MAX([1]Βοηθητικό!$E$8:$J$8)-2=MAX([1]Βοηθητικό!$E$1:$J$1)-4,RIGHT('[1]ΣΤΟΙΧΕΙΑ ΕΤΟΥΣ 2'!$F$8,10),IF(MAX([1]Βοηθητικό!$E$8:$J$8)-2=MAX([1]Βοηθητικό!$E$1:$J$1)-5,RIGHT('[1]ΣΤΟΙΧΕΙΑ ΕΤΟΥΣ 1'!$F$8,10),""))))</f>
        <v/>
      </c>
      <c r="C431" s="17" t="str">
        <f>IF(MAX([1]Βοηθητικό!$E$8:$J$8)-1=MAX([1]Βοηθητικό!$E$1:$J$1)-1,RIGHT('[1]ΣΤΟΙΧΕΙΑ ΕΤΟΥΣ 5'!$F$8,10),IF(MAX([1]Βοηθητικό!$E$8:$J$8)-1=MAX([1]Βοηθητικό!$E$1:$J$1)-2,RIGHT('[1]ΣΤΟΙΧΕΙΑ ΕΤΟΥΣ 4'!$F$8,10),IF(MAX([1]Βοηθητικό!$E$8:$J$8)-1=MAX([1]Βοηθητικό!$E$1:$J$1)-3,RIGHT('[1]ΣΤΟΙΧΕΙΑ ΕΤΟΥΣ 3'!$F$8,10),IF(MAX([1]Βοηθητικό!$E$8:$J$8)-1=MAX([1]Βοηθητικό!$E$1:$J$1)-4,RIGHT('[1]ΣΤΟΙΧΕΙΑ ΕΤΟΥΣ 2'!$F$8,10),IF(MAX([1]Βοηθητικό!$E$8:$J$8)-1=MAX([1]Βοηθητικό!$E$1:$J$1)-5,RIGHT('[1]ΣΤΟΙΧΕΙΑ ΕΤΟΥΣ 1'!$F$8,10),"")))))</f>
        <v>30/06/2018</v>
      </c>
      <c r="D431" s="5" t="str">
        <f>IF(MAX([1]Βοηθητικό!$E$8:$J$8)=MAX([1]Βοηθητικό!$E$1:$J$1),RIGHT('[1]ΣΤΟΙΧΕΙΑ ΕΤΟΥΣ 6'!$F$8,10),IF(MAX([1]Βοηθητικό!$E$8:$J$8)=MAX([1]Βοηθητικό!$E$1:$J$1)-1,RIGHT('[1]ΣΤΟΙΧΕΙΑ ΕΤΟΥΣ 5'!$F$8,10),IF(MAX([1]Βοηθητικό!$E$8:$J$8)=MAX([1]Βοηθητικό!$E$1:$J$1)-2,RIGHT('[1]ΣΤΟΙΧΕΙΑ ΕΤΟΥΣ 4'!$F$8,10),IF(MAX([1]Βοηθητικό!$E$8:$J$8)=MAX([1]Βοηθητικό!$E$1:$J$1)-3,RIGHT('[1]ΣΤΟΙΧΕΙΑ ΕΤΟΥΣ 3'!$F$8,10),IF(MAX([1]Βοηθητικό!$E$8:$J$8)=MAX([1]Βοηθητικό!$E$1:$J$1)-4,RIGHT('[1]ΣΤΟΙΧΕΙΑ ΕΤΟΥΣ 2'!$F$8,10),IF(MAX([1]Βοηθητικό!$E$8:$J$8)=MAX([1]Βοηθητικό!$E$1:$J$1)-5,RIGHT('[1]ΣΤΟΙΧΕΙΑ ΕΤΟΥΣ 1'!$F$8,10),""))))))</f>
        <v>30/06/2019</v>
      </c>
    </row>
    <row r="432" spans="1:4" x14ac:dyDescent="0.25">
      <c r="A432" s="1" t="s">
        <v>6</v>
      </c>
      <c r="B432" s="6">
        <f>IF(MAX([1]Βοηθητικό!$E$8:$J$8)-2=MAX([1]Βοηθητικό!$E$1:$J$1)-2,'[1]ΣΤΟΙΧΕΙΑ ΕΤΟΥΣ 4'!$G$8,IF(MAX([1]Βοηθητικό!$E$8:$J$8)-2=MAX([1]Βοηθητικό!$E$1:$J$1)-3,'[1]ΣΤΟΙΧΕΙΑ ΕΤΟΥΣ 3'!$G$8,IF(MAX([1]Βοηθητικό!$E$8:$J$8)-2=MAX([1]Βοηθητικό!$E$1:$J$1)-4,'[1]ΣΤΟΙΧΕΙΑ ΕΤΟΥΣ 2'!$G$8,IF(MAX([1]Βοηθητικό!$E$8:$J$8)-2=MAX([1]Βοηθητικό!$E$1:$J$1)-5,'[1]ΣΤΟΙΧΕΙΑ ΕΤΟΥΣ 1'!$G$8,""))))</f>
        <v>0</v>
      </c>
      <c r="C432" s="6">
        <f>IF(MAX([1]Βοηθητικό!$E$8:$J$8)-1=MAX([1]Βοηθητικό!$E$1:$J$1)-1,'[1]ΣΤΟΙΧΕΙΑ ΕΤΟΥΣ 5'!$G$8,IF(MAX([1]Βοηθητικό!$E$8:$J$8)-1=MAX([1]Βοηθητικό!$E$1:$J$1)-2,'[1]ΣΤΟΙΧΕΙΑ ΕΤΟΥΣ 4'!$G$8,IF(MAX([1]Βοηθητικό!$E$8:$J$8)-1=MAX([1]Βοηθητικό!$E$1:$J$1)-3,'[1]ΣΤΟΙΧΕΙΑ ΕΤΟΥΣ 3'!$G$8,IF(MAX([1]Βοηθητικό!$E$8:$J$8)-1=MAX([1]Βοηθητικό!$E$1:$J$1)-4,'[1]ΣΤΟΙΧΕΙΑ ΕΤΟΥΣ 2'!$G$8,IF(MAX([1]Βοηθητικό!$E$8:$J$8)-1=MAX([1]Βοηθητικό!$E$1:$J$1)-5,'[1]ΣΤΟΙΧΕΙΑ ΕΤΟΥΣ 1'!$G$8,"")))))</f>
        <v>24792</v>
      </c>
      <c r="D432" s="7">
        <f>IF(MAX([1]Βοηθητικό!$E$8:$J$8)=MAX([1]Βοηθητικό!$E$1:$J$1),'[1]ΣΤΟΙΧΕΙΑ ΕΤΟΥΣ 6'!$G$8,IF(MAX([1]Βοηθητικό!$E$8:$J$8)=MAX([1]Βοηθητικό!$E$1:$J$1)-1,'[1]ΣΤΟΙΧΕΙΑ ΕΤΟΥΣ 5'!$G$8,IF(MAX([1]Βοηθητικό!$E$8:$J$8)=MAX([1]Βοηθητικό!$E$1:$J$1)-2,'[1]ΣΤΟΙΧΕΙΑ ΕΤΟΥΣ 4'!$G$8,IF(MAX([1]Βοηθητικό!$E$8:$J$8)=MAX([1]Βοηθητικό!$E$1:$J$1)-3,'[1]ΣΤΟΙΧΕΙΑ ΕΤΟΥΣ 3'!$G$8,IF(MAX([1]Βοηθητικό!$E$8:$J$8)=MAX([1]Βοηθητικό!$E$1:$J$1)-4,'[1]ΣΤΟΙΧΕΙΑ ΕΤΟΥΣ 2'!$G$8,IF(MAX([1]Βοηθητικό!$E$8:$J$8)=MAX([1]Βοηθητικό!$E$1:$J$1)-5,'[1]ΣΤΟΙΧΕΙΑ ΕΤΟΥΣ 1'!$G$8,""))))))</f>
        <v>299672</v>
      </c>
    </row>
    <row r="433" spans="1:4" x14ac:dyDescent="0.25">
      <c r="A433" s="1" t="s">
        <v>7</v>
      </c>
      <c r="B433" s="6">
        <f>IF(MAX([1]Βοηθητικό!$E$8:$J$8)-2=MAX([1]Βοηθητικό!$E$1:$J$1)-2,'[1]ΣΤΟΙΧΕΙΑ ΕΤΟΥΣ 4'!$H$8,IF(MAX([1]Βοηθητικό!$E$8:$J$8)-2=MAX([1]Βοηθητικό!$E$1:$J$1)-3,'[1]ΣΤΟΙΧΕΙΑ ΕΤΟΥΣ 3'!$H$8,IF(MAX([1]Βοηθητικό!$E$8:$J$8)-2=MAX([1]Βοηθητικό!$E$1:$J$1)-4,'[1]ΣΤΟΙΧΕΙΑ ΕΤΟΥΣ 2'!$H$8,IF(MAX([1]Βοηθητικό!$E$8:$J$8)-2=MAX([1]Βοηθητικό!$E$1:$J$1)-5,'[1]ΣΤΟΙΧΕΙΑ ΕΤΟΥΣ 1'!$H$8,""))))</f>
        <v>0</v>
      </c>
      <c r="C433" s="6">
        <f>IF(MAX([1]Βοηθητικό!$E$8:$J$8)-1=MAX([1]Βοηθητικό!$E$1:$J$1)-1,'[1]ΣΤΟΙΧΕΙΑ ΕΤΟΥΣ 5'!$H$8,IF(MAX([1]Βοηθητικό!$E$8:$J$8)-1=MAX([1]Βοηθητικό!$E$1:$J$1)-2,'[1]ΣΤΟΙΧΕΙΑ ΕΤΟΥΣ 4'!$H$8,IF(MAX([1]Βοηθητικό!$E$8:$J$8)-1=MAX([1]Βοηθητικό!$E$1:$J$1)-3,'[1]ΣΤΟΙΧΕΙΑ ΕΤΟΥΣ 3'!$H$8,IF(MAX([1]Βοηθητικό!$E$8:$J$8)-1=MAX([1]Βοηθητικό!$E$1:$J$1)-4,'[1]ΣΤΟΙΧΕΙΑ ΕΤΟΥΣ 2'!$H$8,IF(MAX([1]Βοηθητικό!$E$8:$J$8)-1=MAX([1]Βοηθητικό!$E$1:$J$1)-5,'[1]ΣΤΟΙΧΕΙΑ ΕΤΟΥΣ 1'!$H$8,"")))))</f>
        <v>0</v>
      </c>
      <c r="D433" s="7">
        <f>IF(MAX([1]Βοηθητικό!$E$8:$J$8)=MAX([1]Βοηθητικό!$E$1:$J$1),'[1]ΣΤΟΙΧΕΙΑ ΕΤΟΥΣ 6'!$H$8,IF(MAX([1]Βοηθητικό!$E$8:$J$8)=MAX([1]Βοηθητικό!$E$1:$J$1)-1,'[1]ΣΤΟΙΧΕΙΑ ΕΤΟΥΣ 5'!$H$8,IF(MAX([1]Βοηθητικό!$E$8:$J$8)=MAX([1]Βοηθητικό!$E$1:$J$1)-2,'[1]ΣΤΟΙΧΕΙΑ ΕΤΟΥΣ 4'!$H$8,IF(MAX([1]Βοηθητικό!$E$8:$J$8)=MAX([1]Βοηθητικό!$E$1:$J$1)-3,'[1]ΣΤΟΙΧΕΙΑ ΕΤΟΥΣ 3'!$H$8,IF(MAX([1]Βοηθητικό!$E$8:$J$8)=MAX([1]Βοηθητικό!$E$1:$J$1)-4,'[1]ΣΤΟΙΧΕΙΑ ΕΤΟΥΣ 2'!$H$8,IF(MAX([1]Βοηθητικό!$E$8:$J$8)=MAX([1]Βοηθητικό!$E$1:$J$1)-5,'[1]ΣΤΟΙΧΕΙΑ ΕΤΟΥΣ 1'!$H$8,""))))))</f>
        <v>0</v>
      </c>
    </row>
    <row r="434" spans="1:4" x14ac:dyDescent="0.25">
      <c r="A434" s="1" t="s">
        <v>8</v>
      </c>
      <c r="B434" s="6">
        <f>IF(MAX([1]Βοηθητικό!$E$8:$J$8)-2=MAX([1]Βοηθητικό!$E$1:$J$1)-2,'[1]ΣΤΟΙΧΕΙΑ ΕΤΟΥΣ 4'!$I$8,IF(MAX([1]Βοηθητικό!$E$8:$J$8)-2=MAX([1]Βοηθητικό!$E$1:$J$1)-3,'[1]ΣΤΟΙΧΕΙΑ ΕΤΟΥΣ 3'!$I$8,IF(MAX([1]Βοηθητικό!$E$8:$J$8)-2=MAX([1]Βοηθητικό!$E$1:$J$1)-4,'[1]ΣΤΟΙΧΕΙΑ ΕΤΟΥΣ 2'!$I$8,IF(MAX([1]Βοηθητικό!$E$8:$J$8)-2=MAX([1]Βοηθητικό!$E$1:$J$1)-5,'[1]ΣΤΟΙΧΕΙΑ ΕΤΟΥΣ 1'!$I$8,""))))</f>
        <v>0</v>
      </c>
      <c r="C434" s="6">
        <f>IF(MAX([1]Βοηθητικό!$E$8:$J$8)-1=MAX([1]Βοηθητικό!$E$1:$J$1)-1,'[1]ΣΤΟΙΧΕΙΑ ΕΤΟΥΣ 5'!$I$8,IF(MAX([1]Βοηθητικό!$E$8:$J$8)-1=MAX([1]Βοηθητικό!$E$1:$J$1)-2,'[1]ΣΤΟΙΧΕΙΑ ΕΤΟΥΣ 4'!$I$8,IF(MAX([1]Βοηθητικό!$E$8:$J$8)-1=MAX([1]Βοηθητικό!$E$1:$J$1)-3,'[1]ΣΤΟΙΧΕΙΑ ΕΤΟΥΣ 3'!$I$8,IF(MAX([1]Βοηθητικό!$E$8:$J$8)-1=MAX([1]Βοηθητικό!$E$1:$J$1)-4,'[1]ΣΤΟΙΧΕΙΑ ΕΤΟΥΣ 2'!$I$8,IF(MAX([1]Βοηθητικό!$E$8:$J$8)-1=MAX([1]Βοηθητικό!$E$1:$J$1)-5,'[1]ΣΤΟΙΧΕΙΑ ΕΤΟΥΣ 1'!$I$8,"")))))</f>
        <v>0</v>
      </c>
      <c r="D434" s="7">
        <f>IF(MAX([1]Βοηθητικό!$E$8:$J$8)=MAX([1]Βοηθητικό!$E$1:$J$1),'[1]ΣΤΟΙΧΕΙΑ ΕΤΟΥΣ 6'!$I$8,IF(MAX([1]Βοηθητικό!$E$8:$J$8)=MAX([1]Βοηθητικό!$E$1:$J$1)-1,'[1]ΣΤΟΙΧΕΙΑ ΕΤΟΥΣ 5'!$I$8,IF(MAX([1]Βοηθητικό!$E$8:$J$8)=MAX([1]Βοηθητικό!$E$1:$J$1)-2,'[1]ΣΤΟΙΧΕΙΑ ΕΤΟΥΣ 4'!$I$8,IF(MAX([1]Βοηθητικό!$E$8:$J$8)=MAX([1]Βοηθητικό!$E$1:$J$1)-3,'[1]ΣΤΟΙΧΕΙΑ ΕΤΟΥΣ 3'!$I$8,IF(MAX([1]Βοηθητικό!$E$8:$J$8)=MAX([1]Βοηθητικό!$E$1:$J$1)-4,'[1]ΣΤΟΙΧΕΙΑ ΕΤΟΥΣ 2'!$I$8,IF(MAX([1]Βοηθητικό!$E$8:$J$8)=MAX([1]Βοηθητικό!$E$1:$J$1)-5,'[1]ΣΤΟΙΧΕΙΑ ΕΤΟΥΣ 1'!$I$8,""))))))</f>
        <v>281316</v>
      </c>
    </row>
    <row r="435" spans="1:4" x14ac:dyDescent="0.25">
      <c r="A435" s="1" t="s">
        <v>57</v>
      </c>
      <c r="B435" s="6">
        <f>IF(MAX([1]Βοηθητικό!$E$8:$J$8)-2=MAX([1]Βοηθητικό!$E$1:$J$1)-2,'[1]ΣΤΟΙΧΕΙΑ ΕΤΟΥΣ 4'!$BF$8,IF(MAX([1]Βοηθητικό!$E$8:$J$8)-2=MAX([1]Βοηθητικό!$E$1:$J$1)-3,'[1]ΣΤΟΙΧΕΙΑ ΕΤΟΥΣ 3'!$BF$8,IF(MAX([1]Βοηθητικό!$E$8:$J$8)-2=MAX([1]Βοηθητικό!$E$1:$J$1)-4,'[1]ΣΤΟΙΧΕΙΑ ΕΤΟΥΣ 2'!$BF$8,IF(MAX([1]Βοηθητικό!$E$8:$J$8)-2=MAX([1]Βοηθητικό!$E$1:$J$1)-5,'[1]ΣΤΟΙΧΕΙΑ ΕΤΟΥΣ 1'!$BF$8,""))))</f>
        <v>0</v>
      </c>
      <c r="C435" s="6">
        <f>IF(MAX([1]Βοηθητικό!$E$8:$J$8)-1=MAX([1]Βοηθητικό!$E$1:$J$1)-1,'[1]ΣΤΟΙΧΕΙΑ ΕΤΟΥΣ 5'!$BF$8,IF(MAX([1]Βοηθητικό!$E$8:$J$8)-1=MAX([1]Βοηθητικό!$E$1:$J$1)-2,'[1]ΣΤΟΙΧΕΙΑ ΕΤΟΥΣ 4'!$BF$8,IF(MAX([1]Βοηθητικό!$E$8:$J$8)-1=MAX([1]Βοηθητικό!$E$1:$J$1)-3,'[1]ΣΤΟΙΧΕΙΑ ΕΤΟΥΣ 3'!$BF$8,IF(MAX([1]Βοηθητικό!$E$8:$J$8)-1=MAX([1]Βοηθητικό!$E$1:$J$1)-4,'[1]ΣΤΟΙΧΕΙΑ ΕΤΟΥΣ 2'!$BF$8,IF(MAX([1]Βοηθητικό!$E$8:$J$8)-1=MAX([1]Βοηθητικό!$E$1:$J$1)-5,'[1]ΣΤΟΙΧΕΙΑ ΕΤΟΥΣ 1'!$BF$8,"")))))</f>
        <v>24792</v>
      </c>
      <c r="D435" s="7">
        <f>IF(MAX([1]Βοηθητικό!$E$8:$J$8)=MAX([1]Βοηθητικό!$E$1:$J$1),'[1]ΣΤΟΙΧΕΙΑ ΕΤΟΥΣ 6'!$BF$8,IF(MAX([1]Βοηθητικό!$E$8:$J$8)=MAX([1]Βοηθητικό!$E$1:$J$1)-1,'[1]ΣΤΟΙΧΕΙΑ ΕΤΟΥΣ 5'!$BF$8,IF(MAX([1]Βοηθητικό!$E$8:$J$8)=MAX([1]Βοηθητικό!$E$1:$J$1)-2,'[1]ΣΤΟΙΧΕΙΑ ΕΤΟΥΣ 4'!$BF$8,IF(MAX([1]Βοηθητικό!$E$8:$J$8)=MAX([1]Βοηθητικό!$E$1:$J$1)-3,'[1]ΣΤΟΙΧΕΙΑ ΕΤΟΥΣ 3'!$BF$8,IF(MAX([1]Βοηθητικό!$E$8:$J$8)=MAX([1]Βοηθητικό!$E$1:$J$1)-4,'[1]ΣΤΟΙΧΕΙΑ ΕΤΟΥΣ 2'!$BF$8,IF(MAX([1]Βοηθητικό!$E$8:$J$8)=MAX([1]Βοηθητικό!$E$1:$J$1)-5,'[1]ΣΤΟΙΧΕΙΑ ΕΤΟΥΣ 1'!$BF$8,""))))))</f>
        <v>36617</v>
      </c>
    </row>
    <row r="436" spans="1:4" x14ac:dyDescent="0.25">
      <c r="A436" s="1" t="s">
        <v>9</v>
      </c>
      <c r="B436" s="6">
        <f>IF(MAX([1]Βοηθητικό!$E$8:$J$8)-2=MAX([1]Βοηθητικό!$E$1:$J$1)-2,'[1]ΣΤΟΙΧΕΙΑ ΕΤΟΥΣ 4'!$J$8,IF(MAX([1]Βοηθητικό!$E$8:$J$8)-2=MAX([1]Βοηθητικό!$E$1:$J$1)-3,'[1]ΣΤΟΙΧΕΙΑ ΕΤΟΥΣ 3'!$J$8,IF(MAX([1]Βοηθητικό!$E$8:$J$8)-2=MAX([1]Βοηθητικό!$E$1:$J$1)-4,'[1]ΣΤΟΙΧΕΙΑ ΕΤΟΥΣ 2'!$J$8,IF(MAX([1]Βοηθητικό!$E$8:$J$8)-2=MAX([1]Βοηθητικό!$E$1:$J$1)-5,'[1]ΣΤΟΙΧΕΙΑ ΕΤΟΥΣ 1'!$J$8,""))))</f>
        <v>0</v>
      </c>
      <c r="C436" s="6">
        <f>IF(MAX([1]Βοηθητικό!$E$8:$J$8)-1=MAX([1]Βοηθητικό!$E$1:$J$1)-1,'[1]ΣΤΟΙΧΕΙΑ ΕΤΟΥΣ 5'!$J$8,IF(MAX([1]Βοηθητικό!$E$8:$J$8)-1=MAX([1]Βοηθητικό!$E$1:$J$1)-2,'[1]ΣΤΟΙΧΕΙΑ ΕΤΟΥΣ 4'!$J$8,IF(MAX([1]Βοηθητικό!$E$8:$J$8)-1=MAX([1]Βοηθητικό!$E$1:$J$1)-3,'[1]ΣΤΟΙΧΕΙΑ ΕΤΟΥΣ 3'!$J$8,IF(MAX([1]Βοηθητικό!$E$8:$J$8)-1=MAX([1]Βοηθητικό!$E$1:$J$1)-4,'[1]ΣΤΟΙΧΕΙΑ ΕΤΟΥΣ 2'!$J$8,IF(MAX([1]Βοηθητικό!$E$8:$J$8)-1=MAX([1]Βοηθητικό!$E$1:$J$1)-5,'[1]ΣΤΟΙΧΕΙΑ ΕΤΟΥΣ 1'!$J$8,"")))))</f>
        <v>0</v>
      </c>
      <c r="D436" s="7">
        <f>IF(MAX([1]Βοηθητικό!$E$8:$J$8)=MAX([1]Βοηθητικό!$E$1:$J$1),'[1]ΣΤΟΙΧΕΙΑ ΕΤΟΥΣ 6'!$J$8,IF(MAX([1]Βοηθητικό!$E$8:$J$8)=MAX([1]Βοηθητικό!$E$1:$J$1)-1,'[1]ΣΤΟΙΧΕΙΑ ΕΤΟΥΣ 5'!$J$8,IF(MAX([1]Βοηθητικό!$E$8:$J$8)=MAX([1]Βοηθητικό!$E$1:$J$1)-2,'[1]ΣΤΟΙΧΕΙΑ ΕΤΟΥΣ 4'!$J$8,IF(MAX([1]Βοηθητικό!$E$8:$J$8)=MAX([1]Βοηθητικό!$E$1:$J$1)-3,'[1]ΣΤΟΙΧΕΙΑ ΕΤΟΥΣ 3'!$J$8,IF(MAX([1]Βοηθητικό!$E$8:$J$8)=MAX([1]Βοηθητικό!$E$1:$J$1)-4,'[1]ΣΤΟΙΧΕΙΑ ΕΤΟΥΣ 2'!$J$8,IF(MAX([1]Βοηθητικό!$E$8:$J$8)=MAX([1]Βοηθητικό!$E$1:$J$1)-5,'[1]ΣΤΟΙΧΕΙΑ ΕΤΟΥΣ 1'!$J$8,""))))))</f>
        <v>1500</v>
      </c>
    </row>
    <row r="437" spans="1:4" x14ac:dyDescent="0.25">
      <c r="A437" s="1" t="s">
        <v>181</v>
      </c>
      <c r="B437" s="6">
        <f>IF(MAX([1]Βοηθητικό!$E$8:$J$8)-2=MAX([1]Βοηθητικό!$E$1:$J$1)-2,'[1]ΣΤΟΙΧΕΙΑ ΕΤΟΥΣ 4'!$M$8,IF(MAX([1]Βοηθητικό!$E$8:$J$8)-2=MAX([1]Βοηθητικό!$E$1:$J$1)-3,'[1]ΣΤΟΙΧΕΙΑ ΕΤΟΥΣ 3'!$M$8,IF(MAX([1]Βοηθητικό!$E$8:$J$8)-2=MAX([1]Βοηθητικό!$E$1:$J$1)-4,'[1]ΣΤΟΙΧΕΙΑ ΕΤΟΥΣ 2'!$M$8,IF(MAX([1]Βοηθητικό!$E$8:$J$8)-2=MAX([1]Βοηθητικό!$E$1:$J$1)-5,'[1]ΣΤΟΙΧΕΙΑ ΕΤΟΥΣ 1'!$M$8,""))))</f>
        <v>0</v>
      </c>
      <c r="C437" s="6">
        <f>IF(MAX([1]Βοηθητικό!$E$8:$J$8)-1=MAX([1]Βοηθητικό!$E$1:$J$1)-1,'[1]ΣΤΟΙΧΕΙΑ ΕΤΟΥΣ 5'!$M$8,IF(MAX([1]Βοηθητικό!$E$8:$J$8)-1=MAX([1]Βοηθητικό!$E$1:$J$1)-2,'[1]ΣΤΟΙΧΕΙΑ ΕΤΟΥΣ 4'!$M$8,IF(MAX([1]Βοηθητικό!$E$8:$J$8)-1=MAX([1]Βοηθητικό!$E$1:$J$1)-3,'[1]ΣΤΟΙΧΕΙΑ ΕΤΟΥΣ 3'!$M$8,IF(MAX([1]Βοηθητικό!$E$8:$J$8)-1=MAX([1]Βοηθητικό!$E$1:$J$1)-4,'[1]ΣΤΟΙΧΕΙΑ ΕΤΟΥΣ 2'!$M$8,IF(MAX([1]Βοηθητικό!$E$8:$J$8)-1=MAX([1]Βοηθητικό!$E$1:$J$1)-5,'[1]ΣΤΟΙΧΕΙΑ ΕΤΟΥΣ 1'!$M$8,"")))))</f>
        <v>0</v>
      </c>
      <c r="D437" s="7">
        <f>IF(MAX([1]Βοηθητικό!$E$8:$J$8)=MAX([1]Βοηθητικό!$E$1:$J$1),'[1]ΣΤΟΙΧΕΙΑ ΕΤΟΥΣ 6'!$M$8,IF(MAX([1]Βοηθητικό!$E$8:$J$8)=MAX([1]Βοηθητικό!$E$1:$J$1)-1,'[1]ΣΤΟΙΧΕΙΑ ΕΤΟΥΣ 5'!$M$8,IF(MAX([1]Βοηθητικό!$E$8:$J$8)=MAX([1]Βοηθητικό!$E$1:$J$1)-2,'[1]ΣΤΟΙΧΕΙΑ ΕΤΟΥΣ 4'!$M$8,IF(MAX([1]Βοηθητικό!$E$8:$J$8)=MAX([1]Βοηθητικό!$E$1:$J$1)-3,'[1]ΣΤΟΙΧΕΙΑ ΕΤΟΥΣ 3'!$M$8,IF(MAX([1]Βοηθητικό!$E$8:$J$8)=MAX([1]Βοηθητικό!$E$1:$J$1)-4,'[1]ΣΤΟΙΧΕΙΑ ΕΤΟΥΣ 2'!$M$8,IF(MAX([1]Βοηθητικό!$E$8:$J$8)=MAX([1]Βοηθητικό!$E$1:$J$1)-5,'[1]ΣΤΟΙΧΕΙΑ ΕΤΟΥΣ 1'!$M$8,""))))))</f>
        <v>19761</v>
      </c>
    </row>
    <row r="438" spans="1:4" x14ac:dyDescent="0.25">
      <c r="A438" s="1" t="s">
        <v>182</v>
      </c>
      <c r="B438" s="6">
        <f>IF(MAX([1]Βοηθητικό!$E$8:$J$8)-2=MAX([1]Βοηθητικό!$E$1:$J$1)-2,'[1]ΣΤΟΙΧΕΙΑ ΕΤΟΥΣ 4'!$BN$8,IF(MAX([1]Βοηθητικό!$E$8:$J$8)-2=MAX([1]Βοηθητικό!$E$1:$J$1)-3,'[1]ΣΤΟΙΧΕΙΑ ΕΤΟΥΣ 3'!$BN$8,IF(MAX([1]Βοηθητικό!$E$8:$J$8)-2=MAX([1]Βοηθητικό!$E$1:$J$1)-4,'[1]ΣΤΟΙΧΕΙΑ ΕΤΟΥΣ 2'!$BN$8,IF(MAX([1]Βοηθητικό!$E$8:$J$8)-2=MAX([1]Βοηθητικό!$E$1:$J$1)-5,'[1]ΣΤΟΙΧΕΙΑ ΕΤΟΥΣ 1'!$BN$8,""))))</f>
        <v>0</v>
      </c>
      <c r="C438" s="6">
        <f>IF(MAX([1]Βοηθητικό!$E$8:$J$8)-1=MAX([1]Βοηθητικό!$E$1:$J$1)-1,'[1]ΣΤΟΙΧΕΙΑ ΕΤΟΥΣ 5'!$BN$8,IF(MAX([1]Βοηθητικό!$E$8:$J$8)-1=MAX([1]Βοηθητικό!$E$1:$J$1)-2,'[1]ΣΤΟΙΧΕΙΑ ΕΤΟΥΣ 4'!$BN$8,IF(MAX([1]Βοηθητικό!$E$8:$J$8)-1=MAX([1]Βοηθητικό!$E$1:$J$1)-3,'[1]ΣΤΟΙΧΕΙΑ ΕΤΟΥΣ 3'!$BN$8,IF(MAX([1]Βοηθητικό!$E$8:$J$8)-1=MAX([1]Βοηθητικό!$E$1:$J$1)-4,'[1]ΣΤΟΙΧΕΙΑ ΕΤΟΥΣ 2'!$BN$8,IF(MAX([1]Βοηθητικό!$E$8:$J$8)-1=MAX([1]Βοηθητικό!$E$1:$J$1)-5,'[1]ΣΤΟΙΧΕΙΑ ΕΤΟΥΣ 1'!$BN$8,"")))))</f>
        <v>0</v>
      </c>
      <c r="D438" s="7">
        <f>IF(MAX([1]Βοηθητικό!$E$8:$J$8)=MAX([1]Βοηθητικό!$E$1:$J$1),'[1]ΣΤΟΙΧΕΙΑ ΕΤΟΥΣ 6'!$BN$8,IF(MAX([1]Βοηθητικό!$E$8:$J$8)=MAX([1]Βοηθητικό!$E$1:$J$1)-1,'[1]ΣΤΟΙΧΕΙΑ ΕΤΟΥΣ 5'!$BN$8,IF(MAX([1]Βοηθητικό!$E$8:$J$8)=MAX([1]Βοηθητικό!$E$1:$J$1)-2,'[1]ΣΤΟΙΧΕΙΑ ΕΤΟΥΣ 4'!$BN$8,IF(MAX([1]Βοηθητικό!$E$8:$J$8)=MAX([1]Βοηθητικό!$E$1:$J$1)-3,'[1]ΣΤΟΙΧΕΙΑ ΕΤΟΥΣ 3'!$BN$8,IF(MAX([1]Βοηθητικό!$E$8:$J$8)=MAX([1]Βοηθητικό!$E$1:$J$1)-4,'[1]ΣΤΟΙΧΕΙΑ ΕΤΟΥΣ 2'!$BN$8,IF(MAX([1]Βοηθητικό!$E$8:$J$8)=MAX([1]Βοηθητικό!$E$1:$J$1)-5,'[1]ΣΤΟΙΧΕΙΑ ΕΤΟΥΣ 1'!$BN$8,""))))))</f>
        <v>15573</v>
      </c>
    </row>
    <row r="439" spans="1:4" x14ac:dyDescent="0.25">
      <c r="A439" s="1" t="s">
        <v>183</v>
      </c>
      <c r="B439" s="6">
        <f>IF(MAX([1]Βοηθητικό!$E$8:$J$8)-2=MAX([1]Βοηθητικό!$E$1:$J$1)-2,'[1]ΣΤΟΙΧΕΙΑ ΕΤΟΥΣ 4'!$BG$8,IF(MAX([1]Βοηθητικό!$E$8:$J$8)-2=MAX([1]Βοηθητικό!$E$1:$J$1)-3,'[1]ΣΤΟΙΧΕΙΑ ΕΤΟΥΣ 3'!$BG$8,IF(MAX([1]Βοηθητικό!$E$8:$J$8)-2=MAX([1]Βοηθητικό!$E$1:$J$1)-4,'[1]ΣΤΟΙΧΕΙΑ ΕΤΟΥΣ 2'!$BG$8,IF(MAX([1]Βοηθητικό!$E$8:$J$8)-2=MAX([1]Βοηθητικό!$E$1:$J$1)-5,'[1]ΣΤΟΙΧΕΙΑ ΕΤΟΥΣ 1'!$BG$8,""))))</f>
        <v>0</v>
      </c>
      <c r="C439" s="6">
        <f>IF(MAX([1]Βοηθητικό!$E$8:$J$8)-1=MAX([1]Βοηθητικό!$E$1:$J$1)-1,'[1]ΣΤΟΙΧΕΙΑ ΕΤΟΥΣ 5'!$BG$8,IF(MAX([1]Βοηθητικό!$E$8:$J$8)-1=MAX([1]Βοηθητικό!$E$1:$J$1)-2,'[1]ΣΤΟΙΧΕΙΑ ΕΤΟΥΣ 4'!$BG$8,IF(MAX([1]Βοηθητικό!$E$8:$J$8)-1=MAX([1]Βοηθητικό!$E$1:$J$1)-3,'[1]ΣΤΟΙΧΕΙΑ ΕΤΟΥΣ 3'!$BG$8,IF(MAX([1]Βοηθητικό!$E$8:$J$8)-1=MAX([1]Βοηθητικό!$E$1:$J$1)-4,'[1]ΣΤΟΙΧΕΙΑ ΕΤΟΥΣ 2'!$BG$8,IF(MAX([1]Βοηθητικό!$E$8:$J$8)-1=MAX([1]Βοηθητικό!$E$1:$J$1)-5,'[1]ΣΤΟΙΧΕΙΑ ΕΤΟΥΣ 1'!$BG$8,"")))))</f>
        <v>0</v>
      </c>
      <c r="D439" s="7">
        <f>IF(MAX([1]Βοηθητικό!$E$8:$J$8)=MAX([1]Βοηθητικό!$E$1:$J$1),'[1]ΣΤΟΙΧΕΙΑ ΕΤΟΥΣ 6'!$BG$8,IF(MAX([1]Βοηθητικό!$E$8:$J$8)=MAX([1]Βοηθητικό!$E$1:$J$1)-1,'[1]ΣΤΟΙΧΕΙΑ ΕΤΟΥΣ 5'!$BG$8,IF(MAX([1]Βοηθητικό!$E$8:$J$8)=MAX([1]Βοηθητικό!$E$1:$J$1)-2,'[1]ΣΤΟΙΧΕΙΑ ΕΤΟΥΣ 4'!$BG$8,IF(MAX([1]Βοηθητικό!$E$8:$J$8)=MAX([1]Βοηθητικό!$E$1:$J$1)-3,'[1]ΣΤΟΙΧΕΙΑ ΕΤΟΥΣ 3'!$BG$8,IF(MAX([1]Βοηθητικό!$E$8:$J$8)=MAX([1]Βοηθητικό!$E$1:$J$1)-4,'[1]ΣΤΟΙΧΕΙΑ ΕΤΟΥΣ 2'!$BG$8,IF(MAX([1]Βοηθητικό!$E$8:$J$8)=MAX([1]Βοηθητικό!$E$1:$J$1)-5,'[1]ΣΤΟΙΧΕΙΑ ΕΤΟΥΣ 1'!$BG$8,""))))))</f>
        <v>4188</v>
      </c>
    </row>
    <row r="440" spans="1:4" x14ac:dyDescent="0.25">
      <c r="A440" s="1" t="s">
        <v>66</v>
      </c>
      <c r="B440" s="6">
        <f>IF(MAX([1]Βοηθητικό!$E$8:$J$8)-2=MAX([1]Βοηθητικό!$E$1:$J$1)-2,'[1]ΣΤΟΙΧΕΙΑ ΕΤΟΥΣ 4'!$BO$8,IF(MAX([1]Βοηθητικό!$E$8:$J$8)-2=MAX([1]Βοηθητικό!$E$1:$J$1)-3,'[1]ΣΤΟΙΧΕΙΑ ΕΤΟΥΣ 3'!$BO$8,IF(MAX([1]Βοηθητικό!$E$8:$J$8)-2=MAX([1]Βοηθητικό!$E$1:$J$1)-4,'[1]ΣΤΟΙΧΕΙΑ ΕΤΟΥΣ 2'!$BO$8,IF(MAX([1]Βοηθητικό!$E$8:$J$8)-2=MAX([1]Βοηθητικό!$E$1:$J$1)-5,'[1]ΣΤΟΙΧΕΙΑ ΕΤΟΥΣ 1'!$BO$8,""))))</f>
        <v>0</v>
      </c>
      <c r="C440" s="6">
        <f>IF(MAX([1]Βοηθητικό!$E$8:$J$8)-1=MAX([1]Βοηθητικό!$E$1:$J$1)-1,'[1]ΣΤΟΙΧΕΙΑ ΕΤΟΥΣ 5'!$BO$8,IF(MAX([1]Βοηθητικό!$E$8:$J$8)-1=MAX([1]Βοηθητικό!$E$1:$J$1)-2,'[1]ΣΤΟΙΧΕΙΑ ΕΤΟΥΣ 4'!$BO$8,IF(MAX([1]Βοηθητικό!$E$8:$J$8)-1=MAX([1]Βοηθητικό!$E$1:$J$1)-3,'[1]ΣΤΟΙΧΕΙΑ ΕΤΟΥΣ 3'!$BO$8,IF(MAX([1]Βοηθητικό!$E$8:$J$8)-1=MAX([1]Βοηθητικό!$E$1:$J$1)-4,'[1]ΣΤΟΙΧΕΙΑ ΕΤΟΥΣ 2'!$BO$8,IF(MAX([1]Βοηθητικό!$E$8:$J$8)-1=MAX([1]Βοηθητικό!$E$1:$J$1)-5,'[1]ΣΤΟΙΧΕΙΑ ΕΤΟΥΣ 1'!$BO$8,"")))))</f>
        <v>0</v>
      </c>
      <c r="D440" s="7">
        <f>IF(MAX([1]Βοηθητικό!$E$8:$J$8)=MAX([1]Βοηθητικό!$E$1:$J$1),'[1]ΣΤΟΙΧΕΙΑ ΕΤΟΥΣ 6'!$BO$8,IF(MAX([1]Βοηθητικό!$E$8:$J$8)=MAX([1]Βοηθητικό!$E$1:$J$1)-1,'[1]ΣΤΟΙΧΕΙΑ ΕΤΟΥΣ 5'!$BO$8,IF(MAX([1]Βοηθητικό!$E$8:$J$8)=MAX([1]Βοηθητικό!$E$1:$J$1)-2,'[1]ΣΤΟΙΧΕΙΑ ΕΤΟΥΣ 4'!$BO$8,IF(MAX([1]Βοηθητικό!$E$8:$J$8)=MAX([1]Βοηθητικό!$E$1:$J$1)-3,'[1]ΣΤΟΙΧΕΙΑ ΕΤΟΥΣ 3'!$BO$8,IF(MAX([1]Βοηθητικό!$E$8:$J$8)=MAX([1]Βοηθητικό!$E$1:$J$1)-4,'[1]ΣΤΟΙΧΕΙΑ ΕΤΟΥΣ 2'!$BO$8,IF(MAX([1]Βοηθητικό!$E$8:$J$8)=MAX([1]Βοηθητικό!$E$1:$J$1)-5,'[1]ΣΤΟΙΧΕΙΑ ΕΤΟΥΣ 1'!$BO$8,""))))))</f>
        <v>0</v>
      </c>
    </row>
    <row r="441" spans="1:4" x14ac:dyDescent="0.25">
      <c r="A441" s="1" t="s">
        <v>13</v>
      </c>
      <c r="B441" s="6">
        <f>IF(MAX([1]Βοηθητικό!$E$8:$J$8)-2=MAX([1]Βοηθητικό!$E$1:$J$1)-2,'[1]ΣΤΟΙΧΕΙΑ ΕΤΟΥΣ 4'!$N$8,IF(MAX([1]Βοηθητικό!$E$8:$J$8)-2=MAX([1]Βοηθητικό!$E$1:$J$1)-3,'[1]ΣΤΟΙΧΕΙΑ ΕΤΟΥΣ 3'!$N$8,IF(MAX([1]Βοηθητικό!$E$8:$J$8)-2=MAX([1]Βοηθητικό!$E$1:$J$1)-4,'[1]ΣΤΟΙΧΕΙΑ ΕΤΟΥΣ 2'!$N$8,IF(MAX([1]Βοηθητικό!$E$8:$J$8)-2=MAX([1]Βοηθητικό!$E$1:$J$1)-5,'[1]ΣΤΟΙΧΕΙΑ ΕΤΟΥΣ 1'!$N$8,""))))</f>
        <v>0</v>
      </c>
      <c r="C441" s="6">
        <f>IF(MAX([1]Βοηθητικό!$E$8:$J$8)-1=MAX([1]Βοηθητικό!$E$1:$J$1)-1,'[1]ΣΤΟΙΧΕΙΑ ΕΤΟΥΣ 5'!$N$8,IF(MAX([1]Βοηθητικό!$E$8:$J$8)-1=MAX([1]Βοηθητικό!$E$1:$J$1)-2,'[1]ΣΤΟΙΧΕΙΑ ΕΤΟΥΣ 4'!$N$8,IF(MAX([1]Βοηθητικό!$E$8:$J$8)-1=MAX([1]Βοηθητικό!$E$1:$J$1)-3,'[1]ΣΤΟΙΧΕΙΑ ΕΤΟΥΣ 3'!$N$8,IF(MAX([1]Βοηθητικό!$E$8:$J$8)-1=MAX([1]Βοηθητικό!$E$1:$J$1)-4,'[1]ΣΤΟΙΧΕΙΑ ΕΤΟΥΣ 2'!$N$8,IF(MAX([1]Βοηθητικό!$E$8:$J$8)-1=MAX([1]Βοηθητικό!$E$1:$J$1)-5,'[1]ΣΤΟΙΧΕΙΑ ΕΤΟΥΣ 1'!$N$8,"")))))</f>
        <v>0</v>
      </c>
      <c r="D441" s="7">
        <f>IF(MAX([1]Βοηθητικό!$E$8:$J$8)=MAX([1]Βοηθητικό!$E$1:$J$1),'[1]ΣΤΟΙΧΕΙΑ ΕΤΟΥΣ 6'!$N$8,IF(MAX([1]Βοηθητικό!$E$8:$J$8)=MAX([1]Βοηθητικό!$E$1:$J$1)-1,'[1]ΣΤΟΙΧΕΙΑ ΕΤΟΥΣ 5'!$N$8,IF(MAX([1]Βοηθητικό!$E$8:$J$8)=MAX([1]Βοηθητικό!$E$1:$J$1)-2,'[1]ΣΤΟΙΧΕΙΑ ΕΤΟΥΣ 4'!$N$8,IF(MAX([1]Βοηθητικό!$E$8:$J$8)=MAX([1]Βοηθητικό!$E$1:$J$1)-3,'[1]ΣΤΟΙΧΕΙΑ ΕΤΟΥΣ 3'!$N$8,IF(MAX([1]Βοηθητικό!$E$8:$J$8)=MAX([1]Βοηθητικό!$E$1:$J$1)-4,'[1]ΣΤΟΙΧΕΙΑ ΕΤΟΥΣ 2'!$N$8,IF(MAX([1]Βοηθητικό!$E$8:$J$8)=MAX([1]Βοηθητικό!$E$1:$J$1)-5,'[1]ΣΤΟΙΧΕΙΑ ΕΤΟΥΣ 1'!$N$8,""))))))</f>
        <v>0</v>
      </c>
    </row>
    <row r="442" spans="1:4" x14ac:dyDescent="0.25">
      <c r="A442" s="1" t="s">
        <v>14</v>
      </c>
      <c r="B442" s="6">
        <f>IF(MAX([1]Βοηθητικό!$E$8:$J$8)-2=MAX([1]Βοηθητικό!$E$1:$J$1)-2,'[1]ΣΤΟΙΧΕΙΑ ΕΤΟΥΣ 4'!$O$8,IF(MAX([1]Βοηθητικό!$E$8:$J$8)-2=MAX([1]Βοηθητικό!$E$1:$J$1)-3,'[1]ΣΤΟΙΧΕΙΑ ΕΤΟΥΣ 3'!$O$8,IF(MAX([1]Βοηθητικό!$E$8:$J$8)-2=MAX([1]Βοηθητικό!$E$1:$J$1)-4,'[1]ΣΤΟΙΧΕΙΑ ΕΤΟΥΣ 2'!$O$8,IF(MAX([1]Βοηθητικό!$E$8:$J$8)-2=MAX([1]Βοηθητικό!$E$1:$J$1)-5,'[1]ΣΤΟΙΧΕΙΑ ΕΤΟΥΣ 1'!$O$8,""))))</f>
        <v>0</v>
      </c>
      <c r="C442" s="6">
        <f>IF(MAX([1]Βοηθητικό!$E$8:$J$8)-1=MAX([1]Βοηθητικό!$E$1:$J$1)-1,'[1]ΣΤΟΙΧΕΙΑ ΕΤΟΥΣ 5'!$O$8,IF(MAX([1]Βοηθητικό!$E$8:$J$8)-1=MAX([1]Βοηθητικό!$E$1:$J$1)-2,'[1]ΣΤΟΙΧΕΙΑ ΕΤΟΥΣ 4'!$O$8,IF(MAX([1]Βοηθητικό!$E$8:$J$8)-1=MAX([1]Βοηθητικό!$E$1:$J$1)-3,'[1]ΣΤΟΙΧΕΙΑ ΕΤΟΥΣ 3'!$O$8,IF(MAX([1]Βοηθητικό!$E$8:$J$8)-1=MAX([1]Βοηθητικό!$E$1:$J$1)-4,'[1]ΣΤΟΙΧΕΙΑ ΕΤΟΥΣ 2'!$O$8,IF(MAX([1]Βοηθητικό!$E$8:$J$8)-1=MAX([1]Βοηθητικό!$E$1:$J$1)-5,'[1]ΣΤΟΙΧΕΙΑ ΕΤΟΥΣ 1'!$O$8,"")))))</f>
        <v>0</v>
      </c>
      <c r="D442" s="7">
        <f>IF(MAX([1]Βοηθητικό!$E$8:$J$8)=MAX([1]Βοηθητικό!$E$1:$J$1),'[1]ΣΤΟΙΧΕΙΑ ΕΤΟΥΣ 6'!$O$8,IF(MAX([1]Βοηθητικό!$E$8:$J$8)=MAX([1]Βοηθητικό!$E$1:$J$1)-1,'[1]ΣΤΟΙΧΕΙΑ ΕΤΟΥΣ 5'!$O$8,IF(MAX([1]Βοηθητικό!$E$8:$J$8)=MAX([1]Βοηθητικό!$E$1:$J$1)-2,'[1]ΣΤΟΙΧΕΙΑ ΕΤΟΥΣ 4'!$O$8,IF(MAX([1]Βοηθητικό!$E$8:$J$8)=MAX([1]Βοηθητικό!$E$1:$J$1)-3,'[1]ΣΤΟΙΧΕΙΑ ΕΤΟΥΣ 3'!$O$8,IF(MAX([1]Βοηθητικό!$E$8:$J$8)=MAX([1]Βοηθητικό!$E$1:$J$1)-4,'[1]ΣΤΟΙΧΕΙΑ ΕΤΟΥΣ 2'!$O$8,IF(MAX([1]Βοηθητικό!$E$8:$J$8)=MAX([1]Βοηθητικό!$E$1:$J$1)-5,'[1]ΣΤΟΙΧΕΙΑ ΕΤΟΥΣ 1'!$O$8,""))))))</f>
        <v>0</v>
      </c>
    </row>
    <row r="443" spans="1:4" x14ac:dyDescent="0.25">
      <c r="A443" s="1" t="s">
        <v>15</v>
      </c>
      <c r="B443" s="6">
        <f>IF(MAX([1]Βοηθητικό!$E$8:$J$8)-2=MAX([1]Βοηθητικό!$E$1:$J$1)-2,'[1]ΣΤΟΙΧΕΙΑ ΕΤΟΥΣ 4'!$P$8,IF(MAX([1]Βοηθητικό!$E$8:$J$8)-2=MAX([1]Βοηθητικό!$E$1:$J$1)-3,'[1]ΣΤΟΙΧΕΙΑ ΕΤΟΥΣ 3'!$P$8,IF(MAX([1]Βοηθητικό!$E$8:$J$8)-2=MAX([1]Βοηθητικό!$E$1:$J$1)-4,'[1]ΣΤΟΙΧΕΙΑ ΕΤΟΥΣ 2'!$P$8,IF(MAX([1]Βοηθητικό!$E$8:$J$8)-2=MAX([1]Βοηθητικό!$E$1:$J$1)-5,'[1]ΣΤΟΙΧΕΙΑ ΕΤΟΥΣ 1'!$P$8,""))))</f>
        <v>0</v>
      </c>
      <c r="C443" s="6">
        <f>IF(MAX([1]Βοηθητικό!$E$8:$J$8)-1=MAX([1]Βοηθητικό!$E$1:$J$1)-1,'[1]ΣΤΟΙΧΕΙΑ ΕΤΟΥΣ 5'!$P$8,IF(MAX([1]Βοηθητικό!$E$8:$J$8)-1=MAX([1]Βοηθητικό!$E$1:$J$1)-2,'[1]ΣΤΟΙΧΕΙΑ ΕΤΟΥΣ 4'!$P$8,IF(MAX([1]Βοηθητικό!$E$8:$J$8)-1=MAX([1]Βοηθητικό!$E$1:$J$1)-3,'[1]ΣΤΟΙΧΕΙΑ ΕΤΟΥΣ 3'!$P$8,IF(MAX([1]Βοηθητικό!$E$8:$J$8)-1=MAX([1]Βοηθητικό!$E$1:$J$1)-4,'[1]ΣΤΟΙΧΕΙΑ ΕΤΟΥΣ 2'!$P$8,IF(MAX([1]Βοηθητικό!$E$8:$J$8)-1=MAX([1]Βοηθητικό!$E$1:$J$1)-5,'[1]ΣΤΟΙΧΕΙΑ ΕΤΟΥΣ 1'!$P$8,"")))))</f>
        <v>12624</v>
      </c>
      <c r="D443" s="7">
        <f>IF(MAX([1]Βοηθητικό!$E$8:$J$8)=MAX([1]Βοηθητικό!$E$1:$J$1),'[1]ΣΤΟΙΧΕΙΑ ΕΤΟΥΣ 6'!$P$8,IF(MAX([1]Βοηθητικό!$E$8:$J$8)=MAX([1]Βοηθητικό!$E$1:$J$1)-1,'[1]ΣΤΟΙΧΕΙΑ ΕΤΟΥΣ 5'!$P$8,IF(MAX([1]Βοηθητικό!$E$8:$J$8)=MAX([1]Βοηθητικό!$E$1:$J$1)-2,'[1]ΣΤΟΙΧΕΙΑ ΕΤΟΥΣ 4'!$P$8,IF(MAX([1]Βοηθητικό!$E$8:$J$8)=MAX([1]Βοηθητικό!$E$1:$J$1)-3,'[1]ΣΤΟΙΧΕΙΑ ΕΤΟΥΣ 3'!$P$8,IF(MAX([1]Βοηθητικό!$E$8:$J$8)=MAX([1]Βοηθητικό!$E$1:$J$1)-4,'[1]ΣΤΟΙΧΕΙΑ ΕΤΟΥΣ 2'!$P$8,IF(MAX([1]Βοηθητικό!$E$8:$J$8)=MAX([1]Βοηθητικό!$E$1:$J$1)-5,'[1]ΣΤΟΙΧΕΙΑ ΕΤΟΥΣ 1'!$P$8,""))))))</f>
        <v>65455</v>
      </c>
    </row>
    <row r="444" spans="1:4" x14ac:dyDescent="0.25">
      <c r="A444" s="1" t="s">
        <v>16</v>
      </c>
      <c r="B444" s="6">
        <f>IF(MAX([1]Βοηθητικό!$E$8:$J$8)-2=MAX([1]Βοηθητικό!$E$1:$J$1)-2,'[1]ΣΤΟΙΧΕΙΑ ΕΤΟΥΣ 4'!$Q$8,IF(MAX([1]Βοηθητικό!$E$8:$J$8)-2=MAX([1]Βοηθητικό!$E$1:$J$1)-3,'[1]ΣΤΟΙΧΕΙΑ ΕΤΟΥΣ 3'!$Q$8,IF(MAX([1]Βοηθητικό!$E$8:$J$8)-2=MAX([1]Βοηθητικό!$E$1:$J$1)-4,'[1]ΣΤΟΙΧΕΙΑ ΕΤΟΥΣ 2'!$Q$8,IF(MAX([1]Βοηθητικό!$E$8:$J$8)-2=MAX([1]Βοηθητικό!$E$1:$J$1)-5,'[1]ΣΤΟΙΧΕΙΑ ΕΤΟΥΣ 1'!$Q$8,""))))</f>
        <v>0</v>
      </c>
      <c r="C444" s="6">
        <f>IF(MAX([1]Βοηθητικό!$E$8:$J$8)-1=MAX([1]Βοηθητικό!$E$1:$J$1)-1,'[1]ΣΤΟΙΧΕΙΑ ΕΤΟΥΣ 5'!$Q$8,IF(MAX([1]Βοηθητικό!$E$8:$J$8)-1=MAX([1]Βοηθητικό!$E$1:$J$1)-2,'[1]ΣΤΟΙΧΕΙΑ ΕΤΟΥΣ 4'!$Q$8,IF(MAX([1]Βοηθητικό!$E$8:$J$8)-1=MAX([1]Βοηθητικό!$E$1:$J$1)-3,'[1]ΣΤΟΙΧΕΙΑ ΕΤΟΥΣ 3'!$Q$8,IF(MAX([1]Βοηθητικό!$E$8:$J$8)-1=MAX([1]Βοηθητικό!$E$1:$J$1)-4,'[1]ΣΤΟΙΧΕΙΑ ΕΤΟΥΣ 2'!$Q$8,IF(MAX([1]Βοηθητικό!$E$8:$J$8)-1=MAX([1]Βοηθητικό!$E$1:$J$1)-5,'[1]ΣΤΟΙΧΕΙΑ ΕΤΟΥΣ 1'!$Q$8,"")))))</f>
        <v>0</v>
      </c>
      <c r="D444" s="7">
        <f>IF(MAX([1]Βοηθητικό!$E$8:$J$8)=MAX([1]Βοηθητικό!$E$1:$J$1),'[1]ΣΤΟΙΧΕΙΑ ΕΤΟΥΣ 6'!$Q$8,IF(MAX([1]Βοηθητικό!$E$8:$J$8)=MAX([1]Βοηθητικό!$E$1:$J$1)-1,'[1]ΣΤΟΙΧΕΙΑ ΕΤΟΥΣ 5'!$Q$8,IF(MAX([1]Βοηθητικό!$E$8:$J$8)=MAX([1]Βοηθητικό!$E$1:$J$1)-2,'[1]ΣΤΟΙΧΕΙΑ ΕΤΟΥΣ 4'!$Q$8,IF(MAX([1]Βοηθητικό!$E$8:$J$8)=MAX([1]Βοηθητικό!$E$1:$J$1)-3,'[1]ΣΤΟΙΧΕΙΑ ΕΤΟΥΣ 3'!$Q$8,IF(MAX([1]Βοηθητικό!$E$8:$J$8)=MAX([1]Βοηθητικό!$E$1:$J$1)-4,'[1]ΣΤΟΙΧΕΙΑ ΕΤΟΥΣ 2'!$Q$8,IF(MAX([1]Βοηθητικό!$E$8:$J$8)=MAX([1]Βοηθητικό!$E$1:$J$1)-5,'[1]ΣΤΟΙΧΕΙΑ ΕΤΟΥΣ 1'!$Q$8,""))))))</f>
        <v>0</v>
      </c>
    </row>
    <row r="445" spans="1:4" x14ac:dyDescent="0.25">
      <c r="A445" s="1" t="s">
        <v>184</v>
      </c>
      <c r="B445" s="6">
        <f>IF(MAX([1]Βοηθητικό!$E$8:$J$8)-2=MAX([1]Βοηθητικό!$E$1:$J$1)-2,'[1]ΣΤΟΙΧΕΙΑ ΕΤΟΥΣ 4'!$R$8,IF(MAX([1]Βοηθητικό!$E$8:$J$8)-2=MAX([1]Βοηθητικό!$E$1:$J$1)-3,'[1]ΣΤΟΙΧΕΙΑ ΕΤΟΥΣ 3'!$R$8,IF(MAX([1]Βοηθητικό!$E$8:$J$8)-2=MAX([1]Βοηθητικό!$E$1:$J$1)-4,'[1]ΣΤΟΙΧΕΙΑ ΕΤΟΥΣ 2'!$R$8,IF(MAX([1]Βοηθητικό!$E$8:$J$8)-2=MAX([1]Βοηθητικό!$E$1:$J$1)-5,'[1]ΣΤΟΙΧΕΙΑ ΕΤΟΥΣ 1'!$R$8,""))))</f>
        <v>0</v>
      </c>
      <c r="C445" s="6">
        <f>IF(MAX([1]Βοηθητικό!$E$8:$J$8)-1=MAX([1]Βοηθητικό!$E$1:$J$1)-1,'[1]ΣΤΟΙΧΕΙΑ ΕΤΟΥΣ 5'!$R$8,IF(MAX([1]Βοηθητικό!$E$8:$J$8)-1=MAX([1]Βοηθητικό!$E$1:$J$1)-2,'[1]ΣΤΟΙΧΕΙΑ ΕΤΟΥΣ 4'!$R$8,IF(MAX([1]Βοηθητικό!$E$8:$J$8)-1=MAX([1]Βοηθητικό!$E$1:$J$1)-3,'[1]ΣΤΟΙΧΕΙΑ ΕΤΟΥΣ 3'!$R$8,IF(MAX([1]Βοηθητικό!$E$8:$J$8)-1=MAX([1]Βοηθητικό!$E$1:$J$1)-4,'[1]ΣΤΟΙΧΕΙΑ ΕΤΟΥΣ 2'!$R$8,IF(MAX([1]Βοηθητικό!$E$8:$J$8)-1=MAX([1]Βοηθητικό!$E$1:$J$1)-5,'[1]ΣΤΟΙΧΕΙΑ ΕΤΟΥΣ 1'!$R$8,"")))))</f>
        <v>0</v>
      </c>
      <c r="D445" s="7">
        <f>IF(MAX([1]Βοηθητικό!$E$8:$J$8)=MAX([1]Βοηθητικό!$E$1:$J$1),'[1]ΣΤΟΙΧΕΙΑ ΕΤΟΥΣ 6'!$R$8,IF(MAX([1]Βοηθητικό!$E$8:$J$8)=MAX([1]Βοηθητικό!$E$1:$J$1)-1,'[1]ΣΤΟΙΧΕΙΑ ΕΤΟΥΣ 5'!$R$8,IF(MAX([1]Βοηθητικό!$E$8:$J$8)=MAX([1]Βοηθητικό!$E$1:$J$1)-2,'[1]ΣΤΟΙΧΕΙΑ ΕΤΟΥΣ 4'!$R$8,IF(MAX([1]Βοηθητικό!$E$8:$J$8)=MAX([1]Βοηθητικό!$E$1:$J$1)-3,'[1]ΣΤΟΙΧΕΙΑ ΕΤΟΥΣ 3'!$R$8,IF(MAX([1]Βοηθητικό!$E$8:$J$8)=MAX([1]Βοηθητικό!$E$1:$J$1)-4,'[1]ΣΤΟΙΧΕΙΑ ΕΤΟΥΣ 2'!$R$8,IF(MAX([1]Βοηθητικό!$E$8:$J$8)=MAX([1]Βοηθητικό!$E$1:$J$1)-5,'[1]ΣΤΟΙΧΕΙΑ ΕΤΟΥΣ 1'!$R$8,""))))))</f>
        <v>0</v>
      </c>
    </row>
    <row r="446" spans="1:4" x14ac:dyDescent="0.25">
      <c r="A446" s="1" t="s">
        <v>18</v>
      </c>
      <c r="B446" s="6">
        <f>IF(MAX([1]Βοηθητικό!$E$8:$J$8)-2=MAX([1]Βοηθητικό!$E$1:$J$1)-2,'[1]ΣΤΟΙΧΕΙΑ ΕΤΟΥΣ 4'!$S$8,IF(MAX([1]Βοηθητικό!$E$8:$J$8)-2=MAX([1]Βοηθητικό!$E$1:$J$1)-3,'[1]ΣΤΟΙΧΕΙΑ ΕΤΟΥΣ 3'!$S$8,IF(MAX([1]Βοηθητικό!$E$8:$J$8)-2=MAX([1]Βοηθητικό!$E$1:$J$1)-4,'[1]ΣΤΟΙΧΕΙΑ ΕΤΟΥΣ 2'!$S$8,IF(MAX([1]Βοηθητικό!$E$8:$J$8)-2=MAX([1]Βοηθητικό!$E$1:$J$1)-5,'[1]ΣΤΟΙΧΕΙΑ ΕΤΟΥΣ 1'!$S$8,""))))</f>
        <v>0</v>
      </c>
      <c r="C446" s="6">
        <f>IF(MAX([1]Βοηθητικό!$E$8:$J$8)-1=MAX([1]Βοηθητικό!$E$1:$J$1)-1,'[1]ΣΤΟΙΧΕΙΑ ΕΤΟΥΣ 5'!$S$8,IF(MAX([1]Βοηθητικό!$E$8:$J$8)-1=MAX([1]Βοηθητικό!$E$1:$J$1)-2,'[1]ΣΤΟΙΧΕΙΑ ΕΤΟΥΣ 4'!$S$8,IF(MAX([1]Βοηθητικό!$E$8:$J$8)-1=MAX([1]Βοηθητικό!$E$1:$J$1)-3,'[1]ΣΤΟΙΧΕΙΑ ΕΤΟΥΣ 3'!$S$8,IF(MAX([1]Βοηθητικό!$E$8:$J$8)-1=MAX([1]Βοηθητικό!$E$1:$J$1)-4,'[1]ΣΤΟΙΧΕΙΑ ΕΤΟΥΣ 2'!$S$8,IF(MAX([1]Βοηθητικό!$E$8:$J$8)-1=MAX([1]Βοηθητικό!$E$1:$J$1)-5,'[1]ΣΤΟΙΧΕΙΑ ΕΤΟΥΣ 1'!$S$8,"")))))</f>
        <v>12624</v>
      </c>
      <c r="D446" s="7">
        <f>IF(MAX([1]Βοηθητικό!$E$8:$J$8)=MAX([1]Βοηθητικό!$E$1:$J$1),'[1]ΣΤΟΙΧΕΙΑ ΕΤΟΥΣ 6'!$S$8,IF(MAX([1]Βοηθητικό!$E$8:$J$8)=MAX([1]Βοηθητικό!$E$1:$J$1)-1,'[1]ΣΤΟΙΧΕΙΑ ΕΤΟΥΣ 5'!$S$8,IF(MAX([1]Βοηθητικό!$E$8:$J$8)=MAX([1]Βοηθητικό!$E$1:$J$1)-2,'[1]ΣΤΟΙΧΕΙΑ ΕΤΟΥΣ 4'!$S$8,IF(MAX([1]Βοηθητικό!$E$8:$J$8)=MAX([1]Βοηθητικό!$E$1:$J$1)-3,'[1]ΣΤΟΙΧΕΙΑ ΕΤΟΥΣ 3'!$S$8,IF(MAX([1]Βοηθητικό!$E$8:$J$8)=MAX([1]Βοηθητικό!$E$1:$J$1)-4,'[1]ΣΤΟΙΧΕΙΑ ΕΤΟΥΣ 2'!$S$8,IF(MAX([1]Βοηθητικό!$E$8:$J$8)=MAX([1]Βοηθητικό!$E$1:$J$1)-5,'[1]ΣΤΟΙΧΕΙΑ ΕΤΟΥΣ 1'!$S$8,""))))))</f>
        <v>65455</v>
      </c>
    </row>
    <row r="447" spans="1:4" x14ac:dyDescent="0.25">
      <c r="A447" s="1" t="s">
        <v>19</v>
      </c>
      <c r="B447" s="6">
        <f>IF(MAX([1]Βοηθητικό!$E$8:$J$8)-2=MAX([1]Βοηθητικό!$E$1:$J$1)-2,'[1]ΣΤΟΙΧΕΙΑ ΕΤΟΥΣ 4'!$T$8,IF(MAX([1]Βοηθητικό!$E$8:$J$8)-2=MAX([1]Βοηθητικό!$E$1:$J$1)-3,'[1]ΣΤΟΙΧΕΙΑ ΕΤΟΥΣ 3'!$T$8,IF(MAX([1]Βοηθητικό!$E$8:$J$8)-2=MAX([1]Βοηθητικό!$E$1:$J$1)-4,'[1]ΣΤΟΙΧΕΙΑ ΕΤΟΥΣ 2'!$T$8,IF(MAX([1]Βοηθητικό!$E$8:$J$8)-2=MAX([1]Βοηθητικό!$E$1:$J$1)-5,'[1]ΣΤΟΙΧΕΙΑ ΕΤΟΥΣ 1'!$T$8,""))))</f>
        <v>0</v>
      </c>
      <c r="C447" s="6">
        <f>IF(MAX([1]Βοηθητικό!$E$8:$J$8)-1=MAX([1]Βοηθητικό!$E$1:$J$1)-1,'[1]ΣΤΟΙΧΕΙΑ ΕΤΟΥΣ 5'!$T$8,IF(MAX([1]Βοηθητικό!$E$8:$J$8)-1=MAX([1]Βοηθητικό!$E$1:$J$1)-2,'[1]ΣΤΟΙΧΕΙΑ ΕΤΟΥΣ 4'!$T$8,IF(MAX([1]Βοηθητικό!$E$8:$J$8)-1=MAX([1]Βοηθητικό!$E$1:$J$1)-3,'[1]ΣΤΟΙΧΕΙΑ ΕΤΟΥΣ 3'!$T$8,IF(MAX([1]Βοηθητικό!$E$8:$J$8)-1=MAX([1]Βοηθητικό!$E$1:$J$1)-4,'[1]ΣΤΟΙΧΕΙΑ ΕΤΟΥΣ 2'!$T$8,IF(MAX([1]Βοηθητικό!$E$8:$J$8)-1=MAX([1]Βοηθητικό!$E$1:$J$1)-5,'[1]ΣΤΟΙΧΕΙΑ ΕΤΟΥΣ 1'!$T$8,"")))))</f>
        <v>125776</v>
      </c>
      <c r="D447" s="7">
        <f>IF(MAX([1]Βοηθητικό!$E$8:$J$8)=MAX([1]Βοηθητικό!$E$1:$J$1),'[1]ΣΤΟΙΧΕΙΑ ΕΤΟΥΣ 6'!$T$8,IF(MAX([1]Βοηθητικό!$E$8:$J$8)=MAX([1]Βοηθητικό!$E$1:$J$1)-1,'[1]ΣΤΟΙΧΕΙΑ ΕΤΟΥΣ 5'!$T$8,IF(MAX([1]Βοηθητικό!$E$8:$J$8)=MAX([1]Βοηθητικό!$E$1:$J$1)-2,'[1]ΣΤΟΙΧΕΙΑ ΕΤΟΥΣ 4'!$T$8,IF(MAX([1]Βοηθητικό!$E$8:$J$8)=MAX([1]Βοηθητικό!$E$1:$J$1)-3,'[1]ΣΤΟΙΧΕΙΑ ΕΤΟΥΣ 3'!$T$8,IF(MAX([1]Βοηθητικό!$E$8:$J$8)=MAX([1]Βοηθητικό!$E$1:$J$1)-4,'[1]ΣΤΟΙΧΕΙΑ ΕΤΟΥΣ 2'!$T$8,IF(MAX([1]Βοηθητικό!$E$8:$J$8)=MAX([1]Βοηθητικό!$E$1:$J$1)-5,'[1]ΣΤΟΙΧΕΙΑ ΕΤΟΥΣ 1'!$T$8,""))))))</f>
        <v>173811</v>
      </c>
    </row>
    <row r="448" spans="1:4" x14ac:dyDescent="0.25">
      <c r="A448" s="1" t="s">
        <v>185</v>
      </c>
      <c r="B448" s="6">
        <f>IF(MAX([1]Βοηθητικό!$E$8:$J$8)-2=MAX([1]Βοηθητικό!$E$1:$J$1)-2,'[1]ΣΤΟΙΧΕΙΑ ΕΤΟΥΣ 4'!$U$8,IF(MAX([1]Βοηθητικό!$E$8:$J$8)-2=MAX([1]Βοηθητικό!$E$1:$J$1)-3,'[1]ΣΤΟΙΧΕΙΑ ΕΤΟΥΣ 3'!$U$8,IF(MAX([1]Βοηθητικό!$E$8:$J$8)-2=MAX([1]Βοηθητικό!$E$1:$J$1)-4,'[1]ΣΤΟΙΧΕΙΑ ΕΤΟΥΣ 2'!$U$8,IF(MAX([1]Βοηθητικό!$E$8:$J$8)-2=MAX([1]Βοηθητικό!$E$1:$J$1)-5,'[1]ΣΤΟΙΧΕΙΑ ΕΤΟΥΣ 1'!$U$8,""))))</f>
        <v>0</v>
      </c>
      <c r="C448" s="6">
        <f>IF(MAX([1]Βοηθητικό!$E$8:$J$8)-1=MAX([1]Βοηθητικό!$E$1:$J$1)-1,'[1]ΣΤΟΙΧΕΙΑ ΕΤΟΥΣ 5'!$U$8,IF(MAX([1]Βοηθητικό!$E$8:$J$8)-1=MAX([1]Βοηθητικό!$E$1:$J$1)-2,'[1]ΣΤΟΙΧΕΙΑ ΕΤΟΥΣ 4'!$U$8,IF(MAX([1]Βοηθητικό!$E$8:$J$8)-1=MAX([1]Βοηθητικό!$E$1:$J$1)-3,'[1]ΣΤΟΙΧΕΙΑ ΕΤΟΥΣ 3'!$U$8,IF(MAX([1]Βοηθητικό!$E$8:$J$8)-1=MAX([1]Βοηθητικό!$E$1:$J$1)-4,'[1]ΣΤΟΙΧΕΙΑ ΕΤΟΥΣ 2'!$U$8,IF(MAX([1]Βοηθητικό!$E$8:$J$8)-1=MAX([1]Βοηθητικό!$E$1:$J$1)-5,'[1]ΣΤΟΙΧΕΙΑ ΕΤΟΥΣ 1'!$U$8,"")))))</f>
        <v>0</v>
      </c>
      <c r="D448" s="7">
        <f>IF(MAX([1]Βοηθητικό!$E$8:$J$8)=MAX([1]Βοηθητικό!$E$1:$J$1),'[1]ΣΤΟΙΧΕΙΑ ΕΤΟΥΣ 6'!$U$8,IF(MAX([1]Βοηθητικό!$E$8:$J$8)=MAX([1]Βοηθητικό!$E$1:$J$1)-1,'[1]ΣΤΟΙΧΕΙΑ ΕΤΟΥΣ 5'!$U$8,IF(MAX([1]Βοηθητικό!$E$8:$J$8)=MAX([1]Βοηθητικό!$E$1:$J$1)-2,'[1]ΣΤΟΙΧΕΙΑ ΕΤΟΥΣ 4'!$U$8,IF(MAX([1]Βοηθητικό!$E$8:$J$8)=MAX([1]Βοηθητικό!$E$1:$J$1)-3,'[1]ΣΤΟΙΧΕΙΑ ΕΤΟΥΣ 3'!$U$8,IF(MAX([1]Βοηθητικό!$E$8:$J$8)=MAX([1]Βοηθητικό!$E$1:$J$1)-4,'[1]ΣΤΟΙΧΕΙΑ ΕΤΟΥΣ 2'!$U$8,IF(MAX([1]Βοηθητικό!$E$8:$J$8)=MAX([1]Βοηθητικό!$E$1:$J$1)-5,'[1]ΣΤΟΙΧΕΙΑ ΕΤΟΥΣ 1'!$U$8,""))))))</f>
        <v>0</v>
      </c>
    </row>
    <row r="449" spans="1:4" x14ac:dyDescent="0.25">
      <c r="A449" s="1" t="s">
        <v>22</v>
      </c>
      <c r="B449" s="6">
        <f>IF(MAX([1]Βοηθητικό!$E$8:$J$8)-2=MAX([1]Βοηθητικό!$E$1:$J$1)-2,'[1]ΣΤΟΙΧΕΙΑ ΕΤΟΥΣ 4'!$W$8,IF(MAX([1]Βοηθητικό!$E$8:$J$8)-2=MAX([1]Βοηθητικό!$E$1:$J$1)-3,'[1]ΣΤΟΙΧΕΙΑ ΕΤΟΥΣ 3'!$W$8,IF(MAX([1]Βοηθητικό!$E$8:$J$8)-2=MAX([1]Βοηθητικό!$E$1:$J$1)-4,'[1]ΣΤΟΙΧΕΙΑ ΕΤΟΥΣ 2'!$W$8,IF(MAX([1]Βοηθητικό!$E$8:$J$8)-2=MAX([1]Βοηθητικό!$E$1:$J$1)-5,'[1]ΣΤΟΙΧΕΙΑ ΕΤΟΥΣ 1'!$W$8,""))))</f>
        <v>0</v>
      </c>
      <c r="C449" s="6">
        <f>IF(MAX([1]Βοηθητικό!$E$8:$J$8)-1=MAX([1]Βοηθητικό!$E$1:$J$1)-1,'[1]ΣΤΟΙΧΕΙΑ ΕΤΟΥΣ 5'!$W$8,IF(MAX([1]Βοηθητικό!$E$8:$J$8)-1=MAX([1]Βοηθητικό!$E$1:$J$1)-2,'[1]ΣΤΟΙΧΕΙΑ ΕΤΟΥΣ 4'!$W$8,IF(MAX([1]Βοηθητικό!$E$8:$J$8)-1=MAX([1]Βοηθητικό!$E$1:$J$1)-3,'[1]ΣΤΟΙΧΕΙΑ ΕΤΟΥΣ 3'!$W$8,IF(MAX([1]Βοηθητικό!$E$8:$J$8)-1=MAX([1]Βοηθητικό!$E$1:$J$1)-4,'[1]ΣΤΟΙΧΕΙΑ ΕΤΟΥΣ 2'!$W$8,IF(MAX([1]Βοηθητικό!$E$8:$J$8)-1=MAX([1]Βοηθητικό!$E$1:$J$1)-5,'[1]ΣΤΟΙΧΕΙΑ ΕΤΟΥΣ 1'!$W$8,"")))))</f>
        <v>0</v>
      </c>
      <c r="D449" s="7">
        <f>IF(MAX([1]Βοηθητικό!$E$8:$J$8)=MAX([1]Βοηθητικό!$E$1:$J$1),'[1]ΣΤΟΙΧΕΙΑ ΕΤΟΥΣ 6'!$W$8,IF(MAX([1]Βοηθητικό!$E$8:$J$8)=MAX([1]Βοηθητικό!$E$1:$J$1)-1,'[1]ΣΤΟΙΧΕΙΑ ΕΤΟΥΣ 5'!$W$8,IF(MAX([1]Βοηθητικό!$E$8:$J$8)=MAX([1]Βοηθητικό!$E$1:$J$1)-2,'[1]ΣΤΟΙΧΕΙΑ ΕΤΟΥΣ 4'!$W$8,IF(MAX([1]Βοηθητικό!$E$8:$J$8)=MAX([1]Βοηθητικό!$E$1:$J$1)-3,'[1]ΣΤΟΙΧΕΙΑ ΕΤΟΥΣ 3'!$W$8,IF(MAX([1]Βοηθητικό!$E$8:$J$8)=MAX([1]Βοηθητικό!$E$1:$J$1)-4,'[1]ΣΤΟΙΧΕΙΑ ΕΤΟΥΣ 2'!$W$8,IF(MAX([1]Βοηθητικό!$E$8:$J$8)=MAX([1]Βοηθητικό!$E$1:$J$1)-5,'[1]ΣΤΟΙΧΕΙΑ ΕΤΟΥΣ 1'!$W$8,""))))))</f>
        <v>0</v>
      </c>
    </row>
    <row r="450" spans="1:4" x14ac:dyDescent="0.25">
      <c r="A450" s="1" t="s">
        <v>23</v>
      </c>
      <c r="B450" s="6">
        <f>IF(MAX([1]Βοηθητικό!$E$8:$J$8)-2=MAX([1]Βοηθητικό!$E$1:$J$1)-2,'[1]ΣΤΟΙΧΕΙΑ ΕΤΟΥΣ 4'!$X$8,IF(MAX([1]Βοηθητικό!$E$8:$J$8)-2=MAX([1]Βοηθητικό!$E$1:$J$1)-3,'[1]ΣΤΟΙΧΕΙΑ ΕΤΟΥΣ 3'!$X$8,IF(MAX([1]Βοηθητικό!$E$8:$J$8)-2=MAX([1]Βοηθητικό!$E$1:$J$1)-4,'[1]ΣΤΟΙΧΕΙΑ ΕΤΟΥΣ 2'!$X$8,IF(MAX([1]Βοηθητικό!$E$8:$J$8)-2=MAX([1]Βοηθητικό!$E$1:$J$1)-5,'[1]ΣΤΟΙΧΕΙΑ ΕΤΟΥΣ 1'!$X$8,""))))</f>
        <v>0</v>
      </c>
      <c r="C450" s="6">
        <f>IF(MAX([1]Βοηθητικό!$E$8:$J$8)-1=MAX([1]Βοηθητικό!$E$1:$J$1)-1,'[1]ΣΤΟΙΧΕΙΑ ΕΤΟΥΣ 5'!$X$8,IF(MAX([1]Βοηθητικό!$E$8:$J$8)-1=MAX([1]Βοηθητικό!$E$1:$J$1)-2,'[1]ΣΤΟΙΧΕΙΑ ΕΤΟΥΣ 4'!$X$8,IF(MAX([1]Βοηθητικό!$E$8:$J$8)-1=MAX([1]Βοηθητικό!$E$1:$J$1)-3,'[1]ΣΤΟΙΧΕΙΑ ΕΤΟΥΣ 3'!$X$8,IF(MAX([1]Βοηθητικό!$E$8:$J$8)-1=MAX([1]Βοηθητικό!$E$1:$J$1)-4,'[1]ΣΤΟΙΧΕΙΑ ΕΤΟΥΣ 2'!$X$8,IF(MAX([1]Βοηθητικό!$E$8:$J$8)-1=MAX([1]Βοηθητικό!$E$1:$J$1)-5,'[1]ΣΤΟΙΧΕΙΑ ΕΤΟΥΣ 1'!$X$8,"")))))</f>
        <v>125776</v>
      </c>
      <c r="D450" s="7">
        <f>IF(MAX([1]Βοηθητικό!$E$8:$J$8)=MAX([1]Βοηθητικό!$E$1:$J$1),'[1]ΣΤΟΙΧΕΙΑ ΕΤΟΥΣ 6'!$X$8,IF(MAX([1]Βοηθητικό!$E$8:$J$8)=MAX([1]Βοηθητικό!$E$1:$J$1)-1,'[1]ΣΤΟΙΧΕΙΑ ΕΤΟΥΣ 5'!$X$8,IF(MAX([1]Βοηθητικό!$E$8:$J$8)=MAX([1]Βοηθητικό!$E$1:$J$1)-2,'[1]ΣΤΟΙΧΕΙΑ ΕΤΟΥΣ 4'!$X$8,IF(MAX([1]Βοηθητικό!$E$8:$J$8)=MAX([1]Βοηθητικό!$E$1:$J$1)-3,'[1]ΣΤΟΙΧΕΙΑ ΕΤΟΥΣ 3'!$X$8,IF(MAX([1]Βοηθητικό!$E$8:$J$8)=MAX([1]Βοηθητικό!$E$1:$J$1)-4,'[1]ΣΤΟΙΧΕΙΑ ΕΤΟΥΣ 2'!$X$8,IF(MAX([1]Βοηθητικό!$E$8:$J$8)=MAX([1]Βοηθητικό!$E$1:$J$1)-5,'[1]ΣΤΟΙΧΕΙΑ ΕΤΟΥΣ 1'!$X$8,""))))))</f>
        <v>173811</v>
      </c>
    </row>
    <row r="451" spans="1:4" x14ac:dyDescent="0.25">
      <c r="A451" s="1" t="s">
        <v>24</v>
      </c>
      <c r="B451" s="6">
        <f>IF(MAX([1]Βοηθητικό!$E$8:$J$8)-2=MAX([1]Βοηθητικό!$E$1:$J$1)-2,'[1]ΣΤΟΙΧΕΙΑ ΕΤΟΥΣ 4'!$Y$8,IF(MAX([1]Βοηθητικό!$E$8:$J$8)-2=MAX([1]Βοηθητικό!$E$1:$J$1)-3,'[1]ΣΤΟΙΧΕΙΑ ΕΤΟΥΣ 3'!$Y$8,IF(MAX([1]Βοηθητικό!$E$8:$J$8)-2=MAX([1]Βοηθητικό!$E$1:$J$1)-4,'[1]ΣΤΟΙΧΕΙΑ ΕΤΟΥΣ 2'!$Y$8,IF(MAX([1]Βοηθητικό!$E$8:$J$8)-2=MAX([1]Βοηθητικό!$E$1:$J$1)-5,'[1]ΣΤΟΙΧΕΙΑ ΕΤΟΥΣ 1'!$Y$8,""))))</f>
        <v>0</v>
      </c>
      <c r="C451" s="6">
        <f>IF(MAX([1]Βοηθητικό!$E$8:$J$8)-1=MAX([1]Βοηθητικό!$E$1:$J$1)-1,'[1]ΣΤΟΙΧΕΙΑ ΕΤΟΥΣ 5'!$Y$8,IF(MAX([1]Βοηθητικό!$E$8:$J$8)-1=MAX([1]Βοηθητικό!$E$1:$J$1)-2,'[1]ΣΤΟΙΧΕΙΑ ΕΤΟΥΣ 4'!$Y$8,IF(MAX([1]Βοηθητικό!$E$8:$J$8)-1=MAX([1]Βοηθητικό!$E$1:$J$1)-3,'[1]ΣΤΟΙΧΕΙΑ ΕΤΟΥΣ 3'!$Y$8,IF(MAX([1]Βοηθητικό!$E$8:$J$8)-1=MAX([1]Βοηθητικό!$E$1:$J$1)-4,'[1]ΣΤΟΙΧΕΙΑ ΕΤΟΥΣ 2'!$Y$8,IF(MAX([1]Βοηθητικό!$E$8:$J$8)-1=MAX([1]Βοηθητικό!$E$1:$J$1)-5,'[1]ΣΤΟΙΧΕΙΑ ΕΤΟΥΣ 1'!$Y$8,"")))))</f>
        <v>140754</v>
      </c>
      <c r="D451" s="7">
        <f>IF(MAX([1]Βοηθητικό!$E$8:$J$8)=MAX([1]Βοηθητικό!$E$1:$J$1),'[1]ΣΤΟΙΧΕΙΑ ΕΤΟΥΣ 6'!$Y$8,IF(MAX([1]Βοηθητικό!$E$8:$J$8)=MAX([1]Βοηθητικό!$E$1:$J$1)-1,'[1]ΣΤΟΙΧΕΙΑ ΕΤΟΥΣ 5'!$Y$8,IF(MAX([1]Βοηθητικό!$E$8:$J$8)=MAX([1]Βοηθητικό!$E$1:$J$1)-2,'[1]ΣΤΟΙΧΕΙΑ ΕΤΟΥΣ 4'!$Y$8,IF(MAX([1]Βοηθητικό!$E$8:$J$8)=MAX([1]Βοηθητικό!$E$1:$J$1)-3,'[1]ΣΤΟΙΧΕΙΑ ΕΤΟΥΣ 3'!$Y$8,IF(MAX([1]Βοηθητικό!$E$8:$J$8)=MAX([1]Βοηθητικό!$E$1:$J$1)-4,'[1]ΣΤΟΙΧΕΙΑ ΕΤΟΥΣ 2'!$Y$8,IF(MAX([1]Βοηθητικό!$E$8:$J$8)=MAX([1]Βοηθητικό!$E$1:$J$1)-5,'[1]ΣΤΟΙΧΕΙΑ ΕΤΟΥΣ 1'!$Y$8,""))))))</f>
        <v>47402</v>
      </c>
    </row>
    <row r="452" spans="1:4" x14ac:dyDescent="0.25">
      <c r="A452" s="1" t="s">
        <v>25</v>
      </c>
      <c r="B452" s="6">
        <f>IF(MAX([1]Βοηθητικό!$E$8:$J$8)-2=MAX([1]Βοηθητικό!$E$1:$J$1)-2,'[1]ΣΤΟΙΧΕΙΑ ΕΤΟΥΣ 4'!$Z$8,IF(MAX([1]Βοηθητικό!$E$8:$J$8)-2=MAX([1]Βοηθητικό!$E$1:$J$1)-3,'[1]ΣΤΟΙΧΕΙΑ ΕΤΟΥΣ 3'!$Z$8,IF(MAX([1]Βοηθητικό!$E$8:$J$8)-2=MAX([1]Βοηθητικό!$E$1:$J$1)-4,'[1]ΣΤΟΙΧΕΙΑ ΕΤΟΥΣ 2'!$Z$8,IF(MAX([1]Βοηθητικό!$E$8:$J$8)-2=MAX([1]Βοηθητικό!$E$1:$J$1)-5,'[1]ΣΤΟΙΧΕΙΑ ΕΤΟΥΣ 1'!$Z$8,""))))</f>
        <v>0</v>
      </c>
      <c r="C452" s="6">
        <f>IF(MAX([1]Βοηθητικό!$E$8:$J$8)-1=MAX([1]Βοηθητικό!$E$1:$J$1)-1,'[1]ΣΤΟΙΧΕΙΑ ΕΤΟΥΣ 5'!$Z$8,IF(MAX([1]Βοηθητικό!$E$8:$J$8)-1=MAX([1]Βοηθητικό!$E$1:$J$1)-2,'[1]ΣΤΟΙΧΕΙΑ ΕΤΟΥΣ 4'!$Z$8,IF(MAX([1]Βοηθητικό!$E$8:$J$8)-1=MAX([1]Βοηθητικό!$E$1:$J$1)-3,'[1]ΣΤΟΙΧΕΙΑ ΕΤΟΥΣ 3'!$Z$8,IF(MAX([1]Βοηθητικό!$E$8:$J$8)-1=MAX([1]Βοηθητικό!$E$1:$J$1)-4,'[1]ΣΤΟΙΧΕΙΑ ΕΤΟΥΣ 2'!$Z$8,IF(MAX([1]Βοηθητικό!$E$8:$J$8)-1=MAX([1]Βοηθητικό!$E$1:$J$1)-5,'[1]ΣΤΟΙΧΕΙΑ ΕΤΟΥΣ 1'!$Z$8,"")))))</f>
        <v>303947</v>
      </c>
      <c r="D452" s="7">
        <f>IF(MAX([1]Βοηθητικό!$E$8:$J$8)=MAX([1]Βοηθητικό!$E$1:$J$1),'[1]ΣΤΟΙΧΕΙΑ ΕΤΟΥΣ 6'!$Z$8,IF(MAX([1]Βοηθητικό!$E$8:$J$8)=MAX([1]Βοηθητικό!$E$1:$J$1)-1,'[1]ΣΤΟΙΧΕΙΑ ΕΤΟΥΣ 5'!$Z$8,IF(MAX([1]Βοηθητικό!$E$8:$J$8)=MAX([1]Βοηθητικό!$E$1:$J$1)-2,'[1]ΣΤΟΙΧΕΙΑ ΕΤΟΥΣ 4'!$Z$8,IF(MAX([1]Βοηθητικό!$E$8:$J$8)=MAX([1]Βοηθητικό!$E$1:$J$1)-3,'[1]ΣΤΟΙΧΕΙΑ ΕΤΟΥΣ 3'!$Z$8,IF(MAX([1]Βοηθητικό!$E$8:$J$8)=MAX([1]Βοηθητικό!$E$1:$J$1)-4,'[1]ΣΤΟΙΧΕΙΑ ΕΤΟΥΣ 2'!$Z$8,IF(MAX([1]Βοηθητικό!$E$8:$J$8)=MAX([1]Βοηθητικό!$E$1:$J$1)-5,'[1]ΣΤΟΙΧΕΙΑ ΕΤΟΥΣ 1'!$Z$8,""))))))</f>
        <v>586340</v>
      </c>
    </row>
    <row r="453" spans="1:4" x14ac:dyDescent="0.25">
      <c r="A453" s="1"/>
      <c r="B453" s="8"/>
      <c r="C453" s="18"/>
      <c r="D453" s="9"/>
    </row>
    <row r="454" spans="1:4" x14ac:dyDescent="0.25">
      <c r="A454" s="3" t="s">
        <v>186</v>
      </c>
      <c r="B454" s="8"/>
      <c r="C454" s="18"/>
      <c r="D454" s="9"/>
    </row>
    <row r="455" spans="1:4" x14ac:dyDescent="0.25">
      <c r="A455" s="1" t="s">
        <v>26</v>
      </c>
      <c r="B455" s="6">
        <f>IF(MAX([1]Βοηθητικό!$E$8:$J$8)-2=MAX([1]Βοηθητικό!$E$1:$J$1)-2,'[1]ΣΤΟΙΧΕΙΑ ΕΤΟΥΣ 4'!$AA$8,IF(MAX([1]Βοηθητικό!$E$8:$J$8)-2=MAX([1]Βοηθητικό!$E$1:$J$1)-3,'[1]ΣΤΟΙΧΕΙΑ ΕΤΟΥΣ 3'!$AA$8,IF(MAX([1]Βοηθητικό!$E$8:$J$8)-2=MAX([1]Βοηθητικό!$E$1:$J$1)-4,'[1]ΣΤΟΙΧΕΙΑ ΕΤΟΥΣ 2'!$AA$8,IF(MAX([1]Βοηθητικό!$E$8:$J$8)-2=MAX([1]Βοηθητικό!$E$1:$J$1)-5,'[1]ΣΤΟΙΧΕΙΑ ΕΤΟΥΣ 1'!$AA$8,""))))</f>
        <v>0</v>
      </c>
      <c r="C455" s="6">
        <f>IF(MAX([1]Βοηθητικό!$E$8:$J$8)-1=MAX([1]Βοηθητικό!$E$1:$J$1)-1,'[1]ΣΤΟΙΧΕΙΑ ΕΤΟΥΣ 5'!$AA$8,IF(MAX([1]Βοηθητικό!$E$8:$J$8)-1=MAX([1]Βοηθητικό!$E$1:$J$1)-2,'[1]ΣΤΟΙΧΕΙΑ ΕΤΟΥΣ 4'!$AA$8,IF(MAX([1]Βοηθητικό!$E$8:$J$8)-1=MAX([1]Βοηθητικό!$E$1:$J$1)-3,'[1]ΣΤΟΙΧΕΙΑ ΕΤΟΥΣ 3'!$AA$8,IF(MAX([1]Βοηθητικό!$E$8:$J$8)-1=MAX([1]Βοηθητικό!$E$1:$J$1)-4,'[1]ΣΤΟΙΧΕΙΑ ΕΤΟΥΣ 2'!$AA$8,IF(MAX([1]Βοηθητικό!$E$8:$J$8)-1=MAX([1]Βοηθητικό!$E$1:$J$1)-5,'[1]ΣΤΟΙΧΕΙΑ ΕΤΟΥΣ 1'!$AA$8,"")))))</f>
        <v>140906</v>
      </c>
      <c r="D455" s="7">
        <f>IF(MAX([1]Βοηθητικό!$E$8:$J$8)=MAX([1]Βοηθητικό!$E$1:$J$1),'[1]ΣΤΟΙΧΕΙΑ ΕΤΟΥΣ 6'!$AA$8,IF(MAX([1]Βοηθητικό!$E$8:$J$8)=MAX([1]Βοηθητικό!$E$1:$J$1)-1,'[1]ΣΤΟΙΧΕΙΑ ΕΤΟΥΣ 5'!$AA$8,IF(MAX([1]Βοηθητικό!$E$8:$J$8)=MAX([1]Βοηθητικό!$E$1:$J$1)-2,'[1]ΣΤΟΙΧΕΙΑ ΕΤΟΥΣ 4'!$AA$8,IF(MAX([1]Βοηθητικό!$E$8:$J$8)=MAX([1]Βοηθητικό!$E$1:$J$1)-3,'[1]ΣΤΟΙΧΕΙΑ ΕΤΟΥΣ 3'!$AA$8,IF(MAX([1]Βοηθητικό!$E$8:$J$8)=MAX([1]Βοηθητικό!$E$1:$J$1)-4,'[1]ΣΤΟΙΧΕΙΑ ΕΤΟΥΣ 2'!$AA$8,IF(MAX([1]Βοηθητικό!$E$8:$J$8)=MAX([1]Βοηθητικό!$E$1:$J$1)-5,'[1]ΣΤΟΙΧΕΙΑ ΕΤΟΥΣ 1'!$AA$8,""))))))</f>
        <v>156264</v>
      </c>
    </row>
    <row r="456" spans="1:4" x14ac:dyDescent="0.25">
      <c r="A456" s="1" t="s">
        <v>27</v>
      </c>
      <c r="B456" s="6">
        <f>IF(MAX([1]Βοηθητικό!$E$8:$J$8)-2=MAX([1]Βοηθητικό!$E$1:$J$1)-2,'[1]ΣΤΟΙΧΕΙΑ ΕΤΟΥΣ 4'!$AB$8,IF(MAX([1]Βοηθητικό!$E$8:$J$8)-2=MAX([1]Βοηθητικό!$E$1:$J$1)-3,'[1]ΣΤΟΙΧΕΙΑ ΕΤΟΥΣ 3'!$AB$8,IF(MAX([1]Βοηθητικό!$E$8:$J$8)-2=MAX([1]Βοηθητικό!$E$1:$J$1)-4,'[1]ΣΤΟΙΧΕΙΑ ΕΤΟΥΣ 2'!$AB$8,IF(MAX([1]Βοηθητικό!$E$8:$J$8)-2=MAX([1]Βοηθητικό!$E$1:$J$1)-5,'[1]ΣΤΟΙΧΕΙΑ ΕΤΟΥΣ 1'!$AB$8,""))))</f>
        <v>0</v>
      </c>
      <c r="C456" s="6">
        <f>IF(MAX([1]Βοηθητικό!$E$8:$J$8)-1=MAX([1]Βοηθητικό!$E$1:$J$1)-1,'[1]ΣΤΟΙΧΕΙΑ ΕΤΟΥΣ 5'!$AB$8,IF(MAX([1]Βοηθητικό!$E$8:$J$8)-1=MAX([1]Βοηθητικό!$E$1:$J$1)-2,'[1]ΣΤΟΙΧΕΙΑ ΕΤΟΥΣ 4'!$AB$8,IF(MAX([1]Βοηθητικό!$E$8:$J$8)-1=MAX([1]Βοηθητικό!$E$1:$J$1)-3,'[1]ΣΤΟΙΧΕΙΑ ΕΤΟΥΣ 3'!$AB$8,IF(MAX([1]Βοηθητικό!$E$8:$J$8)-1=MAX([1]Βοηθητικό!$E$1:$J$1)-4,'[1]ΣΤΟΙΧΕΙΑ ΕΤΟΥΣ 2'!$AB$8,IF(MAX([1]Βοηθητικό!$E$8:$J$8)-1=MAX([1]Βοηθητικό!$E$1:$J$1)-5,'[1]ΣΤΟΙΧΕΙΑ ΕΤΟΥΣ 1'!$AB$8,"")))))</f>
        <v>20000</v>
      </c>
      <c r="D456" s="7">
        <f>IF(MAX([1]Βοηθητικό!$E$8:$J$8)=MAX([1]Βοηθητικό!$E$1:$J$1),'[1]ΣΤΟΙΧΕΙΑ ΕΤΟΥΣ 6'!$AB$8,IF(MAX([1]Βοηθητικό!$E$8:$J$8)=MAX([1]Βοηθητικό!$E$1:$J$1)-1,'[1]ΣΤΟΙΧΕΙΑ ΕΤΟΥΣ 5'!$AB$8,IF(MAX([1]Βοηθητικό!$E$8:$J$8)=MAX([1]Βοηθητικό!$E$1:$J$1)-2,'[1]ΣΤΟΙΧΕΙΑ ΕΤΟΥΣ 4'!$AB$8,IF(MAX([1]Βοηθητικό!$E$8:$J$8)=MAX([1]Βοηθητικό!$E$1:$J$1)-3,'[1]ΣΤΟΙΧΕΙΑ ΕΤΟΥΣ 3'!$AB$8,IF(MAX([1]Βοηθητικό!$E$8:$J$8)=MAX([1]Βοηθητικό!$E$1:$J$1)-4,'[1]ΣΤΟΙΧΕΙΑ ΕΤΟΥΣ 2'!$AB$8,IF(MAX([1]Βοηθητικό!$E$8:$J$8)=MAX([1]Βοηθητικό!$E$1:$J$1)-5,'[1]ΣΤΟΙΧΕΙΑ ΕΤΟΥΣ 1'!$AB$8,""))))))</f>
        <v>20000</v>
      </c>
    </row>
    <row r="457" spans="1:4" x14ac:dyDescent="0.25">
      <c r="A457" s="1" t="s">
        <v>28</v>
      </c>
      <c r="B457" s="6">
        <f>IF(MAX([1]Βοηθητικό!$E$8:$J$8)-2=MAX([1]Βοηθητικό!$E$1:$J$1)-2,'[1]ΣΤΟΙΧΕΙΑ ΕΤΟΥΣ 4'!$AC$8,IF(MAX([1]Βοηθητικό!$E$8:$J$8)-2=MAX([1]Βοηθητικό!$E$1:$J$1)-3,'[1]ΣΤΟΙΧΕΙΑ ΕΤΟΥΣ 3'!$AC$8,IF(MAX([1]Βοηθητικό!$E$8:$J$8)-2=MAX([1]Βοηθητικό!$E$1:$J$1)-4,'[1]ΣΤΟΙΧΕΙΑ ΕΤΟΥΣ 2'!$AC$8,IF(MAX([1]Βοηθητικό!$E$8:$J$8)-2=MAX([1]Βοηθητικό!$E$1:$J$1)-5,'[1]ΣΤΟΙΧΕΙΑ ΕΤΟΥΣ 1'!$AC$8,""))))</f>
        <v>0</v>
      </c>
      <c r="C457" s="6">
        <f>IF(MAX([1]Βοηθητικό!$E$8:$J$8)-1=MAX([1]Βοηθητικό!$E$1:$J$1)-1,'[1]ΣΤΟΙΧΕΙΑ ΕΤΟΥΣ 5'!$AC$8,IF(MAX([1]Βοηθητικό!$E$8:$J$8)-1=MAX([1]Βοηθητικό!$E$1:$J$1)-2,'[1]ΣΤΟΙΧΕΙΑ ΕΤΟΥΣ 4'!$AC$8,IF(MAX([1]Βοηθητικό!$E$8:$J$8)-1=MAX([1]Βοηθητικό!$E$1:$J$1)-3,'[1]ΣΤΟΙΧΕΙΑ ΕΤΟΥΣ 3'!$AC$8,IF(MAX([1]Βοηθητικό!$E$8:$J$8)-1=MAX([1]Βοηθητικό!$E$1:$J$1)-4,'[1]ΣΤΟΙΧΕΙΑ ΕΤΟΥΣ 2'!$AC$8,IF(MAX([1]Βοηθητικό!$E$8:$J$8)-1=MAX([1]Βοηθητικό!$E$1:$J$1)-5,'[1]ΣΤΟΙΧΕΙΑ ΕΤΟΥΣ 1'!$AC$8,"")))))</f>
        <v>6045</v>
      </c>
      <c r="D457" s="7">
        <f>IF(MAX([1]Βοηθητικό!$E$8:$J$8)=MAX([1]Βοηθητικό!$E$1:$J$1),'[1]ΣΤΟΙΧΕΙΑ ΕΤΟΥΣ 6'!$AC$8,IF(MAX([1]Βοηθητικό!$E$8:$J$8)=MAX([1]Βοηθητικό!$E$1:$J$1)-1,'[1]ΣΤΟΙΧΕΙΑ ΕΤΟΥΣ 5'!$AC$8,IF(MAX([1]Βοηθητικό!$E$8:$J$8)=MAX([1]Βοηθητικό!$E$1:$J$1)-2,'[1]ΣΤΟΙΧΕΙΑ ΕΤΟΥΣ 4'!$AC$8,IF(MAX([1]Βοηθητικό!$E$8:$J$8)=MAX([1]Βοηθητικό!$E$1:$J$1)-3,'[1]ΣΤΟΙΧΕΙΑ ΕΤΟΥΣ 3'!$AC$8,IF(MAX([1]Βοηθητικό!$E$8:$J$8)=MAX([1]Βοηθητικό!$E$1:$J$1)-4,'[1]ΣΤΟΙΧΕΙΑ ΕΤΟΥΣ 2'!$AC$8,IF(MAX([1]Βοηθητικό!$E$8:$J$8)=MAX([1]Βοηθητικό!$E$1:$J$1)-5,'[1]ΣΤΟΙΧΕΙΑ ΕΤΟΥΣ 1'!$AC$8,""))))))</f>
        <v>7151</v>
      </c>
    </row>
    <row r="458" spans="1:4" x14ac:dyDescent="0.25">
      <c r="A458" s="1" t="s">
        <v>29</v>
      </c>
      <c r="B458" s="6">
        <f>IF(MAX([1]Βοηθητικό!$E$8:$J$8)-2=MAX([1]Βοηθητικό!$E$1:$J$1)-2,'[1]ΣΤΟΙΧΕΙΑ ΕΤΟΥΣ 4'!$AD$8,IF(MAX([1]Βοηθητικό!$E$8:$J$8)-2=MAX([1]Βοηθητικό!$E$1:$J$1)-3,'[1]ΣΤΟΙΧΕΙΑ ΕΤΟΥΣ 3'!$AD$8,IF(MAX([1]Βοηθητικό!$E$8:$J$8)-2=MAX([1]Βοηθητικό!$E$1:$J$1)-4,'[1]ΣΤΟΙΧΕΙΑ ΕΤΟΥΣ 2'!$AD$8,IF(MAX([1]Βοηθητικό!$E$8:$J$8)-2=MAX([1]Βοηθητικό!$E$1:$J$1)-5,'[1]ΣΤΟΙΧΕΙΑ ΕΤΟΥΣ 1'!$AD$8,""))))</f>
        <v>0</v>
      </c>
      <c r="C458" s="6">
        <f>IF(MAX([1]Βοηθητικό!$E$8:$J$8)-1=MAX([1]Βοηθητικό!$E$1:$J$1)-1,'[1]ΣΤΟΙΧΕΙΑ ΕΤΟΥΣ 5'!$AD$8,IF(MAX([1]Βοηθητικό!$E$8:$J$8)-1=MAX([1]Βοηθητικό!$E$1:$J$1)-2,'[1]ΣΤΟΙΧΕΙΑ ΕΤΟΥΣ 4'!$AD$8,IF(MAX([1]Βοηθητικό!$E$8:$J$8)-1=MAX([1]Βοηθητικό!$E$1:$J$1)-3,'[1]ΣΤΟΙΧΕΙΑ ΕΤΟΥΣ 3'!$AD$8,IF(MAX([1]Βοηθητικό!$E$8:$J$8)-1=MAX([1]Βοηθητικό!$E$1:$J$1)-4,'[1]ΣΤΟΙΧΕΙΑ ΕΤΟΥΣ 2'!$AD$8,IF(MAX([1]Βοηθητικό!$E$8:$J$8)-1=MAX([1]Βοηθητικό!$E$1:$J$1)-5,'[1]ΣΤΟΙΧΕΙΑ ΕΤΟΥΣ 1'!$AD$8,"")))))</f>
        <v>114860</v>
      </c>
      <c r="D458" s="7">
        <f>IF(MAX([1]Βοηθητικό!$E$8:$J$8)=MAX([1]Βοηθητικό!$E$1:$J$1),'[1]ΣΤΟΙΧΕΙΑ ΕΤΟΥΣ 6'!$AD$8,IF(MAX([1]Βοηθητικό!$E$8:$J$8)=MAX([1]Βοηθητικό!$E$1:$J$1)-1,'[1]ΣΤΟΙΧΕΙΑ ΕΤΟΥΣ 5'!$AD$8,IF(MAX([1]Βοηθητικό!$E$8:$J$8)=MAX([1]Βοηθητικό!$E$1:$J$1)-2,'[1]ΣΤΟΙΧΕΙΑ ΕΤΟΥΣ 4'!$AD$8,IF(MAX([1]Βοηθητικό!$E$8:$J$8)=MAX([1]Βοηθητικό!$E$1:$J$1)-3,'[1]ΣΤΟΙΧΕΙΑ ΕΤΟΥΣ 3'!$AD$8,IF(MAX([1]Βοηθητικό!$E$8:$J$8)=MAX([1]Βοηθητικό!$E$1:$J$1)-4,'[1]ΣΤΟΙΧΕΙΑ ΕΤΟΥΣ 2'!$AD$8,IF(MAX([1]Βοηθητικό!$E$8:$J$8)=MAX([1]Βοηθητικό!$E$1:$J$1)-5,'[1]ΣΤΟΙΧΕΙΑ ΕΤΟΥΣ 1'!$AD$8,""))))))</f>
        <v>129112</v>
      </c>
    </row>
    <row r="459" spans="1:4" x14ac:dyDescent="0.25">
      <c r="A459" s="1" t="s">
        <v>30</v>
      </c>
      <c r="B459" s="6">
        <f>IF(MAX([1]Βοηθητικό!$E$8:$J$8)-2=MAX([1]Βοηθητικό!$E$1:$J$1)-2,'[1]ΣΤΟΙΧΕΙΑ ΕΤΟΥΣ 4'!$AE$8,IF(MAX([1]Βοηθητικό!$E$8:$J$8)-2=MAX([1]Βοηθητικό!$E$1:$J$1)-3,'[1]ΣΤΟΙΧΕΙΑ ΕΤΟΥΣ 3'!$AE$8,IF(MAX([1]Βοηθητικό!$E$8:$J$8)-2=MAX([1]Βοηθητικό!$E$1:$J$1)-4,'[1]ΣΤΟΙΧΕΙΑ ΕΤΟΥΣ 2'!$AE$8,IF(MAX([1]Βοηθητικό!$E$8:$J$8)-2=MAX([1]Βοηθητικό!$E$1:$J$1)-5,'[1]ΣΤΟΙΧΕΙΑ ΕΤΟΥΣ 1'!$AE$8,""))))</f>
        <v>0</v>
      </c>
      <c r="C459" s="6">
        <f>IF(MAX([1]Βοηθητικό!$E$8:$J$8)-1=MAX([1]Βοηθητικό!$E$1:$J$1)-1,'[1]ΣΤΟΙΧΕΙΑ ΕΤΟΥΣ 5'!$AE$8,IF(MAX([1]Βοηθητικό!$E$8:$J$8)-1=MAX([1]Βοηθητικό!$E$1:$J$1)-2,'[1]ΣΤΟΙΧΕΙΑ ΕΤΟΥΣ 4'!$AE$8,IF(MAX([1]Βοηθητικό!$E$8:$J$8)-1=MAX([1]Βοηθητικό!$E$1:$J$1)-3,'[1]ΣΤΟΙΧΕΙΑ ΕΤΟΥΣ 3'!$AE$8,IF(MAX([1]Βοηθητικό!$E$8:$J$8)-1=MAX([1]Βοηθητικό!$E$1:$J$1)-4,'[1]ΣΤΟΙΧΕΙΑ ΕΤΟΥΣ 2'!$AE$8,IF(MAX([1]Βοηθητικό!$E$8:$J$8)-1=MAX([1]Βοηθητικό!$E$1:$J$1)-5,'[1]ΣΤΟΙΧΕΙΑ ΕΤΟΥΣ 1'!$AE$8,"")))))</f>
        <v>0</v>
      </c>
      <c r="D459" s="7">
        <f>IF(MAX([1]Βοηθητικό!$E$8:$J$8)=MAX([1]Βοηθητικό!$E$1:$J$1),'[1]ΣΤΟΙΧΕΙΑ ΕΤΟΥΣ 6'!$AE$8,IF(MAX([1]Βοηθητικό!$E$8:$J$8)=MAX([1]Βοηθητικό!$E$1:$J$1)-1,'[1]ΣΤΟΙΧΕΙΑ ΕΤΟΥΣ 5'!$AE$8,IF(MAX([1]Βοηθητικό!$E$8:$J$8)=MAX([1]Βοηθητικό!$E$1:$J$1)-2,'[1]ΣΤΟΙΧΕΙΑ ΕΤΟΥΣ 4'!$AE$8,IF(MAX([1]Βοηθητικό!$E$8:$J$8)=MAX([1]Βοηθητικό!$E$1:$J$1)-3,'[1]ΣΤΟΙΧΕΙΑ ΕΤΟΥΣ 3'!$AE$8,IF(MAX([1]Βοηθητικό!$E$8:$J$8)=MAX([1]Βοηθητικό!$E$1:$J$1)-4,'[1]ΣΤΟΙΧΕΙΑ ΕΤΟΥΣ 2'!$AE$8,IF(MAX([1]Βοηθητικό!$E$8:$J$8)=MAX([1]Βοηθητικό!$E$1:$J$1)-5,'[1]ΣΤΟΙΧΕΙΑ ΕΤΟΥΣ 1'!$AE$8,""))))))</f>
        <v>170000</v>
      </c>
    </row>
    <row r="460" spans="1:4" x14ac:dyDescent="0.25">
      <c r="A460" s="1" t="s">
        <v>61</v>
      </c>
      <c r="B460" s="6">
        <f>IF(MAX([1]Βοηθητικό!$E$8:$J$8)-2=MAX([1]Βοηθητικό!$E$1:$J$1)-2,'[1]ΣΤΟΙΧΕΙΑ ΕΤΟΥΣ 4'!$BJ$8,IF(MAX([1]Βοηθητικό!$E$8:$J$8)-2=MAX([1]Βοηθητικό!$E$1:$J$1)-3,'[1]ΣΤΟΙΧΕΙΑ ΕΤΟΥΣ 3'!$BJ$8,IF(MAX([1]Βοηθητικό!$E$8:$J$8)-2=MAX([1]Βοηθητικό!$E$1:$J$1)-4,'[1]ΣΤΟΙΧΕΙΑ ΕΤΟΥΣ 2'!$BJ$8,IF(MAX([1]Βοηθητικό!$E$8:$J$8)-2=MAX([1]Βοηθητικό!$E$1:$J$1)-5,'[1]ΣΤΟΙΧΕΙΑ ΕΤΟΥΣ 1'!$BJ$8,""))))</f>
        <v>0</v>
      </c>
      <c r="C460" s="6">
        <f>IF(MAX([1]Βοηθητικό!$E$8:$J$8)-1=MAX([1]Βοηθητικό!$E$1:$J$1)-1,'[1]ΣΤΟΙΧΕΙΑ ΕΤΟΥΣ 5'!$BJ$8,IF(MAX([1]Βοηθητικό!$E$8:$J$8)-1=MAX([1]Βοηθητικό!$E$1:$J$1)-2,'[1]ΣΤΟΙΧΕΙΑ ΕΤΟΥΣ 4'!$BJ$8,IF(MAX([1]Βοηθητικό!$E$8:$J$8)-1=MAX([1]Βοηθητικό!$E$1:$J$1)-3,'[1]ΣΤΟΙΧΕΙΑ ΕΤΟΥΣ 3'!$BJ$8,IF(MAX([1]Βοηθητικό!$E$8:$J$8)-1=MAX([1]Βοηθητικό!$E$1:$J$1)-4,'[1]ΣΤΟΙΧΕΙΑ ΕΤΟΥΣ 2'!$BJ$8,IF(MAX([1]Βοηθητικό!$E$8:$J$8)-1=MAX([1]Βοηθητικό!$E$1:$J$1)-5,'[1]ΣΤΟΙΧΕΙΑ ΕΤΟΥΣ 1'!$BJ$8,"")))))</f>
        <v>0</v>
      </c>
      <c r="D460" s="7">
        <f>IF(MAX([1]Βοηθητικό!$E$8:$J$8)=MAX([1]Βοηθητικό!$E$1:$J$1),'[1]ΣΤΟΙΧΕΙΑ ΕΤΟΥΣ 6'!$BJ$8,IF(MAX([1]Βοηθητικό!$E$8:$J$8)=MAX([1]Βοηθητικό!$E$1:$J$1)-1,'[1]ΣΤΟΙΧΕΙΑ ΕΤΟΥΣ 5'!$BJ$8,IF(MAX([1]Βοηθητικό!$E$8:$J$8)=MAX([1]Βοηθητικό!$E$1:$J$1)-2,'[1]ΣΤΟΙΧΕΙΑ ΕΤΟΥΣ 4'!$BJ$8,IF(MAX([1]Βοηθητικό!$E$8:$J$8)=MAX([1]Βοηθητικό!$E$1:$J$1)-3,'[1]ΣΤΟΙΧΕΙΑ ΕΤΟΥΣ 3'!$BJ$8,IF(MAX([1]Βοηθητικό!$E$8:$J$8)=MAX([1]Βοηθητικό!$E$1:$J$1)-4,'[1]ΣΤΟΙΧΕΙΑ ΕΤΟΥΣ 2'!$BJ$8,IF(MAX([1]Βοηθητικό!$E$8:$J$8)=MAX([1]Βοηθητικό!$E$1:$J$1)-5,'[1]ΣΤΟΙΧΕΙΑ ΕΤΟΥΣ 1'!$BJ$8,""))))))</f>
        <v>170000</v>
      </c>
    </row>
    <row r="461" spans="1:4" x14ac:dyDescent="0.25">
      <c r="A461" s="1" t="s">
        <v>62</v>
      </c>
      <c r="B461" s="6">
        <f>IF(MAX([1]Βοηθητικό!$E$8:$J$8)-2=MAX([1]Βοηθητικό!$E$1:$J$1)-2,'[1]ΣΤΟΙΧΕΙΑ ΕΤΟΥΣ 4'!$BK$8,IF(MAX([1]Βοηθητικό!$E$8:$J$8)-2=MAX([1]Βοηθητικό!$E$1:$J$1)-3,'[1]ΣΤΟΙΧΕΙΑ ΕΤΟΥΣ 3'!$BK$8,IF(MAX([1]Βοηθητικό!$E$8:$J$8)-2=MAX([1]Βοηθητικό!$E$1:$J$1)-4,'[1]ΣΤΟΙΧΕΙΑ ΕΤΟΥΣ 2'!$BK$8,IF(MAX([1]Βοηθητικό!$E$8:$J$8)-2=MAX([1]Βοηθητικό!$E$1:$J$1)-5,'[1]ΣΤΟΙΧΕΙΑ ΕΤΟΥΣ 1'!$BK$8,""))))</f>
        <v>0</v>
      </c>
      <c r="C461" s="6">
        <f>IF(MAX([1]Βοηθητικό!$E$8:$J$8)-1=MAX([1]Βοηθητικό!$E$1:$J$1)-1,'[1]ΣΤΟΙΧΕΙΑ ΕΤΟΥΣ 5'!$BK$8,IF(MAX([1]Βοηθητικό!$E$8:$J$8)-1=MAX([1]Βοηθητικό!$E$1:$J$1)-2,'[1]ΣΤΟΙΧΕΙΑ ΕΤΟΥΣ 4'!$BK$8,IF(MAX([1]Βοηθητικό!$E$8:$J$8)-1=MAX([1]Βοηθητικό!$E$1:$J$1)-3,'[1]ΣΤΟΙΧΕΙΑ ΕΤΟΥΣ 3'!$BK$8,IF(MAX([1]Βοηθητικό!$E$8:$J$8)-1=MAX([1]Βοηθητικό!$E$1:$J$1)-4,'[1]ΣΤΟΙΧΕΙΑ ΕΤΟΥΣ 2'!$BK$8,IF(MAX([1]Βοηθητικό!$E$8:$J$8)-1=MAX([1]Βοηθητικό!$E$1:$J$1)-5,'[1]ΣΤΟΙΧΕΙΑ ΕΤΟΥΣ 1'!$BK$8,"")))))</f>
        <v>0</v>
      </c>
      <c r="D461" s="7">
        <f>IF(MAX([1]Βοηθητικό!$E$8:$J$8)=MAX([1]Βοηθητικό!$E$1:$J$1),'[1]ΣΤΟΙΧΕΙΑ ΕΤΟΥΣ 6'!$BK$8,IF(MAX([1]Βοηθητικό!$E$8:$J$8)=MAX([1]Βοηθητικό!$E$1:$J$1)-1,'[1]ΣΤΟΙΧΕΙΑ ΕΤΟΥΣ 5'!$BK$8,IF(MAX([1]Βοηθητικό!$E$8:$J$8)=MAX([1]Βοηθητικό!$E$1:$J$1)-2,'[1]ΣΤΟΙΧΕΙΑ ΕΤΟΥΣ 4'!$BK$8,IF(MAX([1]Βοηθητικό!$E$8:$J$8)=MAX([1]Βοηθητικό!$E$1:$J$1)-3,'[1]ΣΤΟΙΧΕΙΑ ΕΤΟΥΣ 3'!$BK$8,IF(MAX([1]Βοηθητικό!$E$8:$J$8)=MAX([1]Βοηθητικό!$E$1:$J$1)-4,'[1]ΣΤΟΙΧΕΙΑ ΕΤΟΥΣ 2'!$BK$8,IF(MAX([1]Βοηθητικό!$E$8:$J$8)=MAX([1]Βοηθητικό!$E$1:$J$1)-5,'[1]ΣΤΟΙΧΕΙΑ ΕΤΟΥΣ 1'!$BK$8,""))))))</f>
        <v>0</v>
      </c>
    </row>
    <row r="462" spans="1:4" x14ac:dyDescent="0.25">
      <c r="A462" s="1" t="s">
        <v>31</v>
      </c>
      <c r="B462" s="6">
        <f>IF(MAX([1]Βοηθητικό!$E$8:$J$8)-2=MAX([1]Βοηθητικό!$E$1:$J$1)-2,'[1]ΣΤΟΙΧΕΙΑ ΕΤΟΥΣ 4'!$AF$8,IF(MAX([1]Βοηθητικό!$E$8:$J$8)-2=MAX([1]Βοηθητικό!$E$1:$J$1)-3,'[1]ΣΤΟΙΧΕΙΑ ΕΤΟΥΣ 3'!$AF$8,IF(MAX([1]Βοηθητικό!$E$8:$J$8)-2=MAX([1]Βοηθητικό!$E$1:$J$1)-4,'[1]ΣΤΟΙΧΕΙΑ ΕΤΟΥΣ 2'!$AF$8,IF(MAX([1]Βοηθητικό!$E$8:$J$8)-2=MAX([1]Βοηθητικό!$E$1:$J$1)-5,'[1]ΣΤΟΙΧΕΙΑ ΕΤΟΥΣ 1'!$AF$8,""))))</f>
        <v>0</v>
      </c>
      <c r="C462" s="6">
        <f>IF(MAX([1]Βοηθητικό!$E$8:$J$8)-1=MAX([1]Βοηθητικό!$E$1:$J$1)-1,'[1]ΣΤΟΙΧΕΙΑ ΕΤΟΥΣ 5'!$AF$8,IF(MAX([1]Βοηθητικό!$E$8:$J$8)-1=MAX([1]Βοηθητικό!$E$1:$J$1)-2,'[1]ΣΤΟΙΧΕΙΑ ΕΤΟΥΣ 4'!$AF$8,IF(MAX([1]Βοηθητικό!$E$8:$J$8)-1=MAX([1]Βοηθητικό!$E$1:$J$1)-3,'[1]ΣΤΟΙΧΕΙΑ ΕΤΟΥΣ 3'!$AF$8,IF(MAX([1]Βοηθητικό!$E$8:$J$8)-1=MAX([1]Βοηθητικό!$E$1:$J$1)-4,'[1]ΣΤΟΙΧΕΙΑ ΕΤΟΥΣ 2'!$AF$8,IF(MAX([1]Βοηθητικό!$E$8:$J$8)-1=MAX([1]Βοηθητικό!$E$1:$J$1)-5,'[1]ΣΤΟΙΧΕΙΑ ΕΤΟΥΣ 1'!$AF$8,"")))))</f>
        <v>163041</v>
      </c>
      <c r="D462" s="7">
        <f>IF(MAX([1]Βοηθητικό!$E$8:$J$8)=MAX([1]Βοηθητικό!$E$1:$J$1),'[1]ΣΤΟΙΧΕΙΑ ΕΤΟΥΣ 6'!$AF$8,IF(MAX([1]Βοηθητικό!$E$8:$J$8)=MAX([1]Βοηθητικό!$E$1:$J$1)-1,'[1]ΣΤΟΙΧΕΙΑ ΕΤΟΥΣ 5'!$AF$8,IF(MAX([1]Βοηθητικό!$E$8:$J$8)=MAX([1]Βοηθητικό!$E$1:$J$1)-2,'[1]ΣΤΟΙΧΕΙΑ ΕΤΟΥΣ 4'!$AF$8,IF(MAX([1]Βοηθητικό!$E$8:$J$8)=MAX([1]Βοηθητικό!$E$1:$J$1)-3,'[1]ΣΤΟΙΧΕΙΑ ΕΤΟΥΣ 3'!$AF$8,IF(MAX([1]Βοηθητικό!$E$8:$J$8)=MAX([1]Βοηθητικό!$E$1:$J$1)-4,'[1]ΣΤΟΙΧΕΙΑ ΕΤΟΥΣ 2'!$AF$8,IF(MAX([1]Βοηθητικό!$E$8:$J$8)=MAX([1]Βοηθητικό!$E$1:$J$1)-5,'[1]ΣΤΟΙΧΕΙΑ ΕΤΟΥΣ 1'!$AF$8,""))))))</f>
        <v>260076</v>
      </c>
    </row>
    <row r="463" spans="1:4" x14ac:dyDescent="0.25">
      <c r="A463" s="1" t="s">
        <v>187</v>
      </c>
      <c r="B463" s="6">
        <f>IF(MAX([1]Βοηθητικό!$E$8:$J$8)-2=MAX([1]Βοηθητικό!$E$1:$J$1)-2,'[1]ΣΤΟΙΧΕΙΑ ΕΤΟΥΣ 4'!$AG$8,IF(MAX([1]Βοηθητικό!$E$8:$J$8)-2=MAX([1]Βοηθητικό!$E$1:$J$1)-3,'[1]ΣΤΟΙΧΕΙΑ ΕΤΟΥΣ 3'!$AG$8,IF(MAX([1]Βοηθητικό!$E$8:$J$8)-2=MAX([1]Βοηθητικό!$E$1:$J$1)-4,'[1]ΣΤΟΙΧΕΙΑ ΕΤΟΥΣ 2'!$AG$8,IF(MAX([1]Βοηθητικό!$E$8:$J$8)-2=MAX([1]Βοηθητικό!$E$1:$J$1)-5,'[1]ΣΤΟΙΧΕΙΑ ΕΤΟΥΣ 1'!$AG$8,""))))</f>
        <v>0</v>
      </c>
      <c r="C463" s="6">
        <f>IF(MAX([1]Βοηθητικό!$E$8:$J$8)-1=MAX([1]Βοηθητικό!$E$1:$J$1)-1,'[1]ΣΤΟΙΧΕΙΑ ΕΤΟΥΣ 5'!$AG$8,IF(MAX([1]Βοηθητικό!$E$8:$J$8)-1=MAX([1]Βοηθητικό!$E$1:$J$1)-2,'[1]ΣΤΟΙΧΕΙΑ ΕΤΟΥΣ 4'!$AG$8,IF(MAX([1]Βοηθητικό!$E$8:$J$8)-1=MAX([1]Βοηθητικό!$E$1:$J$1)-3,'[1]ΣΤΟΙΧΕΙΑ ΕΤΟΥΣ 3'!$AG$8,IF(MAX([1]Βοηθητικό!$E$8:$J$8)-1=MAX([1]Βοηθητικό!$E$1:$J$1)-4,'[1]ΣΤΟΙΧΕΙΑ ΕΤΟΥΣ 2'!$AG$8,IF(MAX([1]Βοηθητικό!$E$8:$J$8)-1=MAX([1]Βοηθητικό!$E$1:$J$1)-5,'[1]ΣΤΟΙΧΕΙΑ ΕΤΟΥΣ 1'!$AG$8,"")))))</f>
        <v>0</v>
      </c>
      <c r="D463" s="7">
        <f>IF(MAX([1]Βοηθητικό!$E$8:$J$8)=MAX([1]Βοηθητικό!$E$1:$J$1),'[1]ΣΤΟΙΧΕΙΑ ΕΤΟΥΣ 6'!$AG$8,IF(MAX([1]Βοηθητικό!$E$8:$J$8)=MAX([1]Βοηθητικό!$E$1:$J$1)-1,'[1]ΣΤΟΙΧΕΙΑ ΕΤΟΥΣ 5'!$AG$8,IF(MAX([1]Βοηθητικό!$E$8:$J$8)=MAX([1]Βοηθητικό!$E$1:$J$1)-2,'[1]ΣΤΟΙΧΕΙΑ ΕΤΟΥΣ 4'!$AG$8,IF(MAX([1]Βοηθητικό!$E$8:$J$8)=MAX([1]Βοηθητικό!$E$1:$J$1)-3,'[1]ΣΤΟΙΧΕΙΑ ΕΤΟΥΣ 3'!$AG$8,IF(MAX([1]Βοηθητικό!$E$8:$J$8)=MAX([1]Βοηθητικό!$E$1:$J$1)-4,'[1]ΣΤΟΙΧΕΙΑ ΕΤΟΥΣ 2'!$AG$8,IF(MAX([1]Βοηθητικό!$E$8:$J$8)=MAX([1]Βοηθητικό!$E$1:$J$1)-5,'[1]ΣΤΟΙΧΕΙΑ ΕΤΟΥΣ 1'!$AG$8,""))))))</f>
        <v>0</v>
      </c>
    </row>
    <row r="464" spans="1:4" x14ac:dyDescent="0.25">
      <c r="A464" s="1" t="s">
        <v>188</v>
      </c>
      <c r="B464" s="6">
        <f>IF(MAX([1]Βοηθητικό!$E$8:$J$8)-2=MAX([1]Βοηθητικό!$E$1:$J$1)-2,'[1]ΣΤΟΙΧΕΙΑ ΕΤΟΥΣ 4'!$AH$8,IF(MAX([1]Βοηθητικό!$E$8:$J$8)-2=MAX([1]Βοηθητικό!$E$1:$J$1)-3,'[1]ΣΤΟΙΧΕΙΑ ΕΤΟΥΣ 3'!$AH$8,IF(MAX([1]Βοηθητικό!$E$8:$J$8)-2=MAX([1]Βοηθητικό!$E$1:$J$1)-4,'[1]ΣΤΟΙΧΕΙΑ ΕΤΟΥΣ 2'!$AH$8,IF(MAX([1]Βοηθητικό!$E$8:$J$8)-2=MAX([1]Βοηθητικό!$E$1:$J$1)-5,'[1]ΣΤΟΙΧΕΙΑ ΕΤΟΥΣ 1'!$AH$8,""))))</f>
        <v>0</v>
      </c>
      <c r="C464" s="6">
        <f>IF(MAX([1]Βοηθητικό!$E$8:$J$8)-1=MAX([1]Βοηθητικό!$E$1:$J$1)-1,'[1]ΣΤΟΙΧΕΙΑ ΕΤΟΥΣ 5'!$AH$8,IF(MAX([1]Βοηθητικό!$E$8:$J$8)-1=MAX([1]Βοηθητικό!$E$1:$J$1)-2,'[1]ΣΤΟΙΧΕΙΑ ΕΤΟΥΣ 4'!$AH$8,IF(MAX([1]Βοηθητικό!$E$8:$J$8)-1=MAX([1]Βοηθητικό!$E$1:$J$1)-3,'[1]ΣΤΟΙΧΕΙΑ ΕΤΟΥΣ 3'!$AH$8,IF(MAX([1]Βοηθητικό!$E$8:$J$8)-1=MAX([1]Βοηθητικό!$E$1:$J$1)-4,'[1]ΣΤΟΙΧΕΙΑ ΕΤΟΥΣ 2'!$AH$8,IF(MAX([1]Βοηθητικό!$E$8:$J$8)-1=MAX([1]Βοηθητικό!$E$1:$J$1)-5,'[1]ΣΤΟΙΧΕΙΑ ΕΤΟΥΣ 1'!$AH$8,"")))))</f>
        <v>25719</v>
      </c>
      <c r="D464" s="7">
        <f>IF(MAX([1]Βοηθητικό!$E$8:$J$8)=MAX([1]Βοηθητικό!$E$1:$J$1),'[1]ΣΤΟΙΧΕΙΑ ΕΤΟΥΣ 6'!$AH$8,IF(MAX([1]Βοηθητικό!$E$8:$J$8)=MAX([1]Βοηθητικό!$E$1:$J$1)-1,'[1]ΣΤΟΙΧΕΙΑ ΕΤΟΥΣ 5'!$AH$8,IF(MAX([1]Βοηθητικό!$E$8:$J$8)=MAX([1]Βοηθητικό!$E$1:$J$1)-2,'[1]ΣΤΟΙΧΕΙΑ ΕΤΟΥΣ 4'!$AH$8,IF(MAX([1]Βοηθητικό!$E$8:$J$8)=MAX([1]Βοηθητικό!$E$1:$J$1)-3,'[1]ΣΤΟΙΧΕΙΑ ΕΤΟΥΣ 3'!$AH$8,IF(MAX([1]Βοηθητικό!$E$8:$J$8)=MAX([1]Βοηθητικό!$E$1:$J$1)-4,'[1]ΣΤΟΙΧΕΙΑ ΕΤΟΥΣ 2'!$AH$8,IF(MAX([1]Βοηθητικό!$E$8:$J$8)=MAX([1]Βοηθητικό!$E$1:$J$1)-5,'[1]ΣΤΟΙΧΕΙΑ ΕΤΟΥΣ 1'!$AH$8,""))))))</f>
        <v>88764</v>
      </c>
    </row>
    <row r="465" spans="1:4" x14ac:dyDescent="0.25">
      <c r="A465" s="1" t="s">
        <v>189</v>
      </c>
      <c r="B465" s="6">
        <f>IF(MAX([1]Βοηθητικό!$E$8:$J$8)-2=MAX([1]Βοηθητικό!$E$1:$J$1)-2,'[1]ΣΤΟΙΧΕΙΑ ΕΤΟΥΣ 4'!$AI$8,IF(MAX([1]Βοηθητικό!$E$8:$J$8)-2=MAX([1]Βοηθητικό!$E$1:$J$1)-3,'[1]ΣΤΟΙΧΕΙΑ ΕΤΟΥΣ 3'!$AI$8,IF(MAX([1]Βοηθητικό!$E$8:$J$8)-2=MAX([1]Βοηθητικό!$E$1:$J$1)-4,'[1]ΣΤΟΙΧΕΙΑ ΕΤΟΥΣ 2'!$AI$8,IF(MAX([1]Βοηθητικό!$E$8:$J$8)-2=MAX([1]Βοηθητικό!$E$1:$J$1)-5,'[1]ΣΤΟΙΧΕΙΑ ΕΤΟΥΣ 1'!$AI$8,""))))</f>
        <v>0</v>
      </c>
      <c r="C465" s="6">
        <f>IF(MAX([1]Βοηθητικό!$E$8:$J$8)-1=MAX([1]Βοηθητικό!$E$1:$J$1)-1,'[1]ΣΤΟΙΧΕΙΑ ΕΤΟΥΣ 5'!$AI$8,IF(MAX([1]Βοηθητικό!$E$8:$J$8)-1=MAX([1]Βοηθητικό!$E$1:$J$1)-2,'[1]ΣΤΟΙΧΕΙΑ ΕΤΟΥΣ 4'!$AI$8,IF(MAX([1]Βοηθητικό!$E$8:$J$8)-1=MAX([1]Βοηθητικό!$E$1:$J$1)-3,'[1]ΣΤΟΙΧΕΙΑ ΕΤΟΥΣ 3'!$AI$8,IF(MAX([1]Βοηθητικό!$E$8:$J$8)-1=MAX([1]Βοηθητικό!$E$1:$J$1)-4,'[1]ΣΤΟΙΧΕΙΑ ΕΤΟΥΣ 2'!$AI$8,IF(MAX([1]Βοηθητικό!$E$8:$J$8)-1=MAX([1]Βοηθητικό!$E$1:$J$1)-5,'[1]ΣΤΟΙΧΕΙΑ ΕΤΟΥΣ 1'!$AI$8,"")))))</f>
        <v>0</v>
      </c>
      <c r="D465" s="7">
        <f>IF(MAX([1]Βοηθητικό!$E$8:$J$8)=MAX([1]Βοηθητικό!$E$1:$J$1),'[1]ΣΤΟΙΧΕΙΑ ΕΤΟΥΣ 6'!$AI$8,IF(MAX([1]Βοηθητικό!$E$8:$J$8)=MAX([1]Βοηθητικό!$E$1:$J$1)-1,'[1]ΣΤΟΙΧΕΙΑ ΕΤΟΥΣ 5'!$AI$8,IF(MAX([1]Βοηθητικό!$E$8:$J$8)=MAX([1]Βοηθητικό!$E$1:$J$1)-2,'[1]ΣΤΟΙΧΕΙΑ ΕΤΟΥΣ 4'!$AI$8,IF(MAX([1]Βοηθητικό!$E$8:$J$8)=MAX([1]Βοηθητικό!$E$1:$J$1)-3,'[1]ΣΤΟΙΧΕΙΑ ΕΤΟΥΣ 3'!$AI$8,IF(MAX([1]Βοηθητικό!$E$8:$J$8)=MAX([1]Βοηθητικό!$E$1:$J$1)-4,'[1]ΣΤΟΙΧΕΙΑ ΕΤΟΥΣ 2'!$AI$8,IF(MAX([1]Βοηθητικό!$E$8:$J$8)=MAX([1]Βοηθητικό!$E$1:$J$1)-5,'[1]ΣΤΟΙΧΕΙΑ ΕΤΟΥΣ 1'!$AI$8,""))))))</f>
        <v>0</v>
      </c>
    </row>
    <row r="466" spans="1:4" x14ac:dyDescent="0.25">
      <c r="A466" s="1" t="s">
        <v>36</v>
      </c>
      <c r="B466" s="6">
        <f>IF(MAX([1]Βοηθητικό!$E$8:$J$8)-2=MAX([1]Βοηθητικό!$E$1:$J$1)-2,'[1]ΣΤΟΙΧΕΙΑ ΕΤΟΥΣ 4'!$AK$8,IF(MAX([1]Βοηθητικό!$E$8:$J$8)-2=MAX([1]Βοηθητικό!$E$1:$J$1)-3,'[1]ΣΤΟΙΧΕΙΑ ΕΤΟΥΣ 3'!$AK$8,IF(MAX([1]Βοηθητικό!$E$8:$J$8)-2=MAX([1]Βοηθητικό!$E$1:$J$1)-4,'[1]ΣΤΟΙΧΕΙΑ ΕΤΟΥΣ 2'!$AK$8,IF(MAX([1]Βοηθητικό!$E$8:$J$8)-2=MAX([1]Βοηθητικό!$E$1:$J$1)-5,'[1]ΣΤΟΙΧΕΙΑ ΕΤΟΥΣ 1'!$AK$8,""))))</f>
        <v>0</v>
      </c>
      <c r="C466" s="6">
        <f>IF(MAX([1]Βοηθητικό!$E$8:$J$8)-1=MAX([1]Βοηθητικό!$E$1:$J$1)-1,'[1]ΣΤΟΙΧΕΙΑ ΕΤΟΥΣ 5'!$AK$8,IF(MAX([1]Βοηθητικό!$E$8:$J$8)-1=MAX([1]Βοηθητικό!$E$1:$J$1)-2,'[1]ΣΤΟΙΧΕΙΑ ΕΤΟΥΣ 4'!$AK$8,IF(MAX([1]Βοηθητικό!$E$8:$J$8)-1=MAX([1]Βοηθητικό!$E$1:$J$1)-3,'[1]ΣΤΟΙΧΕΙΑ ΕΤΟΥΣ 3'!$AK$8,IF(MAX([1]Βοηθητικό!$E$8:$J$8)-1=MAX([1]Βοηθητικό!$E$1:$J$1)-4,'[1]ΣΤΟΙΧΕΙΑ ΕΤΟΥΣ 2'!$AK$8,IF(MAX([1]Βοηθητικό!$E$8:$J$8)-1=MAX([1]Βοηθητικό!$E$1:$J$1)-5,'[1]ΣΤΟΙΧΕΙΑ ΕΤΟΥΣ 1'!$AK$8,"")))))</f>
        <v>137322</v>
      </c>
      <c r="D466" s="7">
        <f>IF(MAX([1]Βοηθητικό!$E$8:$J$8)=MAX([1]Βοηθητικό!$E$1:$J$1),'[1]ΣΤΟΙΧΕΙΑ ΕΤΟΥΣ 6'!$AK$8,IF(MAX([1]Βοηθητικό!$E$8:$J$8)=MAX([1]Βοηθητικό!$E$1:$J$1)-1,'[1]ΣΤΟΙΧΕΙΑ ΕΤΟΥΣ 5'!$AK$8,IF(MAX([1]Βοηθητικό!$E$8:$J$8)=MAX([1]Βοηθητικό!$E$1:$J$1)-2,'[1]ΣΤΟΙΧΕΙΑ ΕΤΟΥΣ 4'!$AK$8,IF(MAX([1]Βοηθητικό!$E$8:$J$8)=MAX([1]Βοηθητικό!$E$1:$J$1)-3,'[1]ΣΤΟΙΧΕΙΑ ΕΤΟΥΣ 3'!$AK$8,IF(MAX([1]Βοηθητικό!$E$8:$J$8)=MAX([1]Βοηθητικό!$E$1:$J$1)-4,'[1]ΣΤΟΙΧΕΙΑ ΕΤΟΥΣ 2'!$AK$8,IF(MAX([1]Βοηθητικό!$E$8:$J$8)=MAX([1]Βοηθητικό!$E$1:$J$1)-5,'[1]ΣΤΟΙΧΕΙΑ ΕΤΟΥΣ 1'!$AK$8,""))))))</f>
        <v>171313</v>
      </c>
    </row>
    <row r="467" spans="1:4" x14ac:dyDescent="0.25">
      <c r="A467" s="1" t="s">
        <v>37</v>
      </c>
      <c r="B467" s="6">
        <f>IF(MAX([1]Βοηθητικό!$E$8:$J$8)-2=MAX([1]Βοηθητικό!$E$1:$J$1)-2,'[1]ΣΤΟΙΧΕΙΑ ΕΤΟΥΣ 4'!$AL$8,IF(MAX([1]Βοηθητικό!$E$8:$J$8)-2=MAX([1]Βοηθητικό!$E$1:$J$1)-3,'[1]ΣΤΟΙΧΕΙΑ ΕΤΟΥΣ 3'!$AL$8,IF(MAX([1]Βοηθητικό!$E$8:$J$8)-2=MAX([1]Βοηθητικό!$E$1:$J$1)-4,'[1]ΣΤΟΙΧΕΙΑ ΕΤΟΥΣ 2'!$AL$8,IF(MAX([1]Βοηθητικό!$E$8:$J$8)-2=MAX([1]Βοηθητικό!$E$1:$J$1)-5,'[1]ΣΤΟΙΧΕΙΑ ΕΤΟΥΣ 1'!$AL$8,""))))</f>
        <v>0</v>
      </c>
      <c r="C467" s="6">
        <f>IF(MAX([1]Βοηθητικό!$E$8:$J$8)-1=MAX([1]Βοηθητικό!$E$1:$J$1)-1,'[1]ΣΤΟΙΧΕΙΑ ΕΤΟΥΣ 5'!$AL$8,IF(MAX([1]Βοηθητικό!$E$8:$J$8)-1=MAX([1]Βοηθητικό!$E$1:$J$1)-2,'[1]ΣΤΟΙΧΕΙΑ ΕΤΟΥΣ 4'!$AL$8,IF(MAX([1]Βοηθητικό!$E$8:$J$8)-1=MAX([1]Βοηθητικό!$E$1:$J$1)-3,'[1]ΣΤΟΙΧΕΙΑ ΕΤΟΥΣ 3'!$AL$8,IF(MAX([1]Βοηθητικό!$E$8:$J$8)-1=MAX([1]Βοηθητικό!$E$1:$J$1)-4,'[1]ΣΤΟΙΧΕΙΑ ΕΤΟΥΣ 2'!$AL$8,IF(MAX([1]Βοηθητικό!$E$8:$J$8)-1=MAX([1]Βοηθητικό!$E$1:$J$1)-5,'[1]ΣΤΟΙΧΕΙΑ ΕΤΟΥΣ 1'!$AL$8,"")))))</f>
        <v>303947</v>
      </c>
      <c r="D467" s="7">
        <f>IF(MAX([1]Βοηθητικό!$E$8:$J$8)=MAX([1]Βοηθητικό!$E$1:$J$1),'[1]ΣΤΟΙΧΕΙΑ ΕΤΟΥΣ 6'!$AL$8,IF(MAX([1]Βοηθητικό!$E$8:$J$8)=MAX([1]Βοηθητικό!$E$1:$J$1)-1,'[1]ΣΤΟΙΧΕΙΑ ΕΤΟΥΣ 5'!$AL$8,IF(MAX([1]Βοηθητικό!$E$8:$J$8)=MAX([1]Βοηθητικό!$E$1:$J$1)-2,'[1]ΣΤΟΙΧΕΙΑ ΕΤΟΥΣ 4'!$AL$8,IF(MAX([1]Βοηθητικό!$E$8:$J$8)=MAX([1]Βοηθητικό!$E$1:$J$1)-3,'[1]ΣΤΟΙΧΕΙΑ ΕΤΟΥΣ 3'!$AL$8,IF(MAX([1]Βοηθητικό!$E$8:$J$8)=MAX([1]Βοηθητικό!$E$1:$J$1)-4,'[1]ΣΤΟΙΧΕΙΑ ΕΤΟΥΣ 2'!$AL$8,IF(MAX([1]Βοηθητικό!$E$8:$J$8)=MAX([1]Βοηθητικό!$E$1:$J$1)-5,'[1]ΣΤΟΙΧΕΙΑ ΕΤΟΥΣ 1'!$AL$8,""))))))</f>
        <v>586340</v>
      </c>
    </row>
    <row r="468" spans="1:4" x14ac:dyDescent="0.25">
      <c r="A468" s="1"/>
      <c r="B468" s="4" t="str">
        <f>IF(MAX([1]Βοηθητικό!$E$8:$J$8)-2=MAX([1]Βοηθητικό!$E$1:$J$1)-2,LEFT('[1]ΣΤΟΙΧΕΙΑ ΕΤΟΥΣ 4'!$F$8,10),IF(MAX([1]Βοηθητικό!$E$8:$J$8)-2=MAX([1]Βοηθητικό!$E$1:$J$1)-3,LEFT('[1]ΣΤΟΙΧΕΙΑ ΕΤΟΥΣ 3'!$F$8,10),IF(MAX([1]Βοηθητικό!$E$8:$J$8)-2=MAX([1]Βοηθητικό!$E$1:$J$1)-4,LEFT('[1]ΣΤΟΙΧΕΙΑ ΕΤΟΥΣ 2'!$F$8,10),IF(MAX([1]Βοηθητικό!$E$8:$J$8)-2=MAX([1]Βοηθητικό!$E$1:$J$1)-5,LEFT('[1]ΣΤΟΙΧΕΙΑ ΕΤΟΥΣ 1'!$F$8,10),""))))</f>
        <v/>
      </c>
      <c r="C468" s="17" t="str">
        <f>IF(MAX([1]Βοηθητικό!$E$8:$J$8)-1=MAX([1]Βοηθητικό!$E$1:$J$1)-1,LEFT('[1]ΣΤΟΙΧΕΙΑ ΕΤΟΥΣ 5'!$F$8,10),IF(MAX([1]Βοηθητικό!$E$8:$J$8)-1=MAX([1]Βοηθητικό!$E$1:$J$1)-2,LEFT('[1]ΣΤΟΙΧΕΙΑ ΕΤΟΥΣ 4'!$F$8,10),IF(MAX([1]Βοηθητικό!$E$8:$J$8)-1=MAX([1]Βοηθητικό!$E$1:$J$1)-3,LEFT('[1]ΣΤΟΙΧΕΙΑ ΕΤΟΥΣ 3'!$F$8,10),IF(MAX([1]Βοηθητικό!$E$8:$J$8)-1=MAX([1]Βοηθητικό!$E$1:$J$1)-4,LEFT('[1]ΣΤΟΙΧΕΙΑ ΕΤΟΥΣ 2'!$F$8,10),IF(MAX([1]Βοηθητικό!$E$8:$J$8)-1=MAX([1]Βοηθητικό!$E$1:$J$1)-5,LEFT('[1]ΣΤΟΙΧΕΙΑ ΕΤΟΥΣ 1'!$F$8,10),"")))))</f>
        <v>27/09/2017</v>
      </c>
      <c r="D468" s="5" t="str">
        <f>IF(MAX([1]Βοηθητικό!$E$8:$J$8)=MAX([1]Βοηθητικό!$E$1:$J$1),LEFT('[1]ΣΤΟΙΧΕΙΑ ΕΤΟΥΣ 6'!$F$8,10),IF(MAX([1]Βοηθητικό!$E$8:$J$8)=MAX([1]Βοηθητικό!$E$1:$J$1)-1,LEFT('[1]ΣΤΟΙΧΕΙΑ ΕΤΟΥΣ 5'!$F$8,10),IF(MAX([1]Βοηθητικό!$E$8:$J$8)=MAX([1]Βοηθητικό!$E$1:$J$1)-2,LEFT('[1]ΣΤΟΙΧΕΙΑ ΕΤΟΥΣ 4'!$F$8,10),IF(MAX([1]Βοηθητικό!$E$8:$J$8)=MAX([1]Βοηθητικό!$E$1:$J$1)-3,LEFT('[1]ΣΤΟΙΧΕΙΑ ΕΤΟΥΣ 3'!$F$8,10),IF(MAX([1]Βοηθητικό!$E$8:$J$8)=MAX([1]Βοηθητικό!$E$1:$J$1)-4,LEFT('[1]ΣΤΟΙΧΕΙΑ ΕΤΟΥΣ 2'!$F$8,10),IF(MAX([1]Βοηθητικό!$E$8:$J$8)=MAX([1]Βοηθητικό!$E$1:$J$1)-5,LEFT('[1]ΣΤΟΙΧΕΙΑ ΕΤΟΥΣ 1'!$F$8,10),""))))))</f>
        <v>01/07/2018</v>
      </c>
    </row>
    <row r="469" spans="1:4" x14ac:dyDescent="0.25">
      <c r="A469" s="3" t="s">
        <v>190</v>
      </c>
      <c r="B469" s="4" t="str">
        <f>IF(MAX([1]Βοηθητικό!$E$8:$J$8)-2=MAX([1]Βοηθητικό!$E$1:$J$1)-2,RIGHT('[1]ΣΤΟΙΧΕΙΑ ΕΤΟΥΣ 4'!$F$8,10),IF(MAX([1]Βοηθητικό!$E$8:$J$8)-2=MAX([1]Βοηθητικό!$E$1:$J$1)-3,RIGHT('[1]ΣΤΟΙΧΕΙΑ ΕΤΟΥΣ 3'!$F$8,10),IF(MAX([1]Βοηθητικό!$E$8:$J$8)-2=MAX([1]Βοηθητικό!$E$1:$J$1)-4,RIGHT('[1]ΣΤΟΙΧΕΙΑ ΕΤΟΥΣ 2'!$F$8,10),IF(MAX([1]Βοηθητικό!$E$8:$J$8)-2=MAX([1]Βοηθητικό!$E$1:$J$1)-5,RIGHT('[1]ΣΤΟΙΧΕΙΑ ΕΤΟΥΣ 1'!$F$8,10),""))))</f>
        <v/>
      </c>
      <c r="C469" s="17" t="str">
        <f>IF(MAX([1]Βοηθητικό!$E$8:$J$8)-1=MAX([1]Βοηθητικό!$E$1:$J$1)-1,RIGHT('[1]ΣΤΟΙΧΕΙΑ ΕΤΟΥΣ 5'!$F$8,10),IF(MAX([1]Βοηθητικό!$E$8:$J$8)-1=MAX([1]Βοηθητικό!$E$1:$J$1)-2,RIGHT('[1]ΣΤΟΙΧΕΙΑ ΕΤΟΥΣ 4'!$F$8,10),IF(MAX([1]Βοηθητικό!$E$8:$J$8)-1=MAX([1]Βοηθητικό!$E$1:$J$1)-3,RIGHT('[1]ΣΤΟΙΧΕΙΑ ΕΤΟΥΣ 3'!$F$8,10),IF(MAX([1]Βοηθητικό!$E$8:$J$8)-1=MAX([1]Βοηθητικό!$E$1:$J$1)-4,RIGHT('[1]ΣΤΟΙΧΕΙΑ ΕΤΟΥΣ 2'!$F$8,10),IF(MAX([1]Βοηθητικό!$E$8:$J$8)-1=MAX([1]Βοηθητικό!$E$1:$J$1)-5,RIGHT('[1]ΣΤΟΙΧΕΙΑ ΕΤΟΥΣ 1'!$F$8,10),"")))))</f>
        <v>30/06/2018</v>
      </c>
      <c r="D469" s="5" t="str">
        <f>IF(MAX([1]Βοηθητικό!$E$8:$J$8)=MAX([1]Βοηθητικό!$E$1:$J$1),RIGHT('[1]ΣΤΟΙΧΕΙΑ ΕΤΟΥΣ 6'!$F$8,10),IF(MAX([1]Βοηθητικό!$E$8:$J$8)=MAX([1]Βοηθητικό!$E$1:$J$1)-1,RIGHT('[1]ΣΤΟΙΧΕΙΑ ΕΤΟΥΣ 5'!$F$8,10),IF(MAX([1]Βοηθητικό!$E$8:$J$8)=MAX([1]Βοηθητικό!$E$1:$J$1)-2,RIGHT('[1]ΣΤΟΙΧΕΙΑ ΕΤΟΥΣ 4'!$F$8,10),IF(MAX([1]Βοηθητικό!$E$8:$J$8)=MAX([1]Βοηθητικό!$E$1:$J$1)-3,RIGHT('[1]ΣΤΟΙΧΕΙΑ ΕΤΟΥΣ 3'!$F$8,10),IF(MAX([1]Βοηθητικό!$E$8:$J$8)=MAX([1]Βοηθητικό!$E$1:$J$1)-4,RIGHT('[1]ΣΤΟΙΧΕΙΑ ΕΤΟΥΣ 2'!$F$8,10),IF(MAX([1]Βοηθητικό!$E$8:$J$8)=MAX([1]Βοηθητικό!$E$1:$J$1)-5,RIGHT('[1]ΣΤΟΙΧΕΙΑ ΕΤΟΥΣ 1'!$F$8,10),""))))))</f>
        <v>30/06/2019</v>
      </c>
    </row>
    <row r="470" spans="1:4" x14ac:dyDescent="0.25">
      <c r="A470" s="1" t="s">
        <v>39</v>
      </c>
      <c r="B470" s="6">
        <f>IF(MAX([1]Βοηθητικό!$E$8:$J$8)-2=MAX([1]Βοηθητικό!$E$1:$J$1)-2,'[1]ΣΤΟΙΧΕΙΑ ΕΤΟΥΣ 4'!$AN$8,IF(MAX([1]Βοηθητικό!$E$8:$J$8)-2=MAX([1]Βοηθητικό!$E$1:$J$1)-3,'[1]ΣΤΟΙΧΕΙΑ ΕΤΟΥΣ 3'!$AN$8,IF(MAX([1]Βοηθητικό!$E$8:$J$8)-2=MAX([1]Βοηθητικό!$E$1:$J$1)-4,'[1]ΣΤΟΙΧΕΙΑ ΕΤΟΥΣ 2'!$AN$8,IF(MAX([1]Βοηθητικό!$E$8:$J$8)-2=MAX([1]Βοηθητικό!$E$1:$J$1)-5,'[1]ΣΤΟΙΧΕΙΑ ΕΤΟΥΣ 1'!$AN$8,""))))</f>
        <v>0</v>
      </c>
      <c r="C470" s="6">
        <f>IF(MAX([1]Βοηθητικό!$E$8:$J$8)-1=MAX([1]Βοηθητικό!$E$1:$J$1)-1,'[1]ΣΤΟΙΧΕΙΑ ΕΤΟΥΣ 5'!$AN$8,IF(MAX([1]Βοηθητικό!$E$8:$J$8)-1=MAX([1]Βοηθητικό!$E$1:$J$1)-2,'[1]ΣΤΟΙΧΕΙΑ ΕΤΟΥΣ 4'!$AN$8,IF(MAX([1]Βοηθητικό!$E$8:$J$8)-1=MAX([1]Βοηθητικό!$E$1:$J$1)-3,'[1]ΣΤΟΙΧΕΙΑ ΕΤΟΥΣ 3'!$AN$8,IF(MAX([1]Βοηθητικό!$E$8:$J$8)-1=MAX([1]Βοηθητικό!$E$1:$J$1)-4,'[1]ΣΤΟΙΧΕΙΑ ΕΤΟΥΣ 2'!$AN$8,IF(MAX([1]Βοηθητικό!$E$8:$J$8)-1=MAX([1]Βοηθητικό!$E$1:$J$1)-5,'[1]ΣΤΟΙΧΕΙΑ ΕΤΟΥΣ 1'!$AN$8,"")))))</f>
        <v>1100780</v>
      </c>
      <c r="D470" s="7">
        <f>IF(MAX([1]Βοηθητικό!$E$8:$J$8)=MAX([1]Βοηθητικό!$E$1:$J$1),'[1]ΣΤΟΙΧΕΙΑ ΕΤΟΥΣ 6'!$AN$8,IF(MAX([1]Βοηθητικό!$E$8:$J$8)=MAX([1]Βοηθητικό!$E$1:$J$1)-1,'[1]ΣΤΟΙΧΕΙΑ ΕΤΟΥΣ 5'!$AN$8,IF(MAX([1]Βοηθητικό!$E$8:$J$8)=MAX([1]Βοηθητικό!$E$1:$J$1)-2,'[1]ΣΤΟΙΧΕΙΑ ΕΤΟΥΣ 4'!$AN$8,IF(MAX([1]Βοηθητικό!$E$8:$J$8)=MAX([1]Βοηθητικό!$E$1:$J$1)-3,'[1]ΣΤΟΙΧΕΙΑ ΕΤΟΥΣ 3'!$AN$8,IF(MAX([1]Βοηθητικό!$E$8:$J$8)=MAX([1]Βοηθητικό!$E$1:$J$1)-4,'[1]ΣΤΟΙΧΕΙΑ ΕΤΟΥΣ 2'!$AN$8,IF(MAX([1]Βοηθητικό!$E$8:$J$8)=MAX([1]Βοηθητικό!$E$1:$J$1)-5,'[1]ΣΤΟΙΧΕΙΑ ΕΤΟΥΣ 1'!$AN$8,""))))))</f>
        <v>1966434</v>
      </c>
    </row>
    <row r="471" spans="1:4" x14ac:dyDescent="0.25">
      <c r="A471" s="1" t="s">
        <v>40</v>
      </c>
      <c r="B471" s="6">
        <f>IF(MAX([1]Βοηθητικό!$E$8:$J$8)-2=MAX([1]Βοηθητικό!$E$1:$J$1)-2,'[1]ΣΤΟΙΧΕΙΑ ΕΤΟΥΣ 4'!$AO$8,IF(MAX([1]Βοηθητικό!$E$8:$J$8)-2=MAX([1]Βοηθητικό!$E$1:$J$1)-3,'[1]ΣΤΟΙΧΕΙΑ ΕΤΟΥΣ 3'!$AO$8,IF(MAX([1]Βοηθητικό!$E$8:$J$8)-2=MAX([1]Βοηθητικό!$E$1:$J$1)-4,'[1]ΣΤΟΙΧΕΙΑ ΕΤΟΥΣ 2'!$AO$8,IF(MAX([1]Βοηθητικό!$E$8:$J$8)-2=MAX([1]Βοηθητικό!$E$1:$J$1)-5,'[1]ΣΤΟΙΧΕΙΑ ΕΤΟΥΣ 1'!$AO$8,""))))</f>
        <v>0</v>
      </c>
      <c r="C471" s="6">
        <f>IF(MAX([1]Βοηθητικό!$E$8:$J$8)-1=MAX([1]Βοηθητικό!$E$1:$J$1)-1,'[1]ΣΤΟΙΧΕΙΑ ΕΤΟΥΣ 5'!$AO$8,IF(MAX([1]Βοηθητικό!$E$8:$J$8)-1=MAX([1]Βοηθητικό!$E$1:$J$1)-2,'[1]ΣΤΟΙΧΕΙΑ ΕΤΟΥΣ 4'!$AO$8,IF(MAX([1]Βοηθητικό!$E$8:$J$8)-1=MAX([1]Βοηθητικό!$E$1:$J$1)-3,'[1]ΣΤΟΙΧΕΙΑ ΕΤΟΥΣ 3'!$AO$8,IF(MAX([1]Βοηθητικό!$E$8:$J$8)-1=MAX([1]Βοηθητικό!$E$1:$J$1)-4,'[1]ΣΤΟΙΧΕΙΑ ΕΤΟΥΣ 2'!$AO$8,IF(MAX([1]Βοηθητικό!$E$8:$J$8)-1=MAX([1]Βοηθητικό!$E$1:$J$1)-5,'[1]ΣΤΟΙΧΕΙΑ ΕΤΟΥΣ 1'!$AO$8,"")))))</f>
        <v>833259</v>
      </c>
      <c r="D471" s="7">
        <f>IF(MAX([1]Βοηθητικό!$E$8:$J$8)=MAX([1]Βοηθητικό!$E$1:$J$1),'[1]ΣΤΟΙΧΕΙΑ ΕΤΟΥΣ 6'!$AO$8,IF(MAX([1]Βοηθητικό!$E$8:$J$8)=MAX([1]Βοηθητικό!$E$1:$J$1)-1,'[1]ΣΤΟΙΧΕΙΑ ΕΤΟΥΣ 5'!$AO$8,IF(MAX([1]Βοηθητικό!$E$8:$J$8)=MAX([1]Βοηθητικό!$E$1:$J$1)-2,'[1]ΣΤΟΙΧΕΙΑ ΕΤΟΥΣ 4'!$AO$8,IF(MAX([1]Βοηθητικό!$E$8:$J$8)=MAX([1]Βοηθητικό!$E$1:$J$1)-3,'[1]ΣΤΟΙΧΕΙΑ ΕΤΟΥΣ 3'!$AO$8,IF(MAX([1]Βοηθητικό!$E$8:$J$8)=MAX([1]Βοηθητικό!$E$1:$J$1)-4,'[1]ΣΤΟΙΧΕΙΑ ΕΤΟΥΣ 2'!$AO$8,IF(MAX([1]Βοηθητικό!$E$8:$J$8)=MAX([1]Βοηθητικό!$E$1:$J$1)-5,'[1]ΣΤΟΙΧΕΙΑ ΕΤΟΥΣ 1'!$AO$8,""))))))</f>
        <v>1622089</v>
      </c>
    </row>
    <row r="472" spans="1:4" x14ac:dyDescent="0.25">
      <c r="A472" s="1" t="s">
        <v>41</v>
      </c>
      <c r="B472" s="6">
        <f>IF(MAX([1]Βοηθητικό!$E$8:$J$8)-2=MAX([1]Βοηθητικό!$E$1:$J$1)-2,'[1]ΣΤΟΙΧΕΙΑ ΕΤΟΥΣ 4'!$AP$8,IF(MAX([1]Βοηθητικό!$E$8:$J$8)-2=MAX([1]Βοηθητικό!$E$1:$J$1)-3,'[1]ΣΤΟΙΧΕΙΑ ΕΤΟΥΣ 3'!$AP$8,IF(MAX([1]Βοηθητικό!$E$8:$J$8)-2=MAX([1]Βοηθητικό!$E$1:$J$1)-4,'[1]ΣΤΟΙΧΕΙΑ ΕΤΟΥΣ 2'!$AP$8,IF(MAX([1]Βοηθητικό!$E$8:$J$8)-2=MAX([1]Βοηθητικό!$E$1:$J$1)-5,'[1]ΣΤΟΙΧΕΙΑ ΕΤΟΥΣ 1'!$AP$8,""))))</f>
        <v>0</v>
      </c>
      <c r="C472" s="6">
        <f>IF(MAX([1]Βοηθητικό!$E$8:$J$8)-1=MAX([1]Βοηθητικό!$E$1:$J$1)-1,'[1]ΣΤΟΙΧΕΙΑ ΕΤΟΥΣ 5'!$AP$8,IF(MAX([1]Βοηθητικό!$E$8:$J$8)-1=MAX([1]Βοηθητικό!$E$1:$J$1)-2,'[1]ΣΤΟΙΧΕΙΑ ΕΤΟΥΣ 4'!$AP$8,IF(MAX([1]Βοηθητικό!$E$8:$J$8)-1=MAX([1]Βοηθητικό!$E$1:$J$1)-3,'[1]ΣΤΟΙΧΕΙΑ ΕΤΟΥΣ 3'!$AP$8,IF(MAX([1]Βοηθητικό!$E$8:$J$8)-1=MAX([1]Βοηθητικό!$E$1:$J$1)-4,'[1]ΣΤΟΙΧΕΙΑ ΕΤΟΥΣ 2'!$AP$8,IF(MAX([1]Βοηθητικό!$E$8:$J$8)-1=MAX([1]Βοηθητικό!$E$1:$J$1)-5,'[1]ΣΤΟΙΧΕΙΑ ΕΤΟΥΣ 1'!$AP$8,"")))))</f>
        <v>267521</v>
      </c>
      <c r="D472" s="7">
        <f>IF(MAX([1]Βοηθητικό!$E$8:$J$8)=MAX([1]Βοηθητικό!$E$1:$J$1),'[1]ΣΤΟΙΧΕΙΑ ΕΤΟΥΣ 6'!$AP$8,IF(MAX([1]Βοηθητικό!$E$8:$J$8)=MAX([1]Βοηθητικό!$E$1:$J$1)-1,'[1]ΣΤΟΙΧΕΙΑ ΕΤΟΥΣ 5'!$AP$8,IF(MAX([1]Βοηθητικό!$E$8:$J$8)=MAX([1]Βοηθητικό!$E$1:$J$1)-2,'[1]ΣΤΟΙΧΕΙΑ ΕΤΟΥΣ 4'!$AP$8,IF(MAX([1]Βοηθητικό!$E$8:$J$8)=MAX([1]Βοηθητικό!$E$1:$J$1)-3,'[1]ΣΤΟΙΧΕΙΑ ΕΤΟΥΣ 3'!$AP$8,IF(MAX([1]Βοηθητικό!$E$8:$J$8)=MAX([1]Βοηθητικό!$E$1:$J$1)-4,'[1]ΣΤΟΙΧΕΙΑ ΕΤΟΥΣ 2'!$AP$8,IF(MAX([1]Βοηθητικό!$E$8:$J$8)=MAX([1]Βοηθητικό!$E$1:$J$1)-5,'[1]ΣΤΟΙΧΕΙΑ ΕΤΟΥΣ 1'!$AP$8,""))))))</f>
        <v>344345</v>
      </c>
    </row>
    <row r="473" spans="1:4" x14ac:dyDescent="0.25">
      <c r="A473" s="1" t="s">
        <v>42</v>
      </c>
      <c r="B473" s="6">
        <f>IF(MAX([1]Βοηθητικό!$E$8:$J$8)-2=MAX([1]Βοηθητικό!$E$1:$J$1)-2,'[1]ΣΤΟΙΧΕΙΑ ΕΤΟΥΣ 4'!$AQ$8,IF(MAX([1]Βοηθητικό!$E$8:$J$8)-2=MAX([1]Βοηθητικό!$E$1:$J$1)-3,'[1]ΣΤΟΙΧΕΙΑ ΕΤΟΥΣ 3'!$AQ$8,IF(MAX([1]Βοηθητικό!$E$8:$J$8)-2=MAX([1]Βοηθητικό!$E$1:$J$1)-4,'[1]ΣΤΟΙΧΕΙΑ ΕΤΟΥΣ 2'!$AQ$8,IF(MAX([1]Βοηθητικό!$E$8:$J$8)-2=MAX([1]Βοηθητικό!$E$1:$J$1)-5,'[1]ΣΤΟΙΧΕΙΑ ΕΤΟΥΣ 1'!$AQ$8,""))))</f>
        <v>0</v>
      </c>
      <c r="C473" s="6">
        <f>IF(MAX([1]Βοηθητικό!$E$8:$J$8)-1=MAX([1]Βοηθητικό!$E$1:$J$1)-1,'[1]ΣΤΟΙΧΕΙΑ ΕΤΟΥΣ 5'!$AQ$8,IF(MAX([1]Βοηθητικό!$E$8:$J$8)-1=MAX([1]Βοηθητικό!$E$1:$J$1)-2,'[1]ΣΤΟΙΧΕΙΑ ΕΤΟΥΣ 4'!$AQ$8,IF(MAX([1]Βοηθητικό!$E$8:$J$8)-1=MAX([1]Βοηθητικό!$E$1:$J$1)-3,'[1]ΣΤΟΙΧΕΙΑ ΕΤΟΥΣ 3'!$AQ$8,IF(MAX([1]Βοηθητικό!$E$8:$J$8)-1=MAX([1]Βοηθητικό!$E$1:$J$1)-4,'[1]ΣΤΟΙΧΕΙΑ ΕΤΟΥΣ 2'!$AQ$8,IF(MAX([1]Βοηθητικό!$E$8:$J$8)-1=MAX([1]Βοηθητικό!$E$1:$J$1)-5,'[1]ΣΤΟΙΧΕΙΑ ΕΤΟΥΣ 1'!$AQ$8,"")))))</f>
        <v>283</v>
      </c>
      <c r="D473" s="7">
        <f>IF(MAX([1]Βοηθητικό!$E$8:$J$8)=MAX([1]Βοηθητικό!$E$1:$J$1),'[1]ΣΤΟΙΧΕΙΑ ΕΤΟΥΣ 6'!$AQ$8,IF(MAX([1]Βοηθητικό!$E$8:$J$8)=MAX([1]Βοηθητικό!$E$1:$J$1)-1,'[1]ΣΤΟΙΧΕΙΑ ΕΤΟΥΣ 5'!$AQ$8,IF(MAX([1]Βοηθητικό!$E$8:$J$8)=MAX([1]Βοηθητικό!$E$1:$J$1)-2,'[1]ΣΤΟΙΧΕΙΑ ΕΤΟΥΣ 4'!$AQ$8,IF(MAX([1]Βοηθητικό!$E$8:$J$8)=MAX([1]Βοηθητικό!$E$1:$J$1)-3,'[1]ΣΤΟΙΧΕΙΑ ΕΤΟΥΣ 3'!$AQ$8,IF(MAX([1]Βοηθητικό!$E$8:$J$8)=MAX([1]Βοηθητικό!$E$1:$J$1)-4,'[1]ΣΤΟΙΧΕΙΑ ΕΤΟΥΣ 2'!$AQ$8,IF(MAX([1]Βοηθητικό!$E$8:$J$8)=MAX([1]Βοηθητικό!$E$1:$J$1)-5,'[1]ΣΤΟΙΧΕΙΑ ΕΤΟΥΣ 1'!$AQ$8,""))))))</f>
        <v>2210</v>
      </c>
    </row>
    <row r="474" spans="1:4" x14ac:dyDescent="0.25">
      <c r="A474" s="1" t="s">
        <v>43</v>
      </c>
      <c r="B474" s="6">
        <f>IF(MAX([1]Βοηθητικό!$E$8:$J$8)-2=MAX([1]Βοηθητικό!$E$1:$J$1)-2,'[1]ΣΤΟΙΧΕΙΑ ΕΤΟΥΣ 4'!$AR$8,IF(MAX([1]Βοηθητικό!$E$8:$J$8)-2=MAX([1]Βοηθητικό!$E$1:$J$1)-3,'[1]ΣΤΟΙΧΕΙΑ ΕΤΟΥΣ 3'!$AR$8,IF(MAX([1]Βοηθητικό!$E$8:$J$8)-2=MAX([1]Βοηθητικό!$E$1:$J$1)-4,'[1]ΣΤΟΙΧΕΙΑ ΕΤΟΥΣ 2'!$AR$8,IF(MAX([1]Βοηθητικό!$E$8:$J$8)-2=MAX([1]Βοηθητικό!$E$1:$J$1)-5,'[1]ΣΤΟΙΧΕΙΑ ΕΤΟΥΣ 1'!$AR$8,""))))</f>
        <v>0</v>
      </c>
      <c r="C474" s="6">
        <f>IF(MAX([1]Βοηθητικό!$E$8:$J$8)-1=MAX([1]Βοηθητικό!$E$1:$J$1)-1,'[1]ΣΤΟΙΧΕΙΑ ΕΤΟΥΣ 5'!$AR$8,IF(MAX([1]Βοηθητικό!$E$8:$J$8)-1=MAX([1]Βοηθητικό!$E$1:$J$1)-2,'[1]ΣΤΟΙΧΕΙΑ ΕΤΟΥΣ 4'!$AR$8,IF(MAX([1]Βοηθητικό!$E$8:$J$8)-1=MAX([1]Βοηθητικό!$E$1:$J$1)-3,'[1]ΣΤΟΙΧΕΙΑ ΕΤΟΥΣ 3'!$AR$8,IF(MAX([1]Βοηθητικό!$E$8:$J$8)-1=MAX([1]Βοηθητικό!$E$1:$J$1)-4,'[1]ΣΤΟΙΧΕΙΑ ΕΤΟΥΣ 2'!$AR$8,IF(MAX([1]Βοηθητικό!$E$8:$J$8)-1=MAX([1]Βοηθητικό!$E$1:$J$1)-5,'[1]ΣΤΟΙΧΕΙΑ ΕΤΟΥΣ 1'!$AR$8,"")))))</f>
        <v>349</v>
      </c>
      <c r="D474" s="7">
        <f>IF(MAX([1]Βοηθητικό!$E$8:$J$8)=MAX([1]Βοηθητικό!$E$1:$J$1),'[1]ΣΤΟΙΧΕΙΑ ΕΤΟΥΣ 6'!$AR$8,IF(MAX([1]Βοηθητικό!$E$8:$J$8)=MAX([1]Βοηθητικό!$E$1:$J$1)-1,'[1]ΣΤΟΙΧΕΙΑ ΕΤΟΥΣ 5'!$AR$8,IF(MAX([1]Βοηθητικό!$E$8:$J$8)=MAX([1]Βοηθητικό!$E$1:$J$1)-2,'[1]ΣΤΟΙΧΕΙΑ ΕΤΟΥΣ 4'!$AR$8,IF(MAX([1]Βοηθητικό!$E$8:$J$8)=MAX([1]Βοηθητικό!$E$1:$J$1)-3,'[1]ΣΤΟΙΧΕΙΑ ΕΤΟΥΣ 3'!$AR$8,IF(MAX([1]Βοηθητικό!$E$8:$J$8)=MAX([1]Βοηθητικό!$E$1:$J$1)-4,'[1]ΣΤΟΙΧΕΙΑ ΕΤΟΥΣ 2'!$AR$8,IF(MAX([1]Βοηθητικό!$E$8:$J$8)=MAX([1]Βοηθητικό!$E$1:$J$1)-5,'[1]ΣΤΟΙΧΕΙΑ ΕΤΟΥΣ 1'!$AR$8,""))))))</f>
        <v>6909</v>
      </c>
    </row>
    <row r="475" spans="1:4" x14ac:dyDescent="0.25">
      <c r="A475" s="1" t="s">
        <v>44</v>
      </c>
      <c r="B475" s="6">
        <f>IF(MAX([1]Βοηθητικό!$E$8:$J$8)-2=MAX([1]Βοηθητικό!$E$1:$J$1)-2,'[1]ΣΤΟΙΧΕΙΑ ΕΤΟΥΣ 4'!$AS$8,IF(MAX([1]Βοηθητικό!$E$8:$J$8)-2=MAX([1]Βοηθητικό!$E$1:$J$1)-3,'[1]ΣΤΟΙΧΕΙΑ ΕΤΟΥΣ 3'!$AS$8,IF(MAX([1]Βοηθητικό!$E$8:$J$8)-2=MAX([1]Βοηθητικό!$E$1:$J$1)-4,'[1]ΣΤΟΙΧΕΙΑ ΕΤΟΥΣ 2'!$AS$8,IF(MAX([1]Βοηθητικό!$E$8:$J$8)-2=MAX([1]Βοηθητικό!$E$1:$J$1)-5,'[1]ΣΤΟΙΧΕΙΑ ΕΤΟΥΣ 1'!$AS$8,""))))</f>
        <v>0</v>
      </c>
      <c r="C475" s="6">
        <f>IF(MAX([1]Βοηθητικό!$E$8:$J$8)-1=MAX([1]Βοηθητικό!$E$1:$J$1)-1,'[1]ΣΤΟΙΧΕΙΑ ΕΤΟΥΣ 5'!$AS$8,IF(MAX([1]Βοηθητικό!$E$8:$J$8)-1=MAX([1]Βοηθητικό!$E$1:$J$1)-2,'[1]ΣΤΟΙΧΕΙΑ ΕΤΟΥΣ 4'!$AS$8,IF(MAX([1]Βοηθητικό!$E$8:$J$8)-1=MAX([1]Βοηθητικό!$E$1:$J$1)-3,'[1]ΣΤΟΙΧΕΙΑ ΕΤΟΥΣ 3'!$AS$8,IF(MAX([1]Βοηθητικό!$E$8:$J$8)-1=MAX([1]Βοηθητικό!$E$1:$J$1)-4,'[1]ΣΤΟΙΧΕΙΑ ΕΤΟΥΣ 2'!$AS$8,IF(MAX([1]Βοηθητικό!$E$8:$J$8)-1=MAX([1]Βοηθητικό!$E$1:$J$1)-5,'[1]ΣΤΟΙΧΕΙΑ ΕΤΟΥΣ 1'!$AS$8,"")))))</f>
        <v>97165</v>
      </c>
      <c r="D475" s="7">
        <f>IF(MAX([1]Βοηθητικό!$E$8:$J$8)=MAX([1]Βοηθητικό!$E$1:$J$1),'[1]ΣΤΟΙΧΕΙΑ ΕΤΟΥΣ 6'!$AS$8,IF(MAX([1]Βοηθητικό!$E$8:$J$8)=MAX([1]Βοηθητικό!$E$1:$J$1)-1,'[1]ΣΤΟΙΧΕΙΑ ΕΤΟΥΣ 5'!$AS$8,IF(MAX([1]Βοηθητικό!$E$8:$J$8)=MAX([1]Βοηθητικό!$E$1:$J$1)-2,'[1]ΣΤΟΙΧΕΙΑ ΕΤΟΥΣ 4'!$AS$8,IF(MAX([1]Βοηθητικό!$E$8:$J$8)=MAX([1]Βοηθητικό!$E$1:$J$1)-3,'[1]ΣΤΟΙΧΕΙΑ ΕΤΟΥΣ 3'!$AS$8,IF(MAX([1]Βοηθητικό!$E$8:$J$8)=MAX([1]Βοηθητικό!$E$1:$J$1)-4,'[1]ΣΤΟΙΧΕΙΑ ΕΤΟΥΣ 2'!$AS$8,IF(MAX([1]Βοηθητικό!$E$8:$J$8)=MAX([1]Βοηθητικό!$E$1:$J$1)-5,'[1]ΣΤΟΙΧΕΙΑ ΕΤΟΥΣ 1'!$AS$8,""))))))</f>
        <v>308487</v>
      </c>
    </row>
    <row r="476" spans="1:4" x14ac:dyDescent="0.25">
      <c r="A476" s="1" t="s">
        <v>45</v>
      </c>
      <c r="B476" s="6">
        <f>IF(MAX([1]Βοηθητικό!$E$8:$J$8)-2=MAX([1]Βοηθητικό!$E$1:$J$1)-2,'[1]ΣΤΟΙΧΕΙΑ ΕΤΟΥΣ 4'!$AT$8,IF(MAX([1]Βοηθητικό!$E$8:$J$8)-2=MAX([1]Βοηθητικό!$E$1:$J$1)-3,'[1]ΣΤΟΙΧΕΙΑ ΕΤΟΥΣ 3'!$AT$8,IF(MAX([1]Βοηθητικό!$E$8:$J$8)-2=MAX([1]Βοηθητικό!$E$1:$J$1)-4,'[1]ΣΤΟΙΧΕΙΑ ΕΤΟΥΣ 2'!$AT$8,IF(MAX([1]Βοηθητικό!$E$8:$J$8)-2=MAX([1]Βοηθητικό!$E$1:$J$1)-5,'[1]ΣΤΟΙΧΕΙΑ ΕΤΟΥΣ 1'!$AT$8,""))))</f>
        <v>0</v>
      </c>
      <c r="C476" s="6">
        <f>IF(MAX([1]Βοηθητικό!$E$8:$J$8)-1=MAX([1]Βοηθητικό!$E$1:$J$1)-1,'[1]ΣΤΟΙΧΕΙΑ ΕΤΟΥΣ 5'!$AT$8,IF(MAX([1]Βοηθητικό!$E$8:$J$8)-1=MAX([1]Βοηθητικό!$E$1:$J$1)-2,'[1]ΣΤΟΙΧΕΙΑ ΕΤΟΥΣ 4'!$AT$8,IF(MAX([1]Βοηθητικό!$E$8:$J$8)-1=MAX([1]Βοηθητικό!$E$1:$J$1)-3,'[1]ΣΤΟΙΧΕΙΑ ΕΤΟΥΣ 3'!$AT$8,IF(MAX([1]Βοηθητικό!$E$8:$J$8)-1=MAX([1]Βοηθητικό!$E$1:$J$1)-4,'[1]ΣΤΟΙΧΕΙΑ ΕΤΟΥΣ 2'!$AT$8,IF(MAX([1]Βοηθητικό!$E$8:$J$8)-1=MAX([1]Βοηθητικό!$E$1:$J$1)-5,'[1]ΣΤΟΙΧΕΙΑ ΕΤΟΥΣ 1'!$AT$8,"")))))</f>
        <v>170290</v>
      </c>
      <c r="D476" s="7">
        <f>IF(MAX([1]Βοηθητικό!$E$8:$J$8)=MAX([1]Βοηθητικό!$E$1:$J$1),'[1]ΣΤΟΙΧΕΙΑ ΕΤΟΥΣ 6'!$AT$8,IF(MAX([1]Βοηθητικό!$E$8:$J$8)=MAX([1]Βοηθητικό!$E$1:$J$1)-1,'[1]ΣΤΟΙΧΕΙΑ ΕΤΟΥΣ 5'!$AT$8,IF(MAX([1]Βοηθητικό!$E$8:$J$8)=MAX([1]Βοηθητικό!$E$1:$J$1)-2,'[1]ΣΤΟΙΧΕΙΑ ΕΤΟΥΣ 4'!$AT$8,IF(MAX([1]Βοηθητικό!$E$8:$J$8)=MAX([1]Βοηθητικό!$E$1:$J$1)-3,'[1]ΣΤΟΙΧΕΙΑ ΕΤΟΥΣ 3'!$AT$8,IF(MAX([1]Βοηθητικό!$E$8:$J$8)=MAX([1]Βοηθητικό!$E$1:$J$1)-4,'[1]ΣΤΟΙΧΕΙΑ ΕΤΟΥΣ 2'!$AT$8,IF(MAX([1]Βοηθητικό!$E$8:$J$8)=MAX([1]Βοηθητικό!$E$1:$J$1)-5,'[1]ΣΤΟΙΧΕΙΑ ΕΤΟΥΣ 1'!$AT$8,""))))))</f>
        <v>31159</v>
      </c>
    </row>
    <row r="477" spans="1:4" x14ac:dyDescent="0.25">
      <c r="A477" s="1" t="s">
        <v>46</v>
      </c>
      <c r="B477" s="6">
        <f>IF(MAX([1]Βοηθητικό!$E$8:$J$8)-2=MAX([1]Βοηθητικό!$E$1:$J$1)-2,'[1]ΣΤΟΙΧΕΙΑ ΕΤΟΥΣ 4'!$AU$8,IF(MAX([1]Βοηθητικό!$E$8:$J$8)-2=MAX([1]Βοηθητικό!$E$1:$J$1)-3,'[1]ΣΤΟΙΧΕΙΑ ΕΤΟΥΣ 3'!$AU$8,IF(MAX([1]Βοηθητικό!$E$8:$J$8)-2=MAX([1]Βοηθητικό!$E$1:$J$1)-4,'[1]ΣΤΟΙΧΕΙΑ ΕΤΟΥΣ 2'!$AU$8,IF(MAX([1]Βοηθητικό!$E$8:$J$8)-2=MAX([1]Βοηθητικό!$E$1:$J$1)-5,'[1]ΣΤΟΙΧΕΙΑ ΕΤΟΥΣ 1'!$AU$8,""))))</f>
        <v>0</v>
      </c>
      <c r="C477" s="6">
        <f>IF(MAX([1]Βοηθητικό!$E$8:$J$8)-1=MAX([1]Βοηθητικό!$E$1:$J$1)-1,'[1]ΣΤΟΙΧΕΙΑ ΕΤΟΥΣ 5'!$AU$8,IF(MAX([1]Βοηθητικό!$E$8:$J$8)-1=MAX([1]Βοηθητικό!$E$1:$J$1)-2,'[1]ΣΤΟΙΧΕΙΑ ΕΤΟΥΣ 4'!$AU$8,IF(MAX([1]Βοηθητικό!$E$8:$J$8)-1=MAX([1]Βοηθητικό!$E$1:$J$1)-3,'[1]ΣΤΟΙΧΕΙΑ ΕΤΟΥΣ 3'!$AU$8,IF(MAX([1]Βοηθητικό!$E$8:$J$8)-1=MAX([1]Βοηθητικό!$E$1:$J$1)-4,'[1]ΣΤΟΙΧΕΙΑ ΕΤΟΥΣ 2'!$AU$8,IF(MAX([1]Βοηθητικό!$E$8:$J$8)-1=MAX([1]Βοηθητικό!$E$1:$J$1)-5,'[1]ΣΤΟΙΧΕΙΑ ΕΤΟΥΣ 1'!$AU$8,"")))))</f>
        <v>0</v>
      </c>
      <c r="D477" s="7">
        <f>IF(MAX([1]Βοηθητικό!$E$8:$J$8)=MAX([1]Βοηθητικό!$E$1:$J$1),'[1]ΣΤΟΙΧΕΙΑ ΕΤΟΥΣ 6'!$AU$8,IF(MAX([1]Βοηθητικό!$E$8:$J$8)=MAX([1]Βοηθητικό!$E$1:$J$1)-1,'[1]ΣΤΟΙΧΕΙΑ ΕΤΟΥΣ 5'!$AU$8,IF(MAX([1]Βοηθητικό!$E$8:$J$8)=MAX([1]Βοηθητικό!$E$1:$J$1)-2,'[1]ΣΤΟΙΧΕΙΑ ΕΤΟΥΣ 4'!$AU$8,IF(MAX([1]Βοηθητικό!$E$8:$J$8)=MAX([1]Βοηθητικό!$E$1:$J$1)-3,'[1]ΣΤΟΙΧΕΙΑ ΕΤΟΥΣ 3'!$AU$8,IF(MAX([1]Βοηθητικό!$E$8:$J$8)=MAX([1]Βοηθητικό!$E$1:$J$1)-4,'[1]ΣΤΟΙΧΕΙΑ ΕΤΟΥΣ 2'!$AU$8,IF(MAX([1]Βοηθητικό!$E$8:$J$8)=MAX([1]Βοηθητικό!$E$1:$J$1)-5,'[1]ΣΤΟΙΧΕΙΑ ΕΤΟΥΣ 1'!$AU$8,""))))))</f>
        <v>0</v>
      </c>
    </row>
    <row r="478" spans="1:4" x14ac:dyDescent="0.25">
      <c r="A478" s="1" t="s">
        <v>47</v>
      </c>
      <c r="B478" s="6">
        <f>IF(MAX([1]Βοηθητικό!$E$8:$J$8)-2=MAX([1]Βοηθητικό!$E$1:$J$1)-2,'[1]ΣΤΟΙΧΕΙΑ ΕΤΟΥΣ 4'!$AV$8,IF(MAX([1]Βοηθητικό!$E$8:$J$8)-2=MAX([1]Βοηθητικό!$E$1:$J$1)-3,'[1]ΣΤΟΙΧΕΙΑ ΕΤΟΥΣ 3'!$AV$8,IF(MAX([1]Βοηθητικό!$E$8:$J$8)-2=MAX([1]Βοηθητικό!$E$1:$J$1)-4,'[1]ΣΤΟΙΧΕΙΑ ΕΤΟΥΣ 2'!$AV$8,IF(MAX([1]Βοηθητικό!$E$8:$J$8)-2=MAX([1]Βοηθητικό!$E$1:$J$1)-5,'[1]ΣΤΟΙΧΕΙΑ ΕΤΟΥΣ 1'!$AV$8,""))))</f>
        <v>0</v>
      </c>
      <c r="C478" s="6">
        <f>IF(MAX([1]Βοηθητικό!$E$8:$J$8)-1=MAX([1]Βοηθητικό!$E$1:$J$1)-1,'[1]ΣΤΟΙΧΕΙΑ ΕΤΟΥΣ 5'!$AV$8,IF(MAX([1]Βοηθητικό!$E$8:$J$8)-1=MAX([1]Βοηθητικό!$E$1:$J$1)-2,'[1]ΣΤΟΙΧΕΙΑ ΕΤΟΥΣ 4'!$AV$8,IF(MAX([1]Βοηθητικό!$E$8:$J$8)-1=MAX([1]Βοηθητικό!$E$1:$J$1)-3,'[1]ΣΤΟΙΧΕΙΑ ΕΤΟΥΣ 3'!$AV$8,IF(MAX([1]Βοηθητικό!$E$8:$J$8)-1=MAX([1]Βοηθητικό!$E$1:$J$1)-4,'[1]ΣΤΟΙΧΕΙΑ ΕΤΟΥΣ 2'!$AV$8,IF(MAX([1]Βοηθητικό!$E$8:$J$8)-1=MAX([1]Βοηθητικό!$E$1:$J$1)-5,'[1]ΣΤΟΙΧΕΙΑ ΕΤΟΥΣ 1'!$AV$8,"")))))</f>
        <v>0</v>
      </c>
      <c r="D478" s="7">
        <f>IF(MAX([1]Βοηθητικό!$E$8:$J$8)=MAX([1]Βοηθητικό!$E$1:$J$1),'[1]ΣΤΟΙΧΕΙΑ ΕΤΟΥΣ 6'!$AV$8,IF(MAX([1]Βοηθητικό!$E$8:$J$8)=MAX([1]Βοηθητικό!$E$1:$J$1)-1,'[1]ΣΤΟΙΧΕΙΑ ΕΤΟΥΣ 5'!$AV$8,IF(MAX([1]Βοηθητικό!$E$8:$J$8)=MAX([1]Βοηθητικό!$E$1:$J$1)-2,'[1]ΣΤΟΙΧΕΙΑ ΕΤΟΥΣ 4'!$AV$8,IF(MAX([1]Βοηθητικό!$E$8:$J$8)=MAX([1]Βοηθητικό!$E$1:$J$1)-3,'[1]ΣΤΟΙΧΕΙΑ ΕΤΟΥΣ 3'!$AV$8,IF(MAX([1]Βοηθητικό!$E$8:$J$8)=MAX([1]Βοηθητικό!$E$1:$J$1)-4,'[1]ΣΤΟΙΧΕΙΑ ΕΤΟΥΣ 2'!$AV$8,IF(MAX([1]Βοηθητικό!$E$8:$J$8)=MAX([1]Βοηθητικό!$E$1:$J$1)-5,'[1]ΣΤΟΙΧΕΙΑ ΕΤΟΥΣ 1'!$AV$8,""))))))</f>
        <v>0</v>
      </c>
    </row>
    <row r="479" spans="1:4" x14ac:dyDescent="0.25">
      <c r="A479" s="1" t="s">
        <v>48</v>
      </c>
      <c r="B479" s="6">
        <f>IF(MAX([1]Βοηθητικό!$E$8:$J$8)-2=MAX([1]Βοηθητικό!$E$1:$J$1)-2,'[1]ΣΤΟΙΧΕΙΑ ΕΤΟΥΣ 4'!$AW$8,IF(MAX([1]Βοηθητικό!$E$8:$J$8)-2=MAX([1]Βοηθητικό!$E$1:$J$1)-3,'[1]ΣΤΟΙΧΕΙΑ ΕΤΟΥΣ 3'!$AW$8,IF(MAX([1]Βοηθητικό!$E$8:$J$8)-2=MAX([1]Βοηθητικό!$E$1:$J$1)-4,'[1]ΣΤΟΙΧΕΙΑ ΕΤΟΥΣ 2'!$AW$8,IF(MAX([1]Βοηθητικό!$E$8:$J$8)-2=MAX([1]Βοηθητικό!$E$1:$J$1)-5,'[1]ΣΤΟΙΧΕΙΑ ΕΤΟΥΣ 1'!$AW$8,""))))</f>
        <v>0</v>
      </c>
      <c r="C479" s="6">
        <f>IF(MAX([1]Βοηθητικό!$E$8:$J$8)-1=MAX([1]Βοηθητικό!$E$1:$J$1)-1,'[1]ΣΤΟΙΧΕΙΑ ΕΤΟΥΣ 5'!$AW$8,IF(MAX([1]Βοηθητικό!$E$8:$J$8)-1=MAX([1]Βοηθητικό!$E$1:$J$1)-2,'[1]ΣΤΟΙΧΕΙΑ ΕΤΟΥΣ 4'!$AW$8,IF(MAX([1]Βοηθητικό!$E$8:$J$8)-1=MAX([1]Βοηθητικό!$E$1:$J$1)-3,'[1]ΣΤΟΙΧΕΙΑ ΕΤΟΥΣ 3'!$AW$8,IF(MAX([1]Βοηθητικό!$E$8:$J$8)-1=MAX([1]Βοηθητικό!$E$1:$J$1)-4,'[1]ΣΤΟΙΧΕΙΑ ΕΤΟΥΣ 2'!$AW$8,IF(MAX([1]Βοηθητικό!$E$8:$J$8)-1=MAX([1]Βοηθητικό!$E$1:$J$1)-5,'[1]ΣΤΟΙΧΕΙΑ ΕΤΟΥΣ 1'!$AW$8,"")))))</f>
        <v>0</v>
      </c>
      <c r="D479" s="7">
        <f>IF(MAX([1]Βοηθητικό!$E$8:$J$8)=MAX([1]Βοηθητικό!$E$1:$J$1),'[1]ΣΤΟΙΧΕΙΑ ΕΤΟΥΣ 6'!$AW$8,IF(MAX([1]Βοηθητικό!$E$8:$J$8)=MAX([1]Βοηθητικό!$E$1:$J$1)-1,'[1]ΣΤΟΙΧΕΙΑ ΕΤΟΥΣ 5'!$AW$8,IF(MAX([1]Βοηθητικό!$E$8:$J$8)=MAX([1]Βοηθητικό!$E$1:$J$1)-2,'[1]ΣΤΟΙΧΕΙΑ ΕΤΟΥΣ 4'!$AW$8,IF(MAX([1]Βοηθητικό!$E$8:$J$8)=MAX([1]Βοηθητικό!$E$1:$J$1)-3,'[1]ΣΤΟΙΧΕΙΑ ΕΤΟΥΣ 3'!$AW$8,IF(MAX([1]Βοηθητικό!$E$8:$J$8)=MAX([1]Βοηθητικό!$E$1:$J$1)-4,'[1]ΣΤΟΙΧΕΙΑ ΕΤΟΥΣ 2'!$AW$8,IF(MAX([1]Βοηθητικό!$E$8:$J$8)=MAX([1]Βοηθητικό!$E$1:$J$1)-5,'[1]ΣΤΟΙΧΕΙΑ ΕΤΟΥΣ 1'!$AW$8,""))))))</f>
        <v>0</v>
      </c>
    </row>
    <row r="480" spans="1:4" x14ac:dyDescent="0.25">
      <c r="A480" s="1" t="s">
        <v>49</v>
      </c>
      <c r="B480" s="6">
        <f>IF(MAX([1]Βοηθητικό!$E$8:$J$8)-2=MAX([1]Βοηθητικό!$E$1:$J$1)-2,'[1]ΣΤΟΙΧΕΙΑ ΕΤΟΥΣ 4'!$AX$8,IF(MAX([1]Βοηθητικό!$E$8:$J$8)-2=MAX([1]Βοηθητικό!$E$1:$J$1)-3,'[1]ΣΤΟΙΧΕΙΑ ΕΤΟΥΣ 3'!$AX$8,IF(MAX([1]Βοηθητικό!$E$8:$J$8)-2=MAX([1]Βοηθητικό!$E$1:$J$1)-4,'[1]ΣΤΟΙΧΕΙΑ ΕΤΟΥΣ 2'!$AX$8,IF(MAX([1]Βοηθητικό!$E$8:$J$8)-2=MAX([1]Βοηθητικό!$E$1:$J$1)-5,'[1]ΣΤΟΙΧΕΙΑ ΕΤΟΥΣ 1'!$AX$8,""))))</f>
        <v>0</v>
      </c>
      <c r="C480" s="6">
        <f>IF(MAX([1]Βοηθητικό!$E$8:$J$8)-1=MAX([1]Βοηθητικό!$E$1:$J$1)-1,'[1]ΣΤΟΙΧΕΙΑ ΕΤΟΥΣ 5'!$AX$8,IF(MAX([1]Βοηθητικό!$E$8:$J$8)-1=MAX([1]Βοηθητικό!$E$1:$J$1)-2,'[1]ΣΤΟΙΧΕΙΑ ΕΤΟΥΣ 4'!$AX$8,IF(MAX([1]Βοηθητικό!$E$8:$J$8)-1=MAX([1]Βοηθητικό!$E$1:$J$1)-3,'[1]ΣΤΟΙΧΕΙΑ ΕΤΟΥΣ 3'!$AX$8,IF(MAX([1]Βοηθητικό!$E$8:$J$8)-1=MAX([1]Βοηθητικό!$E$1:$J$1)-4,'[1]ΣΤΟΙΧΕΙΑ ΕΤΟΥΣ 2'!$AX$8,IF(MAX([1]Βοηθητικό!$E$8:$J$8)-1=MAX([1]Βοηθητικό!$E$1:$J$1)-5,'[1]ΣΤΟΙΧΕΙΑ ΕΤΟΥΣ 1'!$AX$8,"")))))</f>
        <v>1393</v>
      </c>
      <c r="D480" s="7">
        <f>IF(MAX([1]Βοηθητικό!$E$8:$J$8)=MAX([1]Βοηθητικό!$E$1:$J$1),'[1]ΣΤΟΙΧΕΙΑ ΕΤΟΥΣ 6'!$AX$8,IF(MAX([1]Βοηθητικό!$E$8:$J$8)=MAX([1]Βοηθητικό!$E$1:$J$1)-1,'[1]ΣΤΟΙΧΕΙΑ ΕΤΟΥΣ 5'!$AX$8,IF(MAX([1]Βοηθητικό!$E$8:$J$8)=MAX([1]Βοηθητικό!$E$1:$J$1)-2,'[1]ΣΤΟΙΧΕΙΑ ΕΤΟΥΣ 4'!$AX$8,IF(MAX([1]Βοηθητικό!$E$8:$J$8)=MAX([1]Βοηθητικό!$E$1:$J$1)-3,'[1]ΣΤΟΙΧΕΙΑ ΕΤΟΥΣ 3'!$AX$8,IF(MAX([1]Βοηθητικό!$E$8:$J$8)=MAX([1]Βοηθητικό!$E$1:$J$1)-4,'[1]ΣΤΟΙΧΕΙΑ ΕΤΟΥΣ 2'!$AX$8,IF(MAX([1]Βοηθητικό!$E$8:$J$8)=MAX([1]Βοηθητικό!$E$1:$J$1)-5,'[1]ΣΤΟΙΧΕΙΑ ΕΤΟΥΣ 1'!$AX$8,""))))))</f>
        <v>0</v>
      </c>
    </row>
    <row r="481" spans="1:4" x14ac:dyDescent="0.25">
      <c r="A481" s="1" t="s">
        <v>50</v>
      </c>
      <c r="B481" s="6">
        <f>IF(MAX([1]Βοηθητικό!$E$8:$J$8)-2=MAX([1]Βοηθητικό!$E$1:$J$1)-2,'[1]ΣΤΟΙΧΕΙΑ ΕΤΟΥΣ 4'!$AY$8,IF(MAX([1]Βοηθητικό!$E$8:$J$8)-2=MAX([1]Βοηθητικό!$E$1:$J$1)-3,'[1]ΣΤΟΙΧΕΙΑ ΕΤΟΥΣ 3'!$AY$8,IF(MAX([1]Βοηθητικό!$E$8:$J$8)-2=MAX([1]Βοηθητικό!$E$1:$J$1)-4,'[1]ΣΤΟΙΧΕΙΑ ΕΤΟΥΣ 2'!$AY$8,IF(MAX([1]Βοηθητικό!$E$8:$J$8)-2=MAX([1]Βοηθητικό!$E$1:$J$1)-5,'[1]ΣΤΟΙΧΕΙΑ ΕΤΟΥΣ 1'!$AY$8,""))))</f>
        <v>0</v>
      </c>
      <c r="C481" s="6">
        <f>IF(MAX([1]Βοηθητικό!$E$8:$J$8)-1=MAX([1]Βοηθητικό!$E$1:$J$1)-1,'[1]ΣΤΟΙΧΕΙΑ ΕΤΟΥΣ 5'!$AY$8,IF(MAX([1]Βοηθητικό!$E$8:$J$8)-1=MAX([1]Βοηθητικό!$E$1:$J$1)-2,'[1]ΣΤΟΙΧΕΙΑ ΕΤΟΥΣ 4'!$AY$8,IF(MAX([1]Βοηθητικό!$E$8:$J$8)-1=MAX([1]Βοηθητικό!$E$1:$J$1)-3,'[1]ΣΤΟΙΧΕΙΑ ΕΤΟΥΣ 3'!$AY$8,IF(MAX([1]Βοηθητικό!$E$8:$J$8)-1=MAX([1]Βοηθητικό!$E$1:$J$1)-4,'[1]ΣΤΟΙΧΕΙΑ ΕΤΟΥΣ 2'!$AY$8,IF(MAX([1]Βοηθητικό!$E$8:$J$8)-1=MAX([1]Βοηθητικό!$E$1:$J$1)-5,'[1]ΣΤΟΙΧΕΙΑ ΕΤΟΥΣ 1'!$AY$8,"")))))</f>
        <v>1393</v>
      </c>
      <c r="D481" s="7">
        <f>IF(MAX([1]Βοηθητικό!$E$8:$J$8)=MAX([1]Βοηθητικό!$E$1:$J$1),'[1]ΣΤΟΙΧΕΙΑ ΕΤΟΥΣ 6'!$AY$8,IF(MAX([1]Βοηθητικό!$E$8:$J$8)=MAX([1]Βοηθητικό!$E$1:$J$1)-1,'[1]ΣΤΟΙΧΕΙΑ ΕΤΟΥΣ 5'!$AY$8,IF(MAX([1]Βοηθητικό!$E$8:$J$8)=MAX([1]Βοηθητικό!$E$1:$J$1)-2,'[1]ΣΤΟΙΧΕΙΑ ΕΤΟΥΣ 4'!$AY$8,IF(MAX([1]Βοηθητικό!$E$8:$J$8)=MAX([1]Βοηθητικό!$E$1:$J$1)-3,'[1]ΣΤΟΙΧΕΙΑ ΕΤΟΥΣ 3'!$AY$8,IF(MAX([1]Βοηθητικό!$E$8:$J$8)=MAX([1]Βοηθητικό!$E$1:$J$1)-4,'[1]ΣΤΟΙΧΕΙΑ ΕΤΟΥΣ 2'!$AY$8,IF(MAX([1]Βοηθητικό!$E$8:$J$8)=MAX([1]Βοηθητικό!$E$1:$J$1)-5,'[1]ΣΤΟΙΧΕΙΑ ΕΤΟΥΣ 1'!$AY$8,""))))))</f>
        <v>0</v>
      </c>
    </row>
    <row r="482" spans="1:4" x14ac:dyDescent="0.25">
      <c r="A482" s="1" t="s">
        <v>51</v>
      </c>
      <c r="B482" s="6">
        <f>IF(MAX([1]Βοηθητικό!$E$8:$J$8)-2=MAX([1]Βοηθητικό!$E$1:$J$1)-2,'[1]ΣΤΟΙΧΕΙΑ ΕΤΟΥΣ 4'!$AZ$8,IF(MAX([1]Βοηθητικό!$E$8:$J$8)-2=MAX([1]Βοηθητικό!$E$1:$J$1)-3,'[1]ΣΤΟΙΧΕΙΑ ΕΤΟΥΣ 3'!$AZ$8,IF(MAX([1]Βοηθητικό!$E$8:$J$8)-2=MAX([1]Βοηθητικό!$E$1:$J$1)-4,'[1]ΣΤΟΙΧΕΙΑ ΕΤΟΥΣ 2'!$AZ$8,IF(MAX([1]Βοηθητικό!$E$8:$J$8)-2=MAX([1]Βοηθητικό!$E$1:$J$1)-5,'[1]ΣΤΟΙΧΕΙΑ ΕΤΟΥΣ 1'!$AZ$8,""))))</f>
        <v>0</v>
      </c>
      <c r="C482" s="6">
        <f>IF(MAX([1]Βοηθητικό!$E$8:$J$8)-1=MAX([1]Βοηθητικό!$E$1:$J$1)-1,'[1]ΣΤΟΙΧΕΙΑ ΕΤΟΥΣ 5'!$AZ$8,IF(MAX([1]Βοηθητικό!$E$8:$J$8)-1=MAX([1]Βοηθητικό!$E$1:$J$1)-2,'[1]ΣΤΟΙΧΕΙΑ ΕΤΟΥΣ 4'!$AZ$8,IF(MAX([1]Βοηθητικό!$E$8:$J$8)-1=MAX([1]Βοηθητικό!$E$1:$J$1)-3,'[1]ΣΤΟΙΧΕΙΑ ΕΤΟΥΣ 3'!$AZ$8,IF(MAX([1]Βοηθητικό!$E$8:$J$8)-1=MAX([1]Βοηθητικό!$E$1:$J$1)-4,'[1]ΣΤΟΙΧΕΙΑ ΕΤΟΥΣ 2'!$AZ$8,IF(MAX([1]Βοηθητικό!$E$8:$J$8)-1=MAX([1]Βοηθητικό!$E$1:$J$1)-5,'[1]ΣΤΟΙΧΕΙΑ ΕΤΟΥΣ 1'!$AZ$8,"")))))</f>
        <v>170290</v>
      </c>
      <c r="D482" s="7">
        <f>IF(MAX([1]Βοηθητικό!$E$8:$J$8)=MAX([1]Βοηθητικό!$E$1:$J$1),'[1]ΣΤΟΙΧΕΙΑ ΕΤΟΥΣ 6'!$AZ$8,IF(MAX([1]Βοηθητικό!$E$8:$J$8)=MAX([1]Βοηθητικό!$E$1:$J$1)-1,'[1]ΣΤΟΙΧΕΙΑ ΕΤΟΥΣ 5'!$AZ$8,IF(MAX([1]Βοηθητικό!$E$8:$J$8)=MAX([1]Βοηθητικό!$E$1:$J$1)-2,'[1]ΣΤΟΙΧΕΙΑ ΕΤΟΥΣ 4'!$AZ$8,IF(MAX([1]Βοηθητικό!$E$8:$J$8)=MAX([1]Βοηθητικό!$E$1:$J$1)-3,'[1]ΣΤΟΙΧΕΙΑ ΕΤΟΥΣ 3'!$AZ$8,IF(MAX([1]Βοηθητικό!$E$8:$J$8)=MAX([1]Βοηθητικό!$E$1:$J$1)-4,'[1]ΣΤΟΙΧΕΙΑ ΕΤΟΥΣ 2'!$AZ$8,IF(MAX([1]Βοηθητικό!$E$8:$J$8)=MAX([1]Βοηθητικό!$E$1:$J$1)-5,'[1]ΣΤΟΙΧΕΙΑ ΕΤΟΥΣ 1'!$AZ$8,""))))))</f>
        <v>31159</v>
      </c>
    </row>
    <row r="483" spans="1:4" x14ac:dyDescent="0.25">
      <c r="A483" s="1" t="s">
        <v>191</v>
      </c>
      <c r="B483" s="6">
        <f>IF(MAX([1]Βοηθητικό!E8:J8)-2=MAX([1]Βοηθητικό!$E$1:$J$1)-2,'[1]ΣΤΟΙΧΕΙΑ ΕΤΟΥΣ 4'!BQ8,IF(MAX([1]Βοηθητικό!E8:J8)-2=MAX([1]Βοηθητικό!$E$1:$J$1)-3,'[1]ΣΤΟΙΧΕΙΑ ΕΤΟΥΣ 3'!BQ8,IF(MAX([1]Βοηθητικό!E8:J8)-2=MAX([1]Βοηθητικό!$E$1:$J$1)-4,'[1]ΣΤΟΙΧΕΙΑ ΕΤΟΥΣ 2'!BQ8,IF(MAX([1]Βοηθητικό!E8:J8)-2=MAX([1]Βοηθητικό!$E$1:$J$1)-5,'[1]ΣΤΟΙΧΕΙΑ ΕΤΟΥΣ 1'!BQ8,""))))</f>
        <v>0</v>
      </c>
      <c r="C483" s="6">
        <f>IF(MAX([1]Βοηθητικό!E8:J8)-1=MAX([1]Βοηθητικό!$E$1:$J$1)-1,'[1]ΣΤΟΙΧΕΙΑ ΕΤΟΥΣ 5'!BQ8,IF(MAX([1]Βοηθητικό!E8:J8)-1=MAX([1]Βοηθητικό!$E$1:$J$1)-2,'[1]ΣΤΟΙΧΕΙΑ ΕΤΟΥΣ 4'!BQ8,IF(MAX([1]Βοηθητικό!E8:J8)-1=MAX([1]Βοηθητικό!$E$1:$J$1)-3,'[1]ΣΤΟΙΧΕΙΑ ΕΤΟΥΣ 3'!BQ8,IF(MAX([1]Βοηθητικό!E8:J8)-1=MAX([1]Βοηθητικό!$E$1:$J$1)-4,'[1]ΣΤΟΙΧΕΙΑ ΕΤΟΥΣ 2'!BQ8,IF(MAX([1]Βοηθητικό!E8:J8)-1=MAX([1]Βοηθητικό!$E$1:$J$1)-5,'[1]ΣΤΟΙΧΕΙΑ ΕΤΟΥΣ 1'!BQ8,"")))))</f>
        <v>172032</v>
      </c>
      <c r="D483" s="7">
        <f>IF(MAX([1]Βοηθητικό!E8:J8)=MAX([1]Βοηθητικό!$E$1:$J$1),'[1]ΣΤΟΙΧΕΙΑ ΕΤΟΥΣ 6'!BQ8,IF(MAX([1]Βοηθητικό!E8:J8)=MAX([1]Βοηθητικό!$E$1:$J$1)-1,'[1]ΣΤΟΙΧΕΙΑ ΕΤΟΥΣ 5'!BQ8,IF(MAX([1]Βοηθητικό!E8:J8)=MAX([1]Βοηθητικό!$E$1:$J$1)-2,'[1]ΣΤΟΙΧΕΙΑ ΕΤΟΥΣ 4'!BQ8,IF(MAX([1]Βοηθητικό!E8:J8)=MAX([1]Βοηθητικό!$E$1:$J$1)-3,'[1]ΣΤΟΙΧΕΙΑ ΕΤΟΥΣ 3'!BQ8,IF(MAX([1]Βοηθητικό!E8:J8)=MAX([1]Βοηθητικό!$E$1:$J$1)-4,'[1]ΣΤΟΙΧΕΙΑ ΕΤΟΥΣ 2'!BQ8,IF(MAX([1]Βοηθητικό!E8:J8)=MAX([1]Βοηθητικό!$E$1:$J$1)-5,'[1]ΣΤΟΙΧΕΙΑ ΕΤΟΥΣ 1'!BQ8,""))))))</f>
        <v>38058</v>
      </c>
    </row>
    <row r="484" spans="1:4" x14ac:dyDescent="0.25">
      <c r="A484" s="1" t="s">
        <v>55</v>
      </c>
      <c r="B484" s="6">
        <f>IF(MAX([1]Βοηθητικό!$E$8:$J$8)-2=MAX([1]Βοηθητικό!$E$1:$J$1)-2,'[1]ΣΤΟΙΧΕΙΑ ΕΤΟΥΣ 4'!$BD$8,IF(MAX([1]Βοηθητικό!$E$8:$J$8)-2=MAX([1]Βοηθητικό!$E$1:$J$1)-3,'[1]ΣΤΟΙΧΕΙΑ ΕΤΟΥΣ 3'!$BD$8,IF(MAX([1]Βοηθητικό!$E$8:$J$8)-2=MAX([1]Βοηθητικό!$E$1:$J$1)-4,'[1]ΣΤΟΙΧΕΙΑ ΕΤΟΥΣ 2'!$BD$8,IF(MAX([1]Βοηθητικό!$E$8:$J$8)-2=MAX([1]Βοηθητικό!$E$1:$J$1)-5,'[1]ΣΤΟΙΧΕΙΑ ΕΤΟΥΣ 1'!$BD$8,""))))</f>
        <v>0</v>
      </c>
      <c r="C484" s="6">
        <f>IF(MAX([1]Βοηθητικό!$E$8:$J$8)-1=MAX([1]Βοηθητικό!$E$1:$J$1)-1,'[1]ΣΤΟΙΧΕΙΑ ΕΤΟΥΣ 5'!$BD$8,IF(MAX([1]Βοηθητικό!$E$8:$J$8)-1=MAX([1]Βοηθητικό!$E$1:$J$1)-2,'[1]ΣΤΟΙΧΕΙΑ ΕΤΟΥΣ 4'!$BD$8,IF(MAX([1]Βοηθητικό!$E$8:$J$8)-1=MAX([1]Βοηθητικό!$E$1:$J$1)-3,'[1]ΣΤΟΙΧΕΙΑ ΕΤΟΥΣ 3'!$BD$8,IF(MAX([1]Βοηθητικό!$E$8:$J$8)-1=MAX([1]Βοηθητικό!$E$1:$J$1)-4,'[1]ΣΤΟΙΧΕΙΑ ΕΤΟΥΣ 2'!$BD$8,IF(MAX([1]Βοηθητικό!$E$8:$J$8)-1=MAX([1]Βοηθητικό!$E$1:$J$1)-5,'[1]ΣΤΟΙΧΕΙΑ ΕΤΟΥΣ 1'!$BD$8,"")))))</f>
        <v>0</v>
      </c>
      <c r="D484" s="7">
        <f>IF(MAX([1]Βοηθητικό!$E$8:$J$8)=MAX([1]Βοηθητικό!$E$1:$J$1),'[1]ΣΤΟΙΧΕΙΑ ΕΤΟΥΣ 6'!$BD$8,IF(MAX([1]Βοηθητικό!$E$8:$J$8)=MAX([1]Βοηθητικό!$E$1:$J$1)-1,'[1]ΣΤΟΙΧΕΙΑ ΕΤΟΥΣ 5'!$BD$8,IF(MAX([1]Βοηθητικό!$E$8:$J$8)=MAX([1]Βοηθητικό!$E$1:$J$1)-2,'[1]ΣΤΟΙΧΕΙΑ ΕΤΟΥΣ 4'!$BD$8,IF(MAX([1]Βοηθητικό!$E$8:$J$8)=MAX([1]Βοηθητικό!$E$1:$J$1)-3,'[1]ΣΤΟΙΧΕΙΑ ΕΤΟΥΣ 3'!$BD$8,IF(MAX([1]Βοηθητικό!$E$8:$J$8)=MAX([1]Βοηθητικό!$E$1:$J$1)-4,'[1]ΣΤΟΙΧΕΙΑ ΕΤΟΥΣ 2'!$BD$8,IF(MAX([1]Βοηθητικό!$E$8:$J$8)=MAX([1]Βοηθητικό!$E$1:$J$1)-5,'[1]ΣΤΟΙΧΕΙΑ ΕΤΟΥΣ 1'!$BD$8,""))))))</f>
        <v>0</v>
      </c>
    </row>
    <row r="485" spans="1:4" x14ac:dyDescent="0.25">
      <c r="A485" s="1" t="s">
        <v>64</v>
      </c>
      <c r="B485" s="6">
        <f>IF(MAX([1]Βοηθητικό!$E$8:$J$8)-2=MAX([1]Βοηθητικό!$E$1:$J$1)-2,'[1]ΣΤΟΙΧΕΙΑ ΕΤΟΥΣ 4'!$BM$8,IF(MAX([1]Βοηθητικό!$E$8:$J$8)-2=MAX([1]Βοηθητικό!$E$1:$J$1)-3,'[1]ΣΤΟΙΧΕΙΑ ΕΤΟΥΣ 3'!$BM$8,IF(MAX([1]Βοηθητικό!$E$8:$J$8)-2=MAX([1]Βοηθητικό!$E$1:$J$1)-4,'[1]ΣΤΟΙΧΕΙΑ ΕΤΟΥΣ 2'!$BM$8,IF(MAX([1]Βοηθητικό!$E$8:$J$8)-2=MAX([1]Βοηθητικό!$E$1:$J$1)-5,'[1]ΣΤΟΙΧΕΙΑ ΕΤΟΥΣ 1'!$BM$8,""))))</f>
        <v>0</v>
      </c>
      <c r="C485" s="6">
        <f>IF(MAX([1]Βοηθητικό!$E$8:$J$8)-1=MAX([1]Βοηθητικό!$E$1:$J$1)-1,'[1]ΣΤΟΙΧΕΙΑ ΕΤΟΥΣ 5'!$BM$8,IF(MAX([1]Βοηθητικό!$E$8:$J$8)-1=MAX([1]Βοηθητικό!$E$1:$J$1)-2,'[1]ΣΤΟΙΧΕΙΑ ΕΤΟΥΣ 4'!$BM$8,IF(MAX([1]Βοηθητικό!$E$8:$J$8)-1=MAX([1]Βοηθητικό!$E$1:$J$1)-3,'[1]ΣΤΟΙΧΕΙΑ ΕΤΟΥΣ 3'!$BM$8,IF(MAX([1]Βοηθητικό!$E$8:$J$8)-1=MAX([1]Βοηθητικό!$E$1:$J$1)-4,'[1]ΣΤΟΙΧΕΙΑ ΕΤΟΥΣ 2'!$BM$8,IF(MAX([1]Βοηθητικό!$E$8:$J$8)-1=MAX([1]Βοηθητικό!$E$1:$J$1)-5,'[1]ΣΤΟΙΧΕΙΑ ΕΤΟΥΣ 1'!$BM$8,"")))))</f>
        <v>-49384</v>
      </c>
      <c r="D485" s="7">
        <f>IF(MAX([1]Βοηθητικό!$E$8:$J$8)=MAX([1]Βοηθητικό!$E$1:$J$1),'[1]ΣΤΟΙΧΕΙΑ ΕΤΟΥΣ 6'!$BM$8,IF(MAX([1]Βοηθητικό!$E$8:$J$8)=MAX([1]Βοηθητικό!$E$1:$J$1)-1,'[1]ΣΤΟΙΧΕΙΑ ΕΤΟΥΣ 5'!$BM$8,IF(MAX([1]Βοηθητικό!$E$8:$J$8)=MAX([1]Βοηθητικό!$E$1:$J$1)-2,'[1]ΣΤΟΙΧΕΙΑ ΕΤΟΥΣ 4'!$BM$8,IF(MAX([1]Βοηθητικό!$E$8:$J$8)=MAX([1]Βοηθητικό!$E$1:$J$1)-3,'[1]ΣΤΟΙΧΕΙΑ ΕΤΟΥΣ 3'!$BM$8,IF(MAX([1]Βοηθητικό!$E$8:$J$8)=MAX([1]Βοηθητικό!$E$1:$J$1)-4,'[1]ΣΤΟΙΧΕΙΑ ΕΤΟΥΣ 2'!$BM$8,IF(MAX([1]Βοηθητικό!$E$8:$J$8)=MAX([1]Βοηθητικό!$E$1:$J$1)-5,'[1]ΣΤΟΙΧΕΙΑ ΕΤΟΥΣ 1'!$BM$8,""))))))</f>
        <v>-15221</v>
      </c>
    </row>
    <row r="486" spans="1:4" x14ac:dyDescent="0.25">
      <c r="A486" s="1"/>
      <c r="B486" s="9"/>
      <c r="C486" s="9"/>
      <c r="D486" s="9"/>
    </row>
    <row r="487" spans="1:4" x14ac:dyDescent="0.25">
      <c r="A487" s="1" t="s">
        <v>176</v>
      </c>
      <c r="B487" s="1"/>
      <c r="C487" s="1"/>
      <c r="D487" s="2" t="s">
        <v>192</v>
      </c>
    </row>
    <row r="488" spans="1:4" x14ac:dyDescent="0.25">
      <c r="A488" s="3" t="str">
        <f>"ΚΩΔΙΚΟΣ ICAP" &amp; ": " &amp; '[1]ΣΤΟΙΧΕΙΑ ΕΤΟΥΣ 3'!A$8</f>
        <v>ΚΩΔΙΚΟΣ ICAP: 10248154</v>
      </c>
      <c r="B488" s="1"/>
      <c r="C488" s="1"/>
      <c r="D488" s="1"/>
    </row>
    <row r="489" spans="1:4" x14ac:dyDescent="0.25">
      <c r="A489" s="3" t="str">
        <f>'[1]ΣΤΟΙΧΕΙΑ ΕΤΟΥΣ 3'!B$8</f>
        <v>GK MOBILI Ι.Κ.Ε.</v>
      </c>
      <c r="B489" s="1"/>
      <c r="C489" s="1"/>
      <c r="D489" s="1"/>
    </row>
    <row r="490" spans="1:4" x14ac:dyDescent="0.25">
      <c r="A490" s="3" t="s">
        <v>193</v>
      </c>
      <c r="B490" s="4" t="str">
        <f>RIGHT(B469,4)</f>
        <v/>
      </c>
      <c r="C490" s="4" t="str">
        <f>RIGHT(C469,4)</f>
        <v>2018</v>
      </c>
      <c r="D490" s="4" t="str">
        <f>RIGHT(D469,4)</f>
        <v>2019</v>
      </c>
    </row>
    <row r="491" spans="1:4" x14ac:dyDescent="0.25">
      <c r="A491" s="1" t="s">
        <v>194</v>
      </c>
      <c r="B491" s="10" t="str">
        <f>IF(B455&lt;=0,"-",IF(OR(B482/B455*100&lt;-500,B482/B455*100&gt;500),"-",B482/B455*100))</f>
        <v>-</v>
      </c>
      <c r="C491" s="10">
        <f>IF(C455&lt;=0,"-",IF(OR(C482/C455*100&lt;-500,C482/C455*100&gt;500),"-",C482/C455*100))</f>
        <v>120.85361872453977</v>
      </c>
      <c r="D491" s="10">
        <f>IF(D455&lt;=0,"-",IF(OR(D482/D455*100&lt;-500,D482/D455*100&gt;500),"-",D482/D455*100))</f>
        <v>19.939973378385297</v>
      </c>
    </row>
    <row r="492" spans="1:4" x14ac:dyDescent="0.25">
      <c r="A492" s="1" t="s">
        <v>195</v>
      </c>
      <c r="B492" s="10" t="str">
        <f>IF(B467=0,"-",IF(OR(B482/B467*100&lt;-500,B482/B467*100&gt;500),"-",B482/B467*100))</f>
        <v>-</v>
      </c>
      <c r="C492" s="10">
        <f>IF(C467=0,"-",IF(OR(C482/C467*100&lt;-500,C482/C467*100&gt;500),"-",C482/C467*100))</f>
        <v>56.026215096710942</v>
      </c>
      <c r="D492" s="10">
        <f>IF(D467=0,"-",IF(OR(D482/D467*100&lt;-500,D482/D467*100&gt;500),"-",D482/D467*100))</f>
        <v>5.3141521983831908</v>
      </c>
    </row>
    <row r="493" spans="1:4" x14ac:dyDescent="0.25">
      <c r="A493" s="1" t="s">
        <v>196</v>
      </c>
      <c r="B493" s="10" t="str">
        <f>IF(B470=0,"-",IF(OR(B472/B470*100&lt;-500,B472/B470*100&gt;99),"-",B472/B470*100))</f>
        <v>-</v>
      </c>
      <c r="C493" s="10">
        <f>IF(C470=0,"-",IF(OR(C472/C470*100&lt;-500,C472/C470*100&gt;99),"-",C472/C470*100))</f>
        <v>24.302857973437018</v>
      </c>
      <c r="D493" s="10">
        <f>IF(D470=0,"-",IF(OR(D472/D470*100&lt;-500,D472/D470*100&gt;99),"-",D472/D470*100))</f>
        <v>17.511139453447207</v>
      </c>
    </row>
    <row r="494" spans="1:4" x14ac:dyDescent="0.25">
      <c r="A494" s="1" t="s">
        <v>197</v>
      </c>
      <c r="B494" s="10" t="str">
        <f>IF(B470=0,"-",IF(OR(B476/B470*100&lt;-500,B476/B470*100&gt;500),"-",B476/B470*100))</f>
        <v>-</v>
      </c>
      <c r="C494" s="10">
        <f>IF(C470=0,"-",IF(OR(C476/C470*100&lt;-500,C476/C470*100&gt;500),"-",C476/C470*100))</f>
        <v>15.469939497447266</v>
      </c>
      <c r="D494" s="10">
        <f>IF(D470=0,"-",IF(OR(D476/D470*100&lt;-500,D476/D470*100&gt;500),"-",D476/D470*100))</f>
        <v>1.5845433917436333</v>
      </c>
    </row>
    <row r="495" spans="1:4" x14ac:dyDescent="0.25">
      <c r="A495" s="1" t="s">
        <v>198</v>
      </c>
      <c r="B495" s="10" t="str">
        <f>IF(B470=0,"-",IF(OR(B482/B470*100&lt;-500,B482/B470*100&gt;500),"-",B482/B470*100))</f>
        <v>-</v>
      </c>
      <c r="C495" s="10">
        <f>IF(C470=0,"-",IF(OR(C482/C470*100&lt;-500,C482/C470*100&gt;500),"-",C482/C470*100))</f>
        <v>15.469939497447266</v>
      </c>
      <c r="D495" s="10">
        <f>IF(D470=0,"-",IF(OR(D482/D470*100&lt;-500,D482/D470*100&gt;500),"-",D482/D470*100))</f>
        <v>1.5845433917436333</v>
      </c>
    </row>
    <row r="496" spans="1:4" x14ac:dyDescent="0.25">
      <c r="A496" s="1" t="s">
        <v>199</v>
      </c>
      <c r="B496" s="10" t="str">
        <f>IF(B470=0,"-",IF(OR(B483/B470*100&lt;-500,B483/B470*100&gt;500),"-",B483/B470*100))</f>
        <v>-</v>
      </c>
      <c r="C496" s="10">
        <f t="shared" ref="C496:D496" si="5">IF(C470=0,"-",IF(OR(C483/C470*100&lt;-500,C483/C470*100&gt;500),"-",C483/C470*100))</f>
        <v>15.628190919166411</v>
      </c>
      <c r="D496" s="10">
        <f t="shared" si="5"/>
        <v>1.9353815078461825</v>
      </c>
    </row>
    <row r="497" spans="1:4" x14ac:dyDescent="0.25">
      <c r="A497" s="1" t="s">
        <v>200</v>
      </c>
      <c r="B497" s="10" t="str">
        <f>IF(B455&lt;=0,"-",IF(OR((B459+B462)/B455&lt;=0,(B459+B462)/B455&gt;100),"-",(B459+B462)/B455))</f>
        <v>-</v>
      </c>
      <c r="C497" s="10">
        <f>IF(C455&lt;=0,"-",IF(OR((C459+C462)/C455&lt;=0,(C459+C462)/C455&gt;100),"-",(C459+C462)/C455))</f>
        <v>1.1570905426312577</v>
      </c>
      <c r="D497" s="10">
        <f>IF(D455&lt;=0,"-",IF(OR((D459+D462)/D455&lt;=0,(D459+D462)/D455&gt;100),"-",(D459+D462)/D455))</f>
        <v>2.7522397993139815</v>
      </c>
    </row>
    <row r="498" spans="1:4" x14ac:dyDescent="0.25">
      <c r="A498" s="1" t="s">
        <v>201</v>
      </c>
      <c r="B498" s="10" t="str">
        <f>IF(B474=0,"-",IF((B474+B482)&lt;=0,"-",IF(OR((B474+B482)/B474&lt;=0,(B474+B482)/B474&gt;1000),"-",(B474+B482)/B474)))</f>
        <v>-</v>
      </c>
      <c r="C498" s="10">
        <f>IF(C474=0,"-",IF((C474+C482)&lt;=0,"-",IF(OR((C474+C482)/C474&lt;=0,(C474+C482)/C474&gt;1000),"-",(C474+C482)/C474)))</f>
        <v>488.9369627507163</v>
      </c>
      <c r="D498" s="10">
        <f>IF(D474=0,"-",IF((D474+D482)&lt;=0,"-",IF(OR((D474+D482)/D474&lt;=0,(D474+D482)/D474&gt;1000),"-",(D474+D482)/D474)))</f>
        <v>5.5099146041395279</v>
      </c>
    </row>
    <row r="499" spans="1:4" x14ac:dyDescent="0.25">
      <c r="A499" s="1" t="s">
        <v>202</v>
      </c>
      <c r="B499" s="10" t="str">
        <f>IF(B455&lt;=0,"-",IF(B463=0,"-",IF(OR(B463/B455*100&lt;0,B463/B455*100&gt;1000),"-",B463/B455*100)))</f>
        <v>-</v>
      </c>
      <c r="C499" s="10" t="str">
        <f>IF(C455&lt;=0,"-",IF(C463=0,"-",IF(OR(C463/C455*100&lt;0,C463/C455*100&gt;1000),"-",C463/C455*100)))</f>
        <v>-</v>
      </c>
      <c r="D499" s="10" t="str">
        <f>IF(D455&lt;=0,"-",IF(D463=0,"-",IF(OR(D463/D455*100&lt;0,D463/D455*100&gt;1000),"-",D463/D455*100)))</f>
        <v>-</v>
      </c>
    </row>
    <row r="500" spans="1:4" x14ac:dyDescent="0.25">
      <c r="A500" s="1" t="s">
        <v>81</v>
      </c>
      <c r="B500" s="10" t="str">
        <f>IF(B462=0,"-",IF(OR((B443+B447+B451)/B462&lt;0,(B443+B447+B451)/B462&gt;50),"-",(B443+B447+B451)/B462))</f>
        <v>-</v>
      </c>
      <c r="C500" s="10">
        <f>IF(C462=0,"-",IF(OR((C443+C447+C451)/C462&lt;0,(C443+C447+C451)/C462&gt;50),"-",(C443+C447+C451)/C462))</f>
        <v>1.71217055832582</v>
      </c>
      <c r="D500" s="10">
        <f>IF(D462=0,"-",IF(OR((D443+D447+D451)/D462&lt;0,(D443+D447+D451)/D462&gt;50),"-",(D443+D447+D451)/D462))</f>
        <v>1.102247035481936</v>
      </c>
    </row>
    <row r="501" spans="1:4" x14ac:dyDescent="0.25">
      <c r="A501" s="1" t="s">
        <v>203</v>
      </c>
      <c r="B501" s="10" t="str">
        <f>IF(B462=0,"-",IF(OR((B447+B451)/B462&lt;0,(B447+B451)/B462&gt;30),"-",(B447+B451)/B462))</f>
        <v>-</v>
      </c>
      <c r="C501" s="10">
        <f>IF(C462=0,"-",IF(OR((C447+C451)/C462&lt;0,(C447+C451)/C462&gt;30),"-",(C447+C451)/C462))</f>
        <v>1.6347421814144909</v>
      </c>
      <c r="D501" s="10">
        <f>IF(D462=0,"-",IF(OR((D447+D451)/D462&lt;0,(D447+D451)/D462&gt;30),"-",(D447+D451)/D462))</f>
        <v>0.85057060243928695</v>
      </c>
    </row>
    <row r="502" spans="1:4" x14ac:dyDescent="0.25">
      <c r="A502" s="1" t="s">
        <v>204</v>
      </c>
      <c r="B502" s="10" t="str">
        <f>IF(B462=0,"-",IF(OR((B449+B451)/B462&lt;0,(B449+B451)/B462&gt;15),"-",(B449+B451)/B462))</f>
        <v>-</v>
      </c>
      <c r="C502" s="10">
        <f>IF(C462=0,"-",IF(OR((C449+C451)/C462&lt;0,(C449+C451)/C462&gt;15),"-",(C449+C451)/C462))</f>
        <v>0.86330432222569786</v>
      </c>
      <c r="D502" s="10">
        <f>IF(D462=0,"-",IF(OR((D449+D451)/D462&lt;0,(D449+D451)/D462&gt;15),"-",(D449+D451)/D462))</f>
        <v>0.18226210799920023</v>
      </c>
    </row>
    <row r="503" spans="1:4" x14ac:dyDescent="0.25">
      <c r="A503" s="1" t="s">
        <v>205</v>
      </c>
      <c r="B503" s="8" t="str">
        <f>IF((B443+B447+B451)-B462=0,"-",(B443+B447+B451)-B462)</f>
        <v>-</v>
      </c>
      <c r="C503" s="8">
        <f>IF((C443+C447+C451)-C462=0,"-",(C443+C447+C451)-C462)</f>
        <v>116113</v>
      </c>
      <c r="D503" s="8">
        <f>IF((D443+D447+D451)-D462=0,"-",(D443+D447+D451)-D462)</f>
        <v>26592</v>
      </c>
    </row>
    <row r="504" spans="1:4" x14ac:dyDescent="0.25">
      <c r="A504" s="1" t="s">
        <v>206</v>
      </c>
      <c r="B504" s="11" t="str">
        <f>IF(B470=0,"-",IF(OR(B448/B470*365&lt;=0,B448/B470*365&gt;720),"-",B448/B470*365))</f>
        <v>-</v>
      </c>
      <c r="C504" s="11" t="str">
        <f>IF(C470=0,"-",IF(OR(C448/C470*365&lt;=0,C448/C470*365&gt;720),"-",C448/C470*365))</f>
        <v>-</v>
      </c>
      <c r="D504" s="11" t="str">
        <f>IF(D470=0,"-",IF(OR(D448/D470*365&lt;=0,D448/D470*365&gt;720),"-",D448/D470*365))</f>
        <v>-</v>
      </c>
    </row>
    <row r="505" spans="1:4" x14ac:dyDescent="0.25">
      <c r="A505" s="1" t="s">
        <v>207</v>
      </c>
      <c r="B505" s="11" t="str">
        <f>IF(B471=0,"-",IF(OR(B464/B471*365&lt;=0,B464/B471*365&gt;720),"-",B464/B471*365))</f>
        <v>-</v>
      </c>
      <c r="C505" s="11">
        <f>IF(C471=0,"-",IF(OR(C464/C471*365&lt;=0,C464/C471*365&gt;720),"-",C464/C471*365))</f>
        <v>11.265926920681325</v>
      </c>
      <c r="D505" s="11">
        <f>IF(D471=0,"-",IF(OR(D464/D471*365&lt;=0,D464/D471*365&gt;720),"-",D464/D471*365))</f>
        <v>19.973540292795278</v>
      </c>
    </row>
    <row r="506" spans="1:4" x14ac:dyDescent="0.25">
      <c r="A506" s="1" t="s">
        <v>208</v>
      </c>
      <c r="B506" s="11" t="str">
        <f>IF(B471=0,"-",IF(OR(B443/B471*365&lt;=0,B443/B471*365&gt;720),"-",B443/B471*365))</f>
        <v>-</v>
      </c>
      <c r="C506" s="11">
        <f>IF(C471=0,"-",IF(OR(C443/C471*365&lt;=0,C443/C471*365&gt;720),"-",C443/C471*365))</f>
        <v>5.5298052586290698</v>
      </c>
      <c r="D506" s="11">
        <f>IF(D471=0,"-",IF(OR(D443/D471*365&lt;=0,D443/D471*365&gt;720),"-",D443/D471*365))</f>
        <v>14.728584559786794</v>
      </c>
    </row>
    <row r="507" spans="1:4" x14ac:dyDescent="0.25">
      <c r="A507" s="1" t="s">
        <v>209</v>
      </c>
      <c r="B507" s="10" t="str">
        <f>IF(OR(B467=0,B470=0),"-",IF(OR(B470/B467&lt;=0,B470/B467&gt;100),"-",B470/B467))</f>
        <v>-</v>
      </c>
      <c r="C507" s="10">
        <f>IF(OR(C467=0,C470=0),"-",IF(OR(C470/C467&lt;=0,C470/C467&gt;100),"-",C470/C467))</f>
        <v>3.6216182426541468</v>
      </c>
      <c r="D507" s="10">
        <f>IF(OR(D467=0,D470=0),"-",IF(OR(D470/D467&lt;=0,D470/D467&gt;100),"-",D470/D467))</f>
        <v>3.3537435617559779</v>
      </c>
    </row>
    <row r="508" spans="1:4" x14ac:dyDescent="0.25">
      <c r="A508" s="1" t="s">
        <v>210</v>
      </c>
      <c r="B508" s="8" t="str">
        <f>IF(OR(B506="-",B504="-",B505="-"),"-",(B506+B504)-B505)</f>
        <v>-</v>
      </c>
      <c r="C508" s="8" t="str">
        <f>IF(OR(C506="-",C504="-",C505="-"),"-",(C506+C504)-C505)</f>
        <v>-</v>
      </c>
      <c r="D508" s="8" t="str">
        <f>IF(OR(D506="-",D504="-",D505="-"),"-",(D506+D504)-D505)</f>
        <v>-</v>
      </c>
    </row>
    <row r="509" spans="1:4" x14ac:dyDescent="0.25">
      <c r="A509" s="1" t="s">
        <v>211</v>
      </c>
      <c r="B509" s="10" t="str">
        <f>IF(B432=0,"-",(B432/B452)*100)</f>
        <v>-</v>
      </c>
      <c r="C509" s="10">
        <f>IF(C432=0,"-",(C432/C452)*100)</f>
        <v>8.1566852115664901</v>
      </c>
      <c r="D509" s="10">
        <f>IF(D432=0,"-",(D432/D452)*100)</f>
        <v>51.108912917419921</v>
      </c>
    </row>
    <row r="510" spans="1:4" x14ac:dyDescent="0.25">
      <c r="A510" s="1" t="s">
        <v>212</v>
      </c>
      <c r="B510" s="10" t="str">
        <f>IF(B463=0,"-",IF(B463/B470&gt;10,"-",(B463/B470)*100))</f>
        <v>-</v>
      </c>
      <c r="C510" s="10" t="str">
        <f>IF(C463=0,"-",IF(C463/C470&gt;10,"-",(C463/C470)*100))</f>
        <v>-</v>
      </c>
      <c r="D510" s="10" t="str">
        <f>IF(D463=0,"-",IF(D463/D470&gt;10,"-",(D463/D470)*100))</f>
        <v>-</v>
      </c>
    </row>
    <row r="511" spans="1:4" x14ac:dyDescent="0.25">
      <c r="A511" s="1"/>
      <c r="B511" s="1"/>
      <c r="C511" s="1"/>
      <c r="D511" s="1"/>
    </row>
    <row r="512" spans="1:4" x14ac:dyDescent="0.25">
      <c r="A512" s="1" t="s">
        <v>176</v>
      </c>
      <c r="B512" s="1"/>
      <c r="C512" s="1"/>
      <c r="D512" s="2" t="s">
        <v>177</v>
      </c>
    </row>
    <row r="513" spans="1:4" x14ac:dyDescent="0.25">
      <c r="A513" s="3" t="str">
        <f>"ΚΩΔΙΚΟΣ ICAP" &amp; ": " &amp; '[1]ΣΤΟΙΧΕΙΑ ΕΤΟΥΣ 3'!A$9</f>
        <v>ΚΩΔΙΚΟΣ ICAP: 272838</v>
      </c>
      <c r="B513" s="1"/>
      <c r="C513" s="1"/>
      <c r="D513" s="2"/>
    </row>
    <row r="514" spans="1:4" x14ac:dyDescent="0.25">
      <c r="A514" s="3" t="str">
        <f>'[1]ΣΤΟΙΧΕΙΑ ΕΤΟΥΣ 3'!B$9</f>
        <v>HOMAD A.E.</v>
      </c>
      <c r="B514" s="1"/>
      <c r="C514" s="1"/>
      <c r="D514" s="1"/>
    </row>
    <row r="515" spans="1:4" x14ac:dyDescent="0.25">
      <c r="A515" s="1" t="s">
        <v>178</v>
      </c>
      <c r="B515" s="2" t="s">
        <v>179</v>
      </c>
      <c r="C515" s="2" t="s">
        <v>179</v>
      </c>
      <c r="D515" s="2" t="s">
        <v>179</v>
      </c>
    </row>
    <row r="516" spans="1:4" x14ac:dyDescent="0.25">
      <c r="A516" s="3" t="s">
        <v>180</v>
      </c>
      <c r="B516" s="4" t="str">
        <f>IF(MAX([1]Βοηθητικό!$E$9:$J$9)-2=MAX([1]Βοηθητικό!$E$1:$J$1)-2,RIGHT('[1]ΣΤΟΙΧΕΙΑ ΕΤΟΥΣ 4'!$F$9,10),IF(MAX([1]Βοηθητικό!$E$9:$J$9)-2=MAX([1]Βοηθητικό!$E$1:$J$1)-3,RIGHT('[1]ΣΤΟΙΧΕΙΑ ΕΤΟΥΣ 3'!$F$9,10),IF(MAX([1]Βοηθητικό!$E$9:$J$9)-2=MAX([1]Βοηθητικό!$E$1:$J$1)-4,RIGHT('[1]ΣΤΟΙΧΕΙΑ ΕΤΟΥΣ 2'!$F$9,10),IF(MAX([1]Βοηθητικό!$E$9:$J$9)-2=MAX([1]Βοηθητικό!$E$1:$J$1)-5,RIGHT('[1]ΣΤΟΙΧΕΙΑ ΕΤΟΥΣ 1'!$F$9,10),""))))</f>
        <v>31/12/2017</v>
      </c>
      <c r="C516" s="17" t="str">
        <f>IF(MAX([1]Βοηθητικό!$E$9:$J$9)-1=MAX([1]Βοηθητικό!$E$1:$J$1)-1,RIGHT('[1]ΣΤΟΙΧΕΙΑ ΕΤΟΥΣ 5'!$F$9,10),IF(MAX([1]Βοηθητικό!$E$9:$J$9)-1=MAX([1]Βοηθητικό!$E$1:$J$1)-2,RIGHT('[1]ΣΤΟΙΧΕΙΑ ΕΤΟΥΣ 4'!$F$9,10),IF(MAX([1]Βοηθητικό!$E$9:$J$9)-1=MAX([1]Βοηθητικό!$E$1:$J$1)-3,RIGHT('[1]ΣΤΟΙΧΕΙΑ ΕΤΟΥΣ 3'!$F$9,10),IF(MAX([1]Βοηθητικό!$E$9:$J$9)-1=MAX([1]Βοηθητικό!$E$1:$J$1)-4,RIGHT('[1]ΣΤΟΙΧΕΙΑ ΕΤΟΥΣ 2'!$F$9,10),IF(MAX([1]Βοηθητικό!$E$9:$J$9)-1=MAX([1]Βοηθητικό!$E$1:$J$1)-5,RIGHT('[1]ΣΤΟΙΧΕΙΑ ΕΤΟΥΣ 1'!$F$9,10),"")))))</f>
        <v>31/12/2018</v>
      </c>
      <c r="D516" s="5" t="str">
        <f>IF(MAX([1]Βοηθητικό!$E$9:$J$9)=MAX([1]Βοηθητικό!$E$1:$J$1),RIGHT('[1]ΣΤΟΙΧΕΙΑ ΕΤΟΥΣ 6'!$F$9,10),IF(MAX([1]Βοηθητικό!$E$9:$J$9)=MAX([1]Βοηθητικό!$E$1:$J$1)-1,RIGHT('[1]ΣΤΟΙΧΕΙΑ ΕΤΟΥΣ 5'!$F$9,10),IF(MAX([1]Βοηθητικό!$E$9:$J$9)=MAX([1]Βοηθητικό!$E$1:$J$1)-2,RIGHT('[1]ΣΤΟΙΧΕΙΑ ΕΤΟΥΣ 4'!$F$9,10),IF(MAX([1]Βοηθητικό!$E$9:$J$9)=MAX([1]Βοηθητικό!$E$1:$J$1)-3,RIGHT('[1]ΣΤΟΙΧΕΙΑ ΕΤΟΥΣ 3'!$F$9,10),IF(MAX([1]Βοηθητικό!$E$9:$J$9)=MAX([1]Βοηθητικό!$E$1:$J$1)-4,RIGHT('[1]ΣΤΟΙΧΕΙΑ ΕΤΟΥΣ 2'!$F$9,10),IF(MAX([1]Βοηθητικό!$E$9:$J$9)=MAX([1]Βοηθητικό!$E$1:$J$1)-5,RIGHT('[1]ΣΤΟΙΧΕΙΑ ΕΤΟΥΣ 1'!$F$9,10),""))))))</f>
        <v>31/12/2019</v>
      </c>
    </row>
    <row r="517" spans="1:4" x14ac:dyDescent="0.25">
      <c r="A517" s="1" t="s">
        <v>6</v>
      </c>
      <c r="B517" s="6">
        <f>IF(MAX([1]Βοηθητικό!$E$9:$J$9)-2=MAX([1]Βοηθητικό!$E$1:$J$1)-2,'[1]ΣΤΟΙΧΕΙΑ ΕΤΟΥΣ 4'!$G$9,IF(MAX([1]Βοηθητικό!$E$9:$J$9)-2=MAX([1]Βοηθητικό!$E$1:$J$1)-3,'[1]ΣΤΟΙΧΕΙΑ ΕΤΟΥΣ 3'!$G$9,IF(MAX([1]Βοηθητικό!$E$9:$J$9)-2=MAX([1]Βοηθητικό!$E$1:$J$1)-4,'[1]ΣΤΟΙΧΕΙΑ ΕΤΟΥΣ 2'!$G$9,IF(MAX([1]Βοηθητικό!$E$9:$J$9)-2=MAX([1]Βοηθητικό!$E$1:$J$1)-5,'[1]ΣΤΟΙΧΕΙΑ ΕΤΟΥΣ 1'!$G$9,""))))</f>
        <v>477874</v>
      </c>
      <c r="C517" s="6">
        <f>IF(MAX([1]Βοηθητικό!$E$9:$J$9)-1=MAX([1]Βοηθητικό!$E$1:$J$1)-1,'[1]ΣΤΟΙΧΕΙΑ ΕΤΟΥΣ 5'!$G$9,IF(MAX([1]Βοηθητικό!$E$9:$J$9)-1=MAX([1]Βοηθητικό!$E$1:$J$1)-2,'[1]ΣΤΟΙΧΕΙΑ ΕΤΟΥΣ 4'!$G$9,IF(MAX([1]Βοηθητικό!$E$9:$J$9)-1=MAX([1]Βοηθητικό!$E$1:$J$1)-3,'[1]ΣΤΟΙΧΕΙΑ ΕΤΟΥΣ 3'!$G$9,IF(MAX([1]Βοηθητικό!$E$9:$J$9)-1=MAX([1]Βοηθητικό!$E$1:$J$1)-4,'[1]ΣΤΟΙΧΕΙΑ ΕΤΟΥΣ 2'!$G$9,IF(MAX([1]Βοηθητικό!$E$9:$J$9)-1=MAX([1]Βοηθητικό!$E$1:$J$1)-5,'[1]ΣΤΟΙΧΕΙΑ ΕΤΟΥΣ 1'!$G$9,"")))))</f>
        <v>448461</v>
      </c>
      <c r="D517" s="7">
        <f>IF(MAX([1]Βοηθητικό!$E$9:$J$9)=MAX([1]Βοηθητικό!$E$1:$J$1),'[1]ΣΤΟΙΧΕΙΑ ΕΤΟΥΣ 6'!$G$9,IF(MAX([1]Βοηθητικό!$E$9:$J$9)=MAX([1]Βοηθητικό!$E$1:$J$1)-1,'[1]ΣΤΟΙΧΕΙΑ ΕΤΟΥΣ 5'!$G$9,IF(MAX([1]Βοηθητικό!$E$9:$J$9)=MAX([1]Βοηθητικό!$E$1:$J$1)-2,'[1]ΣΤΟΙΧΕΙΑ ΕΤΟΥΣ 4'!$G$9,IF(MAX([1]Βοηθητικό!$E$9:$J$9)=MAX([1]Βοηθητικό!$E$1:$J$1)-3,'[1]ΣΤΟΙΧΕΙΑ ΕΤΟΥΣ 3'!$G$9,IF(MAX([1]Βοηθητικό!$E$9:$J$9)=MAX([1]Βοηθητικό!$E$1:$J$1)-4,'[1]ΣΤΟΙΧΕΙΑ ΕΤΟΥΣ 2'!$G$9,IF(MAX([1]Βοηθητικό!$E$9:$J$9)=MAX([1]Βοηθητικό!$E$1:$J$1)-5,'[1]ΣΤΟΙΧΕΙΑ ΕΤΟΥΣ 1'!$G$9,""))))))</f>
        <v>418005</v>
      </c>
    </row>
    <row r="518" spans="1:4" x14ac:dyDescent="0.25">
      <c r="A518" s="1" t="s">
        <v>7</v>
      </c>
      <c r="B518" s="6">
        <f>IF(MAX([1]Βοηθητικό!$E$9:$J$9)-2=MAX([1]Βοηθητικό!$E$1:$J$1)-2,'[1]ΣΤΟΙΧΕΙΑ ΕΤΟΥΣ 4'!$H$9,IF(MAX([1]Βοηθητικό!$E$9:$J$9)-2=MAX([1]Βοηθητικό!$E$1:$J$1)-3,'[1]ΣΤΟΙΧΕΙΑ ΕΤΟΥΣ 3'!$H$9,IF(MAX([1]Βοηθητικό!$E$9:$J$9)-2=MAX([1]Βοηθητικό!$E$1:$J$1)-4,'[1]ΣΤΟΙΧΕΙΑ ΕΤΟΥΣ 2'!$H$9,IF(MAX([1]Βοηθητικό!$E$9:$J$9)-2=MAX([1]Βοηθητικό!$E$1:$J$1)-5,'[1]ΣΤΟΙΧΕΙΑ ΕΤΟΥΣ 1'!$H$9,""))))</f>
        <v>0</v>
      </c>
      <c r="C518" s="6">
        <f>IF(MAX([1]Βοηθητικό!$E$9:$J$9)-1=MAX([1]Βοηθητικό!$E$1:$J$1)-1,'[1]ΣΤΟΙΧΕΙΑ ΕΤΟΥΣ 5'!$H$9,IF(MAX([1]Βοηθητικό!$E$9:$J$9)-1=MAX([1]Βοηθητικό!$E$1:$J$1)-2,'[1]ΣΤΟΙΧΕΙΑ ΕΤΟΥΣ 4'!$H$9,IF(MAX([1]Βοηθητικό!$E$9:$J$9)-1=MAX([1]Βοηθητικό!$E$1:$J$1)-3,'[1]ΣΤΟΙΧΕΙΑ ΕΤΟΥΣ 3'!$H$9,IF(MAX([1]Βοηθητικό!$E$9:$J$9)-1=MAX([1]Βοηθητικό!$E$1:$J$1)-4,'[1]ΣΤΟΙΧΕΙΑ ΕΤΟΥΣ 2'!$H$9,IF(MAX([1]Βοηθητικό!$E$9:$J$9)-1=MAX([1]Βοηθητικό!$E$1:$J$1)-5,'[1]ΣΤΟΙΧΕΙΑ ΕΤΟΥΣ 1'!$H$9,"")))))</f>
        <v>0</v>
      </c>
      <c r="D518" s="7">
        <f>IF(MAX([1]Βοηθητικό!$E$9:$J$9)=MAX([1]Βοηθητικό!$E$1:$J$1),'[1]ΣΤΟΙΧΕΙΑ ΕΤΟΥΣ 6'!$H$9,IF(MAX([1]Βοηθητικό!$E$9:$J$9)=MAX([1]Βοηθητικό!$E$1:$J$1)-1,'[1]ΣΤΟΙΧΕΙΑ ΕΤΟΥΣ 5'!$H$9,IF(MAX([1]Βοηθητικό!$E$9:$J$9)=MAX([1]Βοηθητικό!$E$1:$J$1)-2,'[1]ΣΤΟΙΧΕΙΑ ΕΤΟΥΣ 4'!$H$9,IF(MAX([1]Βοηθητικό!$E$9:$J$9)=MAX([1]Βοηθητικό!$E$1:$J$1)-3,'[1]ΣΤΟΙΧΕΙΑ ΕΤΟΥΣ 3'!$H$9,IF(MAX([1]Βοηθητικό!$E$9:$J$9)=MAX([1]Βοηθητικό!$E$1:$J$1)-4,'[1]ΣΤΟΙΧΕΙΑ ΕΤΟΥΣ 2'!$H$9,IF(MAX([1]Βοηθητικό!$E$9:$J$9)=MAX([1]Βοηθητικό!$E$1:$J$1)-5,'[1]ΣΤΟΙΧΕΙΑ ΕΤΟΥΣ 1'!$H$9,""))))))</f>
        <v>0</v>
      </c>
    </row>
    <row r="519" spans="1:4" x14ac:dyDescent="0.25">
      <c r="A519" s="1" t="s">
        <v>8</v>
      </c>
      <c r="B519" s="6">
        <f>IF(MAX([1]Βοηθητικό!$E$9:$J$9)-2=MAX([1]Βοηθητικό!$E$1:$J$1)-2,'[1]ΣΤΟΙΧΕΙΑ ΕΤΟΥΣ 4'!$I$9,IF(MAX([1]Βοηθητικό!$E$9:$J$9)-2=MAX([1]Βοηθητικό!$E$1:$J$1)-3,'[1]ΣΤΟΙΧΕΙΑ ΕΤΟΥΣ 3'!$I$9,IF(MAX([1]Βοηθητικό!$E$9:$J$9)-2=MAX([1]Βοηθητικό!$E$1:$J$1)-4,'[1]ΣΤΟΙΧΕΙΑ ΕΤΟΥΣ 2'!$I$9,IF(MAX([1]Βοηθητικό!$E$9:$J$9)-2=MAX([1]Βοηθητικό!$E$1:$J$1)-5,'[1]ΣΤΟΙΧΕΙΑ ΕΤΟΥΣ 1'!$I$9,""))))</f>
        <v>921783</v>
      </c>
      <c r="C519" s="6">
        <f>IF(MAX([1]Βοηθητικό!$E$9:$J$9)-1=MAX([1]Βοηθητικό!$E$1:$J$1)-1,'[1]ΣΤΟΙΧΕΙΑ ΕΤΟΥΣ 5'!$I$9,IF(MAX([1]Βοηθητικό!$E$9:$J$9)-1=MAX([1]Βοηθητικό!$E$1:$J$1)-2,'[1]ΣΤΟΙΧΕΙΑ ΕΤΟΥΣ 4'!$I$9,IF(MAX([1]Βοηθητικό!$E$9:$J$9)-1=MAX([1]Βοηθητικό!$E$1:$J$1)-3,'[1]ΣΤΟΙΧΕΙΑ ΕΤΟΥΣ 3'!$I$9,IF(MAX([1]Βοηθητικό!$E$9:$J$9)-1=MAX([1]Βοηθητικό!$E$1:$J$1)-4,'[1]ΣΤΟΙΧΕΙΑ ΕΤΟΥΣ 2'!$I$9,IF(MAX([1]Βοηθητικό!$E$9:$J$9)-1=MAX([1]Βοηθητικό!$E$1:$J$1)-5,'[1]ΣΤΟΙΧΕΙΑ ΕΤΟΥΣ 1'!$I$9,"")))))</f>
        <v>923832</v>
      </c>
      <c r="D519" s="7">
        <f>IF(MAX([1]Βοηθητικό!$E$9:$J$9)=MAX([1]Βοηθητικό!$E$1:$J$1),'[1]ΣΤΟΙΧΕΙΑ ΕΤΟΥΣ 6'!$I$9,IF(MAX([1]Βοηθητικό!$E$9:$J$9)=MAX([1]Βοηθητικό!$E$1:$J$1)-1,'[1]ΣΤΟΙΧΕΙΑ ΕΤΟΥΣ 5'!$I$9,IF(MAX([1]Βοηθητικό!$E$9:$J$9)=MAX([1]Βοηθητικό!$E$1:$J$1)-2,'[1]ΣΤΟΙΧΕΙΑ ΕΤΟΥΣ 4'!$I$9,IF(MAX([1]Βοηθητικό!$E$9:$J$9)=MAX([1]Βοηθητικό!$E$1:$J$1)-3,'[1]ΣΤΟΙΧΕΙΑ ΕΤΟΥΣ 3'!$I$9,IF(MAX([1]Βοηθητικό!$E$9:$J$9)=MAX([1]Βοηθητικό!$E$1:$J$1)-4,'[1]ΣΤΟΙΧΕΙΑ ΕΤΟΥΣ 2'!$I$9,IF(MAX([1]Βοηθητικό!$E$9:$J$9)=MAX([1]Βοηθητικό!$E$1:$J$1)-5,'[1]ΣΤΟΙΧΕΙΑ ΕΤΟΥΣ 1'!$I$9,""))))))</f>
        <v>924501</v>
      </c>
    </row>
    <row r="520" spans="1:4" x14ac:dyDescent="0.25">
      <c r="A520" s="1" t="s">
        <v>57</v>
      </c>
      <c r="B520" s="6">
        <f>IF(MAX([1]Βοηθητικό!$E$9:$J$9)-2=MAX([1]Βοηθητικό!$E$1:$J$1)-2,'[1]ΣΤΟΙΧΕΙΑ ΕΤΟΥΣ 4'!$BF$9,IF(MAX([1]Βοηθητικό!$E$9:$J$9)-2=MAX([1]Βοηθητικό!$E$1:$J$1)-3,'[1]ΣΤΟΙΧΕΙΑ ΕΤΟΥΣ 3'!$BF$9,IF(MAX([1]Βοηθητικό!$E$9:$J$9)-2=MAX([1]Βοηθητικό!$E$1:$J$1)-4,'[1]ΣΤΟΙΧΕΙΑ ΕΤΟΥΣ 2'!$BF$9,IF(MAX([1]Βοηθητικό!$E$9:$J$9)-2=MAX([1]Βοηθητικό!$E$1:$J$1)-5,'[1]ΣΤΟΙΧΕΙΑ ΕΤΟΥΣ 1'!$BF$9,""))))</f>
        <v>0</v>
      </c>
      <c r="C520" s="6">
        <f>IF(MAX([1]Βοηθητικό!$E$9:$J$9)-1=MAX([1]Βοηθητικό!$E$1:$J$1)-1,'[1]ΣΤΟΙΧΕΙΑ ΕΤΟΥΣ 5'!$BF$9,IF(MAX([1]Βοηθητικό!$E$9:$J$9)-1=MAX([1]Βοηθητικό!$E$1:$J$1)-2,'[1]ΣΤΟΙΧΕΙΑ ΕΤΟΥΣ 4'!$BF$9,IF(MAX([1]Βοηθητικό!$E$9:$J$9)-1=MAX([1]Βοηθητικό!$E$1:$J$1)-3,'[1]ΣΤΟΙΧΕΙΑ ΕΤΟΥΣ 3'!$BF$9,IF(MAX([1]Βοηθητικό!$E$9:$J$9)-1=MAX([1]Βοηθητικό!$E$1:$J$1)-4,'[1]ΣΤΟΙΧΕΙΑ ΕΤΟΥΣ 2'!$BF$9,IF(MAX([1]Βοηθητικό!$E$9:$J$9)-1=MAX([1]Βοηθητικό!$E$1:$J$1)-5,'[1]ΣΤΟΙΧΕΙΑ ΕΤΟΥΣ 1'!$BF$9,"")))))</f>
        <v>0</v>
      </c>
      <c r="D520" s="7">
        <f>IF(MAX([1]Βοηθητικό!$E$9:$J$9)=MAX([1]Βοηθητικό!$E$1:$J$1),'[1]ΣΤΟΙΧΕΙΑ ΕΤΟΥΣ 6'!$BF$9,IF(MAX([1]Βοηθητικό!$E$9:$J$9)=MAX([1]Βοηθητικό!$E$1:$J$1)-1,'[1]ΣΤΟΙΧΕΙΑ ΕΤΟΥΣ 5'!$BF$9,IF(MAX([1]Βοηθητικό!$E$9:$J$9)=MAX([1]Βοηθητικό!$E$1:$J$1)-2,'[1]ΣΤΟΙΧΕΙΑ ΕΤΟΥΣ 4'!$BF$9,IF(MAX([1]Βοηθητικό!$E$9:$J$9)=MAX([1]Βοηθητικό!$E$1:$J$1)-3,'[1]ΣΤΟΙΧΕΙΑ ΕΤΟΥΣ 3'!$BF$9,IF(MAX([1]Βοηθητικό!$E$9:$J$9)=MAX([1]Βοηθητικό!$E$1:$J$1)-4,'[1]ΣΤΟΙΧΕΙΑ ΕΤΟΥΣ 2'!$BF$9,IF(MAX([1]Βοηθητικό!$E$9:$J$9)=MAX([1]Βοηθητικό!$E$1:$J$1)-5,'[1]ΣΤΟΙΧΕΙΑ ΕΤΟΥΣ 1'!$BF$9,""))))))</f>
        <v>0</v>
      </c>
    </row>
    <row r="521" spans="1:4" x14ac:dyDescent="0.25">
      <c r="A521" s="1" t="s">
        <v>9</v>
      </c>
      <c r="B521" s="6">
        <f>IF(MAX([1]Βοηθητικό!$E$9:$J$9)-2=MAX([1]Βοηθητικό!$E$1:$J$1)-2,'[1]ΣΤΟΙΧΕΙΑ ΕΤΟΥΣ 4'!$J$9,IF(MAX([1]Βοηθητικό!$E$9:$J$9)-2=MAX([1]Βοηθητικό!$E$1:$J$1)-3,'[1]ΣΤΟΙΧΕΙΑ ΕΤΟΥΣ 3'!$J$9,IF(MAX([1]Βοηθητικό!$E$9:$J$9)-2=MAX([1]Βοηθητικό!$E$1:$J$1)-4,'[1]ΣΤΟΙΧΕΙΑ ΕΤΟΥΣ 2'!$J$9,IF(MAX([1]Βοηθητικό!$E$9:$J$9)-2=MAX([1]Βοηθητικό!$E$1:$J$1)-5,'[1]ΣΤΟΙΧΕΙΑ ΕΤΟΥΣ 1'!$J$9,""))))</f>
        <v>180388</v>
      </c>
      <c r="C521" s="6">
        <f>IF(MAX([1]Βοηθητικό!$E$9:$J$9)-1=MAX([1]Βοηθητικό!$E$1:$J$1)-1,'[1]ΣΤΟΙΧΕΙΑ ΕΤΟΥΣ 5'!$J$9,IF(MAX([1]Βοηθητικό!$E$9:$J$9)-1=MAX([1]Βοηθητικό!$E$1:$J$1)-2,'[1]ΣΤΟΙΧΕΙΑ ΕΤΟΥΣ 4'!$J$9,IF(MAX([1]Βοηθητικό!$E$9:$J$9)-1=MAX([1]Βοηθητικό!$E$1:$J$1)-3,'[1]ΣΤΟΙΧΕΙΑ ΕΤΟΥΣ 3'!$J$9,IF(MAX([1]Βοηθητικό!$E$9:$J$9)-1=MAX([1]Βοηθητικό!$E$1:$J$1)-4,'[1]ΣΤΟΙΧΕΙΑ ΕΤΟΥΣ 2'!$J$9,IF(MAX([1]Βοηθητικό!$E$9:$J$9)-1=MAX([1]Βοηθητικό!$E$1:$J$1)-5,'[1]ΣΤΟΙΧΕΙΑ ΕΤΟΥΣ 1'!$J$9,"")))))</f>
        <v>180388</v>
      </c>
      <c r="D521" s="7">
        <f>IF(MAX([1]Βοηθητικό!$E$9:$J$9)=MAX([1]Βοηθητικό!$E$1:$J$1),'[1]ΣΤΟΙΧΕΙΑ ΕΤΟΥΣ 6'!$J$9,IF(MAX([1]Βοηθητικό!$E$9:$J$9)=MAX([1]Βοηθητικό!$E$1:$J$1)-1,'[1]ΣΤΟΙΧΕΙΑ ΕΤΟΥΣ 5'!$J$9,IF(MAX([1]Βοηθητικό!$E$9:$J$9)=MAX([1]Βοηθητικό!$E$1:$J$1)-2,'[1]ΣΤΟΙΧΕΙΑ ΕΤΟΥΣ 4'!$J$9,IF(MAX([1]Βοηθητικό!$E$9:$J$9)=MAX([1]Βοηθητικό!$E$1:$J$1)-3,'[1]ΣΤΟΙΧΕΙΑ ΕΤΟΥΣ 3'!$J$9,IF(MAX([1]Βοηθητικό!$E$9:$J$9)=MAX([1]Βοηθητικό!$E$1:$J$1)-4,'[1]ΣΤΟΙΧΕΙΑ ΕΤΟΥΣ 2'!$J$9,IF(MAX([1]Βοηθητικό!$E$9:$J$9)=MAX([1]Βοηθητικό!$E$1:$J$1)-5,'[1]ΣΤΟΙΧΕΙΑ ΕΤΟΥΣ 1'!$J$9,""))))))</f>
        <v>180600</v>
      </c>
    </row>
    <row r="522" spans="1:4" x14ac:dyDescent="0.25">
      <c r="A522" s="1" t="s">
        <v>181</v>
      </c>
      <c r="B522" s="6">
        <f>IF(MAX([1]Βοηθητικό!$E$9:$J$9)-2=MAX([1]Βοηθητικό!$E$1:$J$1)-2,'[1]ΣΤΟΙΧΕΙΑ ΕΤΟΥΣ 4'!$M$9,IF(MAX([1]Βοηθητικό!$E$9:$J$9)-2=MAX([1]Βοηθητικό!$E$1:$J$1)-3,'[1]ΣΤΟΙΧΕΙΑ ΕΤΟΥΣ 3'!$M$9,IF(MAX([1]Βοηθητικό!$E$9:$J$9)-2=MAX([1]Βοηθητικό!$E$1:$J$1)-4,'[1]ΣΤΟΙΧΕΙΑ ΕΤΟΥΣ 2'!$M$9,IF(MAX([1]Βοηθητικό!$E$9:$J$9)-2=MAX([1]Βοηθητικό!$E$1:$J$1)-5,'[1]ΣΤΟΙΧΕΙΑ ΕΤΟΥΣ 1'!$M$9,""))))</f>
        <v>624296</v>
      </c>
      <c r="C522" s="6">
        <f>IF(MAX([1]Βοηθητικό!$E$9:$J$9)-1=MAX([1]Βοηθητικό!$E$1:$J$1)-1,'[1]ΣΤΟΙΧΕΙΑ ΕΤΟΥΣ 5'!$M$9,IF(MAX([1]Βοηθητικό!$E$9:$J$9)-1=MAX([1]Βοηθητικό!$E$1:$J$1)-2,'[1]ΣΤΟΙΧΕΙΑ ΕΤΟΥΣ 4'!$M$9,IF(MAX([1]Βοηθητικό!$E$9:$J$9)-1=MAX([1]Βοηθητικό!$E$1:$J$1)-3,'[1]ΣΤΟΙΧΕΙΑ ΕΤΟΥΣ 3'!$M$9,IF(MAX([1]Βοηθητικό!$E$9:$J$9)-1=MAX([1]Βοηθητικό!$E$1:$J$1)-4,'[1]ΣΤΟΙΧΕΙΑ ΕΤΟΥΣ 2'!$M$9,IF(MAX([1]Βοηθητικό!$E$9:$J$9)-1=MAX([1]Βοηθητικό!$E$1:$J$1)-5,'[1]ΣΤΟΙΧΕΙΑ ΕΤΟΥΣ 1'!$M$9,"")))))</f>
        <v>655759</v>
      </c>
      <c r="D522" s="7">
        <f>IF(MAX([1]Βοηθητικό!$E$9:$J$9)=MAX([1]Βοηθητικό!$E$1:$J$1),'[1]ΣΤΟΙΧΕΙΑ ΕΤΟΥΣ 6'!$M$9,IF(MAX([1]Βοηθητικό!$E$9:$J$9)=MAX([1]Βοηθητικό!$E$1:$J$1)-1,'[1]ΣΤΟΙΧΕΙΑ ΕΤΟΥΣ 5'!$M$9,IF(MAX([1]Βοηθητικό!$E$9:$J$9)=MAX([1]Βοηθητικό!$E$1:$J$1)-2,'[1]ΣΤΟΙΧΕΙΑ ΕΤΟΥΣ 4'!$M$9,IF(MAX([1]Βοηθητικό!$E$9:$J$9)=MAX([1]Βοηθητικό!$E$1:$J$1)-3,'[1]ΣΤΟΙΧΕΙΑ ΕΤΟΥΣ 3'!$M$9,IF(MAX([1]Βοηθητικό!$E$9:$J$9)=MAX([1]Βοηθητικό!$E$1:$J$1)-4,'[1]ΣΤΟΙΧΕΙΑ ΕΤΟΥΣ 2'!$M$9,IF(MAX([1]Βοηθητικό!$E$9:$J$9)=MAX([1]Βοηθητικό!$E$1:$J$1)-5,'[1]ΣΤΟΙΧΕΙΑ ΕΤΟΥΣ 1'!$M$9,""))))))</f>
        <v>687096</v>
      </c>
    </row>
    <row r="523" spans="1:4" x14ac:dyDescent="0.25">
      <c r="A523" s="1" t="s">
        <v>182</v>
      </c>
      <c r="B523" s="6">
        <f>IF(MAX([1]Βοηθητικό!$E$9:$J$9)-2=MAX([1]Βοηθητικό!$E$1:$J$1)-2,'[1]ΣΤΟΙΧΕΙΑ ΕΤΟΥΣ 4'!$BN$9,IF(MAX([1]Βοηθητικό!$E$9:$J$9)-2=MAX([1]Βοηθητικό!$E$1:$J$1)-3,'[1]ΣΤΟΙΧΕΙΑ ΕΤΟΥΣ 3'!$BN$9,IF(MAX([1]Βοηθητικό!$E$9:$J$9)-2=MAX([1]Βοηθητικό!$E$1:$J$1)-4,'[1]ΣΤΟΙΧΕΙΑ ΕΤΟΥΣ 2'!$BN$9,IF(MAX([1]Βοηθητικό!$E$9:$J$9)-2=MAX([1]Βοηθητικό!$E$1:$J$1)-5,'[1]ΣΤΟΙΧΕΙΑ ΕΤΟΥΣ 1'!$BN$9,""))))</f>
        <v>444076</v>
      </c>
      <c r="C523" s="6">
        <f>IF(MAX([1]Βοηθητικό!$E$9:$J$9)-1=MAX([1]Βοηθητικό!$E$1:$J$1)-1,'[1]ΣΤΟΙΧΕΙΑ ΕΤΟΥΣ 5'!$BN$9,IF(MAX([1]Βοηθητικό!$E$9:$J$9)-1=MAX([1]Βοηθητικό!$E$1:$J$1)-2,'[1]ΣΤΟΙΧΕΙΑ ΕΤΟΥΣ 4'!$BN$9,IF(MAX([1]Βοηθητικό!$E$9:$J$9)-1=MAX([1]Βοηθητικό!$E$1:$J$1)-3,'[1]ΣΤΟΙΧΕΙΑ ΕΤΟΥΣ 3'!$BN$9,IF(MAX([1]Βοηθητικό!$E$9:$J$9)-1=MAX([1]Βοηθητικό!$E$1:$J$1)-4,'[1]ΣΤΟΙΧΕΙΑ ΕΤΟΥΣ 2'!$BN$9,IF(MAX([1]Βοηθητικό!$E$9:$J$9)-1=MAX([1]Βοηθητικό!$E$1:$J$1)-5,'[1]ΣΤΟΙΧΕΙΑ ΕΤΟΥΣ 1'!$BN$9,"")))))</f>
        <v>475372</v>
      </c>
      <c r="D523" s="7">
        <f>IF(MAX([1]Βοηθητικό!$E$9:$J$9)=MAX([1]Βοηθητικό!$E$1:$J$1),'[1]ΣΤΟΙΧΕΙΑ ΕΤΟΥΣ 6'!$BN$9,IF(MAX([1]Βοηθητικό!$E$9:$J$9)=MAX([1]Βοηθητικό!$E$1:$J$1)-1,'[1]ΣΤΟΙΧΕΙΑ ΕΤΟΥΣ 5'!$BN$9,IF(MAX([1]Βοηθητικό!$E$9:$J$9)=MAX([1]Βοηθητικό!$E$1:$J$1)-2,'[1]ΣΤΟΙΧΕΙΑ ΕΤΟΥΣ 4'!$BN$9,IF(MAX([1]Βοηθητικό!$E$9:$J$9)=MAX([1]Βοηθητικό!$E$1:$J$1)-3,'[1]ΣΤΟΙΧΕΙΑ ΕΤΟΥΣ 3'!$BN$9,IF(MAX([1]Βοηθητικό!$E$9:$J$9)=MAX([1]Βοηθητικό!$E$1:$J$1)-4,'[1]ΣΤΟΙΧΕΙΑ ΕΤΟΥΣ 2'!$BN$9,IF(MAX([1]Βοηθητικό!$E$9:$J$9)=MAX([1]Βοηθητικό!$E$1:$J$1)-5,'[1]ΣΤΟΙΧΕΙΑ ΕΤΟΥΣ 1'!$BN$9,""))))))</f>
        <v>506708</v>
      </c>
    </row>
    <row r="524" spans="1:4" x14ac:dyDescent="0.25">
      <c r="A524" s="1" t="s">
        <v>183</v>
      </c>
      <c r="B524" s="6">
        <f>IF(MAX([1]Βοηθητικό!$E$9:$J$9)-2=MAX([1]Βοηθητικό!$E$1:$J$1)-2,'[1]ΣΤΟΙΧΕΙΑ ΕΤΟΥΣ 4'!$BG$9,IF(MAX([1]Βοηθητικό!$E$9:$J$9)-2=MAX([1]Βοηθητικό!$E$1:$J$1)-3,'[1]ΣΤΟΙΧΕΙΑ ΕΤΟΥΣ 3'!$BG$9,IF(MAX([1]Βοηθητικό!$E$9:$J$9)-2=MAX([1]Βοηθητικό!$E$1:$J$1)-4,'[1]ΣΤΟΙΧΕΙΑ ΕΤΟΥΣ 2'!$BG$9,IF(MAX([1]Βοηθητικό!$E$9:$J$9)-2=MAX([1]Βοηθητικό!$E$1:$J$1)-5,'[1]ΣΤΟΙΧΕΙΑ ΕΤΟΥΣ 1'!$BG$9,""))))</f>
        <v>0</v>
      </c>
      <c r="C524" s="6">
        <f>IF(MAX([1]Βοηθητικό!$E$9:$J$9)-1=MAX([1]Βοηθητικό!$E$1:$J$1)-1,'[1]ΣΤΟΙΧΕΙΑ ΕΤΟΥΣ 5'!$BG$9,IF(MAX([1]Βοηθητικό!$E$9:$J$9)-1=MAX([1]Βοηθητικό!$E$1:$J$1)-2,'[1]ΣΤΟΙΧΕΙΑ ΕΤΟΥΣ 4'!$BG$9,IF(MAX([1]Βοηθητικό!$E$9:$J$9)-1=MAX([1]Βοηθητικό!$E$1:$J$1)-3,'[1]ΣΤΟΙΧΕΙΑ ΕΤΟΥΣ 3'!$BG$9,IF(MAX([1]Βοηθητικό!$E$9:$J$9)-1=MAX([1]Βοηθητικό!$E$1:$J$1)-4,'[1]ΣΤΟΙΧΕΙΑ ΕΤΟΥΣ 2'!$BG$9,IF(MAX([1]Βοηθητικό!$E$9:$J$9)-1=MAX([1]Βοηθητικό!$E$1:$J$1)-5,'[1]ΣΤΟΙΧΕΙΑ ΕΤΟΥΣ 1'!$BG$9,"")))))</f>
        <v>0</v>
      </c>
      <c r="D524" s="7">
        <f>IF(MAX([1]Βοηθητικό!$E$9:$J$9)=MAX([1]Βοηθητικό!$E$1:$J$1),'[1]ΣΤΟΙΧΕΙΑ ΕΤΟΥΣ 6'!$BG$9,IF(MAX([1]Βοηθητικό!$E$9:$J$9)=MAX([1]Βοηθητικό!$E$1:$J$1)-1,'[1]ΣΤΟΙΧΕΙΑ ΕΤΟΥΣ 5'!$BG$9,IF(MAX([1]Βοηθητικό!$E$9:$J$9)=MAX([1]Βοηθητικό!$E$1:$J$1)-2,'[1]ΣΤΟΙΧΕΙΑ ΕΤΟΥΣ 4'!$BG$9,IF(MAX([1]Βοηθητικό!$E$9:$J$9)=MAX([1]Βοηθητικό!$E$1:$J$1)-3,'[1]ΣΤΟΙΧΕΙΑ ΕΤΟΥΣ 3'!$BG$9,IF(MAX([1]Βοηθητικό!$E$9:$J$9)=MAX([1]Βοηθητικό!$E$1:$J$1)-4,'[1]ΣΤΟΙΧΕΙΑ ΕΤΟΥΣ 2'!$BG$9,IF(MAX([1]Βοηθητικό!$E$9:$J$9)=MAX([1]Βοηθητικό!$E$1:$J$1)-5,'[1]ΣΤΟΙΧΕΙΑ ΕΤΟΥΣ 1'!$BG$9,""))))))</f>
        <v>0</v>
      </c>
    </row>
    <row r="525" spans="1:4" x14ac:dyDescent="0.25">
      <c r="A525" s="1" t="s">
        <v>66</v>
      </c>
      <c r="B525" s="6">
        <f>IF(MAX([1]Βοηθητικό!$E$9:$J$9)-2=MAX([1]Βοηθητικό!$E$1:$J$1)-2,'[1]ΣΤΟΙΧΕΙΑ ΕΤΟΥΣ 4'!$BO$9,IF(MAX([1]Βοηθητικό!$E$9:$J$9)-2=MAX([1]Βοηθητικό!$E$1:$J$1)-3,'[1]ΣΤΟΙΧΕΙΑ ΕΤΟΥΣ 3'!$BO$9,IF(MAX([1]Βοηθητικό!$E$9:$J$9)-2=MAX([1]Βοηθητικό!$E$1:$J$1)-4,'[1]ΣΤΟΙΧΕΙΑ ΕΤΟΥΣ 2'!$BO$9,IF(MAX([1]Βοηθητικό!$E$9:$J$9)-2=MAX([1]Βοηθητικό!$E$1:$J$1)-5,'[1]ΣΤΟΙΧΕΙΑ ΕΤΟΥΣ 1'!$BO$9,""))))</f>
        <v>180221</v>
      </c>
      <c r="C525" s="6">
        <f>IF(MAX([1]Βοηθητικό!$E$9:$J$9)-1=MAX([1]Βοηθητικό!$E$1:$J$1)-1,'[1]ΣΤΟΙΧΕΙΑ ΕΤΟΥΣ 5'!$BO$9,IF(MAX([1]Βοηθητικό!$E$9:$J$9)-1=MAX([1]Βοηθητικό!$E$1:$J$1)-2,'[1]ΣΤΟΙΧΕΙΑ ΕΤΟΥΣ 4'!$BO$9,IF(MAX([1]Βοηθητικό!$E$9:$J$9)-1=MAX([1]Βοηθητικό!$E$1:$J$1)-3,'[1]ΣΤΟΙΧΕΙΑ ΕΤΟΥΣ 3'!$BO$9,IF(MAX([1]Βοηθητικό!$E$9:$J$9)-1=MAX([1]Βοηθητικό!$E$1:$J$1)-4,'[1]ΣΤΟΙΧΕΙΑ ΕΤΟΥΣ 2'!$BO$9,IF(MAX([1]Βοηθητικό!$E$9:$J$9)-1=MAX([1]Βοηθητικό!$E$1:$J$1)-5,'[1]ΣΤΟΙΧΕΙΑ ΕΤΟΥΣ 1'!$BO$9,"")))))</f>
        <v>180387</v>
      </c>
      <c r="D525" s="7">
        <f>IF(MAX([1]Βοηθητικό!$E$9:$J$9)=MAX([1]Βοηθητικό!$E$1:$J$1),'[1]ΣΤΟΙΧΕΙΑ ΕΤΟΥΣ 6'!$BO$9,IF(MAX([1]Βοηθητικό!$E$9:$J$9)=MAX([1]Βοηθητικό!$E$1:$J$1)-1,'[1]ΣΤΟΙΧΕΙΑ ΕΤΟΥΣ 5'!$BO$9,IF(MAX([1]Βοηθητικό!$E$9:$J$9)=MAX([1]Βοηθητικό!$E$1:$J$1)-2,'[1]ΣΤΟΙΧΕΙΑ ΕΤΟΥΣ 4'!$BO$9,IF(MAX([1]Βοηθητικό!$E$9:$J$9)=MAX([1]Βοηθητικό!$E$1:$J$1)-3,'[1]ΣΤΟΙΧΕΙΑ ΕΤΟΥΣ 3'!$BO$9,IF(MAX([1]Βοηθητικό!$E$9:$J$9)=MAX([1]Βοηθητικό!$E$1:$J$1)-4,'[1]ΣΤΟΙΧΕΙΑ ΕΤΟΥΣ 2'!$BO$9,IF(MAX([1]Βοηθητικό!$E$9:$J$9)=MAX([1]Βοηθητικό!$E$1:$J$1)-5,'[1]ΣΤΟΙΧΕΙΑ ΕΤΟΥΣ 1'!$BO$9,""))))))</f>
        <v>180387</v>
      </c>
    </row>
    <row r="526" spans="1:4" x14ac:dyDescent="0.25">
      <c r="A526" s="1" t="s">
        <v>13</v>
      </c>
      <c r="B526" s="6">
        <f>IF(MAX([1]Βοηθητικό!$E$9:$J$9)-2=MAX([1]Βοηθητικό!$E$1:$J$1)-2,'[1]ΣΤΟΙΧΕΙΑ ΕΤΟΥΣ 4'!$N$9,IF(MAX([1]Βοηθητικό!$E$9:$J$9)-2=MAX([1]Βοηθητικό!$E$1:$J$1)-3,'[1]ΣΤΟΙΧΕΙΑ ΕΤΟΥΣ 3'!$N$9,IF(MAX([1]Βοηθητικό!$E$9:$J$9)-2=MAX([1]Βοηθητικό!$E$1:$J$1)-4,'[1]ΣΤΟΙΧΕΙΑ ΕΤΟΥΣ 2'!$N$9,IF(MAX([1]Βοηθητικό!$E$9:$J$9)-2=MAX([1]Βοηθητικό!$E$1:$J$1)-5,'[1]ΣΤΟΙΧΕΙΑ ΕΤΟΥΣ 1'!$N$9,""))))</f>
        <v>0</v>
      </c>
      <c r="C526" s="6">
        <f>IF(MAX([1]Βοηθητικό!$E$9:$J$9)-1=MAX([1]Βοηθητικό!$E$1:$J$1)-1,'[1]ΣΤΟΙΧΕΙΑ ΕΤΟΥΣ 5'!$N$9,IF(MAX([1]Βοηθητικό!$E$9:$J$9)-1=MAX([1]Βοηθητικό!$E$1:$J$1)-2,'[1]ΣΤΟΙΧΕΙΑ ΕΤΟΥΣ 4'!$N$9,IF(MAX([1]Βοηθητικό!$E$9:$J$9)-1=MAX([1]Βοηθητικό!$E$1:$J$1)-3,'[1]ΣΤΟΙΧΕΙΑ ΕΤΟΥΣ 3'!$N$9,IF(MAX([1]Βοηθητικό!$E$9:$J$9)-1=MAX([1]Βοηθητικό!$E$1:$J$1)-4,'[1]ΣΤΟΙΧΕΙΑ ΕΤΟΥΣ 2'!$N$9,IF(MAX([1]Βοηθητικό!$E$9:$J$9)-1=MAX([1]Βοηθητικό!$E$1:$J$1)-5,'[1]ΣΤΟΙΧΕΙΑ ΕΤΟΥΣ 1'!$N$9,"")))))</f>
        <v>0</v>
      </c>
      <c r="D526" s="7">
        <f>IF(MAX([1]Βοηθητικό!$E$9:$J$9)=MAX([1]Βοηθητικό!$E$1:$J$1),'[1]ΣΤΟΙΧΕΙΑ ΕΤΟΥΣ 6'!$N$9,IF(MAX([1]Βοηθητικό!$E$9:$J$9)=MAX([1]Βοηθητικό!$E$1:$J$1)-1,'[1]ΣΤΟΙΧΕΙΑ ΕΤΟΥΣ 5'!$N$9,IF(MAX([1]Βοηθητικό!$E$9:$J$9)=MAX([1]Βοηθητικό!$E$1:$J$1)-2,'[1]ΣΤΟΙΧΕΙΑ ΕΤΟΥΣ 4'!$N$9,IF(MAX([1]Βοηθητικό!$E$9:$J$9)=MAX([1]Βοηθητικό!$E$1:$J$1)-3,'[1]ΣΤΟΙΧΕΙΑ ΕΤΟΥΣ 3'!$N$9,IF(MAX([1]Βοηθητικό!$E$9:$J$9)=MAX([1]Βοηθητικό!$E$1:$J$1)-4,'[1]ΣΤΟΙΧΕΙΑ ΕΤΟΥΣ 2'!$N$9,IF(MAX([1]Βοηθητικό!$E$9:$J$9)=MAX([1]Βοηθητικό!$E$1:$J$1)-5,'[1]ΣΤΟΙΧΕΙΑ ΕΤΟΥΣ 1'!$N$9,""))))))</f>
        <v>0</v>
      </c>
    </row>
    <row r="527" spans="1:4" x14ac:dyDescent="0.25">
      <c r="A527" s="1" t="s">
        <v>14</v>
      </c>
      <c r="B527" s="6">
        <f>IF(MAX([1]Βοηθητικό!$E$9:$J$9)-2=MAX([1]Βοηθητικό!$E$1:$J$1)-2,'[1]ΣΤΟΙΧΕΙΑ ΕΤΟΥΣ 4'!$O$9,IF(MAX([1]Βοηθητικό!$E$9:$J$9)-2=MAX([1]Βοηθητικό!$E$1:$J$1)-3,'[1]ΣΤΟΙΧΕΙΑ ΕΤΟΥΣ 3'!$O$9,IF(MAX([1]Βοηθητικό!$E$9:$J$9)-2=MAX([1]Βοηθητικό!$E$1:$J$1)-4,'[1]ΣΤΟΙΧΕΙΑ ΕΤΟΥΣ 2'!$O$9,IF(MAX([1]Βοηθητικό!$E$9:$J$9)-2=MAX([1]Βοηθητικό!$E$1:$J$1)-5,'[1]ΣΤΟΙΧΕΙΑ ΕΤΟΥΣ 1'!$O$9,""))))</f>
        <v>0</v>
      </c>
      <c r="C527" s="6">
        <f>IF(MAX([1]Βοηθητικό!$E$9:$J$9)-1=MAX([1]Βοηθητικό!$E$1:$J$1)-1,'[1]ΣΤΟΙΧΕΙΑ ΕΤΟΥΣ 5'!$O$9,IF(MAX([1]Βοηθητικό!$E$9:$J$9)-1=MAX([1]Βοηθητικό!$E$1:$J$1)-2,'[1]ΣΤΟΙΧΕΙΑ ΕΤΟΥΣ 4'!$O$9,IF(MAX([1]Βοηθητικό!$E$9:$J$9)-1=MAX([1]Βοηθητικό!$E$1:$J$1)-3,'[1]ΣΤΟΙΧΕΙΑ ΕΤΟΥΣ 3'!$O$9,IF(MAX([1]Βοηθητικό!$E$9:$J$9)-1=MAX([1]Βοηθητικό!$E$1:$J$1)-4,'[1]ΣΤΟΙΧΕΙΑ ΕΤΟΥΣ 2'!$O$9,IF(MAX([1]Βοηθητικό!$E$9:$J$9)-1=MAX([1]Βοηθητικό!$E$1:$J$1)-5,'[1]ΣΤΟΙΧΕΙΑ ΕΤΟΥΣ 1'!$O$9,"")))))</f>
        <v>0</v>
      </c>
      <c r="D527" s="7">
        <f>IF(MAX([1]Βοηθητικό!$E$9:$J$9)=MAX([1]Βοηθητικό!$E$1:$J$1),'[1]ΣΤΟΙΧΕΙΑ ΕΤΟΥΣ 6'!$O$9,IF(MAX([1]Βοηθητικό!$E$9:$J$9)=MAX([1]Βοηθητικό!$E$1:$J$1)-1,'[1]ΣΤΟΙΧΕΙΑ ΕΤΟΥΣ 5'!$O$9,IF(MAX([1]Βοηθητικό!$E$9:$J$9)=MAX([1]Βοηθητικό!$E$1:$J$1)-2,'[1]ΣΤΟΙΧΕΙΑ ΕΤΟΥΣ 4'!$O$9,IF(MAX([1]Βοηθητικό!$E$9:$J$9)=MAX([1]Βοηθητικό!$E$1:$J$1)-3,'[1]ΣΤΟΙΧΕΙΑ ΕΤΟΥΣ 3'!$O$9,IF(MAX([1]Βοηθητικό!$E$9:$J$9)=MAX([1]Βοηθητικό!$E$1:$J$1)-4,'[1]ΣΤΟΙΧΕΙΑ ΕΤΟΥΣ 2'!$O$9,IF(MAX([1]Βοηθητικό!$E$9:$J$9)=MAX([1]Βοηθητικό!$E$1:$J$1)-5,'[1]ΣΤΟΙΧΕΙΑ ΕΤΟΥΣ 1'!$O$9,""))))))</f>
        <v>0</v>
      </c>
    </row>
    <row r="528" spans="1:4" x14ac:dyDescent="0.25">
      <c r="A528" s="1" t="s">
        <v>15</v>
      </c>
      <c r="B528" s="6">
        <f>IF(MAX([1]Βοηθητικό!$E$9:$J$9)-2=MAX([1]Βοηθητικό!$E$1:$J$1)-2,'[1]ΣΤΟΙΧΕΙΑ ΕΤΟΥΣ 4'!$P$9,IF(MAX([1]Βοηθητικό!$E$9:$J$9)-2=MAX([1]Βοηθητικό!$E$1:$J$1)-3,'[1]ΣΤΟΙΧΕΙΑ ΕΤΟΥΣ 3'!$P$9,IF(MAX([1]Βοηθητικό!$E$9:$J$9)-2=MAX([1]Βοηθητικό!$E$1:$J$1)-4,'[1]ΣΤΟΙΧΕΙΑ ΕΤΟΥΣ 2'!$P$9,IF(MAX([1]Βοηθητικό!$E$9:$J$9)-2=MAX([1]Βοηθητικό!$E$1:$J$1)-5,'[1]ΣΤΟΙΧΕΙΑ ΕΤΟΥΣ 1'!$P$9,""))))</f>
        <v>305620</v>
      </c>
      <c r="C528" s="6">
        <f>IF(MAX([1]Βοηθητικό!$E$9:$J$9)-1=MAX([1]Βοηθητικό!$E$1:$J$1)-1,'[1]ΣΤΟΙΧΕΙΑ ΕΤΟΥΣ 5'!$P$9,IF(MAX([1]Βοηθητικό!$E$9:$J$9)-1=MAX([1]Βοηθητικό!$E$1:$J$1)-2,'[1]ΣΤΟΙΧΕΙΑ ΕΤΟΥΣ 4'!$P$9,IF(MAX([1]Βοηθητικό!$E$9:$J$9)-1=MAX([1]Βοηθητικό!$E$1:$J$1)-3,'[1]ΣΤΟΙΧΕΙΑ ΕΤΟΥΣ 3'!$P$9,IF(MAX([1]Βοηθητικό!$E$9:$J$9)-1=MAX([1]Βοηθητικό!$E$1:$J$1)-4,'[1]ΣΤΟΙΧΕΙΑ ΕΤΟΥΣ 2'!$P$9,IF(MAX([1]Βοηθητικό!$E$9:$J$9)-1=MAX([1]Βοηθητικό!$E$1:$J$1)-5,'[1]ΣΤΟΙΧΕΙΑ ΕΤΟΥΣ 1'!$P$9,"")))))</f>
        <v>352394</v>
      </c>
      <c r="D528" s="7">
        <f>IF(MAX([1]Βοηθητικό!$E$9:$J$9)=MAX([1]Βοηθητικό!$E$1:$J$1),'[1]ΣΤΟΙΧΕΙΑ ΕΤΟΥΣ 6'!$P$9,IF(MAX([1]Βοηθητικό!$E$9:$J$9)=MAX([1]Βοηθητικό!$E$1:$J$1)-1,'[1]ΣΤΟΙΧΕΙΑ ΕΤΟΥΣ 5'!$P$9,IF(MAX([1]Βοηθητικό!$E$9:$J$9)=MAX([1]Βοηθητικό!$E$1:$J$1)-2,'[1]ΣΤΟΙΧΕΙΑ ΕΤΟΥΣ 4'!$P$9,IF(MAX([1]Βοηθητικό!$E$9:$J$9)=MAX([1]Βοηθητικό!$E$1:$J$1)-3,'[1]ΣΤΟΙΧΕΙΑ ΕΤΟΥΣ 3'!$P$9,IF(MAX([1]Βοηθητικό!$E$9:$J$9)=MAX([1]Βοηθητικό!$E$1:$J$1)-4,'[1]ΣΤΟΙΧΕΙΑ ΕΤΟΥΣ 2'!$P$9,IF(MAX([1]Βοηθητικό!$E$9:$J$9)=MAX([1]Βοηθητικό!$E$1:$J$1)-5,'[1]ΣΤΟΙΧΕΙΑ ΕΤΟΥΣ 1'!$P$9,""))))))</f>
        <v>379550</v>
      </c>
    </row>
    <row r="529" spans="1:4" x14ac:dyDescent="0.25">
      <c r="A529" s="1" t="s">
        <v>16</v>
      </c>
      <c r="B529" s="6">
        <f>IF(MAX([1]Βοηθητικό!$E$9:$J$9)-2=MAX([1]Βοηθητικό!$E$1:$J$1)-2,'[1]ΣΤΟΙΧΕΙΑ ΕΤΟΥΣ 4'!$Q$9,IF(MAX([1]Βοηθητικό!$E$9:$J$9)-2=MAX([1]Βοηθητικό!$E$1:$J$1)-3,'[1]ΣΤΟΙΧΕΙΑ ΕΤΟΥΣ 3'!$Q$9,IF(MAX([1]Βοηθητικό!$E$9:$J$9)-2=MAX([1]Βοηθητικό!$E$1:$J$1)-4,'[1]ΣΤΟΙΧΕΙΑ ΕΤΟΥΣ 2'!$Q$9,IF(MAX([1]Βοηθητικό!$E$9:$J$9)-2=MAX([1]Βοηθητικό!$E$1:$J$1)-5,'[1]ΣΤΟΙΧΕΙΑ ΕΤΟΥΣ 1'!$Q$9,""))))</f>
        <v>303492</v>
      </c>
      <c r="C529" s="6">
        <f>IF(MAX([1]Βοηθητικό!$E$9:$J$9)-1=MAX([1]Βοηθητικό!$E$1:$J$1)-1,'[1]ΣΤΟΙΧΕΙΑ ΕΤΟΥΣ 5'!$Q$9,IF(MAX([1]Βοηθητικό!$E$9:$J$9)-1=MAX([1]Βοηθητικό!$E$1:$J$1)-2,'[1]ΣΤΟΙΧΕΙΑ ΕΤΟΥΣ 4'!$Q$9,IF(MAX([1]Βοηθητικό!$E$9:$J$9)-1=MAX([1]Βοηθητικό!$E$1:$J$1)-3,'[1]ΣΤΟΙΧΕΙΑ ΕΤΟΥΣ 3'!$Q$9,IF(MAX([1]Βοηθητικό!$E$9:$J$9)-1=MAX([1]Βοηθητικό!$E$1:$J$1)-4,'[1]ΣΤΟΙΧΕΙΑ ΕΤΟΥΣ 2'!$Q$9,IF(MAX([1]Βοηθητικό!$E$9:$J$9)-1=MAX([1]Βοηθητικό!$E$1:$J$1)-5,'[1]ΣΤΟΙΧΕΙΑ ΕΤΟΥΣ 1'!$Q$9,"")))))</f>
        <v>350844</v>
      </c>
      <c r="D529" s="7">
        <f>IF(MAX([1]Βοηθητικό!$E$9:$J$9)=MAX([1]Βοηθητικό!$E$1:$J$1),'[1]ΣΤΟΙΧΕΙΑ ΕΤΟΥΣ 6'!$Q$9,IF(MAX([1]Βοηθητικό!$E$9:$J$9)=MAX([1]Βοηθητικό!$E$1:$J$1)-1,'[1]ΣΤΟΙΧΕΙΑ ΕΤΟΥΣ 5'!$Q$9,IF(MAX([1]Βοηθητικό!$E$9:$J$9)=MAX([1]Βοηθητικό!$E$1:$J$1)-2,'[1]ΣΤΟΙΧΕΙΑ ΕΤΟΥΣ 4'!$Q$9,IF(MAX([1]Βοηθητικό!$E$9:$J$9)=MAX([1]Βοηθητικό!$E$1:$J$1)-3,'[1]ΣΤΟΙΧΕΙΑ ΕΤΟΥΣ 3'!$Q$9,IF(MAX([1]Βοηθητικό!$E$9:$J$9)=MAX([1]Βοηθητικό!$E$1:$J$1)-4,'[1]ΣΤΟΙΧΕΙΑ ΕΤΟΥΣ 2'!$Q$9,IF(MAX([1]Βοηθητικό!$E$9:$J$9)=MAX([1]Βοηθητικό!$E$1:$J$1)-5,'[1]ΣΤΟΙΧΕΙΑ ΕΤΟΥΣ 1'!$Q$9,""))))))</f>
        <v>378000</v>
      </c>
    </row>
    <row r="530" spans="1:4" x14ac:dyDescent="0.25">
      <c r="A530" s="1" t="s">
        <v>184</v>
      </c>
      <c r="B530" s="6">
        <f>IF(MAX([1]Βοηθητικό!$E$9:$J$9)-2=MAX([1]Βοηθητικό!$E$1:$J$1)-2,'[1]ΣΤΟΙΧΕΙΑ ΕΤΟΥΣ 4'!$R$9,IF(MAX([1]Βοηθητικό!$E$9:$J$9)-2=MAX([1]Βοηθητικό!$E$1:$J$1)-3,'[1]ΣΤΟΙΧΕΙΑ ΕΤΟΥΣ 3'!$R$9,IF(MAX([1]Βοηθητικό!$E$9:$J$9)-2=MAX([1]Βοηθητικό!$E$1:$J$1)-4,'[1]ΣΤΟΙΧΕΙΑ ΕΤΟΥΣ 2'!$R$9,IF(MAX([1]Βοηθητικό!$E$9:$J$9)-2=MAX([1]Βοηθητικό!$E$1:$J$1)-5,'[1]ΣΤΟΙΧΕΙΑ ΕΤΟΥΣ 1'!$R$9,""))))</f>
        <v>0</v>
      </c>
      <c r="C530" s="6">
        <f>IF(MAX([1]Βοηθητικό!$E$9:$J$9)-1=MAX([1]Βοηθητικό!$E$1:$J$1)-1,'[1]ΣΤΟΙΧΕΙΑ ΕΤΟΥΣ 5'!$R$9,IF(MAX([1]Βοηθητικό!$E$9:$J$9)-1=MAX([1]Βοηθητικό!$E$1:$J$1)-2,'[1]ΣΤΟΙΧΕΙΑ ΕΤΟΥΣ 4'!$R$9,IF(MAX([1]Βοηθητικό!$E$9:$J$9)-1=MAX([1]Βοηθητικό!$E$1:$J$1)-3,'[1]ΣΤΟΙΧΕΙΑ ΕΤΟΥΣ 3'!$R$9,IF(MAX([1]Βοηθητικό!$E$9:$J$9)-1=MAX([1]Βοηθητικό!$E$1:$J$1)-4,'[1]ΣΤΟΙΧΕΙΑ ΕΤΟΥΣ 2'!$R$9,IF(MAX([1]Βοηθητικό!$E$9:$J$9)-1=MAX([1]Βοηθητικό!$E$1:$J$1)-5,'[1]ΣΤΟΙΧΕΙΑ ΕΤΟΥΣ 1'!$R$9,"")))))</f>
        <v>0</v>
      </c>
      <c r="D530" s="7">
        <f>IF(MAX([1]Βοηθητικό!$E$9:$J$9)=MAX([1]Βοηθητικό!$E$1:$J$1),'[1]ΣΤΟΙΧΕΙΑ ΕΤΟΥΣ 6'!$R$9,IF(MAX([1]Βοηθητικό!$E$9:$J$9)=MAX([1]Βοηθητικό!$E$1:$J$1)-1,'[1]ΣΤΟΙΧΕΙΑ ΕΤΟΥΣ 5'!$R$9,IF(MAX([1]Βοηθητικό!$E$9:$J$9)=MAX([1]Βοηθητικό!$E$1:$J$1)-2,'[1]ΣΤΟΙΧΕΙΑ ΕΤΟΥΣ 4'!$R$9,IF(MAX([1]Βοηθητικό!$E$9:$J$9)=MAX([1]Βοηθητικό!$E$1:$J$1)-3,'[1]ΣΤΟΙΧΕΙΑ ΕΤΟΥΣ 3'!$R$9,IF(MAX([1]Βοηθητικό!$E$9:$J$9)=MAX([1]Βοηθητικό!$E$1:$J$1)-4,'[1]ΣΤΟΙΧΕΙΑ ΕΤΟΥΣ 2'!$R$9,IF(MAX([1]Βοηθητικό!$E$9:$J$9)=MAX([1]Βοηθητικό!$E$1:$J$1)-5,'[1]ΣΤΟΙΧΕΙΑ ΕΤΟΥΣ 1'!$R$9,""))))))</f>
        <v>0</v>
      </c>
    </row>
    <row r="531" spans="1:4" x14ac:dyDescent="0.25">
      <c r="A531" s="1" t="s">
        <v>18</v>
      </c>
      <c r="B531" s="6">
        <f>IF(MAX([1]Βοηθητικό!$E$9:$J$9)-2=MAX([1]Βοηθητικό!$E$1:$J$1)-2,'[1]ΣΤΟΙΧΕΙΑ ΕΤΟΥΣ 4'!$S$9,IF(MAX([1]Βοηθητικό!$E$9:$J$9)-2=MAX([1]Βοηθητικό!$E$1:$J$1)-3,'[1]ΣΤΟΙΧΕΙΑ ΕΤΟΥΣ 3'!$S$9,IF(MAX([1]Βοηθητικό!$E$9:$J$9)-2=MAX([1]Βοηθητικό!$E$1:$J$1)-4,'[1]ΣΤΟΙΧΕΙΑ ΕΤΟΥΣ 2'!$S$9,IF(MAX([1]Βοηθητικό!$E$9:$J$9)-2=MAX([1]Βοηθητικό!$E$1:$J$1)-5,'[1]ΣΤΟΙΧΕΙΑ ΕΤΟΥΣ 1'!$S$9,""))))</f>
        <v>2128</v>
      </c>
      <c r="C531" s="6">
        <f>IF(MAX([1]Βοηθητικό!$E$9:$J$9)-1=MAX([1]Βοηθητικό!$E$1:$J$1)-1,'[1]ΣΤΟΙΧΕΙΑ ΕΤΟΥΣ 5'!$S$9,IF(MAX([1]Βοηθητικό!$E$9:$J$9)-1=MAX([1]Βοηθητικό!$E$1:$J$1)-2,'[1]ΣΤΟΙΧΕΙΑ ΕΤΟΥΣ 4'!$S$9,IF(MAX([1]Βοηθητικό!$E$9:$J$9)-1=MAX([1]Βοηθητικό!$E$1:$J$1)-3,'[1]ΣΤΟΙΧΕΙΑ ΕΤΟΥΣ 3'!$S$9,IF(MAX([1]Βοηθητικό!$E$9:$J$9)-1=MAX([1]Βοηθητικό!$E$1:$J$1)-4,'[1]ΣΤΟΙΧΕΙΑ ΕΤΟΥΣ 2'!$S$9,IF(MAX([1]Βοηθητικό!$E$9:$J$9)-1=MAX([1]Βοηθητικό!$E$1:$J$1)-5,'[1]ΣΤΟΙΧΕΙΑ ΕΤΟΥΣ 1'!$S$9,"")))))</f>
        <v>1550</v>
      </c>
      <c r="D531" s="7">
        <f>IF(MAX([1]Βοηθητικό!$E$9:$J$9)=MAX([1]Βοηθητικό!$E$1:$J$1),'[1]ΣΤΟΙΧΕΙΑ ΕΤΟΥΣ 6'!$S$9,IF(MAX([1]Βοηθητικό!$E$9:$J$9)=MAX([1]Βοηθητικό!$E$1:$J$1)-1,'[1]ΣΤΟΙΧΕΙΑ ΕΤΟΥΣ 5'!$S$9,IF(MAX([1]Βοηθητικό!$E$9:$J$9)=MAX([1]Βοηθητικό!$E$1:$J$1)-2,'[1]ΣΤΟΙΧΕΙΑ ΕΤΟΥΣ 4'!$S$9,IF(MAX([1]Βοηθητικό!$E$9:$J$9)=MAX([1]Βοηθητικό!$E$1:$J$1)-3,'[1]ΣΤΟΙΧΕΙΑ ΕΤΟΥΣ 3'!$S$9,IF(MAX([1]Βοηθητικό!$E$9:$J$9)=MAX([1]Βοηθητικό!$E$1:$J$1)-4,'[1]ΣΤΟΙΧΕΙΑ ΕΤΟΥΣ 2'!$S$9,IF(MAX([1]Βοηθητικό!$E$9:$J$9)=MAX([1]Βοηθητικό!$E$1:$J$1)-5,'[1]ΣΤΟΙΧΕΙΑ ΕΤΟΥΣ 1'!$S$9,""))))))</f>
        <v>1550</v>
      </c>
    </row>
    <row r="532" spans="1:4" x14ac:dyDescent="0.25">
      <c r="A532" s="1" t="s">
        <v>19</v>
      </c>
      <c r="B532" s="6">
        <f>IF(MAX([1]Βοηθητικό!$E$9:$J$9)-2=MAX([1]Βοηθητικό!$E$1:$J$1)-2,'[1]ΣΤΟΙΧΕΙΑ ΕΤΟΥΣ 4'!$T$9,IF(MAX([1]Βοηθητικό!$E$9:$J$9)-2=MAX([1]Βοηθητικό!$E$1:$J$1)-3,'[1]ΣΤΟΙΧΕΙΑ ΕΤΟΥΣ 3'!$T$9,IF(MAX([1]Βοηθητικό!$E$9:$J$9)-2=MAX([1]Βοηθητικό!$E$1:$J$1)-4,'[1]ΣΤΟΙΧΕΙΑ ΕΤΟΥΣ 2'!$T$9,IF(MAX([1]Βοηθητικό!$E$9:$J$9)-2=MAX([1]Βοηθητικό!$E$1:$J$1)-5,'[1]ΣΤΟΙΧΕΙΑ ΕΤΟΥΣ 1'!$T$9,""))))</f>
        <v>337921</v>
      </c>
      <c r="C532" s="6">
        <f>IF(MAX([1]Βοηθητικό!$E$9:$J$9)-1=MAX([1]Βοηθητικό!$E$1:$J$1)-1,'[1]ΣΤΟΙΧΕΙΑ ΕΤΟΥΣ 5'!$T$9,IF(MAX([1]Βοηθητικό!$E$9:$J$9)-1=MAX([1]Βοηθητικό!$E$1:$J$1)-2,'[1]ΣΤΟΙΧΕΙΑ ΕΤΟΥΣ 4'!$T$9,IF(MAX([1]Βοηθητικό!$E$9:$J$9)-1=MAX([1]Βοηθητικό!$E$1:$J$1)-3,'[1]ΣΤΟΙΧΕΙΑ ΕΤΟΥΣ 3'!$T$9,IF(MAX([1]Βοηθητικό!$E$9:$J$9)-1=MAX([1]Βοηθητικό!$E$1:$J$1)-4,'[1]ΣΤΟΙΧΕΙΑ ΕΤΟΥΣ 2'!$T$9,IF(MAX([1]Βοηθητικό!$E$9:$J$9)-1=MAX([1]Βοηθητικό!$E$1:$J$1)-5,'[1]ΣΤΟΙΧΕΙΑ ΕΤΟΥΣ 1'!$T$9,"")))))</f>
        <v>388090</v>
      </c>
      <c r="D532" s="7">
        <f>IF(MAX([1]Βοηθητικό!$E$9:$J$9)=MAX([1]Βοηθητικό!$E$1:$J$1),'[1]ΣΤΟΙΧΕΙΑ ΕΤΟΥΣ 6'!$T$9,IF(MAX([1]Βοηθητικό!$E$9:$J$9)=MAX([1]Βοηθητικό!$E$1:$J$1)-1,'[1]ΣΤΟΙΧΕΙΑ ΕΤΟΥΣ 5'!$T$9,IF(MAX([1]Βοηθητικό!$E$9:$J$9)=MAX([1]Βοηθητικό!$E$1:$J$1)-2,'[1]ΣΤΟΙΧΕΙΑ ΕΤΟΥΣ 4'!$T$9,IF(MAX([1]Βοηθητικό!$E$9:$J$9)=MAX([1]Βοηθητικό!$E$1:$J$1)-3,'[1]ΣΤΟΙΧΕΙΑ ΕΤΟΥΣ 3'!$T$9,IF(MAX([1]Βοηθητικό!$E$9:$J$9)=MAX([1]Βοηθητικό!$E$1:$J$1)-4,'[1]ΣΤΟΙΧΕΙΑ ΕΤΟΥΣ 2'!$T$9,IF(MAX([1]Βοηθητικό!$E$9:$J$9)=MAX([1]Βοηθητικό!$E$1:$J$1)-5,'[1]ΣΤΟΙΧΕΙΑ ΕΤΟΥΣ 1'!$T$9,""))))))</f>
        <v>339404</v>
      </c>
    </row>
    <row r="533" spans="1:4" x14ac:dyDescent="0.25">
      <c r="A533" s="1" t="s">
        <v>185</v>
      </c>
      <c r="B533" s="6">
        <f>IF(MAX([1]Βοηθητικό!$E$9:$J$9)-2=MAX([1]Βοηθητικό!$E$1:$J$1)-2,'[1]ΣΤΟΙΧΕΙΑ ΕΤΟΥΣ 4'!$U$9,IF(MAX([1]Βοηθητικό!$E$9:$J$9)-2=MAX([1]Βοηθητικό!$E$1:$J$1)-3,'[1]ΣΤΟΙΧΕΙΑ ΕΤΟΥΣ 3'!$U$9,IF(MAX([1]Βοηθητικό!$E$9:$J$9)-2=MAX([1]Βοηθητικό!$E$1:$J$1)-4,'[1]ΣΤΟΙΧΕΙΑ ΕΤΟΥΣ 2'!$U$9,IF(MAX([1]Βοηθητικό!$E$9:$J$9)-2=MAX([1]Βοηθητικό!$E$1:$J$1)-5,'[1]ΣΤΟΙΧΕΙΑ ΕΤΟΥΣ 1'!$U$9,""))))</f>
        <v>93031</v>
      </c>
      <c r="C533" s="6">
        <f>IF(MAX([1]Βοηθητικό!$E$9:$J$9)-1=MAX([1]Βοηθητικό!$E$1:$J$1)-1,'[1]ΣΤΟΙΧΕΙΑ ΕΤΟΥΣ 5'!$U$9,IF(MAX([1]Βοηθητικό!$E$9:$J$9)-1=MAX([1]Βοηθητικό!$E$1:$J$1)-2,'[1]ΣΤΟΙΧΕΙΑ ΕΤΟΥΣ 4'!$U$9,IF(MAX([1]Βοηθητικό!$E$9:$J$9)-1=MAX([1]Βοηθητικό!$E$1:$J$1)-3,'[1]ΣΤΟΙΧΕΙΑ ΕΤΟΥΣ 3'!$U$9,IF(MAX([1]Βοηθητικό!$E$9:$J$9)-1=MAX([1]Βοηθητικό!$E$1:$J$1)-4,'[1]ΣΤΟΙΧΕΙΑ ΕΤΟΥΣ 2'!$U$9,IF(MAX([1]Βοηθητικό!$E$9:$J$9)-1=MAX([1]Βοηθητικό!$E$1:$J$1)-5,'[1]ΣΤΟΙΧΕΙΑ ΕΤΟΥΣ 1'!$U$9,"")))))</f>
        <v>137327</v>
      </c>
      <c r="D533" s="7">
        <f>IF(MAX([1]Βοηθητικό!$E$9:$J$9)=MAX([1]Βοηθητικό!$E$1:$J$1),'[1]ΣΤΟΙΧΕΙΑ ΕΤΟΥΣ 6'!$U$9,IF(MAX([1]Βοηθητικό!$E$9:$J$9)=MAX([1]Βοηθητικό!$E$1:$J$1)-1,'[1]ΣΤΟΙΧΕΙΑ ΕΤΟΥΣ 5'!$U$9,IF(MAX([1]Βοηθητικό!$E$9:$J$9)=MAX([1]Βοηθητικό!$E$1:$J$1)-2,'[1]ΣΤΟΙΧΕΙΑ ΕΤΟΥΣ 4'!$U$9,IF(MAX([1]Βοηθητικό!$E$9:$J$9)=MAX([1]Βοηθητικό!$E$1:$J$1)-3,'[1]ΣΤΟΙΧΕΙΑ ΕΤΟΥΣ 3'!$U$9,IF(MAX([1]Βοηθητικό!$E$9:$J$9)=MAX([1]Βοηθητικό!$E$1:$J$1)-4,'[1]ΣΤΟΙΧΕΙΑ ΕΤΟΥΣ 2'!$U$9,IF(MAX([1]Βοηθητικό!$E$9:$J$9)=MAX([1]Βοηθητικό!$E$1:$J$1)-5,'[1]ΣΤΟΙΧΕΙΑ ΕΤΟΥΣ 1'!$U$9,""))))))</f>
        <v>90811</v>
      </c>
    </row>
    <row r="534" spans="1:4" x14ac:dyDescent="0.25">
      <c r="A534" s="1" t="s">
        <v>22</v>
      </c>
      <c r="B534" s="6">
        <f>IF(MAX([1]Βοηθητικό!$E$9:$J$9)-2=MAX([1]Βοηθητικό!$E$1:$J$1)-2,'[1]ΣΤΟΙΧΕΙΑ ΕΤΟΥΣ 4'!$W$9,IF(MAX([1]Βοηθητικό!$E$9:$J$9)-2=MAX([1]Βοηθητικό!$E$1:$J$1)-3,'[1]ΣΤΟΙΧΕΙΑ ΕΤΟΥΣ 3'!$W$9,IF(MAX([1]Βοηθητικό!$E$9:$J$9)-2=MAX([1]Βοηθητικό!$E$1:$J$1)-4,'[1]ΣΤΟΙΧΕΙΑ ΕΤΟΥΣ 2'!$W$9,IF(MAX([1]Βοηθητικό!$E$9:$J$9)-2=MAX([1]Βοηθητικό!$E$1:$J$1)-5,'[1]ΣΤΟΙΧΕΙΑ ΕΤΟΥΣ 1'!$W$9,""))))</f>
        <v>0</v>
      </c>
      <c r="C534" s="6">
        <f>IF(MAX([1]Βοηθητικό!$E$9:$J$9)-1=MAX([1]Βοηθητικό!$E$1:$J$1)-1,'[1]ΣΤΟΙΧΕΙΑ ΕΤΟΥΣ 5'!$W$9,IF(MAX([1]Βοηθητικό!$E$9:$J$9)-1=MAX([1]Βοηθητικό!$E$1:$J$1)-2,'[1]ΣΤΟΙΧΕΙΑ ΕΤΟΥΣ 4'!$W$9,IF(MAX([1]Βοηθητικό!$E$9:$J$9)-1=MAX([1]Βοηθητικό!$E$1:$J$1)-3,'[1]ΣΤΟΙΧΕΙΑ ΕΤΟΥΣ 3'!$W$9,IF(MAX([1]Βοηθητικό!$E$9:$J$9)-1=MAX([1]Βοηθητικό!$E$1:$J$1)-4,'[1]ΣΤΟΙΧΕΙΑ ΕΤΟΥΣ 2'!$W$9,IF(MAX([1]Βοηθητικό!$E$9:$J$9)-1=MAX([1]Βοηθητικό!$E$1:$J$1)-5,'[1]ΣΤΟΙΧΕΙΑ ΕΤΟΥΣ 1'!$W$9,"")))))</f>
        <v>0</v>
      </c>
      <c r="D534" s="7">
        <f>IF(MAX([1]Βοηθητικό!$E$9:$J$9)=MAX([1]Βοηθητικό!$E$1:$J$1),'[1]ΣΤΟΙΧΕΙΑ ΕΤΟΥΣ 6'!$W$9,IF(MAX([1]Βοηθητικό!$E$9:$J$9)=MAX([1]Βοηθητικό!$E$1:$J$1)-1,'[1]ΣΤΟΙΧΕΙΑ ΕΤΟΥΣ 5'!$W$9,IF(MAX([1]Βοηθητικό!$E$9:$J$9)=MAX([1]Βοηθητικό!$E$1:$J$1)-2,'[1]ΣΤΟΙΧΕΙΑ ΕΤΟΥΣ 4'!$W$9,IF(MAX([1]Βοηθητικό!$E$9:$J$9)=MAX([1]Βοηθητικό!$E$1:$J$1)-3,'[1]ΣΤΟΙΧΕΙΑ ΕΤΟΥΣ 3'!$W$9,IF(MAX([1]Βοηθητικό!$E$9:$J$9)=MAX([1]Βοηθητικό!$E$1:$J$1)-4,'[1]ΣΤΟΙΧΕΙΑ ΕΤΟΥΣ 2'!$W$9,IF(MAX([1]Βοηθητικό!$E$9:$J$9)=MAX([1]Βοηθητικό!$E$1:$J$1)-5,'[1]ΣΤΟΙΧΕΙΑ ΕΤΟΥΣ 1'!$W$9,""))))))</f>
        <v>0</v>
      </c>
    </row>
    <row r="535" spans="1:4" x14ac:dyDescent="0.25">
      <c r="A535" s="1" t="s">
        <v>23</v>
      </c>
      <c r="B535" s="6">
        <f>IF(MAX([1]Βοηθητικό!$E$9:$J$9)-2=MAX([1]Βοηθητικό!$E$1:$J$1)-2,'[1]ΣΤΟΙΧΕΙΑ ΕΤΟΥΣ 4'!$X$9,IF(MAX([1]Βοηθητικό!$E$9:$J$9)-2=MAX([1]Βοηθητικό!$E$1:$J$1)-3,'[1]ΣΤΟΙΧΕΙΑ ΕΤΟΥΣ 3'!$X$9,IF(MAX([1]Βοηθητικό!$E$9:$J$9)-2=MAX([1]Βοηθητικό!$E$1:$J$1)-4,'[1]ΣΤΟΙΧΕΙΑ ΕΤΟΥΣ 2'!$X$9,IF(MAX([1]Βοηθητικό!$E$9:$J$9)-2=MAX([1]Βοηθητικό!$E$1:$J$1)-5,'[1]ΣΤΟΙΧΕΙΑ ΕΤΟΥΣ 1'!$X$9,""))))</f>
        <v>244890</v>
      </c>
      <c r="C535" s="6">
        <f>IF(MAX([1]Βοηθητικό!$E$9:$J$9)-1=MAX([1]Βοηθητικό!$E$1:$J$1)-1,'[1]ΣΤΟΙΧΕΙΑ ΕΤΟΥΣ 5'!$X$9,IF(MAX([1]Βοηθητικό!$E$9:$J$9)-1=MAX([1]Βοηθητικό!$E$1:$J$1)-2,'[1]ΣΤΟΙΧΕΙΑ ΕΤΟΥΣ 4'!$X$9,IF(MAX([1]Βοηθητικό!$E$9:$J$9)-1=MAX([1]Βοηθητικό!$E$1:$J$1)-3,'[1]ΣΤΟΙΧΕΙΑ ΕΤΟΥΣ 3'!$X$9,IF(MAX([1]Βοηθητικό!$E$9:$J$9)-1=MAX([1]Βοηθητικό!$E$1:$J$1)-4,'[1]ΣΤΟΙΧΕΙΑ ΕΤΟΥΣ 2'!$X$9,IF(MAX([1]Βοηθητικό!$E$9:$J$9)-1=MAX([1]Βοηθητικό!$E$1:$J$1)-5,'[1]ΣΤΟΙΧΕΙΑ ΕΤΟΥΣ 1'!$X$9,"")))))</f>
        <v>250764</v>
      </c>
      <c r="D535" s="7">
        <f>IF(MAX([1]Βοηθητικό!$E$9:$J$9)=MAX([1]Βοηθητικό!$E$1:$J$1),'[1]ΣΤΟΙΧΕΙΑ ΕΤΟΥΣ 6'!$X$9,IF(MAX([1]Βοηθητικό!$E$9:$J$9)=MAX([1]Βοηθητικό!$E$1:$J$1)-1,'[1]ΣΤΟΙΧΕΙΑ ΕΤΟΥΣ 5'!$X$9,IF(MAX([1]Βοηθητικό!$E$9:$J$9)=MAX([1]Βοηθητικό!$E$1:$J$1)-2,'[1]ΣΤΟΙΧΕΙΑ ΕΤΟΥΣ 4'!$X$9,IF(MAX([1]Βοηθητικό!$E$9:$J$9)=MAX([1]Βοηθητικό!$E$1:$J$1)-3,'[1]ΣΤΟΙΧΕΙΑ ΕΤΟΥΣ 3'!$X$9,IF(MAX([1]Βοηθητικό!$E$9:$J$9)=MAX([1]Βοηθητικό!$E$1:$J$1)-4,'[1]ΣΤΟΙΧΕΙΑ ΕΤΟΥΣ 2'!$X$9,IF(MAX([1]Βοηθητικό!$E$9:$J$9)=MAX([1]Βοηθητικό!$E$1:$J$1)-5,'[1]ΣΤΟΙΧΕΙΑ ΕΤΟΥΣ 1'!$X$9,""))))))</f>
        <v>248594</v>
      </c>
    </row>
    <row r="536" spans="1:4" x14ac:dyDescent="0.25">
      <c r="A536" s="1" t="s">
        <v>24</v>
      </c>
      <c r="B536" s="6">
        <f>IF(MAX([1]Βοηθητικό!$E$9:$J$9)-2=MAX([1]Βοηθητικό!$E$1:$J$1)-2,'[1]ΣΤΟΙΧΕΙΑ ΕΤΟΥΣ 4'!$Y$9,IF(MAX([1]Βοηθητικό!$E$9:$J$9)-2=MAX([1]Βοηθητικό!$E$1:$J$1)-3,'[1]ΣΤΟΙΧΕΙΑ ΕΤΟΥΣ 3'!$Y$9,IF(MAX([1]Βοηθητικό!$E$9:$J$9)-2=MAX([1]Βοηθητικό!$E$1:$J$1)-4,'[1]ΣΤΟΙΧΕΙΑ ΕΤΟΥΣ 2'!$Y$9,IF(MAX([1]Βοηθητικό!$E$9:$J$9)-2=MAX([1]Βοηθητικό!$E$1:$J$1)-5,'[1]ΣΤΟΙΧΕΙΑ ΕΤΟΥΣ 1'!$Y$9,""))))</f>
        <v>488065</v>
      </c>
      <c r="C536" s="6">
        <f>IF(MAX([1]Βοηθητικό!$E$9:$J$9)-1=MAX([1]Βοηθητικό!$E$1:$J$1)-1,'[1]ΣΤΟΙΧΕΙΑ ΕΤΟΥΣ 5'!$Y$9,IF(MAX([1]Βοηθητικό!$E$9:$J$9)-1=MAX([1]Βοηθητικό!$E$1:$J$1)-2,'[1]ΣΤΟΙΧΕΙΑ ΕΤΟΥΣ 4'!$Y$9,IF(MAX([1]Βοηθητικό!$E$9:$J$9)-1=MAX([1]Βοηθητικό!$E$1:$J$1)-3,'[1]ΣΤΟΙΧΕΙΑ ΕΤΟΥΣ 3'!$Y$9,IF(MAX([1]Βοηθητικό!$E$9:$J$9)-1=MAX([1]Βοηθητικό!$E$1:$J$1)-4,'[1]ΣΤΟΙΧΕΙΑ ΕΤΟΥΣ 2'!$Y$9,IF(MAX([1]Βοηθητικό!$E$9:$J$9)-1=MAX([1]Βοηθητικό!$E$1:$J$1)-5,'[1]ΣΤΟΙΧΕΙΑ ΕΤΟΥΣ 1'!$Y$9,"")))))</f>
        <v>472021</v>
      </c>
      <c r="D536" s="7">
        <f>IF(MAX([1]Βοηθητικό!$E$9:$J$9)=MAX([1]Βοηθητικό!$E$1:$J$1),'[1]ΣΤΟΙΧΕΙΑ ΕΤΟΥΣ 6'!$Y$9,IF(MAX([1]Βοηθητικό!$E$9:$J$9)=MAX([1]Βοηθητικό!$E$1:$J$1)-1,'[1]ΣΤΟΙΧΕΙΑ ΕΤΟΥΣ 5'!$Y$9,IF(MAX([1]Βοηθητικό!$E$9:$J$9)=MAX([1]Βοηθητικό!$E$1:$J$1)-2,'[1]ΣΤΟΙΧΕΙΑ ΕΤΟΥΣ 4'!$Y$9,IF(MAX([1]Βοηθητικό!$E$9:$J$9)=MAX([1]Βοηθητικό!$E$1:$J$1)-3,'[1]ΣΤΟΙΧΕΙΑ ΕΤΟΥΣ 3'!$Y$9,IF(MAX([1]Βοηθητικό!$E$9:$J$9)=MAX([1]Βοηθητικό!$E$1:$J$1)-4,'[1]ΣΤΟΙΧΕΙΑ ΕΤΟΥΣ 2'!$Y$9,IF(MAX([1]Βοηθητικό!$E$9:$J$9)=MAX([1]Βοηθητικό!$E$1:$J$1)-5,'[1]ΣΤΟΙΧΕΙΑ ΕΤΟΥΣ 1'!$Y$9,""))))))</f>
        <v>570518</v>
      </c>
    </row>
    <row r="537" spans="1:4" x14ac:dyDescent="0.25">
      <c r="A537" s="1" t="s">
        <v>25</v>
      </c>
      <c r="B537" s="6">
        <f>IF(MAX([1]Βοηθητικό!$E$9:$J$9)-2=MAX([1]Βοηθητικό!$E$1:$J$1)-2,'[1]ΣΤΟΙΧΕΙΑ ΕΤΟΥΣ 4'!$Z$9,IF(MAX([1]Βοηθητικό!$E$9:$J$9)-2=MAX([1]Βοηθητικό!$E$1:$J$1)-3,'[1]ΣΤΟΙΧΕΙΑ ΕΤΟΥΣ 3'!$Z$9,IF(MAX([1]Βοηθητικό!$E$9:$J$9)-2=MAX([1]Βοηθητικό!$E$1:$J$1)-4,'[1]ΣΤΟΙΧΕΙΑ ΕΤΟΥΣ 2'!$Z$9,IF(MAX([1]Βοηθητικό!$E$9:$J$9)-2=MAX([1]Βοηθητικό!$E$1:$J$1)-5,'[1]ΣΤΟΙΧΕΙΑ ΕΤΟΥΣ 1'!$Z$9,""))))</f>
        <v>1609481</v>
      </c>
      <c r="C537" s="6">
        <f>IF(MAX([1]Βοηθητικό!$E$9:$J$9)-1=MAX([1]Βοηθητικό!$E$1:$J$1)-1,'[1]ΣΤΟΙΧΕΙΑ ΕΤΟΥΣ 5'!$Z$9,IF(MAX([1]Βοηθητικό!$E$9:$J$9)-1=MAX([1]Βοηθητικό!$E$1:$J$1)-2,'[1]ΣΤΟΙΧΕΙΑ ΕΤΟΥΣ 4'!$Z$9,IF(MAX([1]Βοηθητικό!$E$9:$J$9)-1=MAX([1]Βοηθητικό!$E$1:$J$1)-3,'[1]ΣΤΟΙΧΕΙΑ ΕΤΟΥΣ 3'!$Z$9,IF(MAX([1]Βοηθητικό!$E$9:$J$9)-1=MAX([1]Βοηθητικό!$E$1:$J$1)-4,'[1]ΣΤΟΙΧΕΙΑ ΕΤΟΥΣ 2'!$Z$9,IF(MAX([1]Βοηθητικό!$E$9:$J$9)-1=MAX([1]Βοηθητικό!$E$1:$J$1)-5,'[1]ΣΤΟΙΧΕΙΑ ΕΤΟΥΣ 1'!$Z$9,"")))))</f>
        <v>1660966</v>
      </c>
      <c r="D537" s="7">
        <f>IF(MAX([1]Βοηθητικό!$E$9:$J$9)=MAX([1]Βοηθητικό!$E$1:$J$1),'[1]ΣΤΟΙΧΕΙΑ ΕΤΟΥΣ 6'!$Z$9,IF(MAX([1]Βοηθητικό!$E$9:$J$9)=MAX([1]Βοηθητικό!$E$1:$J$1)-1,'[1]ΣΤΟΙΧΕΙΑ ΕΤΟΥΣ 5'!$Z$9,IF(MAX([1]Βοηθητικό!$E$9:$J$9)=MAX([1]Βοηθητικό!$E$1:$J$1)-2,'[1]ΣΤΟΙΧΕΙΑ ΕΤΟΥΣ 4'!$Z$9,IF(MAX([1]Βοηθητικό!$E$9:$J$9)=MAX([1]Βοηθητικό!$E$1:$J$1)-3,'[1]ΣΤΟΙΧΕΙΑ ΕΤΟΥΣ 3'!$Z$9,IF(MAX([1]Βοηθητικό!$E$9:$J$9)=MAX([1]Βοηθητικό!$E$1:$J$1)-4,'[1]ΣΤΟΙΧΕΙΑ ΕΤΟΥΣ 2'!$Z$9,IF(MAX([1]Βοηθητικό!$E$9:$J$9)=MAX([1]Βοηθητικό!$E$1:$J$1)-5,'[1]ΣΤΟΙΧΕΙΑ ΕΤΟΥΣ 1'!$Z$9,""))))))</f>
        <v>1707478</v>
      </c>
    </row>
    <row r="538" spans="1:4" x14ac:dyDescent="0.25">
      <c r="A538" s="1"/>
      <c r="B538" s="8"/>
      <c r="C538" s="18"/>
      <c r="D538" s="9"/>
    </row>
    <row r="539" spans="1:4" x14ac:dyDescent="0.25">
      <c r="A539" s="3" t="s">
        <v>186</v>
      </c>
      <c r="B539" s="8"/>
      <c r="C539" s="18"/>
      <c r="D539" s="9"/>
    </row>
    <row r="540" spans="1:4" x14ac:dyDescent="0.25">
      <c r="A540" s="1" t="s">
        <v>26</v>
      </c>
      <c r="B540" s="6">
        <f>IF(MAX([1]Βοηθητικό!$E$9:$J$9)-2=MAX([1]Βοηθητικό!$E$1:$J$1)-2,'[1]ΣΤΟΙΧΕΙΑ ΕΤΟΥΣ 4'!$AA$9,IF(MAX([1]Βοηθητικό!$E$9:$J$9)-2=MAX([1]Βοηθητικό!$E$1:$J$1)-3,'[1]ΣΤΟΙΧΕΙΑ ΕΤΟΥΣ 3'!$AA$9,IF(MAX([1]Βοηθητικό!$E$9:$J$9)-2=MAX([1]Βοηθητικό!$E$1:$J$1)-4,'[1]ΣΤΟΙΧΕΙΑ ΕΤΟΥΣ 2'!$AA$9,IF(MAX([1]Βοηθητικό!$E$9:$J$9)-2=MAX([1]Βοηθητικό!$E$1:$J$1)-5,'[1]ΣΤΟΙΧΕΙΑ ΕΤΟΥΣ 1'!$AA$9,""))))</f>
        <v>-40769</v>
      </c>
      <c r="C540" s="6">
        <f>IF(MAX([1]Βοηθητικό!$E$9:$J$9)-1=MAX([1]Βοηθητικό!$E$1:$J$1)-1,'[1]ΣΤΟΙΧΕΙΑ ΕΤΟΥΣ 5'!$AA$9,IF(MAX([1]Βοηθητικό!$E$9:$J$9)-1=MAX([1]Βοηθητικό!$E$1:$J$1)-2,'[1]ΣΤΟΙΧΕΙΑ ΕΤΟΥΣ 4'!$AA$9,IF(MAX([1]Βοηθητικό!$E$9:$J$9)-1=MAX([1]Βοηθητικό!$E$1:$J$1)-3,'[1]ΣΤΟΙΧΕΙΑ ΕΤΟΥΣ 3'!$AA$9,IF(MAX([1]Βοηθητικό!$E$9:$J$9)-1=MAX([1]Βοηθητικό!$E$1:$J$1)-4,'[1]ΣΤΟΙΧΕΙΑ ΕΤΟΥΣ 2'!$AA$9,IF(MAX([1]Βοηθητικό!$E$9:$J$9)-1=MAX([1]Βοηθητικό!$E$1:$J$1)-5,'[1]ΣΤΟΙΧΕΙΑ ΕΤΟΥΣ 1'!$AA$9,"")))))</f>
        <v>66547</v>
      </c>
      <c r="D540" s="7">
        <f>IF(MAX([1]Βοηθητικό!$E$9:$J$9)=MAX([1]Βοηθητικό!$E$1:$J$1),'[1]ΣΤΟΙΧΕΙΑ ΕΤΟΥΣ 6'!$AA$9,IF(MAX([1]Βοηθητικό!$E$9:$J$9)=MAX([1]Βοηθητικό!$E$1:$J$1)-1,'[1]ΣΤΟΙΧΕΙΑ ΕΤΟΥΣ 5'!$AA$9,IF(MAX([1]Βοηθητικό!$E$9:$J$9)=MAX([1]Βοηθητικό!$E$1:$J$1)-2,'[1]ΣΤΟΙΧΕΙΑ ΕΤΟΥΣ 4'!$AA$9,IF(MAX([1]Βοηθητικό!$E$9:$J$9)=MAX([1]Βοηθητικό!$E$1:$J$1)-3,'[1]ΣΤΟΙΧΕΙΑ ΕΤΟΥΣ 3'!$AA$9,IF(MAX([1]Βοηθητικό!$E$9:$J$9)=MAX([1]Βοηθητικό!$E$1:$J$1)-4,'[1]ΣΤΟΙΧΕΙΑ ΕΤΟΥΣ 2'!$AA$9,IF(MAX([1]Βοηθητικό!$E$9:$J$9)=MAX([1]Βοηθητικό!$E$1:$J$1)-5,'[1]ΣΤΟΙΧΕΙΑ ΕΤΟΥΣ 1'!$AA$9,""))))))</f>
        <v>164515</v>
      </c>
    </row>
    <row r="541" spans="1:4" x14ac:dyDescent="0.25">
      <c r="A541" s="1" t="s">
        <v>27</v>
      </c>
      <c r="B541" s="6">
        <f>IF(MAX([1]Βοηθητικό!$E$9:$J$9)-2=MAX([1]Βοηθητικό!$E$1:$J$1)-2,'[1]ΣΤΟΙΧΕΙΑ ΕΤΟΥΣ 4'!$AB$9,IF(MAX([1]Βοηθητικό!$E$9:$J$9)-2=MAX([1]Βοηθητικό!$E$1:$J$1)-3,'[1]ΣΤΟΙΧΕΙΑ ΕΤΟΥΣ 3'!$AB$9,IF(MAX([1]Βοηθητικό!$E$9:$J$9)-2=MAX([1]Βοηθητικό!$E$1:$J$1)-4,'[1]ΣΤΟΙΧΕΙΑ ΕΤΟΥΣ 2'!$AB$9,IF(MAX([1]Βοηθητικό!$E$9:$J$9)-2=MAX([1]Βοηθητικό!$E$1:$J$1)-5,'[1]ΣΤΟΙΧΕΙΑ ΕΤΟΥΣ 1'!$AB$9,""))))</f>
        <v>300000</v>
      </c>
      <c r="C541" s="6">
        <f>IF(MAX([1]Βοηθητικό!$E$9:$J$9)-1=MAX([1]Βοηθητικό!$E$1:$J$1)-1,'[1]ΣΤΟΙΧΕΙΑ ΕΤΟΥΣ 5'!$AB$9,IF(MAX([1]Βοηθητικό!$E$9:$J$9)-1=MAX([1]Βοηθητικό!$E$1:$J$1)-2,'[1]ΣΤΟΙΧΕΙΑ ΕΤΟΥΣ 4'!$AB$9,IF(MAX([1]Βοηθητικό!$E$9:$J$9)-1=MAX([1]Βοηθητικό!$E$1:$J$1)-3,'[1]ΣΤΟΙΧΕΙΑ ΕΤΟΥΣ 3'!$AB$9,IF(MAX([1]Βοηθητικό!$E$9:$J$9)-1=MAX([1]Βοηθητικό!$E$1:$J$1)-4,'[1]ΣΤΟΙΧΕΙΑ ΕΤΟΥΣ 2'!$AB$9,IF(MAX([1]Βοηθητικό!$E$9:$J$9)-1=MAX([1]Βοηθητικό!$E$1:$J$1)-5,'[1]ΣΤΟΙΧΕΙΑ ΕΤΟΥΣ 1'!$AB$9,"")))))</f>
        <v>300000</v>
      </c>
      <c r="D541" s="7">
        <f>IF(MAX([1]Βοηθητικό!$E$9:$J$9)=MAX([1]Βοηθητικό!$E$1:$J$1),'[1]ΣΤΟΙΧΕΙΑ ΕΤΟΥΣ 6'!$AB$9,IF(MAX([1]Βοηθητικό!$E$9:$J$9)=MAX([1]Βοηθητικό!$E$1:$J$1)-1,'[1]ΣΤΟΙΧΕΙΑ ΕΤΟΥΣ 5'!$AB$9,IF(MAX([1]Βοηθητικό!$E$9:$J$9)=MAX([1]Βοηθητικό!$E$1:$J$1)-2,'[1]ΣΤΟΙΧΕΙΑ ΕΤΟΥΣ 4'!$AB$9,IF(MAX([1]Βοηθητικό!$E$9:$J$9)=MAX([1]Βοηθητικό!$E$1:$J$1)-3,'[1]ΣΤΟΙΧΕΙΑ ΕΤΟΥΣ 3'!$AB$9,IF(MAX([1]Βοηθητικό!$E$9:$J$9)=MAX([1]Βοηθητικό!$E$1:$J$1)-4,'[1]ΣΤΟΙΧΕΙΑ ΕΤΟΥΣ 2'!$AB$9,IF(MAX([1]Βοηθητικό!$E$9:$J$9)=MAX([1]Βοηθητικό!$E$1:$J$1)-5,'[1]ΣΤΟΙΧΕΙΑ ΕΤΟΥΣ 1'!$AB$9,""))))))</f>
        <v>300000</v>
      </c>
    </row>
    <row r="542" spans="1:4" x14ac:dyDescent="0.25">
      <c r="A542" s="1" t="s">
        <v>28</v>
      </c>
      <c r="B542" s="6">
        <f>IF(MAX([1]Βοηθητικό!$E$9:$J$9)-2=MAX([1]Βοηθητικό!$E$1:$J$1)-2,'[1]ΣΤΟΙΧΕΙΑ ΕΤΟΥΣ 4'!$AC$9,IF(MAX([1]Βοηθητικό!$E$9:$J$9)-2=MAX([1]Βοηθητικό!$E$1:$J$1)-3,'[1]ΣΤΟΙΧΕΙΑ ΕΤΟΥΣ 3'!$AC$9,IF(MAX([1]Βοηθητικό!$E$9:$J$9)-2=MAX([1]Βοηθητικό!$E$1:$J$1)-4,'[1]ΣΤΟΙΧΕΙΑ ΕΤΟΥΣ 2'!$AC$9,IF(MAX([1]Βοηθητικό!$E$9:$J$9)-2=MAX([1]Βοηθητικό!$E$1:$J$1)-5,'[1]ΣΤΟΙΧΕΙΑ ΕΤΟΥΣ 1'!$AC$9,""))))</f>
        <v>11007</v>
      </c>
      <c r="C542" s="6">
        <f>IF(MAX([1]Βοηθητικό!$E$9:$J$9)-1=MAX([1]Βοηθητικό!$E$1:$J$1)-1,'[1]ΣΤΟΙΧΕΙΑ ΕΤΟΥΣ 5'!$AC$9,IF(MAX([1]Βοηθητικό!$E$9:$J$9)-1=MAX([1]Βοηθητικό!$E$1:$J$1)-2,'[1]ΣΤΟΙΧΕΙΑ ΕΤΟΥΣ 4'!$AC$9,IF(MAX([1]Βοηθητικό!$E$9:$J$9)-1=MAX([1]Βοηθητικό!$E$1:$J$1)-3,'[1]ΣΤΟΙΧΕΙΑ ΕΤΟΥΣ 3'!$AC$9,IF(MAX([1]Βοηθητικό!$E$9:$J$9)-1=MAX([1]Βοηθητικό!$E$1:$J$1)-4,'[1]ΣΤΟΙΧΕΙΑ ΕΤΟΥΣ 2'!$AC$9,IF(MAX([1]Βοηθητικό!$E$9:$J$9)-1=MAX([1]Βοηθητικό!$E$1:$J$1)-5,'[1]ΣΤΟΙΧΕΙΑ ΕΤΟΥΣ 1'!$AC$9,"")))))</f>
        <v>11007</v>
      </c>
      <c r="D542" s="7">
        <f>IF(MAX([1]Βοηθητικό!$E$9:$J$9)=MAX([1]Βοηθητικό!$E$1:$J$1),'[1]ΣΤΟΙΧΕΙΑ ΕΤΟΥΣ 6'!$AC$9,IF(MAX([1]Βοηθητικό!$E$9:$J$9)=MAX([1]Βοηθητικό!$E$1:$J$1)-1,'[1]ΣΤΟΙΧΕΙΑ ΕΤΟΥΣ 5'!$AC$9,IF(MAX([1]Βοηθητικό!$E$9:$J$9)=MAX([1]Βοηθητικό!$E$1:$J$1)-2,'[1]ΣΤΟΙΧΕΙΑ ΕΤΟΥΣ 4'!$AC$9,IF(MAX([1]Βοηθητικό!$E$9:$J$9)=MAX([1]Βοηθητικό!$E$1:$J$1)-3,'[1]ΣΤΟΙΧΕΙΑ ΕΤΟΥΣ 3'!$AC$9,IF(MAX([1]Βοηθητικό!$E$9:$J$9)=MAX([1]Βοηθητικό!$E$1:$J$1)-4,'[1]ΣΤΟΙΧΕΙΑ ΕΤΟΥΣ 2'!$AC$9,IF(MAX([1]Βοηθητικό!$E$9:$J$9)=MAX([1]Βοηθητικό!$E$1:$J$1)-5,'[1]ΣΤΟΙΧΕΙΑ ΕΤΟΥΣ 1'!$AC$9,""))))))</f>
        <v>11007</v>
      </c>
    </row>
    <row r="543" spans="1:4" x14ac:dyDescent="0.25">
      <c r="A543" s="1" t="s">
        <v>29</v>
      </c>
      <c r="B543" s="6">
        <f>IF(MAX([1]Βοηθητικό!$E$9:$J$9)-2=MAX([1]Βοηθητικό!$E$1:$J$1)-2,'[1]ΣΤΟΙΧΕΙΑ ΕΤΟΥΣ 4'!$AD$9,IF(MAX([1]Βοηθητικό!$E$9:$J$9)-2=MAX([1]Βοηθητικό!$E$1:$J$1)-3,'[1]ΣΤΟΙΧΕΙΑ ΕΤΟΥΣ 3'!$AD$9,IF(MAX([1]Βοηθητικό!$E$9:$J$9)-2=MAX([1]Βοηθητικό!$E$1:$J$1)-4,'[1]ΣΤΟΙΧΕΙΑ ΕΤΟΥΣ 2'!$AD$9,IF(MAX([1]Βοηθητικό!$E$9:$J$9)-2=MAX([1]Βοηθητικό!$E$1:$J$1)-5,'[1]ΣΤΟΙΧΕΙΑ ΕΤΟΥΣ 1'!$AD$9,""))))</f>
        <v>-351776</v>
      </c>
      <c r="C543" s="6">
        <f>IF(MAX([1]Βοηθητικό!$E$9:$J$9)-1=MAX([1]Βοηθητικό!$E$1:$J$1)-1,'[1]ΣΤΟΙΧΕΙΑ ΕΤΟΥΣ 5'!$AD$9,IF(MAX([1]Βοηθητικό!$E$9:$J$9)-1=MAX([1]Βοηθητικό!$E$1:$J$1)-2,'[1]ΣΤΟΙΧΕΙΑ ΕΤΟΥΣ 4'!$AD$9,IF(MAX([1]Βοηθητικό!$E$9:$J$9)-1=MAX([1]Βοηθητικό!$E$1:$J$1)-3,'[1]ΣΤΟΙΧΕΙΑ ΕΤΟΥΣ 3'!$AD$9,IF(MAX([1]Βοηθητικό!$E$9:$J$9)-1=MAX([1]Βοηθητικό!$E$1:$J$1)-4,'[1]ΣΤΟΙΧΕΙΑ ΕΤΟΥΣ 2'!$AD$9,IF(MAX([1]Βοηθητικό!$E$9:$J$9)-1=MAX([1]Βοηθητικό!$E$1:$J$1)-5,'[1]ΣΤΟΙΧΕΙΑ ΕΤΟΥΣ 1'!$AD$9,"")))))</f>
        <v>-244460</v>
      </c>
      <c r="D543" s="7">
        <f>IF(MAX([1]Βοηθητικό!$E$9:$J$9)=MAX([1]Βοηθητικό!$E$1:$J$1),'[1]ΣΤΟΙΧΕΙΑ ΕΤΟΥΣ 6'!$AD$9,IF(MAX([1]Βοηθητικό!$E$9:$J$9)=MAX([1]Βοηθητικό!$E$1:$J$1)-1,'[1]ΣΤΟΙΧΕΙΑ ΕΤΟΥΣ 5'!$AD$9,IF(MAX([1]Βοηθητικό!$E$9:$J$9)=MAX([1]Βοηθητικό!$E$1:$J$1)-2,'[1]ΣΤΟΙΧΕΙΑ ΕΤΟΥΣ 4'!$AD$9,IF(MAX([1]Βοηθητικό!$E$9:$J$9)=MAX([1]Βοηθητικό!$E$1:$J$1)-3,'[1]ΣΤΟΙΧΕΙΑ ΕΤΟΥΣ 3'!$AD$9,IF(MAX([1]Βοηθητικό!$E$9:$J$9)=MAX([1]Βοηθητικό!$E$1:$J$1)-4,'[1]ΣΤΟΙΧΕΙΑ ΕΤΟΥΣ 2'!$AD$9,IF(MAX([1]Βοηθητικό!$E$9:$J$9)=MAX([1]Βοηθητικό!$E$1:$J$1)-5,'[1]ΣΤΟΙΧΕΙΑ ΕΤΟΥΣ 1'!$AD$9,""))))))</f>
        <v>-146492</v>
      </c>
    </row>
    <row r="544" spans="1:4" x14ac:dyDescent="0.25">
      <c r="A544" s="1" t="s">
        <v>30</v>
      </c>
      <c r="B544" s="6">
        <f>IF(MAX([1]Βοηθητικό!$E$9:$J$9)-2=MAX([1]Βοηθητικό!$E$1:$J$1)-2,'[1]ΣΤΟΙΧΕΙΑ ΕΤΟΥΣ 4'!$AE$9,IF(MAX([1]Βοηθητικό!$E$9:$J$9)-2=MAX([1]Βοηθητικό!$E$1:$J$1)-3,'[1]ΣΤΟΙΧΕΙΑ ΕΤΟΥΣ 3'!$AE$9,IF(MAX([1]Βοηθητικό!$E$9:$J$9)-2=MAX([1]Βοηθητικό!$E$1:$J$1)-4,'[1]ΣΤΟΙΧΕΙΑ ΕΤΟΥΣ 2'!$AE$9,IF(MAX([1]Βοηθητικό!$E$9:$J$9)-2=MAX([1]Βοηθητικό!$E$1:$J$1)-5,'[1]ΣΤΟΙΧΕΙΑ ΕΤΟΥΣ 1'!$AE$9,""))))</f>
        <v>0</v>
      </c>
      <c r="C544" s="6">
        <f>IF(MAX([1]Βοηθητικό!$E$9:$J$9)-1=MAX([1]Βοηθητικό!$E$1:$J$1)-1,'[1]ΣΤΟΙΧΕΙΑ ΕΤΟΥΣ 5'!$AE$9,IF(MAX([1]Βοηθητικό!$E$9:$J$9)-1=MAX([1]Βοηθητικό!$E$1:$J$1)-2,'[1]ΣΤΟΙΧΕΙΑ ΕΤΟΥΣ 4'!$AE$9,IF(MAX([1]Βοηθητικό!$E$9:$J$9)-1=MAX([1]Βοηθητικό!$E$1:$J$1)-3,'[1]ΣΤΟΙΧΕΙΑ ΕΤΟΥΣ 3'!$AE$9,IF(MAX([1]Βοηθητικό!$E$9:$J$9)-1=MAX([1]Βοηθητικό!$E$1:$J$1)-4,'[1]ΣΤΟΙΧΕΙΑ ΕΤΟΥΣ 2'!$AE$9,IF(MAX([1]Βοηθητικό!$E$9:$J$9)-1=MAX([1]Βοηθητικό!$E$1:$J$1)-5,'[1]ΣΤΟΙΧΕΙΑ ΕΤΟΥΣ 1'!$AE$9,"")))))</f>
        <v>0</v>
      </c>
      <c r="D544" s="7">
        <f>IF(MAX([1]Βοηθητικό!$E$9:$J$9)=MAX([1]Βοηθητικό!$E$1:$J$1),'[1]ΣΤΟΙΧΕΙΑ ΕΤΟΥΣ 6'!$AE$9,IF(MAX([1]Βοηθητικό!$E$9:$J$9)=MAX([1]Βοηθητικό!$E$1:$J$1)-1,'[1]ΣΤΟΙΧΕΙΑ ΕΤΟΥΣ 5'!$AE$9,IF(MAX([1]Βοηθητικό!$E$9:$J$9)=MAX([1]Βοηθητικό!$E$1:$J$1)-2,'[1]ΣΤΟΙΧΕΙΑ ΕΤΟΥΣ 4'!$AE$9,IF(MAX([1]Βοηθητικό!$E$9:$J$9)=MAX([1]Βοηθητικό!$E$1:$J$1)-3,'[1]ΣΤΟΙΧΕΙΑ ΕΤΟΥΣ 3'!$AE$9,IF(MAX([1]Βοηθητικό!$E$9:$J$9)=MAX([1]Βοηθητικό!$E$1:$J$1)-4,'[1]ΣΤΟΙΧΕΙΑ ΕΤΟΥΣ 2'!$AE$9,IF(MAX([1]Βοηθητικό!$E$9:$J$9)=MAX([1]Βοηθητικό!$E$1:$J$1)-5,'[1]ΣΤΟΙΧΕΙΑ ΕΤΟΥΣ 1'!$AE$9,""))))))</f>
        <v>0</v>
      </c>
    </row>
    <row r="545" spans="1:4" x14ac:dyDescent="0.25">
      <c r="A545" s="1" t="s">
        <v>61</v>
      </c>
      <c r="B545" s="6">
        <f>IF(MAX([1]Βοηθητικό!$E$9:$J$9)-2=MAX([1]Βοηθητικό!$E$1:$J$1)-2,'[1]ΣΤΟΙΧΕΙΑ ΕΤΟΥΣ 4'!$BJ$9,IF(MAX([1]Βοηθητικό!$E$9:$J$9)-2=MAX([1]Βοηθητικό!$E$1:$J$1)-3,'[1]ΣΤΟΙΧΕΙΑ ΕΤΟΥΣ 3'!$BJ$9,IF(MAX([1]Βοηθητικό!$E$9:$J$9)-2=MAX([1]Βοηθητικό!$E$1:$J$1)-4,'[1]ΣΤΟΙΧΕΙΑ ΕΤΟΥΣ 2'!$BJ$9,IF(MAX([1]Βοηθητικό!$E$9:$J$9)-2=MAX([1]Βοηθητικό!$E$1:$J$1)-5,'[1]ΣΤΟΙΧΕΙΑ ΕΤΟΥΣ 1'!$BJ$9,""))))</f>
        <v>0</v>
      </c>
      <c r="C545" s="6">
        <f>IF(MAX([1]Βοηθητικό!$E$9:$J$9)-1=MAX([1]Βοηθητικό!$E$1:$J$1)-1,'[1]ΣΤΟΙΧΕΙΑ ΕΤΟΥΣ 5'!$BJ$9,IF(MAX([1]Βοηθητικό!$E$9:$J$9)-1=MAX([1]Βοηθητικό!$E$1:$J$1)-2,'[1]ΣΤΟΙΧΕΙΑ ΕΤΟΥΣ 4'!$BJ$9,IF(MAX([1]Βοηθητικό!$E$9:$J$9)-1=MAX([1]Βοηθητικό!$E$1:$J$1)-3,'[1]ΣΤΟΙΧΕΙΑ ΕΤΟΥΣ 3'!$BJ$9,IF(MAX([1]Βοηθητικό!$E$9:$J$9)-1=MAX([1]Βοηθητικό!$E$1:$J$1)-4,'[1]ΣΤΟΙΧΕΙΑ ΕΤΟΥΣ 2'!$BJ$9,IF(MAX([1]Βοηθητικό!$E$9:$J$9)-1=MAX([1]Βοηθητικό!$E$1:$J$1)-5,'[1]ΣΤΟΙΧΕΙΑ ΕΤΟΥΣ 1'!$BJ$9,"")))))</f>
        <v>0</v>
      </c>
      <c r="D545" s="7">
        <f>IF(MAX([1]Βοηθητικό!$E$9:$J$9)=MAX([1]Βοηθητικό!$E$1:$J$1),'[1]ΣΤΟΙΧΕΙΑ ΕΤΟΥΣ 6'!$BJ$9,IF(MAX([1]Βοηθητικό!$E$9:$J$9)=MAX([1]Βοηθητικό!$E$1:$J$1)-1,'[1]ΣΤΟΙΧΕΙΑ ΕΤΟΥΣ 5'!$BJ$9,IF(MAX([1]Βοηθητικό!$E$9:$J$9)=MAX([1]Βοηθητικό!$E$1:$J$1)-2,'[1]ΣΤΟΙΧΕΙΑ ΕΤΟΥΣ 4'!$BJ$9,IF(MAX([1]Βοηθητικό!$E$9:$J$9)=MAX([1]Βοηθητικό!$E$1:$J$1)-3,'[1]ΣΤΟΙΧΕΙΑ ΕΤΟΥΣ 3'!$BJ$9,IF(MAX([1]Βοηθητικό!$E$9:$J$9)=MAX([1]Βοηθητικό!$E$1:$J$1)-4,'[1]ΣΤΟΙΧΕΙΑ ΕΤΟΥΣ 2'!$BJ$9,IF(MAX([1]Βοηθητικό!$E$9:$J$9)=MAX([1]Βοηθητικό!$E$1:$J$1)-5,'[1]ΣΤΟΙΧΕΙΑ ΕΤΟΥΣ 1'!$BJ$9,""))))))</f>
        <v>0</v>
      </c>
    </row>
    <row r="546" spans="1:4" x14ac:dyDescent="0.25">
      <c r="A546" s="1" t="s">
        <v>62</v>
      </c>
      <c r="B546" s="6">
        <f>IF(MAX([1]Βοηθητικό!$E$9:$J$9)-2=MAX([1]Βοηθητικό!$E$1:$J$1)-2,'[1]ΣΤΟΙΧΕΙΑ ΕΤΟΥΣ 4'!$BK$9,IF(MAX([1]Βοηθητικό!$E$9:$J$9)-2=MAX([1]Βοηθητικό!$E$1:$J$1)-3,'[1]ΣΤΟΙΧΕΙΑ ΕΤΟΥΣ 3'!$BK$9,IF(MAX([1]Βοηθητικό!$E$9:$J$9)-2=MAX([1]Βοηθητικό!$E$1:$J$1)-4,'[1]ΣΤΟΙΧΕΙΑ ΕΤΟΥΣ 2'!$BK$9,IF(MAX([1]Βοηθητικό!$E$9:$J$9)-2=MAX([1]Βοηθητικό!$E$1:$J$1)-5,'[1]ΣΤΟΙΧΕΙΑ ΕΤΟΥΣ 1'!$BK$9,""))))</f>
        <v>0</v>
      </c>
      <c r="C546" s="6">
        <f>IF(MAX([1]Βοηθητικό!$E$9:$J$9)-1=MAX([1]Βοηθητικό!$E$1:$J$1)-1,'[1]ΣΤΟΙΧΕΙΑ ΕΤΟΥΣ 5'!$BK$9,IF(MAX([1]Βοηθητικό!$E$9:$J$9)-1=MAX([1]Βοηθητικό!$E$1:$J$1)-2,'[1]ΣΤΟΙΧΕΙΑ ΕΤΟΥΣ 4'!$BK$9,IF(MAX([1]Βοηθητικό!$E$9:$J$9)-1=MAX([1]Βοηθητικό!$E$1:$J$1)-3,'[1]ΣΤΟΙΧΕΙΑ ΕΤΟΥΣ 3'!$BK$9,IF(MAX([1]Βοηθητικό!$E$9:$J$9)-1=MAX([1]Βοηθητικό!$E$1:$J$1)-4,'[1]ΣΤΟΙΧΕΙΑ ΕΤΟΥΣ 2'!$BK$9,IF(MAX([1]Βοηθητικό!$E$9:$J$9)-1=MAX([1]Βοηθητικό!$E$1:$J$1)-5,'[1]ΣΤΟΙΧΕΙΑ ΕΤΟΥΣ 1'!$BK$9,"")))))</f>
        <v>0</v>
      </c>
      <c r="D546" s="7">
        <f>IF(MAX([1]Βοηθητικό!$E$9:$J$9)=MAX([1]Βοηθητικό!$E$1:$J$1),'[1]ΣΤΟΙΧΕΙΑ ΕΤΟΥΣ 6'!$BK$9,IF(MAX([1]Βοηθητικό!$E$9:$J$9)=MAX([1]Βοηθητικό!$E$1:$J$1)-1,'[1]ΣΤΟΙΧΕΙΑ ΕΤΟΥΣ 5'!$BK$9,IF(MAX([1]Βοηθητικό!$E$9:$J$9)=MAX([1]Βοηθητικό!$E$1:$J$1)-2,'[1]ΣΤΟΙΧΕΙΑ ΕΤΟΥΣ 4'!$BK$9,IF(MAX([1]Βοηθητικό!$E$9:$J$9)=MAX([1]Βοηθητικό!$E$1:$J$1)-3,'[1]ΣΤΟΙΧΕΙΑ ΕΤΟΥΣ 3'!$BK$9,IF(MAX([1]Βοηθητικό!$E$9:$J$9)=MAX([1]Βοηθητικό!$E$1:$J$1)-4,'[1]ΣΤΟΙΧΕΙΑ ΕΤΟΥΣ 2'!$BK$9,IF(MAX([1]Βοηθητικό!$E$9:$J$9)=MAX([1]Βοηθητικό!$E$1:$J$1)-5,'[1]ΣΤΟΙΧΕΙΑ ΕΤΟΥΣ 1'!$BK$9,""))))))</f>
        <v>0</v>
      </c>
    </row>
    <row r="547" spans="1:4" x14ac:dyDescent="0.25">
      <c r="A547" s="1" t="s">
        <v>31</v>
      </c>
      <c r="B547" s="6">
        <f>IF(MAX([1]Βοηθητικό!$E$9:$J$9)-2=MAX([1]Βοηθητικό!$E$1:$J$1)-2,'[1]ΣΤΟΙΧΕΙΑ ΕΤΟΥΣ 4'!$AF$9,IF(MAX([1]Βοηθητικό!$E$9:$J$9)-2=MAX([1]Βοηθητικό!$E$1:$J$1)-3,'[1]ΣΤΟΙΧΕΙΑ ΕΤΟΥΣ 3'!$AF$9,IF(MAX([1]Βοηθητικό!$E$9:$J$9)-2=MAX([1]Βοηθητικό!$E$1:$J$1)-4,'[1]ΣΤΟΙΧΕΙΑ ΕΤΟΥΣ 2'!$AF$9,IF(MAX([1]Βοηθητικό!$E$9:$J$9)-2=MAX([1]Βοηθητικό!$E$1:$J$1)-5,'[1]ΣΤΟΙΧΕΙΑ ΕΤΟΥΣ 1'!$AF$9,""))))</f>
        <v>1650251</v>
      </c>
      <c r="C547" s="6">
        <f>IF(MAX([1]Βοηθητικό!$E$9:$J$9)-1=MAX([1]Βοηθητικό!$E$1:$J$1)-1,'[1]ΣΤΟΙΧΕΙΑ ΕΤΟΥΣ 5'!$AF$9,IF(MAX([1]Βοηθητικό!$E$9:$J$9)-1=MAX([1]Βοηθητικό!$E$1:$J$1)-2,'[1]ΣΤΟΙΧΕΙΑ ΕΤΟΥΣ 4'!$AF$9,IF(MAX([1]Βοηθητικό!$E$9:$J$9)-1=MAX([1]Βοηθητικό!$E$1:$J$1)-3,'[1]ΣΤΟΙΧΕΙΑ ΕΤΟΥΣ 3'!$AF$9,IF(MAX([1]Βοηθητικό!$E$9:$J$9)-1=MAX([1]Βοηθητικό!$E$1:$J$1)-4,'[1]ΣΤΟΙΧΕΙΑ ΕΤΟΥΣ 2'!$AF$9,IF(MAX([1]Βοηθητικό!$E$9:$J$9)-1=MAX([1]Βοηθητικό!$E$1:$J$1)-5,'[1]ΣΤΟΙΧΕΙΑ ΕΤΟΥΣ 1'!$AF$9,"")))))</f>
        <v>1594419</v>
      </c>
      <c r="D547" s="7">
        <f>IF(MAX([1]Βοηθητικό!$E$9:$J$9)=MAX([1]Βοηθητικό!$E$1:$J$1),'[1]ΣΤΟΙΧΕΙΑ ΕΤΟΥΣ 6'!$AF$9,IF(MAX([1]Βοηθητικό!$E$9:$J$9)=MAX([1]Βοηθητικό!$E$1:$J$1)-1,'[1]ΣΤΟΙΧΕΙΑ ΕΤΟΥΣ 5'!$AF$9,IF(MAX([1]Βοηθητικό!$E$9:$J$9)=MAX([1]Βοηθητικό!$E$1:$J$1)-2,'[1]ΣΤΟΙΧΕΙΑ ΕΤΟΥΣ 4'!$AF$9,IF(MAX([1]Βοηθητικό!$E$9:$J$9)=MAX([1]Βοηθητικό!$E$1:$J$1)-3,'[1]ΣΤΟΙΧΕΙΑ ΕΤΟΥΣ 3'!$AF$9,IF(MAX([1]Βοηθητικό!$E$9:$J$9)=MAX([1]Βοηθητικό!$E$1:$J$1)-4,'[1]ΣΤΟΙΧΕΙΑ ΕΤΟΥΣ 2'!$AF$9,IF(MAX([1]Βοηθητικό!$E$9:$J$9)=MAX([1]Βοηθητικό!$E$1:$J$1)-5,'[1]ΣΤΟΙΧΕΙΑ ΕΤΟΥΣ 1'!$AF$9,""))))))</f>
        <v>1542963</v>
      </c>
    </row>
    <row r="548" spans="1:4" x14ac:dyDescent="0.25">
      <c r="A548" s="1" t="s">
        <v>187</v>
      </c>
      <c r="B548" s="6">
        <f>IF(MAX([1]Βοηθητικό!$E$9:$J$9)-2=MAX([1]Βοηθητικό!$E$1:$J$1)-2,'[1]ΣΤΟΙΧΕΙΑ ΕΤΟΥΣ 4'!$AG$9,IF(MAX([1]Βοηθητικό!$E$9:$J$9)-2=MAX([1]Βοηθητικό!$E$1:$J$1)-3,'[1]ΣΤΟΙΧΕΙΑ ΕΤΟΥΣ 3'!$AG$9,IF(MAX([1]Βοηθητικό!$E$9:$J$9)-2=MAX([1]Βοηθητικό!$E$1:$J$1)-4,'[1]ΣΤΟΙΧΕΙΑ ΕΤΟΥΣ 2'!$AG$9,IF(MAX([1]Βοηθητικό!$E$9:$J$9)-2=MAX([1]Βοηθητικό!$E$1:$J$1)-5,'[1]ΣΤΟΙΧΕΙΑ ΕΤΟΥΣ 1'!$AG$9,""))))</f>
        <v>0</v>
      </c>
      <c r="C548" s="6">
        <f>IF(MAX([1]Βοηθητικό!$E$9:$J$9)-1=MAX([1]Βοηθητικό!$E$1:$J$1)-1,'[1]ΣΤΟΙΧΕΙΑ ΕΤΟΥΣ 5'!$AG$9,IF(MAX([1]Βοηθητικό!$E$9:$J$9)-1=MAX([1]Βοηθητικό!$E$1:$J$1)-2,'[1]ΣΤΟΙΧΕΙΑ ΕΤΟΥΣ 4'!$AG$9,IF(MAX([1]Βοηθητικό!$E$9:$J$9)-1=MAX([1]Βοηθητικό!$E$1:$J$1)-3,'[1]ΣΤΟΙΧΕΙΑ ΕΤΟΥΣ 3'!$AG$9,IF(MAX([1]Βοηθητικό!$E$9:$J$9)-1=MAX([1]Βοηθητικό!$E$1:$J$1)-4,'[1]ΣΤΟΙΧΕΙΑ ΕΤΟΥΣ 2'!$AG$9,IF(MAX([1]Βοηθητικό!$E$9:$J$9)-1=MAX([1]Βοηθητικό!$E$1:$J$1)-5,'[1]ΣΤΟΙΧΕΙΑ ΕΤΟΥΣ 1'!$AG$9,"")))))</f>
        <v>0</v>
      </c>
      <c r="D548" s="7">
        <f>IF(MAX([1]Βοηθητικό!$E$9:$J$9)=MAX([1]Βοηθητικό!$E$1:$J$1),'[1]ΣΤΟΙΧΕΙΑ ΕΤΟΥΣ 6'!$AG$9,IF(MAX([1]Βοηθητικό!$E$9:$J$9)=MAX([1]Βοηθητικό!$E$1:$J$1)-1,'[1]ΣΤΟΙΧΕΙΑ ΕΤΟΥΣ 5'!$AG$9,IF(MAX([1]Βοηθητικό!$E$9:$J$9)=MAX([1]Βοηθητικό!$E$1:$J$1)-2,'[1]ΣΤΟΙΧΕΙΑ ΕΤΟΥΣ 4'!$AG$9,IF(MAX([1]Βοηθητικό!$E$9:$J$9)=MAX([1]Βοηθητικό!$E$1:$J$1)-3,'[1]ΣΤΟΙΧΕΙΑ ΕΤΟΥΣ 3'!$AG$9,IF(MAX([1]Βοηθητικό!$E$9:$J$9)=MAX([1]Βοηθητικό!$E$1:$J$1)-4,'[1]ΣΤΟΙΧΕΙΑ ΕΤΟΥΣ 2'!$AG$9,IF(MAX([1]Βοηθητικό!$E$9:$J$9)=MAX([1]Βοηθητικό!$E$1:$J$1)-5,'[1]ΣΤΟΙΧΕΙΑ ΕΤΟΥΣ 1'!$AG$9,""))))))</f>
        <v>0</v>
      </c>
    </row>
    <row r="549" spans="1:4" x14ac:dyDescent="0.25">
      <c r="A549" s="1" t="s">
        <v>188</v>
      </c>
      <c r="B549" s="6">
        <f>IF(MAX([1]Βοηθητικό!$E$9:$J$9)-2=MAX([1]Βοηθητικό!$E$1:$J$1)-2,'[1]ΣΤΟΙΧΕΙΑ ΕΤΟΥΣ 4'!$AH$9,IF(MAX([1]Βοηθητικό!$E$9:$J$9)-2=MAX([1]Βοηθητικό!$E$1:$J$1)-3,'[1]ΣΤΟΙΧΕΙΑ ΕΤΟΥΣ 3'!$AH$9,IF(MAX([1]Βοηθητικό!$E$9:$J$9)-2=MAX([1]Βοηθητικό!$E$1:$J$1)-4,'[1]ΣΤΟΙΧΕΙΑ ΕΤΟΥΣ 2'!$AH$9,IF(MAX([1]Βοηθητικό!$E$9:$J$9)-2=MAX([1]Βοηθητικό!$E$1:$J$1)-5,'[1]ΣΤΟΙΧΕΙΑ ΕΤΟΥΣ 1'!$AH$9,""))))</f>
        <v>1486365</v>
      </c>
      <c r="C549" s="6">
        <f>IF(MAX([1]Βοηθητικό!$E$9:$J$9)-1=MAX([1]Βοηθητικό!$E$1:$J$1)-1,'[1]ΣΤΟΙΧΕΙΑ ΕΤΟΥΣ 5'!$AH$9,IF(MAX([1]Βοηθητικό!$E$9:$J$9)-1=MAX([1]Βοηθητικό!$E$1:$J$1)-2,'[1]ΣΤΟΙΧΕΙΑ ΕΤΟΥΣ 4'!$AH$9,IF(MAX([1]Βοηθητικό!$E$9:$J$9)-1=MAX([1]Βοηθητικό!$E$1:$J$1)-3,'[1]ΣΤΟΙΧΕΙΑ ΕΤΟΥΣ 3'!$AH$9,IF(MAX([1]Βοηθητικό!$E$9:$J$9)-1=MAX([1]Βοηθητικό!$E$1:$J$1)-4,'[1]ΣΤΟΙΧΕΙΑ ΕΤΟΥΣ 2'!$AH$9,IF(MAX([1]Βοηθητικό!$E$9:$J$9)-1=MAX([1]Βοηθητικό!$E$1:$J$1)-5,'[1]ΣΤΟΙΧΕΙΑ ΕΤΟΥΣ 1'!$AH$9,"")))))</f>
        <v>1403543</v>
      </c>
      <c r="D549" s="7">
        <f>IF(MAX([1]Βοηθητικό!$E$9:$J$9)=MAX([1]Βοηθητικό!$E$1:$J$1),'[1]ΣΤΟΙΧΕΙΑ ΕΤΟΥΣ 6'!$AH$9,IF(MAX([1]Βοηθητικό!$E$9:$J$9)=MAX([1]Βοηθητικό!$E$1:$J$1)-1,'[1]ΣΤΟΙΧΕΙΑ ΕΤΟΥΣ 5'!$AH$9,IF(MAX([1]Βοηθητικό!$E$9:$J$9)=MAX([1]Βοηθητικό!$E$1:$J$1)-2,'[1]ΣΤΟΙΧΕΙΑ ΕΤΟΥΣ 4'!$AH$9,IF(MAX([1]Βοηθητικό!$E$9:$J$9)=MAX([1]Βοηθητικό!$E$1:$J$1)-3,'[1]ΣΤΟΙΧΕΙΑ ΕΤΟΥΣ 3'!$AH$9,IF(MAX([1]Βοηθητικό!$E$9:$J$9)=MAX([1]Βοηθητικό!$E$1:$J$1)-4,'[1]ΣΤΟΙΧΕΙΑ ΕΤΟΥΣ 2'!$AH$9,IF(MAX([1]Βοηθητικό!$E$9:$J$9)=MAX([1]Βοηθητικό!$E$1:$J$1)-5,'[1]ΣΤΟΙΧΕΙΑ ΕΤΟΥΣ 1'!$AH$9,""))))))</f>
        <v>1341369</v>
      </c>
    </row>
    <row r="550" spans="1:4" x14ac:dyDescent="0.25">
      <c r="A550" s="1" t="s">
        <v>189</v>
      </c>
      <c r="B550" s="6">
        <f>IF(MAX([1]Βοηθητικό!$E$9:$J$9)-2=MAX([1]Βοηθητικό!$E$1:$J$1)-2,'[1]ΣΤΟΙΧΕΙΑ ΕΤΟΥΣ 4'!$AI$9,IF(MAX([1]Βοηθητικό!$E$9:$J$9)-2=MAX([1]Βοηθητικό!$E$1:$J$1)-3,'[1]ΣΤΟΙΧΕΙΑ ΕΤΟΥΣ 3'!$AI$9,IF(MAX([1]Βοηθητικό!$E$9:$J$9)-2=MAX([1]Βοηθητικό!$E$1:$J$1)-4,'[1]ΣΤΟΙΧΕΙΑ ΕΤΟΥΣ 2'!$AI$9,IF(MAX([1]Βοηθητικό!$E$9:$J$9)-2=MAX([1]Βοηθητικό!$E$1:$J$1)-5,'[1]ΣΤΟΙΧΕΙΑ ΕΤΟΥΣ 1'!$AI$9,""))))</f>
        <v>0</v>
      </c>
      <c r="C550" s="6">
        <f>IF(MAX([1]Βοηθητικό!$E$9:$J$9)-1=MAX([1]Βοηθητικό!$E$1:$J$1)-1,'[1]ΣΤΟΙΧΕΙΑ ΕΤΟΥΣ 5'!$AI$9,IF(MAX([1]Βοηθητικό!$E$9:$J$9)-1=MAX([1]Βοηθητικό!$E$1:$J$1)-2,'[1]ΣΤΟΙΧΕΙΑ ΕΤΟΥΣ 4'!$AI$9,IF(MAX([1]Βοηθητικό!$E$9:$J$9)-1=MAX([1]Βοηθητικό!$E$1:$J$1)-3,'[1]ΣΤΟΙΧΕΙΑ ΕΤΟΥΣ 3'!$AI$9,IF(MAX([1]Βοηθητικό!$E$9:$J$9)-1=MAX([1]Βοηθητικό!$E$1:$J$1)-4,'[1]ΣΤΟΙΧΕΙΑ ΕΤΟΥΣ 2'!$AI$9,IF(MAX([1]Βοηθητικό!$E$9:$J$9)-1=MAX([1]Βοηθητικό!$E$1:$J$1)-5,'[1]ΣΤΟΙΧΕΙΑ ΕΤΟΥΣ 1'!$AI$9,"")))))</f>
        <v>0</v>
      </c>
      <c r="D550" s="7">
        <f>IF(MAX([1]Βοηθητικό!$E$9:$J$9)=MAX([1]Βοηθητικό!$E$1:$J$1),'[1]ΣΤΟΙΧΕΙΑ ΕΤΟΥΣ 6'!$AI$9,IF(MAX([1]Βοηθητικό!$E$9:$J$9)=MAX([1]Βοηθητικό!$E$1:$J$1)-1,'[1]ΣΤΟΙΧΕΙΑ ΕΤΟΥΣ 5'!$AI$9,IF(MAX([1]Βοηθητικό!$E$9:$J$9)=MAX([1]Βοηθητικό!$E$1:$J$1)-2,'[1]ΣΤΟΙΧΕΙΑ ΕΤΟΥΣ 4'!$AI$9,IF(MAX([1]Βοηθητικό!$E$9:$J$9)=MAX([1]Βοηθητικό!$E$1:$J$1)-3,'[1]ΣΤΟΙΧΕΙΑ ΕΤΟΥΣ 3'!$AI$9,IF(MAX([1]Βοηθητικό!$E$9:$J$9)=MAX([1]Βοηθητικό!$E$1:$J$1)-4,'[1]ΣΤΟΙΧΕΙΑ ΕΤΟΥΣ 2'!$AI$9,IF(MAX([1]Βοηθητικό!$E$9:$J$9)=MAX([1]Βοηθητικό!$E$1:$J$1)-5,'[1]ΣΤΟΙΧΕΙΑ ΕΤΟΥΣ 1'!$AI$9,""))))))</f>
        <v>0</v>
      </c>
    </row>
    <row r="551" spans="1:4" x14ac:dyDescent="0.25">
      <c r="A551" s="1" t="s">
        <v>36</v>
      </c>
      <c r="B551" s="6">
        <f>IF(MAX([1]Βοηθητικό!$E$9:$J$9)-2=MAX([1]Βοηθητικό!$E$1:$J$1)-2,'[1]ΣΤΟΙΧΕΙΑ ΕΤΟΥΣ 4'!$AK$9,IF(MAX([1]Βοηθητικό!$E$9:$J$9)-2=MAX([1]Βοηθητικό!$E$1:$J$1)-3,'[1]ΣΤΟΙΧΕΙΑ ΕΤΟΥΣ 3'!$AK$9,IF(MAX([1]Βοηθητικό!$E$9:$J$9)-2=MAX([1]Βοηθητικό!$E$1:$J$1)-4,'[1]ΣΤΟΙΧΕΙΑ ΕΤΟΥΣ 2'!$AK$9,IF(MAX([1]Βοηθητικό!$E$9:$J$9)-2=MAX([1]Βοηθητικό!$E$1:$J$1)-5,'[1]ΣΤΟΙΧΕΙΑ ΕΤΟΥΣ 1'!$AK$9,""))))</f>
        <v>163886</v>
      </c>
      <c r="C551" s="6">
        <f>IF(MAX([1]Βοηθητικό!$E$9:$J$9)-1=MAX([1]Βοηθητικό!$E$1:$J$1)-1,'[1]ΣΤΟΙΧΕΙΑ ΕΤΟΥΣ 5'!$AK$9,IF(MAX([1]Βοηθητικό!$E$9:$J$9)-1=MAX([1]Βοηθητικό!$E$1:$J$1)-2,'[1]ΣΤΟΙΧΕΙΑ ΕΤΟΥΣ 4'!$AK$9,IF(MAX([1]Βοηθητικό!$E$9:$J$9)-1=MAX([1]Βοηθητικό!$E$1:$J$1)-3,'[1]ΣΤΟΙΧΕΙΑ ΕΤΟΥΣ 3'!$AK$9,IF(MAX([1]Βοηθητικό!$E$9:$J$9)-1=MAX([1]Βοηθητικό!$E$1:$J$1)-4,'[1]ΣΤΟΙΧΕΙΑ ΕΤΟΥΣ 2'!$AK$9,IF(MAX([1]Βοηθητικό!$E$9:$J$9)-1=MAX([1]Βοηθητικό!$E$1:$J$1)-5,'[1]ΣΤΟΙΧΕΙΑ ΕΤΟΥΣ 1'!$AK$9,"")))))</f>
        <v>190876</v>
      </c>
      <c r="D551" s="7">
        <f>IF(MAX([1]Βοηθητικό!$E$9:$J$9)=MAX([1]Βοηθητικό!$E$1:$J$1),'[1]ΣΤΟΙΧΕΙΑ ΕΤΟΥΣ 6'!$AK$9,IF(MAX([1]Βοηθητικό!$E$9:$J$9)=MAX([1]Βοηθητικό!$E$1:$J$1)-1,'[1]ΣΤΟΙΧΕΙΑ ΕΤΟΥΣ 5'!$AK$9,IF(MAX([1]Βοηθητικό!$E$9:$J$9)=MAX([1]Βοηθητικό!$E$1:$J$1)-2,'[1]ΣΤΟΙΧΕΙΑ ΕΤΟΥΣ 4'!$AK$9,IF(MAX([1]Βοηθητικό!$E$9:$J$9)=MAX([1]Βοηθητικό!$E$1:$J$1)-3,'[1]ΣΤΟΙΧΕΙΑ ΕΤΟΥΣ 3'!$AK$9,IF(MAX([1]Βοηθητικό!$E$9:$J$9)=MAX([1]Βοηθητικό!$E$1:$J$1)-4,'[1]ΣΤΟΙΧΕΙΑ ΕΤΟΥΣ 2'!$AK$9,IF(MAX([1]Βοηθητικό!$E$9:$J$9)=MAX([1]Βοηθητικό!$E$1:$J$1)-5,'[1]ΣΤΟΙΧΕΙΑ ΕΤΟΥΣ 1'!$AK$9,""))))))</f>
        <v>201594</v>
      </c>
    </row>
    <row r="552" spans="1:4" x14ac:dyDescent="0.25">
      <c r="A552" s="1" t="s">
        <v>37</v>
      </c>
      <c r="B552" s="6">
        <f>IF(MAX([1]Βοηθητικό!$E$9:$J$9)-2=MAX([1]Βοηθητικό!$E$1:$J$1)-2,'[1]ΣΤΟΙΧΕΙΑ ΕΤΟΥΣ 4'!$AL$9,IF(MAX([1]Βοηθητικό!$E$9:$J$9)-2=MAX([1]Βοηθητικό!$E$1:$J$1)-3,'[1]ΣΤΟΙΧΕΙΑ ΕΤΟΥΣ 3'!$AL$9,IF(MAX([1]Βοηθητικό!$E$9:$J$9)-2=MAX([1]Βοηθητικό!$E$1:$J$1)-4,'[1]ΣΤΟΙΧΕΙΑ ΕΤΟΥΣ 2'!$AL$9,IF(MAX([1]Βοηθητικό!$E$9:$J$9)-2=MAX([1]Βοηθητικό!$E$1:$J$1)-5,'[1]ΣΤΟΙΧΕΙΑ ΕΤΟΥΣ 1'!$AL$9,""))))</f>
        <v>1609481</v>
      </c>
      <c r="C552" s="6">
        <f>IF(MAX([1]Βοηθητικό!$E$9:$J$9)-1=MAX([1]Βοηθητικό!$E$1:$J$1)-1,'[1]ΣΤΟΙΧΕΙΑ ΕΤΟΥΣ 5'!$AL$9,IF(MAX([1]Βοηθητικό!$E$9:$J$9)-1=MAX([1]Βοηθητικό!$E$1:$J$1)-2,'[1]ΣΤΟΙΧΕΙΑ ΕΤΟΥΣ 4'!$AL$9,IF(MAX([1]Βοηθητικό!$E$9:$J$9)-1=MAX([1]Βοηθητικό!$E$1:$J$1)-3,'[1]ΣΤΟΙΧΕΙΑ ΕΤΟΥΣ 3'!$AL$9,IF(MAX([1]Βοηθητικό!$E$9:$J$9)-1=MAX([1]Βοηθητικό!$E$1:$J$1)-4,'[1]ΣΤΟΙΧΕΙΑ ΕΤΟΥΣ 2'!$AL$9,IF(MAX([1]Βοηθητικό!$E$9:$J$9)-1=MAX([1]Βοηθητικό!$E$1:$J$1)-5,'[1]ΣΤΟΙΧΕΙΑ ΕΤΟΥΣ 1'!$AL$9,"")))))</f>
        <v>1660966</v>
      </c>
      <c r="D552" s="7">
        <f>IF(MAX([1]Βοηθητικό!$E$9:$J$9)=MAX([1]Βοηθητικό!$E$1:$J$1),'[1]ΣΤΟΙΧΕΙΑ ΕΤΟΥΣ 6'!$AL$9,IF(MAX([1]Βοηθητικό!$E$9:$J$9)=MAX([1]Βοηθητικό!$E$1:$J$1)-1,'[1]ΣΤΟΙΧΕΙΑ ΕΤΟΥΣ 5'!$AL$9,IF(MAX([1]Βοηθητικό!$E$9:$J$9)=MAX([1]Βοηθητικό!$E$1:$J$1)-2,'[1]ΣΤΟΙΧΕΙΑ ΕΤΟΥΣ 4'!$AL$9,IF(MAX([1]Βοηθητικό!$E$9:$J$9)=MAX([1]Βοηθητικό!$E$1:$J$1)-3,'[1]ΣΤΟΙΧΕΙΑ ΕΤΟΥΣ 3'!$AL$9,IF(MAX([1]Βοηθητικό!$E$9:$J$9)=MAX([1]Βοηθητικό!$E$1:$J$1)-4,'[1]ΣΤΟΙΧΕΙΑ ΕΤΟΥΣ 2'!$AL$9,IF(MAX([1]Βοηθητικό!$E$9:$J$9)=MAX([1]Βοηθητικό!$E$1:$J$1)-5,'[1]ΣΤΟΙΧΕΙΑ ΕΤΟΥΣ 1'!$AL$9,""))))))</f>
        <v>1707478</v>
      </c>
    </row>
    <row r="553" spans="1:4" x14ac:dyDescent="0.25">
      <c r="A553" s="1"/>
      <c r="B553" s="4" t="str">
        <f>IF(MAX([1]Βοηθητικό!$E$9:$J$9)-2=MAX([1]Βοηθητικό!$E$1:$J$1)-2,LEFT('[1]ΣΤΟΙΧΕΙΑ ΕΤΟΥΣ 4'!$F$9,10),IF(MAX([1]Βοηθητικό!$E$9:$J$9)-2=MAX([1]Βοηθητικό!$E$1:$J$1)-3,LEFT('[1]ΣΤΟΙΧΕΙΑ ΕΤΟΥΣ 3'!$F$9,10),IF(MAX([1]Βοηθητικό!$E$9:$J$9)-2=MAX([1]Βοηθητικό!$E$1:$J$1)-4,LEFT('[1]ΣΤΟΙΧΕΙΑ ΕΤΟΥΣ 2'!$F$9,10),IF(MAX([1]Βοηθητικό!$E$9:$J$9)-2=MAX([1]Βοηθητικό!$E$1:$J$1)-5,LEFT('[1]ΣΤΟΙΧΕΙΑ ΕΤΟΥΣ 1'!$F$9,10),""))))</f>
        <v>01/01/2017</v>
      </c>
      <c r="C553" s="17" t="str">
        <f>IF(MAX([1]Βοηθητικό!$E$9:$J$9)-1=MAX([1]Βοηθητικό!$E$1:$J$1)-1,LEFT('[1]ΣΤΟΙΧΕΙΑ ΕΤΟΥΣ 5'!$F$9,10),IF(MAX([1]Βοηθητικό!$E$9:$J$9)-1=MAX([1]Βοηθητικό!$E$1:$J$1)-2,LEFT('[1]ΣΤΟΙΧΕΙΑ ΕΤΟΥΣ 4'!$F$9,10),IF(MAX([1]Βοηθητικό!$E$9:$J$9)-1=MAX([1]Βοηθητικό!$E$1:$J$1)-3,LEFT('[1]ΣΤΟΙΧΕΙΑ ΕΤΟΥΣ 3'!$F$9,10),IF(MAX([1]Βοηθητικό!$E$9:$J$9)-1=MAX([1]Βοηθητικό!$E$1:$J$1)-4,LEFT('[1]ΣΤΟΙΧΕΙΑ ΕΤΟΥΣ 2'!$F$9,10),IF(MAX([1]Βοηθητικό!$E$9:$J$9)-1=MAX([1]Βοηθητικό!$E$1:$J$1)-5,LEFT('[1]ΣΤΟΙΧΕΙΑ ΕΤΟΥΣ 1'!$F$9,10),"")))))</f>
        <v>01/01/2018</v>
      </c>
      <c r="D553" s="5" t="str">
        <f>IF(MAX([1]Βοηθητικό!$E$9:$J$9)=MAX([1]Βοηθητικό!$E$1:$J$1),LEFT('[1]ΣΤΟΙΧΕΙΑ ΕΤΟΥΣ 6'!$F$9,10),IF(MAX([1]Βοηθητικό!$E$9:$J$9)=MAX([1]Βοηθητικό!$E$1:$J$1)-1,LEFT('[1]ΣΤΟΙΧΕΙΑ ΕΤΟΥΣ 5'!$F$9,10),IF(MAX([1]Βοηθητικό!$E$9:$J$9)=MAX([1]Βοηθητικό!$E$1:$J$1)-2,LEFT('[1]ΣΤΟΙΧΕΙΑ ΕΤΟΥΣ 4'!$F$9,10),IF(MAX([1]Βοηθητικό!$E$9:$J$9)=MAX([1]Βοηθητικό!$E$1:$J$1)-3,LEFT('[1]ΣΤΟΙΧΕΙΑ ΕΤΟΥΣ 3'!$F$9,10),IF(MAX([1]Βοηθητικό!$E$9:$J$9)=MAX([1]Βοηθητικό!$E$1:$J$1)-4,LEFT('[1]ΣΤΟΙΧΕΙΑ ΕΤΟΥΣ 2'!$F$9,10),IF(MAX([1]Βοηθητικό!$E$9:$J$9)=MAX([1]Βοηθητικό!$E$1:$J$1)-5,LEFT('[1]ΣΤΟΙΧΕΙΑ ΕΤΟΥΣ 1'!$F$9,10),""))))))</f>
        <v>01/01/2019</v>
      </c>
    </row>
    <row r="554" spans="1:4" x14ac:dyDescent="0.25">
      <c r="A554" s="3" t="s">
        <v>190</v>
      </c>
      <c r="B554" s="4" t="str">
        <f>IF(MAX([1]Βοηθητικό!$E$9:$J$9)-2=MAX([1]Βοηθητικό!$E$1:$J$1)-2,RIGHT('[1]ΣΤΟΙΧΕΙΑ ΕΤΟΥΣ 4'!$F$9,10),IF(MAX([1]Βοηθητικό!$E$9:$J$9)-2=MAX([1]Βοηθητικό!$E$1:$J$1)-3,RIGHT('[1]ΣΤΟΙΧΕΙΑ ΕΤΟΥΣ 3'!$F$9,10),IF(MAX([1]Βοηθητικό!$E$9:$J$9)-2=MAX([1]Βοηθητικό!$E$1:$J$1)-4,RIGHT('[1]ΣΤΟΙΧΕΙΑ ΕΤΟΥΣ 2'!$F$9,10),IF(MAX([1]Βοηθητικό!$E$9:$J$9)-2=MAX([1]Βοηθητικό!$E$1:$J$1)-5,RIGHT('[1]ΣΤΟΙΧΕΙΑ ΕΤΟΥΣ 1'!$F$9,10),""))))</f>
        <v>31/12/2017</v>
      </c>
      <c r="C554" s="17" t="str">
        <f>IF(MAX([1]Βοηθητικό!$E$9:$J$9)-1=MAX([1]Βοηθητικό!$E$1:$J$1)-1,RIGHT('[1]ΣΤΟΙΧΕΙΑ ΕΤΟΥΣ 5'!$F$9,10),IF(MAX([1]Βοηθητικό!$E$9:$J$9)-1=MAX([1]Βοηθητικό!$E$1:$J$1)-2,RIGHT('[1]ΣΤΟΙΧΕΙΑ ΕΤΟΥΣ 4'!$F$9,10),IF(MAX([1]Βοηθητικό!$E$9:$J$9)-1=MAX([1]Βοηθητικό!$E$1:$J$1)-3,RIGHT('[1]ΣΤΟΙΧΕΙΑ ΕΤΟΥΣ 3'!$F$9,10),IF(MAX([1]Βοηθητικό!$E$9:$J$9)-1=MAX([1]Βοηθητικό!$E$1:$J$1)-4,RIGHT('[1]ΣΤΟΙΧΕΙΑ ΕΤΟΥΣ 2'!$F$9,10),IF(MAX([1]Βοηθητικό!$E$9:$J$9)-1=MAX([1]Βοηθητικό!$E$1:$J$1)-5,RIGHT('[1]ΣΤΟΙΧΕΙΑ ΕΤΟΥΣ 1'!$F$9,10),"")))))</f>
        <v>31/12/2018</v>
      </c>
      <c r="D554" s="5" t="str">
        <f>IF(MAX([1]Βοηθητικό!$E$9:$J$9)=MAX([1]Βοηθητικό!$E$1:$J$1),RIGHT('[1]ΣΤΟΙΧΕΙΑ ΕΤΟΥΣ 6'!$F$9,10),IF(MAX([1]Βοηθητικό!$E$9:$J$9)=MAX([1]Βοηθητικό!$E$1:$J$1)-1,RIGHT('[1]ΣΤΟΙΧΕΙΑ ΕΤΟΥΣ 5'!$F$9,10),IF(MAX([1]Βοηθητικό!$E$9:$J$9)=MAX([1]Βοηθητικό!$E$1:$J$1)-2,RIGHT('[1]ΣΤΟΙΧΕΙΑ ΕΤΟΥΣ 4'!$F$9,10),IF(MAX([1]Βοηθητικό!$E$9:$J$9)=MAX([1]Βοηθητικό!$E$1:$J$1)-3,RIGHT('[1]ΣΤΟΙΧΕΙΑ ΕΤΟΥΣ 3'!$F$9,10),IF(MAX([1]Βοηθητικό!$E$9:$J$9)=MAX([1]Βοηθητικό!$E$1:$J$1)-4,RIGHT('[1]ΣΤΟΙΧΕΙΑ ΕΤΟΥΣ 2'!$F$9,10),IF(MAX([1]Βοηθητικό!$E$9:$J$9)=MAX([1]Βοηθητικό!$E$1:$J$1)-5,RIGHT('[1]ΣΤΟΙΧΕΙΑ ΕΤΟΥΣ 1'!$F$9,10),""))))))</f>
        <v>31/12/2019</v>
      </c>
    </row>
    <row r="555" spans="1:4" x14ac:dyDescent="0.25">
      <c r="A555" s="1" t="s">
        <v>39</v>
      </c>
      <c r="B555" s="6">
        <f>IF(MAX([1]Βοηθητικό!$E$9:$J$9)-2=MAX([1]Βοηθητικό!$E$1:$J$1)-2,'[1]ΣΤΟΙΧΕΙΑ ΕΤΟΥΣ 4'!$AN$9,IF(MAX([1]Βοηθητικό!$E$9:$J$9)-2=MAX([1]Βοηθητικό!$E$1:$J$1)-3,'[1]ΣΤΟΙΧΕΙΑ ΕΤΟΥΣ 3'!$AN$9,IF(MAX([1]Βοηθητικό!$E$9:$J$9)-2=MAX([1]Βοηθητικό!$E$1:$J$1)-4,'[1]ΣΤΟΙΧΕΙΑ ΕΤΟΥΣ 2'!$AN$9,IF(MAX([1]Βοηθητικό!$E$9:$J$9)-2=MAX([1]Βοηθητικό!$E$1:$J$1)-5,'[1]ΣΤΟΙΧΕΙΑ ΕΤΟΥΣ 1'!$AN$9,""))))</f>
        <v>2674322</v>
      </c>
      <c r="C555" s="6">
        <f>IF(MAX([1]Βοηθητικό!$E$9:$J$9)-1=MAX([1]Βοηθητικό!$E$1:$J$1)-1,'[1]ΣΤΟΙΧΕΙΑ ΕΤΟΥΣ 5'!$AN$9,IF(MAX([1]Βοηθητικό!$E$9:$J$9)-1=MAX([1]Βοηθητικό!$E$1:$J$1)-2,'[1]ΣΤΟΙΧΕΙΑ ΕΤΟΥΣ 4'!$AN$9,IF(MAX([1]Βοηθητικό!$E$9:$J$9)-1=MAX([1]Βοηθητικό!$E$1:$J$1)-3,'[1]ΣΤΟΙΧΕΙΑ ΕΤΟΥΣ 3'!$AN$9,IF(MAX([1]Βοηθητικό!$E$9:$J$9)-1=MAX([1]Βοηθητικό!$E$1:$J$1)-4,'[1]ΣΤΟΙΧΕΙΑ ΕΤΟΥΣ 2'!$AN$9,IF(MAX([1]Βοηθητικό!$E$9:$J$9)-1=MAX([1]Βοηθητικό!$E$1:$J$1)-5,'[1]ΣΤΟΙΧΕΙΑ ΕΤΟΥΣ 1'!$AN$9,"")))))</f>
        <v>2577451</v>
      </c>
      <c r="D555" s="7">
        <f>IF(MAX([1]Βοηθητικό!$E$9:$J$9)=MAX([1]Βοηθητικό!$E$1:$J$1),'[1]ΣΤΟΙΧΕΙΑ ΕΤΟΥΣ 6'!$AN$9,IF(MAX([1]Βοηθητικό!$E$9:$J$9)=MAX([1]Βοηθητικό!$E$1:$J$1)-1,'[1]ΣΤΟΙΧΕΙΑ ΕΤΟΥΣ 5'!$AN$9,IF(MAX([1]Βοηθητικό!$E$9:$J$9)=MAX([1]Βοηθητικό!$E$1:$J$1)-2,'[1]ΣΤΟΙΧΕΙΑ ΕΤΟΥΣ 4'!$AN$9,IF(MAX([1]Βοηθητικό!$E$9:$J$9)=MAX([1]Βοηθητικό!$E$1:$J$1)-3,'[1]ΣΤΟΙΧΕΙΑ ΕΤΟΥΣ 3'!$AN$9,IF(MAX([1]Βοηθητικό!$E$9:$J$9)=MAX([1]Βοηθητικό!$E$1:$J$1)-4,'[1]ΣΤΟΙΧΕΙΑ ΕΤΟΥΣ 2'!$AN$9,IF(MAX([1]Βοηθητικό!$E$9:$J$9)=MAX([1]Βοηθητικό!$E$1:$J$1)-5,'[1]ΣΤΟΙΧΕΙΑ ΕΤΟΥΣ 1'!$AN$9,""))))))</f>
        <v>2901044</v>
      </c>
    </row>
    <row r="556" spans="1:4" x14ac:dyDescent="0.25">
      <c r="A556" s="1" t="s">
        <v>40</v>
      </c>
      <c r="B556" s="6">
        <f>IF(MAX([1]Βοηθητικό!$E$9:$J$9)-2=MAX([1]Βοηθητικό!$E$1:$J$1)-2,'[1]ΣΤΟΙΧΕΙΑ ΕΤΟΥΣ 4'!$AO$9,IF(MAX([1]Βοηθητικό!$E$9:$J$9)-2=MAX([1]Βοηθητικό!$E$1:$J$1)-3,'[1]ΣΤΟΙΧΕΙΑ ΕΤΟΥΣ 3'!$AO$9,IF(MAX([1]Βοηθητικό!$E$9:$J$9)-2=MAX([1]Βοηθητικό!$E$1:$J$1)-4,'[1]ΣΤΟΙΧΕΙΑ ΕΤΟΥΣ 2'!$AO$9,IF(MAX([1]Βοηθητικό!$E$9:$J$9)-2=MAX([1]Βοηθητικό!$E$1:$J$1)-5,'[1]ΣΤΟΙΧΕΙΑ ΕΤΟΥΣ 1'!$AO$9,""))))</f>
        <v>1659433</v>
      </c>
      <c r="C556" s="6">
        <f>IF(MAX([1]Βοηθητικό!$E$9:$J$9)-1=MAX([1]Βοηθητικό!$E$1:$J$1)-1,'[1]ΣΤΟΙΧΕΙΑ ΕΤΟΥΣ 5'!$AO$9,IF(MAX([1]Βοηθητικό!$E$9:$J$9)-1=MAX([1]Βοηθητικό!$E$1:$J$1)-2,'[1]ΣΤΟΙΧΕΙΑ ΕΤΟΥΣ 4'!$AO$9,IF(MAX([1]Βοηθητικό!$E$9:$J$9)-1=MAX([1]Βοηθητικό!$E$1:$J$1)-3,'[1]ΣΤΟΙΧΕΙΑ ΕΤΟΥΣ 3'!$AO$9,IF(MAX([1]Βοηθητικό!$E$9:$J$9)-1=MAX([1]Βοηθητικό!$E$1:$J$1)-4,'[1]ΣΤΟΙΧΕΙΑ ΕΤΟΥΣ 2'!$AO$9,IF(MAX([1]Βοηθητικό!$E$9:$J$9)-1=MAX([1]Βοηθητικό!$E$1:$J$1)-5,'[1]ΣΤΟΙΧΕΙΑ ΕΤΟΥΣ 1'!$AO$9,"")))))</f>
        <v>1486942</v>
      </c>
      <c r="D556" s="7">
        <f>IF(MAX([1]Βοηθητικό!$E$9:$J$9)=MAX([1]Βοηθητικό!$E$1:$J$1),'[1]ΣΤΟΙΧΕΙΑ ΕΤΟΥΣ 6'!$AO$9,IF(MAX([1]Βοηθητικό!$E$9:$J$9)=MAX([1]Βοηθητικό!$E$1:$J$1)-1,'[1]ΣΤΟΙΧΕΙΑ ΕΤΟΥΣ 5'!$AO$9,IF(MAX([1]Βοηθητικό!$E$9:$J$9)=MAX([1]Βοηθητικό!$E$1:$J$1)-2,'[1]ΣΤΟΙΧΕΙΑ ΕΤΟΥΣ 4'!$AO$9,IF(MAX([1]Βοηθητικό!$E$9:$J$9)=MAX([1]Βοηθητικό!$E$1:$J$1)-3,'[1]ΣΤΟΙΧΕΙΑ ΕΤΟΥΣ 3'!$AO$9,IF(MAX([1]Βοηθητικό!$E$9:$J$9)=MAX([1]Βοηθητικό!$E$1:$J$1)-4,'[1]ΣΤΟΙΧΕΙΑ ΕΤΟΥΣ 2'!$AO$9,IF(MAX([1]Βοηθητικό!$E$9:$J$9)=MAX([1]Βοηθητικό!$E$1:$J$1)-5,'[1]ΣΤΟΙΧΕΙΑ ΕΤΟΥΣ 1'!$AO$9,""))))))</f>
        <v>1739982</v>
      </c>
    </row>
    <row r="557" spans="1:4" x14ac:dyDescent="0.25">
      <c r="A557" s="1" t="s">
        <v>41</v>
      </c>
      <c r="B557" s="6">
        <f>IF(MAX([1]Βοηθητικό!$E$9:$J$9)-2=MAX([1]Βοηθητικό!$E$1:$J$1)-2,'[1]ΣΤΟΙΧΕΙΑ ΕΤΟΥΣ 4'!$AP$9,IF(MAX([1]Βοηθητικό!$E$9:$J$9)-2=MAX([1]Βοηθητικό!$E$1:$J$1)-3,'[1]ΣΤΟΙΧΕΙΑ ΕΤΟΥΣ 3'!$AP$9,IF(MAX([1]Βοηθητικό!$E$9:$J$9)-2=MAX([1]Βοηθητικό!$E$1:$J$1)-4,'[1]ΣΤΟΙΧΕΙΑ ΕΤΟΥΣ 2'!$AP$9,IF(MAX([1]Βοηθητικό!$E$9:$J$9)-2=MAX([1]Βοηθητικό!$E$1:$J$1)-5,'[1]ΣΤΟΙΧΕΙΑ ΕΤΟΥΣ 1'!$AP$9,""))))</f>
        <v>1014889</v>
      </c>
      <c r="C557" s="6">
        <f>IF(MAX([1]Βοηθητικό!$E$9:$J$9)-1=MAX([1]Βοηθητικό!$E$1:$J$1)-1,'[1]ΣΤΟΙΧΕΙΑ ΕΤΟΥΣ 5'!$AP$9,IF(MAX([1]Βοηθητικό!$E$9:$J$9)-1=MAX([1]Βοηθητικό!$E$1:$J$1)-2,'[1]ΣΤΟΙΧΕΙΑ ΕΤΟΥΣ 4'!$AP$9,IF(MAX([1]Βοηθητικό!$E$9:$J$9)-1=MAX([1]Βοηθητικό!$E$1:$J$1)-3,'[1]ΣΤΟΙΧΕΙΑ ΕΤΟΥΣ 3'!$AP$9,IF(MAX([1]Βοηθητικό!$E$9:$J$9)-1=MAX([1]Βοηθητικό!$E$1:$J$1)-4,'[1]ΣΤΟΙΧΕΙΑ ΕΤΟΥΣ 2'!$AP$9,IF(MAX([1]Βοηθητικό!$E$9:$J$9)-1=MAX([1]Βοηθητικό!$E$1:$J$1)-5,'[1]ΣΤΟΙΧΕΙΑ ΕΤΟΥΣ 1'!$AP$9,"")))))</f>
        <v>1090509</v>
      </c>
      <c r="D557" s="7">
        <f>IF(MAX([1]Βοηθητικό!$E$9:$J$9)=MAX([1]Βοηθητικό!$E$1:$J$1),'[1]ΣΤΟΙΧΕΙΑ ΕΤΟΥΣ 6'!$AP$9,IF(MAX([1]Βοηθητικό!$E$9:$J$9)=MAX([1]Βοηθητικό!$E$1:$J$1)-1,'[1]ΣΤΟΙΧΕΙΑ ΕΤΟΥΣ 5'!$AP$9,IF(MAX([1]Βοηθητικό!$E$9:$J$9)=MAX([1]Βοηθητικό!$E$1:$J$1)-2,'[1]ΣΤΟΙΧΕΙΑ ΕΤΟΥΣ 4'!$AP$9,IF(MAX([1]Βοηθητικό!$E$9:$J$9)=MAX([1]Βοηθητικό!$E$1:$J$1)-3,'[1]ΣΤΟΙΧΕΙΑ ΕΤΟΥΣ 3'!$AP$9,IF(MAX([1]Βοηθητικό!$E$9:$J$9)=MAX([1]Βοηθητικό!$E$1:$J$1)-4,'[1]ΣΤΟΙΧΕΙΑ ΕΤΟΥΣ 2'!$AP$9,IF(MAX([1]Βοηθητικό!$E$9:$J$9)=MAX([1]Βοηθητικό!$E$1:$J$1)-5,'[1]ΣΤΟΙΧΕΙΑ ΕΤΟΥΣ 1'!$AP$9,""))))))</f>
        <v>1161061</v>
      </c>
    </row>
    <row r="558" spans="1:4" x14ac:dyDescent="0.25">
      <c r="A558" s="1" t="s">
        <v>42</v>
      </c>
      <c r="B558" s="6">
        <f>IF(MAX([1]Βοηθητικό!$E$9:$J$9)-2=MAX([1]Βοηθητικό!$E$1:$J$1)-2,'[1]ΣΤΟΙΧΕΙΑ ΕΤΟΥΣ 4'!$AQ$9,IF(MAX([1]Βοηθητικό!$E$9:$J$9)-2=MAX([1]Βοηθητικό!$E$1:$J$1)-3,'[1]ΣΤΟΙΧΕΙΑ ΕΤΟΥΣ 3'!$AQ$9,IF(MAX([1]Βοηθητικό!$E$9:$J$9)-2=MAX([1]Βοηθητικό!$E$1:$J$1)-4,'[1]ΣΤΟΙΧΕΙΑ ΕΤΟΥΣ 2'!$AQ$9,IF(MAX([1]Βοηθητικό!$E$9:$J$9)-2=MAX([1]Βοηθητικό!$E$1:$J$1)-5,'[1]ΣΤΟΙΧΕΙΑ ΕΤΟΥΣ 1'!$AQ$9,""))))</f>
        <v>124</v>
      </c>
      <c r="C558" s="6">
        <f>IF(MAX([1]Βοηθητικό!$E$9:$J$9)-1=MAX([1]Βοηθητικό!$E$1:$J$1)-1,'[1]ΣΤΟΙΧΕΙΑ ΕΤΟΥΣ 5'!$AQ$9,IF(MAX([1]Βοηθητικό!$E$9:$J$9)-1=MAX([1]Βοηθητικό!$E$1:$J$1)-2,'[1]ΣΤΟΙΧΕΙΑ ΕΤΟΥΣ 4'!$AQ$9,IF(MAX([1]Βοηθητικό!$E$9:$J$9)-1=MAX([1]Βοηθητικό!$E$1:$J$1)-3,'[1]ΣΤΟΙΧΕΙΑ ΕΤΟΥΣ 3'!$AQ$9,IF(MAX([1]Βοηθητικό!$E$9:$J$9)-1=MAX([1]Βοηθητικό!$E$1:$J$1)-4,'[1]ΣΤΟΙΧΕΙΑ ΕΤΟΥΣ 2'!$AQ$9,IF(MAX([1]Βοηθητικό!$E$9:$J$9)-1=MAX([1]Βοηθητικό!$E$1:$J$1)-5,'[1]ΣΤΟΙΧΕΙΑ ΕΤΟΥΣ 1'!$AQ$9,"")))))</f>
        <v>1180</v>
      </c>
      <c r="D558" s="7">
        <f>IF(MAX([1]Βοηθητικό!$E$9:$J$9)=MAX([1]Βοηθητικό!$E$1:$J$1),'[1]ΣΤΟΙΧΕΙΑ ΕΤΟΥΣ 6'!$AQ$9,IF(MAX([1]Βοηθητικό!$E$9:$J$9)=MAX([1]Βοηθητικό!$E$1:$J$1)-1,'[1]ΣΤΟΙΧΕΙΑ ΕΤΟΥΣ 5'!$AQ$9,IF(MAX([1]Βοηθητικό!$E$9:$J$9)=MAX([1]Βοηθητικό!$E$1:$J$1)-2,'[1]ΣΤΟΙΧΕΙΑ ΕΤΟΥΣ 4'!$AQ$9,IF(MAX([1]Βοηθητικό!$E$9:$J$9)=MAX([1]Βοηθητικό!$E$1:$J$1)-3,'[1]ΣΤΟΙΧΕΙΑ ΕΤΟΥΣ 3'!$AQ$9,IF(MAX([1]Βοηθητικό!$E$9:$J$9)=MAX([1]Βοηθητικό!$E$1:$J$1)-4,'[1]ΣΤΟΙΧΕΙΑ ΕΤΟΥΣ 2'!$AQ$9,IF(MAX([1]Βοηθητικό!$E$9:$J$9)=MAX([1]Βοηθητικό!$E$1:$J$1)-5,'[1]ΣΤΟΙΧΕΙΑ ΕΤΟΥΣ 1'!$AQ$9,""))))))</f>
        <v>1320</v>
      </c>
    </row>
    <row r="559" spans="1:4" x14ac:dyDescent="0.25">
      <c r="A559" s="1" t="s">
        <v>43</v>
      </c>
      <c r="B559" s="6">
        <f>IF(MAX([1]Βοηθητικό!$E$9:$J$9)-2=MAX([1]Βοηθητικό!$E$1:$J$1)-2,'[1]ΣΤΟΙΧΕΙΑ ΕΤΟΥΣ 4'!$AR$9,IF(MAX([1]Βοηθητικό!$E$9:$J$9)-2=MAX([1]Βοηθητικό!$E$1:$J$1)-3,'[1]ΣΤΟΙΧΕΙΑ ΕΤΟΥΣ 3'!$AR$9,IF(MAX([1]Βοηθητικό!$E$9:$J$9)-2=MAX([1]Βοηθητικό!$E$1:$J$1)-4,'[1]ΣΤΟΙΧΕΙΑ ΕΤΟΥΣ 2'!$AR$9,IF(MAX([1]Βοηθητικό!$E$9:$J$9)-2=MAX([1]Βοηθητικό!$E$1:$J$1)-5,'[1]ΣΤΟΙΧΕΙΑ ΕΤΟΥΣ 1'!$AR$9,""))))</f>
        <v>18606</v>
      </c>
      <c r="C559" s="6">
        <f>IF(MAX([1]Βοηθητικό!$E$9:$J$9)-1=MAX([1]Βοηθητικό!$E$1:$J$1)-1,'[1]ΣΤΟΙΧΕΙΑ ΕΤΟΥΣ 5'!$AR$9,IF(MAX([1]Βοηθητικό!$E$9:$J$9)-1=MAX([1]Βοηθητικό!$E$1:$J$1)-2,'[1]ΣΤΟΙΧΕΙΑ ΕΤΟΥΣ 4'!$AR$9,IF(MAX([1]Βοηθητικό!$E$9:$J$9)-1=MAX([1]Βοηθητικό!$E$1:$J$1)-3,'[1]ΣΤΟΙΧΕΙΑ ΕΤΟΥΣ 3'!$AR$9,IF(MAX([1]Βοηθητικό!$E$9:$J$9)-1=MAX([1]Βοηθητικό!$E$1:$J$1)-4,'[1]ΣΤΟΙΧΕΙΑ ΕΤΟΥΣ 2'!$AR$9,IF(MAX([1]Βοηθητικό!$E$9:$J$9)-1=MAX([1]Βοηθητικό!$E$1:$J$1)-5,'[1]ΣΤΟΙΧΕΙΑ ΕΤΟΥΣ 1'!$AR$9,"")))))</f>
        <v>13019</v>
      </c>
      <c r="D559" s="7">
        <f>IF(MAX([1]Βοηθητικό!$E$9:$J$9)=MAX([1]Βοηθητικό!$E$1:$J$1),'[1]ΣΤΟΙΧΕΙΑ ΕΤΟΥΣ 6'!$AR$9,IF(MAX([1]Βοηθητικό!$E$9:$J$9)=MAX([1]Βοηθητικό!$E$1:$J$1)-1,'[1]ΣΤΟΙΧΕΙΑ ΕΤΟΥΣ 5'!$AR$9,IF(MAX([1]Βοηθητικό!$E$9:$J$9)=MAX([1]Βοηθητικό!$E$1:$J$1)-2,'[1]ΣΤΟΙΧΕΙΑ ΕΤΟΥΣ 4'!$AR$9,IF(MAX([1]Βοηθητικό!$E$9:$J$9)=MAX([1]Βοηθητικό!$E$1:$J$1)-3,'[1]ΣΤΟΙΧΕΙΑ ΕΤΟΥΣ 3'!$AR$9,IF(MAX([1]Βοηθητικό!$E$9:$J$9)=MAX([1]Βοηθητικό!$E$1:$J$1)-4,'[1]ΣΤΟΙΧΕΙΑ ΕΤΟΥΣ 2'!$AR$9,IF(MAX([1]Βοηθητικό!$E$9:$J$9)=MAX([1]Βοηθητικό!$E$1:$J$1)-5,'[1]ΣΤΟΙΧΕΙΑ ΕΤΟΥΣ 1'!$AR$9,""))))))</f>
        <v>10896</v>
      </c>
    </row>
    <row r="560" spans="1:4" x14ac:dyDescent="0.25">
      <c r="A560" s="1" t="s">
        <v>44</v>
      </c>
      <c r="B560" s="6">
        <f>IF(MAX([1]Βοηθητικό!$E$9:$J$9)-2=MAX([1]Βοηθητικό!$E$1:$J$1)-2,'[1]ΣΤΟΙΧΕΙΑ ΕΤΟΥΣ 4'!$AS$9,IF(MAX([1]Βοηθητικό!$E$9:$J$9)-2=MAX([1]Βοηθητικό!$E$1:$J$1)-3,'[1]ΣΤΟΙΧΕΙΑ ΕΤΟΥΣ 3'!$AS$9,IF(MAX([1]Βοηθητικό!$E$9:$J$9)-2=MAX([1]Βοηθητικό!$E$1:$J$1)-4,'[1]ΣΤΟΙΧΕΙΑ ΕΤΟΥΣ 2'!$AS$9,IF(MAX([1]Βοηθητικό!$E$9:$J$9)-2=MAX([1]Βοηθητικό!$E$1:$J$1)-5,'[1]ΣΤΟΙΧΕΙΑ ΕΤΟΥΣ 1'!$AS$9,""))))</f>
        <v>920857</v>
      </c>
      <c r="C560" s="6">
        <f>IF(MAX([1]Βοηθητικό!$E$9:$J$9)-1=MAX([1]Βοηθητικό!$E$1:$J$1)-1,'[1]ΣΤΟΙΧΕΙΑ ΕΤΟΥΣ 5'!$AS$9,IF(MAX([1]Βοηθητικό!$E$9:$J$9)-1=MAX([1]Βοηθητικό!$E$1:$J$1)-2,'[1]ΣΤΟΙΧΕΙΑ ΕΤΟΥΣ 4'!$AS$9,IF(MAX([1]Βοηθητικό!$E$9:$J$9)-1=MAX([1]Βοηθητικό!$E$1:$J$1)-3,'[1]ΣΤΟΙΧΕΙΑ ΕΤΟΥΣ 3'!$AS$9,IF(MAX([1]Βοηθητικό!$E$9:$J$9)-1=MAX([1]Βοηθητικό!$E$1:$J$1)-4,'[1]ΣΤΟΙΧΕΙΑ ΕΤΟΥΣ 2'!$AS$9,IF(MAX([1]Βοηθητικό!$E$9:$J$9)-1=MAX([1]Βοηθητικό!$E$1:$J$1)-5,'[1]ΣΤΟΙΧΕΙΑ ΕΤΟΥΣ 1'!$AS$9,"")))))</f>
        <v>969753</v>
      </c>
      <c r="D560" s="7">
        <f>IF(MAX([1]Βοηθητικό!$E$9:$J$9)=MAX([1]Βοηθητικό!$E$1:$J$1),'[1]ΣΤΟΙΧΕΙΑ ΕΤΟΥΣ 6'!$AS$9,IF(MAX([1]Βοηθητικό!$E$9:$J$9)=MAX([1]Βοηθητικό!$E$1:$J$1)-1,'[1]ΣΤΟΙΧΕΙΑ ΕΤΟΥΣ 5'!$AS$9,IF(MAX([1]Βοηθητικό!$E$9:$J$9)=MAX([1]Βοηθητικό!$E$1:$J$1)-2,'[1]ΣΤΟΙΧΕΙΑ ΕΤΟΥΣ 4'!$AS$9,IF(MAX([1]Βοηθητικό!$E$9:$J$9)=MAX([1]Βοηθητικό!$E$1:$J$1)-3,'[1]ΣΤΟΙΧΕΙΑ ΕΤΟΥΣ 3'!$AS$9,IF(MAX([1]Βοηθητικό!$E$9:$J$9)=MAX([1]Βοηθητικό!$E$1:$J$1)-4,'[1]ΣΤΟΙΧΕΙΑ ΕΤΟΥΣ 2'!$AS$9,IF(MAX([1]Βοηθητικό!$E$9:$J$9)=MAX([1]Βοηθητικό!$E$1:$J$1)-5,'[1]ΣΤΟΙΧΕΙΑ ΕΤΟΥΣ 1'!$AS$9,""))))))</f>
        <v>1014718</v>
      </c>
    </row>
    <row r="561" spans="1:4" x14ac:dyDescent="0.25">
      <c r="A561" s="1" t="s">
        <v>45</v>
      </c>
      <c r="B561" s="6">
        <f>IF(MAX([1]Βοηθητικό!$E$9:$J$9)-2=MAX([1]Βοηθητικό!$E$1:$J$1)-2,'[1]ΣΤΟΙΧΕΙΑ ΕΤΟΥΣ 4'!$AT$9,IF(MAX([1]Βοηθητικό!$E$9:$J$9)-2=MAX([1]Βοηθητικό!$E$1:$J$1)-3,'[1]ΣΤΟΙΧΕΙΑ ΕΤΟΥΣ 3'!$AT$9,IF(MAX([1]Βοηθητικό!$E$9:$J$9)-2=MAX([1]Βοηθητικό!$E$1:$J$1)-4,'[1]ΣΤΟΙΧΕΙΑ ΕΤΟΥΣ 2'!$AT$9,IF(MAX([1]Βοηθητικό!$E$9:$J$9)-2=MAX([1]Βοηθητικό!$E$1:$J$1)-5,'[1]ΣΤΟΙΧΕΙΑ ΕΤΟΥΣ 1'!$AT$9,""))))</f>
        <v>75549</v>
      </c>
      <c r="C561" s="6">
        <f>IF(MAX([1]Βοηθητικό!$E$9:$J$9)-1=MAX([1]Βοηθητικό!$E$1:$J$1)-1,'[1]ΣΤΟΙΧΕΙΑ ΕΤΟΥΣ 5'!$AT$9,IF(MAX([1]Βοηθητικό!$E$9:$J$9)-1=MAX([1]Βοηθητικό!$E$1:$J$1)-2,'[1]ΣΤΟΙΧΕΙΑ ΕΤΟΥΣ 4'!$AT$9,IF(MAX([1]Βοηθητικό!$E$9:$J$9)-1=MAX([1]Βοηθητικό!$E$1:$J$1)-3,'[1]ΣΤΟΙΧΕΙΑ ΕΤΟΥΣ 3'!$AT$9,IF(MAX([1]Βοηθητικό!$E$9:$J$9)-1=MAX([1]Βοηθητικό!$E$1:$J$1)-4,'[1]ΣΤΟΙΧΕΙΑ ΕΤΟΥΣ 2'!$AT$9,IF(MAX([1]Βοηθητικό!$E$9:$J$9)-1=MAX([1]Βοηθητικό!$E$1:$J$1)-5,'[1]ΣΤΟΙΧΕΙΑ ΕΤΟΥΣ 1'!$AT$9,"")))))</f>
        <v>108916</v>
      </c>
      <c r="D561" s="7">
        <f>IF(MAX([1]Βοηθητικό!$E$9:$J$9)=MAX([1]Βοηθητικό!$E$1:$J$1),'[1]ΣΤΟΙΧΕΙΑ ΕΤΟΥΣ 6'!$AT$9,IF(MAX([1]Βοηθητικό!$E$9:$J$9)=MAX([1]Βοηθητικό!$E$1:$J$1)-1,'[1]ΣΤΟΙΧΕΙΑ ΕΤΟΥΣ 5'!$AT$9,IF(MAX([1]Βοηθητικό!$E$9:$J$9)=MAX([1]Βοηθητικό!$E$1:$J$1)-2,'[1]ΣΤΟΙΧΕΙΑ ΕΤΟΥΣ 4'!$AT$9,IF(MAX([1]Βοηθητικό!$E$9:$J$9)=MAX([1]Βοηθητικό!$E$1:$J$1)-3,'[1]ΣΤΟΙΧΕΙΑ ΕΤΟΥΣ 3'!$AT$9,IF(MAX([1]Βοηθητικό!$E$9:$J$9)=MAX([1]Βοηθητικό!$E$1:$J$1)-4,'[1]ΣΤΟΙΧΕΙΑ ΕΤΟΥΣ 2'!$AT$9,IF(MAX([1]Βοηθητικό!$E$9:$J$9)=MAX([1]Βοηθητικό!$E$1:$J$1)-5,'[1]ΣΤΟΙΧΕΙΑ ΕΤΟΥΣ 1'!$AT$9,""))))))</f>
        <v>136767</v>
      </c>
    </row>
    <row r="562" spans="1:4" x14ac:dyDescent="0.25">
      <c r="A562" s="1" t="s">
        <v>46</v>
      </c>
      <c r="B562" s="6">
        <f>IF(MAX([1]Βοηθητικό!$E$9:$J$9)-2=MAX([1]Βοηθητικό!$E$1:$J$1)-2,'[1]ΣΤΟΙΧΕΙΑ ΕΤΟΥΣ 4'!$AU$9,IF(MAX([1]Βοηθητικό!$E$9:$J$9)-2=MAX([1]Βοηθητικό!$E$1:$J$1)-3,'[1]ΣΤΟΙΧΕΙΑ ΕΤΟΥΣ 3'!$AU$9,IF(MAX([1]Βοηθητικό!$E$9:$J$9)-2=MAX([1]Βοηθητικό!$E$1:$J$1)-4,'[1]ΣΤΟΙΧΕΙΑ ΕΤΟΥΣ 2'!$AU$9,IF(MAX([1]Βοηθητικό!$E$9:$J$9)-2=MAX([1]Βοηθητικό!$E$1:$J$1)-5,'[1]ΣΤΟΙΧΕΙΑ ΕΤΟΥΣ 1'!$AU$9,""))))</f>
        <v>0</v>
      </c>
      <c r="C562" s="6">
        <f>IF(MAX([1]Βοηθητικό!$E$9:$J$9)-1=MAX([1]Βοηθητικό!$E$1:$J$1)-1,'[1]ΣΤΟΙΧΕΙΑ ΕΤΟΥΣ 5'!$AU$9,IF(MAX([1]Βοηθητικό!$E$9:$J$9)-1=MAX([1]Βοηθητικό!$E$1:$J$1)-2,'[1]ΣΤΟΙΧΕΙΑ ΕΤΟΥΣ 4'!$AU$9,IF(MAX([1]Βοηθητικό!$E$9:$J$9)-1=MAX([1]Βοηθητικό!$E$1:$J$1)-3,'[1]ΣΤΟΙΧΕΙΑ ΕΤΟΥΣ 3'!$AU$9,IF(MAX([1]Βοηθητικό!$E$9:$J$9)-1=MAX([1]Βοηθητικό!$E$1:$J$1)-4,'[1]ΣΤΟΙΧΕΙΑ ΕΤΟΥΣ 2'!$AU$9,IF(MAX([1]Βοηθητικό!$E$9:$J$9)-1=MAX([1]Βοηθητικό!$E$1:$J$1)-5,'[1]ΣΤΟΙΧΕΙΑ ΕΤΟΥΣ 1'!$AU$9,"")))))</f>
        <v>0</v>
      </c>
      <c r="D562" s="7">
        <f>IF(MAX([1]Βοηθητικό!$E$9:$J$9)=MAX([1]Βοηθητικό!$E$1:$J$1),'[1]ΣΤΟΙΧΕΙΑ ΕΤΟΥΣ 6'!$AU$9,IF(MAX([1]Βοηθητικό!$E$9:$J$9)=MAX([1]Βοηθητικό!$E$1:$J$1)-1,'[1]ΣΤΟΙΧΕΙΑ ΕΤΟΥΣ 5'!$AU$9,IF(MAX([1]Βοηθητικό!$E$9:$J$9)=MAX([1]Βοηθητικό!$E$1:$J$1)-2,'[1]ΣΤΟΙΧΕΙΑ ΕΤΟΥΣ 4'!$AU$9,IF(MAX([1]Βοηθητικό!$E$9:$J$9)=MAX([1]Βοηθητικό!$E$1:$J$1)-3,'[1]ΣΤΟΙΧΕΙΑ ΕΤΟΥΣ 3'!$AU$9,IF(MAX([1]Βοηθητικό!$E$9:$J$9)=MAX([1]Βοηθητικό!$E$1:$J$1)-4,'[1]ΣΤΟΙΧΕΙΑ ΕΤΟΥΣ 2'!$AU$9,IF(MAX([1]Βοηθητικό!$E$9:$J$9)=MAX([1]Βοηθητικό!$E$1:$J$1)-5,'[1]ΣΤΟΙΧΕΙΑ ΕΤΟΥΣ 1'!$AU$9,""))))))</f>
        <v>0</v>
      </c>
    </row>
    <row r="563" spans="1:4" x14ac:dyDescent="0.25">
      <c r="A563" s="1" t="s">
        <v>47</v>
      </c>
      <c r="B563" s="6">
        <f>IF(MAX([1]Βοηθητικό!$E$9:$J$9)-2=MAX([1]Βοηθητικό!$E$1:$J$1)-2,'[1]ΣΤΟΙΧΕΙΑ ΕΤΟΥΣ 4'!$AV$9,IF(MAX([1]Βοηθητικό!$E$9:$J$9)-2=MAX([1]Βοηθητικό!$E$1:$J$1)-3,'[1]ΣΤΟΙΧΕΙΑ ΕΤΟΥΣ 3'!$AV$9,IF(MAX([1]Βοηθητικό!$E$9:$J$9)-2=MAX([1]Βοηθητικό!$E$1:$J$1)-4,'[1]ΣΤΟΙΧΕΙΑ ΕΤΟΥΣ 2'!$AV$9,IF(MAX([1]Βοηθητικό!$E$9:$J$9)-2=MAX([1]Βοηθητικό!$E$1:$J$1)-5,'[1]ΣΤΟΙΧΕΙΑ ΕΤΟΥΣ 1'!$AV$9,""))))</f>
        <v>0</v>
      </c>
      <c r="C563" s="6">
        <f>IF(MAX([1]Βοηθητικό!$E$9:$J$9)-1=MAX([1]Βοηθητικό!$E$1:$J$1)-1,'[1]ΣΤΟΙΧΕΙΑ ΕΤΟΥΣ 5'!$AV$9,IF(MAX([1]Βοηθητικό!$E$9:$J$9)-1=MAX([1]Βοηθητικό!$E$1:$J$1)-2,'[1]ΣΤΟΙΧΕΙΑ ΕΤΟΥΣ 4'!$AV$9,IF(MAX([1]Βοηθητικό!$E$9:$J$9)-1=MAX([1]Βοηθητικό!$E$1:$J$1)-3,'[1]ΣΤΟΙΧΕΙΑ ΕΤΟΥΣ 3'!$AV$9,IF(MAX([1]Βοηθητικό!$E$9:$J$9)-1=MAX([1]Βοηθητικό!$E$1:$J$1)-4,'[1]ΣΤΟΙΧΕΙΑ ΕΤΟΥΣ 2'!$AV$9,IF(MAX([1]Βοηθητικό!$E$9:$J$9)-1=MAX([1]Βοηθητικό!$E$1:$J$1)-5,'[1]ΣΤΟΙΧΕΙΑ ΕΤΟΥΣ 1'!$AV$9,"")))))</f>
        <v>0</v>
      </c>
      <c r="D563" s="7">
        <f>IF(MAX([1]Βοηθητικό!$E$9:$J$9)=MAX([1]Βοηθητικό!$E$1:$J$1),'[1]ΣΤΟΙΧΕΙΑ ΕΤΟΥΣ 6'!$AV$9,IF(MAX([1]Βοηθητικό!$E$9:$J$9)=MAX([1]Βοηθητικό!$E$1:$J$1)-1,'[1]ΣΤΟΙΧΕΙΑ ΕΤΟΥΣ 5'!$AV$9,IF(MAX([1]Βοηθητικό!$E$9:$J$9)=MAX([1]Βοηθητικό!$E$1:$J$1)-2,'[1]ΣΤΟΙΧΕΙΑ ΕΤΟΥΣ 4'!$AV$9,IF(MAX([1]Βοηθητικό!$E$9:$J$9)=MAX([1]Βοηθητικό!$E$1:$J$1)-3,'[1]ΣΤΟΙΧΕΙΑ ΕΤΟΥΣ 3'!$AV$9,IF(MAX([1]Βοηθητικό!$E$9:$J$9)=MAX([1]Βοηθητικό!$E$1:$J$1)-4,'[1]ΣΤΟΙΧΕΙΑ ΕΤΟΥΣ 2'!$AV$9,IF(MAX([1]Βοηθητικό!$E$9:$J$9)=MAX([1]Βοηθητικό!$E$1:$J$1)-5,'[1]ΣΤΟΙΧΕΙΑ ΕΤΟΥΣ 1'!$AV$9,""))))))</f>
        <v>0</v>
      </c>
    </row>
    <row r="564" spans="1:4" x14ac:dyDescent="0.25">
      <c r="A564" s="1" t="s">
        <v>48</v>
      </c>
      <c r="B564" s="6">
        <f>IF(MAX([1]Βοηθητικό!$E$9:$J$9)-2=MAX([1]Βοηθητικό!$E$1:$J$1)-2,'[1]ΣΤΟΙΧΕΙΑ ΕΤΟΥΣ 4'!$AW$9,IF(MAX([1]Βοηθητικό!$E$9:$J$9)-2=MAX([1]Βοηθητικό!$E$1:$J$1)-3,'[1]ΣΤΟΙΧΕΙΑ ΕΤΟΥΣ 3'!$AW$9,IF(MAX([1]Βοηθητικό!$E$9:$J$9)-2=MAX([1]Βοηθητικό!$E$1:$J$1)-4,'[1]ΣΤΟΙΧΕΙΑ ΕΤΟΥΣ 2'!$AW$9,IF(MAX([1]Βοηθητικό!$E$9:$J$9)-2=MAX([1]Βοηθητικό!$E$1:$J$1)-5,'[1]ΣΤΟΙΧΕΙΑ ΕΤΟΥΣ 1'!$AW$9,""))))</f>
        <v>0</v>
      </c>
      <c r="C564" s="6">
        <f>IF(MAX([1]Βοηθητικό!$E$9:$J$9)-1=MAX([1]Βοηθητικό!$E$1:$J$1)-1,'[1]ΣΤΟΙΧΕΙΑ ΕΤΟΥΣ 5'!$AW$9,IF(MAX([1]Βοηθητικό!$E$9:$J$9)-1=MAX([1]Βοηθητικό!$E$1:$J$1)-2,'[1]ΣΤΟΙΧΕΙΑ ΕΤΟΥΣ 4'!$AW$9,IF(MAX([1]Βοηθητικό!$E$9:$J$9)-1=MAX([1]Βοηθητικό!$E$1:$J$1)-3,'[1]ΣΤΟΙΧΕΙΑ ΕΤΟΥΣ 3'!$AW$9,IF(MAX([1]Βοηθητικό!$E$9:$J$9)-1=MAX([1]Βοηθητικό!$E$1:$J$1)-4,'[1]ΣΤΟΙΧΕΙΑ ΕΤΟΥΣ 2'!$AW$9,IF(MAX([1]Βοηθητικό!$E$9:$J$9)-1=MAX([1]Βοηθητικό!$E$1:$J$1)-5,'[1]ΣΤΟΙΧΕΙΑ ΕΤΟΥΣ 1'!$AW$9,"")))))</f>
        <v>0</v>
      </c>
      <c r="D564" s="7">
        <f>IF(MAX([1]Βοηθητικό!$E$9:$J$9)=MAX([1]Βοηθητικό!$E$1:$J$1),'[1]ΣΤΟΙΧΕΙΑ ΕΤΟΥΣ 6'!$AW$9,IF(MAX([1]Βοηθητικό!$E$9:$J$9)=MAX([1]Βοηθητικό!$E$1:$J$1)-1,'[1]ΣΤΟΙΧΕΙΑ ΕΤΟΥΣ 5'!$AW$9,IF(MAX([1]Βοηθητικό!$E$9:$J$9)=MAX([1]Βοηθητικό!$E$1:$J$1)-2,'[1]ΣΤΟΙΧΕΙΑ ΕΤΟΥΣ 4'!$AW$9,IF(MAX([1]Βοηθητικό!$E$9:$J$9)=MAX([1]Βοηθητικό!$E$1:$J$1)-3,'[1]ΣΤΟΙΧΕΙΑ ΕΤΟΥΣ 3'!$AW$9,IF(MAX([1]Βοηθητικό!$E$9:$J$9)=MAX([1]Βοηθητικό!$E$1:$J$1)-4,'[1]ΣΤΟΙΧΕΙΑ ΕΤΟΥΣ 2'!$AW$9,IF(MAX([1]Βοηθητικό!$E$9:$J$9)=MAX([1]Βοηθητικό!$E$1:$J$1)-5,'[1]ΣΤΟΙΧΕΙΑ ΕΤΟΥΣ 1'!$AW$9,""))))))</f>
        <v>0</v>
      </c>
    </row>
    <row r="565" spans="1:4" x14ac:dyDescent="0.25">
      <c r="A565" s="1" t="s">
        <v>49</v>
      </c>
      <c r="B565" s="6">
        <f>IF(MAX([1]Βοηθητικό!$E$9:$J$9)-2=MAX([1]Βοηθητικό!$E$1:$J$1)-2,'[1]ΣΤΟΙΧΕΙΑ ΕΤΟΥΣ 4'!$AX$9,IF(MAX([1]Βοηθητικό!$E$9:$J$9)-2=MAX([1]Βοηθητικό!$E$1:$J$1)-3,'[1]ΣΤΟΙΧΕΙΑ ΕΤΟΥΣ 3'!$AX$9,IF(MAX([1]Βοηθητικό!$E$9:$J$9)-2=MAX([1]Βοηθητικό!$E$1:$J$1)-4,'[1]ΣΤΟΙΧΕΙΑ ΕΤΟΥΣ 2'!$AX$9,IF(MAX([1]Βοηθητικό!$E$9:$J$9)-2=MAX([1]Βοηθητικό!$E$1:$J$1)-5,'[1]ΣΤΟΙΧΕΙΑ ΕΤΟΥΣ 1'!$AX$9,""))))</f>
        <v>31570</v>
      </c>
      <c r="C565" s="6">
        <f>IF(MAX([1]Βοηθητικό!$E$9:$J$9)-1=MAX([1]Βοηθητικό!$E$1:$J$1)-1,'[1]ΣΤΟΙΧΕΙΑ ΕΤΟΥΣ 5'!$AX$9,IF(MAX([1]Βοηθητικό!$E$9:$J$9)-1=MAX([1]Βοηθητικό!$E$1:$J$1)-2,'[1]ΣΤΟΙΧΕΙΑ ΕΤΟΥΣ 4'!$AX$9,IF(MAX([1]Βοηθητικό!$E$9:$J$9)-1=MAX([1]Βοηθητικό!$E$1:$J$1)-3,'[1]ΣΤΟΙΧΕΙΑ ΕΤΟΥΣ 3'!$AX$9,IF(MAX([1]Βοηθητικό!$E$9:$J$9)-1=MAX([1]Βοηθητικό!$E$1:$J$1)-4,'[1]ΣΤΟΙΧΕΙΑ ΕΤΟΥΣ 2'!$AX$9,IF(MAX([1]Βοηθητικό!$E$9:$J$9)-1=MAX([1]Βοηθητικό!$E$1:$J$1)-5,'[1]ΣΤΟΙΧΕΙΑ ΕΤΟΥΣ 1'!$AX$9,"")))))</f>
        <v>31463</v>
      </c>
      <c r="D565" s="7">
        <f>IF(MAX([1]Βοηθητικό!$E$9:$J$9)=MAX([1]Βοηθητικό!$E$1:$J$1),'[1]ΣΤΟΙΧΕΙΑ ΕΤΟΥΣ 6'!$AX$9,IF(MAX([1]Βοηθητικό!$E$9:$J$9)=MAX([1]Βοηθητικό!$E$1:$J$1)-1,'[1]ΣΤΟΙΧΕΙΑ ΕΤΟΥΣ 5'!$AX$9,IF(MAX([1]Βοηθητικό!$E$9:$J$9)=MAX([1]Βοηθητικό!$E$1:$J$1)-2,'[1]ΣΤΟΙΧΕΙΑ ΕΤΟΥΣ 4'!$AX$9,IF(MAX([1]Βοηθητικό!$E$9:$J$9)=MAX([1]Βοηθητικό!$E$1:$J$1)-3,'[1]ΣΤΟΙΧΕΙΑ ΕΤΟΥΣ 3'!$AX$9,IF(MAX([1]Βοηθητικό!$E$9:$J$9)=MAX([1]Βοηθητικό!$E$1:$J$1)-4,'[1]ΣΤΟΙΧΕΙΑ ΕΤΟΥΣ 2'!$AX$9,IF(MAX([1]Βοηθητικό!$E$9:$J$9)=MAX([1]Βοηθητικό!$E$1:$J$1)-5,'[1]ΣΤΟΙΧΕΙΑ ΕΤΟΥΣ 1'!$AX$9,""))))))</f>
        <v>31336</v>
      </c>
    </row>
    <row r="566" spans="1:4" x14ac:dyDescent="0.25">
      <c r="A566" s="1" t="s">
        <v>50</v>
      </c>
      <c r="B566" s="6">
        <f>IF(MAX([1]Βοηθητικό!$E$9:$J$9)-2=MAX([1]Βοηθητικό!$E$1:$J$1)-2,'[1]ΣΤΟΙΧΕΙΑ ΕΤΟΥΣ 4'!$AY$9,IF(MAX([1]Βοηθητικό!$E$9:$J$9)-2=MAX([1]Βοηθητικό!$E$1:$J$1)-3,'[1]ΣΤΟΙΧΕΙΑ ΕΤΟΥΣ 3'!$AY$9,IF(MAX([1]Βοηθητικό!$E$9:$J$9)-2=MAX([1]Βοηθητικό!$E$1:$J$1)-4,'[1]ΣΤΟΙΧΕΙΑ ΕΤΟΥΣ 2'!$AY$9,IF(MAX([1]Βοηθητικό!$E$9:$J$9)-2=MAX([1]Βοηθητικό!$E$1:$J$1)-5,'[1]ΣΤΟΙΧΕΙΑ ΕΤΟΥΣ 1'!$AY$9,""))))</f>
        <v>31570</v>
      </c>
      <c r="C566" s="6">
        <f>IF(MAX([1]Βοηθητικό!$E$9:$J$9)-1=MAX([1]Βοηθητικό!$E$1:$J$1)-1,'[1]ΣΤΟΙΧΕΙΑ ΕΤΟΥΣ 5'!$AY$9,IF(MAX([1]Βοηθητικό!$E$9:$J$9)-1=MAX([1]Βοηθητικό!$E$1:$J$1)-2,'[1]ΣΤΟΙΧΕΙΑ ΕΤΟΥΣ 4'!$AY$9,IF(MAX([1]Βοηθητικό!$E$9:$J$9)-1=MAX([1]Βοηθητικό!$E$1:$J$1)-3,'[1]ΣΤΟΙΧΕΙΑ ΕΤΟΥΣ 3'!$AY$9,IF(MAX([1]Βοηθητικό!$E$9:$J$9)-1=MAX([1]Βοηθητικό!$E$1:$J$1)-4,'[1]ΣΤΟΙΧΕΙΑ ΕΤΟΥΣ 2'!$AY$9,IF(MAX([1]Βοηθητικό!$E$9:$J$9)-1=MAX([1]Βοηθητικό!$E$1:$J$1)-5,'[1]ΣΤΟΙΧΕΙΑ ΕΤΟΥΣ 1'!$AY$9,"")))))</f>
        <v>31463</v>
      </c>
      <c r="D566" s="7">
        <f>IF(MAX([1]Βοηθητικό!$E$9:$J$9)=MAX([1]Βοηθητικό!$E$1:$J$1),'[1]ΣΤΟΙΧΕΙΑ ΕΤΟΥΣ 6'!$AY$9,IF(MAX([1]Βοηθητικό!$E$9:$J$9)=MAX([1]Βοηθητικό!$E$1:$J$1)-1,'[1]ΣΤΟΙΧΕΙΑ ΕΤΟΥΣ 5'!$AY$9,IF(MAX([1]Βοηθητικό!$E$9:$J$9)=MAX([1]Βοηθητικό!$E$1:$J$1)-2,'[1]ΣΤΟΙΧΕΙΑ ΕΤΟΥΣ 4'!$AY$9,IF(MAX([1]Βοηθητικό!$E$9:$J$9)=MAX([1]Βοηθητικό!$E$1:$J$1)-3,'[1]ΣΤΟΙΧΕΙΑ ΕΤΟΥΣ 3'!$AY$9,IF(MAX([1]Βοηθητικό!$E$9:$J$9)=MAX([1]Βοηθητικό!$E$1:$J$1)-4,'[1]ΣΤΟΙΧΕΙΑ ΕΤΟΥΣ 2'!$AY$9,IF(MAX([1]Βοηθητικό!$E$9:$J$9)=MAX([1]Βοηθητικό!$E$1:$J$1)-5,'[1]ΣΤΟΙΧΕΙΑ ΕΤΟΥΣ 1'!$AY$9,""))))))</f>
        <v>31336</v>
      </c>
    </row>
    <row r="567" spans="1:4" x14ac:dyDescent="0.25">
      <c r="A567" s="1" t="s">
        <v>51</v>
      </c>
      <c r="B567" s="6">
        <f>IF(MAX([1]Βοηθητικό!$E$9:$J$9)-2=MAX([1]Βοηθητικό!$E$1:$J$1)-2,'[1]ΣΤΟΙΧΕΙΑ ΕΤΟΥΣ 4'!$AZ$9,IF(MAX([1]Βοηθητικό!$E$9:$J$9)-2=MAX([1]Βοηθητικό!$E$1:$J$1)-3,'[1]ΣΤΟΙΧΕΙΑ ΕΤΟΥΣ 3'!$AZ$9,IF(MAX([1]Βοηθητικό!$E$9:$J$9)-2=MAX([1]Βοηθητικό!$E$1:$J$1)-4,'[1]ΣΤΟΙΧΕΙΑ ΕΤΟΥΣ 2'!$AZ$9,IF(MAX([1]Βοηθητικό!$E$9:$J$9)-2=MAX([1]Βοηθητικό!$E$1:$J$1)-5,'[1]ΣΤΟΙΧΕΙΑ ΕΤΟΥΣ 1'!$AZ$9,""))))</f>
        <v>75549</v>
      </c>
      <c r="C567" s="6">
        <f>IF(MAX([1]Βοηθητικό!$E$9:$J$9)-1=MAX([1]Βοηθητικό!$E$1:$J$1)-1,'[1]ΣΤΟΙΧΕΙΑ ΕΤΟΥΣ 5'!$AZ$9,IF(MAX([1]Βοηθητικό!$E$9:$J$9)-1=MAX([1]Βοηθητικό!$E$1:$J$1)-2,'[1]ΣΤΟΙΧΕΙΑ ΕΤΟΥΣ 4'!$AZ$9,IF(MAX([1]Βοηθητικό!$E$9:$J$9)-1=MAX([1]Βοηθητικό!$E$1:$J$1)-3,'[1]ΣΤΟΙΧΕΙΑ ΕΤΟΥΣ 3'!$AZ$9,IF(MAX([1]Βοηθητικό!$E$9:$J$9)-1=MAX([1]Βοηθητικό!$E$1:$J$1)-4,'[1]ΣΤΟΙΧΕΙΑ ΕΤΟΥΣ 2'!$AZ$9,IF(MAX([1]Βοηθητικό!$E$9:$J$9)-1=MAX([1]Βοηθητικό!$E$1:$J$1)-5,'[1]ΣΤΟΙΧΕΙΑ ΕΤΟΥΣ 1'!$AZ$9,"")))))</f>
        <v>108916</v>
      </c>
      <c r="D567" s="7">
        <f>IF(MAX([1]Βοηθητικό!$E$9:$J$9)=MAX([1]Βοηθητικό!$E$1:$J$1),'[1]ΣΤΟΙΧΕΙΑ ΕΤΟΥΣ 6'!$AZ$9,IF(MAX([1]Βοηθητικό!$E$9:$J$9)=MAX([1]Βοηθητικό!$E$1:$J$1)-1,'[1]ΣΤΟΙΧΕΙΑ ΕΤΟΥΣ 5'!$AZ$9,IF(MAX([1]Βοηθητικό!$E$9:$J$9)=MAX([1]Βοηθητικό!$E$1:$J$1)-2,'[1]ΣΤΟΙΧΕΙΑ ΕΤΟΥΣ 4'!$AZ$9,IF(MAX([1]Βοηθητικό!$E$9:$J$9)=MAX([1]Βοηθητικό!$E$1:$J$1)-3,'[1]ΣΤΟΙΧΕΙΑ ΕΤΟΥΣ 3'!$AZ$9,IF(MAX([1]Βοηθητικό!$E$9:$J$9)=MAX([1]Βοηθητικό!$E$1:$J$1)-4,'[1]ΣΤΟΙΧΕΙΑ ΕΤΟΥΣ 2'!$AZ$9,IF(MAX([1]Βοηθητικό!$E$9:$J$9)=MAX([1]Βοηθητικό!$E$1:$J$1)-5,'[1]ΣΤΟΙΧΕΙΑ ΕΤΟΥΣ 1'!$AZ$9,""))))))</f>
        <v>136767</v>
      </c>
    </row>
    <row r="568" spans="1:4" x14ac:dyDescent="0.25">
      <c r="A568" s="1" t="s">
        <v>191</v>
      </c>
      <c r="B568" s="6">
        <f>IF(MAX([1]Βοηθητικό!E9:J9)-2=MAX([1]Βοηθητικό!$E$1:$J$1)-2,'[1]ΣΤΟΙΧΕΙΑ ΕΤΟΥΣ 4'!BQ9,IF(MAX([1]Βοηθητικό!E9:J9)-2=MAX([1]Βοηθητικό!$E$1:$J$1)-3,'[1]ΣΤΟΙΧΕΙΑ ΕΤΟΥΣ 3'!BQ9,IF(MAX([1]Βοηθητικό!E9:J9)-2=MAX([1]Βοηθητικό!$E$1:$J$1)-4,'[1]ΣΤΟΙΧΕΙΑ ΕΤΟΥΣ 2'!BQ9,IF(MAX([1]Βοηθητικό!E9:J9)-2=MAX([1]Βοηθητικό!$E$1:$J$1)-5,'[1]ΣΤΟΙΧΕΙΑ ΕΤΟΥΣ 1'!BQ9,""))))</f>
        <v>125602</v>
      </c>
      <c r="C568" s="6">
        <f>IF(MAX([1]Βοηθητικό!E9:J9)-1=MAX([1]Βοηθητικό!$E$1:$J$1)-1,'[1]ΣΤΟΙΧΕΙΑ ΕΤΟΥΣ 5'!BQ9,IF(MAX([1]Βοηθητικό!E9:J9)-1=MAX([1]Βοηθητικό!$E$1:$J$1)-2,'[1]ΣΤΟΙΧΕΙΑ ΕΤΟΥΣ 4'!BQ9,IF(MAX([1]Βοηθητικό!E9:J9)-1=MAX([1]Βοηθητικό!$E$1:$J$1)-3,'[1]ΣΤΟΙΧΕΙΑ ΕΤΟΥΣ 3'!BQ9,IF(MAX([1]Βοηθητικό!E9:J9)-1=MAX([1]Βοηθητικό!$E$1:$J$1)-4,'[1]ΣΤΟΙΧΕΙΑ ΕΤΟΥΣ 2'!BQ9,IF(MAX([1]Βοηθητικό!E9:J9)-1=MAX([1]Βοηθητικό!$E$1:$J$1)-5,'[1]ΣΤΟΙΧΕΙΑ ΕΤΟΥΣ 1'!BQ9,"")))))</f>
        <v>153398</v>
      </c>
      <c r="D568" s="7">
        <f>IF(MAX([1]Βοηθητικό!E9:J9)=MAX([1]Βοηθητικό!$E$1:$J$1),'[1]ΣΤΟΙΧΕΙΑ ΕΤΟΥΣ 6'!BQ9,IF(MAX([1]Βοηθητικό!E9:J9)=MAX([1]Βοηθητικό!$E$1:$J$1)-1,'[1]ΣΤΟΙΧΕΙΑ ΕΤΟΥΣ 5'!BQ9,IF(MAX([1]Βοηθητικό!E9:J9)=MAX([1]Βοηθητικό!$E$1:$J$1)-2,'[1]ΣΤΟΙΧΕΙΑ ΕΤΟΥΣ 4'!BQ9,IF(MAX([1]Βοηθητικό!E9:J9)=MAX([1]Βοηθητικό!$E$1:$J$1)-3,'[1]ΣΤΟΙΧΕΙΑ ΕΤΟΥΣ 3'!BQ9,IF(MAX([1]Βοηθητικό!E9:J9)=MAX([1]Βοηθητικό!$E$1:$J$1)-4,'[1]ΣΤΟΙΧΕΙΑ ΕΤΟΥΣ 2'!BQ9,IF(MAX([1]Βοηθητικό!E9:J9)=MAX([1]Βοηθητικό!$E$1:$J$1)-5,'[1]ΣΤΟΙΧΕΙΑ ΕΤΟΥΣ 1'!BQ9,""))))))</f>
        <v>178770</v>
      </c>
    </row>
    <row r="569" spans="1:4" x14ac:dyDescent="0.25">
      <c r="A569" s="1" t="s">
        <v>55</v>
      </c>
      <c r="B569" s="6">
        <f>IF(MAX([1]Βοηθητικό!$E$9:$J$9)-2=MAX([1]Βοηθητικό!$E$1:$J$1)-2,'[1]ΣΤΟΙΧΕΙΑ ΕΤΟΥΣ 4'!$BD$9,IF(MAX([1]Βοηθητικό!$E$9:$J$9)-2=MAX([1]Βοηθητικό!$E$1:$J$1)-3,'[1]ΣΤΟΙΧΕΙΑ ΕΤΟΥΣ 3'!$BD$9,IF(MAX([1]Βοηθητικό!$E$9:$J$9)-2=MAX([1]Βοηθητικό!$E$1:$J$1)-4,'[1]ΣΤΟΙΧΕΙΑ ΕΤΟΥΣ 2'!$BD$9,IF(MAX([1]Βοηθητικό!$E$9:$J$9)-2=MAX([1]Βοηθητικό!$E$1:$J$1)-5,'[1]ΣΤΟΙΧΕΙΑ ΕΤΟΥΣ 1'!$BD$9,""))))</f>
        <v>0</v>
      </c>
      <c r="C569" s="6">
        <f>IF(MAX([1]Βοηθητικό!$E$9:$J$9)-1=MAX([1]Βοηθητικό!$E$1:$J$1)-1,'[1]ΣΤΟΙΧΕΙΑ ΕΤΟΥΣ 5'!$BD$9,IF(MAX([1]Βοηθητικό!$E$9:$J$9)-1=MAX([1]Βοηθητικό!$E$1:$J$1)-2,'[1]ΣΤΟΙΧΕΙΑ ΕΤΟΥΣ 4'!$BD$9,IF(MAX([1]Βοηθητικό!$E$9:$J$9)-1=MAX([1]Βοηθητικό!$E$1:$J$1)-3,'[1]ΣΤΟΙΧΕΙΑ ΕΤΟΥΣ 3'!$BD$9,IF(MAX([1]Βοηθητικό!$E$9:$J$9)-1=MAX([1]Βοηθητικό!$E$1:$J$1)-4,'[1]ΣΤΟΙΧΕΙΑ ΕΤΟΥΣ 2'!$BD$9,IF(MAX([1]Βοηθητικό!$E$9:$J$9)-1=MAX([1]Βοηθητικό!$E$1:$J$1)-5,'[1]ΣΤΟΙΧΕΙΑ ΕΤΟΥΣ 1'!$BD$9,"")))))</f>
        <v>0</v>
      </c>
      <c r="D569" s="7">
        <f>IF(MAX([1]Βοηθητικό!$E$9:$J$9)=MAX([1]Βοηθητικό!$E$1:$J$1),'[1]ΣΤΟΙΧΕΙΑ ΕΤΟΥΣ 6'!$BD$9,IF(MAX([1]Βοηθητικό!$E$9:$J$9)=MAX([1]Βοηθητικό!$E$1:$J$1)-1,'[1]ΣΤΟΙΧΕΙΑ ΕΤΟΥΣ 5'!$BD$9,IF(MAX([1]Βοηθητικό!$E$9:$J$9)=MAX([1]Βοηθητικό!$E$1:$J$1)-2,'[1]ΣΤΟΙΧΕΙΑ ΕΤΟΥΣ 4'!$BD$9,IF(MAX([1]Βοηθητικό!$E$9:$J$9)=MAX([1]Βοηθητικό!$E$1:$J$1)-3,'[1]ΣΤΟΙΧΕΙΑ ΕΤΟΥΣ 3'!$BD$9,IF(MAX([1]Βοηθητικό!$E$9:$J$9)=MAX([1]Βοηθητικό!$E$1:$J$1)-4,'[1]ΣΤΟΙΧΕΙΑ ΕΤΟΥΣ 2'!$BD$9,IF(MAX([1]Βοηθητικό!$E$9:$J$9)=MAX([1]Βοηθητικό!$E$1:$J$1)-5,'[1]ΣΤΟΙΧΕΙΑ ΕΤΟΥΣ 1'!$BD$9,""))))))</f>
        <v>0</v>
      </c>
    </row>
    <row r="570" spans="1:4" x14ac:dyDescent="0.25">
      <c r="A570" s="1" t="s">
        <v>64</v>
      </c>
      <c r="B570" s="6">
        <f>IF(MAX([1]Βοηθητικό!$E$9:$J$9)-2=MAX([1]Βοηθητικό!$E$1:$J$1)-2,'[1]ΣΤΟΙΧΕΙΑ ΕΤΟΥΣ 4'!$BM$9,IF(MAX([1]Βοηθητικό!$E$9:$J$9)-2=MAX([1]Βοηθητικό!$E$1:$J$1)-3,'[1]ΣΤΟΙΧΕΙΑ ΕΤΟΥΣ 3'!$BM$9,IF(MAX([1]Βοηθητικό!$E$9:$J$9)-2=MAX([1]Βοηθητικό!$E$1:$J$1)-4,'[1]ΣΤΟΙΧΕΙΑ ΕΤΟΥΣ 2'!$BM$9,IF(MAX([1]Βοηθητικό!$E$9:$J$9)-2=MAX([1]Βοηθητικό!$E$1:$J$1)-5,'[1]ΣΤΟΙΧΕΙΑ ΕΤΟΥΣ 1'!$BM$9,""))))</f>
        <v>-1600</v>
      </c>
      <c r="C570" s="6">
        <f>IF(MAX([1]Βοηθητικό!$E$9:$J$9)-1=MAX([1]Βοηθητικό!$E$1:$J$1)-1,'[1]ΣΤΟΙΧΕΙΑ ΕΤΟΥΣ 5'!$BM$9,IF(MAX([1]Βοηθητικό!$E$9:$J$9)-1=MAX([1]Βοηθητικό!$E$1:$J$1)-2,'[1]ΣΤΟΙΧΕΙΑ ΕΤΟΥΣ 4'!$BM$9,IF(MAX([1]Βοηθητικό!$E$9:$J$9)-1=MAX([1]Βοηθητικό!$E$1:$J$1)-3,'[1]ΣΤΟΙΧΕΙΑ ΕΤΟΥΣ 3'!$BM$9,IF(MAX([1]Βοηθητικό!$E$9:$J$9)-1=MAX([1]Βοηθητικό!$E$1:$J$1)-4,'[1]ΣΤΟΙΧΕΙΑ ΕΤΟΥΣ 2'!$BM$9,IF(MAX([1]Βοηθητικό!$E$9:$J$9)-1=MAX([1]Βοηθητικό!$E$1:$J$1)-5,'[1]ΣΤΟΙΧΕΙΑ ΕΤΟΥΣ 1'!$BM$9,"")))))</f>
        <v>-1600</v>
      </c>
      <c r="D570" s="7">
        <f>IF(MAX([1]Βοηθητικό!$E$9:$J$9)=MAX([1]Βοηθητικό!$E$1:$J$1),'[1]ΣΤΟΙΧΕΙΑ ΕΤΟΥΣ 6'!$BM$9,IF(MAX([1]Βοηθητικό!$E$9:$J$9)=MAX([1]Βοηθητικό!$E$1:$J$1)-1,'[1]ΣΤΟΙΧΕΙΑ ΕΤΟΥΣ 5'!$BM$9,IF(MAX([1]Βοηθητικό!$E$9:$J$9)=MAX([1]Βοηθητικό!$E$1:$J$1)-2,'[1]ΣΤΟΙΧΕΙΑ ΕΤΟΥΣ 4'!$BM$9,IF(MAX([1]Βοηθητικό!$E$9:$J$9)=MAX([1]Βοηθητικό!$E$1:$J$1)-3,'[1]ΣΤΟΙΧΕΙΑ ΕΤΟΥΣ 3'!$BM$9,IF(MAX([1]Βοηθητικό!$E$9:$J$9)=MAX([1]Βοηθητικό!$E$1:$J$1)-4,'[1]ΣΤΟΙΧΕΙΑ ΕΤΟΥΣ 2'!$BM$9,IF(MAX([1]Βοηθητικό!$E$9:$J$9)=MAX([1]Βοηθητικό!$E$1:$J$1)-5,'[1]ΣΤΟΙΧΕΙΑ ΕΤΟΥΣ 1'!$BM$9,""))))))</f>
        <v>-38800</v>
      </c>
    </row>
    <row r="571" spans="1:4" x14ac:dyDescent="0.25">
      <c r="A571" s="1"/>
      <c r="B571" s="9"/>
      <c r="C571" s="9"/>
      <c r="D571" s="9"/>
    </row>
    <row r="572" spans="1:4" x14ac:dyDescent="0.25">
      <c r="A572" s="1" t="s">
        <v>176</v>
      </c>
      <c r="B572" s="1"/>
      <c r="C572" s="1"/>
      <c r="D572" s="2" t="s">
        <v>192</v>
      </c>
    </row>
    <row r="573" spans="1:4" x14ac:dyDescent="0.25">
      <c r="A573" s="3" t="str">
        <f>"ΚΩΔΙΚΟΣ ICAP" &amp; ": " &amp; '[1]ΣΤΟΙΧΕΙΑ ΕΤΟΥΣ 3'!A$9</f>
        <v>ΚΩΔΙΚΟΣ ICAP: 272838</v>
      </c>
      <c r="B573" s="1"/>
      <c r="C573" s="1"/>
      <c r="D573" s="1"/>
    </row>
    <row r="574" spans="1:4" x14ac:dyDescent="0.25">
      <c r="A574" s="3" t="str">
        <f>'[1]ΣΤΟΙΧΕΙΑ ΕΤΟΥΣ 3'!B$9</f>
        <v>HOMAD A.E.</v>
      </c>
      <c r="B574" s="1"/>
      <c r="C574" s="1"/>
      <c r="D574" s="1"/>
    </row>
    <row r="575" spans="1:4" x14ac:dyDescent="0.25">
      <c r="A575" s="3" t="s">
        <v>193</v>
      </c>
      <c r="B575" s="4" t="str">
        <f>RIGHT(B554,4)</f>
        <v>2017</v>
      </c>
      <c r="C575" s="4" t="str">
        <f>RIGHT(C554,4)</f>
        <v>2018</v>
      </c>
      <c r="D575" s="4" t="str">
        <f>RIGHT(D554,4)</f>
        <v>2019</v>
      </c>
    </row>
    <row r="576" spans="1:4" x14ac:dyDescent="0.25">
      <c r="A576" s="1" t="s">
        <v>194</v>
      </c>
      <c r="B576" s="10" t="str">
        <f>IF(B540&lt;=0,"-",IF(OR(B567/B540*100&lt;-500,B567/B540*100&gt;500),"-",B567/B540*100))</f>
        <v>-</v>
      </c>
      <c r="C576" s="10">
        <f>IF(C540&lt;=0,"-",IF(OR(C567/C540*100&lt;-500,C567/C540*100&gt;500),"-",C567/C540*100))</f>
        <v>163.66778367169067</v>
      </c>
      <c r="D576" s="10">
        <f>IF(D540&lt;=0,"-",IF(OR(D567/D540*100&lt;-500,D567/D540*100&gt;500),"-",D567/D540*100))</f>
        <v>83.133452876637392</v>
      </c>
    </row>
    <row r="577" spans="1:4" x14ac:dyDescent="0.25">
      <c r="A577" s="1" t="s">
        <v>195</v>
      </c>
      <c r="B577" s="10">
        <f>IF(B552=0,"-",IF(OR(B567/B552*100&lt;-500,B567/B552*100&gt;500),"-",B567/B552*100))</f>
        <v>4.6939976302920012</v>
      </c>
      <c r="C577" s="10">
        <f>IF(C552=0,"-",IF(OR(C567/C552*100&lt;-500,C567/C552*100&gt;500),"-",C567/C552*100))</f>
        <v>6.5573888929695121</v>
      </c>
      <c r="D577" s="10">
        <f>IF(D552=0,"-",IF(OR(D567/D552*100&lt;-500,D567/D552*100&gt;500),"-",D567/D552*100))</f>
        <v>8.0098835826874488</v>
      </c>
    </row>
    <row r="578" spans="1:4" x14ac:dyDescent="0.25">
      <c r="A578" s="1" t="s">
        <v>196</v>
      </c>
      <c r="B578" s="10">
        <f>IF(B555=0,"-",IF(OR(B557/B555*100&lt;-500,B557/B555*100&gt;99),"-",B557/B555*100))</f>
        <v>37.949394276381078</v>
      </c>
      <c r="C578" s="10">
        <f>IF(C555=0,"-",IF(OR(C557/C555*100&lt;-500,C557/C555*100&gt;99),"-",C557/C555*100))</f>
        <v>42.309591918527254</v>
      </c>
      <c r="D578" s="10">
        <f>IF(D555=0,"-",IF(OR(D557/D555*100&lt;-500,D557/D555*100&gt;99),"-",D557/D555*100))</f>
        <v>40.022178222736365</v>
      </c>
    </row>
    <row r="579" spans="1:4" x14ac:dyDescent="0.25">
      <c r="A579" s="1" t="s">
        <v>197</v>
      </c>
      <c r="B579" s="10">
        <f>IF(B555=0,"-",IF(OR(B561/B555*100&lt;-500,B561/B555*100&gt;500),"-",B561/B555*100))</f>
        <v>2.8249776952812713</v>
      </c>
      <c r="C579" s="10">
        <f>IF(C555=0,"-",IF(OR(C561/C555*100&lt;-500,C561/C555*100&gt;500),"-",C561/C555*100))</f>
        <v>4.2257253387164297</v>
      </c>
      <c r="D579" s="10">
        <f>IF(D555=0,"-",IF(OR(D561/D555*100&lt;-500,D561/D555*100&gt;500),"-",D561/D555*100))</f>
        <v>4.7144062620215346</v>
      </c>
    </row>
    <row r="580" spans="1:4" x14ac:dyDescent="0.25">
      <c r="A580" s="1" t="s">
        <v>198</v>
      </c>
      <c r="B580" s="10">
        <f>IF(B555=0,"-",IF(OR(B567/B555*100&lt;-500,B567/B555*100&gt;500),"-",B567/B555*100))</f>
        <v>2.8249776952812713</v>
      </c>
      <c r="C580" s="10">
        <f>IF(C555=0,"-",IF(OR(C567/C555*100&lt;-500,C567/C555*100&gt;500),"-",C567/C555*100))</f>
        <v>4.2257253387164297</v>
      </c>
      <c r="D580" s="10">
        <f>IF(D555=0,"-",IF(OR(D567/D555*100&lt;-500,D567/D555*100&gt;500),"-",D567/D555*100))</f>
        <v>4.7144062620215346</v>
      </c>
    </row>
    <row r="581" spans="1:4" x14ac:dyDescent="0.25">
      <c r="A581" s="1" t="s">
        <v>199</v>
      </c>
      <c r="B581" s="10">
        <f>IF(B555=0,"-",IF(OR(B568/B555*100&lt;-500,B568/B555*100&gt;500),"-",B568/B555*100))</f>
        <v>4.6965922577759898</v>
      </c>
      <c r="C581" s="10">
        <f t="shared" ref="C581:D581" si="6">IF(C555=0,"-",IF(OR(C568/C555*100&lt;-500,C568/C555*100&gt;500),"-",C568/C555*100))</f>
        <v>5.9515389429323777</v>
      </c>
      <c r="D581" s="10">
        <f t="shared" si="6"/>
        <v>6.1622643434570454</v>
      </c>
    </row>
    <row r="582" spans="1:4" x14ac:dyDescent="0.25">
      <c r="A582" s="1" t="s">
        <v>200</v>
      </c>
      <c r="B582" s="10" t="str">
        <f>IF(B540&lt;=0,"-",IF(OR((B544+B547)/B540&lt;=0,(B544+B547)/B540&gt;100),"-",(B544+B547)/B540))</f>
        <v>-</v>
      </c>
      <c r="C582" s="10">
        <f>IF(C540&lt;=0,"-",IF(OR((C544+C547)/C540&lt;=0,(C544+C547)/C540&gt;100),"-",(C544+C547)/C540))</f>
        <v>23.959291929012579</v>
      </c>
      <c r="D582" s="10">
        <f>IF(D540&lt;=0,"-",IF(OR((D544+D547)/D540&lt;=0,(D544+D547)/D540&gt;100),"-",(D544+D547)/D540))</f>
        <v>9.3788590706014645</v>
      </c>
    </row>
    <row r="583" spans="1:4" x14ac:dyDescent="0.25">
      <c r="A583" s="1" t="s">
        <v>201</v>
      </c>
      <c r="B583" s="10">
        <f>IF(B559=0,"-",IF((B559+B567)&lt;=0,"-",IF(OR((B559+B567)/B559&lt;=0,(B559+B567)/B559&gt;1000),"-",(B559+B567)/B559)))</f>
        <v>5.0604643663334405</v>
      </c>
      <c r="C583" s="10">
        <f>IF(C559=0,"-",IF((C559+C567)&lt;=0,"-",IF(OR((C559+C567)/C559&lt;=0,(C559+C567)/C559&gt;1000),"-",(C559+C567)/C559)))</f>
        <v>9.3659267224825253</v>
      </c>
      <c r="D583" s="10">
        <f>IF(D559=0,"-",IF((D559+D567)&lt;=0,"-",IF(OR((D559+D567)/D559&lt;=0,(D559+D567)/D559&gt;1000),"-",(D559+D567)/D559)))</f>
        <v>13.552037444933921</v>
      </c>
    </row>
    <row r="584" spans="1:4" x14ac:dyDescent="0.25">
      <c r="A584" s="1" t="s">
        <v>202</v>
      </c>
      <c r="B584" s="10" t="str">
        <f>IF(B540&lt;=0,"-",IF(B548=0,"-",IF(OR(B548/B540*100&lt;0,B548/B540*100&gt;1000),"-",B548/B540*100)))</f>
        <v>-</v>
      </c>
      <c r="C584" s="10" t="str">
        <f>IF(C540&lt;=0,"-",IF(C548=0,"-",IF(OR(C548/C540*100&lt;0,C548/C540*100&gt;1000),"-",C548/C540*100)))</f>
        <v>-</v>
      </c>
      <c r="D584" s="10" t="str">
        <f>IF(D540&lt;=0,"-",IF(D548=0,"-",IF(OR(D548/D540*100&lt;0,D548/D540*100&gt;1000),"-",D548/D540*100)))</f>
        <v>-</v>
      </c>
    </row>
    <row r="585" spans="1:4" x14ac:dyDescent="0.25">
      <c r="A585" s="1" t="s">
        <v>81</v>
      </c>
      <c r="B585" s="10">
        <f>IF(B547=0,"-",IF(OR((B528+B532+B536)/B547&lt;0,(B528+B532+B536)/B547&gt;50),"-",(B528+B532+B536)/B547))</f>
        <v>0.68571750600363213</v>
      </c>
      <c r="C585" s="10">
        <f>IF(C547=0,"-",IF(OR((C528+C532+C536)/C547&lt;0,(C528+C532+C536)/C547&gt;50),"-",(C528+C532+C536)/C547))</f>
        <v>0.76046823325612656</v>
      </c>
      <c r="D585" s="10">
        <f>IF(D547=0,"-",IF(OR((D528+D532+D536)/D547&lt;0,(D528+D532+D536)/D547&gt;50),"-",(D528+D532+D536)/D547))</f>
        <v>0.83571154979088935</v>
      </c>
    </row>
    <row r="586" spans="1:4" x14ac:dyDescent="0.25">
      <c r="A586" s="1" t="s">
        <v>203</v>
      </c>
      <c r="B586" s="10">
        <f>IF(B547=0,"-",IF(OR((B532+B536)/B547&lt;0,(B532+B536)/B547&gt;30),"-",(B532+B536)/B547))</f>
        <v>0.50052143583006459</v>
      </c>
      <c r="C586" s="10">
        <f>IF(C547=0,"-",IF(OR((C532+C536)/C547&lt;0,(C532+C536)/C547&gt;30),"-",(C532+C536)/C547))</f>
        <v>0.53945104768570873</v>
      </c>
      <c r="D586" s="10">
        <f>IF(D547=0,"-",IF(OR((D532+D536)/D547&lt;0,(D532+D536)/D547&gt;30),"-",(D532+D536)/D547))</f>
        <v>0.58972379765425353</v>
      </c>
    </row>
    <row r="587" spans="1:4" x14ac:dyDescent="0.25">
      <c r="A587" s="1" t="s">
        <v>204</v>
      </c>
      <c r="B587" s="10">
        <f>IF(B547=0,"-",IF(OR((B534+B536)/B547&lt;0,(B534+B536)/B547&gt;15),"-",(B534+B536)/B547))</f>
        <v>0.29575197954735372</v>
      </c>
      <c r="C587" s="10">
        <f>IF(C547=0,"-",IF(OR((C534+C536)/C547&lt;0,(C534+C536)/C547&gt;15),"-",(C534+C536)/C547))</f>
        <v>0.2960457696502613</v>
      </c>
      <c r="D587" s="10">
        <f>IF(D547=0,"-",IF(OR((D534+D536)/D547&lt;0,(D534+D536)/D547&gt;15),"-",(D534+D536)/D547))</f>
        <v>0.36975481589642784</v>
      </c>
    </row>
    <row r="588" spans="1:4" x14ac:dyDescent="0.25">
      <c r="A588" s="1" t="s">
        <v>205</v>
      </c>
      <c r="B588" s="8">
        <f>IF((B528+B532+B536)-B547=0,"-",(B528+B532+B536)-B547)</f>
        <v>-518645</v>
      </c>
      <c r="C588" s="8">
        <f>IF((C528+C532+C536)-C547=0,"-",(C528+C532+C536)-C547)</f>
        <v>-381914</v>
      </c>
      <c r="D588" s="8">
        <f>IF((D528+D532+D536)-D547=0,"-",(D528+D532+D536)-D547)</f>
        <v>-253491</v>
      </c>
    </row>
    <row r="589" spans="1:4" x14ac:dyDescent="0.25">
      <c r="A589" s="1" t="s">
        <v>206</v>
      </c>
      <c r="B589" s="11">
        <f>IF(B555=0,"-",IF(OR(B533/B555*365&lt;=0,B533/B555*365&gt;720),"-",B533/B555*365))</f>
        <v>12.697167730736986</v>
      </c>
      <c r="C589" s="11">
        <f>IF(C555=0,"-",IF(OR(C533/C555*365&lt;=0,C533/C555*365&gt;720),"-",C533/C555*365))</f>
        <v>19.447258163200775</v>
      </c>
      <c r="D589" s="11">
        <f>IF(D555=0,"-",IF(OR(D533/D555*365&lt;=0,D533/D555*365&gt;720),"-",D533/D555*365))</f>
        <v>11.425547147854358</v>
      </c>
    </row>
    <row r="590" spans="1:4" x14ac:dyDescent="0.25">
      <c r="A590" s="1" t="s">
        <v>207</v>
      </c>
      <c r="B590" s="11">
        <f>IF(B556=0,"-",IF(OR(B549/B556*365&lt;=0,B549/B556*365&gt;720),"-",B549/B556*365))</f>
        <v>326.93288912538202</v>
      </c>
      <c r="C590" s="11">
        <f>IF(C556=0,"-",IF(OR(C549/C556*365&lt;=0,C549/C556*365&gt;720),"-",C549/C556*365))</f>
        <v>344.52802799302191</v>
      </c>
      <c r="D590" s="11">
        <f>IF(D556=0,"-",IF(OR(D549/D556*365&lt;=0,D549/D556*365&gt;720),"-",D549/D556*365))</f>
        <v>281.38204015903614</v>
      </c>
    </row>
    <row r="591" spans="1:4" x14ac:dyDescent="0.25">
      <c r="A591" s="1" t="s">
        <v>208</v>
      </c>
      <c r="B591" s="11">
        <f>IF(B556=0,"-",IF(OR(B528/B556*365&lt;=0,B528/B556*365&gt;720),"-",B528/B556*365))</f>
        <v>67.2225392649176</v>
      </c>
      <c r="C591" s="11">
        <f>IF(C556=0,"-",IF(OR(C528/C556*365&lt;=0,C528/C556*365&gt;720),"-",C528/C556*365))</f>
        <v>86.502237477991741</v>
      </c>
      <c r="D591" s="11">
        <f>IF(D556=0,"-",IF(OR(D528/D556*365&lt;=0,D528/D556*365&gt;720),"-",D528/D556*365))</f>
        <v>79.619070771996491</v>
      </c>
    </row>
    <row r="592" spans="1:4" x14ac:dyDescent="0.25">
      <c r="A592" s="1" t="s">
        <v>209</v>
      </c>
      <c r="B592" s="10">
        <f>IF(OR(B552=0,B555=0),"-",IF(OR(B555/B552&lt;=0,B555/B552&gt;100),"-",B555/B552))</f>
        <v>1.6616052006827045</v>
      </c>
      <c r="C592" s="10">
        <f>IF(OR(C552=0,C555=0),"-",IF(OR(C555/C552&lt;=0,C555/C552&gt;100),"-",C555/C552))</f>
        <v>1.5517783025058911</v>
      </c>
      <c r="D592" s="10">
        <f>IF(OR(D552=0,D555=0),"-",IF(OR(D555/D552&lt;=0,D555/D552&gt;100),"-",D555/D552))</f>
        <v>1.6990227692538351</v>
      </c>
    </row>
    <row r="593" spans="1:4" x14ac:dyDescent="0.25">
      <c r="A593" s="1" t="s">
        <v>210</v>
      </c>
      <c r="B593" s="8">
        <f>IF(OR(B591="-",B589="-",B590="-"),"-",(B591+B589)-B590)</f>
        <v>-247.01318212972743</v>
      </c>
      <c r="C593" s="8">
        <f>IF(OR(C591="-",C589="-",C590="-"),"-",(C591+C589)-C590)</f>
        <v>-238.57853235182938</v>
      </c>
      <c r="D593" s="8">
        <f>IF(OR(D591="-",D589="-",D590="-"),"-",(D591+D589)-D590)</f>
        <v>-190.33742223918529</v>
      </c>
    </row>
    <row r="594" spans="1:4" x14ac:dyDescent="0.25">
      <c r="A594" s="1" t="s">
        <v>211</v>
      </c>
      <c r="B594" s="10">
        <f>IF(B517=0,"-",(B517/B537)*100)</f>
        <v>29.691186164981133</v>
      </c>
      <c r="C594" s="10">
        <f>IF(C517=0,"-",(C517/C537)*100)</f>
        <v>27.000010837067105</v>
      </c>
      <c r="D594" s="10">
        <f>IF(D517=0,"-",(D517/D537)*100)</f>
        <v>24.480842505730674</v>
      </c>
    </row>
    <row r="595" spans="1:4" x14ac:dyDescent="0.25">
      <c r="A595" s="1" t="s">
        <v>212</v>
      </c>
      <c r="B595" s="10" t="str">
        <f>IF(B548=0,"-",IF(B548/B555&gt;10,"-",(B548/B555)*100))</f>
        <v>-</v>
      </c>
      <c r="C595" s="10" t="str">
        <f>IF(C548=0,"-",IF(C548/C555&gt;10,"-",(C548/C555)*100))</f>
        <v>-</v>
      </c>
      <c r="D595" s="10" t="str">
        <f>IF(D548=0,"-",IF(D548/D555&gt;10,"-",(D548/D555)*100))</f>
        <v>-</v>
      </c>
    </row>
    <row r="596" spans="1:4" x14ac:dyDescent="0.25">
      <c r="A596" s="1"/>
      <c r="B596" s="1"/>
      <c r="C596" s="1"/>
      <c r="D596" s="1"/>
    </row>
    <row r="597" spans="1:4" x14ac:dyDescent="0.25">
      <c r="A597" s="1" t="s">
        <v>176</v>
      </c>
      <c r="B597" s="1"/>
      <c r="C597" s="1"/>
      <c r="D597" s="2" t="s">
        <v>177</v>
      </c>
    </row>
    <row r="598" spans="1:4" x14ac:dyDescent="0.25">
      <c r="A598" s="3" t="str">
        <f>"ΚΩΔΙΚΟΣ ICAP" &amp; ": " &amp; '[1]ΣΤΟΙΧΕΙΑ ΕΤΟΥΣ 3'!A$10</f>
        <v>ΚΩΔΙΚΟΣ ICAP: 376904</v>
      </c>
      <c r="B598" s="1"/>
      <c r="C598" s="1"/>
      <c r="D598" s="2"/>
    </row>
    <row r="599" spans="1:4" x14ac:dyDescent="0.25">
      <c r="A599" s="3" t="str">
        <f>'[1]ΣΤΟΙΧΕΙΑ ΕΤΟΥΣ 3'!B$10</f>
        <v>HOME PLUS Α.Ε.</v>
      </c>
      <c r="B599" s="1"/>
      <c r="C599" s="1"/>
      <c r="D599" s="1"/>
    </row>
    <row r="600" spans="1:4" x14ac:dyDescent="0.25">
      <c r="A600" s="1" t="s">
        <v>178</v>
      </c>
      <c r="B600" s="2" t="s">
        <v>179</v>
      </c>
      <c r="C600" s="2" t="s">
        <v>179</v>
      </c>
      <c r="D600" s="2" t="s">
        <v>179</v>
      </c>
    </row>
    <row r="601" spans="1:4" x14ac:dyDescent="0.25">
      <c r="A601" s="3" t="s">
        <v>180</v>
      </c>
      <c r="B601" s="4" t="str">
        <f>IF(MAX([1]Βοηθητικό!$E$10:$J$10)-2=MAX([1]Βοηθητικό!$E$1:$J$1)-2,RIGHT('[1]ΣΤΟΙΧΕΙΑ ΕΤΟΥΣ 4'!$F$10,10),IF(MAX([1]Βοηθητικό!$E$10:$J$10)-2=MAX([1]Βοηθητικό!$E$1:$J$1)-3,RIGHT('[1]ΣΤΟΙΧΕΙΑ ΕΤΟΥΣ 3'!$F$10,10),IF(MAX([1]Βοηθητικό!$E$10:$J$10)-2=MAX([1]Βοηθητικό!$E$1:$J$1)-4,RIGHT('[1]ΣΤΟΙΧΕΙΑ ΕΤΟΥΣ 2'!$F$10,10),IF(MAX([1]Βοηθητικό!$E$10:$J$10)-2=MAX([1]Βοηθητικό!$E$1:$J$1)-5,RIGHT('[1]ΣΤΟΙΧΕΙΑ ΕΤΟΥΣ 1'!$F$10,10),""))))</f>
        <v>31/12/2018</v>
      </c>
      <c r="C601" s="17" t="str">
        <f>IF(MAX([1]Βοηθητικό!$E$10:$J$10)-1=MAX([1]Βοηθητικό!$E$1:$J$1)-1,RIGHT('[1]ΣΤΟΙΧΕΙΑ ΕΤΟΥΣ 5'!$F$10,10),IF(MAX([1]Βοηθητικό!$E$10:$J$10)-1=MAX([1]Βοηθητικό!$E$1:$J$1)-2,RIGHT('[1]ΣΤΟΙΧΕΙΑ ΕΤΟΥΣ 4'!$F$10,10),IF(MAX([1]Βοηθητικό!$E$10:$J$10)-1=MAX([1]Βοηθητικό!$E$1:$J$1)-3,RIGHT('[1]ΣΤΟΙΧΕΙΑ ΕΤΟΥΣ 3'!$F$10,10),IF(MAX([1]Βοηθητικό!$E$10:$J$10)-1=MAX([1]Βοηθητικό!$E$1:$J$1)-4,RIGHT('[1]ΣΤΟΙΧΕΙΑ ΕΤΟΥΣ 2'!$F$10,10),IF(MAX([1]Βοηθητικό!$E$10:$J$10)-1=MAX([1]Βοηθητικό!$E$1:$J$1)-5,RIGHT('[1]ΣΤΟΙΧΕΙΑ ΕΤΟΥΣ 1'!$F$10,10),"")))))</f>
        <v>31/12/2019</v>
      </c>
      <c r="D601" s="5" t="str">
        <f>IF(MAX([1]Βοηθητικό!$E$10:$J$10)=MAX([1]Βοηθητικό!$E$1:$J$1),RIGHT('[1]ΣΤΟΙΧΕΙΑ ΕΤΟΥΣ 6'!$F$10,10),IF(MAX([1]Βοηθητικό!$E$10:$J$10)=MAX([1]Βοηθητικό!$E$1:$J$1)-1,RIGHT('[1]ΣΤΟΙΧΕΙΑ ΕΤΟΥΣ 5'!$F$10,10),IF(MAX([1]Βοηθητικό!$E$10:$J$10)=MAX([1]Βοηθητικό!$E$1:$J$1)-2,RIGHT('[1]ΣΤΟΙΧΕΙΑ ΕΤΟΥΣ 4'!$F$10,10),IF(MAX([1]Βοηθητικό!$E$10:$J$10)=MAX([1]Βοηθητικό!$E$1:$J$1)-3,RIGHT('[1]ΣΤΟΙΧΕΙΑ ΕΤΟΥΣ 3'!$F$10,10),IF(MAX([1]Βοηθητικό!$E$10:$J$10)=MAX([1]Βοηθητικό!$E$1:$J$1)-4,RIGHT('[1]ΣΤΟΙΧΕΙΑ ΕΤΟΥΣ 2'!$F$10,10),IF(MAX([1]Βοηθητικό!$E$10:$J$10)=MAX([1]Βοηθητικό!$E$1:$J$1)-5,RIGHT('[1]ΣΤΟΙΧΕΙΑ ΕΤΟΥΣ 1'!$F$10,10),""))))))</f>
        <v>31/12/2020</v>
      </c>
    </row>
    <row r="602" spans="1:4" x14ac:dyDescent="0.25">
      <c r="A602" s="1" t="s">
        <v>6</v>
      </c>
      <c r="B602" s="6">
        <f>IF(MAX([1]Βοηθητικό!$E$10:$J$10)-2=MAX([1]Βοηθητικό!$E$1:$J$1)-2,'[1]ΣΤΟΙΧΕΙΑ ΕΤΟΥΣ 4'!$G$10,IF(MAX([1]Βοηθητικό!$E$10:$J$10)-2=MAX([1]Βοηθητικό!$E$1:$J$1)-3,'[1]ΣΤΟΙΧΕΙΑ ΕΤΟΥΣ 3'!$G$10,IF(MAX([1]Βοηθητικό!$E$10:$J$10)-2=MAX([1]Βοηθητικό!$E$1:$J$1)-4,'[1]ΣΤΟΙΧΕΙΑ ΕΤΟΥΣ 2'!$G$10,IF(MAX([1]Βοηθητικό!$E$10:$J$10)-2=MAX([1]Βοηθητικό!$E$1:$J$1)-5,'[1]ΣΤΟΙΧΕΙΑ ΕΤΟΥΣ 1'!$G$10,""))))</f>
        <v>9322</v>
      </c>
      <c r="C602" s="6">
        <f>IF(MAX([1]Βοηθητικό!$E$10:$J$10)-1=MAX([1]Βοηθητικό!$E$1:$J$1)-1,'[1]ΣΤΟΙΧΕΙΑ ΕΤΟΥΣ 5'!$G$10,IF(MAX([1]Βοηθητικό!$E$10:$J$10)-1=MAX([1]Βοηθητικό!$E$1:$J$1)-2,'[1]ΣΤΟΙΧΕΙΑ ΕΤΟΥΣ 4'!$G$10,IF(MAX([1]Βοηθητικό!$E$10:$J$10)-1=MAX([1]Βοηθητικό!$E$1:$J$1)-3,'[1]ΣΤΟΙΧΕΙΑ ΕΤΟΥΣ 3'!$G$10,IF(MAX([1]Βοηθητικό!$E$10:$J$10)-1=MAX([1]Βοηθητικό!$E$1:$J$1)-4,'[1]ΣΤΟΙΧΕΙΑ ΕΤΟΥΣ 2'!$G$10,IF(MAX([1]Βοηθητικό!$E$10:$J$10)-1=MAX([1]Βοηθητικό!$E$1:$J$1)-5,'[1]ΣΤΟΙΧΕΙΑ ΕΤΟΥΣ 1'!$G$10,"")))))</f>
        <v>9446</v>
      </c>
      <c r="D602" s="7">
        <f>IF(MAX([1]Βοηθητικό!$E$10:$J$10)=MAX([1]Βοηθητικό!$E$1:$J$1),'[1]ΣΤΟΙΧΕΙΑ ΕΤΟΥΣ 6'!$G$10,IF(MAX([1]Βοηθητικό!$E$10:$J$10)=MAX([1]Βοηθητικό!$E$1:$J$1)-1,'[1]ΣΤΟΙΧΕΙΑ ΕΤΟΥΣ 5'!$G$10,IF(MAX([1]Βοηθητικό!$E$10:$J$10)=MAX([1]Βοηθητικό!$E$1:$J$1)-2,'[1]ΣΤΟΙΧΕΙΑ ΕΤΟΥΣ 4'!$G$10,IF(MAX([1]Βοηθητικό!$E$10:$J$10)=MAX([1]Βοηθητικό!$E$1:$J$1)-3,'[1]ΣΤΟΙΧΕΙΑ ΕΤΟΥΣ 3'!$G$10,IF(MAX([1]Βοηθητικό!$E$10:$J$10)=MAX([1]Βοηθητικό!$E$1:$J$1)-4,'[1]ΣΤΟΙΧΕΙΑ ΕΤΟΥΣ 2'!$G$10,IF(MAX([1]Βοηθητικό!$E$10:$J$10)=MAX([1]Βοηθητικό!$E$1:$J$1)-5,'[1]ΣΤΟΙΧΕΙΑ ΕΤΟΥΣ 1'!$G$10,""))))))</f>
        <v>7685</v>
      </c>
    </row>
    <row r="603" spans="1:4" x14ac:dyDescent="0.25">
      <c r="A603" s="1" t="s">
        <v>7</v>
      </c>
      <c r="B603" s="6">
        <f>IF(MAX([1]Βοηθητικό!$E$10:$J$10)-2=MAX([1]Βοηθητικό!$E$1:$J$1)-2,'[1]ΣΤΟΙΧΕΙΑ ΕΤΟΥΣ 4'!$H$10,IF(MAX([1]Βοηθητικό!$E$10:$J$10)-2=MAX([1]Βοηθητικό!$E$1:$J$1)-3,'[1]ΣΤΟΙΧΕΙΑ ΕΤΟΥΣ 3'!$H$10,IF(MAX([1]Βοηθητικό!$E$10:$J$10)-2=MAX([1]Βοηθητικό!$E$1:$J$1)-4,'[1]ΣΤΟΙΧΕΙΑ ΕΤΟΥΣ 2'!$H$10,IF(MAX([1]Βοηθητικό!$E$10:$J$10)-2=MAX([1]Βοηθητικό!$E$1:$J$1)-5,'[1]ΣΤΟΙΧΕΙΑ ΕΤΟΥΣ 1'!$H$10,""))))</f>
        <v>0</v>
      </c>
      <c r="C603" s="6">
        <f>IF(MAX([1]Βοηθητικό!$E$10:$J$10)-1=MAX([1]Βοηθητικό!$E$1:$J$1)-1,'[1]ΣΤΟΙΧΕΙΑ ΕΤΟΥΣ 5'!$H$10,IF(MAX([1]Βοηθητικό!$E$10:$J$10)-1=MAX([1]Βοηθητικό!$E$1:$J$1)-2,'[1]ΣΤΟΙΧΕΙΑ ΕΤΟΥΣ 4'!$H$10,IF(MAX([1]Βοηθητικό!$E$10:$J$10)-1=MAX([1]Βοηθητικό!$E$1:$J$1)-3,'[1]ΣΤΟΙΧΕΙΑ ΕΤΟΥΣ 3'!$H$10,IF(MAX([1]Βοηθητικό!$E$10:$J$10)-1=MAX([1]Βοηθητικό!$E$1:$J$1)-4,'[1]ΣΤΟΙΧΕΙΑ ΕΤΟΥΣ 2'!$H$10,IF(MAX([1]Βοηθητικό!$E$10:$J$10)-1=MAX([1]Βοηθητικό!$E$1:$J$1)-5,'[1]ΣΤΟΙΧΕΙΑ ΕΤΟΥΣ 1'!$H$10,"")))))</f>
        <v>0</v>
      </c>
      <c r="D603" s="7">
        <f>IF(MAX([1]Βοηθητικό!$E$10:$J$10)=MAX([1]Βοηθητικό!$E$1:$J$1),'[1]ΣΤΟΙΧΕΙΑ ΕΤΟΥΣ 6'!$H$10,IF(MAX([1]Βοηθητικό!$E$10:$J$10)=MAX([1]Βοηθητικό!$E$1:$J$1)-1,'[1]ΣΤΟΙΧΕΙΑ ΕΤΟΥΣ 5'!$H$10,IF(MAX([1]Βοηθητικό!$E$10:$J$10)=MAX([1]Βοηθητικό!$E$1:$J$1)-2,'[1]ΣΤΟΙΧΕΙΑ ΕΤΟΥΣ 4'!$H$10,IF(MAX([1]Βοηθητικό!$E$10:$J$10)=MAX([1]Βοηθητικό!$E$1:$J$1)-3,'[1]ΣΤΟΙΧΕΙΑ ΕΤΟΥΣ 3'!$H$10,IF(MAX([1]Βοηθητικό!$E$10:$J$10)=MAX([1]Βοηθητικό!$E$1:$J$1)-4,'[1]ΣΤΟΙΧΕΙΑ ΕΤΟΥΣ 2'!$H$10,IF(MAX([1]Βοηθητικό!$E$10:$J$10)=MAX([1]Βοηθητικό!$E$1:$J$1)-5,'[1]ΣΤΟΙΧΕΙΑ ΕΤΟΥΣ 1'!$H$10,""))))))</f>
        <v>0</v>
      </c>
    </row>
    <row r="604" spans="1:4" x14ac:dyDescent="0.25">
      <c r="A604" s="1" t="s">
        <v>8</v>
      </c>
      <c r="B604" s="6">
        <f>IF(MAX([1]Βοηθητικό!$E$10:$J$10)-2=MAX([1]Βοηθητικό!$E$1:$J$1)-2,'[1]ΣΤΟΙΧΕΙΑ ΕΤΟΥΣ 4'!$I$10,IF(MAX([1]Βοηθητικό!$E$10:$J$10)-2=MAX([1]Βοηθητικό!$E$1:$J$1)-3,'[1]ΣΤΟΙΧΕΙΑ ΕΤΟΥΣ 3'!$I$10,IF(MAX([1]Βοηθητικό!$E$10:$J$10)-2=MAX([1]Βοηθητικό!$E$1:$J$1)-4,'[1]ΣΤΟΙΧΕΙΑ ΕΤΟΥΣ 2'!$I$10,IF(MAX([1]Βοηθητικό!$E$10:$J$10)-2=MAX([1]Βοηθητικό!$E$1:$J$1)-5,'[1]ΣΤΟΙΧΕΙΑ ΕΤΟΥΣ 1'!$I$10,""))))</f>
        <v>42682</v>
      </c>
      <c r="C604" s="6">
        <f>IF(MAX([1]Βοηθητικό!$E$10:$J$10)-1=MAX([1]Βοηθητικό!$E$1:$J$1)-1,'[1]ΣΤΟΙΧΕΙΑ ΕΤΟΥΣ 5'!$I$10,IF(MAX([1]Βοηθητικό!$E$10:$J$10)-1=MAX([1]Βοηθητικό!$E$1:$J$1)-2,'[1]ΣΤΟΙΧΕΙΑ ΕΤΟΥΣ 4'!$I$10,IF(MAX([1]Βοηθητικό!$E$10:$J$10)-1=MAX([1]Βοηθητικό!$E$1:$J$1)-3,'[1]ΣΤΟΙΧΕΙΑ ΕΤΟΥΣ 3'!$I$10,IF(MAX([1]Βοηθητικό!$E$10:$J$10)-1=MAX([1]Βοηθητικό!$E$1:$J$1)-4,'[1]ΣΤΟΙΧΕΙΑ ΕΤΟΥΣ 2'!$I$10,IF(MAX([1]Βοηθητικό!$E$10:$J$10)-1=MAX([1]Βοηθητικό!$E$1:$J$1)-5,'[1]ΣΤΟΙΧΕΙΑ ΕΤΟΥΣ 1'!$I$10,"")))))</f>
        <v>42932</v>
      </c>
      <c r="D604" s="7">
        <f>IF(MAX([1]Βοηθητικό!$E$10:$J$10)=MAX([1]Βοηθητικό!$E$1:$J$1),'[1]ΣΤΟΙΧΕΙΑ ΕΤΟΥΣ 6'!$I$10,IF(MAX([1]Βοηθητικό!$E$10:$J$10)=MAX([1]Βοηθητικό!$E$1:$J$1)-1,'[1]ΣΤΟΙΧΕΙΑ ΕΤΟΥΣ 5'!$I$10,IF(MAX([1]Βοηθητικό!$E$10:$J$10)=MAX([1]Βοηθητικό!$E$1:$J$1)-2,'[1]ΣΤΟΙΧΕΙΑ ΕΤΟΥΣ 4'!$I$10,IF(MAX([1]Βοηθητικό!$E$10:$J$10)=MAX([1]Βοηθητικό!$E$1:$J$1)-3,'[1]ΣΤΟΙΧΕΙΑ ΕΤΟΥΣ 3'!$I$10,IF(MAX([1]Βοηθητικό!$E$10:$J$10)=MAX([1]Βοηθητικό!$E$1:$J$1)-4,'[1]ΣΤΟΙΧΕΙΑ ΕΤΟΥΣ 2'!$I$10,IF(MAX([1]Βοηθητικό!$E$10:$J$10)=MAX([1]Βοηθητικό!$E$1:$J$1)-5,'[1]ΣΤΟΙΧΕΙΑ ΕΤΟΥΣ 1'!$I$10,""))))))</f>
        <v>42932</v>
      </c>
    </row>
    <row r="605" spans="1:4" x14ac:dyDescent="0.25">
      <c r="A605" s="1" t="s">
        <v>57</v>
      </c>
      <c r="B605" s="6">
        <f>IF(MAX([1]Βοηθητικό!$E$10:$J$10)-2=MAX([1]Βοηθητικό!$E$1:$J$1)-2,'[1]ΣΤΟΙΧΕΙΑ ΕΤΟΥΣ 4'!$BF$10,IF(MAX([1]Βοηθητικό!$E$10:$J$10)-2=MAX([1]Βοηθητικό!$E$1:$J$1)-3,'[1]ΣΤΟΙΧΕΙΑ ΕΤΟΥΣ 3'!$BF$10,IF(MAX([1]Βοηθητικό!$E$10:$J$10)-2=MAX([1]Βοηθητικό!$E$1:$J$1)-4,'[1]ΣΤΟΙΧΕΙΑ ΕΤΟΥΣ 2'!$BF$10,IF(MAX([1]Βοηθητικό!$E$10:$J$10)-2=MAX([1]Βοηθητικό!$E$1:$J$1)-5,'[1]ΣΤΟΙΧΕΙΑ ΕΤΟΥΣ 1'!$BF$10,""))))</f>
        <v>0</v>
      </c>
      <c r="C605" s="6">
        <f>IF(MAX([1]Βοηθητικό!$E$10:$J$10)-1=MAX([1]Βοηθητικό!$E$1:$J$1)-1,'[1]ΣΤΟΙΧΕΙΑ ΕΤΟΥΣ 5'!$BF$10,IF(MAX([1]Βοηθητικό!$E$10:$J$10)-1=MAX([1]Βοηθητικό!$E$1:$J$1)-2,'[1]ΣΤΟΙΧΕΙΑ ΕΤΟΥΣ 4'!$BF$10,IF(MAX([1]Βοηθητικό!$E$10:$J$10)-1=MAX([1]Βοηθητικό!$E$1:$J$1)-3,'[1]ΣΤΟΙΧΕΙΑ ΕΤΟΥΣ 3'!$BF$10,IF(MAX([1]Βοηθητικό!$E$10:$J$10)-1=MAX([1]Βοηθητικό!$E$1:$J$1)-4,'[1]ΣΤΟΙΧΕΙΑ ΕΤΟΥΣ 2'!$BF$10,IF(MAX([1]Βοηθητικό!$E$10:$J$10)-1=MAX([1]Βοηθητικό!$E$1:$J$1)-5,'[1]ΣΤΟΙΧΕΙΑ ΕΤΟΥΣ 1'!$BF$10,"")))))</f>
        <v>0</v>
      </c>
      <c r="D605" s="7">
        <f>IF(MAX([1]Βοηθητικό!$E$10:$J$10)=MAX([1]Βοηθητικό!$E$1:$J$1),'[1]ΣΤΟΙΧΕΙΑ ΕΤΟΥΣ 6'!$BF$10,IF(MAX([1]Βοηθητικό!$E$10:$J$10)=MAX([1]Βοηθητικό!$E$1:$J$1)-1,'[1]ΣΤΟΙΧΕΙΑ ΕΤΟΥΣ 5'!$BF$10,IF(MAX([1]Βοηθητικό!$E$10:$J$10)=MAX([1]Βοηθητικό!$E$1:$J$1)-2,'[1]ΣΤΟΙΧΕΙΑ ΕΤΟΥΣ 4'!$BF$10,IF(MAX([1]Βοηθητικό!$E$10:$J$10)=MAX([1]Βοηθητικό!$E$1:$J$1)-3,'[1]ΣΤΟΙΧΕΙΑ ΕΤΟΥΣ 3'!$BF$10,IF(MAX([1]Βοηθητικό!$E$10:$J$10)=MAX([1]Βοηθητικό!$E$1:$J$1)-4,'[1]ΣΤΟΙΧΕΙΑ ΕΤΟΥΣ 2'!$BF$10,IF(MAX([1]Βοηθητικό!$E$10:$J$10)=MAX([1]Βοηθητικό!$E$1:$J$1)-5,'[1]ΣΤΟΙΧΕΙΑ ΕΤΟΥΣ 1'!$BF$10,""))))))</f>
        <v>0</v>
      </c>
    </row>
    <row r="606" spans="1:4" x14ac:dyDescent="0.25">
      <c r="A606" s="1" t="s">
        <v>9</v>
      </c>
      <c r="B606" s="6">
        <f>IF(MAX([1]Βοηθητικό!$E$10:$J$10)-2=MAX([1]Βοηθητικό!$E$1:$J$1)-2,'[1]ΣΤΟΙΧΕΙΑ ΕΤΟΥΣ 4'!$J$10,IF(MAX([1]Βοηθητικό!$E$10:$J$10)-2=MAX([1]Βοηθητικό!$E$1:$J$1)-3,'[1]ΣΤΟΙΧΕΙΑ ΕΤΟΥΣ 3'!$J$10,IF(MAX([1]Βοηθητικό!$E$10:$J$10)-2=MAX([1]Βοηθητικό!$E$1:$J$1)-4,'[1]ΣΤΟΙΧΕΙΑ ΕΤΟΥΣ 2'!$J$10,IF(MAX([1]Βοηθητικό!$E$10:$J$10)-2=MAX([1]Βοηθητικό!$E$1:$J$1)-5,'[1]ΣΤΟΙΧΕΙΑ ΕΤΟΥΣ 1'!$J$10,""))))</f>
        <v>0</v>
      </c>
      <c r="C606" s="6">
        <f>IF(MAX([1]Βοηθητικό!$E$10:$J$10)-1=MAX([1]Βοηθητικό!$E$1:$J$1)-1,'[1]ΣΤΟΙΧΕΙΑ ΕΤΟΥΣ 5'!$J$10,IF(MAX([1]Βοηθητικό!$E$10:$J$10)-1=MAX([1]Βοηθητικό!$E$1:$J$1)-2,'[1]ΣΤΟΙΧΕΙΑ ΕΤΟΥΣ 4'!$J$10,IF(MAX([1]Βοηθητικό!$E$10:$J$10)-1=MAX([1]Βοηθητικό!$E$1:$J$1)-3,'[1]ΣΤΟΙΧΕΙΑ ΕΤΟΥΣ 3'!$J$10,IF(MAX([1]Βοηθητικό!$E$10:$J$10)-1=MAX([1]Βοηθητικό!$E$1:$J$1)-4,'[1]ΣΤΟΙΧΕΙΑ ΕΤΟΥΣ 2'!$J$10,IF(MAX([1]Βοηθητικό!$E$10:$J$10)-1=MAX([1]Βοηθητικό!$E$1:$J$1)-5,'[1]ΣΤΟΙΧΕΙΑ ΕΤΟΥΣ 1'!$J$10,"")))))</f>
        <v>0</v>
      </c>
      <c r="D606" s="7">
        <f>IF(MAX([1]Βοηθητικό!$E$10:$J$10)=MAX([1]Βοηθητικό!$E$1:$J$1),'[1]ΣΤΟΙΧΕΙΑ ΕΤΟΥΣ 6'!$J$10,IF(MAX([1]Βοηθητικό!$E$10:$J$10)=MAX([1]Βοηθητικό!$E$1:$J$1)-1,'[1]ΣΤΟΙΧΕΙΑ ΕΤΟΥΣ 5'!$J$10,IF(MAX([1]Βοηθητικό!$E$10:$J$10)=MAX([1]Βοηθητικό!$E$1:$J$1)-2,'[1]ΣΤΟΙΧΕΙΑ ΕΤΟΥΣ 4'!$J$10,IF(MAX([1]Βοηθητικό!$E$10:$J$10)=MAX([1]Βοηθητικό!$E$1:$J$1)-3,'[1]ΣΤΟΙΧΕΙΑ ΕΤΟΥΣ 3'!$J$10,IF(MAX([1]Βοηθητικό!$E$10:$J$10)=MAX([1]Βοηθητικό!$E$1:$J$1)-4,'[1]ΣΤΟΙΧΕΙΑ ΕΤΟΥΣ 2'!$J$10,IF(MAX([1]Βοηθητικό!$E$10:$J$10)=MAX([1]Βοηθητικό!$E$1:$J$1)-5,'[1]ΣΤΟΙΧΕΙΑ ΕΤΟΥΣ 1'!$J$10,""))))))</f>
        <v>0</v>
      </c>
    </row>
    <row r="607" spans="1:4" x14ac:dyDescent="0.25">
      <c r="A607" s="1" t="s">
        <v>181</v>
      </c>
      <c r="B607" s="6">
        <f>IF(MAX([1]Βοηθητικό!$E$10:$J$10)-2=MAX([1]Βοηθητικό!$E$1:$J$1)-2,'[1]ΣΤΟΙΧΕΙΑ ΕΤΟΥΣ 4'!$M$10,IF(MAX([1]Βοηθητικό!$E$10:$J$10)-2=MAX([1]Βοηθητικό!$E$1:$J$1)-3,'[1]ΣΤΟΙΧΕΙΑ ΕΤΟΥΣ 3'!$M$10,IF(MAX([1]Βοηθητικό!$E$10:$J$10)-2=MAX([1]Βοηθητικό!$E$1:$J$1)-4,'[1]ΣΤΟΙΧΕΙΑ ΕΤΟΥΣ 2'!$M$10,IF(MAX([1]Βοηθητικό!$E$10:$J$10)-2=MAX([1]Βοηθητικό!$E$1:$J$1)-5,'[1]ΣΤΟΙΧΕΙΑ ΕΤΟΥΣ 1'!$M$10,""))))</f>
        <v>37210</v>
      </c>
      <c r="C607" s="6">
        <f>IF(MAX([1]Βοηθητικό!$E$10:$J$10)-1=MAX([1]Βοηθητικό!$E$1:$J$1)-1,'[1]ΣΤΟΙΧΕΙΑ ΕΤΟΥΣ 5'!$M$10,IF(MAX([1]Βοηθητικό!$E$10:$J$10)-1=MAX([1]Βοηθητικό!$E$1:$J$1)-2,'[1]ΣΤΟΙΧΕΙΑ ΕΤΟΥΣ 4'!$M$10,IF(MAX([1]Βοηθητικό!$E$10:$J$10)-1=MAX([1]Βοηθητικό!$E$1:$J$1)-3,'[1]ΣΤΟΙΧΕΙΑ ΕΤΟΥΣ 3'!$M$10,IF(MAX([1]Βοηθητικό!$E$10:$J$10)-1=MAX([1]Βοηθητικό!$E$1:$J$1)-4,'[1]ΣΤΟΙΧΕΙΑ ΕΤΟΥΣ 2'!$M$10,IF(MAX([1]Βοηθητικό!$E$10:$J$10)-1=MAX([1]Βοηθητικό!$E$1:$J$1)-5,'[1]ΣΤΟΙΧΕΙΑ ΕΤΟΥΣ 1'!$M$10,"")))))</f>
        <v>37210</v>
      </c>
      <c r="D607" s="7">
        <f>IF(MAX([1]Βοηθητικό!$E$10:$J$10)=MAX([1]Βοηθητικό!$E$1:$J$1),'[1]ΣΤΟΙΧΕΙΑ ΕΤΟΥΣ 6'!$M$10,IF(MAX([1]Βοηθητικό!$E$10:$J$10)=MAX([1]Βοηθητικό!$E$1:$J$1)-1,'[1]ΣΤΟΙΧΕΙΑ ΕΤΟΥΣ 5'!$M$10,IF(MAX([1]Βοηθητικό!$E$10:$J$10)=MAX([1]Βοηθητικό!$E$1:$J$1)-2,'[1]ΣΤΟΙΧΕΙΑ ΕΤΟΥΣ 4'!$M$10,IF(MAX([1]Βοηθητικό!$E$10:$J$10)=MAX([1]Βοηθητικό!$E$1:$J$1)-3,'[1]ΣΤΟΙΧΕΙΑ ΕΤΟΥΣ 3'!$M$10,IF(MAX([1]Βοηθητικό!$E$10:$J$10)=MAX([1]Βοηθητικό!$E$1:$J$1)-4,'[1]ΣΤΟΙΧΕΙΑ ΕΤΟΥΣ 2'!$M$10,IF(MAX([1]Βοηθητικό!$E$10:$J$10)=MAX([1]Βοηθητικό!$E$1:$J$1)-5,'[1]ΣΤΟΙΧΕΙΑ ΕΤΟΥΣ 1'!$M$10,""))))))</f>
        <v>38845</v>
      </c>
    </row>
    <row r="608" spans="1:4" x14ac:dyDescent="0.25">
      <c r="A608" s="1" t="s">
        <v>182</v>
      </c>
      <c r="B608" s="6">
        <f>IF(MAX([1]Βοηθητικό!$E$10:$J$10)-2=MAX([1]Βοηθητικό!$E$1:$J$1)-2,'[1]ΣΤΟΙΧΕΙΑ ΕΤΟΥΣ 4'!$BN$10,IF(MAX([1]Βοηθητικό!$E$10:$J$10)-2=MAX([1]Βοηθητικό!$E$1:$J$1)-3,'[1]ΣΤΟΙΧΕΙΑ ΕΤΟΥΣ 3'!$BN$10,IF(MAX([1]Βοηθητικό!$E$10:$J$10)-2=MAX([1]Βοηθητικό!$E$1:$J$1)-4,'[1]ΣΤΟΙΧΕΙΑ ΕΤΟΥΣ 2'!$BN$10,IF(MAX([1]Βοηθητικό!$E$10:$J$10)-2=MAX([1]Βοηθητικό!$E$1:$J$1)-5,'[1]ΣΤΟΙΧΕΙΑ ΕΤΟΥΣ 1'!$BN$10,""))))</f>
        <v>37210</v>
      </c>
      <c r="C608" s="6">
        <f>IF(MAX([1]Βοηθητικό!$E$10:$J$10)-1=MAX([1]Βοηθητικό!$E$1:$J$1)-1,'[1]ΣΤΟΙΧΕΙΑ ΕΤΟΥΣ 5'!$BN$10,IF(MAX([1]Βοηθητικό!$E$10:$J$10)-1=MAX([1]Βοηθητικό!$E$1:$J$1)-2,'[1]ΣΤΟΙΧΕΙΑ ΕΤΟΥΣ 4'!$BN$10,IF(MAX([1]Βοηθητικό!$E$10:$J$10)-1=MAX([1]Βοηθητικό!$E$1:$J$1)-3,'[1]ΣΤΟΙΧΕΙΑ ΕΤΟΥΣ 3'!$BN$10,IF(MAX([1]Βοηθητικό!$E$10:$J$10)-1=MAX([1]Βοηθητικό!$E$1:$J$1)-4,'[1]ΣΤΟΙΧΕΙΑ ΕΤΟΥΣ 2'!$BN$10,IF(MAX([1]Βοηθητικό!$E$10:$J$10)-1=MAX([1]Βοηθητικό!$E$1:$J$1)-5,'[1]ΣΤΟΙΧΕΙΑ ΕΤΟΥΣ 1'!$BN$10,"")))))</f>
        <v>37210</v>
      </c>
      <c r="D608" s="7">
        <f>IF(MAX([1]Βοηθητικό!$E$10:$J$10)=MAX([1]Βοηθητικό!$E$1:$J$1),'[1]ΣΤΟΙΧΕΙΑ ΕΤΟΥΣ 6'!$BN$10,IF(MAX([1]Βοηθητικό!$E$10:$J$10)=MAX([1]Βοηθητικό!$E$1:$J$1)-1,'[1]ΣΤΟΙΧΕΙΑ ΕΤΟΥΣ 5'!$BN$10,IF(MAX([1]Βοηθητικό!$E$10:$J$10)=MAX([1]Βοηθητικό!$E$1:$J$1)-2,'[1]ΣΤΟΙΧΕΙΑ ΕΤΟΥΣ 4'!$BN$10,IF(MAX([1]Βοηθητικό!$E$10:$J$10)=MAX([1]Βοηθητικό!$E$1:$J$1)-3,'[1]ΣΤΟΙΧΕΙΑ ΕΤΟΥΣ 3'!$BN$10,IF(MAX([1]Βοηθητικό!$E$10:$J$10)=MAX([1]Βοηθητικό!$E$1:$J$1)-4,'[1]ΣΤΟΙΧΕΙΑ ΕΤΟΥΣ 2'!$BN$10,IF(MAX([1]Βοηθητικό!$E$10:$J$10)=MAX([1]Βοηθητικό!$E$1:$J$1)-5,'[1]ΣΤΟΙΧΕΙΑ ΕΤΟΥΣ 1'!$BN$10,""))))))</f>
        <v>38845</v>
      </c>
    </row>
    <row r="609" spans="1:4" x14ac:dyDescent="0.25">
      <c r="A609" s="1" t="s">
        <v>183</v>
      </c>
      <c r="B609" s="6">
        <f>IF(MAX([1]Βοηθητικό!$E$10:$J$10)-2=MAX([1]Βοηθητικό!$E$1:$J$1)-2,'[1]ΣΤΟΙΧΕΙΑ ΕΤΟΥΣ 4'!$BG$10,IF(MAX([1]Βοηθητικό!$E$10:$J$10)-2=MAX([1]Βοηθητικό!$E$1:$J$1)-3,'[1]ΣΤΟΙΧΕΙΑ ΕΤΟΥΣ 3'!$BG$10,IF(MAX([1]Βοηθητικό!$E$10:$J$10)-2=MAX([1]Βοηθητικό!$E$1:$J$1)-4,'[1]ΣΤΟΙΧΕΙΑ ΕΤΟΥΣ 2'!$BG$10,IF(MAX([1]Βοηθητικό!$E$10:$J$10)-2=MAX([1]Βοηθητικό!$E$1:$J$1)-5,'[1]ΣΤΟΙΧΕΙΑ ΕΤΟΥΣ 1'!$BG$10,""))))</f>
        <v>0</v>
      </c>
      <c r="C609" s="6">
        <f>IF(MAX([1]Βοηθητικό!$E$10:$J$10)-1=MAX([1]Βοηθητικό!$E$1:$J$1)-1,'[1]ΣΤΟΙΧΕΙΑ ΕΤΟΥΣ 5'!$BG$10,IF(MAX([1]Βοηθητικό!$E$10:$J$10)-1=MAX([1]Βοηθητικό!$E$1:$J$1)-2,'[1]ΣΤΟΙΧΕΙΑ ΕΤΟΥΣ 4'!$BG$10,IF(MAX([1]Βοηθητικό!$E$10:$J$10)-1=MAX([1]Βοηθητικό!$E$1:$J$1)-3,'[1]ΣΤΟΙΧΕΙΑ ΕΤΟΥΣ 3'!$BG$10,IF(MAX([1]Βοηθητικό!$E$10:$J$10)-1=MAX([1]Βοηθητικό!$E$1:$J$1)-4,'[1]ΣΤΟΙΧΕΙΑ ΕΤΟΥΣ 2'!$BG$10,IF(MAX([1]Βοηθητικό!$E$10:$J$10)-1=MAX([1]Βοηθητικό!$E$1:$J$1)-5,'[1]ΣΤΟΙΧΕΙΑ ΕΤΟΥΣ 1'!$BG$10,"")))))</f>
        <v>0</v>
      </c>
      <c r="D609" s="7">
        <f>IF(MAX([1]Βοηθητικό!$E$10:$J$10)=MAX([1]Βοηθητικό!$E$1:$J$1),'[1]ΣΤΟΙΧΕΙΑ ΕΤΟΥΣ 6'!$BG$10,IF(MAX([1]Βοηθητικό!$E$10:$J$10)=MAX([1]Βοηθητικό!$E$1:$J$1)-1,'[1]ΣΤΟΙΧΕΙΑ ΕΤΟΥΣ 5'!$BG$10,IF(MAX([1]Βοηθητικό!$E$10:$J$10)=MAX([1]Βοηθητικό!$E$1:$J$1)-2,'[1]ΣΤΟΙΧΕΙΑ ΕΤΟΥΣ 4'!$BG$10,IF(MAX([1]Βοηθητικό!$E$10:$J$10)=MAX([1]Βοηθητικό!$E$1:$J$1)-3,'[1]ΣΤΟΙΧΕΙΑ ΕΤΟΥΣ 3'!$BG$10,IF(MAX([1]Βοηθητικό!$E$10:$J$10)=MAX([1]Βοηθητικό!$E$1:$J$1)-4,'[1]ΣΤΟΙΧΕΙΑ ΕΤΟΥΣ 2'!$BG$10,IF(MAX([1]Βοηθητικό!$E$10:$J$10)=MAX([1]Βοηθητικό!$E$1:$J$1)-5,'[1]ΣΤΟΙΧΕΙΑ ΕΤΟΥΣ 1'!$BG$10,""))))))</f>
        <v>0</v>
      </c>
    </row>
    <row r="610" spans="1:4" x14ac:dyDescent="0.25">
      <c r="A610" s="1" t="s">
        <v>66</v>
      </c>
      <c r="B610" s="6">
        <f>IF(MAX([1]Βοηθητικό!$E$10:$J$10)-2=MAX([1]Βοηθητικό!$E$1:$J$1)-2,'[1]ΣΤΟΙΧΕΙΑ ΕΤΟΥΣ 4'!$BO$10,IF(MAX([1]Βοηθητικό!$E$10:$J$10)-2=MAX([1]Βοηθητικό!$E$1:$J$1)-3,'[1]ΣΤΟΙΧΕΙΑ ΕΤΟΥΣ 3'!$BO$10,IF(MAX([1]Βοηθητικό!$E$10:$J$10)-2=MAX([1]Βοηθητικό!$E$1:$J$1)-4,'[1]ΣΤΟΙΧΕΙΑ ΕΤΟΥΣ 2'!$BO$10,IF(MAX([1]Βοηθητικό!$E$10:$J$10)-2=MAX([1]Βοηθητικό!$E$1:$J$1)-5,'[1]ΣΤΟΙΧΕΙΑ ΕΤΟΥΣ 1'!$BO$10,""))))</f>
        <v>0</v>
      </c>
      <c r="C610" s="6">
        <f>IF(MAX([1]Βοηθητικό!$E$10:$J$10)-1=MAX([1]Βοηθητικό!$E$1:$J$1)-1,'[1]ΣΤΟΙΧΕΙΑ ΕΤΟΥΣ 5'!$BO$10,IF(MAX([1]Βοηθητικό!$E$10:$J$10)-1=MAX([1]Βοηθητικό!$E$1:$J$1)-2,'[1]ΣΤΟΙΧΕΙΑ ΕΤΟΥΣ 4'!$BO$10,IF(MAX([1]Βοηθητικό!$E$10:$J$10)-1=MAX([1]Βοηθητικό!$E$1:$J$1)-3,'[1]ΣΤΟΙΧΕΙΑ ΕΤΟΥΣ 3'!$BO$10,IF(MAX([1]Βοηθητικό!$E$10:$J$10)-1=MAX([1]Βοηθητικό!$E$1:$J$1)-4,'[1]ΣΤΟΙΧΕΙΑ ΕΤΟΥΣ 2'!$BO$10,IF(MAX([1]Βοηθητικό!$E$10:$J$10)-1=MAX([1]Βοηθητικό!$E$1:$J$1)-5,'[1]ΣΤΟΙΧΕΙΑ ΕΤΟΥΣ 1'!$BO$10,"")))))</f>
        <v>0</v>
      </c>
      <c r="D610" s="7">
        <f>IF(MAX([1]Βοηθητικό!$E$10:$J$10)=MAX([1]Βοηθητικό!$E$1:$J$1),'[1]ΣΤΟΙΧΕΙΑ ΕΤΟΥΣ 6'!$BO$10,IF(MAX([1]Βοηθητικό!$E$10:$J$10)=MAX([1]Βοηθητικό!$E$1:$J$1)-1,'[1]ΣΤΟΙΧΕΙΑ ΕΤΟΥΣ 5'!$BO$10,IF(MAX([1]Βοηθητικό!$E$10:$J$10)=MAX([1]Βοηθητικό!$E$1:$J$1)-2,'[1]ΣΤΟΙΧΕΙΑ ΕΤΟΥΣ 4'!$BO$10,IF(MAX([1]Βοηθητικό!$E$10:$J$10)=MAX([1]Βοηθητικό!$E$1:$J$1)-3,'[1]ΣΤΟΙΧΕΙΑ ΕΤΟΥΣ 3'!$BO$10,IF(MAX([1]Βοηθητικό!$E$10:$J$10)=MAX([1]Βοηθητικό!$E$1:$J$1)-4,'[1]ΣΤΟΙΧΕΙΑ ΕΤΟΥΣ 2'!$BO$10,IF(MAX([1]Βοηθητικό!$E$10:$J$10)=MAX([1]Βοηθητικό!$E$1:$J$1)-5,'[1]ΣΤΟΙΧΕΙΑ ΕΤΟΥΣ 1'!$BO$10,""))))))</f>
        <v>0</v>
      </c>
    </row>
    <row r="611" spans="1:4" x14ac:dyDescent="0.25">
      <c r="A611" s="1" t="s">
        <v>13</v>
      </c>
      <c r="B611" s="6">
        <f>IF(MAX([1]Βοηθητικό!$E$10:$J$10)-2=MAX([1]Βοηθητικό!$E$1:$J$1)-2,'[1]ΣΤΟΙΧΕΙΑ ΕΤΟΥΣ 4'!$N$10,IF(MAX([1]Βοηθητικό!$E$10:$J$10)-2=MAX([1]Βοηθητικό!$E$1:$J$1)-3,'[1]ΣΤΟΙΧΕΙΑ ΕΤΟΥΣ 3'!$N$10,IF(MAX([1]Βοηθητικό!$E$10:$J$10)-2=MAX([1]Βοηθητικό!$E$1:$J$1)-4,'[1]ΣΤΟΙΧΕΙΑ ΕΤΟΥΣ 2'!$N$10,IF(MAX([1]Βοηθητικό!$E$10:$J$10)-2=MAX([1]Βοηθητικό!$E$1:$J$1)-5,'[1]ΣΤΟΙΧΕΙΑ ΕΤΟΥΣ 1'!$N$10,""))))</f>
        <v>1851</v>
      </c>
      <c r="C611" s="6">
        <f>IF(MAX([1]Βοηθητικό!$E$10:$J$10)-1=MAX([1]Βοηθητικό!$E$1:$J$1)-1,'[1]ΣΤΟΙΧΕΙΑ ΕΤΟΥΣ 5'!$N$10,IF(MAX([1]Βοηθητικό!$E$10:$J$10)-1=MAX([1]Βοηθητικό!$E$1:$J$1)-2,'[1]ΣΤΟΙΧΕΙΑ ΕΤΟΥΣ 4'!$N$10,IF(MAX([1]Βοηθητικό!$E$10:$J$10)-1=MAX([1]Βοηθητικό!$E$1:$J$1)-3,'[1]ΣΤΟΙΧΕΙΑ ΕΤΟΥΣ 3'!$N$10,IF(MAX([1]Βοηθητικό!$E$10:$J$10)-1=MAX([1]Βοηθητικό!$E$1:$J$1)-4,'[1]ΣΤΟΙΧΕΙΑ ΕΤΟΥΣ 2'!$N$10,IF(MAX([1]Βοηθητικό!$E$10:$J$10)-1=MAX([1]Βοηθητικό!$E$1:$J$1)-5,'[1]ΣΤΟΙΧΕΙΑ ΕΤΟΥΣ 1'!$N$10,"")))))</f>
        <v>1725</v>
      </c>
      <c r="D611" s="7">
        <f>IF(MAX([1]Βοηθητικό!$E$10:$J$10)=MAX([1]Βοηθητικό!$E$1:$J$1),'[1]ΣΤΟΙΧΕΙΑ ΕΤΟΥΣ 6'!$N$10,IF(MAX([1]Βοηθητικό!$E$10:$J$10)=MAX([1]Βοηθητικό!$E$1:$J$1)-1,'[1]ΣΤΟΙΧΕΙΑ ΕΤΟΥΣ 5'!$N$10,IF(MAX([1]Βοηθητικό!$E$10:$J$10)=MAX([1]Βοηθητικό!$E$1:$J$1)-2,'[1]ΣΤΟΙΧΕΙΑ ΕΤΟΥΣ 4'!$N$10,IF(MAX([1]Βοηθητικό!$E$10:$J$10)=MAX([1]Βοηθητικό!$E$1:$J$1)-3,'[1]ΣΤΟΙΧΕΙΑ ΕΤΟΥΣ 3'!$N$10,IF(MAX([1]Βοηθητικό!$E$10:$J$10)=MAX([1]Βοηθητικό!$E$1:$J$1)-4,'[1]ΣΤΟΙΧΕΙΑ ΕΤΟΥΣ 2'!$N$10,IF(MAX([1]Βοηθητικό!$E$10:$J$10)=MAX([1]Βοηθητικό!$E$1:$J$1)-5,'[1]ΣΤΟΙΧΕΙΑ ΕΤΟΥΣ 1'!$N$10,""))))))</f>
        <v>1598</v>
      </c>
    </row>
    <row r="612" spans="1:4" x14ac:dyDescent="0.25">
      <c r="A612" s="1" t="s">
        <v>14</v>
      </c>
      <c r="B612" s="6">
        <f>IF(MAX([1]Βοηθητικό!$E$10:$J$10)-2=MAX([1]Βοηθητικό!$E$1:$J$1)-2,'[1]ΣΤΟΙΧΕΙΑ ΕΤΟΥΣ 4'!$O$10,IF(MAX([1]Βοηθητικό!$E$10:$J$10)-2=MAX([1]Βοηθητικό!$E$1:$J$1)-3,'[1]ΣΤΟΙΧΕΙΑ ΕΤΟΥΣ 3'!$O$10,IF(MAX([1]Βοηθητικό!$E$10:$J$10)-2=MAX([1]Βοηθητικό!$E$1:$J$1)-4,'[1]ΣΤΟΙΧΕΙΑ ΕΤΟΥΣ 2'!$O$10,IF(MAX([1]Βοηθητικό!$E$10:$J$10)-2=MAX([1]Βοηθητικό!$E$1:$J$1)-5,'[1]ΣΤΟΙΧΕΙΑ ΕΤΟΥΣ 1'!$O$10,""))))</f>
        <v>1999</v>
      </c>
      <c r="C612" s="6">
        <f>IF(MAX([1]Βοηθητικό!$E$10:$J$10)-1=MAX([1]Βοηθητικό!$E$1:$J$1)-1,'[1]ΣΤΟΙΧΕΙΑ ΕΤΟΥΣ 5'!$O$10,IF(MAX([1]Βοηθητικό!$E$10:$J$10)-1=MAX([1]Βοηθητικό!$E$1:$J$1)-2,'[1]ΣΤΟΙΧΕΙΑ ΕΤΟΥΣ 4'!$O$10,IF(MAX([1]Βοηθητικό!$E$10:$J$10)-1=MAX([1]Βοηθητικό!$E$1:$J$1)-3,'[1]ΣΤΟΙΧΕΙΑ ΕΤΟΥΣ 3'!$O$10,IF(MAX([1]Βοηθητικό!$E$10:$J$10)-1=MAX([1]Βοηθητικό!$E$1:$J$1)-4,'[1]ΣΤΟΙΧΕΙΑ ΕΤΟΥΣ 2'!$O$10,IF(MAX([1]Βοηθητικό!$E$10:$J$10)-1=MAX([1]Βοηθητικό!$E$1:$J$1)-5,'[1]ΣΤΟΙΧΕΙΑ ΕΤΟΥΣ 1'!$O$10,"")))))</f>
        <v>1999</v>
      </c>
      <c r="D612" s="7">
        <f>IF(MAX([1]Βοηθητικό!$E$10:$J$10)=MAX([1]Βοηθητικό!$E$1:$J$1),'[1]ΣΤΟΙΧΕΙΑ ΕΤΟΥΣ 6'!$O$10,IF(MAX([1]Βοηθητικό!$E$10:$J$10)=MAX([1]Βοηθητικό!$E$1:$J$1)-1,'[1]ΣΤΟΙΧΕΙΑ ΕΤΟΥΣ 5'!$O$10,IF(MAX([1]Βοηθητικό!$E$10:$J$10)=MAX([1]Βοηθητικό!$E$1:$J$1)-2,'[1]ΣΤΟΙΧΕΙΑ ΕΤΟΥΣ 4'!$O$10,IF(MAX([1]Βοηθητικό!$E$10:$J$10)=MAX([1]Βοηθητικό!$E$1:$J$1)-3,'[1]ΣΤΟΙΧΕΙΑ ΕΤΟΥΣ 3'!$O$10,IF(MAX([1]Βοηθητικό!$E$10:$J$10)=MAX([1]Βοηθητικό!$E$1:$J$1)-4,'[1]ΣΤΟΙΧΕΙΑ ΕΤΟΥΣ 2'!$O$10,IF(MAX([1]Βοηθητικό!$E$10:$J$10)=MAX([1]Βοηθητικό!$E$1:$J$1)-5,'[1]ΣΤΟΙΧΕΙΑ ΕΤΟΥΣ 1'!$O$10,""))))))</f>
        <v>1999</v>
      </c>
    </row>
    <row r="613" spans="1:4" x14ac:dyDescent="0.25">
      <c r="A613" s="1" t="s">
        <v>15</v>
      </c>
      <c r="B613" s="6">
        <f>IF(MAX([1]Βοηθητικό!$E$10:$J$10)-2=MAX([1]Βοηθητικό!$E$1:$J$1)-2,'[1]ΣΤΟΙΧΕΙΑ ΕΤΟΥΣ 4'!$P$10,IF(MAX([1]Βοηθητικό!$E$10:$J$10)-2=MAX([1]Βοηθητικό!$E$1:$J$1)-3,'[1]ΣΤΟΙΧΕΙΑ ΕΤΟΥΣ 3'!$P$10,IF(MAX([1]Βοηθητικό!$E$10:$J$10)-2=MAX([1]Βοηθητικό!$E$1:$J$1)-4,'[1]ΣΤΟΙΧΕΙΑ ΕΤΟΥΣ 2'!$P$10,IF(MAX([1]Βοηθητικό!$E$10:$J$10)-2=MAX([1]Βοηθητικό!$E$1:$J$1)-5,'[1]ΣΤΟΙΧΕΙΑ ΕΤΟΥΣ 1'!$P$10,""))))</f>
        <v>353036</v>
      </c>
      <c r="C613" s="6">
        <f>IF(MAX([1]Βοηθητικό!$E$10:$J$10)-1=MAX([1]Βοηθητικό!$E$1:$J$1)-1,'[1]ΣΤΟΙΧΕΙΑ ΕΤΟΥΣ 5'!$P$10,IF(MAX([1]Βοηθητικό!$E$10:$J$10)-1=MAX([1]Βοηθητικό!$E$1:$J$1)-2,'[1]ΣΤΟΙΧΕΙΑ ΕΤΟΥΣ 4'!$P$10,IF(MAX([1]Βοηθητικό!$E$10:$J$10)-1=MAX([1]Βοηθητικό!$E$1:$J$1)-3,'[1]ΣΤΟΙΧΕΙΑ ΕΤΟΥΣ 3'!$P$10,IF(MAX([1]Βοηθητικό!$E$10:$J$10)-1=MAX([1]Βοηθητικό!$E$1:$J$1)-4,'[1]ΣΤΟΙΧΕΙΑ ΕΤΟΥΣ 2'!$P$10,IF(MAX([1]Βοηθητικό!$E$10:$J$10)-1=MAX([1]Βοηθητικό!$E$1:$J$1)-5,'[1]ΣΤΟΙΧΕΙΑ ΕΤΟΥΣ 1'!$P$10,"")))))</f>
        <v>323503</v>
      </c>
      <c r="D613" s="7">
        <f>IF(MAX([1]Βοηθητικό!$E$10:$J$10)=MAX([1]Βοηθητικό!$E$1:$J$1),'[1]ΣΤΟΙΧΕΙΑ ΕΤΟΥΣ 6'!$P$10,IF(MAX([1]Βοηθητικό!$E$10:$J$10)=MAX([1]Βοηθητικό!$E$1:$J$1)-1,'[1]ΣΤΟΙΧΕΙΑ ΕΤΟΥΣ 5'!$P$10,IF(MAX([1]Βοηθητικό!$E$10:$J$10)=MAX([1]Βοηθητικό!$E$1:$J$1)-2,'[1]ΣΤΟΙΧΕΙΑ ΕΤΟΥΣ 4'!$P$10,IF(MAX([1]Βοηθητικό!$E$10:$J$10)=MAX([1]Βοηθητικό!$E$1:$J$1)-3,'[1]ΣΤΟΙΧΕΙΑ ΕΤΟΥΣ 3'!$P$10,IF(MAX([1]Βοηθητικό!$E$10:$J$10)=MAX([1]Βοηθητικό!$E$1:$J$1)-4,'[1]ΣΤΟΙΧΕΙΑ ΕΤΟΥΣ 2'!$P$10,IF(MAX([1]Βοηθητικό!$E$10:$J$10)=MAX([1]Βοηθητικό!$E$1:$J$1)-5,'[1]ΣΤΟΙΧΕΙΑ ΕΤΟΥΣ 1'!$P$10,""))))))</f>
        <v>328138</v>
      </c>
    </row>
    <row r="614" spans="1:4" x14ac:dyDescent="0.25">
      <c r="A614" s="1" t="s">
        <v>16</v>
      </c>
      <c r="B614" s="6">
        <f>IF(MAX([1]Βοηθητικό!$E$10:$J$10)-2=MAX([1]Βοηθητικό!$E$1:$J$1)-2,'[1]ΣΤΟΙΧΕΙΑ ΕΤΟΥΣ 4'!$Q$10,IF(MAX([1]Βοηθητικό!$E$10:$J$10)-2=MAX([1]Βοηθητικό!$E$1:$J$1)-3,'[1]ΣΤΟΙΧΕΙΑ ΕΤΟΥΣ 3'!$Q$10,IF(MAX([1]Βοηθητικό!$E$10:$J$10)-2=MAX([1]Βοηθητικό!$E$1:$J$1)-4,'[1]ΣΤΟΙΧΕΙΑ ΕΤΟΥΣ 2'!$Q$10,IF(MAX([1]Βοηθητικό!$E$10:$J$10)-2=MAX([1]Βοηθητικό!$E$1:$J$1)-5,'[1]ΣΤΟΙΧΕΙΑ ΕΤΟΥΣ 1'!$Q$10,""))))</f>
        <v>159015</v>
      </c>
      <c r="C614" s="6">
        <f>IF(MAX([1]Βοηθητικό!$E$10:$J$10)-1=MAX([1]Βοηθητικό!$E$1:$J$1)-1,'[1]ΣΤΟΙΧΕΙΑ ΕΤΟΥΣ 5'!$Q$10,IF(MAX([1]Βοηθητικό!$E$10:$J$10)-1=MAX([1]Βοηθητικό!$E$1:$J$1)-2,'[1]ΣΤΟΙΧΕΙΑ ΕΤΟΥΣ 4'!$Q$10,IF(MAX([1]Βοηθητικό!$E$10:$J$10)-1=MAX([1]Βοηθητικό!$E$1:$J$1)-3,'[1]ΣΤΟΙΧΕΙΑ ΕΤΟΥΣ 3'!$Q$10,IF(MAX([1]Βοηθητικό!$E$10:$J$10)-1=MAX([1]Βοηθητικό!$E$1:$J$1)-4,'[1]ΣΤΟΙΧΕΙΑ ΕΤΟΥΣ 2'!$Q$10,IF(MAX([1]Βοηθητικό!$E$10:$J$10)-1=MAX([1]Βοηθητικό!$E$1:$J$1)-5,'[1]ΣΤΟΙΧΕΙΑ ΕΤΟΥΣ 1'!$Q$10,"")))))</f>
        <v>118789</v>
      </c>
      <c r="D614" s="7">
        <f>IF(MAX([1]Βοηθητικό!$E$10:$J$10)=MAX([1]Βοηθητικό!$E$1:$J$1),'[1]ΣΤΟΙΧΕΙΑ ΕΤΟΥΣ 6'!$Q$10,IF(MAX([1]Βοηθητικό!$E$10:$J$10)=MAX([1]Βοηθητικό!$E$1:$J$1)-1,'[1]ΣΤΟΙΧΕΙΑ ΕΤΟΥΣ 5'!$Q$10,IF(MAX([1]Βοηθητικό!$E$10:$J$10)=MAX([1]Βοηθητικό!$E$1:$J$1)-2,'[1]ΣΤΟΙΧΕΙΑ ΕΤΟΥΣ 4'!$Q$10,IF(MAX([1]Βοηθητικό!$E$10:$J$10)=MAX([1]Βοηθητικό!$E$1:$J$1)-3,'[1]ΣΤΟΙΧΕΙΑ ΕΤΟΥΣ 3'!$Q$10,IF(MAX([1]Βοηθητικό!$E$10:$J$10)=MAX([1]Βοηθητικό!$E$1:$J$1)-4,'[1]ΣΤΟΙΧΕΙΑ ΕΤΟΥΣ 2'!$Q$10,IF(MAX([1]Βοηθητικό!$E$10:$J$10)=MAX([1]Βοηθητικό!$E$1:$J$1)-5,'[1]ΣΤΟΙΧΕΙΑ ΕΤΟΥΣ 1'!$Q$10,""))))))</f>
        <v>91240</v>
      </c>
    </row>
    <row r="615" spans="1:4" x14ac:dyDescent="0.25">
      <c r="A615" s="1" t="s">
        <v>184</v>
      </c>
      <c r="B615" s="6">
        <f>IF(MAX([1]Βοηθητικό!$E$10:$J$10)-2=MAX([1]Βοηθητικό!$E$1:$J$1)-2,'[1]ΣΤΟΙΧΕΙΑ ΕΤΟΥΣ 4'!$R$10,IF(MAX([1]Βοηθητικό!$E$10:$J$10)-2=MAX([1]Βοηθητικό!$E$1:$J$1)-3,'[1]ΣΤΟΙΧΕΙΑ ΕΤΟΥΣ 3'!$R$10,IF(MAX([1]Βοηθητικό!$E$10:$J$10)-2=MAX([1]Βοηθητικό!$E$1:$J$1)-4,'[1]ΣΤΟΙΧΕΙΑ ΕΤΟΥΣ 2'!$R$10,IF(MAX([1]Βοηθητικό!$E$10:$J$10)-2=MAX([1]Βοηθητικό!$E$1:$J$1)-5,'[1]ΣΤΟΙΧΕΙΑ ΕΤΟΥΣ 1'!$R$10,""))))</f>
        <v>0</v>
      </c>
      <c r="C615" s="6">
        <f>IF(MAX([1]Βοηθητικό!$E$10:$J$10)-1=MAX([1]Βοηθητικό!$E$1:$J$1)-1,'[1]ΣΤΟΙΧΕΙΑ ΕΤΟΥΣ 5'!$R$10,IF(MAX([1]Βοηθητικό!$E$10:$J$10)-1=MAX([1]Βοηθητικό!$E$1:$J$1)-2,'[1]ΣΤΟΙΧΕΙΑ ΕΤΟΥΣ 4'!$R$10,IF(MAX([1]Βοηθητικό!$E$10:$J$10)-1=MAX([1]Βοηθητικό!$E$1:$J$1)-3,'[1]ΣΤΟΙΧΕΙΑ ΕΤΟΥΣ 3'!$R$10,IF(MAX([1]Βοηθητικό!$E$10:$J$10)-1=MAX([1]Βοηθητικό!$E$1:$J$1)-4,'[1]ΣΤΟΙΧΕΙΑ ΕΤΟΥΣ 2'!$R$10,IF(MAX([1]Βοηθητικό!$E$10:$J$10)-1=MAX([1]Βοηθητικό!$E$1:$J$1)-5,'[1]ΣΤΟΙΧΕΙΑ ΕΤΟΥΣ 1'!$R$10,"")))))</f>
        <v>0</v>
      </c>
      <c r="D615" s="7">
        <f>IF(MAX([1]Βοηθητικό!$E$10:$J$10)=MAX([1]Βοηθητικό!$E$1:$J$1),'[1]ΣΤΟΙΧΕΙΑ ΕΤΟΥΣ 6'!$R$10,IF(MAX([1]Βοηθητικό!$E$10:$J$10)=MAX([1]Βοηθητικό!$E$1:$J$1)-1,'[1]ΣΤΟΙΧΕΙΑ ΕΤΟΥΣ 5'!$R$10,IF(MAX([1]Βοηθητικό!$E$10:$J$10)=MAX([1]Βοηθητικό!$E$1:$J$1)-2,'[1]ΣΤΟΙΧΕΙΑ ΕΤΟΥΣ 4'!$R$10,IF(MAX([1]Βοηθητικό!$E$10:$J$10)=MAX([1]Βοηθητικό!$E$1:$J$1)-3,'[1]ΣΤΟΙΧΕΙΑ ΕΤΟΥΣ 3'!$R$10,IF(MAX([1]Βοηθητικό!$E$10:$J$10)=MAX([1]Βοηθητικό!$E$1:$J$1)-4,'[1]ΣΤΟΙΧΕΙΑ ΕΤΟΥΣ 2'!$R$10,IF(MAX([1]Βοηθητικό!$E$10:$J$10)=MAX([1]Βοηθητικό!$E$1:$J$1)-5,'[1]ΣΤΟΙΧΕΙΑ ΕΤΟΥΣ 1'!$R$10,""))))))</f>
        <v>0</v>
      </c>
    </row>
    <row r="616" spans="1:4" x14ac:dyDescent="0.25">
      <c r="A616" s="1" t="s">
        <v>18</v>
      </c>
      <c r="B616" s="6">
        <f>IF(MAX([1]Βοηθητικό!$E$10:$J$10)-2=MAX([1]Βοηθητικό!$E$1:$J$1)-2,'[1]ΣΤΟΙΧΕΙΑ ΕΤΟΥΣ 4'!$S$10,IF(MAX([1]Βοηθητικό!$E$10:$J$10)-2=MAX([1]Βοηθητικό!$E$1:$J$1)-3,'[1]ΣΤΟΙΧΕΙΑ ΕΤΟΥΣ 3'!$S$10,IF(MAX([1]Βοηθητικό!$E$10:$J$10)-2=MAX([1]Βοηθητικό!$E$1:$J$1)-4,'[1]ΣΤΟΙΧΕΙΑ ΕΤΟΥΣ 2'!$S$10,IF(MAX([1]Βοηθητικό!$E$10:$J$10)-2=MAX([1]Βοηθητικό!$E$1:$J$1)-5,'[1]ΣΤΟΙΧΕΙΑ ΕΤΟΥΣ 1'!$S$10,""))))</f>
        <v>194021</v>
      </c>
      <c r="C616" s="6">
        <f>IF(MAX([1]Βοηθητικό!$E$10:$J$10)-1=MAX([1]Βοηθητικό!$E$1:$J$1)-1,'[1]ΣΤΟΙΧΕΙΑ ΕΤΟΥΣ 5'!$S$10,IF(MAX([1]Βοηθητικό!$E$10:$J$10)-1=MAX([1]Βοηθητικό!$E$1:$J$1)-2,'[1]ΣΤΟΙΧΕΙΑ ΕΤΟΥΣ 4'!$S$10,IF(MAX([1]Βοηθητικό!$E$10:$J$10)-1=MAX([1]Βοηθητικό!$E$1:$J$1)-3,'[1]ΣΤΟΙΧΕΙΑ ΕΤΟΥΣ 3'!$S$10,IF(MAX([1]Βοηθητικό!$E$10:$J$10)-1=MAX([1]Βοηθητικό!$E$1:$J$1)-4,'[1]ΣΤΟΙΧΕΙΑ ΕΤΟΥΣ 2'!$S$10,IF(MAX([1]Βοηθητικό!$E$10:$J$10)-1=MAX([1]Βοηθητικό!$E$1:$J$1)-5,'[1]ΣΤΟΙΧΕΙΑ ΕΤΟΥΣ 1'!$S$10,"")))))</f>
        <v>204714</v>
      </c>
      <c r="D616" s="7">
        <f>IF(MAX([1]Βοηθητικό!$E$10:$J$10)=MAX([1]Βοηθητικό!$E$1:$J$1),'[1]ΣΤΟΙΧΕΙΑ ΕΤΟΥΣ 6'!$S$10,IF(MAX([1]Βοηθητικό!$E$10:$J$10)=MAX([1]Βοηθητικό!$E$1:$J$1)-1,'[1]ΣΤΟΙΧΕΙΑ ΕΤΟΥΣ 5'!$S$10,IF(MAX([1]Βοηθητικό!$E$10:$J$10)=MAX([1]Βοηθητικό!$E$1:$J$1)-2,'[1]ΣΤΟΙΧΕΙΑ ΕΤΟΥΣ 4'!$S$10,IF(MAX([1]Βοηθητικό!$E$10:$J$10)=MAX([1]Βοηθητικό!$E$1:$J$1)-3,'[1]ΣΤΟΙΧΕΙΑ ΕΤΟΥΣ 3'!$S$10,IF(MAX([1]Βοηθητικό!$E$10:$J$10)=MAX([1]Βοηθητικό!$E$1:$J$1)-4,'[1]ΣΤΟΙΧΕΙΑ ΕΤΟΥΣ 2'!$S$10,IF(MAX([1]Βοηθητικό!$E$10:$J$10)=MAX([1]Βοηθητικό!$E$1:$J$1)-5,'[1]ΣΤΟΙΧΕΙΑ ΕΤΟΥΣ 1'!$S$10,""))))))</f>
        <v>236898</v>
      </c>
    </row>
    <row r="617" spans="1:4" x14ac:dyDescent="0.25">
      <c r="A617" s="1" t="s">
        <v>19</v>
      </c>
      <c r="B617" s="6">
        <f>IF(MAX([1]Βοηθητικό!$E$10:$J$10)-2=MAX([1]Βοηθητικό!$E$1:$J$1)-2,'[1]ΣΤΟΙΧΕΙΑ ΕΤΟΥΣ 4'!$T$10,IF(MAX([1]Βοηθητικό!$E$10:$J$10)-2=MAX([1]Βοηθητικό!$E$1:$J$1)-3,'[1]ΣΤΟΙΧΕΙΑ ΕΤΟΥΣ 3'!$T$10,IF(MAX([1]Βοηθητικό!$E$10:$J$10)-2=MAX([1]Βοηθητικό!$E$1:$J$1)-4,'[1]ΣΤΟΙΧΕΙΑ ΕΤΟΥΣ 2'!$T$10,IF(MAX([1]Βοηθητικό!$E$10:$J$10)-2=MAX([1]Βοηθητικό!$E$1:$J$1)-5,'[1]ΣΤΟΙΧΕΙΑ ΕΤΟΥΣ 1'!$T$10,""))))</f>
        <v>988070</v>
      </c>
      <c r="C617" s="6">
        <f>IF(MAX([1]Βοηθητικό!$E$10:$J$10)-1=MAX([1]Βοηθητικό!$E$1:$J$1)-1,'[1]ΣΤΟΙΧΕΙΑ ΕΤΟΥΣ 5'!$T$10,IF(MAX([1]Βοηθητικό!$E$10:$J$10)-1=MAX([1]Βοηθητικό!$E$1:$J$1)-2,'[1]ΣΤΟΙΧΕΙΑ ΕΤΟΥΣ 4'!$T$10,IF(MAX([1]Βοηθητικό!$E$10:$J$10)-1=MAX([1]Βοηθητικό!$E$1:$J$1)-3,'[1]ΣΤΟΙΧΕΙΑ ΕΤΟΥΣ 3'!$T$10,IF(MAX([1]Βοηθητικό!$E$10:$J$10)-1=MAX([1]Βοηθητικό!$E$1:$J$1)-4,'[1]ΣΤΟΙΧΕΙΑ ΕΤΟΥΣ 2'!$T$10,IF(MAX([1]Βοηθητικό!$E$10:$J$10)-1=MAX([1]Βοηθητικό!$E$1:$J$1)-5,'[1]ΣΤΟΙΧΕΙΑ ΕΤΟΥΣ 1'!$T$10,"")))))</f>
        <v>980697</v>
      </c>
      <c r="D617" s="7">
        <f>IF(MAX([1]Βοηθητικό!$E$10:$J$10)=MAX([1]Βοηθητικό!$E$1:$J$1),'[1]ΣΤΟΙΧΕΙΑ ΕΤΟΥΣ 6'!$T$10,IF(MAX([1]Βοηθητικό!$E$10:$J$10)=MAX([1]Βοηθητικό!$E$1:$J$1)-1,'[1]ΣΤΟΙΧΕΙΑ ΕΤΟΥΣ 5'!$T$10,IF(MAX([1]Βοηθητικό!$E$10:$J$10)=MAX([1]Βοηθητικό!$E$1:$J$1)-2,'[1]ΣΤΟΙΧΕΙΑ ΕΤΟΥΣ 4'!$T$10,IF(MAX([1]Βοηθητικό!$E$10:$J$10)=MAX([1]Βοηθητικό!$E$1:$J$1)-3,'[1]ΣΤΟΙΧΕΙΑ ΕΤΟΥΣ 3'!$T$10,IF(MAX([1]Βοηθητικό!$E$10:$J$10)=MAX([1]Βοηθητικό!$E$1:$J$1)-4,'[1]ΣΤΟΙΧΕΙΑ ΕΤΟΥΣ 2'!$T$10,IF(MAX([1]Βοηθητικό!$E$10:$J$10)=MAX([1]Βοηθητικό!$E$1:$J$1)-5,'[1]ΣΤΟΙΧΕΙΑ ΕΤΟΥΣ 1'!$T$10,""))))))</f>
        <v>769575</v>
      </c>
    </row>
    <row r="618" spans="1:4" x14ac:dyDescent="0.25">
      <c r="A618" s="1" t="s">
        <v>185</v>
      </c>
      <c r="B618" s="6">
        <f>IF(MAX([1]Βοηθητικό!$E$10:$J$10)-2=MAX([1]Βοηθητικό!$E$1:$J$1)-2,'[1]ΣΤΟΙΧΕΙΑ ΕΤΟΥΣ 4'!$U$10,IF(MAX([1]Βοηθητικό!$E$10:$J$10)-2=MAX([1]Βοηθητικό!$E$1:$J$1)-3,'[1]ΣΤΟΙΧΕΙΑ ΕΤΟΥΣ 3'!$U$10,IF(MAX([1]Βοηθητικό!$E$10:$J$10)-2=MAX([1]Βοηθητικό!$E$1:$J$1)-4,'[1]ΣΤΟΙΧΕΙΑ ΕΤΟΥΣ 2'!$U$10,IF(MAX([1]Βοηθητικό!$E$10:$J$10)-2=MAX([1]Βοηθητικό!$E$1:$J$1)-5,'[1]ΣΤΟΙΧΕΙΑ ΕΤΟΥΣ 1'!$U$10,""))))</f>
        <v>948831</v>
      </c>
      <c r="C618" s="6">
        <f>IF(MAX([1]Βοηθητικό!$E$10:$J$10)-1=MAX([1]Βοηθητικό!$E$1:$J$1)-1,'[1]ΣΤΟΙΧΕΙΑ ΕΤΟΥΣ 5'!$U$10,IF(MAX([1]Βοηθητικό!$E$10:$J$10)-1=MAX([1]Βοηθητικό!$E$1:$J$1)-2,'[1]ΣΤΟΙΧΕΙΑ ΕΤΟΥΣ 4'!$U$10,IF(MAX([1]Βοηθητικό!$E$10:$J$10)-1=MAX([1]Βοηθητικό!$E$1:$J$1)-3,'[1]ΣΤΟΙΧΕΙΑ ΕΤΟΥΣ 3'!$U$10,IF(MAX([1]Βοηθητικό!$E$10:$J$10)-1=MAX([1]Βοηθητικό!$E$1:$J$1)-4,'[1]ΣΤΟΙΧΕΙΑ ΕΤΟΥΣ 2'!$U$10,IF(MAX([1]Βοηθητικό!$E$10:$J$10)-1=MAX([1]Βοηθητικό!$E$1:$J$1)-5,'[1]ΣΤΟΙΧΕΙΑ ΕΤΟΥΣ 1'!$U$10,"")))))</f>
        <v>918156</v>
      </c>
      <c r="D618" s="7">
        <f>IF(MAX([1]Βοηθητικό!$E$10:$J$10)=MAX([1]Βοηθητικό!$E$1:$J$1),'[1]ΣΤΟΙΧΕΙΑ ΕΤΟΥΣ 6'!$U$10,IF(MAX([1]Βοηθητικό!$E$10:$J$10)=MAX([1]Βοηθητικό!$E$1:$J$1)-1,'[1]ΣΤΟΙΧΕΙΑ ΕΤΟΥΣ 5'!$U$10,IF(MAX([1]Βοηθητικό!$E$10:$J$10)=MAX([1]Βοηθητικό!$E$1:$J$1)-2,'[1]ΣΤΟΙΧΕΙΑ ΕΤΟΥΣ 4'!$U$10,IF(MAX([1]Βοηθητικό!$E$10:$J$10)=MAX([1]Βοηθητικό!$E$1:$J$1)-3,'[1]ΣΤΟΙΧΕΙΑ ΕΤΟΥΣ 3'!$U$10,IF(MAX([1]Βοηθητικό!$E$10:$J$10)=MAX([1]Βοηθητικό!$E$1:$J$1)-4,'[1]ΣΤΟΙΧΕΙΑ ΕΤΟΥΣ 2'!$U$10,IF(MAX([1]Βοηθητικό!$E$10:$J$10)=MAX([1]Βοηθητικό!$E$1:$J$1)-5,'[1]ΣΤΟΙΧΕΙΑ ΕΤΟΥΣ 1'!$U$10,""))))))</f>
        <v>751615</v>
      </c>
    </row>
    <row r="619" spans="1:4" x14ac:dyDescent="0.25">
      <c r="A619" s="1" t="s">
        <v>22</v>
      </c>
      <c r="B619" s="6">
        <f>IF(MAX([1]Βοηθητικό!$E$10:$J$10)-2=MAX([1]Βοηθητικό!$E$1:$J$1)-2,'[1]ΣΤΟΙΧΕΙΑ ΕΤΟΥΣ 4'!$W$10,IF(MAX([1]Βοηθητικό!$E$10:$J$10)-2=MAX([1]Βοηθητικό!$E$1:$J$1)-3,'[1]ΣΤΟΙΧΕΙΑ ΕΤΟΥΣ 3'!$W$10,IF(MAX([1]Βοηθητικό!$E$10:$J$10)-2=MAX([1]Βοηθητικό!$E$1:$J$1)-4,'[1]ΣΤΟΙΧΕΙΑ ΕΤΟΥΣ 2'!$W$10,IF(MAX([1]Βοηθητικό!$E$10:$J$10)-2=MAX([1]Βοηθητικό!$E$1:$J$1)-5,'[1]ΣΤΟΙΧΕΙΑ ΕΤΟΥΣ 1'!$W$10,""))))</f>
        <v>0</v>
      </c>
      <c r="C619" s="6">
        <f>IF(MAX([1]Βοηθητικό!$E$10:$J$10)-1=MAX([1]Βοηθητικό!$E$1:$J$1)-1,'[1]ΣΤΟΙΧΕΙΑ ΕΤΟΥΣ 5'!$W$10,IF(MAX([1]Βοηθητικό!$E$10:$J$10)-1=MAX([1]Βοηθητικό!$E$1:$J$1)-2,'[1]ΣΤΟΙΧΕΙΑ ΕΤΟΥΣ 4'!$W$10,IF(MAX([1]Βοηθητικό!$E$10:$J$10)-1=MAX([1]Βοηθητικό!$E$1:$J$1)-3,'[1]ΣΤΟΙΧΕΙΑ ΕΤΟΥΣ 3'!$W$10,IF(MAX([1]Βοηθητικό!$E$10:$J$10)-1=MAX([1]Βοηθητικό!$E$1:$J$1)-4,'[1]ΣΤΟΙΧΕΙΑ ΕΤΟΥΣ 2'!$W$10,IF(MAX([1]Βοηθητικό!$E$10:$J$10)-1=MAX([1]Βοηθητικό!$E$1:$J$1)-5,'[1]ΣΤΟΙΧΕΙΑ ΕΤΟΥΣ 1'!$W$10,"")))))</f>
        <v>0</v>
      </c>
      <c r="D619" s="7">
        <f>IF(MAX([1]Βοηθητικό!$E$10:$J$10)=MAX([1]Βοηθητικό!$E$1:$J$1),'[1]ΣΤΟΙΧΕΙΑ ΕΤΟΥΣ 6'!$W$10,IF(MAX([1]Βοηθητικό!$E$10:$J$10)=MAX([1]Βοηθητικό!$E$1:$J$1)-1,'[1]ΣΤΟΙΧΕΙΑ ΕΤΟΥΣ 5'!$W$10,IF(MAX([1]Βοηθητικό!$E$10:$J$10)=MAX([1]Βοηθητικό!$E$1:$J$1)-2,'[1]ΣΤΟΙΧΕΙΑ ΕΤΟΥΣ 4'!$W$10,IF(MAX([1]Βοηθητικό!$E$10:$J$10)=MAX([1]Βοηθητικό!$E$1:$J$1)-3,'[1]ΣΤΟΙΧΕΙΑ ΕΤΟΥΣ 3'!$W$10,IF(MAX([1]Βοηθητικό!$E$10:$J$10)=MAX([1]Βοηθητικό!$E$1:$J$1)-4,'[1]ΣΤΟΙΧΕΙΑ ΕΤΟΥΣ 2'!$W$10,IF(MAX([1]Βοηθητικό!$E$10:$J$10)=MAX([1]Βοηθητικό!$E$1:$J$1)-5,'[1]ΣΤΟΙΧΕΙΑ ΕΤΟΥΣ 1'!$W$10,""))))))</f>
        <v>0</v>
      </c>
    </row>
    <row r="620" spans="1:4" x14ac:dyDescent="0.25">
      <c r="A620" s="1" t="s">
        <v>23</v>
      </c>
      <c r="B620" s="6">
        <f>IF(MAX([1]Βοηθητικό!$E$10:$J$10)-2=MAX([1]Βοηθητικό!$E$1:$J$1)-2,'[1]ΣΤΟΙΧΕΙΑ ΕΤΟΥΣ 4'!$X$10,IF(MAX([1]Βοηθητικό!$E$10:$J$10)-2=MAX([1]Βοηθητικό!$E$1:$J$1)-3,'[1]ΣΤΟΙΧΕΙΑ ΕΤΟΥΣ 3'!$X$10,IF(MAX([1]Βοηθητικό!$E$10:$J$10)-2=MAX([1]Βοηθητικό!$E$1:$J$1)-4,'[1]ΣΤΟΙΧΕΙΑ ΕΤΟΥΣ 2'!$X$10,IF(MAX([1]Βοηθητικό!$E$10:$J$10)-2=MAX([1]Βοηθητικό!$E$1:$J$1)-5,'[1]ΣΤΟΙΧΕΙΑ ΕΤΟΥΣ 1'!$X$10,""))))</f>
        <v>39239</v>
      </c>
      <c r="C620" s="6">
        <f>IF(MAX([1]Βοηθητικό!$E$10:$J$10)-1=MAX([1]Βοηθητικό!$E$1:$J$1)-1,'[1]ΣΤΟΙΧΕΙΑ ΕΤΟΥΣ 5'!$X$10,IF(MAX([1]Βοηθητικό!$E$10:$J$10)-1=MAX([1]Βοηθητικό!$E$1:$J$1)-2,'[1]ΣΤΟΙΧΕΙΑ ΕΤΟΥΣ 4'!$X$10,IF(MAX([1]Βοηθητικό!$E$10:$J$10)-1=MAX([1]Βοηθητικό!$E$1:$J$1)-3,'[1]ΣΤΟΙΧΕΙΑ ΕΤΟΥΣ 3'!$X$10,IF(MAX([1]Βοηθητικό!$E$10:$J$10)-1=MAX([1]Βοηθητικό!$E$1:$J$1)-4,'[1]ΣΤΟΙΧΕΙΑ ΕΤΟΥΣ 2'!$X$10,IF(MAX([1]Βοηθητικό!$E$10:$J$10)-1=MAX([1]Βοηθητικό!$E$1:$J$1)-5,'[1]ΣΤΟΙΧΕΙΑ ΕΤΟΥΣ 1'!$X$10,"")))))</f>
        <v>62541</v>
      </c>
      <c r="D620" s="7">
        <f>IF(MAX([1]Βοηθητικό!$E$10:$J$10)=MAX([1]Βοηθητικό!$E$1:$J$1),'[1]ΣΤΟΙΧΕΙΑ ΕΤΟΥΣ 6'!$X$10,IF(MAX([1]Βοηθητικό!$E$10:$J$10)=MAX([1]Βοηθητικό!$E$1:$J$1)-1,'[1]ΣΤΟΙΧΕΙΑ ΕΤΟΥΣ 5'!$X$10,IF(MAX([1]Βοηθητικό!$E$10:$J$10)=MAX([1]Βοηθητικό!$E$1:$J$1)-2,'[1]ΣΤΟΙΧΕΙΑ ΕΤΟΥΣ 4'!$X$10,IF(MAX([1]Βοηθητικό!$E$10:$J$10)=MAX([1]Βοηθητικό!$E$1:$J$1)-3,'[1]ΣΤΟΙΧΕΙΑ ΕΤΟΥΣ 3'!$X$10,IF(MAX([1]Βοηθητικό!$E$10:$J$10)=MAX([1]Βοηθητικό!$E$1:$J$1)-4,'[1]ΣΤΟΙΧΕΙΑ ΕΤΟΥΣ 2'!$X$10,IF(MAX([1]Βοηθητικό!$E$10:$J$10)=MAX([1]Βοηθητικό!$E$1:$J$1)-5,'[1]ΣΤΟΙΧΕΙΑ ΕΤΟΥΣ 1'!$X$10,""))))))</f>
        <v>17961</v>
      </c>
    </row>
    <row r="621" spans="1:4" x14ac:dyDescent="0.25">
      <c r="A621" s="1" t="s">
        <v>24</v>
      </c>
      <c r="B621" s="6">
        <f>IF(MAX([1]Βοηθητικό!$E$10:$J$10)-2=MAX([1]Βοηθητικό!$E$1:$J$1)-2,'[1]ΣΤΟΙΧΕΙΑ ΕΤΟΥΣ 4'!$Y$10,IF(MAX([1]Βοηθητικό!$E$10:$J$10)-2=MAX([1]Βοηθητικό!$E$1:$J$1)-3,'[1]ΣΤΟΙΧΕΙΑ ΕΤΟΥΣ 3'!$Y$10,IF(MAX([1]Βοηθητικό!$E$10:$J$10)-2=MAX([1]Βοηθητικό!$E$1:$J$1)-4,'[1]ΣΤΟΙΧΕΙΑ ΕΤΟΥΣ 2'!$Y$10,IF(MAX([1]Βοηθητικό!$E$10:$J$10)-2=MAX([1]Βοηθητικό!$E$1:$J$1)-5,'[1]ΣΤΟΙΧΕΙΑ ΕΤΟΥΣ 1'!$Y$10,""))))</f>
        <v>29399</v>
      </c>
      <c r="C621" s="6">
        <f>IF(MAX([1]Βοηθητικό!$E$10:$J$10)-1=MAX([1]Βοηθητικό!$E$1:$J$1)-1,'[1]ΣΤΟΙΧΕΙΑ ΕΤΟΥΣ 5'!$Y$10,IF(MAX([1]Βοηθητικό!$E$10:$J$10)-1=MAX([1]Βοηθητικό!$E$1:$J$1)-2,'[1]ΣΤΟΙΧΕΙΑ ΕΤΟΥΣ 4'!$Y$10,IF(MAX([1]Βοηθητικό!$E$10:$J$10)-1=MAX([1]Βοηθητικό!$E$1:$J$1)-3,'[1]ΣΤΟΙΧΕΙΑ ΕΤΟΥΣ 3'!$Y$10,IF(MAX([1]Βοηθητικό!$E$10:$J$10)-1=MAX([1]Βοηθητικό!$E$1:$J$1)-4,'[1]ΣΤΟΙΧΕΙΑ ΕΤΟΥΣ 2'!$Y$10,IF(MAX([1]Βοηθητικό!$E$10:$J$10)-1=MAX([1]Βοηθητικό!$E$1:$J$1)-5,'[1]ΣΤΟΙΧΕΙΑ ΕΤΟΥΣ 1'!$Y$10,"")))))</f>
        <v>100934</v>
      </c>
      <c r="D621" s="7">
        <f>IF(MAX([1]Βοηθητικό!$E$10:$J$10)=MAX([1]Βοηθητικό!$E$1:$J$1),'[1]ΣΤΟΙΧΕΙΑ ΕΤΟΥΣ 6'!$Y$10,IF(MAX([1]Βοηθητικό!$E$10:$J$10)=MAX([1]Βοηθητικό!$E$1:$J$1)-1,'[1]ΣΤΟΙΧΕΙΑ ΕΤΟΥΣ 5'!$Y$10,IF(MAX([1]Βοηθητικό!$E$10:$J$10)=MAX([1]Βοηθητικό!$E$1:$J$1)-2,'[1]ΣΤΟΙΧΕΙΑ ΕΤΟΥΣ 4'!$Y$10,IF(MAX([1]Βοηθητικό!$E$10:$J$10)=MAX([1]Βοηθητικό!$E$1:$J$1)-3,'[1]ΣΤΟΙΧΕΙΑ ΕΤΟΥΣ 3'!$Y$10,IF(MAX([1]Βοηθητικό!$E$10:$J$10)=MAX([1]Βοηθητικό!$E$1:$J$1)-4,'[1]ΣΤΟΙΧΕΙΑ ΕΤΟΥΣ 2'!$Y$10,IF(MAX([1]Βοηθητικό!$E$10:$J$10)=MAX([1]Βοηθητικό!$E$1:$J$1)-5,'[1]ΣΤΟΙΧΕΙΑ ΕΤΟΥΣ 1'!$Y$10,""))))))</f>
        <v>77167</v>
      </c>
    </row>
    <row r="622" spans="1:4" x14ac:dyDescent="0.25">
      <c r="A622" s="1" t="s">
        <v>25</v>
      </c>
      <c r="B622" s="6">
        <f>IF(MAX([1]Βοηθητικό!$E$10:$J$10)-2=MAX([1]Βοηθητικό!$E$1:$J$1)-2,'[1]ΣΤΟΙΧΕΙΑ ΕΤΟΥΣ 4'!$Z$10,IF(MAX([1]Βοηθητικό!$E$10:$J$10)-2=MAX([1]Βοηθητικό!$E$1:$J$1)-3,'[1]ΣΤΟΙΧΕΙΑ ΕΤΟΥΣ 3'!$Z$10,IF(MAX([1]Βοηθητικό!$E$10:$J$10)-2=MAX([1]Βοηθητικό!$E$1:$J$1)-4,'[1]ΣΤΟΙΧΕΙΑ ΕΤΟΥΣ 2'!$Z$10,IF(MAX([1]Βοηθητικό!$E$10:$J$10)-2=MAX([1]Βοηθητικό!$E$1:$J$1)-5,'[1]ΣΤΟΙΧΕΙΑ ΕΤΟΥΣ 1'!$Z$10,""))))</f>
        <v>1379827</v>
      </c>
      <c r="C622" s="6">
        <f>IF(MAX([1]Βοηθητικό!$E$10:$J$10)-1=MAX([1]Βοηθητικό!$E$1:$J$1)-1,'[1]ΣΤΟΙΧΕΙΑ ΕΤΟΥΣ 5'!$Z$10,IF(MAX([1]Βοηθητικό!$E$10:$J$10)-1=MAX([1]Βοηθητικό!$E$1:$J$1)-2,'[1]ΣΤΟΙΧΕΙΑ ΕΤΟΥΣ 4'!$Z$10,IF(MAX([1]Βοηθητικό!$E$10:$J$10)-1=MAX([1]Βοηθητικό!$E$1:$J$1)-3,'[1]ΣΤΟΙΧΕΙΑ ΕΤΟΥΣ 3'!$Z$10,IF(MAX([1]Βοηθητικό!$E$10:$J$10)-1=MAX([1]Βοηθητικό!$E$1:$J$1)-4,'[1]ΣΤΟΙΧΕΙΑ ΕΤΟΥΣ 2'!$Z$10,IF(MAX([1]Βοηθητικό!$E$10:$J$10)-1=MAX([1]Βοηθητικό!$E$1:$J$1)-5,'[1]ΣΤΟΙΧΕΙΑ ΕΤΟΥΣ 1'!$Z$10,"")))))</f>
        <v>1414580</v>
      </c>
      <c r="D622" s="7">
        <f>IF(MAX([1]Βοηθητικό!$E$10:$J$10)=MAX([1]Βοηθητικό!$E$1:$J$1),'[1]ΣΤΟΙΧΕΙΑ ΕΤΟΥΣ 6'!$Z$10,IF(MAX([1]Βοηθητικό!$E$10:$J$10)=MAX([1]Βοηθητικό!$E$1:$J$1)-1,'[1]ΣΤΟΙΧΕΙΑ ΕΤΟΥΣ 5'!$Z$10,IF(MAX([1]Βοηθητικό!$E$10:$J$10)=MAX([1]Βοηθητικό!$E$1:$J$1)-2,'[1]ΣΤΟΙΧΕΙΑ ΕΤΟΥΣ 4'!$Z$10,IF(MAX([1]Βοηθητικό!$E$10:$J$10)=MAX([1]Βοηθητικό!$E$1:$J$1)-3,'[1]ΣΤΟΙΧΕΙΑ ΕΤΟΥΣ 3'!$Z$10,IF(MAX([1]Βοηθητικό!$E$10:$J$10)=MAX([1]Βοηθητικό!$E$1:$J$1)-4,'[1]ΣΤΟΙΧΕΙΑ ΕΤΟΥΣ 2'!$Z$10,IF(MAX([1]Βοηθητικό!$E$10:$J$10)=MAX([1]Βοηθητικό!$E$1:$J$1)-5,'[1]ΣΤΟΙΧΕΙΑ ΕΤΟΥΣ 1'!$Z$10,""))))))</f>
        <v>1182566</v>
      </c>
    </row>
    <row r="623" spans="1:4" x14ac:dyDescent="0.25">
      <c r="A623" s="1"/>
      <c r="B623" s="8"/>
      <c r="C623" s="18"/>
      <c r="D623" s="9"/>
    </row>
    <row r="624" spans="1:4" x14ac:dyDescent="0.25">
      <c r="A624" s="3" t="s">
        <v>186</v>
      </c>
      <c r="B624" s="8"/>
      <c r="C624" s="18"/>
      <c r="D624" s="9"/>
    </row>
    <row r="625" spans="1:4" x14ac:dyDescent="0.25">
      <c r="A625" s="1" t="s">
        <v>26</v>
      </c>
      <c r="B625" s="6">
        <f>IF(MAX([1]Βοηθητικό!$E$10:$J$10)-2=MAX([1]Βοηθητικό!$E$1:$J$1)-2,'[1]ΣΤΟΙΧΕΙΑ ΕΤΟΥΣ 4'!$AA$10,IF(MAX([1]Βοηθητικό!$E$10:$J$10)-2=MAX([1]Βοηθητικό!$E$1:$J$1)-3,'[1]ΣΤΟΙΧΕΙΑ ΕΤΟΥΣ 3'!$AA$10,IF(MAX([1]Βοηθητικό!$E$10:$J$10)-2=MAX([1]Βοηθητικό!$E$1:$J$1)-4,'[1]ΣΤΟΙΧΕΙΑ ΕΤΟΥΣ 2'!$AA$10,IF(MAX([1]Βοηθητικό!$E$10:$J$10)-2=MAX([1]Βοηθητικό!$E$1:$J$1)-5,'[1]ΣΤΟΙΧΕΙΑ ΕΤΟΥΣ 1'!$AA$10,""))))</f>
        <v>323186</v>
      </c>
      <c r="C625" s="6">
        <f>IF(MAX([1]Βοηθητικό!$E$10:$J$10)-1=MAX([1]Βοηθητικό!$E$1:$J$1)-1,'[1]ΣΤΟΙΧΕΙΑ ΕΤΟΥΣ 5'!$AA$10,IF(MAX([1]Βοηθητικό!$E$10:$J$10)-1=MAX([1]Βοηθητικό!$E$1:$J$1)-2,'[1]ΣΤΟΙΧΕΙΑ ΕΤΟΥΣ 4'!$AA$10,IF(MAX([1]Βοηθητικό!$E$10:$J$10)-1=MAX([1]Βοηθητικό!$E$1:$J$1)-3,'[1]ΣΤΟΙΧΕΙΑ ΕΤΟΥΣ 3'!$AA$10,IF(MAX([1]Βοηθητικό!$E$10:$J$10)-1=MAX([1]Βοηθητικό!$E$1:$J$1)-4,'[1]ΣΤΟΙΧΕΙΑ ΕΤΟΥΣ 2'!$AA$10,IF(MAX([1]Βοηθητικό!$E$10:$J$10)-1=MAX([1]Βοηθητικό!$E$1:$J$1)-5,'[1]ΣΤΟΙΧΕΙΑ ΕΤΟΥΣ 1'!$AA$10,"")))))</f>
        <v>308442</v>
      </c>
      <c r="D625" s="7">
        <f>IF(MAX([1]Βοηθητικό!$E$10:$J$10)=MAX([1]Βοηθητικό!$E$1:$J$1),'[1]ΣΤΟΙΧΕΙΑ ΕΤΟΥΣ 6'!$AA$10,IF(MAX([1]Βοηθητικό!$E$10:$J$10)=MAX([1]Βοηθητικό!$E$1:$J$1)-1,'[1]ΣΤΟΙΧΕΙΑ ΕΤΟΥΣ 5'!$AA$10,IF(MAX([1]Βοηθητικό!$E$10:$J$10)=MAX([1]Βοηθητικό!$E$1:$J$1)-2,'[1]ΣΤΟΙΧΕΙΑ ΕΤΟΥΣ 4'!$AA$10,IF(MAX([1]Βοηθητικό!$E$10:$J$10)=MAX([1]Βοηθητικό!$E$1:$J$1)-3,'[1]ΣΤΟΙΧΕΙΑ ΕΤΟΥΣ 3'!$AA$10,IF(MAX([1]Βοηθητικό!$E$10:$J$10)=MAX([1]Βοηθητικό!$E$1:$J$1)-4,'[1]ΣΤΟΙΧΕΙΑ ΕΤΟΥΣ 2'!$AA$10,IF(MAX([1]Βοηθητικό!$E$10:$J$10)=MAX([1]Βοηθητικό!$E$1:$J$1)-5,'[1]ΣΤΟΙΧΕΙΑ ΕΤΟΥΣ 1'!$AA$10,""))))))</f>
        <v>141513</v>
      </c>
    </row>
    <row r="626" spans="1:4" x14ac:dyDescent="0.25">
      <c r="A626" s="1" t="s">
        <v>27</v>
      </c>
      <c r="B626" s="6">
        <f>IF(MAX([1]Βοηθητικό!$E$10:$J$10)-2=MAX([1]Βοηθητικό!$E$1:$J$1)-2,'[1]ΣΤΟΙΧΕΙΑ ΕΤΟΥΣ 4'!$AB$10,IF(MAX([1]Βοηθητικό!$E$10:$J$10)-2=MAX([1]Βοηθητικό!$E$1:$J$1)-3,'[1]ΣΤΟΙΧΕΙΑ ΕΤΟΥΣ 3'!$AB$10,IF(MAX([1]Βοηθητικό!$E$10:$J$10)-2=MAX([1]Βοηθητικό!$E$1:$J$1)-4,'[1]ΣΤΟΙΧΕΙΑ ΕΤΟΥΣ 2'!$AB$10,IF(MAX([1]Βοηθητικό!$E$10:$J$10)-2=MAX([1]Βοηθητικό!$E$1:$J$1)-5,'[1]ΣΤΟΙΧΕΙΑ ΕΤΟΥΣ 1'!$AB$10,""))))</f>
        <v>365500</v>
      </c>
      <c r="C626" s="6">
        <f>IF(MAX([1]Βοηθητικό!$E$10:$J$10)-1=MAX([1]Βοηθητικό!$E$1:$J$1)-1,'[1]ΣΤΟΙΧΕΙΑ ΕΤΟΥΣ 5'!$AB$10,IF(MAX([1]Βοηθητικό!$E$10:$J$10)-1=MAX([1]Βοηθητικό!$E$1:$J$1)-2,'[1]ΣΤΟΙΧΕΙΑ ΕΤΟΥΣ 4'!$AB$10,IF(MAX([1]Βοηθητικό!$E$10:$J$10)-1=MAX([1]Βοηθητικό!$E$1:$J$1)-3,'[1]ΣΤΟΙΧΕΙΑ ΕΤΟΥΣ 3'!$AB$10,IF(MAX([1]Βοηθητικό!$E$10:$J$10)-1=MAX([1]Βοηθητικό!$E$1:$J$1)-4,'[1]ΣΤΟΙΧΕΙΑ ΕΤΟΥΣ 2'!$AB$10,IF(MAX([1]Βοηθητικό!$E$10:$J$10)-1=MAX([1]Βοηθητικό!$E$1:$J$1)-5,'[1]ΣΤΟΙΧΕΙΑ ΕΤΟΥΣ 1'!$AB$10,"")))))</f>
        <v>365500</v>
      </c>
      <c r="D626" s="7">
        <f>IF(MAX([1]Βοηθητικό!$E$10:$J$10)=MAX([1]Βοηθητικό!$E$1:$J$1),'[1]ΣΤΟΙΧΕΙΑ ΕΤΟΥΣ 6'!$AB$10,IF(MAX([1]Βοηθητικό!$E$10:$J$10)=MAX([1]Βοηθητικό!$E$1:$J$1)-1,'[1]ΣΤΟΙΧΕΙΑ ΕΤΟΥΣ 5'!$AB$10,IF(MAX([1]Βοηθητικό!$E$10:$J$10)=MAX([1]Βοηθητικό!$E$1:$J$1)-2,'[1]ΣΤΟΙΧΕΙΑ ΕΤΟΥΣ 4'!$AB$10,IF(MAX([1]Βοηθητικό!$E$10:$J$10)=MAX([1]Βοηθητικό!$E$1:$J$1)-3,'[1]ΣΤΟΙΧΕΙΑ ΕΤΟΥΣ 3'!$AB$10,IF(MAX([1]Βοηθητικό!$E$10:$J$10)=MAX([1]Βοηθητικό!$E$1:$J$1)-4,'[1]ΣΤΟΙΧΕΙΑ ΕΤΟΥΣ 2'!$AB$10,IF(MAX([1]Βοηθητικό!$E$10:$J$10)=MAX([1]Βοηθητικό!$E$1:$J$1)-5,'[1]ΣΤΟΙΧΕΙΑ ΕΤΟΥΣ 1'!$AB$10,""))))))</f>
        <v>365500</v>
      </c>
    </row>
    <row r="627" spans="1:4" x14ac:dyDescent="0.25">
      <c r="A627" s="1" t="s">
        <v>28</v>
      </c>
      <c r="B627" s="6">
        <f>IF(MAX([1]Βοηθητικό!$E$10:$J$10)-2=MAX([1]Βοηθητικό!$E$1:$J$1)-2,'[1]ΣΤΟΙΧΕΙΑ ΕΤΟΥΣ 4'!$AC$10,IF(MAX([1]Βοηθητικό!$E$10:$J$10)-2=MAX([1]Βοηθητικό!$E$1:$J$1)-3,'[1]ΣΤΟΙΧΕΙΑ ΕΤΟΥΣ 3'!$AC$10,IF(MAX([1]Βοηθητικό!$E$10:$J$10)-2=MAX([1]Βοηθητικό!$E$1:$J$1)-4,'[1]ΣΤΟΙΧΕΙΑ ΕΤΟΥΣ 2'!$AC$10,IF(MAX([1]Βοηθητικό!$E$10:$J$10)-2=MAX([1]Βοηθητικό!$E$1:$J$1)-5,'[1]ΣΤΟΙΧΕΙΑ ΕΤΟΥΣ 1'!$AC$10,""))))</f>
        <v>2457</v>
      </c>
      <c r="C627" s="6">
        <f>IF(MAX([1]Βοηθητικό!$E$10:$J$10)-1=MAX([1]Βοηθητικό!$E$1:$J$1)-1,'[1]ΣΤΟΙΧΕΙΑ ΕΤΟΥΣ 5'!$AC$10,IF(MAX([1]Βοηθητικό!$E$10:$J$10)-1=MAX([1]Βοηθητικό!$E$1:$J$1)-2,'[1]ΣΤΟΙΧΕΙΑ ΕΤΟΥΣ 4'!$AC$10,IF(MAX([1]Βοηθητικό!$E$10:$J$10)-1=MAX([1]Βοηθητικό!$E$1:$J$1)-3,'[1]ΣΤΟΙΧΕΙΑ ΕΤΟΥΣ 3'!$AC$10,IF(MAX([1]Βοηθητικό!$E$10:$J$10)-1=MAX([1]Βοηθητικό!$E$1:$J$1)-4,'[1]ΣΤΟΙΧΕΙΑ ΕΤΟΥΣ 2'!$AC$10,IF(MAX([1]Βοηθητικό!$E$10:$J$10)-1=MAX([1]Βοηθητικό!$E$1:$J$1)-5,'[1]ΣΤΟΙΧΕΙΑ ΕΤΟΥΣ 1'!$AC$10,"")))))</f>
        <v>2457</v>
      </c>
      <c r="D627" s="7">
        <f>IF(MAX([1]Βοηθητικό!$E$10:$J$10)=MAX([1]Βοηθητικό!$E$1:$J$1),'[1]ΣΤΟΙΧΕΙΑ ΕΤΟΥΣ 6'!$AC$10,IF(MAX([1]Βοηθητικό!$E$10:$J$10)=MAX([1]Βοηθητικό!$E$1:$J$1)-1,'[1]ΣΤΟΙΧΕΙΑ ΕΤΟΥΣ 5'!$AC$10,IF(MAX([1]Βοηθητικό!$E$10:$J$10)=MAX([1]Βοηθητικό!$E$1:$J$1)-2,'[1]ΣΤΟΙΧΕΙΑ ΕΤΟΥΣ 4'!$AC$10,IF(MAX([1]Βοηθητικό!$E$10:$J$10)=MAX([1]Βοηθητικό!$E$1:$J$1)-3,'[1]ΣΤΟΙΧΕΙΑ ΕΤΟΥΣ 3'!$AC$10,IF(MAX([1]Βοηθητικό!$E$10:$J$10)=MAX([1]Βοηθητικό!$E$1:$J$1)-4,'[1]ΣΤΟΙΧΕΙΑ ΕΤΟΥΣ 2'!$AC$10,IF(MAX([1]Βοηθητικό!$E$10:$J$10)=MAX([1]Βοηθητικό!$E$1:$J$1)-5,'[1]ΣΤΟΙΧΕΙΑ ΕΤΟΥΣ 1'!$AC$10,""))))))</f>
        <v>2457</v>
      </c>
    </row>
    <row r="628" spans="1:4" x14ac:dyDescent="0.25">
      <c r="A628" s="1" t="s">
        <v>29</v>
      </c>
      <c r="B628" s="6">
        <f>IF(MAX([1]Βοηθητικό!$E$10:$J$10)-2=MAX([1]Βοηθητικό!$E$1:$J$1)-2,'[1]ΣΤΟΙΧΕΙΑ ΕΤΟΥΣ 4'!$AD$10,IF(MAX([1]Βοηθητικό!$E$10:$J$10)-2=MAX([1]Βοηθητικό!$E$1:$J$1)-3,'[1]ΣΤΟΙΧΕΙΑ ΕΤΟΥΣ 3'!$AD$10,IF(MAX([1]Βοηθητικό!$E$10:$J$10)-2=MAX([1]Βοηθητικό!$E$1:$J$1)-4,'[1]ΣΤΟΙΧΕΙΑ ΕΤΟΥΣ 2'!$AD$10,IF(MAX([1]Βοηθητικό!$E$10:$J$10)-2=MAX([1]Βοηθητικό!$E$1:$J$1)-5,'[1]ΣΤΟΙΧΕΙΑ ΕΤΟΥΣ 1'!$AD$10,""))))</f>
        <v>-44770</v>
      </c>
      <c r="C628" s="6">
        <f>IF(MAX([1]Βοηθητικό!$E$10:$J$10)-1=MAX([1]Βοηθητικό!$E$1:$J$1)-1,'[1]ΣΤΟΙΧΕΙΑ ΕΤΟΥΣ 5'!$AD$10,IF(MAX([1]Βοηθητικό!$E$10:$J$10)-1=MAX([1]Βοηθητικό!$E$1:$J$1)-2,'[1]ΣΤΟΙΧΕΙΑ ΕΤΟΥΣ 4'!$AD$10,IF(MAX([1]Βοηθητικό!$E$10:$J$10)-1=MAX([1]Βοηθητικό!$E$1:$J$1)-3,'[1]ΣΤΟΙΧΕΙΑ ΕΤΟΥΣ 3'!$AD$10,IF(MAX([1]Βοηθητικό!$E$10:$J$10)-1=MAX([1]Βοηθητικό!$E$1:$J$1)-4,'[1]ΣΤΟΙΧΕΙΑ ΕΤΟΥΣ 2'!$AD$10,IF(MAX([1]Βοηθητικό!$E$10:$J$10)-1=MAX([1]Βοηθητικό!$E$1:$J$1)-5,'[1]ΣΤΟΙΧΕΙΑ ΕΤΟΥΣ 1'!$AD$10,"")))))</f>
        <v>-59515</v>
      </c>
      <c r="D628" s="7">
        <f>IF(MAX([1]Βοηθητικό!$E$10:$J$10)=MAX([1]Βοηθητικό!$E$1:$J$1),'[1]ΣΤΟΙΧΕΙΑ ΕΤΟΥΣ 6'!$AD$10,IF(MAX([1]Βοηθητικό!$E$10:$J$10)=MAX([1]Βοηθητικό!$E$1:$J$1)-1,'[1]ΣΤΟΙΧΕΙΑ ΕΤΟΥΣ 5'!$AD$10,IF(MAX([1]Βοηθητικό!$E$10:$J$10)=MAX([1]Βοηθητικό!$E$1:$J$1)-2,'[1]ΣΤΟΙΧΕΙΑ ΕΤΟΥΣ 4'!$AD$10,IF(MAX([1]Βοηθητικό!$E$10:$J$10)=MAX([1]Βοηθητικό!$E$1:$J$1)-3,'[1]ΣΤΟΙΧΕΙΑ ΕΤΟΥΣ 3'!$AD$10,IF(MAX([1]Βοηθητικό!$E$10:$J$10)=MAX([1]Βοηθητικό!$E$1:$J$1)-4,'[1]ΣΤΟΙΧΕΙΑ ΕΤΟΥΣ 2'!$AD$10,IF(MAX([1]Βοηθητικό!$E$10:$J$10)=MAX([1]Βοηθητικό!$E$1:$J$1)-5,'[1]ΣΤΟΙΧΕΙΑ ΕΤΟΥΣ 1'!$AD$10,""))))))</f>
        <v>-226444</v>
      </c>
    </row>
    <row r="629" spans="1:4" x14ac:dyDescent="0.25">
      <c r="A629" s="1" t="s">
        <v>30</v>
      </c>
      <c r="B629" s="6">
        <f>IF(MAX([1]Βοηθητικό!$E$10:$J$10)-2=MAX([1]Βοηθητικό!$E$1:$J$1)-2,'[1]ΣΤΟΙΧΕΙΑ ΕΤΟΥΣ 4'!$AE$10,IF(MAX([1]Βοηθητικό!$E$10:$J$10)-2=MAX([1]Βοηθητικό!$E$1:$J$1)-3,'[1]ΣΤΟΙΧΕΙΑ ΕΤΟΥΣ 3'!$AE$10,IF(MAX([1]Βοηθητικό!$E$10:$J$10)-2=MAX([1]Βοηθητικό!$E$1:$J$1)-4,'[1]ΣΤΟΙΧΕΙΑ ΕΤΟΥΣ 2'!$AE$10,IF(MAX([1]Βοηθητικό!$E$10:$J$10)-2=MAX([1]Βοηθητικό!$E$1:$J$1)-5,'[1]ΣΤΟΙΧΕΙΑ ΕΤΟΥΣ 1'!$AE$10,""))))</f>
        <v>246253</v>
      </c>
      <c r="C629" s="6">
        <f>IF(MAX([1]Βοηθητικό!$E$10:$J$10)-1=MAX([1]Βοηθητικό!$E$1:$J$1)-1,'[1]ΣΤΟΙΧΕΙΑ ΕΤΟΥΣ 5'!$AE$10,IF(MAX([1]Βοηθητικό!$E$10:$J$10)-1=MAX([1]Βοηθητικό!$E$1:$J$1)-2,'[1]ΣΤΟΙΧΕΙΑ ΕΤΟΥΣ 4'!$AE$10,IF(MAX([1]Βοηθητικό!$E$10:$J$10)-1=MAX([1]Βοηθητικό!$E$1:$J$1)-3,'[1]ΣΤΟΙΧΕΙΑ ΕΤΟΥΣ 3'!$AE$10,IF(MAX([1]Βοηθητικό!$E$10:$J$10)-1=MAX([1]Βοηθητικό!$E$1:$J$1)-4,'[1]ΣΤΟΙΧΕΙΑ ΕΤΟΥΣ 2'!$AE$10,IF(MAX([1]Βοηθητικό!$E$10:$J$10)-1=MAX([1]Βοηθητικό!$E$1:$J$1)-5,'[1]ΣΤΟΙΧΕΙΑ ΕΤΟΥΣ 1'!$AE$10,"")))))</f>
        <v>215724</v>
      </c>
      <c r="D629" s="7">
        <f>IF(MAX([1]Βοηθητικό!$E$10:$J$10)=MAX([1]Βοηθητικό!$E$1:$J$1),'[1]ΣΤΟΙΧΕΙΑ ΕΤΟΥΣ 6'!$AE$10,IF(MAX([1]Βοηθητικό!$E$10:$J$10)=MAX([1]Βοηθητικό!$E$1:$J$1)-1,'[1]ΣΤΟΙΧΕΙΑ ΕΤΟΥΣ 5'!$AE$10,IF(MAX([1]Βοηθητικό!$E$10:$J$10)=MAX([1]Βοηθητικό!$E$1:$J$1)-2,'[1]ΣΤΟΙΧΕΙΑ ΕΤΟΥΣ 4'!$AE$10,IF(MAX([1]Βοηθητικό!$E$10:$J$10)=MAX([1]Βοηθητικό!$E$1:$J$1)-3,'[1]ΣΤΟΙΧΕΙΑ ΕΤΟΥΣ 3'!$AE$10,IF(MAX([1]Βοηθητικό!$E$10:$J$10)=MAX([1]Βοηθητικό!$E$1:$J$1)-4,'[1]ΣΤΟΙΧΕΙΑ ΕΤΟΥΣ 2'!$AE$10,IF(MAX([1]Βοηθητικό!$E$10:$J$10)=MAX([1]Βοηθητικό!$E$1:$J$1)-5,'[1]ΣΤΟΙΧΕΙΑ ΕΤΟΥΣ 1'!$AE$10,""))))))</f>
        <v>326919</v>
      </c>
    </row>
    <row r="630" spans="1:4" x14ac:dyDescent="0.25">
      <c r="A630" s="1" t="s">
        <v>61</v>
      </c>
      <c r="B630" s="6">
        <f>IF(MAX([1]Βοηθητικό!$E$10:$J$10)-2=MAX([1]Βοηθητικό!$E$1:$J$1)-2,'[1]ΣΤΟΙΧΕΙΑ ΕΤΟΥΣ 4'!$BJ$10,IF(MAX([1]Βοηθητικό!$E$10:$J$10)-2=MAX([1]Βοηθητικό!$E$1:$J$1)-3,'[1]ΣΤΟΙΧΕΙΑ ΕΤΟΥΣ 3'!$BJ$10,IF(MAX([1]Βοηθητικό!$E$10:$J$10)-2=MAX([1]Βοηθητικό!$E$1:$J$1)-4,'[1]ΣΤΟΙΧΕΙΑ ΕΤΟΥΣ 2'!$BJ$10,IF(MAX([1]Βοηθητικό!$E$10:$J$10)-2=MAX([1]Βοηθητικό!$E$1:$J$1)-5,'[1]ΣΤΟΙΧΕΙΑ ΕΤΟΥΣ 1'!$BJ$10,""))))</f>
        <v>246253</v>
      </c>
      <c r="C630" s="6">
        <f>IF(MAX([1]Βοηθητικό!$E$10:$J$10)-1=MAX([1]Βοηθητικό!$E$1:$J$1)-1,'[1]ΣΤΟΙΧΕΙΑ ΕΤΟΥΣ 5'!$BJ$10,IF(MAX([1]Βοηθητικό!$E$10:$J$10)-1=MAX([1]Βοηθητικό!$E$1:$J$1)-2,'[1]ΣΤΟΙΧΕΙΑ ΕΤΟΥΣ 4'!$BJ$10,IF(MAX([1]Βοηθητικό!$E$10:$J$10)-1=MAX([1]Βοηθητικό!$E$1:$J$1)-3,'[1]ΣΤΟΙΧΕΙΑ ΕΤΟΥΣ 3'!$BJ$10,IF(MAX([1]Βοηθητικό!$E$10:$J$10)-1=MAX([1]Βοηθητικό!$E$1:$J$1)-4,'[1]ΣΤΟΙΧΕΙΑ ΕΤΟΥΣ 2'!$BJ$10,IF(MAX([1]Βοηθητικό!$E$10:$J$10)-1=MAX([1]Βοηθητικό!$E$1:$J$1)-5,'[1]ΣΤΟΙΧΕΙΑ ΕΤΟΥΣ 1'!$BJ$10,"")))))</f>
        <v>215724</v>
      </c>
      <c r="D630" s="7">
        <f>IF(MAX([1]Βοηθητικό!$E$10:$J$10)=MAX([1]Βοηθητικό!$E$1:$J$1),'[1]ΣΤΟΙΧΕΙΑ ΕΤΟΥΣ 6'!$BJ$10,IF(MAX([1]Βοηθητικό!$E$10:$J$10)=MAX([1]Βοηθητικό!$E$1:$J$1)-1,'[1]ΣΤΟΙΧΕΙΑ ΕΤΟΥΣ 5'!$BJ$10,IF(MAX([1]Βοηθητικό!$E$10:$J$10)=MAX([1]Βοηθητικό!$E$1:$J$1)-2,'[1]ΣΤΟΙΧΕΙΑ ΕΤΟΥΣ 4'!$BJ$10,IF(MAX([1]Βοηθητικό!$E$10:$J$10)=MAX([1]Βοηθητικό!$E$1:$J$1)-3,'[1]ΣΤΟΙΧΕΙΑ ΕΤΟΥΣ 3'!$BJ$10,IF(MAX([1]Βοηθητικό!$E$10:$J$10)=MAX([1]Βοηθητικό!$E$1:$J$1)-4,'[1]ΣΤΟΙΧΕΙΑ ΕΤΟΥΣ 2'!$BJ$10,IF(MAX([1]Βοηθητικό!$E$10:$J$10)=MAX([1]Βοηθητικό!$E$1:$J$1)-5,'[1]ΣΤΟΙΧΕΙΑ ΕΤΟΥΣ 1'!$BJ$10,""))))))</f>
        <v>326919</v>
      </c>
    </row>
    <row r="631" spans="1:4" x14ac:dyDescent="0.25">
      <c r="A631" s="1" t="s">
        <v>62</v>
      </c>
      <c r="B631" s="6">
        <f>IF(MAX([1]Βοηθητικό!$E$10:$J$10)-2=MAX([1]Βοηθητικό!$E$1:$J$1)-2,'[1]ΣΤΟΙΧΕΙΑ ΕΤΟΥΣ 4'!$BK$10,IF(MAX([1]Βοηθητικό!$E$10:$J$10)-2=MAX([1]Βοηθητικό!$E$1:$J$1)-3,'[1]ΣΤΟΙΧΕΙΑ ΕΤΟΥΣ 3'!$BK$10,IF(MAX([1]Βοηθητικό!$E$10:$J$10)-2=MAX([1]Βοηθητικό!$E$1:$J$1)-4,'[1]ΣΤΟΙΧΕΙΑ ΕΤΟΥΣ 2'!$BK$10,IF(MAX([1]Βοηθητικό!$E$10:$J$10)-2=MAX([1]Βοηθητικό!$E$1:$J$1)-5,'[1]ΣΤΟΙΧΕΙΑ ΕΤΟΥΣ 1'!$BK$10,""))))</f>
        <v>0</v>
      </c>
      <c r="C631" s="6">
        <f>IF(MAX([1]Βοηθητικό!$E$10:$J$10)-1=MAX([1]Βοηθητικό!$E$1:$J$1)-1,'[1]ΣΤΟΙΧΕΙΑ ΕΤΟΥΣ 5'!$BK$10,IF(MAX([1]Βοηθητικό!$E$10:$J$10)-1=MAX([1]Βοηθητικό!$E$1:$J$1)-2,'[1]ΣΤΟΙΧΕΙΑ ΕΤΟΥΣ 4'!$BK$10,IF(MAX([1]Βοηθητικό!$E$10:$J$10)-1=MAX([1]Βοηθητικό!$E$1:$J$1)-3,'[1]ΣΤΟΙΧΕΙΑ ΕΤΟΥΣ 3'!$BK$10,IF(MAX([1]Βοηθητικό!$E$10:$J$10)-1=MAX([1]Βοηθητικό!$E$1:$J$1)-4,'[1]ΣΤΟΙΧΕΙΑ ΕΤΟΥΣ 2'!$BK$10,IF(MAX([1]Βοηθητικό!$E$10:$J$10)-1=MAX([1]Βοηθητικό!$E$1:$J$1)-5,'[1]ΣΤΟΙΧΕΙΑ ΕΤΟΥΣ 1'!$BK$10,"")))))</f>
        <v>0</v>
      </c>
      <c r="D631" s="7">
        <f>IF(MAX([1]Βοηθητικό!$E$10:$J$10)=MAX([1]Βοηθητικό!$E$1:$J$1),'[1]ΣΤΟΙΧΕΙΑ ΕΤΟΥΣ 6'!$BK$10,IF(MAX([1]Βοηθητικό!$E$10:$J$10)=MAX([1]Βοηθητικό!$E$1:$J$1)-1,'[1]ΣΤΟΙΧΕΙΑ ΕΤΟΥΣ 5'!$BK$10,IF(MAX([1]Βοηθητικό!$E$10:$J$10)=MAX([1]Βοηθητικό!$E$1:$J$1)-2,'[1]ΣΤΟΙΧΕΙΑ ΕΤΟΥΣ 4'!$BK$10,IF(MAX([1]Βοηθητικό!$E$10:$J$10)=MAX([1]Βοηθητικό!$E$1:$J$1)-3,'[1]ΣΤΟΙΧΕΙΑ ΕΤΟΥΣ 3'!$BK$10,IF(MAX([1]Βοηθητικό!$E$10:$J$10)=MAX([1]Βοηθητικό!$E$1:$J$1)-4,'[1]ΣΤΟΙΧΕΙΑ ΕΤΟΥΣ 2'!$BK$10,IF(MAX([1]Βοηθητικό!$E$10:$J$10)=MAX([1]Βοηθητικό!$E$1:$J$1)-5,'[1]ΣΤΟΙΧΕΙΑ ΕΤΟΥΣ 1'!$BK$10,""))))))</f>
        <v>0</v>
      </c>
    </row>
    <row r="632" spans="1:4" x14ac:dyDescent="0.25">
      <c r="A632" s="1" t="s">
        <v>31</v>
      </c>
      <c r="B632" s="6">
        <f>IF(MAX([1]Βοηθητικό!$E$10:$J$10)-2=MAX([1]Βοηθητικό!$E$1:$J$1)-2,'[1]ΣΤΟΙΧΕΙΑ ΕΤΟΥΣ 4'!$AF$10,IF(MAX([1]Βοηθητικό!$E$10:$J$10)-2=MAX([1]Βοηθητικό!$E$1:$J$1)-3,'[1]ΣΤΟΙΧΕΙΑ ΕΤΟΥΣ 3'!$AF$10,IF(MAX([1]Βοηθητικό!$E$10:$J$10)-2=MAX([1]Βοηθητικό!$E$1:$J$1)-4,'[1]ΣΤΟΙΧΕΙΑ ΕΤΟΥΣ 2'!$AF$10,IF(MAX([1]Βοηθητικό!$E$10:$J$10)-2=MAX([1]Βοηθητικό!$E$1:$J$1)-5,'[1]ΣΤΟΙΧΕΙΑ ΕΤΟΥΣ 1'!$AF$10,""))))</f>
        <v>810388</v>
      </c>
      <c r="C632" s="6">
        <f>IF(MAX([1]Βοηθητικό!$E$10:$J$10)-1=MAX([1]Βοηθητικό!$E$1:$J$1)-1,'[1]ΣΤΟΙΧΕΙΑ ΕΤΟΥΣ 5'!$AF$10,IF(MAX([1]Βοηθητικό!$E$10:$J$10)-1=MAX([1]Βοηθητικό!$E$1:$J$1)-2,'[1]ΣΤΟΙΧΕΙΑ ΕΤΟΥΣ 4'!$AF$10,IF(MAX([1]Βοηθητικό!$E$10:$J$10)-1=MAX([1]Βοηθητικό!$E$1:$J$1)-3,'[1]ΣΤΟΙΧΕΙΑ ΕΤΟΥΣ 3'!$AF$10,IF(MAX([1]Βοηθητικό!$E$10:$J$10)-1=MAX([1]Βοηθητικό!$E$1:$J$1)-4,'[1]ΣΤΟΙΧΕΙΑ ΕΤΟΥΣ 2'!$AF$10,IF(MAX([1]Βοηθητικό!$E$10:$J$10)-1=MAX([1]Βοηθητικό!$E$1:$J$1)-5,'[1]ΣΤΟΙΧΕΙΑ ΕΤΟΥΣ 1'!$AF$10,"")))))</f>
        <v>890414</v>
      </c>
      <c r="D632" s="7">
        <f>IF(MAX([1]Βοηθητικό!$E$10:$J$10)=MAX([1]Βοηθητικό!$E$1:$J$1),'[1]ΣΤΟΙΧΕΙΑ ΕΤΟΥΣ 6'!$AF$10,IF(MAX([1]Βοηθητικό!$E$10:$J$10)=MAX([1]Βοηθητικό!$E$1:$J$1)-1,'[1]ΣΤΟΙΧΕΙΑ ΕΤΟΥΣ 5'!$AF$10,IF(MAX([1]Βοηθητικό!$E$10:$J$10)=MAX([1]Βοηθητικό!$E$1:$J$1)-2,'[1]ΣΤΟΙΧΕΙΑ ΕΤΟΥΣ 4'!$AF$10,IF(MAX([1]Βοηθητικό!$E$10:$J$10)=MAX([1]Βοηθητικό!$E$1:$J$1)-3,'[1]ΣΤΟΙΧΕΙΑ ΕΤΟΥΣ 3'!$AF$10,IF(MAX([1]Βοηθητικό!$E$10:$J$10)=MAX([1]Βοηθητικό!$E$1:$J$1)-4,'[1]ΣΤΟΙΧΕΙΑ ΕΤΟΥΣ 2'!$AF$10,IF(MAX([1]Βοηθητικό!$E$10:$J$10)=MAX([1]Βοηθητικό!$E$1:$J$1)-5,'[1]ΣΤΟΙΧΕΙΑ ΕΤΟΥΣ 1'!$AF$10,""))))))</f>
        <v>714134</v>
      </c>
    </row>
    <row r="633" spans="1:4" x14ac:dyDescent="0.25">
      <c r="A633" s="1" t="s">
        <v>187</v>
      </c>
      <c r="B633" s="6">
        <f>IF(MAX([1]Βοηθητικό!$E$10:$J$10)-2=MAX([1]Βοηθητικό!$E$1:$J$1)-2,'[1]ΣΤΟΙΧΕΙΑ ΕΤΟΥΣ 4'!$AG$10,IF(MAX([1]Βοηθητικό!$E$10:$J$10)-2=MAX([1]Βοηθητικό!$E$1:$J$1)-3,'[1]ΣΤΟΙΧΕΙΑ ΕΤΟΥΣ 3'!$AG$10,IF(MAX([1]Βοηθητικό!$E$10:$J$10)-2=MAX([1]Βοηθητικό!$E$1:$J$1)-4,'[1]ΣΤΟΙΧΕΙΑ ΕΤΟΥΣ 2'!$AG$10,IF(MAX([1]Βοηθητικό!$E$10:$J$10)-2=MAX([1]Βοηθητικό!$E$1:$J$1)-5,'[1]ΣΤΟΙΧΕΙΑ ΕΤΟΥΣ 1'!$AG$10,""))))</f>
        <v>475537</v>
      </c>
      <c r="C633" s="6">
        <f>IF(MAX([1]Βοηθητικό!$E$10:$J$10)-1=MAX([1]Βοηθητικό!$E$1:$J$1)-1,'[1]ΣΤΟΙΧΕΙΑ ΕΤΟΥΣ 5'!$AG$10,IF(MAX([1]Βοηθητικό!$E$10:$J$10)-1=MAX([1]Βοηθητικό!$E$1:$J$1)-2,'[1]ΣΤΟΙΧΕΙΑ ΕΤΟΥΣ 4'!$AG$10,IF(MAX([1]Βοηθητικό!$E$10:$J$10)-1=MAX([1]Βοηθητικό!$E$1:$J$1)-3,'[1]ΣΤΟΙΧΕΙΑ ΕΤΟΥΣ 3'!$AG$10,IF(MAX([1]Βοηθητικό!$E$10:$J$10)-1=MAX([1]Βοηθητικό!$E$1:$J$1)-4,'[1]ΣΤΟΙΧΕΙΑ ΕΤΟΥΣ 2'!$AG$10,IF(MAX([1]Βοηθητικό!$E$10:$J$10)-1=MAX([1]Βοηθητικό!$E$1:$J$1)-5,'[1]ΣΤΟΙΧΕΙΑ ΕΤΟΥΣ 1'!$AG$10,"")))))</f>
        <v>565207</v>
      </c>
      <c r="D633" s="7">
        <f>IF(MAX([1]Βοηθητικό!$E$10:$J$10)=MAX([1]Βοηθητικό!$E$1:$J$1),'[1]ΣΤΟΙΧΕΙΑ ΕΤΟΥΣ 6'!$AG$10,IF(MAX([1]Βοηθητικό!$E$10:$J$10)=MAX([1]Βοηθητικό!$E$1:$J$1)-1,'[1]ΣΤΟΙΧΕΙΑ ΕΤΟΥΣ 5'!$AG$10,IF(MAX([1]Βοηθητικό!$E$10:$J$10)=MAX([1]Βοηθητικό!$E$1:$J$1)-2,'[1]ΣΤΟΙΧΕΙΑ ΕΤΟΥΣ 4'!$AG$10,IF(MAX([1]Βοηθητικό!$E$10:$J$10)=MAX([1]Βοηθητικό!$E$1:$J$1)-3,'[1]ΣΤΟΙΧΕΙΑ ΕΤΟΥΣ 3'!$AG$10,IF(MAX([1]Βοηθητικό!$E$10:$J$10)=MAX([1]Βοηθητικό!$E$1:$J$1)-4,'[1]ΣΤΟΙΧΕΙΑ ΕΤΟΥΣ 2'!$AG$10,IF(MAX([1]Βοηθητικό!$E$10:$J$10)=MAX([1]Βοηθητικό!$E$1:$J$1)-5,'[1]ΣΤΟΙΧΕΙΑ ΕΤΟΥΣ 1'!$AG$10,""))))))</f>
        <v>367425</v>
      </c>
    </row>
    <row r="634" spans="1:4" x14ac:dyDescent="0.25">
      <c r="A634" s="1" t="s">
        <v>188</v>
      </c>
      <c r="B634" s="6">
        <f>IF(MAX([1]Βοηθητικό!$E$10:$J$10)-2=MAX([1]Βοηθητικό!$E$1:$J$1)-2,'[1]ΣΤΟΙΧΕΙΑ ΕΤΟΥΣ 4'!$AH$10,IF(MAX([1]Βοηθητικό!$E$10:$J$10)-2=MAX([1]Βοηθητικό!$E$1:$J$1)-3,'[1]ΣΤΟΙΧΕΙΑ ΕΤΟΥΣ 3'!$AH$10,IF(MAX([1]Βοηθητικό!$E$10:$J$10)-2=MAX([1]Βοηθητικό!$E$1:$J$1)-4,'[1]ΣΤΟΙΧΕΙΑ ΕΤΟΥΣ 2'!$AH$10,IF(MAX([1]Βοηθητικό!$E$10:$J$10)-2=MAX([1]Βοηθητικό!$E$1:$J$1)-5,'[1]ΣΤΟΙΧΕΙΑ ΕΤΟΥΣ 1'!$AH$10,""))))</f>
        <v>141081</v>
      </c>
      <c r="C634" s="6">
        <f>IF(MAX([1]Βοηθητικό!$E$10:$J$10)-1=MAX([1]Βοηθητικό!$E$1:$J$1)-1,'[1]ΣΤΟΙΧΕΙΑ ΕΤΟΥΣ 5'!$AH$10,IF(MAX([1]Βοηθητικό!$E$10:$J$10)-1=MAX([1]Βοηθητικό!$E$1:$J$1)-2,'[1]ΣΤΟΙΧΕΙΑ ΕΤΟΥΣ 4'!$AH$10,IF(MAX([1]Βοηθητικό!$E$10:$J$10)-1=MAX([1]Βοηθητικό!$E$1:$J$1)-3,'[1]ΣΤΟΙΧΕΙΑ ΕΤΟΥΣ 3'!$AH$10,IF(MAX([1]Βοηθητικό!$E$10:$J$10)-1=MAX([1]Βοηθητικό!$E$1:$J$1)-4,'[1]ΣΤΟΙΧΕΙΑ ΕΤΟΥΣ 2'!$AH$10,IF(MAX([1]Βοηθητικό!$E$10:$J$10)-1=MAX([1]Βοηθητικό!$E$1:$J$1)-5,'[1]ΣΤΟΙΧΕΙΑ ΕΤΟΥΣ 1'!$AH$10,"")))))</f>
        <v>99238</v>
      </c>
      <c r="D634" s="7">
        <f>IF(MAX([1]Βοηθητικό!$E$10:$J$10)=MAX([1]Βοηθητικό!$E$1:$J$1),'[1]ΣΤΟΙΧΕΙΑ ΕΤΟΥΣ 6'!$AH$10,IF(MAX([1]Βοηθητικό!$E$10:$J$10)=MAX([1]Βοηθητικό!$E$1:$J$1)-1,'[1]ΣΤΟΙΧΕΙΑ ΕΤΟΥΣ 5'!$AH$10,IF(MAX([1]Βοηθητικό!$E$10:$J$10)=MAX([1]Βοηθητικό!$E$1:$J$1)-2,'[1]ΣΤΟΙΧΕΙΑ ΕΤΟΥΣ 4'!$AH$10,IF(MAX([1]Βοηθητικό!$E$10:$J$10)=MAX([1]Βοηθητικό!$E$1:$J$1)-3,'[1]ΣΤΟΙΧΕΙΑ ΕΤΟΥΣ 3'!$AH$10,IF(MAX([1]Βοηθητικό!$E$10:$J$10)=MAX([1]Βοηθητικό!$E$1:$J$1)-4,'[1]ΣΤΟΙΧΕΙΑ ΕΤΟΥΣ 2'!$AH$10,IF(MAX([1]Βοηθητικό!$E$10:$J$10)=MAX([1]Βοηθητικό!$E$1:$J$1)-5,'[1]ΣΤΟΙΧΕΙΑ ΕΤΟΥΣ 1'!$AH$10,""))))))</f>
        <v>68468</v>
      </c>
    </row>
    <row r="635" spans="1:4" x14ac:dyDescent="0.25">
      <c r="A635" s="1" t="s">
        <v>189</v>
      </c>
      <c r="B635" s="6">
        <f>IF(MAX([1]Βοηθητικό!$E$10:$J$10)-2=MAX([1]Βοηθητικό!$E$1:$J$1)-2,'[1]ΣΤΟΙΧΕΙΑ ΕΤΟΥΣ 4'!$AI$10,IF(MAX([1]Βοηθητικό!$E$10:$J$10)-2=MAX([1]Βοηθητικό!$E$1:$J$1)-3,'[1]ΣΤΟΙΧΕΙΑ ΕΤΟΥΣ 3'!$AI$10,IF(MAX([1]Βοηθητικό!$E$10:$J$10)-2=MAX([1]Βοηθητικό!$E$1:$J$1)-4,'[1]ΣΤΟΙΧΕΙΑ ΕΤΟΥΣ 2'!$AI$10,IF(MAX([1]Βοηθητικό!$E$10:$J$10)-2=MAX([1]Βοηθητικό!$E$1:$J$1)-5,'[1]ΣΤΟΙΧΕΙΑ ΕΤΟΥΣ 1'!$AI$10,""))))</f>
        <v>0</v>
      </c>
      <c r="C635" s="6">
        <f>IF(MAX([1]Βοηθητικό!$E$10:$J$10)-1=MAX([1]Βοηθητικό!$E$1:$J$1)-1,'[1]ΣΤΟΙΧΕΙΑ ΕΤΟΥΣ 5'!$AI$10,IF(MAX([1]Βοηθητικό!$E$10:$J$10)-1=MAX([1]Βοηθητικό!$E$1:$J$1)-2,'[1]ΣΤΟΙΧΕΙΑ ΕΤΟΥΣ 4'!$AI$10,IF(MAX([1]Βοηθητικό!$E$10:$J$10)-1=MAX([1]Βοηθητικό!$E$1:$J$1)-3,'[1]ΣΤΟΙΧΕΙΑ ΕΤΟΥΣ 3'!$AI$10,IF(MAX([1]Βοηθητικό!$E$10:$J$10)-1=MAX([1]Βοηθητικό!$E$1:$J$1)-4,'[1]ΣΤΟΙΧΕΙΑ ΕΤΟΥΣ 2'!$AI$10,IF(MAX([1]Βοηθητικό!$E$10:$J$10)-1=MAX([1]Βοηθητικό!$E$1:$J$1)-5,'[1]ΣΤΟΙΧΕΙΑ ΕΤΟΥΣ 1'!$AI$10,"")))))</f>
        <v>0</v>
      </c>
      <c r="D635" s="7">
        <f>IF(MAX([1]Βοηθητικό!$E$10:$J$10)=MAX([1]Βοηθητικό!$E$1:$J$1),'[1]ΣΤΟΙΧΕΙΑ ΕΤΟΥΣ 6'!$AI$10,IF(MAX([1]Βοηθητικό!$E$10:$J$10)=MAX([1]Βοηθητικό!$E$1:$J$1)-1,'[1]ΣΤΟΙΧΕΙΑ ΕΤΟΥΣ 5'!$AI$10,IF(MAX([1]Βοηθητικό!$E$10:$J$10)=MAX([1]Βοηθητικό!$E$1:$J$1)-2,'[1]ΣΤΟΙΧΕΙΑ ΕΤΟΥΣ 4'!$AI$10,IF(MAX([1]Βοηθητικό!$E$10:$J$10)=MAX([1]Βοηθητικό!$E$1:$J$1)-3,'[1]ΣΤΟΙΧΕΙΑ ΕΤΟΥΣ 3'!$AI$10,IF(MAX([1]Βοηθητικό!$E$10:$J$10)=MAX([1]Βοηθητικό!$E$1:$J$1)-4,'[1]ΣΤΟΙΧΕΙΑ ΕΤΟΥΣ 2'!$AI$10,IF(MAX([1]Βοηθητικό!$E$10:$J$10)=MAX([1]Βοηθητικό!$E$1:$J$1)-5,'[1]ΣΤΟΙΧΕΙΑ ΕΤΟΥΣ 1'!$AI$10,""))))))</f>
        <v>0</v>
      </c>
    </row>
    <row r="636" spans="1:4" x14ac:dyDescent="0.25">
      <c r="A636" s="1" t="s">
        <v>36</v>
      </c>
      <c r="B636" s="6">
        <f>IF(MAX([1]Βοηθητικό!$E$10:$J$10)-2=MAX([1]Βοηθητικό!$E$1:$J$1)-2,'[1]ΣΤΟΙΧΕΙΑ ΕΤΟΥΣ 4'!$AK$10,IF(MAX([1]Βοηθητικό!$E$10:$J$10)-2=MAX([1]Βοηθητικό!$E$1:$J$1)-3,'[1]ΣΤΟΙΧΕΙΑ ΕΤΟΥΣ 3'!$AK$10,IF(MAX([1]Βοηθητικό!$E$10:$J$10)-2=MAX([1]Βοηθητικό!$E$1:$J$1)-4,'[1]ΣΤΟΙΧΕΙΑ ΕΤΟΥΣ 2'!$AK$10,IF(MAX([1]Βοηθητικό!$E$10:$J$10)-2=MAX([1]Βοηθητικό!$E$1:$J$1)-5,'[1]ΣΤΟΙΧΕΙΑ ΕΤΟΥΣ 1'!$AK$10,""))))</f>
        <v>193770</v>
      </c>
      <c r="C636" s="6">
        <f>IF(MAX([1]Βοηθητικό!$E$10:$J$10)-1=MAX([1]Βοηθητικό!$E$1:$J$1)-1,'[1]ΣΤΟΙΧΕΙΑ ΕΤΟΥΣ 5'!$AK$10,IF(MAX([1]Βοηθητικό!$E$10:$J$10)-1=MAX([1]Βοηθητικό!$E$1:$J$1)-2,'[1]ΣΤΟΙΧΕΙΑ ΕΤΟΥΣ 4'!$AK$10,IF(MAX([1]Βοηθητικό!$E$10:$J$10)-1=MAX([1]Βοηθητικό!$E$1:$J$1)-3,'[1]ΣΤΟΙΧΕΙΑ ΕΤΟΥΣ 3'!$AK$10,IF(MAX([1]Βοηθητικό!$E$10:$J$10)-1=MAX([1]Βοηθητικό!$E$1:$J$1)-4,'[1]ΣΤΟΙΧΕΙΑ ΕΤΟΥΣ 2'!$AK$10,IF(MAX([1]Βοηθητικό!$E$10:$J$10)-1=MAX([1]Βοηθητικό!$E$1:$J$1)-5,'[1]ΣΤΟΙΧΕΙΑ ΕΤΟΥΣ 1'!$AK$10,"")))))</f>
        <v>225970</v>
      </c>
      <c r="D636" s="7">
        <f>IF(MAX([1]Βοηθητικό!$E$10:$J$10)=MAX([1]Βοηθητικό!$E$1:$J$1),'[1]ΣΤΟΙΧΕΙΑ ΕΤΟΥΣ 6'!$AK$10,IF(MAX([1]Βοηθητικό!$E$10:$J$10)=MAX([1]Βοηθητικό!$E$1:$J$1)-1,'[1]ΣΤΟΙΧΕΙΑ ΕΤΟΥΣ 5'!$AK$10,IF(MAX([1]Βοηθητικό!$E$10:$J$10)=MAX([1]Βοηθητικό!$E$1:$J$1)-2,'[1]ΣΤΟΙΧΕΙΑ ΕΤΟΥΣ 4'!$AK$10,IF(MAX([1]Βοηθητικό!$E$10:$J$10)=MAX([1]Βοηθητικό!$E$1:$J$1)-3,'[1]ΣΤΟΙΧΕΙΑ ΕΤΟΥΣ 3'!$AK$10,IF(MAX([1]Βοηθητικό!$E$10:$J$10)=MAX([1]Βοηθητικό!$E$1:$J$1)-4,'[1]ΣΤΟΙΧΕΙΑ ΕΤΟΥΣ 2'!$AK$10,IF(MAX([1]Βοηθητικό!$E$10:$J$10)=MAX([1]Βοηθητικό!$E$1:$J$1)-5,'[1]ΣΤΟΙΧΕΙΑ ΕΤΟΥΣ 1'!$AK$10,""))))))</f>
        <v>278242</v>
      </c>
    </row>
    <row r="637" spans="1:4" x14ac:dyDescent="0.25">
      <c r="A637" s="1" t="s">
        <v>37</v>
      </c>
      <c r="B637" s="6">
        <f>IF(MAX([1]Βοηθητικό!$E$10:$J$10)-2=MAX([1]Βοηθητικό!$E$1:$J$1)-2,'[1]ΣΤΟΙΧΕΙΑ ΕΤΟΥΣ 4'!$AL$10,IF(MAX([1]Βοηθητικό!$E$10:$J$10)-2=MAX([1]Βοηθητικό!$E$1:$J$1)-3,'[1]ΣΤΟΙΧΕΙΑ ΕΤΟΥΣ 3'!$AL$10,IF(MAX([1]Βοηθητικό!$E$10:$J$10)-2=MAX([1]Βοηθητικό!$E$1:$J$1)-4,'[1]ΣΤΟΙΧΕΙΑ ΕΤΟΥΣ 2'!$AL$10,IF(MAX([1]Βοηθητικό!$E$10:$J$10)-2=MAX([1]Βοηθητικό!$E$1:$J$1)-5,'[1]ΣΤΟΙΧΕΙΑ ΕΤΟΥΣ 1'!$AL$10,""))))</f>
        <v>1379827</v>
      </c>
      <c r="C637" s="6">
        <f>IF(MAX([1]Βοηθητικό!$E$10:$J$10)-1=MAX([1]Βοηθητικό!$E$1:$J$1)-1,'[1]ΣΤΟΙΧΕΙΑ ΕΤΟΥΣ 5'!$AL$10,IF(MAX([1]Βοηθητικό!$E$10:$J$10)-1=MAX([1]Βοηθητικό!$E$1:$J$1)-2,'[1]ΣΤΟΙΧΕΙΑ ΕΤΟΥΣ 4'!$AL$10,IF(MAX([1]Βοηθητικό!$E$10:$J$10)-1=MAX([1]Βοηθητικό!$E$1:$J$1)-3,'[1]ΣΤΟΙΧΕΙΑ ΕΤΟΥΣ 3'!$AL$10,IF(MAX([1]Βοηθητικό!$E$10:$J$10)-1=MAX([1]Βοηθητικό!$E$1:$J$1)-4,'[1]ΣΤΟΙΧΕΙΑ ΕΤΟΥΣ 2'!$AL$10,IF(MAX([1]Βοηθητικό!$E$10:$J$10)-1=MAX([1]Βοηθητικό!$E$1:$J$1)-5,'[1]ΣΤΟΙΧΕΙΑ ΕΤΟΥΣ 1'!$AL$10,"")))))</f>
        <v>1414580</v>
      </c>
      <c r="D637" s="7">
        <f>IF(MAX([1]Βοηθητικό!$E$10:$J$10)=MAX([1]Βοηθητικό!$E$1:$J$1),'[1]ΣΤΟΙΧΕΙΑ ΕΤΟΥΣ 6'!$AL$10,IF(MAX([1]Βοηθητικό!$E$10:$J$10)=MAX([1]Βοηθητικό!$E$1:$J$1)-1,'[1]ΣΤΟΙΧΕΙΑ ΕΤΟΥΣ 5'!$AL$10,IF(MAX([1]Βοηθητικό!$E$10:$J$10)=MAX([1]Βοηθητικό!$E$1:$J$1)-2,'[1]ΣΤΟΙΧΕΙΑ ΕΤΟΥΣ 4'!$AL$10,IF(MAX([1]Βοηθητικό!$E$10:$J$10)=MAX([1]Βοηθητικό!$E$1:$J$1)-3,'[1]ΣΤΟΙΧΕΙΑ ΕΤΟΥΣ 3'!$AL$10,IF(MAX([1]Βοηθητικό!$E$10:$J$10)=MAX([1]Βοηθητικό!$E$1:$J$1)-4,'[1]ΣΤΟΙΧΕΙΑ ΕΤΟΥΣ 2'!$AL$10,IF(MAX([1]Βοηθητικό!$E$10:$J$10)=MAX([1]Βοηθητικό!$E$1:$J$1)-5,'[1]ΣΤΟΙΧΕΙΑ ΕΤΟΥΣ 1'!$AL$10,""))))))</f>
        <v>1182566</v>
      </c>
    </row>
    <row r="638" spans="1:4" x14ac:dyDescent="0.25">
      <c r="A638" s="1"/>
      <c r="B638" s="4" t="str">
        <f>IF(MAX([1]Βοηθητικό!$E$10:$J$10)-2=MAX([1]Βοηθητικό!$E$1:$J$1)-2,LEFT('[1]ΣΤΟΙΧΕΙΑ ΕΤΟΥΣ 4'!$F$10,10),IF(MAX([1]Βοηθητικό!$E$10:$J$10)-2=MAX([1]Βοηθητικό!$E$1:$J$1)-3,LEFT('[1]ΣΤΟΙΧΕΙΑ ΕΤΟΥΣ 3'!$F$10,10),IF(MAX([1]Βοηθητικό!$E$10:$J$10)-2=MAX([1]Βοηθητικό!$E$1:$J$1)-4,LEFT('[1]ΣΤΟΙΧΕΙΑ ΕΤΟΥΣ 2'!$F$10,10),IF(MAX([1]Βοηθητικό!$E$10:$J$10)-2=MAX([1]Βοηθητικό!$E$1:$J$1)-5,LEFT('[1]ΣΤΟΙΧΕΙΑ ΕΤΟΥΣ 1'!$F$10,10),""))))</f>
        <v>01/01/2018</v>
      </c>
      <c r="C638" s="17" t="str">
        <f>IF(MAX([1]Βοηθητικό!$E$10:$J$10)-1=MAX([1]Βοηθητικό!$E$1:$J$1)-1,LEFT('[1]ΣΤΟΙΧΕΙΑ ΕΤΟΥΣ 5'!$F$10,10),IF(MAX([1]Βοηθητικό!$E$10:$J$10)-1=MAX([1]Βοηθητικό!$E$1:$J$1)-2,LEFT('[1]ΣΤΟΙΧΕΙΑ ΕΤΟΥΣ 4'!$F$10,10),IF(MAX([1]Βοηθητικό!$E$10:$J$10)-1=MAX([1]Βοηθητικό!$E$1:$J$1)-3,LEFT('[1]ΣΤΟΙΧΕΙΑ ΕΤΟΥΣ 3'!$F$10,10),IF(MAX([1]Βοηθητικό!$E$10:$J$10)-1=MAX([1]Βοηθητικό!$E$1:$J$1)-4,LEFT('[1]ΣΤΟΙΧΕΙΑ ΕΤΟΥΣ 2'!$F$10,10),IF(MAX([1]Βοηθητικό!$E$10:$J$10)-1=MAX([1]Βοηθητικό!$E$1:$J$1)-5,LEFT('[1]ΣΤΟΙΧΕΙΑ ΕΤΟΥΣ 1'!$F$10,10),"")))))</f>
        <v>01/01/2019</v>
      </c>
      <c r="D638" s="5" t="str">
        <f>IF(MAX([1]Βοηθητικό!$E$10:$J$10)=MAX([1]Βοηθητικό!$E$1:$J$1),LEFT('[1]ΣΤΟΙΧΕΙΑ ΕΤΟΥΣ 6'!$F$10,10),IF(MAX([1]Βοηθητικό!$E$10:$J$10)=MAX([1]Βοηθητικό!$E$1:$J$1)-1,LEFT('[1]ΣΤΟΙΧΕΙΑ ΕΤΟΥΣ 5'!$F$10,10),IF(MAX([1]Βοηθητικό!$E$10:$J$10)=MAX([1]Βοηθητικό!$E$1:$J$1)-2,LEFT('[1]ΣΤΟΙΧΕΙΑ ΕΤΟΥΣ 4'!$F$10,10),IF(MAX([1]Βοηθητικό!$E$10:$J$10)=MAX([1]Βοηθητικό!$E$1:$J$1)-3,LEFT('[1]ΣΤΟΙΧΕΙΑ ΕΤΟΥΣ 3'!$F$10,10),IF(MAX([1]Βοηθητικό!$E$10:$J$10)=MAX([1]Βοηθητικό!$E$1:$J$1)-4,LEFT('[1]ΣΤΟΙΧΕΙΑ ΕΤΟΥΣ 2'!$F$10,10),IF(MAX([1]Βοηθητικό!$E$10:$J$10)=MAX([1]Βοηθητικό!$E$1:$J$1)-5,LEFT('[1]ΣΤΟΙΧΕΙΑ ΕΤΟΥΣ 1'!$F$10,10),""))))))</f>
        <v>01/01/2020</v>
      </c>
    </row>
    <row r="639" spans="1:4" x14ac:dyDescent="0.25">
      <c r="A639" s="3" t="s">
        <v>190</v>
      </c>
      <c r="B639" s="4" t="str">
        <f>IF(MAX([1]Βοηθητικό!$E$10:$J$10)-2=MAX([1]Βοηθητικό!$E$1:$J$1)-2,RIGHT('[1]ΣΤΟΙΧΕΙΑ ΕΤΟΥΣ 4'!$F$10,10),IF(MAX([1]Βοηθητικό!$E$10:$J$10)-2=MAX([1]Βοηθητικό!$E$1:$J$1)-3,RIGHT('[1]ΣΤΟΙΧΕΙΑ ΕΤΟΥΣ 3'!$F$10,10),IF(MAX([1]Βοηθητικό!$E$10:$J$10)-2=MAX([1]Βοηθητικό!$E$1:$J$1)-4,RIGHT('[1]ΣΤΟΙΧΕΙΑ ΕΤΟΥΣ 2'!$F$10,10),IF(MAX([1]Βοηθητικό!$E$10:$J$10)-2=MAX([1]Βοηθητικό!$E$1:$J$1)-5,RIGHT('[1]ΣΤΟΙΧΕΙΑ ΕΤΟΥΣ 1'!$F$10,10),""))))</f>
        <v>31/12/2018</v>
      </c>
      <c r="C639" s="17" t="str">
        <f>IF(MAX([1]Βοηθητικό!$E$10:$J$10)-1=MAX([1]Βοηθητικό!$E$1:$J$1)-1,RIGHT('[1]ΣΤΟΙΧΕΙΑ ΕΤΟΥΣ 5'!$F$10,10),IF(MAX([1]Βοηθητικό!$E$10:$J$10)-1=MAX([1]Βοηθητικό!$E$1:$J$1)-2,RIGHT('[1]ΣΤΟΙΧΕΙΑ ΕΤΟΥΣ 4'!$F$10,10),IF(MAX([1]Βοηθητικό!$E$10:$J$10)-1=MAX([1]Βοηθητικό!$E$1:$J$1)-3,RIGHT('[1]ΣΤΟΙΧΕΙΑ ΕΤΟΥΣ 3'!$F$10,10),IF(MAX([1]Βοηθητικό!$E$10:$J$10)-1=MAX([1]Βοηθητικό!$E$1:$J$1)-4,RIGHT('[1]ΣΤΟΙΧΕΙΑ ΕΤΟΥΣ 2'!$F$10,10),IF(MAX([1]Βοηθητικό!$E$10:$J$10)-1=MAX([1]Βοηθητικό!$E$1:$J$1)-5,RIGHT('[1]ΣΤΟΙΧΕΙΑ ΕΤΟΥΣ 1'!$F$10,10),"")))))</f>
        <v>31/12/2019</v>
      </c>
      <c r="D639" s="5" t="str">
        <f>IF(MAX([1]Βοηθητικό!$E$10:$J$10)=MAX([1]Βοηθητικό!$E$1:$J$1),RIGHT('[1]ΣΤΟΙΧΕΙΑ ΕΤΟΥΣ 6'!$F$10,10),IF(MAX([1]Βοηθητικό!$E$10:$J$10)=MAX([1]Βοηθητικό!$E$1:$J$1)-1,RIGHT('[1]ΣΤΟΙΧΕΙΑ ΕΤΟΥΣ 5'!$F$10,10),IF(MAX([1]Βοηθητικό!$E$10:$J$10)=MAX([1]Βοηθητικό!$E$1:$J$1)-2,RIGHT('[1]ΣΤΟΙΧΕΙΑ ΕΤΟΥΣ 4'!$F$10,10),IF(MAX([1]Βοηθητικό!$E$10:$J$10)=MAX([1]Βοηθητικό!$E$1:$J$1)-3,RIGHT('[1]ΣΤΟΙΧΕΙΑ ΕΤΟΥΣ 3'!$F$10,10),IF(MAX([1]Βοηθητικό!$E$10:$J$10)=MAX([1]Βοηθητικό!$E$1:$J$1)-4,RIGHT('[1]ΣΤΟΙΧΕΙΑ ΕΤΟΥΣ 2'!$F$10,10),IF(MAX([1]Βοηθητικό!$E$10:$J$10)=MAX([1]Βοηθητικό!$E$1:$J$1)-5,RIGHT('[1]ΣΤΟΙΧΕΙΑ ΕΤΟΥΣ 1'!$F$10,10),""))))))</f>
        <v>31/12/2020</v>
      </c>
    </row>
    <row r="640" spans="1:4" x14ac:dyDescent="0.25">
      <c r="A640" s="1" t="s">
        <v>39</v>
      </c>
      <c r="B640" s="6">
        <f>IF(MAX([1]Βοηθητικό!$E$10:$J$10)-2=MAX([1]Βοηθητικό!$E$1:$J$1)-2,'[1]ΣΤΟΙΧΕΙΑ ΕΤΟΥΣ 4'!$AN$10,IF(MAX([1]Βοηθητικό!$E$10:$J$10)-2=MAX([1]Βοηθητικό!$E$1:$J$1)-3,'[1]ΣΤΟΙΧΕΙΑ ΕΤΟΥΣ 3'!$AN$10,IF(MAX([1]Βοηθητικό!$E$10:$J$10)-2=MAX([1]Βοηθητικό!$E$1:$J$1)-4,'[1]ΣΤΟΙΧΕΙΑ ΕΤΟΥΣ 2'!$AN$10,IF(MAX([1]Βοηθητικό!$E$10:$J$10)-2=MAX([1]Βοηθητικό!$E$1:$J$1)-5,'[1]ΣΤΟΙΧΕΙΑ ΕΤΟΥΣ 1'!$AN$10,""))))</f>
        <v>1921822</v>
      </c>
      <c r="C640" s="6">
        <f>IF(MAX([1]Βοηθητικό!$E$10:$J$10)-1=MAX([1]Βοηθητικό!$E$1:$J$1)-1,'[1]ΣΤΟΙΧΕΙΑ ΕΤΟΥΣ 5'!$AN$10,IF(MAX([1]Βοηθητικό!$E$10:$J$10)-1=MAX([1]Βοηθητικό!$E$1:$J$1)-2,'[1]ΣΤΟΙΧΕΙΑ ΕΤΟΥΣ 4'!$AN$10,IF(MAX([1]Βοηθητικό!$E$10:$J$10)-1=MAX([1]Βοηθητικό!$E$1:$J$1)-3,'[1]ΣΤΟΙΧΕΙΑ ΕΤΟΥΣ 3'!$AN$10,IF(MAX([1]Βοηθητικό!$E$10:$J$10)-1=MAX([1]Βοηθητικό!$E$1:$J$1)-4,'[1]ΣΤΟΙΧΕΙΑ ΕΤΟΥΣ 2'!$AN$10,IF(MAX([1]Βοηθητικό!$E$10:$J$10)-1=MAX([1]Βοηθητικό!$E$1:$J$1)-5,'[1]ΣΤΟΙΧΕΙΑ ΕΤΟΥΣ 1'!$AN$10,"")))))</f>
        <v>1773630</v>
      </c>
      <c r="D640" s="7">
        <f>IF(MAX([1]Βοηθητικό!$E$10:$J$10)=MAX([1]Βοηθητικό!$E$1:$J$1),'[1]ΣΤΟΙΧΕΙΑ ΕΤΟΥΣ 6'!$AN$10,IF(MAX([1]Βοηθητικό!$E$10:$J$10)=MAX([1]Βοηθητικό!$E$1:$J$1)-1,'[1]ΣΤΟΙΧΕΙΑ ΕΤΟΥΣ 5'!$AN$10,IF(MAX([1]Βοηθητικό!$E$10:$J$10)=MAX([1]Βοηθητικό!$E$1:$J$1)-2,'[1]ΣΤΟΙΧΕΙΑ ΕΤΟΥΣ 4'!$AN$10,IF(MAX([1]Βοηθητικό!$E$10:$J$10)=MAX([1]Βοηθητικό!$E$1:$J$1)-3,'[1]ΣΤΟΙΧΕΙΑ ΕΤΟΥΣ 3'!$AN$10,IF(MAX([1]Βοηθητικό!$E$10:$J$10)=MAX([1]Βοηθητικό!$E$1:$J$1)-4,'[1]ΣΤΟΙΧΕΙΑ ΕΤΟΥΣ 2'!$AN$10,IF(MAX([1]Βοηθητικό!$E$10:$J$10)=MAX([1]Βοηθητικό!$E$1:$J$1)-5,'[1]ΣΤΟΙΧΕΙΑ ΕΤΟΥΣ 1'!$AN$10,""))))))</f>
        <v>1007357</v>
      </c>
    </row>
    <row r="641" spans="1:4" x14ac:dyDescent="0.25">
      <c r="A641" s="1" t="s">
        <v>40</v>
      </c>
      <c r="B641" s="6">
        <f>IF(MAX([1]Βοηθητικό!$E$10:$J$10)-2=MAX([1]Βοηθητικό!$E$1:$J$1)-2,'[1]ΣΤΟΙΧΕΙΑ ΕΤΟΥΣ 4'!$AO$10,IF(MAX([1]Βοηθητικό!$E$10:$J$10)-2=MAX([1]Βοηθητικό!$E$1:$J$1)-3,'[1]ΣΤΟΙΧΕΙΑ ΕΤΟΥΣ 3'!$AO$10,IF(MAX([1]Βοηθητικό!$E$10:$J$10)-2=MAX([1]Βοηθητικό!$E$1:$J$1)-4,'[1]ΣΤΟΙΧΕΙΑ ΕΤΟΥΣ 2'!$AO$10,IF(MAX([1]Βοηθητικό!$E$10:$J$10)-2=MAX([1]Βοηθητικό!$E$1:$J$1)-5,'[1]ΣΤΟΙΧΕΙΑ ΕΤΟΥΣ 1'!$AO$10,""))))</f>
        <v>1666002</v>
      </c>
      <c r="C641" s="6">
        <f>IF(MAX([1]Βοηθητικό!$E$10:$J$10)-1=MAX([1]Βοηθητικό!$E$1:$J$1)-1,'[1]ΣΤΟΙΧΕΙΑ ΕΤΟΥΣ 5'!$AO$10,IF(MAX([1]Βοηθητικό!$E$10:$J$10)-1=MAX([1]Βοηθητικό!$E$1:$J$1)-2,'[1]ΣΤΟΙΧΕΙΑ ΕΤΟΥΣ 4'!$AO$10,IF(MAX([1]Βοηθητικό!$E$10:$J$10)-1=MAX([1]Βοηθητικό!$E$1:$J$1)-3,'[1]ΣΤΟΙΧΕΙΑ ΕΤΟΥΣ 3'!$AO$10,IF(MAX([1]Βοηθητικό!$E$10:$J$10)-1=MAX([1]Βοηθητικό!$E$1:$J$1)-4,'[1]ΣΤΟΙΧΕΙΑ ΕΤΟΥΣ 2'!$AO$10,IF(MAX([1]Βοηθητικό!$E$10:$J$10)-1=MAX([1]Βοηθητικό!$E$1:$J$1)-5,'[1]ΣΤΟΙΧΕΙΑ ΕΤΟΥΣ 1'!$AO$10,"")))))</f>
        <v>1545886</v>
      </c>
      <c r="D641" s="7">
        <f>IF(MAX([1]Βοηθητικό!$E$10:$J$10)=MAX([1]Βοηθητικό!$E$1:$J$1),'[1]ΣΤΟΙΧΕΙΑ ΕΤΟΥΣ 6'!$AO$10,IF(MAX([1]Βοηθητικό!$E$10:$J$10)=MAX([1]Βοηθητικό!$E$1:$J$1)-1,'[1]ΣΤΟΙΧΕΙΑ ΕΤΟΥΣ 5'!$AO$10,IF(MAX([1]Βοηθητικό!$E$10:$J$10)=MAX([1]Βοηθητικό!$E$1:$J$1)-2,'[1]ΣΤΟΙΧΕΙΑ ΕΤΟΥΣ 4'!$AO$10,IF(MAX([1]Βοηθητικό!$E$10:$J$10)=MAX([1]Βοηθητικό!$E$1:$J$1)-3,'[1]ΣΤΟΙΧΕΙΑ ΕΤΟΥΣ 3'!$AO$10,IF(MAX([1]Βοηθητικό!$E$10:$J$10)=MAX([1]Βοηθητικό!$E$1:$J$1)-4,'[1]ΣΤΟΙΧΕΙΑ ΕΤΟΥΣ 2'!$AO$10,IF(MAX([1]Βοηθητικό!$E$10:$J$10)=MAX([1]Βοηθητικό!$E$1:$J$1)-5,'[1]ΣΤΟΙΧΕΙΑ ΕΤΟΥΣ 1'!$AO$10,""))))))</f>
        <v>879325</v>
      </c>
    </row>
    <row r="642" spans="1:4" x14ac:dyDescent="0.25">
      <c r="A642" s="1" t="s">
        <v>41</v>
      </c>
      <c r="B642" s="6">
        <f>IF(MAX([1]Βοηθητικό!$E$10:$J$10)-2=MAX([1]Βοηθητικό!$E$1:$J$1)-2,'[1]ΣΤΟΙΧΕΙΑ ΕΤΟΥΣ 4'!$AP$10,IF(MAX([1]Βοηθητικό!$E$10:$J$10)-2=MAX([1]Βοηθητικό!$E$1:$J$1)-3,'[1]ΣΤΟΙΧΕΙΑ ΕΤΟΥΣ 3'!$AP$10,IF(MAX([1]Βοηθητικό!$E$10:$J$10)-2=MAX([1]Βοηθητικό!$E$1:$J$1)-4,'[1]ΣΤΟΙΧΕΙΑ ΕΤΟΥΣ 2'!$AP$10,IF(MAX([1]Βοηθητικό!$E$10:$J$10)-2=MAX([1]Βοηθητικό!$E$1:$J$1)-5,'[1]ΣΤΟΙΧΕΙΑ ΕΤΟΥΣ 1'!$AP$10,""))))</f>
        <v>255820</v>
      </c>
      <c r="C642" s="6">
        <f>IF(MAX([1]Βοηθητικό!$E$10:$J$10)-1=MAX([1]Βοηθητικό!$E$1:$J$1)-1,'[1]ΣΤΟΙΧΕΙΑ ΕΤΟΥΣ 5'!$AP$10,IF(MAX([1]Βοηθητικό!$E$10:$J$10)-1=MAX([1]Βοηθητικό!$E$1:$J$1)-2,'[1]ΣΤΟΙΧΕΙΑ ΕΤΟΥΣ 4'!$AP$10,IF(MAX([1]Βοηθητικό!$E$10:$J$10)-1=MAX([1]Βοηθητικό!$E$1:$J$1)-3,'[1]ΣΤΟΙΧΕΙΑ ΕΤΟΥΣ 3'!$AP$10,IF(MAX([1]Βοηθητικό!$E$10:$J$10)-1=MAX([1]Βοηθητικό!$E$1:$J$1)-4,'[1]ΣΤΟΙΧΕΙΑ ΕΤΟΥΣ 2'!$AP$10,IF(MAX([1]Βοηθητικό!$E$10:$J$10)-1=MAX([1]Βοηθητικό!$E$1:$J$1)-5,'[1]ΣΤΟΙΧΕΙΑ ΕΤΟΥΣ 1'!$AP$10,"")))))</f>
        <v>227743</v>
      </c>
      <c r="D642" s="7">
        <f>IF(MAX([1]Βοηθητικό!$E$10:$J$10)=MAX([1]Βοηθητικό!$E$1:$J$1),'[1]ΣΤΟΙΧΕΙΑ ΕΤΟΥΣ 6'!$AP$10,IF(MAX([1]Βοηθητικό!$E$10:$J$10)=MAX([1]Βοηθητικό!$E$1:$J$1)-1,'[1]ΣΤΟΙΧΕΙΑ ΕΤΟΥΣ 5'!$AP$10,IF(MAX([1]Βοηθητικό!$E$10:$J$10)=MAX([1]Βοηθητικό!$E$1:$J$1)-2,'[1]ΣΤΟΙΧΕΙΑ ΕΤΟΥΣ 4'!$AP$10,IF(MAX([1]Βοηθητικό!$E$10:$J$10)=MAX([1]Βοηθητικό!$E$1:$J$1)-3,'[1]ΣΤΟΙΧΕΙΑ ΕΤΟΥΣ 3'!$AP$10,IF(MAX([1]Βοηθητικό!$E$10:$J$10)=MAX([1]Βοηθητικό!$E$1:$J$1)-4,'[1]ΣΤΟΙΧΕΙΑ ΕΤΟΥΣ 2'!$AP$10,IF(MAX([1]Βοηθητικό!$E$10:$J$10)=MAX([1]Βοηθητικό!$E$1:$J$1)-5,'[1]ΣΤΟΙΧΕΙΑ ΕΤΟΥΣ 1'!$AP$10,""))))))</f>
        <v>128032</v>
      </c>
    </row>
    <row r="643" spans="1:4" x14ac:dyDescent="0.25">
      <c r="A643" s="1" t="s">
        <v>42</v>
      </c>
      <c r="B643" s="6">
        <f>IF(MAX([1]Βοηθητικό!$E$10:$J$10)-2=MAX([1]Βοηθητικό!$E$1:$J$1)-2,'[1]ΣΤΟΙΧΕΙΑ ΕΤΟΥΣ 4'!$AQ$10,IF(MAX([1]Βοηθητικό!$E$10:$J$10)-2=MAX([1]Βοηθητικό!$E$1:$J$1)-3,'[1]ΣΤΟΙΧΕΙΑ ΕΤΟΥΣ 3'!$AQ$10,IF(MAX([1]Βοηθητικό!$E$10:$J$10)-2=MAX([1]Βοηθητικό!$E$1:$J$1)-4,'[1]ΣΤΟΙΧΕΙΑ ΕΤΟΥΣ 2'!$AQ$10,IF(MAX([1]Βοηθητικό!$E$10:$J$10)-2=MAX([1]Βοηθητικό!$E$1:$J$1)-5,'[1]ΣΤΟΙΧΕΙΑ ΕΤΟΥΣ 1'!$AQ$10,""))))</f>
        <v>5203</v>
      </c>
      <c r="C643" s="6">
        <f>IF(MAX([1]Βοηθητικό!$E$10:$J$10)-1=MAX([1]Βοηθητικό!$E$1:$J$1)-1,'[1]ΣΤΟΙΧΕΙΑ ΕΤΟΥΣ 5'!$AQ$10,IF(MAX([1]Βοηθητικό!$E$10:$J$10)-1=MAX([1]Βοηθητικό!$E$1:$J$1)-2,'[1]ΣΤΟΙΧΕΙΑ ΕΤΟΥΣ 4'!$AQ$10,IF(MAX([1]Βοηθητικό!$E$10:$J$10)-1=MAX([1]Βοηθητικό!$E$1:$J$1)-3,'[1]ΣΤΟΙΧΕΙΑ ΕΤΟΥΣ 3'!$AQ$10,IF(MAX([1]Βοηθητικό!$E$10:$J$10)-1=MAX([1]Βοηθητικό!$E$1:$J$1)-4,'[1]ΣΤΟΙΧΕΙΑ ΕΤΟΥΣ 2'!$AQ$10,IF(MAX([1]Βοηθητικό!$E$10:$J$10)-1=MAX([1]Βοηθητικό!$E$1:$J$1)-5,'[1]ΣΤΟΙΧΕΙΑ ΕΤΟΥΣ 1'!$AQ$10,"")))))</f>
        <v>1739</v>
      </c>
      <c r="D643" s="7">
        <f>IF(MAX([1]Βοηθητικό!$E$10:$J$10)=MAX([1]Βοηθητικό!$E$1:$J$1),'[1]ΣΤΟΙΧΕΙΑ ΕΤΟΥΣ 6'!$AQ$10,IF(MAX([1]Βοηθητικό!$E$10:$J$10)=MAX([1]Βοηθητικό!$E$1:$J$1)-1,'[1]ΣΤΟΙΧΕΙΑ ΕΤΟΥΣ 5'!$AQ$10,IF(MAX([1]Βοηθητικό!$E$10:$J$10)=MAX([1]Βοηθητικό!$E$1:$J$1)-2,'[1]ΣΤΟΙΧΕΙΑ ΕΤΟΥΣ 4'!$AQ$10,IF(MAX([1]Βοηθητικό!$E$10:$J$10)=MAX([1]Βοηθητικό!$E$1:$J$1)-3,'[1]ΣΤΟΙΧΕΙΑ ΕΤΟΥΣ 3'!$AQ$10,IF(MAX([1]Βοηθητικό!$E$10:$J$10)=MAX([1]Βοηθητικό!$E$1:$J$1)-4,'[1]ΣΤΟΙΧΕΙΑ ΕΤΟΥΣ 2'!$AQ$10,IF(MAX([1]Βοηθητικό!$E$10:$J$10)=MAX([1]Βοηθητικό!$E$1:$J$1)-5,'[1]ΣΤΟΙΧΕΙΑ ΕΤΟΥΣ 1'!$AQ$10,""))))))</f>
        <v>1810</v>
      </c>
    </row>
    <row r="644" spans="1:4" x14ac:dyDescent="0.25">
      <c r="A644" s="1" t="s">
        <v>43</v>
      </c>
      <c r="B644" s="6">
        <f>IF(MAX([1]Βοηθητικό!$E$10:$J$10)-2=MAX([1]Βοηθητικό!$E$1:$J$1)-2,'[1]ΣΤΟΙΧΕΙΑ ΕΤΟΥΣ 4'!$AR$10,IF(MAX([1]Βοηθητικό!$E$10:$J$10)-2=MAX([1]Βοηθητικό!$E$1:$J$1)-3,'[1]ΣΤΟΙΧΕΙΑ ΕΤΟΥΣ 3'!$AR$10,IF(MAX([1]Βοηθητικό!$E$10:$J$10)-2=MAX([1]Βοηθητικό!$E$1:$J$1)-4,'[1]ΣΤΟΙΧΕΙΑ ΕΤΟΥΣ 2'!$AR$10,IF(MAX([1]Βοηθητικό!$E$10:$J$10)-2=MAX([1]Βοηθητικό!$E$1:$J$1)-5,'[1]ΣΤΟΙΧΕΙΑ ΕΤΟΥΣ 1'!$AR$10,""))))</f>
        <v>70593</v>
      </c>
      <c r="C644" s="6">
        <f>IF(MAX([1]Βοηθητικό!$E$10:$J$10)-1=MAX([1]Βοηθητικό!$E$1:$J$1)-1,'[1]ΣΤΟΙΧΕΙΑ ΕΤΟΥΣ 5'!$AR$10,IF(MAX([1]Βοηθητικό!$E$10:$J$10)-1=MAX([1]Βοηθητικό!$E$1:$J$1)-2,'[1]ΣΤΟΙΧΕΙΑ ΕΤΟΥΣ 4'!$AR$10,IF(MAX([1]Βοηθητικό!$E$10:$J$10)-1=MAX([1]Βοηθητικό!$E$1:$J$1)-3,'[1]ΣΤΟΙΧΕΙΑ ΕΤΟΥΣ 3'!$AR$10,IF(MAX([1]Βοηθητικό!$E$10:$J$10)-1=MAX([1]Βοηθητικό!$E$1:$J$1)-4,'[1]ΣΤΟΙΧΕΙΑ ΕΤΟΥΣ 2'!$AR$10,IF(MAX([1]Βοηθητικό!$E$10:$J$10)-1=MAX([1]Βοηθητικό!$E$1:$J$1)-5,'[1]ΣΤΟΙΧΕΙΑ ΕΤΟΥΣ 1'!$AR$10,"")))))</f>
        <v>70261</v>
      </c>
      <c r="D644" s="7">
        <f>IF(MAX([1]Βοηθητικό!$E$10:$J$10)=MAX([1]Βοηθητικό!$E$1:$J$1),'[1]ΣΤΟΙΧΕΙΑ ΕΤΟΥΣ 6'!$AR$10,IF(MAX([1]Βοηθητικό!$E$10:$J$10)=MAX([1]Βοηθητικό!$E$1:$J$1)-1,'[1]ΣΤΟΙΧΕΙΑ ΕΤΟΥΣ 5'!$AR$10,IF(MAX([1]Βοηθητικό!$E$10:$J$10)=MAX([1]Βοηθητικό!$E$1:$J$1)-2,'[1]ΣΤΟΙΧΕΙΑ ΕΤΟΥΣ 4'!$AR$10,IF(MAX([1]Βοηθητικό!$E$10:$J$10)=MAX([1]Βοηθητικό!$E$1:$J$1)-3,'[1]ΣΤΟΙΧΕΙΑ ΕΤΟΥΣ 3'!$AR$10,IF(MAX([1]Βοηθητικό!$E$10:$J$10)=MAX([1]Βοηθητικό!$E$1:$J$1)-4,'[1]ΣΤΟΙΧΕΙΑ ΕΤΟΥΣ 2'!$AR$10,IF(MAX([1]Βοηθητικό!$E$10:$J$10)=MAX([1]Βοηθητικό!$E$1:$J$1)-5,'[1]ΣΤΟΙΧΕΙΑ ΕΤΟΥΣ 1'!$AR$10,""))))))</f>
        <v>46547</v>
      </c>
    </row>
    <row r="645" spans="1:4" x14ac:dyDescent="0.25">
      <c r="A645" s="1" t="s">
        <v>44</v>
      </c>
      <c r="B645" s="6">
        <f>IF(MAX([1]Βοηθητικό!$E$10:$J$10)-2=MAX([1]Βοηθητικό!$E$1:$J$1)-2,'[1]ΣΤΟΙΧΕΙΑ ΕΤΟΥΣ 4'!$AS$10,IF(MAX([1]Βοηθητικό!$E$10:$J$10)-2=MAX([1]Βοηθητικό!$E$1:$J$1)-3,'[1]ΣΤΟΙΧΕΙΑ ΕΤΟΥΣ 3'!$AS$10,IF(MAX([1]Βοηθητικό!$E$10:$J$10)-2=MAX([1]Βοηθητικό!$E$1:$J$1)-4,'[1]ΣΤΟΙΧΕΙΑ ΕΤΟΥΣ 2'!$AS$10,IF(MAX([1]Βοηθητικό!$E$10:$J$10)-2=MAX([1]Βοηθητικό!$E$1:$J$1)-5,'[1]ΣΤΟΙΧΕΙΑ ΕΤΟΥΣ 1'!$AS$10,""))))</f>
        <v>187312</v>
      </c>
      <c r="C645" s="6">
        <f>IF(MAX([1]Βοηθητικό!$E$10:$J$10)-1=MAX([1]Βοηθητικό!$E$1:$J$1)-1,'[1]ΣΤΟΙΧΕΙΑ ΕΤΟΥΣ 5'!$AS$10,IF(MAX([1]Βοηθητικό!$E$10:$J$10)-1=MAX([1]Βοηθητικό!$E$1:$J$1)-2,'[1]ΣΤΟΙΧΕΙΑ ΕΤΟΥΣ 4'!$AS$10,IF(MAX([1]Βοηθητικό!$E$10:$J$10)-1=MAX([1]Βοηθητικό!$E$1:$J$1)-3,'[1]ΣΤΟΙΧΕΙΑ ΕΤΟΥΣ 3'!$AS$10,IF(MAX([1]Βοηθητικό!$E$10:$J$10)-1=MAX([1]Βοηθητικό!$E$1:$J$1)-4,'[1]ΣΤΟΙΧΕΙΑ ΕΤΟΥΣ 2'!$AS$10,IF(MAX([1]Βοηθητικό!$E$10:$J$10)-1=MAX([1]Βοηθητικό!$E$1:$J$1)-5,'[1]ΣΤΟΙΧΕΙΑ ΕΤΟΥΣ 1'!$AS$10,"")))))</f>
        <v>172966</v>
      </c>
      <c r="D645" s="7">
        <f>IF(MAX([1]Βοηθητικό!$E$10:$J$10)=MAX([1]Βοηθητικό!$E$1:$J$1),'[1]ΣΤΟΙΧΕΙΑ ΕΤΟΥΣ 6'!$AS$10,IF(MAX([1]Βοηθητικό!$E$10:$J$10)=MAX([1]Βοηθητικό!$E$1:$J$1)-1,'[1]ΣΤΟΙΧΕΙΑ ΕΤΟΥΣ 5'!$AS$10,IF(MAX([1]Βοηθητικό!$E$10:$J$10)=MAX([1]Βοηθητικό!$E$1:$J$1)-2,'[1]ΣΤΟΙΧΕΙΑ ΕΤΟΥΣ 4'!$AS$10,IF(MAX([1]Βοηθητικό!$E$10:$J$10)=MAX([1]Βοηθητικό!$E$1:$J$1)-3,'[1]ΣΤΟΙΧΕΙΑ ΕΤΟΥΣ 3'!$AS$10,IF(MAX([1]Βοηθητικό!$E$10:$J$10)=MAX([1]Βοηθητικό!$E$1:$J$1)-4,'[1]ΣΤΟΙΧΕΙΑ ΕΤΟΥΣ 2'!$AS$10,IF(MAX([1]Βοηθητικό!$E$10:$J$10)=MAX([1]Βοηθητικό!$E$1:$J$1)-5,'[1]ΣΤΟΙΧΕΙΑ ΕΤΟΥΣ 1'!$AS$10,""))))))</f>
        <v>247590</v>
      </c>
    </row>
    <row r="646" spans="1:4" x14ac:dyDescent="0.25">
      <c r="A646" s="1" t="s">
        <v>45</v>
      </c>
      <c r="B646" s="6">
        <f>IF(MAX([1]Βοηθητικό!$E$10:$J$10)-2=MAX([1]Βοηθητικό!$E$1:$J$1)-2,'[1]ΣΤΟΙΧΕΙΑ ΕΤΟΥΣ 4'!$AT$10,IF(MAX([1]Βοηθητικό!$E$10:$J$10)-2=MAX([1]Βοηθητικό!$E$1:$J$1)-3,'[1]ΣΤΟΙΧΕΙΑ ΕΤΟΥΣ 3'!$AT$10,IF(MAX([1]Βοηθητικό!$E$10:$J$10)-2=MAX([1]Βοηθητικό!$E$1:$J$1)-4,'[1]ΣΤΟΙΧΕΙΑ ΕΤΟΥΣ 2'!$AT$10,IF(MAX([1]Βοηθητικό!$E$10:$J$10)-2=MAX([1]Βοηθητικό!$E$1:$J$1)-5,'[1]ΣΤΟΙΧΕΙΑ ΕΤΟΥΣ 1'!$AT$10,""))))</f>
        <v>3117</v>
      </c>
      <c r="C646" s="6">
        <f>IF(MAX([1]Βοηθητικό!$E$10:$J$10)-1=MAX([1]Βοηθητικό!$E$1:$J$1)-1,'[1]ΣΤΟΙΧΕΙΑ ΕΤΟΥΣ 5'!$AT$10,IF(MAX([1]Βοηθητικό!$E$10:$J$10)-1=MAX([1]Βοηθητικό!$E$1:$J$1)-2,'[1]ΣΤΟΙΧΕΙΑ ΕΤΟΥΣ 4'!$AT$10,IF(MAX([1]Βοηθητικό!$E$10:$J$10)-1=MAX([1]Βοηθητικό!$E$1:$J$1)-3,'[1]ΣΤΟΙΧΕΙΑ ΕΤΟΥΣ 3'!$AT$10,IF(MAX([1]Βοηθητικό!$E$10:$J$10)-1=MAX([1]Βοηθητικό!$E$1:$J$1)-4,'[1]ΣΤΟΙΧΕΙΑ ΕΤΟΥΣ 2'!$AT$10,IF(MAX([1]Βοηθητικό!$E$10:$J$10)-1=MAX([1]Βοηθητικό!$E$1:$J$1)-5,'[1]ΣΤΟΙΧΕΙΑ ΕΤΟΥΣ 1'!$AT$10,"")))))</f>
        <v>-13744</v>
      </c>
      <c r="D646" s="7">
        <f>IF(MAX([1]Βοηθητικό!$E$10:$J$10)=MAX([1]Βοηθητικό!$E$1:$J$1),'[1]ΣΤΟΙΧΕΙΑ ΕΤΟΥΣ 6'!$AT$10,IF(MAX([1]Βοηθητικό!$E$10:$J$10)=MAX([1]Βοηθητικό!$E$1:$J$1)-1,'[1]ΣΤΟΙΧΕΙΑ ΕΤΟΥΣ 5'!$AT$10,IF(MAX([1]Βοηθητικό!$E$10:$J$10)=MAX([1]Βοηθητικό!$E$1:$J$1)-2,'[1]ΣΤΟΙΧΕΙΑ ΕΤΟΥΣ 4'!$AT$10,IF(MAX([1]Βοηθητικό!$E$10:$J$10)=MAX([1]Βοηθητικό!$E$1:$J$1)-3,'[1]ΣΤΟΙΧΕΙΑ ΕΤΟΥΣ 3'!$AT$10,IF(MAX([1]Βοηθητικό!$E$10:$J$10)=MAX([1]Βοηθητικό!$E$1:$J$1)-4,'[1]ΣΤΟΙΧΕΙΑ ΕΤΟΥΣ 2'!$AT$10,IF(MAX([1]Βοηθητικό!$E$10:$J$10)=MAX([1]Βοηθητικό!$E$1:$J$1)-5,'[1]ΣΤΟΙΧΕΙΑ ΕΤΟΥΣ 1'!$AT$10,""))))))</f>
        <v>-164295</v>
      </c>
    </row>
    <row r="647" spans="1:4" x14ac:dyDescent="0.25">
      <c r="A647" s="1" t="s">
        <v>46</v>
      </c>
      <c r="B647" s="6">
        <f>IF(MAX([1]Βοηθητικό!$E$10:$J$10)-2=MAX([1]Βοηθητικό!$E$1:$J$1)-2,'[1]ΣΤΟΙΧΕΙΑ ΕΤΟΥΣ 4'!$AU$10,IF(MAX([1]Βοηθητικό!$E$10:$J$10)-2=MAX([1]Βοηθητικό!$E$1:$J$1)-3,'[1]ΣΤΟΙΧΕΙΑ ΕΤΟΥΣ 3'!$AU$10,IF(MAX([1]Βοηθητικό!$E$10:$J$10)-2=MAX([1]Βοηθητικό!$E$1:$J$1)-4,'[1]ΣΤΟΙΧΕΙΑ ΕΤΟΥΣ 2'!$AU$10,IF(MAX([1]Βοηθητικό!$E$10:$J$10)-2=MAX([1]Βοηθητικό!$E$1:$J$1)-5,'[1]ΣΤΟΙΧΕΙΑ ΕΤΟΥΣ 1'!$AU$10,""))))</f>
        <v>0</v>
      </c>
      <c r="C647" s="6">
        <f>IF(MAX([1]Βοηθητικό!$E$10:$J$10)-1=MAX([1]Βοηθητικό!$E$1:$J$1)-1,'[1]ΣΤΟΙΧΕΙΑ ΕΤΟΥΣ 5'!$AU$10,IF(MAX([1]Βοηθητικό!$E$10:$J$10)-1=MAX([1]Βοηθητικό!$E$1:$J$1)-2,'[1]ΣΤΟΙΧΕΙΑ ΕΤΟΥΣ 4'!$AU$10,IF(MAX([1]Βοηθητικό!$E$10:$J$10)-1=MAX([1]Βοηθητικό!$E$1:$J$1)-3,'[1]ΣΤΟΙΧΕΙΑ ΕΤΟΥΣ 3'!$AU$10,IF(MAX([1]Βοηθητικό!$E$10:$J$10)-1=MAX([1]Βοηθητικό!$E$1:$J$1)-4,'[1]ΣΤΟΙΧΕΙΑ ΕΤΟΥΣ 2'!$AU$10,IF(MAX([1]Βοηθητικό!$E$10:$J$10)-1=MAX([1]Βοηθητικό!$E$1:$J$1)-5,'[1]ΣΤΟΙΧΕΙΑ ΕΤΟΥΣ 1'!$AU$10,"")))))</f>
        <v>0</v>
      </c>
      <c r="D647" s="7">
        <f>IF(MAX([1]Βοηθητικό!$E$10:$J$10)=MAX([1]Βοηθητικό!$E$1:$J$1),'[1]ΣΤΟΙΧΕΙΑ ΕΤΟΥΣ 6'!$AU$10,IF(MAX([1]Βοηθητικό!$E$10:$J$10)=MAX([1]Βοηθητικό!$E$1:$J$1)-1,'[1]ΣΤΟΙΧΕΙΑ ΕΤΟΥΣ 5'!$AU$10,IF(MAX([1]Βοηθητικό!$E$10:$J$10)=MAX([1]Βοηθητικό!$E$1:$J$1)-2,'[1]ΣΤΟΙΧΕΙΑ ΕΤΟΥΣ 4'!$AU$10,IF(MAX([1]Βοηθητικό!$E$10:$J$10)=MAX([1]Βοηθητικό!$E$1:$J$1)-3,'[1]ΣΤΟΙΧΕΙΑ ΕΤΟΥΣ 3'!$AU$10,IF(MAX([1]Βοηθητικό!$E$10:$J$10)=MAX([1]Βοηθητικό!$E$1:$J$1)-4,'[1]ΣΤΟΙΧΕΙΑ ΕΤΟΥΣ 2'!$AU$10,IF(MAX([1]Βοηθητικό!$E$10:$J$10)=MAX([1]Βοηθητικό!$E$1:$J$1)-5,'[1]ΣΤΟΙΧΕΙΑ ΕΤΟΥΣ 1'!$AU$10,""))))))</f>
        <v>0</v>
      </c>
    </row>
    <row r="648" spans="1:4" x14ac:dyDescent="0.25">
      <c r="A648" s="1" t="s">
        <v>47</v>
      </c>
      <c r="B648" s="6">
        <f>IF(MAX([1]Βοηθητικό!$E$10:$J$10)-2=MAX([1]Βοηθητικό!$E$1:$J$1)-2,'[1]ΣΤΟΙΧΕΙΑ ΕΤΟΥΣ 4'!$AV$10,IF(MAX([1]Βοηθητικό!$E$10:$J$10)-2=MAX([1]Βοηθητικό!$E$1:$J$1)-3,'[1]ΣΤΟΙΧΕΙΑ ΕΤΟΥΣ 3'!$AV$10,IF(MAX([1]Βοηθητικό!$E$10:$J$10)-2=MAX([1]Βοηθητικό!$E$1:$J$1)-4,'[1]ΣΤΟΙΧΕΙΑ ΕΤΟΥΣ 2'!$AV$10,IF(MAX([1]Βοηθητικό!$E$10:$J$10)-2=MAX([1]Βοηθητικό!$E$1:$J$1)-5,'[1]ΣΤΟΙΧΕΙΑ ΕΤΟΥΣ 1'!$AV$10,""))))</f>
        <v>0</v>
      </c>
      <c r="C648" s="6">
        <f>IF(MAX([1]Βοηθητικό!$E$10:$J$10)-1=MAX([1]Βοηθητικό!$E$1:$J$1)-1,'[1]ΣΤΟΙΧΕΙΑ ΕΤΟΥΣ 5'!$AV$10,IF(MAX([1]Βοηθητικό!$E$10:$J$10)-1=MAX([1]Βοηθητικό!$E$1:$J$1)-2,'[1]ΣΤΟΙΧΕΙΑ ΕΤΟΥΣ 4'!$AV$10,IF(MAX([1]Βοηθητικό!$E$10:$J$10)-1=MAX([1]Βοηθητικό!$E$1:$J$1)-3,'[1]ΣΤΟΙΧΕΙΑ ΕΤΟΥΣ 3'!$AV$10,IF(MAX([1]Βοηθητικό!$E$10:$J$10)-1=MAX([1]Βοηθητικό!$E$1:$J$1)-4,'[1]ΣΤΟΙΧΕΙΑ ΕΤΟΥΣ 2'!$AV$10,IF(MAX([1]Βοηθητικό!$E$10:$J$10)-1=MAX([1]Βοηθητικό!$E$1:$J$1)-5,'[1]ΣΤΟΙΧΕΙΑ ΕΤΟΥΣ 1'!$AV$10,"")))))</f>
        <v>0</v>
      </c>
      <c r="D648" s="7">
        <f>IF(MAX([1]Βοηθητικό!$E$10:$J$10)=MAX([1]Βοηθητικό!$E$1:$J$1),'[1]ΣΤΟΙΧΕΙΑ ΕΤΟΥΣ 6'!$AV$10,IF(MAX([1]Βοηθητικό!$E$10:$J$10)=MAX([1]Βοηθητικό!$E$1:$J$1)-1,'[1]ΣΤΟΙΧΕΙΑ ΕΤΟΥΣ 5'!$AV$10,IF(MAX([1]Βοηθητικό!$E$10:$J$10)=MAX([1]Βοηθητικό!$E$1:$J$1)-2,'[1]ΣΤΟΙΧΕΙΑ ΕΤΟΥΣ 4'!$AV$10,IF(MAX([1]Βοηθητικό!$E$10:$J$10)=MAX([1]Βοηθητικό!$E$1:$J$1)-3,'[1]ΣΤΟΙΧΕΙΑ ΕΤΟΥΣ 3'!$AV$10,IF(MAX([1]Βοηθητικό!$E$10:$J$10)=MAX([1]Βοηθητικό!$E$1:$J$1)-4,'[1]ΣΤΟΙΧΕΙΑ ΕΤΟΥΣ 2'!$AV$10,IF(MAX([1]Βοηθητικό!$E$10:$J$10)=MAX([1]Βοηθητικό!$E$1:$J$1)-5,'[1]ΣΤΟΙΧΕΙΑ ΕΤΟΥΣ 1'!$AV$10,""))))))</f>
        <v>0</v>
      </c>
    </row>
    <row r="649" spans="1:4" x14ac:dyDescent="0.25">
      <c r="A649" s="1" t="s">
        <v>48</v>
      </c>
      <c r="B649" s="6">
        <f>IF(MAX([1]Βοηθητικό!$E$10:$J$10)-2=MAX([1]Βοηθητικό!$E$1:$J$1)-2,'[1]ΣΤΟΙΧΕΙΑ ΕΤΟΥΣ 4'!$AW$10,IF(MAX([1]Βοηθητικό!$E$10:$J$10)-2=MAX([1]Βοηθητικό!$E$1:$J$1)-3,'[1]ΣΤΟΙΧΕΙΑ ΕΤΟΥΣ 3'!$AW$10,IF(MAX([1]Βοηθητικό!$E$10:$J$10)-2=MAX([1]Βοηθητικό!$E$1:$J$1)-4,'[1]ΣΤΟΙΧΕΙΑ ΕΤΟΥΣ 2'!$AW$10,IF(MAX([1]Βοηθητικό!$E$10:$J$10)-2=MAX([1]Βοηθητικό!$E$1:$J$1)-5,'[1]ΣΤΟΙΧΕΙΑ ΕΤΟΥΣ 1'!$AW$10,""))))</f>
        <v>0</v>
      </c>
      <c r="C649" s="6">
        <f>IF(MAX([1]Βοηθητικό!$E$10:$J$10)-1=MAX([1]Βοηθητικό!$E$1:$J$1)-1,'[1]ΣΤΟΙΧΕΙΑ ΕΤΟΥΣ 5'!$AW$10,IF(MAX([1]Βοηθητικό!$E$10:$J$10)-1=MAX([1]Βοηθητικό!$E$1:$J$1)-2,'[1]ΣΤΟΙΧΕΙΑ ΕΤΟΥΣ 4'!$AW$10,IF(MAX([1]Βοηθητικό!$E$10:$J$10)-1=MAX([1]Βοηθητικό!$E$1:$J$1)-3,'[1]ΣΤΟΙΧΕΙΑ ΕΤΟΥΣ 3'!$AW$10,IF(MAX([1]Βοηθητικό!$E$10:$J$10)-1=MAX([1]Βοηθητικό!$E$1:$J$1)-4,'[1]ΣΤΟΙΧΕΙΑ ΕΤΟΥΣ 2'!$AW$10,IF(MAX([1]Βοηθητικό!$E$10:$J$10)-1=MAX([1]Βοηθητικό!$E$1:$J$1)-5,'[1]ΣΤΟΙΧΕΙΑ ΕΤΟΥΣ 1'!$AW$10,"")))))</f>
        <v>0</v>
      </c>
      <c r="D649" s="7">
        <f>IF(MAX([1]Βοηθητικό!$E$10:$J$10)=MAX([1]Βοηθητικό!$E$1:$J$1),'[1]ΣΤΟΙΧΕΙΑ ΕΤΟΥΣ 6'!$AW$10,IF(MAX([1]Βοηθητικό!$E$10:$J$10)=MAX([1]Βοηθητικό!$E$1:$J$1)-1,'[1]ΣΤΟΙΧΕΙΑ ΕΤΟΥΣ 5'!$AW$10,IF(MAX([1]Βοηθητικό!$E$10:$J$10)=MAX([1]Βοηθητικό!$E$1:$J$1)-2,'[1]ΣΤΟΙΧΕΙΑ ΕΤΟΥΣ 4'!$AW$10,IF(MAX([1]Βοηθητικό!$E$10:$J$10)=MAX([1]Βοηθητικό!$E$1:$J$1)-3,'[1]ΣΤΟΙΧΕΙΑ ΕΤΟΥΣ 3'!$AW$10,IF(MAX([1]Βοηθητικό!$E$10:$J$10)=MAX([1]Βοηθητικό!$E$1:$J$1)-4,'[1]ΣΤΟΙΧΕΙΑ ΕΤΟΥΣ 2'!$AW$10,IF(MAX([1]Βοηθητικό!$E$10:$J$10)=MAX([1]Βοηθητικό!$E$1:$J$1)-5,'[1]ΣΤΟΙΧΕΙΑ ΕΤΟΥΣ 1'!$AW$10,""))))))</f>
        <v>1635</v>
      </c>
    </row>
    <row r="650" spans="1:4" x14ac:dyDescent="0.25">
      <c r="A650" s="1" t="s">
        <v>49</v>
      </c>
      <c r="B650" s="6">
        <f>IF(MAX([1]Βοηθητικό!$E$10:$J$10)-2=MAX([1]Βοηθητικό!$E$1:$J$1)-2,'[1]ΣΤΟΙΧΕΙΑ ΕΤΟΥΣ 4'!$AX$10,IF(MAX([1]Βοηθητικό!$E$10:$J$10)-2=MAX([1]Βοηθητικό!$E$1:$J$1)-3,'[1]ΣΤΟΙΧΕΙΑ ΕΤΟΥΣ 3'!$AX$10,IF(MAX([1]Βοηθητικό!$E$10:$J$10)-2=MAX([1]Βοηθητικό!$E$1:$J$1)-4,'[1]ΣΤΟΙΧΕΙΑ ΕΤΟΥΣ 2'!$AX$10,IF(MAX([1]Βοηθητικό!$E$10:$J$10)-2=MAX([1]Βοηθητικό!$E$1:$J$1)-5,'[1]ΣΤΟΙΧΕΙΑ ΕΤΟΥΣ 1'!$AX$10,""))))</f>
        <v>0</v>
      </c>
      <c r="C650" s="6">
        <f>IF(MAX([1]Βοηθητικό!$E$10:$J$10)-1=MAX([1]Βοηθητικό!$E$1:$J$1)-1,'[1]ΣΤΟΙΧΕΙΑ ΕΤΟΥΣ 5'!$AX$10,IF(MAX([1]Βοηθητικό!$E$10:$J$10)-1=MAX([1]Βοηθητικό!$E$1:$J$1)-2,'[1]ΣΤΟΙΧΕΙΑ ΕΤΟΥΣ 4'!$AX$10,IF(MAX([1]Βοηθητικό!$E$10:$J$10)-1=MAX([1]Βοηθητικό!$E$1:$J$1)-3,'[1]ΣΤΟΙΧΕΙΑ ΕΤΟΥΣ 3'!$AX$10,IF(MAX([1]Βοηθητικό!$E$10:$J$10)-1=MAX([1]Βοηθητικό!$E$1:$J$1)-4,'[1]ΣΤΟΙΧΕΙΑ ΕΤΟΥΣ 2'!$AX$10,IF(MAX([1]Βοηθητικό!$E$10:$J$10)-1=MAX([1]Βοηθητικό!$E$1:$J$1)-5,'[1]ΣΤΟΙΧΕΙΑ ΕΤΟΥΣ 1'!$AX$10,"")))))</f>
        <v>0</v>
      </c>
      <c r="D650" s="7">
        <f>IF(MAX([1]Βοηθητικό!$E$10:$J$10)=MAX([1]Βοηθητικό!$E$1:$J$1),'[1]ΣΤΟΙΧΕΙΑ ΕΤΟΥΣ 6'!$AX$10,IF(MAX([1]Βοηθητικό!$E$10:$J$10)=MAX([1]Βοηθητικό!$E$1:$J$1)-1,'[1]ΣΤΟΙΧΕΙΑ ΕΤΟΥΣ 5'!$AX$10,IF(MAX([1]Βοηθητικό!$E$10:$J$10)=MAX([1]Βοηθητικό!$E$1:$J$1)-2,'[1]ΣΤΟΙΧΕΙΑ ΕΤΟΥΣ 4'!$AX$10,IF(MAX([1]Βοηθητικό!$E$10:$J$10)=MAX([1]Βοηθητικό!$E$1:$J$1)-3,'[1]ΣΤΟΙΧΕΙΑ ΕΤΟΥΣ 3'!$AX$10,IF(MAX([1]Βοηθητικό!$E$10:$J$10)=MAX([1]Βοηθητικό!$E$1:$J$1)-4,'[1]ΣΤΟΙΧΕΙΑ ΕΤΟΥΣ 2'!$AX$10,IF(MAX([1]Βοηθητικό!$E$10:$J$10)=MAX([1]Βοηθητικό!$E$1:$J$1)-5,'[1]ΣΤΟΙΧΕΙΑ ΕΤΟΥΣ 1'!$AX$10,""))))))</f>
        <v>1635</v>
      </c>
    </row>
    <row r="651" spans="1:4" x14ac:dyDescent="0.25">
      <c r="A651" s="1" t="s">
        <v>50</v>
      </c>
      <c r="B651" s="6">
        <f>IF(MAX([1]Βοηθητικό!$E$10:$J$10)-2=MAX([1]Βοηθητικό!$E$1:$J$1)-2,'[1]ΣΤΟΙΧΕΙΑ ΕΤΟΥΣ 4'!$AY$10,IF(MAX([1]Βοηθητικό!$E$10:$J$10)-2=MAX([1]Βοηθητικό!$E$1:$J$1)-3,'[1]ΣΤΟΙΧΕΙΑ ΕΤΟΥΣ 3'!$AY$10,IF(MAX([1]Βοηθητικό!$E$10:$J$10)-2=MAX([1]Βοηθητικό!$E$1:$J$1)-4,'[1]ΣΤΟΙΧΕΙΑ ΕΤΟΥΣ 2'!$AY$10,IF(MAX([1]Βοηθητικό!$E$10:$J$10)-2=MAX([1]Βοηθητικό!$E$1:$J$1)-5,'[1]ΣΤΟΙΧΕΙΑ ΕΤΟΥΣ 1'!$AY$10,""))))</f>
        <v>0</v>
      </c>
      <c r="C651" s="6">
        <f>IF(MAX([1]Βοηθητικό!$E$10:$J$10)-1=MAX([1]Βοηθητικό!$E$1:$J$1)-1,'[1]ΣΤΟΙΧΕΙΑ ΕΤΟΥΣ 5'!$AY$10,IF(MAX([1]Βοηθητικό!$E$10:$J$10)-1=MAX([1]Βοηθητικό!$E$1:$J$1)-2,'[1]ΣΤΟΙΧΕΙΑ ΕΤΟΥΣ 4'!$AY$10,IF(MAX([1]Βοηθητικό!$E$10:$J$10)-1=MAX([1]Βοηθητικό!$E$1:$J$1)-3,'[1]ΣΤΟΙΧΕΙΑ ΕΤΟΥΣ 3'!$AY$10,IF(MAX([1]Βοηθητικό!$E$10:$J$10)-1=MAX([1]Βοηθητικό!$E$1:$J$1)-4,'[1]ΣΤΟΙΧΕΙΑ ΕΤΟΥΣ 2'!$AY$10,IF(MAX([1]Βοηθητικό!$E$10:$J$10)-1=MAX([1]Βοηθητικό!$E$1:$J$1)-5,'[1]ΣΤΟΙΧΕΙΑ ΕΤΟΥΣ 1'!$AY$10,"")))))</f>
        <v>0</v>
      </c>
      <c r="D651" s="7">
        <f>IF(MAX([1]Βοηθητικό!$E$10:$J$10)=MAX([1]Βοηθητικό!$E$1:$J$1),'[1]ΣΤΟΙΧΕΙΑ ΕΤΟΥΣ 6'!$AY$10,IF(MAX([1]Βοηθητικό!$E$10:$J$10)=MAX([1]Βοηθητικό!$E$1:$J$1)-1,'[1]ΣΤΟΙΧΕΙΑ ΕΤΟΥΣ 5'!$AY$10,IF(MAX([1]Βοηθητικό!$E$10:$J$10)=MAX([1]Βοηθητικό!$E$1:$J$1)-2,'[1]ΣΤΟΙΧΕΙΑ ΕΤΟΥΣ 4'!$AY$10,IF(MAX([1]Βοηθητικό!$E$10:$J$10)=MAX([1]Βοηθητικό!$E$1:$J$1)-3,'[1]ΣΤΟΙΧΕΙΑ ΕΤΟΥΣ 3'!$AY$10,IF(MAX([1]Βοηθητικό!$E$10:$J$10)=MAX([1]Βοηθητικό!$E$1:$J$1)-4,'[1]ΣΤΟΙΧΕΙΑ ΕΤΟΥΣ 2'!$AY$10,IF(MAX([1]Βοηθητικό!$E$10:$J$10)=MAX([1]Βοηθητικό!$E$1:$J$1)-5,'[1]ΣΤΟΙΧΕΙΑ ΕΤΟΥΣ 1'!$AY$10,""))))))</f>
        <v>0</v>
      </c>
    </row>
    <row r="652" spans="1:4" x14ac:dyDescent="0.25">
      <c r="A652" s="1" t="s">
        <v>51</v>
      </c>
      <c r="B652" s="6">
        <f>IF(MAX([1]Βοηθητικό!$E$10:$J$10)-2=MAX([1]Βοηθητικό!$E$1:$J$1)-2,'[1]ΣΤΟΙΧΕΙΑ ΕΤΟΥΣ 4'!$AZ$10,IF(MAX([1]Βοηθητικό!$E$10:$J$10)-2=MAX([1]Βοηθητικό!$E$1:$J$1)-3,'[1]ΣΤΟΙΧΕΙΑ ΕΤΟΥΣ 3'!$AZ$10,IF(MAX([1]Βοηθητικό!$E$10:$J$10)-2=MAX([1]Βοηθητικό!$E$1:$J$1)-4,'[1]ΣΤΟΙΧΕΙΑ ΕΤΟΥΣ 2'!$AZ$10,IF(MAX([1]Βοηθητικό!$E$10:$J$10)-2=MAX([1]Βοηθητικό!$E$1:$J$1)-5,'[1]ΣΤΟΙΧΕΙΑ ΕΤΟΥΣ 1'!$AZ$10,""))))</f>
        <v>3117</v>
      </c>
      <c r="C652" s="6">
        <f>IF(MAX([1]Βοηθητικό!$E$10:$J$10)-1=MAX([1]Βοηθητικό!$E$1:$J$1)-1,'[1]ΣΤΟΙΧΕΙΑ ΕΤΟΥΣ 5'!$AZ$10,IF(MAX([1]Βοηθητικό!$E$10:$J$10)-1=MAX([1]Βοηθητικό!$E$1:$J$1)-2,'[1]ΣΤΟΙΧΕΙΑ ΕΤΟΥΣ 4'!$AZ$10,IF(MAX([1]Βοηθητικό!$E$10:$J$10)-1=MAX([1]Βοηθητικό!$E$1:$J$1)-3,'[1]ΣΤΟΙΧΕΙΑ ΕΤΟΥΣ 3'!$AZ$10,IF(MAX([1]Βοηθητικό!$E$10:$J$10)-1=MAX([1]Βοηθητικό!$E$1:$J$1)-4,'[1]ΣΤΟΙΧΕΙΑ ΕΤΟΥΣ 2'!$AZ$10,IF(MAX([1]Βοηθητικό!$E$10:$J$10)-1=MAX([1]Βοηθητικό!$E$1:$J$1)-5,'[1]ΣΤΟΙΧΕΙΑ ΕΤΟΥΣ 1'!$AZ$10,"")))))</f>
        <v>-13744</v>
      </c>
      <c r="D652" s="7">
        <f>IF(MAX([1]Βοηθητικό!$E$10:$J$10)=MAX([1]Βοηθητικό!$E$1:$J$1),'[1]ΣΤΟΙΧΕΙΑ ΕΤΟΥΣ 6'!$AZ$10,IF(MAX([1]Βοηθητικό!$E$10:$J$10)=MAX([1]Βοηθητικό!$E$1:$J$1)-1,'[1]ΣΤΟΙΧΕΙΑ ΕΤΟΥΣ 5'!$AZ$10,IF(MAX([1]Βοηθητικό!$E$10:$J$10)=MAX([1]Βοηθητικό!$E$1:$J$1)-2,'[1]ΣΤΟΙΧΕΙΑ ΕΤΟΥΣ 4'!$AZ$10,IF(MAX([1]Βοηθητικό!$E$10:$J$10)=MAX([1]Βοηθητικό!$E$1:$J$1)-3,'[1]ΣΤΟΙΧΕΙΑ ΕΤΟΥΣ 3'!$AZ$10,IF(MAX([1]Βοηθητικό!$E$10:$J$10)=MAX([1]Βοηθητικό!$E$1:$J$1)-4,'[1]ΣΤΟΙΧΕΙΑ ΕΤΟΥΣ 2'!$AZ$10,IF(MAX([1]Βοηθητικό!$E$10:$J$10)=MAX([1]Βοηθητικό!$E$1:$J$1)-5,'[1]ΣΤΟΙΧΕΙΑ ΕΤΟΥΣ 1'!$AZ$10,""))))))</f>
        <v>-165930</v>
      </c>
    </row>
    <row r="653" spans="1:4" x14ac:dyDescent="0.25">
      <c r="A653" s="1" t="s">
        <v>191</v>
      </c>
      <c r="B653" s="6">
        <f>IF(MAX([1]Βοηθητικό!E10:J10)-2=MAX([1]Βοηθητικό!$E$1:$J$1)-2,'[1]ΣΤΟΙΧΕΙΑ ΕΤΟΥΣ 4'!BQ10,IF(MAX([1]Βοηθητικό!E10:J10)-2=MAX([1]Βοηθητικό!$E$1:$J$1)-3,'[1]ΣΤΟΙΧΕΙΑ ΕΤΟΥΣ 3'!BQ10,IF(MAX([1]Βοηθητικό!E10:J10)-2=MAX([1]Βοηθητικό!$E$1:$J$1)-4,'[1]ΣΤΟΙΧΕΙΑ ΕΤΟΥΣ 2'!BQ10,IF(MAX([1]Βοηθητικό!E10:J10)-2=MAX([1]Βοηθητικό!$E$1:$J$1)-5,'[1]ΣΤΟΙΧΕΙΑ ΕΤΟΥΣ 1'!BQ10,""))))</f>
        <v>73696</v>
      </c>
      <c r="C653" s="6">
        <f>IF(MAX([1]Βοηθητικό!E10:J10)-1=MAX([1]Βοηθητικό!$E$1:$J$1)-1,'[1]ΣΤΟΙΧΕΙΑ ΕΤΟΥΣ 5'!BQ10,IF(MAX([1]Βοηθητικό!E10:J10)-1=MAX([1]Βοηθητικό!$E$1:$J$1)-2,'[1]ΣΤΟΙΧΕΙΑ ΕΤΟΥΣ 4'!BQ10,IF(MAX([1]Βοηθητικό!E10:J10)-1=MAX([1]Βοηθητικό!$E$1:$J$1)-3,'[1]ΣΤΟΙΧΕΙΑ ΕΤΟΥΣ 3'!BQ10,IF(MAX([1]Βοηθητικό!E10:J10)-1=MAX([1]Βοηθητικό!$E$1:$J$1)-4,'[1]ΣΤΟΙΧΕΙΑ ΕΤΟΥΣ 2'!BQ10,IF(MAX([1]Βοηθητικό!E10:J10)-1=MAX([1]Βοηθητικό!$E$1:$J$1)-5,'[1]ΣΤΟΙΧΕΙΑ ΕΤΟΥΣ 1'!BQ10,"")))))</f>
        <v>56503</v>
      </c>
      <c r="D653" s="7">
        <f>IF(MAX([1]Βοηθητικό!E10:J10)=MAX([1]Βοηθητικό!$E$1:$J$1),'[1]ΣΤΟΙΧΕΙΑ ΕΤΟΥΣ 6'!BQ10,IF(MAX([1]Βοηθητικό!E10:J10)=MAX([1]Βοηθητικό!$E$1:$J$1)-1,'[1]ΣΤΟΙΧΕΙΑ ΕΤΟΥΣ 5'!BQ10,IF(MAX([1]Βοηθητικό!E10:J10)=MAX([1]Βοηθητικό!$E$1:$J$1)-2,'[1]ΣΤΟΙΧΕΙΑ ΕΤΟΥΣ 4'!BQ10,IF(MAX([1]Βοηθητικό!E10:J10)=MAX([1]Βοηθητικό!$E$1:$J$1)-3,'[1]ΣΤΟΙΧΕΙΑ ΕΤΟΥΣ 3'!BQ10,IF(MAX([1]Βοηθητικό!E10:J10)=MAX([1]Βοηθητικό!$E$1:$J$1)-4,'[1]ΣΤΟΙΧΕΙΑ ΕΤΟΥΣ 2'!BQ10,IF(MAX([1]Βοηθητικό!E10:J10)=MAX([1]Βοηθητικό!$E$1:$J$1)-5,'[1]ΣΤΟΙΧΕΙΑ ΕΤΟΥΣ 1'!BQ10,""))))))</f>
        <v>-117765</v>
      </c>
    </row>
    <row r="654" spans="1:4" x14ac:dyDescent="0.25">
      <c r="A654" s="1" t="s">
        <v>55</v>
      </c>
      <c r="B654" s="6">
        <f>IF(MAX([1]Βοηθητικό!$E$10:$J$10)-2=MAX([1]Βοηθητικό!$E$1:$J$1)-2,'[1]ΣΤΟΙΧΕΙΑ ΕΤΟΥΣ 4'!$BD$10,IF(MAX([1]Βοηθητικό!$E$10:$J$10)-2=MAX([1]Βοηθητικό!$E$1:$J$1)-3,'[1]ΣΤΟΙΧΕΙΑ ΕΤΟΥΣ 3'!$BD$10,IF(MAX([1]Βοηθητικό!$E$10:$J$10)-2=MAX([1]Βοηθητικό!$E$1:$J$1)-4,'[1]ΣΤΟΙΧΕΙΑ ΕΤΟΥΣ 2'!$BD$10,IF(MAX([1]Βοηθητικό!$E$10:$J$10)-2=MAX([1]Βοηθητικό!$E$1:$J$1)-5,'[1]ΣΤΟΙΧΕΙΑ ΕΤΟΥΣ 1'!$BD$10,""))))</f>
        <v>0</v>
      </c>
      <c r="C654" s="6">
        <f>IF(MAX([1]Βοηθητικό!$E$10:$J$10)-1=MAX([1]Βοηθητικό!$E$1:$J$1)-1,'[1]ΣΤΟΙΧΕΙΑ ΕΤΟΥΣ 5'!$BD$10,IF(MAX([1]Βοηθητικό!$E$10:$J$10)-1=MAX([1]Βοηθητικό!$E$1:$J$1)-2,'[1]ΣΤΟΙΧΕΙΑ ΕΤΟΥΣ 4'!$BD$10,IF(MAX([1]Βοηθητικό!$E$10:$J$10)-1=MAX([1]Βοηθητικό!$E$1:$J$1)-3,'[1]ΣΤΟΙΧΕΙΑ ΕΤΟΥΣ 3'!$BD$10,IF(MAX([1]Βοηθητικό!$E$10:$J$10)-1=MAX([1]Βοηθητικό!$E$1:$J$1)-4,'[1]ΣΤΟΙΧΕΙΑ ΕΤΟΥΣ 2'!$BD$10,IF(MAX([1]Βοηθητικό!$E$10:$J$10)-1=MAX([1]Βοηθητικό!$E$1:$J$1)-5,'[1]ΣΤΟΙΧΕΙΑ ΕΤΟΥΣ 1'!$BD$10,"")))))</f>
        <v>0</v>
      </c>
      <c r="D654" s="7">
        <f>IF(MAX([1]Βοηθητικό!$E$10:$J$10)=MAX([1]Βοηθητικό!$E$1:$J$1),'[1]ΣΤΟΙΧΕΙΑ ΕΤΟΥΣ 6'!$BD$10,IF(MAX([1]Βοηθητικό!$E$10:$J$10)=MAX([1]Βοηθητικό!$E$1:$J$1)-1,'[1]ΣΤΟΙΧΕΙΑ ΕΤΟΥΣ 5'!$BD$10,IF(MAX([1]Βοηθητικό!$E$10:$J$10)=MAX([1]Βοηθητικό!$E$1:$J$1)-2,'[1]ΣΤΟΙΧΕΙΑ ΕΤΟΥΣ 4'!$BD$10,IF(MAX([1]Βοηθητικό!$E$10:$J$10)=MAX([1]Βοηθητικό!$E$1:$J$1)-3,'[1]ΣΤΟΙΧΕΙΑ ΕΤΟΥΣ 3'!$BD$10,IF(MAX([1]Βοηθητικό!$E$10:$J$10)=MAX([1]Βοηθητικό!$E$1:$J$1)-4,'[1]ΣΤΟΙΧΕΙΑ ΕΤΟΥΣ 2'!$BD$10,IF(MAX([1]Βοηθητικό!$E$10:$J$10)=MAX([1]Βοηθητικό!$E$1:$J$1)-5,'[1]ΣΤΟΙΧΕΙΑ ΕΤΟΥΣ 1'!$BD$10,""))))))</f>
        <v>0</v>
      </c>
    </row>
    <row r="655" spans="1:4" x14ac:dyDescent="0.25">
      <c r="A655" s="1" t="s">
        <v>64</v>
      </c>
      <c r="B655" s="6">
        <f>IF(MAX([1]Βοηθητικό!$E$10:$J$10)-2=MAX([1]Βοηθητικό!$E$1:$J$1)-2,'[1]ΣΤΟΙΧΕΙΑ ΕΤΟΥΣ 4'!$BM$10,IF(MAX([1]Βοηθητικό!$E$10:$J$10)-2=MAX([1]Βοηθητικό!$E$1:$J$1)-3,'[1]ΣΤΟΙΧΕΙΑ ΕΤΟΥΣ 3'!$BM$10,IF(MAX([1]Βοηθητικό!$E$10:$J$10)-2=MAX([1]Βοηθητικό!$E$1:$J$1)-4,'[1]ΣΤΟΙΧΕΙΑ ΕΤΟΥΣ 2'!$BM$10,IF(MAX([1]Βοηθητικό!$E$10:$J$10)-2=MAX([1]Βοηθητικό!$E$1:$J$1)-5,'[1]ΣΤΟΙΧΕΙΑ ΕΤΟΥΣ 1'!$BM$10,""))))</f>
        <v>-1000</v>
      </c>
      <c r="C655" s="6">
        <f>IF(MAX([1]Βοηθητικό!$E$10:$J$10)-1=MAX([1]Βοηθητικό!$E$1:$J$1)-1,'[1]ΣΤΟΙΧΕΙΑ ΕΤΟΥΣ 5'!$BM$10,IF(MAX([1]Βοηθητικό!$E$10:$J$10)-1=MAX([1]Βοηθητικό!$E$1:$J$1)-2,'[1]ΣΤΟΙΧΕΙΑ ΕΤΟΥΣ 4'!$BM$10,IF(MAX([1]Βοηθητικό!$E$10:$J$10)-1=MAX([1]Βοηθητικό!$E$1:$J$1)-3,'[1]ΣΤΟΙΧΕΙΑ ΕΤΟΥΣ 3'!$BM$10,IF(MAX([1]Βοηθητικό!$E$10:$J$10)-1=MAX([1]Βοηθητικό!$E$1:$J$1)-4,'[1]ΣΤΟΙΧΕΙΑ ΕΤΟΥΣ 2'!$BM$10,IF(MAX([1]Βοηθητικό!$E$10:$J$10)-1=MAX([1]Βοηθητικό!$E$1:$J$1)-5,'[1]ΣΤΟΙΧΕΙΑ ΕΤΟΥΣ 1'!$BM$10,"")))))</f>
        <v>-1000</v>
      </c>
      <c r="D655" s="7">
        <f>IF(MAX([1]Βοηθητικό!$E$10:$J$10)=MAX([1]Βοηθητικό!$E$1:$J$1),'[1]ΣΤΟΙΧΕΙΑ ΕΤΟΥΣ 6'!$BM$10,IF(MAX([1]Βοηθητικό!$E$10:$J$10)=MAX([1]Βοηθητικό!$E$1:$J$1)-1,'[1]ΣΤΟΙΧΕΙΑ ΕΤΟΥΣ 5'!$BM$10,IF(MAX([1]Βοηθητικό!$E$10:$J$10)=MAX([1]Βοηθητικό!$E$1:$J$1)-2,'[1]ΣΤΟΙΧΕΙΑ ΕΤΟΥΣ 4'!$BM$10,IF(MAX([1]Βοηθητικό!$E$10:$J$10)=MAX([1]Βοηθητικό!$E$1:$J$1)-3,'[1]ΣΤΟΙΧΕΙΑ ΕΤΟΥΣ 3'!$BM$10,IF(MAX([1]Βοηθητικό!$E$10:$J$10)=MAX([1]Βοηθητικό!$E$1:$J$1)-4,'[1]ΣΤΟΙΧΕΙΑ ΕΤΟΥΣ 2'!$BM$10,IF(MAX([1]Βοηθητικό!$E$10:$J$10)=MAX([1]Βοηθητικό!$E$1:$J$1)-5,'[1]ΣΤΟΙΧΕΙΑ ΕΤΟΥΣ 1'!$BM$10,""))))))</f>
        <v>-1000</v>
      </c>
    </row>
    <row r="656" spans="1:4" x14ac:dyDescent="0.25">
      <c r="A656" s="1"/>
      <c r="B656" s="9"/>
      <c r="C656" s="9"/>
      <c r="D656" s="9"/>
    </row>
    <row r="657" spans="1:4" x14ac:dyDescent="0.25">
      <c r="A657" s="1" t="s">
        <v>176</v>
      </c>
      <c r="B657" s="1"/>
      <c r="C657" s="1"/>
      <c r="D657" s="2" t="s">
        <v>192</v>
      </c>
    </row>
    <row r="658" spans="1:4" x14ac:dyDescent="0.25">
      <c r="A658" s="3" t="str">
        <f>"ΚΩΔΙΚΟΣ ICAP" &amp; ": " &amp; '[1]ΣΤΟΙΧΕΙΑ ΕΤΟΥΣ 3'!A$10</f>
        <v>ΚΩΔΙΚΟΣ ICAP: 376904</v>
      </c>
      <c r="B658" s="1"/>
      <c r="C658" s="1"/>
      <c r="D658" s="1"/>
    </row>
    <row r="659" spans="1:4" x14ac:dyDescent="0.25">
      <c r="A659" s="3" t="str">
        <f>'[1]ΣΤΟΙΧΕΙΑ ΕΤΟΥΣ 3'!B$10</f>
        <v>HOME PLUS Α.Ε.</v>
      </c>
      <c r="B659" s="1"/>
      <c r="C659" s="1"/>
      <c r="D659" s="1"/>
    </row>
    <row r="660" spans="1:4" x14ac:dyDescent="0.25">
      <c r="A660" s="3" t="s">
        <v>193</v>
      </c>
      <c r="B660" s="4" t="str">
        <f>RIGHT(B639,4)</f>
        <v>2018</v>
      </c>
      <c r="C660" s="4" t="str">
        <f>RIGHT(C639,4)</f>
        <v>2019</v>
      </c>
      <c r="D660" s="4" t="str">
        <f>RIGHT(D639,4)</f>
        <v>2020</v>
      </c>
    </row>
    <row r="661" spans="1:4" x14ac:dyDescent="0.25">
      <c r="A661" s="1" t="s">
        <v>194</v>
      </c>
      <c r="B661" s="10">
        <f>IF(B625&lt;=0,"-",IF(OR(B652/B625*100&lt;-500,B652/B625*100&gt;500),"-",B652/B625*100))</f>
        <v>0.96446009418724821</v>
      </c>
      <c r="C661" s="10">
        <f>IF(C625&lt;=0,"-",IF(OR(C652/C625*100&lt;-500,C652/C625*100&gt;500),"-",C652/C625*100))</f>
        <v>-4.4559430946498857</v>
      </c>
      <c r="D661" s="10">
        <f>IF(D625&lt;=0,"-",IF(OR(D652/D625*100&lt;-500,D652/D625*100&gt;500),"-",D652/D625*100))</f>
        <v>-117.25424519302115</v>
      </c>
    </row>
    <row r="662" spans="1:4" x14ac:dyDescent="0.25">
      <c r="A662" s="1" t="s">
        <v>195</v>
      </c>
      <c r="B662" s="10">
        <f>IF(B637=0,"-",IF(OR(B652/B637*100&lt;-500,B652/B637*100&gt;500),"-",B652/B637*100))</f>
        <v>0.22589788429998836</v>
      </c>
      <c r="C662" s="10">
        <f>IF(C637=0,"-",IF(OR(C652/C637*100&lt;-500,C652/C637*100&gt;500),"-",C652/C637*100))</f>
        <v>-0.97159580935684087</v>
      </c>
      <c r="D662" s="10">
        <f>IF(D637=0,"-",IF(OR(D652/D637*100&lt;-500,D652/D637*100&gt;500),"-",D652/D637*100))</f>
        <v>-14.031352161317001</v>
      </c>
    </row>
    <row r="663" spans="1:4" x14ac:dyDescent="0.25">
      <c r="A663" s="1" t="s">
        <v>196</v>
      </c>
      <c r="B663" s="10">
        <f>IF(B640=0,"-",IF(OR(B642/B640*100&lt;-500,B642/B640*100&gt;99),"-",B642/B640*100))</f>
        <v>13.311326439181151</v>
      </c>
      <c r="C663" s="10">
        <f>IF(C640=0,"-",IF(OR(C642/C640*100&lt;-500,C642/C640*100&gt;99),"-",C642/C640*100))</f>
        <v>12.840502246804576</v>
      </c>
      <c r="D663" s="10">
        <f>IF(D640=0,"-",IF(OR(D642/D640*100&lt;-500,D642/D640*100&gt;99),"-",D642/D640*100))</f>
        <v>12.709694775536379</v>
      </c>
    </row>
    <row r="664" spans="1:4" x14ac:dyDescent="0.25">
      <c r="A664" s="1" t="s">
        <v>197</v>
      </c>
      <c r="B664" s="10">
        <f>IF(B640=0,"-",IF(OR(B646/B640*100&lt;-500,B646/B640*100&gt;500),"-",B646/B640*100))</f>
        <v>0.1621898386010775</v>
      </c>
      <c r="C664" s="10">
        <f>IF(C640=0,"-",IF(OR(C646/C640*100&lt;-500,C646/C640*100&gt;500),"-",C646/C640*100))</f>
        <v>-0.77490795712747307</v>
      </c>
      <c r="D664" s="10">
        <f>IF(D640=0,"-",IF(OR(D646/D640*100&lt;-500,D646/D640*100&gt;500),"-",D646/D640*100))</f>
        <v>-16.309510928101954</v>
      </c>
    </row>
    <row r="665" spans="1:4" x14ac:dyDescent="0.25">
      <c r="A665" s="1" t="s">
        <v>198</v>
      </c>
      <c r="B665" s="10">
        <f>IF(B640=0,"-",IF(OR(B652/B640*100&lt;-500,B652/B640*100&gt;500),"-",B652/B640*100))</f>
        <v>0.1621898386010775</v>
      </c>
      <c r="C665" s="10">
        <f>IF(C640=0,"-",IF(OR(C652/C640*100&lt;-500,C652/C640*100&gt;500),"-",C652/C640*100))</f>
        <v>-0.77490795712747307</v>
      </c>
      <c r="D665" s="10">
        <f>IF(D640=0,"-",IF(OR(D652/D640*100&lt;-500,D652/D640*100&gt;500),"-",D652/D640*100))</f>
        <v>-16.471816843482497</v>
      </c>
    </row>
    <row r="666" spans="1:4" x14ac:dyDescent="0.25">
      <c r="A666" s="1" t="s">
        <v>199</v>
      </c>
      <c r="B666" s="10">
        <f>IF(B640=0,"-",IF(OR(B653/B640*100&lt;-500,B653/B640*100&gt;500),"-",B653/B640*100))</f>
        <v>3.8346943681568844</v>
      </c>
      <c r="C666" s="10">
        <f t="shared" ref="C666:D666" si="7">IF(C640=0,"-",IF(OR(C653/C640*100&lt;-500,C653/C640*100&gt;500),"-",C653/C640*100))</f>
        <v>3.1857264480190342</v>
      </c>
      <c r="D666" s="10">
        <f t="shared" si="7"/>
        <v>-11.690493042684967</v>
      </c>
    </row>
    <row r="667" spans="1:4" x14ac:dyDescent="0.25">
      <c r="A667" s="1" t="s">
        <v>200</v>
      </c>
      <c r="B667" s="10">
        <f>IF(B625&lt;=0,"-",IF(OR((B629+B632)/B625&lt;=0,(B629+B632)/B625&gt;100),"-",(B629+B632)/B625))</f>
        <v>3.2694516470391664</v>
      </c>
      <c r="C667" s="10">
        <f>IF(C625&lt;=0,"-",IF(OR((C629+C632)/C625&lt;=0,(C629+C632)/C625&gt;100),"-",(C629+C632)/C625))</f>
        <v>3.5862106976352117</v>
      </c>
      <c r="D667" s="10">
        <f>IF(D625&lt;=0,"-",IF(OR((D629+D632)/D625&lt;=0,(D629+D632)/D625&gt;100),"-",(D629+D632)/D625))</f>
        <v>7.3565891472868215</v>
      </c>
    </row>
    <row r="668" spans="1:4" x14ac:dyDescent="0.25">
      <c r="A668" s="1" t="s">
        <v>201</v>
      </c>
      <c r="B668" s="10">
        <f>IF(B644=0,"-",IF((B644+B652)&lt;=0,"-",IF(OR((B644+B652)/B644&lt;=0,(B644+B652)/B644&gt;1000),"-",(B644+B652)/B644)))</f>
        <v>1.0441545195699291</v>
      </c>
      <c r="C668" s="10">
        <f>IF(C644=0,"-",IF((C644+C652)&lt;=0,"-",IF(OR((C644+C652)/C644&lt;=0,(C644+C652)/C644&gt;1000),"-",(C644+C652)/C644)))</f>
        <v>0.80438650175773185</v>
      </c>
      <c r="D668" s="10" t="str">
        <f>IF(D644=0,"-",IF((D644+D652)&lt;=0,"-",IF(OR((D644+D652)/D644&lt;=0,(D644+D652)/D644&gt;1000),"-",(D644+D652)/D644)))</f>
        <v>-</v>
      </c>
    </row>
    <row r="669" spans="1:4" x14ac:dyDescent="0.25">
      <c r="A669" s="1" t="s">
        <v>202</v>
      </c>
      <c r="B669" s="10">
        <f>IF(B625&lt;=0,"-",IF(B633=0,"-",IF(OR(B633/B625*100&lt;0,B633/B625*100&gt;1000),"-",B633/B625*100)))</f>
        <v>147.14034642589715</v>
      </c>
      <c r="C669" s="10">
        <f>IF(C625&lt;=0,"-",IF(C633=0,"-",IF(OR(C633/C625*100&lt;0,C633/C625*100&gt;1000),"-",C633/C625*100)))</f>
        <v>183.2457966165438</v>
      </c>
      <c r="D669" s="10">
        <f>IF(D625&lt;=0,"-",IF(D633=0,"-",IF(OR(D633/D625*100&lt;0,D633/D625*100&gt;1000),"-",D633/D625*100)))</f>
        <v>259.64045706048211</v>
      </c>
    </row>
    <row r="670" spans="1:4" x14ac:dyDescent="0.25">
      <c r="A670" s="1" t="s">
        <v>81</v>
      </c>
      <c r="B670" s="10">
        <f>IF(B632=0,"-",IF(OR((B613+B617+B621)/B632&lt;0,(B613+B617+B621)/B632&gt;50),"-",(B613+B617+B621)/B632))</f>
        <v>1.6911713895072484</v>
      </c>
      <c r="C670" s="10">
        <f>IF(C632=0,"-",IF(OR((C613+C617+C621)/C632&lt;0,(C613+C617+C621)/C632&gt;50),"-",(C613+C617+C621)/C632))</f>
        <v>1.5780681795209868</v>
      </c>
      <c r="D670" s="10">
        <f>IF(D632=0,"-",IF(OR((D613+D617+D621)/D632&lt;0,(D613+D617+D621)/D632&gt;50),"-",(D613+D617+D621)/D632))</f>
        <v>1.6451814365371205</v>
      </c>
    </row>
    <row r="671" spans="1:4" x14ac:dyDescent="0.25">
      <c r="A671" s="1" t="s">
        <v>203</v>
      </c>
      <c r="B671" s="10">
        <f>IF(B632=0,"-",IF(OR((B617+B621)/B632&lt;0,(B617+B621)/B632&gt;30),"-",(B617+B621)/B632))</f>
        <v>1.2555331520210071</v>
      </c>
      <c r="C671" s="10">
        <f>IF(C632=0,"-",IF(OR((C617+C621)/C632&lt;0,(C617+C621)/C632&gt;30),"-",(C617+C621)/C632))</f>
        <v>1.2147506665438774</v>
      </c>
      <c r="D671" s="10">
        <f>IF(D632=0,"-",IF(OR((D617+D621)/D632&lt;0,(D617+D621)/D632&gt;30),"-",(D617+D621)/D632))</f>
        <v>1.1856906406920831</v>
      </c>
    </row>
    <row r="672" spans="1:4" x14ac:dyDescent="0.25">
      <c r="A672" s="1" t="s">
        <v>204</v>
      </c>
      <c r="B672" s="10">
        <f>IF(B632=0,"-",IF(OR((B619+B621)/B632&lt;0,(B619+B621)/B632&gt;15),"-",(B619+B621)/B632))</f>
        <v>3.62776842697572E-2</v>
      </c>
      <c r="C672" s="10">
        <f>IF(C632=0,"-",IF(OR((C619+C621)/C632&lt;0,(C619+C621)/C632&gt;15),"-",(C619+C621)/C632))</f>
        <v>0.11335625899862312</v>
      </c>
      <c r="D672" s="10">
        <f>IF(D632=0,"-",IF(OR((D619+D621)/D632&lt;0,(D619+D621)/D632&gt;15),"-",(D619+D621)/D632))</f>
        <v>0.10805675125396634</v>
      </c>
    </row>
    <row r="673" spans="1:4" x14ac:dyDescent="0.25">
      <c r="A673" s="1" t="s">
        <v>205</v>
      </c>
      <c r="B673" s="8">
        <f>IF((B613+B617+B621)-B632=0,"-",(B613+B617+B621)-B632)</f>
        <v>560117</v>
      </c>
      <c r="C673" s="8">
        <f>IF((C613+C617+C621)-C632=0,"-",(C613+C617+C621)-C632)</f>
        <v>514720</v>
      </c>
      <c r="D673" s="8">
        <f>IF((D613+D617+D621)-D632=0,"-",(D613+D617+D621)-D632)</f>
        <v>460746</v>
      </c>
    </row>
    <row r="674" spans="1:4" x14ac:dyDescent="0.25">
      <c r="A674" s="1" t="s">
        <v>206</v>
      </c>
      <c r="B674" s="11">
        <f>IF(B640=0,"-",IF(OR(B618/B640*365&lt;=0,B618/B640*365&gt;720),"-",B618/B640*365))</f>
        <v>180.20571884388875</v>
      </c>
      <c r="C674" s="11">
        <f>IF(C640=0,"-",IF(OR(C618/C640*365&lt;=0,C618/C640*365&gt;720),"-",C618/C640*365))</f>
        <v>188.94974712876981</v>
      </c>
      <c r="D674" s="11">
        <f>IF(D640=0,"-",IF(OR(D618/D640*365&lt;=0,D618/D640*365&gt;720),"-",D618/D640*365))</f>
        <v>272.33589978527971</v>
      </c>
    </row>
    <row r="675" spans="1:4" x14ac:dyDescent="0.25">
      <c r="A675" s="1" t="s">
        <v>207</v>
      </c>
      <c r="B675" s="11">
        <f>IF(B641=0,"-",IF(OR(B634/B641*365&lt;=0,B634/B641*365&gt;720),"-",B634/B641*365))</f>
        <v>30.909065535335493</v>
      </c>
      <c r="C675" s="11">
        <f>IF(C641=0,"-",IF(OR(C634/C641*365&lt;=0,C634/C641*365&gt;720),"-",C634/C641*365))</f>
        <v>23.431139165501207</v>
      </c>
      <c r="D675" s="11">
        <f>IF(D641=0,"-",IF(OR(D634/D641*365&lt;=0,D634/D641*365&gt;720),"-",D634/D641*365))</f>
        <v>28.42045887470503</v>
      </c>
    </row>
    <row r="676" spans="1:4" x14ac:dyDescent="0.25">
      <c r="A676" s="1" t="s">
        <v>208</v>
      </c>
      <c r="B676" s="11">
        <f>IF(B641=0,"-",IF(OR(B613/B641*365&lt;=0,B613/B641*365&gt;720),"-",B613/B641*365))</f>
        <v>77.345729476915395</v>
      </c>
      <c r="C676" s="11">
        <f>IF(C641=0,"-",IF(OR(C613/C641*365&lt;=0,C613/C641*365&gt;720),"-",C613/C641*365))</f>
        <v>76.382472575597433</v>
      </c>
      <c r="D676" s="11">
        <f>IF(D641=0,"-",IF(OR(D613/D641*365&lt;=0,D613/D641*365&gt;720),"-",D613/D641*365))</f>
        <v>136.20717027265232</v>
      </c>
    </row>
    <row r="677" spans="1:4" x14ac:dyDescent="0.25">
      <c r="A677" s="1" t="s">
        <v>209</v>
      </c>
      <c r="B677" s="10">
        <f>IF(OR(B637=0,B640=0),"-",IF(OR(B640/B637&lt;=0,B640/B637&gt;100),"-",B640/B637))</f>
        <v>1.392799242223844</v>
      </c>
      <c r="C677" s="10">
        <f>IF(OR(C637=0,C640=0),"-",IF(OR(C640/C637&lt;=0,C640/C637&gt;100),"-",C640/C637))</f>
        <v>1.2538209221111567</v>
      </c>
      <c r="D677" s="10">
        <f>IF(OR(D637=0,D640=0),"-",IF(OR(D640/D637&lt;=0,D640/D637&gt;100),"-",D640/D637))</f>
        <v>0.8518399818699337</v>
      </c>
    </row>
    <row r="678" spans="1:4" x14ac:dyDescent="0.25">
      <c r="A678" s="1" t="s">
        <v>210</v>
      </c>
      <c r="B678" s="8">
        <f>IF(OR(B676="-",B674="-",B675="-"),"-",(B676+B674)-B675)</f>
        <v>226.64238278546864</v>
      </c>
      <c r="C678" s="8">
        <f>IF(OR(C676="-",C674="-",C675="-"),"-",(C676+C674)-C675)</f>
        <v>241.90108053886607</v>
      </c>
      <c r="D678" s="8">
        <f>IF(OR(D676="-",D674="-",D675="-"),"-",(D676+D674)-D675)</f>
        <v>380.12261118322698</v>
      </c>
    </row>
    <row r="679" spans="1:4" x14ac:dyDescent="0.25">
      <c r="A679" s="1" t="s">
        <v>211</v>
      </c>
      <c r="B679" s="10">
        <f>IF(B602=0,"-",(B602/B622)*100)</f>
        <v>0.67559194014901869</v>
      </c>
      <c r="C679" s="10">
        <f>IF(C602=0,"-",(C602/C622)*100)</f>
        <v>0.66776004184987769</v>
      </c>
      <c r="D679" s="10">
        <f>IF(D602=0,"-",(D602/D622)*100)</f>
        <v>0.64985802060942055</v>
      </c>
    </row>
    <row r="680" spans="1:4" x14ac:dyDescent="0.25">
      <c r="A680" s="1" t="s">
        <v>212</v>
      </c>
      <c r="B680" s="10">
        <f>IF(B633=0,"-",IF(B633/B640&gt;10,"-",(B633/B640)*100))</f>
        <v>24.744070990965863</v>
      </c>
      <c r="C680" s="10">
        <f>IF(C633=0,"-",IF(C633/C640&gt;10,"-",(C633/C640)*100))</f>
        <v>31.86724401368944</v>
      </c>
      <c r="D680" s="10">
        <f>IF(D633=0,"-",IF(D633/D640&gt;10,"-",(D633/D640)*100))</f>
        <v>36.474159607765664</v>
      </c>
    </row>
    <row r="681" spans="1:4" x14ac:dyDescent="0.25">
      <c r="A681" s="1"/>
      <c r="B681" s="1"/>
      <c r="C681" s="1"/>
      <c r="D681" s="1"/>
    </row>
    <row r="682" spans="1:4" x14ac:dyDescent="0.25">
      <c r="A682" s="1" t="s">
        <v>176</v>
      </c>
      <c r="B682" s="1"/>
      <c r="C682" s="1"/>
      <c r="D682" s="2" t="s">
        <v>177</v>
      </c>
    </row>
    <row r="683" spans="1:4" x14ac:dyDescent="0.25">
      <c r="A683" s="3" t="str">
        <f>"ΚΩΔΙΚΟΣ ICAP" &amp; ": " &amp; '[1]ΣΤΟΙΧΕΙΑ ΕΤΟΥΣ 3'!A$11</f>
        <v>ΚΩΔΙΚΟΣ ICAP: 242316</v>
      </c>
      <c r="B683" s="1"/>
      <c r="C683" s="1"/>
      <c r="D683" s="2"/>
    </row>
    <row r="684" spans="1:4" x14ac:dyDescent="0.25">
      <c r="A684" s="3" t="str">
        <f>'[1]ΣΤΟΙΧΕΙΑ ΕΤΟΥΣ 3'!B$11</f>
        <v>HOUSE MARKET Α.Ε.</v>
      </c>
      <c r="B684" s="1"/>
      <c r="C684" s="1"/>
      <c r="D684" s="1"/>
    </row>
    <row r="685" spans="1:4" x14ac:dyDescent="0.25">
      <c r="A685" s="1" t="s">
        <v>178</v>
      </c>
      <c r="B685" s="2" t="s">
        <v>179</v>
      </c>
      <c r="C685" s="2" t="s">
        <v>179</v>
      </c>
      <c r="D685" s="2" t="s">
        <v>179</v>
      </c>
    </row>
    <row r="686" spans="1:4" x14ac:dyDescent="0.25">
      <c r="A686" s="3" t="s">
        <v>180</v>
      </c>
      <c r="B686" s="4" t="str">
        <f>IF(MAX([1]Βοηθητικό!$E$11:$J$11)-2=MAX([1]Βοηθητικό!$E$1:$J$1)-2,RIGHT('[1]ΣΤΟΙΧΕΙΑ ΕΤΟΥΣ 4'!$F$11,10),IF(MAX([1]Βοηθητικό!$E$11:$J$11)-2=MAX([1]Βοηθητικό!$E$1:$J$1)-3,RIGHT('[1]ΣΤΟΙΧΕΙΑ ΕΤΟΥΣ 3'!$F$11,10),IF(MAX([1]Βοηθητικό!$E$11:$J$11)-2=MAX([1]Βοηθητικό!$E$1:$J$1)-4,RIGHT('[1]ΣΤΟΙΧΕΙΑ ΕΤΟΥΣ 2'!$F$11,10),IF(MAX([1]Βοηθητικό!$E$11:$J$11)-2=MAX([1]Βοηθητικό!$E$1:$J$1)-5,RIGHT('[1]ΣΤΟΙΧΕΙΑ ΕΤΟΥΣ 1'!$F$11,10),""))))</f>
        <v>31/12/2018</v>
      </c>
      <c r="C686" s="17" t="str">
        <f>IF(MAX([1]Βοηθητικό!$E$11:$J$11)-1=MAX([1]Βοηθητικό!$E$1:$J$1)-1,RIGHT('[1]ΣΤΟΙΧΕΙΑ ΕΤΟΥΣ 5'!$F$11,10),IF(MAX([1]Βοηθητικό!$E$11:$J$11)-1=MAX([1]Βοηθητικό!$E$1:$J$1)-2,RIGHT('[1]ΣΤΟΙΧΕΙΑ ΕΤΟΥΣ 4'!$F$11,10),IF(MAX([1]Βοηθητικό!$E$11:$J$11)-1=MAX([1]Βοηθητικό!$E$1:$J$1)-3,RIGHT('[1]ΣΤΟΙΧΕΙΑ ΕΤΟΥΣ 3'!$F$11,10),IF(MAX([1]Βοηθητικό!$E$11:$J$11)-1=MAX([1]Βοηθητικό!$E$1:$J$1)-4,RIGHT('[1]ΣΤΟΙΧΕΙΑ ΕΤΟΥΣ 2'!$F$11,10),IF(MAX([1]Βοηθητικό!$E$11:$J$11)-1=MAX([1]Βοηθητικό!$E$1:$J$1)-5,RIGHT('[1]ΣΤΟΙΧΕΙΑ ΕΤΟΥΣ 1'!$F$11,10),"")))))</f>
        <v>31/12/2019</v>
      </c>
      <c r="D686" s="5" t="str">
        <f>IF(MAX([1]Βοηθητικό!$E$11:$J$11)=MAX([1]Βοηθητικό!$E$1:$J$1),RIGHT('[1]ΣΤΟΙΧΕΙΑ ΕΤΟΥΣ 6'!$F$11,10),IF(MAX([1]Βοηθητικό!$E$11:$J$11)=MAX([1]Βοηθητικό!$E$1:$J$1)-1,RIGHT('[1]ΣΤΟΙΧΕΙΑ ΕΤΟΥΣ 5'!$F$11,10),IF(MAX([1]Βοηθητικό!$E$11:$J$11)=MAX([1]Βοηθητικό!$E$1:$J$1)-2,RIGHT('[1]ΣΤΟΙΧΕΙΑ ΕΤΟΥΣ 4'!$F$11,10),IF(MAX([1]Βοηθητικό!$E$11:$J$11)=MAX([1]Βοηθητικό!$E$1:$J$1)-3,RIGHT('[1]ΣΤΟΙΧΕΙΑ ΕΤΟΥΣ 3'!$F$11,10),IF(MAX([1]Βοηθητικό!$E$11:$J$11)=MAX([1]Βοηθητικό!$E$1:$J$1)-4,RIGHT('[1]ΣΤΟΙΧΕΙΑ ΕΤΟΥΣ 2'!$F$11,10),IF(MAX([1]Βοηθητικό!$E$11:$J$11)=MAX([1]Βοηθητικό!$E$1:$J$1)-5,RIGHT('[1]ΣΤΟΙΧΕΙΑ ΕΤΟΥΣ 1'!$F$11,10),""))))))</f>
        <v>31/12/2020</v>
      </c>
    </row>
    <row r="687" spans="1:4" x14ac:dyDescent="0.25">
      <c r="A687" s="1" t="s">
        <v>6</v>
      </c>
      <c r="B687" s="6">
        <f>IF(MAX([1]Βοηθητικό!$E$11:$J$11)-2=MAX([1]Βοηθητικό!$E$1:$J$1)-2,'[1]ΣΤΟΙΧΕΙΑ ΕΤΟΥΣ 4'!$G$11,IF(MAX([1]Βοηθητικό!$E$11:$J$11)-2=MAX([1]Βοηθητικό!$E$1:$J$1)-3,'[1]ΣΤΟΙΧΕΙΑ ΕΤΟΥΣ 3'!$G$11,IF(MAX([1]Βοηθητικό!$E$11:$J$11)-2=MAX([1]Βοηθητικό!$E$1:$J$1)-4,'[1]ΣΤΟΙΧΕΙΑ ΕΤΟΥΣ 2'!$G$11,IF(MAX([1]Βοηθητικό!$E$11:$J$11)-2=MAX([1]Βοηθητικό!$E$1:$J$1)-5,'[1]ΣΤΟΙΧΕΙΑ ΕΤΟΥΣ 1'!$G$11,""))))</f>
        <v>191839000</v>
      </c>
      <c r="C687" s="6">
        <f>IF(MAX([1]Βοηθητικό!$E$11:$J$11)-1=MAX([1]Βοηθητικό!$E$1:$J$1)-1,'[1]ΣΤΟΙΧΕΙΑ ΕΤΟΥΣ 5'!$G$11,IF(MAX([1]Βοηθητικό!$E$11:$J$11)-1=MAX([1]Βοηθητικό!$E$1:$J$1)-2,'[1]ΣΤΟΙΧΕΙΑ ΕΤΟΥΣ 4'!$G$11,IF(MAX([1]Βοηθητικό!$E$11:$J$11)-1=MAX([1]Βοηθητικό!$E$1:$J$1)-3,'[1]ΣΤΟΙΧΕΙΑ ΕΤΟΥΣ 3'!$G$11,IF(MAX([1]Βοηθητικό!$E$11:$J$11)-1=MAX([1]Βοηθητικό!$E$1:$J$1)-4,'[1]ΣΤΟΙΧΕΙΑ ΕΤΟΥΣ 2'!$G$11,IF(MAX([1]Βοηθητικό!$E$11:$J$11)-1=MAX([1]Βοηθητικό!$E$1:$J$1)-5,'[1]ΣΤΟΙΧΕΙΑ ΕΤΟΥΣ 1'!$G$11,"")))))</f>
        <v>173006000</v>
      </c>
      <c r="D687" s="7">
        <f>IF(MAX([1]Βοηθητικό!$E$11:$J$11)=MAX([1]Βοηθητικό!$E$1:$J$1),'[1]ΣΤΟΙΧΕΙΑ ΕΤΟΥΣ 6'!$G$11,IF(MAX([1]Βοηθητικό!$E$11:$J$11)=MAX([1]Βοηθητικό!$E$1:$J$1)-1,'[1]ΣΤΟΙΧΕΙΑ ΕΤΟΥΣ 5'!$G$11,IF(MAX([1]Βοηθητικό!$E$11:$J$11)=MAX([1]Βοηθητικό!$E$1:$J$1)-2,'[1]ΣΤΟΙΧΕΙΑ ΕΤΟΥΣ 4'!$G$11,IF(MAX([1]Βοηθητικό!$E$11:$J$11)=MAX([1]Βοηθητικό!$E$1:$J$1)-3,'[1]ΣΤΟΙΧΕΙΑ ΕΤΟΥΣ 3'!$G$11,IF(MAX([1]Βοηθητικό!$E$11:$J$11)=MAX([1]Βοηθητικό!$E$1:$J$1)-4,'[1]ΣΤΟΙΧΕΙΑ ΕΤΟΥΣ 2'!$G$11,IF(MAX([1]Βοηθητικό!$E$11:$J$11)=MAX([1]Βοηθητικό!$E$1:$J$1)-5,'[1]ΣΤΟΙΧΕΙΑ ΕΤΟΥΣ 1'!$G$11,""))))))</f>
        <v>165750000</v>
      </c>
    </row>
    <row r="688" spans="1:4" x14ac:dyDescent="0.25">
      <c r="A688" s="1" t="s">
        <v>7</v>
      </c>
      <c r="B688" s="6">
        <f>IF(MAX([1]Βοηθητικό!$E$11:$J$11)-2=MAX([1]Βοηθητικό!$E$1:$J$1)-2,'[1]ΣΤΟΙΧΕΙΑ ΕΤΟΥΣ 4'!$H$11,IF(MAX([1]Βοηθητικό!$E$11:$J$11)-2=MAX([1]Βοηθητικό!$E$1:$J$1)-3,'[1]ΣΤΟΙΧΕΙΑ ΕΤΟΥΣ 3'!$H$11,IF(MAX([1]Βοηθητικό!$E$11:$J$11)-2=MAX([1]Βοηθητικό!$E$1:$J$1)-4,'[1]ΣΤΟΙΧΕΙΑ ΕΤΟΥΣ 2'!$H$11,IF(MAX([1]Βοηθητικό!$E$11:$J$11)-2=MAX([1]Βοηθητικό!$E$1:$J$1)-5,'[1]ΣΤΟΙΧΕΙΑ ΕΤΟΥΣ 1'!$H$11,""))))</f>
        <v>31316000</v>
      </c>
      <c r="C688" s="6">
        <f>IF(MAX([1]Βοηθητικό!$E$11:$J$11)-1=MAX([1]Βοηθητικό!$E$1:$J$1)-1,'[1]ΣΤΟΙΧΕΙΑ ΕΤΟΥΣ 5'!$H$11,IF(MAX([1]Βοηθητικό!$E$11:$J$11)-1=MAX([1]Βοηθητικό!$E$1:$J$1)-2,'[1]ΣΤΟΙΧΕΙΑ ΕΤΟΥΣ 4'!$H$11,IF(MAX([1]Βοηθητικό!$E$11:$J$11)-1=MAX([1]Βοηθητικό!$E$1:$J$1)-3,'[1]ΣΤΟΙΧΕΙΑ ΕΤΟΥΣ 3'!$H$11,IF(MAX([1]Βοηθητικό!$E$11:$J$11)-1=MAX([1]Βοηθητικό!$E$1:$J$1)-4,'[1]ΣΤΟΙΧΕΙΑ ΕΤΟΥΣ 2'!$H$11,IF(MAX([1]Βοηθητικό!$E$11:$J$11)-1=MAX([1]Βοηθητικό!$E$1:$J$1)-5,'[1]ΣΤΟΙΧΕΙΑ ΕΤΟΥΣ 1'!$H$11,"")))))</f>
        <v>0</v>
      </c>
      <c r="D688" s="7">
        <f>IF(MAX([1]Βοηθητικό!$E$11:$J$11)=MAX([1]Βοηθητικό!$E$1:$J$1),'[1]ΣΤΟΙΧΕΙΑ ΕΤΟΥΣ 6'!$H$11,IF(MAX([1]Βοηθητικό!$E$11:$J$11)=MAX([1]Βοηθητικό!$E$1:$J$1)-1,'[1]ΣΤΟΙΧΕΙΑ ΕΤΟΥΣ 5'!$H$11,IF(MAX([1]Βοηθητικό!$E$11:$J$11)=MAX([1]Βοηθητικό!$E$1:$J$1)-2,'[1]ΣΤΟΙΧΕΙΑ ΕΤΟΥΣ 4'!$H$11,IF(MAX([1]Βοηθητικό!$E$11:$J$11)=MAX([1]Βοηθητικό!$E$1:$J$1)-3,'[1]ΣΤΟΙΧΕΙΑ ΕΤΟΥΣ 3'!$H$11,IF(MAX([1]Βοηθητικό!$E$11:$J$11)=MAX([1]Βοηθητικό!$E$1:$J$1)-4,'[1]ΣΤΟΙΧΕΙΑ ΕΤΟΥΣ 2'!$H$11,IF(MAX([1]Βοηθητικό!$E$11:$J$11)=MAX([1]Βοηθητικό!$E$1:$J$1)-5,'[1]ΣΤΟΙΧΕΙΑ ΕΤΟΥΣ 1'!$H$11,""))))))</f>
        <v>0</v>
      </c>
    </row>
    <row r="689" spans="1:4" x14ac:dyDescent="0.25">
      <c r="A689" s="1" t="s">
        <v>8</v>
      </c>
      <c r="B689" s="6">
        <f>IF(MAX([1]Βοηθητικό!$E$11:$J$11)-2=MAX([1]Βοηθητικό!$E$1:$J$1)-2,'[1]ΣΤΟΙΧΕΙΑ ΕΤΟΥΣ 4'!$I$11,IF(MAX([1]Βοηθητικό!$E$11:$J$11)-2=MAX([1]Βοηθητικό!$E$1:$J$1)-3,'[1]ΣΤΟΙΧΕΙΑ ΕΤΟΥΣ 3'!$I$11,IF(MAX([1]Βοηθητικό!$E$11:$J$11)-2=MAX([1]Βοηθητικό!$E$1:$J$1)-4,'[1]ΣΤΟΙΧΕΙΑ ΕΤΟΥΣ 2'!$I$11,IF(MAX([1]Βοηθητικό!$E$11:$J$11)-2=MAX([1]Βοηθητικό!$E$1:$J$1)-5,'[1]ΣΤΟΙΧΕΙΑ ΕΤΟΥΣ 1'!$I$11,""))))</f>
        <v>114820000</v>
      </c>
      <c r="C689" s="6">
        <f>IF(MAX([1]Βοηθητικό!$E$11:$J$11)-1=MAX([1]Βοηθητικό!$E$1:$J$1)-1,'[1]ΣΤΟΙΧΕΙΑ ΕΤΟΥΣ 5'!$I$11,IF(MAX([1]Βοηθητικό!$E$11:$J$11)-1=MAX([1]Βοηθητικό!$E$1:$J$1)-2,'[1]ΣΤΟΙΧΕΙΑ ΕΤΟΥΣ 4'!$I$11,IF(MAX([1]Βοηθητικό!$E$11:$J$11)-1=MAX([1]Βοηθητικό!$E$1:$J$1)-3,'[1]ΣΤΟΙΧΕΙΑ ΕΤΟΥΣ 3'!$I$11,IF(MAX([1]Βοηθητικό!$E$11:$J$11)-1=MAX([1]Βοηθητικό!$E$1:$J$1)-4,'[1]ΣΤΟΙΧΕΙΑ ΕΤΟΥΣ 2'!$I$11,IF(MAX([1]Βοηθητικό!$E$11:$J$11)-1=MAX([1]Βοηθητικό!$E$1:$J$1)-5,'[1]ΣΤΟΙΧΕΙΑ ΕΤΟΥΣ 1'!$I$11,"")))))</f>
        <v>140133000</v>
      </c>
      <c r="D689" s="7">
        <f>IF(MAX([1]Βοηθητικό!$E$11:$J$11)=MAX([1]Βοηθητικό!$E$1:$J$1),'[1]ΣΤΟΙΧΕΙΑ ΕΤΟΥΣ 6'!$I$11,IF(MAX([1]Βοηθητικό!$E$11:$J$11)=MAX([1]Βοηθητικό!$E$1:$J$1)-1,'[1]ΣΤΟΙΧΕΙΑ ΕΤΟΥΣ 5'!$I$11,IF(MAX([1]Βοηθητικό!$E$11:$J$11)=MAX([1]Βοηθητικό!$E$1:$J$1)-2,'[1]ΣΤΟΙΧΕΙΑ ΕΤΟΥΣ 4'!$I$11,IF(MAX([1]Βοηθητικό!$E$11:$J$11)=MAX([1]Βοηθητικό!$E$1:$J$1)-3,'[1]ΣΤΟΙΧΕΙΑ ΕΤΟΥΣ 3'!$I$11,IF(MAX([1]Βοηθητικό!$E$11:$J$11)=MAX([1]Βοηθητικό!$E$1:$J$1)-4,'[1]ΣΤΟΙΧΕΙΑ ΕΤΟΥΣ 2'!$I$11,IF(MAX([1]Βοηθητικό!$E$11:$J$11)=MAX([1]Βοηθητικό!$E$1:$J$1)-5,'[1]ΣΤΟΙΧΕΙΑ ΕΤΟΥΣ 1'!$I$11,""))))))</f>
        <v>117390000</v>
      </c>
    </row>
    <row r="690" spans="1:4" x14ac:dyDescent="0.25">
      <c r="A690" s="1" t="s">
        <v>57</v>
      </c>
      <c r="B690" s="6">
        <f>IF(MAX([1]Βοηθητικό!$E$11:$J$11)-2=MAX([1]Βοηθητικό!$E$1:$J$1)-2,'[1]ΣΤΟΙΧΕΙΑ ΕΤΟΥΣ 4'!$BF$11,IF(MAX([1]Βοηθητικό!$E$11:$J$11)-2=MAX([1]Βοηθητικό!$E$1:$J$1)-3,'[1]ΣΤΟΙΧΕΙΑ ΕΤΟΥΣ 3'!$BF$11,IF(MAX([1]Βοηθητικό!$E$11:$J$11)-2=MAX([1]Βοηθητικό!$E$1:$J$1)-4,'[1]ΣΤΟΙΧΕΙΑ ΕΤΟΥΣ 2'!$BF$11,IF(MAX([1]Βοηθητικό!$E$11:$J$11)-2=MAX([1]Βοηθητικό!$E$1:$J$1)-5,'[1]ΣΤΟΙΧΕΙΑ ΕΤΟΥΣ 1'!$BF$11,""))))</f>
        <v>4019000</v>
      </c>
      <c r="C690" s="6">
        <f>IF(MAX([1]Βοηθητικό!$E$11:$J$11)-1=MAX([1]Βοηθητικό!$E$1:$J$1)-1,'[1]ΣΤΟΙΧΕΙΑ ΕΤΟΥΣ 5'!$BF$11,IF(MAX([1]Βοηθητικό!$E$11:$J$11)-1=MAX([1]Βοηθητικό!$E$1:$J$1)-2,'[1]ΣΤΟΙΧΕΙΑ ΕΤΟΥΣ 4'!$BF$11,IF(MAX([1]Βοηθητικό!$E$11:$J$11)-1=MAX([1]Βοηθητικό!$E$1:$J$1)-3,'[1]ΣΤΟΙΧΕΙΑ ΕΤΟΥΣ 3'!$BF$11,IF(MAX([1]Βοηθητικό!$E$11:$J$11)-1=MAX([1]Βοηθητικό!$E$1:$J$1)-4,'[1]ΣΤΟΙΧΕΙΑ ΕΤΟΥΣ 2'!$BF$11,IF(MAX([1]Βοηθητικό!$E$11:$J$11)-1=MAX([1]Βοηθητικό!$E$1:$J$1)-5,'[1]ΣΤΟΙΧΕΙΑ ΕΤΟΥΣ 1'!$BF$11,"")))))</f>
        <v>4190000</v>
      </c>
      <c r="D690" s="7">
        <f>IF(MAX([1]Βοηθητικό!$E$11:$J$11)=MAX([1]Βοηθητικό!$E$1:$J$1),'[1]ΣΤΟΙΧΕΙΑ ΕΤΟΥΣ 6'!$BF$11,IF(MAX([1]Βοηθητικό!$E$11:$J$11)=MAX([1]Βοηθητικό!$E$1:$J$1)-1,'[1]ΣΤΟΙΧΕΙΑ ΕΤΟΥΣ 5'!$BF$11,IF(MAX([1]Βοηθητικό!$E$11:$J$11)=MAX([1]Βοηθητικό!$E$1:$J$1)-2,'[1]ΣΤΟΙΧΕΙΑ ΕΤΟΥΣ 4'!$BF$11,IF(MAX([1]Βοηθητικό!$E$11:$J$11)=MAX([1]Βοηθητικό!$E$1:$J$1)-3,'[1]ΣΤΟΙΧΕΙΑ ΕΤΟΥΣ 3'!$BF$11,IF(MAX([1]Βοηθητικό!$E$11:$J$11)=MAX([1]Βοηθητικό!$E$1:$J$1)-4,'[1]ΣΤΟΙΧΕΙΑ ΕΤΟΥΣ 2'!$BF$11,IF(MAX([1]Βοηθητικό!$E$11:$J$11)=MAX([1]Βοηθητικό!$E$1:$J$1)-5,'[1]ΣΤΟΙΧΕΙΑ ΕΤΟΥΣ 1'!$BF$11,""))))))</f>
        <v>4392000</v>
      </c>
    </row>
    <row r="691" spans="1:4" x14ac:dyDescent="0.25">
      <c r="A691" s="1" t="s">
        <v>9</v>
      </c>
      <c r="B691" s="6">
        <f>IF(MAX([1]Βοηθητικό!$E$11:$J$11)-2=MAX([1]Βοηθητικό!$E$1:$J$1)-2,'[1]ΣΤΟΙΧΕΙΑ ΕΤΟΥΣ 4'!$J$11,IF(MAX([1]Βοηθητικό!$E$11:$J$11)-2=MAX([1]Βοηθητικό!$E$1:$J$1)-3,'[1]ΣΤΟΙΧΕΙΑ ΕΤΟΥΣ 3'!$J$11,IF(MAX([1]Βοηθητικό!$E$11:$J$11)-2=MAX([1]Βοηθητικό!$E$1:$J$1)-4,'[1]ΣΤΟΙΧΕΙΑ ΕΤΟΥΣ 2'!$J$11,IF(MAX([1]Βοηθητικό!$E$11:$J$11)-2=MAX([1]Βοηθητικό!$E$1:$J$1)-5,'[1]ΣΤΟΙΧΕΙΑ ΕΤΟΥΣ 1'!$J$11,""))))</f>
        <v>13556000</v>
      </c>
      <c r="C691" s="6">
        <f>IF(MAX([1]Βοηθητικό!$E$11:$J$11)-1=MAX([1]Βοηθητικό!$E$1:$J$1)-1,'[1]ΣΤΟΙΧΕΙΑ ΕΤΟΥΣ 5'!$J$11,IF(MAX([1]Βοηθητικό!$E$11:$J$11)-1=MAX([1]Βοηθητικό!$E$1:$J$1)-2,'[1]ΣΤΟΙΧΕΙΑ ΕΤΟΥΣ 4'!$J$11,IF(MAX([1]Βοηθητικό!$E$11:$J$11)-1=MAX([1]Βοηθητικό!$E$1:$J$1)-3,'[1]ΣΤΟΙΧΕΙΑ ΕΤΟΥΣ 3'!$J$11,IF(MAX([1]Βοηθητικό!$E$11:$J$11)-1=MAX([1]Βοηθητικό!$E$1:$J$1)-4,'[1]ΣΤΟΙΧΕΙΑ ΕΤΟΥΣ 2'!$J$11,IF(MAX([1]Βοηθητικό!$E$11:$J$11)-1=MAX([1]Βοηθητικό!$E$1:$J$1)-5,'[1]ΣΤΟΙΧΕΙΑ ΕΤΟΥΣ 1'!$J$11,"")))))</f>
        <v>14659000</v>
      </c>
      <c r="D691" s="7">
        <f>IF(MAX([1]Βοηθητικό!$E$11:$J$11)=MAX([1]Βοηθητικό!$E$1:$J$1),'[1]ΣΤΟΙΧΕΙΑ ΕΤΟΥΣ 6'!$J$11,IF(MAX([1]Βοηθητικό!$E$11:$J$11)=MAX([1]Βοηθητικό!$E$1:$J$1)-1,'[1]ΣΤΟΙΧΕΙΑ ΕΤΟΥΣ 5'!$J$11,IF(MAX([1]Βοηθητικό!$E$11:$J$11)=MAX([1]Βοηθητικό!$E$1:$J$1)-2,'[1]ΣΤΟΙΧΕΙΑ ΕΤΟΥΣ 4'!$J$11,IF(MAX([1]Βοηθητικό!$E$11:$J$11)=MAX([1]Βοηθητικό!$E$1:$J$1)-3,'[1]ΣΤΟΙΧΕΙΑ ΕΤΟΥΣ 3'!$J$11,IF(MAX([1]Βοηθητικό!$E$11:$J$11)=MAX([1]Βοηθητικό!$E$1:$J$1)-4,'[1]ΣΤΟΙΧΕΙΑ ΕΤΟΥΣ 2'!$J$11,IF(MAX([1]Βοηθητικό!$E$11:$J$11)=MAX([1]Βοηθητικό!$E$1:$J$1)-5,'[1]ΣΤΟΙΧΕΙΑ ΕΤΟΥΣ 1'!$J$11,""))))))</f>
        <v>15449000</v>
      </c>
    </row>
    <row r="692" spans="1:4" x14ac:dyDescent="0.25">
      <c r="A692" s="1" t="s">
        <v>181</v>
      </c>
      <c r="B692" s="6">
        <f>IF(MAX([1]Βοηθητικό!$E$11:$J$11)-2=MAX([1]Βοηθητικό!$E$1:$J$1)-2,'[1]ΣΤΟΙΧΕΙΑ ΕΤΟΥΣ 4'!$M$11,IF(MAX([1]Βοηθητικό!$E$11:$J$11)-2=MAX([1]Βοηθητικό!$E$1:$J$1)-3,'[1]ΣΤΟΙΧΕΙΑ ΕΤΟΥΣ 3'!$M$11,IF(MAX([1]Βοηθητικό!$E$11:$J$11)-2=MAX([1]Βοηθητικό!$E$1:$J$1)-4,'[1]ΣΤΟΙΧΕΙΑ ΕΤΟΥΣ 2'!$M$11,IF(MAX([1]Βοηθητικό!$E$11:$J$11)-2=MAX([1]Βοηθητικό!$E$1:$J$1)-5,'[1]ΣΤΟΙΧΕΙΑ ΕΤΟΥΣ 1'!$M$11,""))))</f>
        <v>69458000</v>
      </c>
      <c r="C692" s="6">
        <f>IF(MAX([1]Βοηθητικό!$E$11:$J$11)-1=MAX([1]Βοηθητικό!$E$1:$J$1)-1,'[1]ΣΤΟΙΧΕΙΑ ΕΤΟΥΣ 5'!$M$11,IF(MAX([1]Βοηθητικό!$E$11:$J$11)-1=MAX([1]Βοηθητικό!$E$1:$J$1)-2,'[1]ΣΤΟΙΧΕΙΑ ΕΤΟΥΣ 4'!$M$11,IF(MAX([1]Βοηθητικό!$E$11:$J$11)-1=MAX([1]Βοηθητικό!$E$1:$J$1)-3,'[1]ΣΤΟΙΧΕΙΑ ΕΤΟΥΣ 3'!$M$11,IF(MAX([1]Βοηθητικό!$E$11:$J$11)-1=MAX([1]Βοηθητικό!$E$1:$J$1)-4,'[1]ΣΤΟΙΧΕΙΑ ΕΤΟΥΣ 2'!$M$11,IF(MAX([1]Βοηθητικό!$E$11:$J$11)-1=MAX([1]Βοηθητικό!$E$1:$J$1)-5,'[1]ΣΤΟΙΧΕΙΑ ΕΤΟΥΣ 1'!$M$11,"")))))</f>
        <v>72996000</v>
      </c>
      <c r="D692" s="7">
        <f>IF(MAX([1]Βοηθητικό!$E$11:$J$11)=MAX([1]Βοηθητικό!$E$1:$J$1),'[1]ΣΤΟΙΧΕΙΑ ΕΤΟΥΣ 6'!$M$11,IF(MAX([1]Βοηθητικό!$E$11:$J$11)=MAX([1]Βοηθητικό!$E$1:$J$1)-1,'[1]ΣΤΟΙΧΕΙΑ ΕΤΟΥΣ 5'!$M$11,IF(MAX([1]Βοηθητικό!$E$11:$J$11)=MAX([1]Βοηθητικό!$E$1:$J$1)-2,'[1]ΣΤΟΙΧΕΙΑ ΕΤΟΥΣ 4'!$M$11,IF(MAX([1]Βοηθητικό!$E$11:$J$11)=MAX([1]Βοηθητικό!$E$1:$J$1)-3,'[1]ΣΤΟΙΧΕΙΑ ΕΤΟΥΣ 3'!$M$11,IF(MAX([1]Βοηθητικό!$E$11:$J$11)=MAX([1]Βοηθητικό!$E$1:$J$1)-4,'[1]ΣΤΟΙΧΕΙΑ ΕΤΟΥΣ 2'!$M$11,IF(MAX([1]Βοηθητικό!$E$11:$J$11)=MAX([1]Βοηθητικό!$E$1:$J$1)-5,'[1]ΣΤΟΙΧΕΙΑ ΕΤΟΥΣ 1'!$M$11,""))))))</f>
        <v>57897000</v>
      </c>
    </row>
    <row r="693" spans="1:4" x14ac:dyDescent="0.25">
      <c r="A693" s="1" t="s">
        <v>182</v>
      </c>
      <c r="B693" s="6">
        <f>IF(MAX([1]Βοηθητικό!$E$11:$J$11)-2=MAX([1]Βοηθητικό!$E$1:$J$1)-2,'[1]ΣΤΟΙΧΕΙΑ ΕΤΟΥΣ 4'!$BN$11,IF(MAX([1]Βοηθητικό!$E$11:$J$11)-2=MAX([1]Βοηθητικό!$E$1:$J$1)-3,'[1]ΣΤΟΙΧΕΙΑ ΕΤΟΥΣ 3'!$BN$11,IF(MAX([1]Βοηθητικό!$E$11:$J$11)-2=MAX([1]Βοηθητικό!$E$1:$J$1)-4,'[1]ΣΤΟΙΧΕΙΑ ΕΤΟΥΣ 2'!$BN$11,IF(MAX([1]Βοηθητικό!$E$11:$J$11)-2=MAX([1]Βοηθητικό!$E$1:$J$1)-5,'[1]ΣΤΟΙΧΕΙΑ ΕΤΟΥΣ 1'!$BN$11,""))))</f>
        <v>58181000</v>
      </c>
      <c r="C693" s="6">
        <f>IF(MAX([1]Βοηθητικό!$E$11:$J$11)-1=MAX([1]Βοηθητικό!$E$1:$J$1)-1,'[1]ΣΤΟΙΧΕΙΑ ΕΤΟΥΣ 5'!$BN$11,IF(MAX([1]Βοηθητικό!$E$11:$J$11)-1=MAX([1]Βοηθητικό!$E$1:$J$1)-2,'[1]ΣΤΟΙΧΕΙΑ ΕΤΟΥΣ 4'!$BN$11,IF(MAX([1]Βοηθητικό!$E$11:$J$11)-1=MAX([1]Βοηθητικό!$E$1:$J$1)-3,'[1]ΣΤΟΙΧΕΙΑ ΕΤΟΥΣ 3'!$BN$11,IF(MAX([1]Βοηθητικό!$E$11:$J$11)-1=MAX([1]Βοηθητικό!$E$1:$J$1)-4,'[1]ΣΤΟΙΧΕΙΑ ΕΤΟΥΣ 2'!$BN$11,IF(MAX([1]Βοηθητικό!$E$11:$J$11)-1=MAX([1]Βοηθητικό!$E$1:$J$1)-5,'[1]ΣΤΟΙΧΕΙΑ ΕΤΟΥΣ 1'!$BN$11,"")))))</f>
        <v>60683000</v>
      </c>
      <c r="D693" s="7">
        <f>IF(MAX([1]Βοηθητικό!$E$11:$J$11)=MAX([1]Βοηθητικό!$E$1:$J$1),'[1]ΣΤΟΙΧΕΙΑ ΕΤΟΥΣ 6'!$BN$11,IF(MAX([1]Βοηθητικό!$E$11:$J$11)=MAX([1]Βοηθητικό!$E$1:$J$1)-1,'[1]ΣΤΟΙΧΕΙΑ ΕΤΟΥΣ 5'!$BN$11,IF(MAX([1]Βοηθητικό!$E$11:$J$11)=MAX([1]Βοηθητικό!$E$1:$J$1)-2,'[1]ΣΤΟΙΧΕΙΑ ΕΤΟΥΣ 4'!$BN$11,IF(MAX([1]Βοηθητικό!$E$11:$J$11)=MAX([1]Βοηθητικό!$E$1:$J$1)-3,'[1]ΣΤΟΙΧΕΙΑ ΕΤΟΥΣ 3'!$BN$11,IF(MAX([1]Βοηθητικό!$E$11:$J$11)=MAX([1]Βοηθητικό!$E$1:$J$1)-4,'[1]ΣΤΟΙΧΕΙΑ ΕΤΟΥΣ 2'!$BN$11,IF(MAX([1]Βοηθητικό!$E$11:$J$11)=MAX([1]Βοηθητικό!$E$1:$J$1)-5,'[1]ΣΤΟΙΧΕΙΑ ΕΤΟΥΣ 1'!$BN$11,""))))))</f>
        <v>44420000</v>
      </c>
    </row>
    <row r="694" spans="1:4" x14ac:dyDescent="0.25">
      <c r="A694" s="1" t="s">
        <v>183</v>
      </c>
      <c r="B694" s="6">
        <f>IF(MAX([1]Βοηθητικό!$E$11:$J$11)-2=MAX([1]Βοηθητικό!$E$1:$J$1)-2,'[1]ΣΤΟΙΧΕΙΑ ΕΤΟΥΣ 4'!$BG$11,IF(MAX([1]Βοηθητικό!$E$11:$J$11)-2=MAX([1]Βοηθητικό!$E$1:$J$1)-3,'[1]ΣΤΟΙΧΕΙΑ ΕΤΟΥΣ 3'!$BG$11,IF(MAX([1]Βοηθητικό!$E$11:$J$11)-2=MAX([1]Βοηθητικό!$E$1:$J$1)-4,'[1]ΣΤΟΙΧΕΙΑ ΕΤΟΥΣ 2'!$BG$11,IF(MAX([1]Βοηθητικό!$E$11:$J$11)-2=MAX([1]Βοηθητικό!$E$1:$J$1)-5,'[1]ΣΤΟΙΧΕΙΑ ΕΤΟΥΣ 1'!$BG$11,""))))</f>
        <v>2709000</v>
      </c>
      <c r="C694" s="6">
        <f>IF(MAX([1]Βοηθητικό!$E$11:$J$11)-1=MAX([1]Βοηθητικό!$E$1:$J$1)-1,'[1]ΣΤΟΙΧΕΙΑ ΕΤΟΥΣ 5'!$BG$11,IF(MAX([1]Βοηθητικό!$E$11:$J$11)-1=MAX([1]Βοηθητικό!$E$1:$J$1)-2,'[1]ΣΤΟΙΧΕΙΑ ΕΤΟΥΣ 4'!$BG$11,IF(MAX([1]Βοηθητικό!$E$11:$J$11)-1=MAX([1]Βοηθητικό!$E$1:$J$1)-3,'[1]ΣΤΟΙΧΕΙΑ ΕΤΟΥΣ 3'!$BG$11,IF(MAX([1]Βοηθητικό!$E$11:$J$11)-1=MAX([1]Βοηθητικό!$E$1:$J$1)-4,'[1]ΣΤΟΙΧΕΙΑ ΕΤΟΥΣ 2'!$BG$11,IF(MAX([1]Βοηθητικό!$E$11:$J$11)-1=MAX([1]Βοηθητικό!$E$1:$J$1)-5,'[1]ΣΤΟΙΧΕΙΑ ΕΤΟΥΣ 1'!$BG$11,"")))))</f>
        <v>2980000</v>
      </c>
      <c r="D694" s="7">
        <f>IF(MAX([1]Βοηθητικό!$E$11:$J$11)=MAX([1]Βοηθητικό!$E$1:$J$1),'[1]ΣΤΟΙΧΕΙΑ ΕΤΟΥΣ 6'!$BG$11,IF(MAX([1]Βοηθητικό!$E$11:$J$11)=MAX([1]Βοηθητικό!$E$1:$J$1)-1,'[1]ΣΤΟΙΧΕΙΑ ΕΤΟΥΣ 5'!$BG$11,IF(MAX([1]Βοηθητικό!$E$11:$J$11)=MAX([1]Βοηθητικό!$E$1:$J$1)-2,'[1]ΣΤΟΙΧΕΙΑ ΕΤΟΥΣ 4'!$BG$11,IF(MAX([1]Βοηθητικό!$E$11:$J$11)=MAX([1]Βοηθητικό!$E$1:$J$1)-3,'[1]ΣΤΟΙΧΕΙΑ ΕΤΟΥΣ 3'!$BG$11,IF(MAX([1]Βοηθητικό!$E$11:$J$11)=MAX([1]Βοηθητικό!$E$1:$J$1)-4,'[1]ΣΤΟΙΧΕΙΑ ΕΤΟΥΣ 2'!$BG$11,IF(MAX([1]Βοηθητικό!$E$11:$J$11)=MAX([1]Βοηθητικό!$E$1:$J$1)-5,'[1]ΣΤΟΙΧΕΙΑ ΕΤΟΥΣ 1'!$BG$11,""))))))</f>
        <v>3169000</v>
      </c>
    </row>
    <row r="695" spans="1:4" x14ac:dyDescent="0.25">
      <c r="A695" s="1" t="s">
        <v>66</v>
      </c>
      <c r="B695" s="6">
        <f>IF(MAX([1]Βοηθητικό!$E$11:$J$11)-2=MAX([1]Βοηθητικό!$E$1:$J$1)-2,'[1]ΣΤΟΙΧΕΙΑ ΕΤΟΥΣ 4'!$BO$11,IF(MAX([1]Βοηθητικό!$E$11:$J$11)-2=MAX([1]Βοηθητικό!$E$1:$J$1)-3,'[1]ΣΤΟΙΧΕΙΑ ΕΤΟΥΣ 3'!$BO$11,IF(MAX([1]Βοηθητικό!$E$11:$J$11)-2=MAX([1]Βοηθητικό!$E$1:$J$1)-4,'[1]ΣΤΟΙΧΕΙΑ ΕΤΟΥΣ 2'!$BO$11,IF(MAX([1]Βοηθητικό!$E$11:$J$11)-2=MAX([1]Βοηθητικό!$E$1:$J$1)-5,'[1]ΣΤΟΙΧΕΙΑ ΕΤΟΥΣ 1'!$BO$11,""))))</f>
        <v>8568000</v>
      </c>
      <c r="C695" s="6">
        <f>IF(MAX([1]Βοηθητικό!$E$11:$J$11)-1=MAX([1]Βοηθητικό!$E$1:$J$1)-1,'[1]ΣΤΟΙΧΕΙΑ ΕΤΟΥΣ 5'!$BO$11,IF(MAX([1]Βοηθητικό!$E$11:$J$11)-1=MAX([1]Βοηθητικό!$E$1:$J$1)-2,'[1]ΣΤΟΙΧΕΙΑ ΕΤΟΥΣ 4'!$BO$11,IF(MAX([1]Βοηθητικό!$E$11:$J$11)-1=MAX([1]Βοηθητικό!$E$1:$J$1)-3,'[1]ΣΤΟΙΧΕΙΑ ΕΤΟΥΣ 3'!$BO$11,IF(MAX([1]Βοηθητικό!$E$11:$J$11)-1=MAX([1]Βοηθητικό!$E$1:$J$1)-4,'[1]ΣΤΟΙΧΕΙΑ ΕΤΟΥΣ 2'!$BO$11,IF(MAX([1]Βοηθητικό!$E$11:$J$11)-1=MAX([1]Βοηθητικό!$E$1:$J$1)-5,'[1]ΣΤΟΙΧΕΙΑ ΕΤΟΥΣ 1'!$BO$11,"")))))</f>
        <v>9333000</v>
      </c>
      <c r="D695" s="7">
        <f>IF(MAX([1]Βοηθητικό!$E$11:$J$11)=MAX([1]Βοηθητικό!$E$1:$J$1),'[1]ΣΤΟΙΧΕΙΑ ΕΤΟΥΣ 6'!$BO$11,IF(MAX([1]Βοηθητικό!$E$11:$J$11)=MAX([1]Βοηθητικό!$E$1:$J$1)-1,'[1]ΣΤΟΙΧΕΙΑ ΕΤΟΥΣ 5'!$BO$11,IF(MAX([1]Βοηθητικό!$E$11:$J$11)=MAX([1]Βοηθητικό!$E$1:$J$1)-2,'[1]ΣΤΟΙΧΕΙΑ ΕΤΟΥΣ 4'!$BO$11,IF(MAX([1]Βοηθητικό!$E$11:$J$11)=MAX([1]Βοηθητικό!$E$1:$J$1)-3,'[1]ΣΤΟΙΧΕΙΑ ΕΤΟΥΣ 3'!$BO$11,IF(MAX([1]Βοηθητικό!$E$11:$J$11)=MAX([1]Βοηθητικό!$E$1:$J$1)-4,'[1]ΣΤΟΙΧΕΙΑ ΕΤΟΥΣ 2'!$BO$11,IF(MAX([1]Βοηθητικό!$E$11:$J$11)=MAX([1]Βοηθητικό!$E$1:$J$1)-5,'[1]ΣΤΟΙΧΕΙΑ ΕΤΟΥΣ 1'!$BO$11,""))))))</f>
        <v>10308000</v>
      </c>
    </row>
    <row r="696" spans="1:4" x14ac:dyDescent="0.25">
      <c r="A696" s="1" t="s">
        <v>13</v>
      </c>
      <c r="B696" s="6">
        <f>IF(MAX([1]Βοηθητικό!$E$11:$J$11)-2=MAX([1]Βοηθητικό!$E$1:$J$1)-2,'[1]ΣΤΟΙΧΕΙΑ ΕΤΟΥΣ 4'!$N$11,IF(MAX([1]Βοηθητικό!$E$11:$J$11)-2=MAX([1]Βοηθητικό!$E$1:$J$1)-3,'[1]ΣΤΟΙΧΕΙΑ ΕΤΟΥΣ 3'!$N$11,IF(MAX([1]Βοηθητικό!$E$11:$J$11)-2=MAX([1]Βοηθητικό!$E$1:$J$1)-4,'[1]ΣΤΟΙΧΕΙΑ ΕΤΟΥΣ 2'!$N$11,IF(MAX([1]Βοηθητικό!$E$11:$J$11)-2=MAX([1]Βοηθητικό!$E$1:$J$1)-5,'[1]ΣΤΟΙΧΕΙΑ ΕΤΟΥΣ 1'!$N$11,""))))</f>
        <v>4219000</v>
      </c>
      <c r="C696" s="6">
        <f>IF(MAX([1]Βοηθητικό!$E$11:$J$11)-1=MAX([1]Βοηθητικό!$E$1:$J$1)-1,'[1]ΣΤΟΙΧΕΙΑ ΕΤΟΥΣ 5'!$N$11,IF(MAX([1]Βοηθητικό!$E$11:$J$11)-1=MAX([1]Βοηθητικό!$E$1:$J$1)-2,'[1]ΣΤΟΙΧΕΙΑ ΕΤΟΥΣ 4'!$N$11,IF(MAX([1]Βοηθητικό!$E$11:$J$11)-1=MAX([1]Βοηθητικό!$E$1:$J$1)-3,'[1]ΣΤΟΙΧΕΙΑ ΕΤΟΥΣ 3'!$N$11,IF(MAX([1]Βοηθητικό!$E$11:$J$11)-1=MAX([1]Βοηθητικό!$E$1:$J$1)-4,'[1]ΣΤΟΙΧΕΙΑ ΕΤΟΥΣ 2'!$N$11,IF(MAX([1]Βοηθητικό!$E$11:$J$11)-1=MAX([1]Βοηθητικό!$E$1:$J$1)-5,'[1]ΣΤΟΙΧΕΙΑ ΕΤΟΥΣ 1'!$N$11,"")))))</f>
        <v>6803000</v>
      </c>
      <c r="D696" s="7">
        <f>IF(MAX([1]Βοηθητικό!$E$11:$J$11)=MAX([1]Βοηθητικό!$E$1:$J$1),'[1]ΣΤΟΙΧΕΙΑ ΕΤΟΥΣ 6'!$N$11,IF(MAX([1]Βοηθητικό!$E$11:$J$11)=MAX([1]Βοηθητικό!$E$1:$J$1)-1,'[1]ΣΤΟΙΧΕΙΑ ΕΤΟΥΣ 5'!$N$11,IF(MAX([1]Βοηθητικό!$E$11:$J$11)=MAX([1]Βοηθητικό!$E$1:$J$1)-2,'[1]ΣΤΟΙΧΕΙΑ ΕΤΟΥΣ 4'!$N$11,IF(MAX([1]Βοηθητικό!$E$11:$J$11)=MAX([1]Βοηθητικό!$E$1:$J$1)-3,'[1]ΣΤΟΙΧΕΙΑ ΕΤΟΥΣ 3'!$N$11,IF(MAX([1]Βοηθητικό!$E$11:$J$11)=MAX([1]Βοηθητικό!$E$1:$J$1)-4,'[1]ΣΤΟΙΧΕΙΑ ΕΤΟΥΣ 2'!$N$11,IF(MAX([1]Βοηθητικό!$E$11:$J$11)=MAX([1]Βοηθητικό!$E$1:$J$1)-5,'[1]ΣΤΟΙΧΕΙΑ ΕΤΟΥΣ 1'!$N$11,""))))))</f>
        <v>5919000</v>
      </c>
    </row>
    <row r="697" spans="1:4" x14ac:dyDescent="0.25">
      <c r="A697" s="1" t="s">
        <v>14</v>
      </c>
      <c r="B697" s="6">
        <f>IF(MAX([1]Βοηθητικό!$E$11:$J$11)-2=MAX([1]Βοηθητικό!$E$1:$J$1)-2,'[1]ΣΤΟΙΧΕΙΑ ΕΤΟΥΣ 4'!$O$11,IF(MAX([1]Βοηθητικό!$E$11:$J$11)-2=MAX([1]Βοηθητικό!$E$1:$J$1)-3,'[1]ΣΤΟΙΧΕΙΑ ΕΤΟΥΣ 3'!$O$11,IF(MAX([1]Βοηθητικό!$E$11:$J$11)-2=MAX([1]Βοηθητικό!$E$1:$J$1)-4,'[1]ΣΤΟΙΧΕΙΑ ΕΤΟΥΣ 2'!$O$11,IF(MAX([1]Βοηθητικό!$E$11:$J$11)-2=MAX([1]Βοηθητικό!$E$1:$J$1)-5,'[1]ΣΤΟΙΧΕΙΑ ΕΤΟΥΣ 1'!$O$11,""))))</f>
        <v>93367000</v>
      </c>
      <c r="C697" s="6">
        <f>IF(MAX([1]Βοηθητικό!$E$11:$J$11)-1=MAX([1]Βοηθητικό!$E$1:$J$1)-1,'[1]ΣΤΟΙΧΕΙΑ ΕΤΟΥΣ 5'!$O$11,IF(MAX([1]Βοηθητικό!$E$11:$J$11)-1=MAX([1]Βοηθητικό!$E$1:$J$1)-2,'[1]ΣΤΟΙΧΕΙΑ ΕΤΟΥΣ 4'!$O$11,IF(MAX([1]Βοηθητικό!$E$11:$J$11)-1=MAX([1]Βοηθητικό!$E$1:$J$1)-3,'[1]ΣΤΟΙΧΕΙΑ ΕΤΟΥΣ 3'!$O$11,IF(MAX([1]Βοηθητικό!$E$11:$J$11)-1=MAX([1]Βοηθητικό!$E$1:$J$1)-4,'[1]ΣΤΟΙΧΕΙΑ ΕΤΟΥΣ 2'!$O$11,IF(MAX([1]Βοηθητικό!$E$11:$J$11)-1=MAX([1]Βοηθητικό!$E$1:$J$1)-5,'[1]ΣΤΟΙΧΕΙΑ ΕΤΟΥΣ 1'!$O$11,"")))))</f>
        <v>80217000</v>
      </c>
      <c r="D697" s="7">
        <f>IF(MAX([1]Βοηθητικό!$E$11:$J$11)=MAX([1]Βοηθητικό!$E$1:$J$1),'[1]ΣΤΟΙΧΕΙΑ ΕΤΟΥΣ 6'!$O$11,IF(MAX([1]Βοηθητικό!$E$11:$J$11)=MAX([1]Βοηθητικό!$E$1:$J$1)-1,'[1]ΣΤΟΙΧΕΙΑ ΕΤΟΥΣ 5'!$O$11,IF(MAX([1]Βοηθητικό!$E$11:$J$11)=MAX([1]Βοηθητικό!$E$1:$J$1)-2,'[1]ΣΤΟΙΧΕΙΑ ΕΤΟΥΣ 4'!$O$11,IF(MAX([1]Βοηθητικό!$E$11:$J$11)=MAX([1]Βοηθητικό!$E$1:$J$1)-3,'[1]ΣΤΟΙΧΕΙΑ ΕΤΟΥΣ 3'!$O$11,IF(MAX([1]Βοηθητικό!$E$11:$J$11)=MAX([1]Βοηθητικό!$E$1:$J$1)-4,'[1]ΣΤΟΙΧΕΙΑ ΕΤΟΥΣ 2'!$O$11,IF(MAX([1]Βοηθητικό!$E$11:$J$11)=MAX([1]Βοηθητικό!$E$1:$J$1)-5,'[1]ΣΤΟΙΧΕΙΑ ΕΤΟΥΣ 1'!$O$11,""))))))</f>
        <v>80497000</v>
      </c>
    </row>
    <row r="698" spans="1:4" x14ac:dyDescent="0.25">
      <c r="A698" s="1" t="s">
        <v>15</v>
      </c>
      <c r="B698" s="6">
        <f>IF(MAX([1]Βοηθητικό!$E$11:$J$11)-2=MAX([1]Βοηθητικό!$E$1:$J$1)-2,'[1]ΣΤΟΙΧΕΙΑ ΕΤΟΥΣ 4'!$P$11,IF(MAX([1]Βοηθητικό!$E$11:$J$11)-2=MAX([1]Βοηθητικό!$E$1:$J$1)-3,'[1]ΣΤΟΙΧΕΙΑ ΕΤΟΥΣ 3'!$P$11,IF(MAX([1]Βοηθητικό!$E$11:$J$11)-2=MAX([1]Βοηθητικό!$E$1:$J$1)-4,'[1]ΣΤΟΙΧΕΙΑ ΕΤΟΥΣ 2'!$P$11,IF(MAX([1]Βοηθητικό!$E$11:$J$11)-2=MAX([1]Βοηθητικό!$E$1:$J$1)-5,'[1]ΣΤΟΙΧΕΙΑ ΕΤΟΥΣ 1'!$P$11,""))))</f>
        <v>22903000</v>
      </c>
      <c r="C698" s="6">
        <f>IF(MAX([1]Βοηθητικό!$E$11:$J$11)-1=MAX([1]Βοηθητικό!$E$1:$J$1)-1,'[1]ΣΤΟΙΧΕΙΑ ΕΤΟΥΣ 5'!$P$11,IF(MAX([1]Βοηθητικό!$E$11:$J$11)-1=MAX([1]Βοηθητικό!$E$1:$J$1)-2,'[1]ΣΤΟΙΧΕΙΑ ΕΤΟΥΣ 4'!$P$11,IF(MAX([1]Βοηθητικό!$E$11:$J$11)-1=MAX([1]Βοηθητικό!$E$1:$J$1)-3,'[1]ΣΤΟΙΧΕΙΑ ΕΤΟΥΣ 3'!$P$11,IF(MAX([1]Βοηθητικό!$E$11:$J$11)-1=MAX([1]Βοηθητικό!$E$1:$J$1)-4,'[1]ΣΤΟΙΧΕΙΑ ΕΤΟΥΣ 2'!$P$11,IF(MAX([1]Βοηθητικό!$E$11:$J$11)-1=MAX([1]Βοηθητικό!$E$1:$J$1)-5,'[1]ΣΤΟΙΧΕΙΑ ΕΤΟΥΣ 1'!$P$11,"")))))</f>
        <v>22339000</v>
      </c>
      <c r="D698" s="7">
        <f>IF(MAX([1]Βοηθητικό!$E$11:$J$11)=MAX([1]Βοηθητικό!$E$1:$J$1),'[1]ΣΤΟΙΧΕΙΑ ΕΤΟΥΣ 6'!$P$11,IF(MAX([1]Βοηθητικό!$E$11:$J$11)=MAX([1]Βοηθητικό!$E$1:$J$1)-1,'[1]ΣΤΟΙΧΕΙΑ ΕΤΟΥΣ 5'!$P$11,IF(MAX([1]Βοηθητικό!$E$11:$J$11)=MAX([1]Βοηθητικό!$E$1:$J$1)-2,'[1]ΣΤΟΙΧΕΙΑ ΕΤΟΥΣ 4'!$P$11,IF(MAX([1]Βοηθητικό!$E$11:$J$11)=MAX([1]Βοηθητικό!$E$1:$J$1)-3,'[1]ΣΤΟΙΧΕΙΑ ΕΤΟΥΣ 3'!$P$11,IF(MAX([1]Βοηθητικό!$E$11:$J$11)=MAX([1]Βοηθητικό!$E$1:$J$1)-4,'[1]ΣΤΟΙΧΕΙΑ ΕΤΟΥΣ 2'!$P$11,IF(MAX([1]Βοηθητικό!$E$11:$J$11)=MAX([1]Βοηθητικό!$E$1:$J$1)-5,'[1]ΣΤΟΙΧΕΙΑ ΕΤΟΥΣ 1'!$P$11,""))))))</f>
        <v>24751000</v>
      </c>
    </row>
    <row r="699" spans="1:4" x14ac:dyDescent="0.25">
      <c r="A699" s="1" t="s">
        <v>16</v>
      </c>
      <c r="B699" s="6">
        <f>IF(MAX([1]Βοηθητικό!$E$11:$J$11)-2=MAX([1]Βοηθητικό!$E$1:$J$1)-2,'[1]ΣΤΟΙΧΕΙΑ ΕΤΟΥΣ 4'!$Q$11,IF(MAX([1]Βοηθητικό!$E$11:$J$11)-2=MAX([1]Βοηθητικό!$E$1:$J$1)-3,'[1]ΣΤΟΙΧΕΙΑ ΕΤΟΥΣ 3'!$Q$11,IF(MAX([1]Βοηθητικό!$E$11:$J$11)-2=MAX([1]Βοηθητικό!$E$1:$J$1)-4,'[1]ΣΤΟΙΧΕΙΑ ΕΤΟΥΣ 2'!$Q$11,IF(MAX([1]Βοηθητικό!$E$11:$J$11)-2=MAX([1]Βοηθητικό!$E$1:$J$1)-5,'[1]ΣΤΟΙΧΕΙΑ ΕΤΟΥΣ 1'!$Q$11,""))))</f>
        <v>22878000</v>
      </c>
      <c r="C699" s="6">
        <f>IF(MAX([1]Βοηθητικό!$E$11:$J$11)-1=MAX([1]Βοηθητικό!$E$1:$J$1)-1,'[1]ΣΤΟΙΧΕΙΑ ΕΤΟΥΣ 5'!$Q$11,IF(MAX([1]Βοηθητικό!$E$11:$J$11)-1=MAX([1]Βοηθητικό!$E$1:$J$1)-2,'[1]ΣΤΟΙΧΕΙΑ ΕΤΟΥΣ 4'!$Q$11,IF(MAX([1]Βοηθητικό!$E$11:$J$11)-1=MAX([1]Βοηθητικό!$E$1:$J$1)-3,'[1]ΣΤΟΙΧΕΙΑ ΕΤΟΥΣ 3'!$Q$11,IF(MAX([1]Βοηθητικό!$E$11:$J$11)-1=MAX([1]Βοηθητικό!$E$1:$J$1)-4,'[1]ΣΤΟΙΧΕΙΑ ΕΤΟΥΣ 2'!$Q$11,IF(MAX([1]Βοηθητικό!$E$11:$J$11)-1=MAX([1]Βοηθητικό!$E$1:$J$1)-5,'[1]ΣΤΟΙΧΕΙΑ ΕΤΟΥΣ 1'!$Q$11,"")))))</f>
        <v>22296000</v>
      </c>
      <c r="D699" s="7">
        <f>IF(MAX([1]Βοηθητικό!$E$11:$J$11)=MAX([1]Βοηθητικό!$E$1:$J$1),'[1]ΣΤΟΙΧΕΙΑ ΕΤΟΥΣ 6'!$Q$11,IF(MAX([1]Βοηθητικό!$E$11:$J$11)=MAX([1]Βοηθητικό!$E$1:$J$1)-1,'[1]ΣΤΟΙΧΕΙΑ ΕΤΟΥΣ 5'!$Q$11,IF(MAX([1]Βοηθητικό!$E$11:$J$11)=MAX([1]Βοηθητικό!$E$1:$J$1)-2,'[1]ΣΤΟΙΧΕΙΑ ΕΤΟΥΣ 4'!$Q$11,IF(MAX([1]Βοηθητικό!$E$11:$J$11)=MAX([1]Βοηθητικό!$E$1:$J$1)-3,'[1]ΣΤΟΙΧΕΙΑ ΕΤΟΥΣ 3'!$Q$11,IF(MAX([1]Βοηθητικό!$E$11:$J$11)=MAX([1]Βοηθητικό!$E$1:$J$1)-4,'[1]ΣΤΟΙΧΕΙΑ ΕΤΟΥΣ 2'!$Q$11,IF(MAX([1]Βοηθητικό!$E$11:$J$11)=MAX([1]Βοηθητικό!$E$1:$J$1)-5,'[1]ΣΤΟΙΧΕΙΑ ΕΤΟΥΣ 1'!$Q$11,""))))))</f>
        <v>24751000</v>
      </c>
    </row>
    <row r="700" spans="1:4" x14ac:dyDescent="0.25">
      <c r="A700" s="1" t="s">
        <v>184</v>
      </c>
      <c r="B700" s="6">
        <f>IF(MAX([1]Βοηθητικό!$E$11:$J$11)-2=MAX([1]Βοηθητικό!$E$1:$J$1)-2,'[1]ΣΤΟΙΧΕΙΑ ΕΤΟΥΣ 4'!$R$11,IF(MAX([1]Βοηθητικό!$E$11:$J$11)-2=MAX([1]Βοηθητικό!$E$1:$J$1)-3,'[1]ΣΤΟΙΧΕΙΑ ΕΤΟΥΣ 3'!$R$11,IF(MAX([1]Βοηθητικό!$E$11:$J$11)-2=MAX([1]Βοηθητικό!$E$1:$J$1)-4,'[1]ΣΤΟΙΧΕΙΑ ΕΤΟΥΣ 2'!$R$11,IF(MAX([1]Βοηθητικό!$E$11:$J$11)-2=MAX([1]Βοηθητικό!$E$1:$J$1)-5,'[1]ΣΤΟΙΧΕΙΑ ΕΤΟΥΣ 1'!$R$11,""))))</f>
        <v>0</v>
      </c>
      <c r="C700" s="6">
        <f>IF(MAX([1]Βοηθητικό!$E$11:$J$11)-1=MAX([1]Βοηθητικό!$E$1:$J$1)-1,'[1]ΣΤΟΙΧΕΙΑ ΕΤΟΥΣ 5'!$R$11,IF(MAX([1]Βοηθητικό!$E$11:$J$11)-1=MAX([1]Βοηθητικό!$E$1:$J$1)-2,'[1]ΣΤΟΙΧΕΙΑ ΕΤΟΥΣ 4'!$R$11,IF(MAX([1]Βοηθητικό!$E$11:$J$11)-1=MAX([1]Βοηθητικό!$E$1:$J$1)-3,'[1]ΣΤΟΙΧΕΙΑ ΕΤΟΥΣ 3'!$R$11,IF(MAX([1]Βοηθητικό!$E$11:$J$11)-1=MAX([1]Βοηθητικό!$E$1:$J$1)-4,'[1]ΣΤΟΙΧΕΙΑ ΕΤΟΥΣ 2'!$R$11,IF(MAX([1]Βοηθητικό!$E$11:$J$11)-1=MAX([1]Βοηθητικό!$E$1:$J$1)-5,'[1]ΣΤΟΙΧΕΙΑ ΕΤΟΥΣ 1'!$R$11,"")))))</f>
        <v>0</v>
      </c>
      <c r="D700" s="7">
        <f>IF(MAX([1]Βοηθητικό!$E$11:$J$11)=MAX([1]Βοηθητικό!$E$1:$J$1),'[1]ΣΤΟΙΧΕΙΑ ΕΤΟΥΣ 6'!$R$11,IF(MAX([1]Βοηθητικό!$E$11:$J$11)=MAX([1]Βοηθητικό!$E$1:$J$1)-1,'[1]ΣΤΟΙΧΕΙΑ ΕΤΟΥΣ 5'!$R$11,IF(MAX([1]Βοηθητικό!$E$11:$J$11)=MAX([1]Βοηθητικό!$E$1:$J$1)-2,'[1]ΣΤΟΙΧΕΙΑ ΕΤΟΥΣ 4'!$R$11,IF(MAX([1]Βοηθητικό!$E$11:$J$11)=MAX([1]Βοηθητικό!$E$1:$J$1)-3,'[1]ΣΤΟΙΧΕΙΑ ΕΤΟΥΣ 3'!$R$11,IF(MAX([1]Βοηθητικό!$E$11:$J$11)=MAX([1]Βοηθητικό!$E$1:$J$1)-4,'[1]ΣΤΟΙΧΕΙΑ ΕΤΟΥΣ 2'!$R$11,IF(MAX([1]Βοηθητικό!$E$11:$J$11)=MAX([1]Βοηθητικό!$E$1:$J$1)-5,'[1]ΣΤΟΙΧΕΙΑ ΕΤΟΥΣ 1'!$R$11,""))))))</f>
        <v>0</v>
      </c>
    </row>
    <row r="701" spans="1:4" x14ac:dyDescent="0.25">
      <c r="A701" s="1" t="s">
        <v>18</v>
      </c>
      <c r="B701" s="6">
        <f>IF(MAX([1]Βοηθητικό!$E$11:$J$11)-2=MAX([1]Βοηθητικό!$E$1:$J$1)-2,'[1]ΣΤΟΙΧΕΙΑ ΕΤΟΥΣ 4'!$S$11,IF(MAX([1]Βοηθητικό!$E$11:$J$11)-2=MAX([1]Βοηθητικό!$E$1:$J$1)-3,'[1]ΣΤΟΙΧΕΙΑ ΕΤΟΥΣ 3'!$S$11,IF(MAX([1]Βοηθητικό!$E$11:$J$11)-2=MAX([1]Βοηθητικό!$E$1:$J$1)-4,'[1]ΣΤΟΙΧΕΙΑ ΕΤΟΥΣ 2'!$S$11,IF(MAX([1]Βοηθητικό!$E$11:$J$11)-2=MAX([1]Βοηθητικό!$E$1:$J$1)-5,'[1]ΣΤΟΙΧΕΙΑ ΕΤΟΥΣ 1'!$S$11,""))))</f>
        <v>25000</v>
      </c>
      <c r="C701" s="6">
        <f>IF(MAX([1]Βοηθητικό!$E$11:$J$11)-1=MAX([1]Βοηθητικό!$E$1:$J$1)-1,'[1]ΣΤΟΙΧΕΙΑ ΕΤΟΥΣ 5'!$S$11,IF(MAX([1]Βοηθητικό!$E$11:$J$11)-1=MAX([1]Βοηθητικό!$E$1:$J$1)-2,'[1]ΣΤΟΙΧΕΙΑ ΕΤΟΥΣ 4'!$S$11,IF(MAX([1]Βοηθητικό!$E$11:$J$11)-1=MAX([1]Βοηθητικό!$E$1:$J$1)-3,'[1]ΣΤΟΙΧΕΙΑ ΕΤΟΥΣ 3'!$S$11,IF(MAX([1]Βοηθητικό!$E$11:$J$11)-1=MAX([1]Βοηθητικό!$E$1:$J$1)-4,'[1]ΣΤΟΙΧΕΙΑ ΕΤΟΥΣ 2'!$S$11,IF(MAX([1]Βοηθητικό!$E$11:$J$11)-1=MAX([1]Βοηθητικό!$E$1:$J$1)-5,'[1]ΣΤΟΙΧΕΙΑ ΕΤΟΥΣ 1'!$S$11,"")))))</f>
        <v>43000</v>
      </c>
      <c r="D701" s="7">
        <f>IF(MAX([1]Βοηθητικό!$E$11:$J$11)=MAX([1]Βοηθητικό!$E$1:$J$1),'[1]ΣΤΟΙΧΕΙΑ ΕΤΟΥΣ 6'!$S$11,IF(MAX([1]Βοηθητικό!$E$11:$J$11)=MAX([1]Βοηθητικό!$E$1:$J$1)-1,'[1]ΣΤΟΙΧΕΙΑ ΕΤΟΥΣ 5'!$S$11,IF(MAX([1]Βοηθητικό!$E$11:$J$11)=MAX([1]Βοηθητικό!$E$1:$J$1)-2,'[1]ΣΤΟΙΧΕΙΑ ΕΤΟΥΣ 4'!$S$11,IF(MAX([1]Βοηθητικό!$E$11:$J$11)=MAX([1]Βοηθητικό!$E$1:$J$1)-3,'[1]ΣΤΟΙΧΕΙΑ ΕΤΟΥΣ 3'!$S$11,IF(MAX([1]Βοηθητικό!$E$11:$J$11)=MAX([1]Βοηθητικό!$E$1:$J$1)-4,'[1]ΣΤΟΙΧΕΙΑ ΕΤΟΥΣ 2'!$S$11,IF(MAX([1]Βοηθητικό!$E$11:$J$11)=MAX([1]Βοηθητικό!$E$1:$J$1)-5,'[1]ΣΤΟΙΧΕΙΑ ΕΤΟΥΣ 1'!$S$11,""))))))</f>
        <v>0</v>
      </c>
    </row>
    <row r="702" spans="1:4" x14ac:dyDescent="0.25">
      <c r="A702" s="1" t="s">
        <v>19</v>
      </c>
      <c r="B702" s="6">
        <f>IF(MAX([1]Βοηθητικό!$E$11:$J$11)-2=MAX([1]Βοηθητικό!$E$1:$J$1)-2,'[1]ΣΤΟΙΧΕΙΑ ΕΤΟΥΣ 4'!$T$11,IF(MAX([1]Βοηθητικό!$E$11:$J$11)-2=MAX([1]Βοηθητικό!$E$1:$J$1)-3,'[1]ΣΤΟΙΧΕΙΑ ΕΤΟΥΣ 3'!$T$11,IF(MAX([1]Βοηθητικό!$E$11:$J$11)-2=MAX([1]Βοηθητικό!$E$1:$J$1)-4,'[1]ΣΤΟΙΧΕΙΑ ΕΤΟΥΣ 2'!$T$11,IF(MAX([1]Βοηθητικό!$E$11:$J$11)-2=MAX([1]Βοηθητικό!$E$1:$J$1)-5,'[1]ΣΤΟΙΧΕΙΑ ΕΤΟΥΣ 1'!$T$11,""))))</f>
        <v>16665000</v>
      </c>
      <c r="C702" s="6">
        <f>IF(MAX([1]Βοηθητικό!$E$11:$J$11)-1=MAX([1]Βοηθητικό!$E$1:$J$1)-1,'[1]ΣΤΟΙΧΕΙΑ ΕΤΟΥΣ 5'!$T$11,IF(MAX([1]Βοηθητικό!$E$11:$J$11)-1=MAX([1]Βοηθητικό!$E$1:$J$1)-2,'[1]ΣΤΟΙΧΕΙΑ ΕΤΟΥΣ 4'!$T$11,IF(MAX([1]Βοηθητικό!$E$11:$J$11)-1=MAX([1]Βοηθητικό!$E$1:$J$1)-3,'[1]ΣΤΟΙΧΕΙΑ ΕΤΟΥΣ 3'!$T$11,IF(MAX([1]Βοηθητικό!$E$11:$J$11)-1=MAX([1]Βοηθητικό!$E$1:$J$1)-4,'[1]ΣΤΟΙΧΕΙΑ ΕΤΟΥΣ 2'!$T$11,IF(MAX([1]Βοηθητικό!$E$11:$J$11)-1=MAX([1]Βοηθητικό!$E$1:$J$1)-5,'[1]ΣΤΟΙΧΕΙΑ ΕΤΟΥΣ 1'!$T$11,"")))))</f>
        <v>88138000</v>
      </c>
      <c r="D702" s="7">
        <f>IF(MAX([1]Βοηθητικό!$E$11:$J$11)=MAX([1]Βοηθητικό!$E$1:$J$1),'[1]ΣΤΟΙΧΕΙΑ ΕΤΟΥΣ 6'!$T$11,IF(MAX([1]Βοηθητικό!$E$11:$J$11)=MAX([1]Βοηθητικό!$E$1:$J$1)-1,'[1]ΣΤΟΙΧΕΙΑ ΕΤΟΥΣ 5'!$T$11,IF(MAX([1]Βοηθητικό!$E$11:$J$11)=MAX([1]Βοηθητικό!$E$1:$J$1)-2,'[1]ΣΤΟΙΧΕΙΑ ΕΤΟΥΣ 4'!$T$11,IF(MAX([1]Βοηθητικό!$E$11:$J$11)=MAX([1]Βοηθητικό!$E$1:$J$1)-3,'[1]ΣΤΟΙΧΕΙΑ ΕΤΟΥΣ 3'!$T$11,IF(MAX([1]Βοηθητικό!$E$11:$J$11)=MAX([1]Βοηθητικό!$E$1:$J$1)-4,'[1]ΣΤΟΙΧΕΙΑ ΕΤΟΥΣ 2'!$T$11,IF(MAX([1]Βοηθητικό!$E$11:$J$11)=MAX([1]Βοηθητικό!$E$1:$J$1)-5,'[1]ΣΤΟΙΧΕΙΑ ΕΤΟΥΣ 1'!$T$11,""))))))</f>
        <v>93197000</v>
      </c>
    </row>
    <row r="703" spans="1:4" x14ac:dyDescent="0.25">
      <c r="A703" s="1" t="s">
        <v>185</v>
      </c>
      <c r="B703" s="6">
        <f>IF(MAX([1]Βοηθητικό!$E$11:$J$11)-2=MAX([1]Βοηθητικό!$E$1:$J$1)-2,'[1]ΣΤΟΙΧΕΙΑ ΕΤΟΥΣ 4'!$U$11,IF(MAX([1]Βοηθητικό!$E$11:$J$11)-2=MAX([1]Βοηθητικό!$E$1:$J$1)-3,'[1]ΣΤΟΙΧΕΙΑ ΕΤΟΥΣ 3'!$U$11,IF(MAX([1]Βοηθητικό!$E$11:$J$11)-2=MAX([1]Βοηθητικό!$E$1:$J$1)-4,'[1]ΣΤΟΙΧΕΙΑ ΕΤΟΥΣ 2'!$U$11,IF(MAX([1]Βοηθητικό!$E$11:$J$11)-2=MAX([1]Βοηθητικό!$E$1:$J$1)-5,'[1]ΣΤΟΙΧΕΙΑ ΕΤΟΥΣ 1'!$U$11,""))))</f>
        <v>13705000</v>
      </c>
      <c r="C703" s="6">
        <f>IF(MAX([1]Βοηθητικό!$E$11:$J$11)-1=MAX([1]Βοηθητικό!$E$1:$J$1)-1,'[1]ΣΤΟΙΧΕΙΑ ΕΤΟΥΣ 5'!$U$11,IF(MAX([1]Βοηθητικό!$E$11:$J$11)-1=MAX([1]Βοηθητικό!$E$1:$J$1)-2,'[1]ΣΤΟΙΧΕΙΑ ΕΤΟΥΣ 4'!$U$11,IF(MAX([1]Βοηθητικό!$E$11:$J$11)-1=MAX([1]Βοηθητικό!$E$1:$J$1)-3,'[1]ΣΤΟΙΧΕΙΑ ΕΤΟΥΣ 3'!$U$11,IF(MAX([1]Βοηθητικό!$E$11:$J$11)-1=MAX([1]Βοηθητικό!$E$1:$J$1)-4,'[1]ΣΤΟΙΧΕΙΑ ΕΤΟΥΣ 2'!$U$11,IF(MAX([1]Βοηθητικό!$E$11:$J$11)-1=MAX([1]Βοηθητικό!$E$1:$J$1)-5,'[1]ΣΤΟΙΧΕΙΑ ΕΤΟΥΣ 1'!$U$11,"")))))</f>
        <v>7358000</v>
      </c>
      <c r="D703" s="7">
        <f>IF(MAX([1]Βοηθητικό!$E$11:$J$11)=MAX([1]Βοηθητικό!$E$1:$J$1),'[1]ΣΤΟΙΧΕΙΑ ΕΤΟΥΣ 6'!$U$11,IF(MAX([1]Βοηθητικό!$E$11:$J$11)=MAX([1]Βοηθητικό!$E$1:$J$1)-1,'[1]ΣΤΟΙΧΕΙΑ ΕΤΟΥΣ 5'!$U$11,IF(MAX([1]Βοηθητικό!$E$11:$J$11)=MAX([1]Βοηθητικό!$E$1:$J$1)-2,'[1]ΣΤΟΙΧΕΙΑ ΕΤΟΥΣ 4'!$U$11,IF(MAX([1]Βοηθητικό!$E$11:$J$11)=MAX([1]Βοηθητικό!$E$1:$J$1)-3,'[1]ΣΤΟΙΧΕΙΑ ΕΤΟΥΣ 3'!$U$11,IF(MAX([1]Βοηθητικό!$E$11:$J$11)=MAX([1]Βοηθητικό!$E$1:$J$1)-4,'[1]ΣΤΟΙΧΕΙΑ ΕΤΟΥΣ 2'!$U$11,IF(MAX([1]Βοηθητικό!$E$11:$J$11)=MAX([1]Βοηθητικό!$E$1:$J$1)-5,'[1]ΣΤΟΙΧΕΙΑ ΕΤΟΥΣ 1'!$U$11,""))))))</f>
        <v>8773000</v>
      </c>
    </row>
    <row r="704" spans="1:4" x14ac:dyDescent="0.25">
      <c r="A704" s="1" t="s">
        <v>22</v>
      </c>
      <c r="B704" s="6">
        <f>IF(MAX([1]Βοηθητικό!$E$11:$J$11)-2=MAX([1]Βοηθητικό!$E$1:$J$1)-2,'[1]ΣΤΟΙΧΕΙΑ ΕΤΟΥΣ 4'!$W$11,IF(MAX([1]Βοηθητικό!$E$11:$J$11)-2=MAX([1]Βοηθητικό!$E$1:$J$1)-3,'[1]ΣΤΟΙΧΕΙΑ ΕΤΟΥΣ 3'!$W$11,IF(MAX([1]Βοηθητικό!$E$11:$J$11)-2=MAX([1]Βοηθητικό!$E$1:$J$1)-4,'[1]ΣΤΟΙΧΕΙΑ ΕΤΟΥΣ 2'!$W$11,IF(MAX([1]Βοηθητικό!$E$11:$J$11)-2=MAX([1]Βοηθητικό!$E$1:$J$1)-5,'[1]ΣΤΟΙΧΕΙΑ ΕΤΟΥΣ 1'!$W$11,""))))</f>
        <v>0</v>
      </c>
      <c r="C704" s="6">
        <f>IF(MAX([1]Βοηθητικό!$E$11:$J$11)-1=MAX([1]Βοηθητικό!$E$1:$J$1)-1,'[1]ΣΤΟΙΧΕΙΑ ΕΤΟΥΣ 5'!$W$11,IF(MAX([1]Βοηθητικό!$E$11:$J$11)-1=MAX([1]Βοηθητικό!$E$1:$J$1)-2,'[1]ΣΤΟΙΧΕΙΑ ΕΤΟΥΣ 4'!$W$11,IF(MAX([1]Βοηθητικό!$E$11:$J$11)-1=MAX([1]Βοηθητικό!$E$1:$J$1)-3,'[1]ΣΤΟΙΧΕΙΑ ΕΤΟΥΣ 3'!$W$11,IF(MAX([1]Βοηθητικό!$E$11:$J$11)-1=MAX([1]Βοηθητικό!$E$1:$J$1)-4,'[1]ΣΤΟΙΧΕΙΑ ΕΤΟΥΣ 2'!$W$11,IF(MAX([1]Βοηθητικό!$E$11:$J$11)-1=MAX([1]Βοηθητικό!$E$1:$J$1)-5,'[1]ΣΤΟΙΧΕΙΑ ΕΤΟΥΣ 1'!$W$11,"")))))</f>
        <v>77223000</v>
      </c>
      <c r="D704" s="7">
        <f>IF(MAX([1]Βοηθητικό!$E$11:$J$11)=MAX([1]Βοηθητικό!$E$1:$J$1),'[1]ΣΤΟΙΧΕΙΑ ΕΤΟΥΣ 6'!$W$11,IF(MAX([1]Βοηθητικό!$E$11:$J$11)=MAX([1]Βοηθητικό!$E$1:$J$1)-1,'[1]ΣΤΟΙΧΕΙΑ ΕΤΟΥΣ 5'!$W$11,IF(MAX([1]Βοηθητικό!$E$11:$J$11)=MAX([1]Βοηθητικό!$E$1:$J$1)-2,'[1]ΣΤΟΙΧΕΙΑ ΕΤΟΥΣ 4'!$W$11,IF(MAX([1]Βοηθητικό!$E$11:$J$11)=MAX([1]Βοηθητικό!$E$1:$J$1)-3,'[1]ΣΤΟΙΧΕΙΑ ΕΤΟΥΣ 3'!$W$11,IF(MAX([1]Βοηθητικό!$E$11:$J$11)=MAX([1]Βοηθητικό!$E$1:$J$1)-4,'[1]ΣΤΟΙΧΕΙΑ ΕΤΟΥΣ 2'!$W$11,IF(MAX([1]Βοηθητικό!$E$11:$J$11)=MAX([1]Βοηθητικό!$E$1:$J$1)-5,'[1]ΣΤΟΙΧΕΙΑ ΕΤΟΥΣ 1'!$W$11,""))))))</f>
        <v>82464000</v>
      </c>
    </row>
    <row r="705" spans="1:4" x14ac:dyDescent="0.25">
      <c r="A705" s="1" t="s">
        <v>23</v>
      </c>
      <c r="B705" s="6">
        <f>IF(MAX([1]Βοηθητικό!$E$11:$J$11)-2=MAX([1]Βοηθητικό!$E$1:$J$1)-2,'[1]ΣΤΟΙΧΕΙΑ ΕΤΟΥΣ 4'!$X$11,IF(MAX([1]Βοηθητικό!$E$11:$J$11)-2=MAX([1]Βοηθητικό!$E$1:$J$1)-3,'[1]ΣΤΟΙΧΕΙΑ ΕΤΟΥΣ 3'!$X$11,IF(MAX([1]Βοηθητικό!$E$11:$J$11)-2=MAX([1]Βοηθητικό!$E$1:$J$1)-4,'[1]ΣΤΟΙΧΕΙΑ ΕΤΟΥΣ 2'!$X$11,IF(MAX([1]Βοηθητικό!$E$11:$J$11)-2=MAX([1]Βοηθητικό!$E$1:$J$1)-5,'[1]ΣΤΟΙΧΕΙΑ ΕΤΟΥΣ 1'!$X$11,""))))</f>
        <v>2960000</v>
      </c>
      <c r="C705" s="6">
        <f>IF(MAX([1]Βοηθητικό!$E$11:$J$11)-1=MAX([1]Βοηθητικό!$E$1:$J$1)-1,'[1]ΣΤΟΙΧΕΙΑ ΕΤΟΥΣ 5'!$X$11,IF(MAX([1]Βοηθητικό!$E$11:$J$11)-1=MAX([1]Βοηθητικό!$E$1:$J$1)-2,'[1]ΣΤΟΙΧΕΙΑ ΕΤΟΥΣ 4'!$X$11,IF(MAX([1]Βοηθητικό!$E$11:$J$11)-1=MAX([1]Βοηθητικό!$E$1:$J$1)-3,'[1]ΣΤΟΙΧΕΙΑ ΕΤΟΥΣ 3'!$X$11,IF(MAX([1]Βοηθητικό!$E$11:$J$11)-1=MAX([1]Βοηθητικό!$E$1:$J$1)-4,'[1]ΣΤΟΙΧΕΙΑ ΕΤΟΥΣ 2'!$X$11,IF(MAX([1]Βοηθητικό!$E$11:$J$11)-1=MAX([1]Βοηθητικό!$E$1:$J$1)-5,'[1]ΣΤΟΙΧΕΙΑ ΕΤΟΥΣ 1'!$X$11,"")))))</f>
        <v>3557000</v>
      </c>
      <c r="D705" s="7">
        <f>IF(MAX([1]Βοηθητικό!$E$11:$J$11)=MAX([1]Βοηθητικό!$E$1:$J$1),'[1]ΣΤΟΙΧΕΙΑ ΕΤΟΥΣ 6'!$X$11,IF(MAX([1]Βοηθητικό!$E$11:$J$11)=MAX([1]Βοηθητικό!$E$1:$J$1)-1,'[1]ΣΤΟΙΧΕΙΑ ΕΤΟΥΣ 5'!$X$11,IF(MAX([1]Βοηθητικό!$E$11:$J$11)=MAX([1]Βοηθητικό!$E$1:$J$1)-2,'[1]ΣΤΟΙΧΕΙΑ ΕΤΟΥΣ 4'!$X$11,IF(MAX([1]Βοηθητικό!$E$11:$J$11)=MAX([1]Βοηθητικό!$E$1:$J$1)-3,'[1]ΣΤΟΙΧΕΙΑ ΕΤΟΥΣ 3'!$X$11,IF(MAX([1]Βοηθητικό!$E$11:$J$11)=MAX([1]Βοηθητικό!$E$1:$J$1)-4,'[1]ΣΤΟΙΧΕΙΑ ΕΤΟΥΣ 2'!$X$11,IF(MAX([1]Βοηθητικό!$E$11:$J$11)=MAX([1]Βοηθητικό!$E$1:$J$1)-5,'[1]ΣΤΟΙΧΕΙΑ ΕΤΟΥΣ 1'!$X$11,""))))))</f>
        <v>1960000</v>
      </c>
    </row>
    <row r="706" spans="1:4" x14ac:dyDescent="0.25">
      <c r="A706" s="1" t="s">
        <v>24</v>
      </c>
      <c r="B706" s="6">
        <f>IF(MAX([1]Βοηθητικό!$E$11:$J$11)-2=MAX([1]Βοηθητικό!$E$1:$J$1)-2,'[1]ΣΤΟΙΧΕΙΑ ΕΤΟΥΣ 4'!$Y$11,IF(MAX([1]Βοηθητικό!$E$11:$J$11)-2=MAX([1]Βοηθητικό!$E$1:$J$1)-3,'[1]ΣΤΟΙΧΕΙΑ ΕΤΟΥΣ 3'!$Y$11,IF(MAX([1]Βοηθητικό!$E$11:$J$11)-2=MAX([1]Βοηθητικό!$E$1:$J$1)-4,'[1]ΣΤΟΙΧΕΙΑ ΕΤΟΥΣ 2'!$Y$11,IF(MAX([1]Βοηθητικό!$E$11:$J$11)-2=MAX([1]Βοηθητικό!$E$1:$J$1)-5,'[1]ΣΤΟΙΧΕΙΑ ΕΤΟΥΣ 1'!$Y$11,""))))</f>
        <v>9877000</v>
      </c>
      <c r="C706" s="6">
        <f>IF(MAX([1]Βοηθητικό!$E$11:$J$11)-1=MAX([1]Βοηθητικό!$E$1:$J$1)-1,'[1]ΣΤΟΙΧΕΙΑ ΕΤΟΥΣ 5'!$Y$11,IF(MAX([1]Βοηθητικό!$E$11:$J$11)-1=MAX([1]Βοηθητικό!$E$1:$J$1)-2,'[1]ΣΤΟΙΧΕΙΑ ΕΤΟΥΣ 4'!$Y$11,IF(MAX([1]Βοηθητικό!$E$11:$J$11)-1=MAX([1]Βοηθητικό!$E$1:$J$1)-3,'[1]ΣΤΟΙΧΕΙΑ ΕΤΟΥΣ 3'!$Y$11,IF(MAX([1]Βοηθητικό!$E$11:$J$11)-1=MAX([1]Βοηθητικό!$E$1:$J$1)-4,'[1]ΣΤΟΙΧΕΙΑ ΕΤΟΥΣ 2'!$Y$11,IF(MAX([1]Βοηθητικό!$E$11:$J$11)-1=MAX([1]Βοηθητικό!$E$1:$J$1)-5,'[1]ΣΤΟΙΧΕΙΑ ΕΤΟΥΣ 1'!$Y$11,"")))))</f>
        <v>7978000</v>
      </c>
      <c r="D706" s="7">
        <f>IF(MAX([1]Βοηθητικό!$E$11:$J$11)=MAX([1]Βοηθητικό!$E$1:$J$1),'[1]ΣΤΟΙΧΕΙΑ ΕΤΟΥΣ 6'!$Y$11,IF(MAX([1]Βοηθητικό!$E$11:$J$11)=MAX([1]Βοηθητικό!$E$1:$J$1)-1,'[1]ΣΤΟΙΧΕΙΑ ΕΤΟΥΣ 5'!$Y$11,IF(MAX([1]Βοηθητικό!$E$11:$J$11)=MAX([1]Βοηθητικό!$E$1:$J$1)-2,'[1]ΣΤΟΙΧΕΙΑ ΕΤΟΥΣ 4'!$Y$11,IF(MAX([1]Βοηθητικό!$E$11:$J$11)=MAX([1]Βοηθητικό!$E$1:$J$1)-3,'[1]ΣΤΟΙΧΕΙΑ ΕΤΟΥΣ 3'!$Y$11,IF(MAX([1]Βοηθητικό!$E$11:$J$11)=MAX([1]Βοηθητικό!$E$1:$J$1)-4,'[1]ΣΤΟΙΧΕΙΑ ΕΤΟΥΣ 2'!$Y$11,IF(MAX([1]Βοηθητικό!$E$11:$J$11)=MAX([1]Βοηθητικό!$E$1:$J$1)-5,'[1]ΣΤΟΙΧΕΙΑ ΕΤΟΥΣ 1'!$Y$11,""))))))</f>
        <v>58995000</v>
      </c>
    </row>
    <row r="707" spans="1:4" x14ac:dyDescent="0.25">
      <c r="A707" s="1" t="s">
        <v>25</v>
      </c>
      <c r="B707" s="6">
        <f>IF(MAX([1]Βοηθητικό!$E$11:$J$11)-2=MAX([1]Βοηθητικό!$E$1:$J$1)-2,'[1]ΣΤΟΙΧΕΙΑ ΕΤΟΥΣ 4'!$Z$11,IF(MAX([1]Βοηθητικό!$E$11:$J$11)-2=MAX([1]Βοηθητικό!$E$1:$J$1)-3,'[1]ΣΤΟΙΧΕΙΑ ΕΤΟΥΣ 3'!$Z$11,IF(MAX([1]Βοηθητικό!$E$11:$J$11)-2=MAX([1]Βοηθητικό!$E$1:$J$1)-4,'[1]ΣΤΟΙΧΕΙΑ ΕΤΟΥΣ 2'!$Z$11,IF(MAX([1]Βοηθητικό!$E$11:$J$11)-2=MAX([1]Βοηθητικό!$E$1:$J$1)-5,'[1]ΣΤΟΙΧΕΙΑ ΕΤΟΥΣ 1'!$Z$11,""))))</f>
        <v>241284000</v>
      </c>
      <c r="C707" s="6">
        <f>IF(MAX([1]Βοηθητικό!$E$11:$J$11)-1=MAX([1]Βοηθητικό!$E$1:$J$1)-1,'[1]ΣΤΟΙΧΕΙΑ ΕΤΟΥΣ 5'!$Z$11,IF(MAX([1]Βοηθητικό!$E$11:$J$11)-1=MAX([1]Βοηθητικό!$E$1:$J$1)-2,'[1]ΣΤΟΙΧΕΙΑ ΕΤΟΥΣ 4'!$Z$11,IF(MAX([1]Βοηθητικό!$E$11:$J$11)-1=MAX([1]Βοηθητικό!$E$1:$J$1)-3,'[1]ΣΤΟΙΧΕΙΑ ΕΤΟΥΣ 3'!$Z$11,IF(MAX([1]Βοηθητικό!$E$11:$J$11)-1=MAX([1]Βοηθητικό!$E$1:$J$1)-4,'[1]ΣΤΟΙΧΕΙΑ ΕΤΟΥΣ 2'!$Z$11,IF(MAX([1]Βοηθητικό!$E$11:$J$11)-1=MAX([1]Βοηθητικό!$E$1:$J$1)-5,'[1]ΣΤΟΙΧΕΙΑ ΕΤΟΥΣ 1'!$Z$11,"")))))</f>
        <v>291461000</v>
      </c>
      <c r="D707" s="7">
        <f>IF(MAX([1]Βοηθητικό!$E$11:$J$11)=MAX([1]Βοηθητικό!$E$1:$J$1),'[1]ΣΤΟΙΧΕΙΑ ΕΤΟΥΣ 6'!$Z$11,IF(MAX([1]Βοηθητικό!$E$11:$J$11)=MAX([1]Βοηθητικό!$E$1:$J$1)-1,'[1]ΣΤΟΙΧΕΙΑ ΕΤΟΥΣ 5'!$Z$11,IF(MAX([1]Βοηθητικό!$E$11:$J$11)=MAX([1]Βοηθητικό!$E$1:$J$1)-2,'[1]ΣΤΟΙΧΕΙΑ ΕΤΟΥΣ 4'!$Z$11,IF(MAX([1]Βοηθητικό!$E$11:$J$11)=MAX([1]Βοηθητικό!$E$1:$J$1)-3,'[1]ΣΤΟΙΧΕΙΑ ΕΤΟΥΣ 3'!$Z$11,IF(MAX([1]Βοηθητικό!$E$11:$J$11)=MAX([1]Βοηθητικό!$E$1:$J$1)-4,'[1]ΣΤΟΙΧΕΙΑ ΕΤΟΥΣ 2'!$Z$11,IF(MAX([1]Βοηθητικό!$E$11:$J$11)=MAX([1]Βοηθητικό!$E$1:$J$1)-5,'[1]ΣΤΟΙΧΕΙΑ ΕΤΟΥΣ 1'!$Z$11,""))))))</f>
        <v>342693000</v>
      </c>
    </row>
    <row r="708" spans="1:4" x14ac:dyDescent="0.25">
      <c r="A708" s="1"/>
      <c r="B708" s="8"/>
      <c r="C708" s="18"/>
      <c r="D708" s="9"/>
    </row>
    <row r="709" spans="1:4" x14ac:dyDescent="0.25">
      <c r="A709" s="3" t="s">
        <v>186</v>
      </c>
      <c r="B709" s="8"/>
      <c r="C709" s="18"/>
      <c r="D709" s="9"/>
    </row>
    <row r="710" spans="1:4" x14ac:dyDescent="0.25">
      <c r="A710" s="1" t="s">
        <v>26</v>
      </c>
      <c r="B710" s="6">
        <f>IF(MAX([1]Βοηθητικό!$E$11:$J$11)-2=MAX([1]Βοηθητικό!$E$1:$J$1)-2,'[1]ΣΤΟΙΧΕΙΑ ΕΤΟΥΣ 4'!$AA$11,IF(MAX([1]Βοηθητικό!$E$11:$J$11)-2=MAX([1]Βοηθητικό!$E$1:$J$1)-3,'[1]ΣΤΟΙΧΕΙΑ ΕΤΟΥΣ 3'!$AA$11,IF(MAX([1]Βοηθητικό!$E$11:$J$11)-2=MAX([1]Βοηθητικό!$E$1:$J$1)-4,'[1]ΣΤΟΙΧΕΙΑ ΕΤΟΥΣ 2'!$AA$11,IF(MAX([1]Βοηθητικό!$E$11:$J$11)-2=MAX([1]Βοηθητικό!$E$1:$J$1)-5,'[1]ΣΤΟΙΧΕΙΑ ΕΤΟΥΣ 1'!$AA$11,""))))</f>
        <v>141832000</v>
      </c>
      <c r="C710" s="6">
        <f>IF(MAX([1]Βοηθητικό!$E$11:$J$11)-1=MAX([1]Βοηθητικό!$E$1:$J$1)-1,'[1]ΣΤΟΙΧΕΙΑ ΕΤΟΥΣ 5'!$AA$11,IF(MAX([1]Βοηθητικό!$E$11:$J$11)-1=MAX([1]Βοηθητικό!$E$1:$J$1)-2,'[1]ΣΤΟΙΧΕΙΑ ΕΤΟΥΣ 4'!$AA$11,IF(MAX([1]Βοηθητικό!$E$11:$J$11)-1=MAX([1]Βοηθητικό!$E$1:$J$1)-3,'[1]ΣΤΟΙΧΕΙΑ ΕΤΟΥΣ 3'!$AA$11,IF(MAX([1]Βοηθητικό!$E$11:$J$11)-1=MAX([1]Βοηθητικό!$E$1:$J$1)-4,'[1]ΣΤΟΙΧΕΙΑ ΕΤΟΥΣ 2'!$AA$11,IF(MAX([1]Βοηθητικό!$E$11:$J$11)-1=MAX([1]Βοηθητικό!$E$1:$J$1)-5,'[1]ΣΤΟΙΧΕΙΑ ΕΤΟΥΣ 1'!$AA$11,"")))))</f>
        <v>134117000</v>
      </c>
      <c r="D710" s="7">
        <f>IF(MAX([1]Βοηθητικό!$E$11:$J$11)=MAX([1]Βοηθητικό!$E$1:$J$1),'[1]ΣΤΟΙΧΕΙΑ ΕΤΟΥΣ 6'!$AA$11,IF(MAX([1]Βοηθητικό!$E$11:$J$11)=MAX([1]Βοηθητικό!$E$1:$J$1)-1,'[1]ΣΤΟΙΧΕΙΑ ΕΤΟΥΣ 5'!$AA$11,IF(MAX([1]Βοηθητικό!$E$11:$J$11)=MAX([1]Βοηθητικό!$E$1:$J$1)-2,'[1]ΣΤΟΙΧΕΙΑ ΕΤΟΥΣ 4'!$AA$11,IF(MAX([1]Βοηθητικό!$E$11:$J$11)=MAX([1]Βοηθητικό!$E$1:$J$1)-3,'[1]ΣΤΟΙΧΕΙΑ ΕΤΟΥΣ 3'!$AA$11,IF(MAX([1]Βοηθητικό!$E$11:$J$11)=MAX([1]Βοηθητικό!$E$1:$J$1)-4,'[1]ΣΤΟΙΧΕΙΑ ΕΤΟΥΣ 2'!$AA$11,IF(MAX([1]Βοηθητικό!$E$11:$J$11)=MAX([1]Βοηθητικό!$E$1:$J$1)-5,'[1]ΣΤΟΙΧΕΙΑ ΕΤΟΥΣ 1'!$AA$11,""))))))</f>
        <v>122261000</v>
      </c>
    </row>
    <row r="711" spans="1:4" x14ac:dyDescent="0.25">
      <c r="A711" s="1" t="s">
        <v>27</v>
      </c>
      <c r="B711" s="6">
        <f>IF(MAX([1]Βοηθητικό!$E$11:$J$11)-2=MAX([1]Βοηθητικό!$E$1:$J$1)-2,'[1]ΣΤΟΙΧΕΙΑ ΕΤΟΥΣ 4'!$AB$11,IF(MAX([1]Βοηθητικό!$E$11:$J$11)-2=MAX([1]Βοηθητικό!$E$1:$J$1)-3,'[1]ΣΤΟΙΧΕΙΑ ΕΤΟΥΣ 3'!$AB$11,IF(MAX([1]Βοηθητικό!$E$11:$J$11)-2=MAX([1]Βοηθητικό!$E$1:$J$1)-4,'[1]ΣΤΟΙΧΕΙΑ ΕΤΟΥΣ 2'!$AB$11,IF(MAX([1]Βοηθητικό!$E$11:$J$11)-2=MAX([1]Βοηθητικό!$E$1:$J$1)-5,'[1]ΣΤΟΙΧΕΙΑ ΕΤΟΥΣ 1'!$AB$11,""))))</f>
        <v>47451000</v>
      </c>
      <c r="C711" s="6">
        <f>IF(MAX([1]Βοηθητικό!$E$11:$J$11)-1=MAX([1]Βοηθητικό!$E$1:$J$1)-1,'[1]ΣΤΟΙΧΕΙΑ ΕΤΟΥΣ 5'!$AB$11,IF(MAX([1]Βοηθητικό!$E$11:$J$11)-1=MAX([1]Βοηθητικό!$E$1:$J$1)-2,'[1]ΣΤΟΙΧΕΙΑ ΕΤΟΥΣ 4'!$AB$11,IF(MAX([1]Βοηθητικό!$E$11:$J$11)-1=MAX([1]Βοηθητικό!$E$1:$J$1)-3,'[1]ΣΤΟΙΧΕΙΑ ΕΤΟΥΣ 3'!$AB$11,IF(MAX([1]Βοηθητικό!$E$11:$J$11)-1=MAX([1]Βοηθητικό!$E$1:$J$1)-4,'[1]ΣΤΟΙΧΕΙΑ ΕΤΟΥΣ 2'!$AB$11,IF(MAX([1]Βοηθητικό!$E$11:$J$11)-1=MAX([1]Βοηθητικό!$E$1:$J$1)-5,'[1]ΣΤΟΙΧΕΙΑ ΕΤΟΥΣ 1'!$AB$11,"")))))</f>
        <v>47451000</v>
      </c>
      <c r="D711" s="7">
        <f>IF(MAX([1]Βοηθητικό!$E$11:$J$11)=MAX([1]Βοηθητικό!$E$1:$J$1),'[1]ΣΤΟΙΧΕΙΑ ΕΤΟΥΣ 6'!$AB$11,IF(MAX([1]Βοηθητικό!$E$11:$J$11)=MAX([1]Βοηθητικό!$E$1:$J$1)-1,'[1]ΣΤΟΙΧΕΙΑ ΕΤΟΥΣ 5'!$AB$11,IF(MAX([1]Βοηθητικό!$E$11:$J$11)=MAX([1]Βοηθητικό!$E$1:$J$1)-2,'[1]ΣΤΟΙΧΕΙΑ ΕΤΟΥΣ 4'!$AB$11,IF(MAX([1]Βοηθητικό!$E$11:$J$11)=MAX([1]Βοηθητικό!$E$1:$J$1)-3,'[1]ΣΤΟΙΧΕΙΑ ΕΤΟΥΣ 3'!$AB$11,IF(MAX([1]Βοηθητικό!$E$11:$J$11)=MAX([1]Βοηθητικό!$E$1:$J$1)-4,'[1]ΣΤΟΙΧΕΙΑ ΕΤΟΥΣ 2'!$AB$11,IF(MAX([1]Βοηθητικό!$E$11:$J$11)=MAX([1]Βοηθητικό!$E$1:$J$1)-5,'[1]ΣΤΟΙΧΕΙΑ ΕΤΟΥΣ 1'!$AB$11,""))))))</f>
        <v>47451000</v>
      </c>
    </row>
    <row r="712" spans="1:4" x14ac:dyDescent="0.25">
      <c r="A712" s="1" t="s">
        <v>28</v>
      </c>
      <c r="B712" s="6">
        <f>IF(MAX([1]Βοηθητικό!$E$11:$J$11)-2=MAX([1]Βοηθητικό!$E$1:$J$1)-2,'[1]ΣΤΟΙΧΕΙΑ ΕΤΟΥΣ 4'!$AC$11,IF(MAX([1]Βοηθητικό!$E$11:$J$11)-2=MAX([1]Βοηθητικό!$E$1:$J$1)-3,'[1]ΣΤΟΙΧΕΙΑ ΕΤΟΥΣ 3'!$AC$11,IF(MAX([1]Βοηθητικό!$E$11:$J$11)-2=MAX([1]Βοηθητικό!$E$1:$J$1)-4,'[1]ΣΤΟΙΧΕΙΑ ΕΤΟΥΣ 2'!$AC$11,IF(MAX([1]Βοηθητικό!$E$11:$J$11)-2=MAX([1]Βοηθητικό!$E$1:$J$1)-5,'[1]ΣΤΟΙΧΕΙΑ ΕΤΟΥΣ 1'!$AC$11,""))))</f>
        <v>17554000</v>
      </c>
      <c r="C712" s="6">
        <f>IF(MAX([1]Βοηθητικό!$E$11:$J$11)-1=MAX([1]Βοηθητικό!$E$1:$J$1)-1,'[1]ΣΤΟΙΧΕΙΑ ΕΤΟΥΣ 5'!$AC$11,IF(MAX([1]Βοηθητικό!$E$11:$J$11)-1=MAX([1]Βοηθητικό!$E$1:$J$1)-2,'[1]ΣΤΟΙΧΕΙΑ ΕΤΟΥΣ 4'!$AC$11,IF(MAX([1]Βοηθητικό!$E$11:$J$11)-1=MAX([1]Βοηθητικό!$E$1:$J$1)-3,'[1]ΣΤΟΙΧΕΙΑ ΕΤΟΥΣ 3'!$AC$11,IF(MAX([1]Βοηθητικό!$E$11:$J$11)-1=MAX([1]Βοηθητικό!$E$1:$J$1)-4,'[1]ΣΤΟΙΧΕΙΑ ΕΤΟΥΣ 2'!$AC$11,IF(MAX([1]Βοηθητικό!$E$11:$J$11)-1=MAX([1]Βοηθητικό!$E$1:$J$1)-5,'[1]ΣΤΟΙΧΕΙΑ ΕΤΟΥΣ 1'!$AC$11,"")))))</f>
        <v>17792000</v>
      </c>
      <c r="D712" s="7">
        <f>IF(MAX([1]Βοηθητικό!$E$11:$J$11)=MAX([1]Βοηθητικό!$E$1:$J$1),'[1]ΣΤΟΙΧΕΙΑ ΕΤΟΥΣ 6'!$AC$11,IF(MAX([1]Βοηθητικό!$E$11:$J$11)=MAX([1]Βοηθητικό!$E$1:$J$1)-1,'[1]ΣΤΟΙΧΕΙΑ ΕΤΟΥΣ 5'!$AC$11,IF(MAX([1]Βοηθητικό!$E$11:$J$11)=MAX([1]Βοηθητικό!$E$1:$J$1)-2,'[1]ΣΤΟΙΧΕΙΑ ΕΤΟΥΣ 4'!$AC$11,IF(MAX([1]Βοηθητικό!$E$11:$J$11)=MAX([1]Βοηθητικό!$E$1:$J$1)-3,'[1]ΣΤΟΙΧΕΙΑ ΕΤΟΥΣ 3'!$AC$11,IF(MAX([1]Βοηθητικό!$E$11:$J$11)=MAX([1]Βοηθητικό!$E$1:$J$1)-4,'[1]ΣΤΟΙΧΕΙΑ ΕΤΟΥΣ 2'!$AC$11,IF(MAX([1]Βοηθητικό!$E$11:$J$11)=MAX([1]Βοηθητικό!$E$1:$J$1)-5,'[1]ΣΤΟΙΧΕΙΑ ΕΤΟΥΣ 1'!$AC$11,""))))))</f>
        <v>18068000</v>
      </c>
    </row>
    <row r="713" spans="1:4" x14ac:dyDescent="0.25">
      <c r="A713" s="1" t="s">
        <v>29</v>
      </c>
      <c r="B713" s="6">
        <f>IF(MAX([1]Βοηθητικό!$E$11:$J$11)-2=MAX([1]Βοηθητικό!$E$1:$J$1)-2,'[1]ΣΤΟΙΧΕΙΑ ΕΤΟΥΣ 4'!$AD$11,IF(MAX([1]Βοηθητικό!$E$11:$J$11)-2=MAX([1]Βοηθητικό!$E$1:$J$1)-3,'[1]ΣΤΟΙΧΕΙΑ ΕΤΟΥΣ 3'!$AD$11,IF(MAX([1]Βοηθητικό!$E$11:$J$11)-2=MAX([1]Βοηθητικό!$E$1:$J$1)-4,'[1]ΣΤΟΙΧΕΙΑ ΕΤΟΥΣ 2'!$AD$11,IF(MAX([1]Βοηθητικό!$E$11:$J$11)-2=MAX([1]Βοηθητικό!$E$1:$J$1)-5,'[1]ΣΤΟΙΧΕΙΑ ΕΤΟΥΣ 1'!$AD$11,""))))</f>
        <v>76827000</v>
      </c>
      <c r="C713" s="6">
        <f>IF(MAX([1]Βοηθητικό!$E$11:$J$11)-1=MAX([1]Βοηθητικό!$E$1:$J$1)-1,'[1]ΣΤΟΙΧΕΙΑ ΕΤΟΥΣ 5'!$AD$11,IF(MAX([1]Βοηθητικό!$E$11:$J$11)-1=MAX([1]Βοηθητικό!$E$1:$J$1)-2,'[1]ΣΤΟΙΧΕΙΑ ΕΤΟΥΣ 4'!$AD$11,IF(MAX([1]Βοηθητικό!$E$11:$J$11)-1=MAX([1]Βοηθητικό!$E$1:$J$1)-3,'[1]ΣΤΟΙΧΕΙΑ ΕΤΟΥΣ 3'!$AD$11,IF(MAX([1]Βοηθητικό!$E$11:$J$11)-1=MAX([1]Βοηθητικό!$E$1:$J$1)-4,'[1]ΣΤΟΙΧΕΙΑ ΕΤΟΥΣ 2'!$AD$11,IF(MAX([1]Βοηθητικό!$E$11:$J$11)-1=MAX([1]Βοηθητικό!$E$1:$J$1)-5,'[1]ΣΤΟΙΧΕΙΑ ΕΤΟΥΣ 1'!$AD$11,"")))))</f>
        <v>68874000</v>
      </c>
      <c r="D713" s="7">
        <f>IF(MAX([1]Βοηθητικό!$E$11:$J$11)=MAX([1]Βοηθητικό!$E$1:$J$1),'[1]ΣΤΟΙΧΕΙΑ ΕΤΟΥΣ 6'!$AD$11,IF(MAX([1]Βοηθητικό!$E$11:$J$11)=MAX([1]Βοηθητικό!$E$1:$J$1)-1,'[1]ΣΤΟΙΧΕΙΑ ΕΤΟΥΣ 5'!$AD$11,IF(MAX([1]Βοηθητικό!$E$11:$J$11)=MAX([1]Βοηθητικό!$E$1:$J$1)-2,'[1]ΣΤΟΙΧΕΙΑ ΕΤΟΥΣ 4'!$AD$11,IF(MAX([1]Βοηθητικό!$E$11:$J$11)=MAX([1]Βοηθητικό!$E$1:$J$1)-3,'[1]ΣΤΟΙΧΕΙΑ ΕΤΟΥΣ 3'!$AD$11,IF(MAX([1]Βοηθητικό!$E$11:$J$11)=MAX([1]Βοηθητικό!$E$1:$J$1)-4,'[1]ΣΤΟΙΧΕΙΑ ΕΤΟΥΣ 2'!$AD$11,IF(MAX([1]Βοηθητικό!$E$11:$J$11)=MAX([1]Βοηθητικό!$E$1:$J$1)-5,'[1]ΣΤΟΙΧΕΙΑ ΕΤΟΥΣ 1'!$AD$11,""))))))</f>
        <v>56742000</v>
      </c>
    </row>
    <row r="714" spans="1:4" x14ac:dyDescent="0.25">
      <c r="A714" s="1" t="s">
        <v>30</v>
      </c>
      <c r="B714" s="6">
        <f>IF(MAX([1]Βοηθητικό!$E$11:$J$11)-2=MAX([1]Βοηθητικό!$E$1:$J$1)-2,'[1]ΣΤΟΙΧΕΙΑ ΕΤΟΥΣ 4'!$AE$11,IF(MAX([1]Βοηθητικό!$E$11:$J$11)-2=MAX([1]Βοηθητικό!$E$1:$J$1)-3,'[1]ΣΤΟΙΧΕΙΑ ΕΤΟΥΣ 3'!$AE$11,IF(MAX([1]Βοηθητικό!$E$11:$J$11)-2=MAX([1]Βοηθητικό!$E$1:$J$1)-4,'[1]ΣΤΟΙΧΕΙΑ ΕΤΟΥΣ 2'!$AE$11,IF(MAX([1]Βοηθητικό!$E$11:$J$11)-2=MAX([1]Βοηθητικό!$E$1:$J$1)-5,'[1]ΣΤΟΙΧΕΙΑ ΕΤΟΥΣ 1'!$AE$11,""))))</f>
        <v>42564000</v>
      </c>
      <c r="C714" s="6">
        <f>IF(MAX([1]Βοηθητικό!$E$11:$J$11)-1=MAX([1]Βοηθητικό!$E$1:$J$1)-1,'[1]ΣΤΟΙΧΕΙΑ ΕΤΟΥΣ 5'!$AE$11,IF(MAX([1]Βοηθητικό!$E$11:$J$11)-1=MAX([1]Βοηθητικό!$E$1:$J$1)-2,'[1]ΣΤΟΙΧΕΙΑ ΕΤΟΥΣ 4'!$AE$11,IF(MAX([1]Βοηθητικό!$E$11:$J$11)-1=MAX([1]Βοηθητικό!$E$1:$J$1)-3,'[1]ΣΤΟΙΧΕΙΑ ΕΤΟΥΣ 3'!$AE$11,IF(MAX([1]Βοηθητικό!$E$11:$J$11)-1=MAX([1]Βοηθητικό!$E$1:$J$1)-4,'[1]ΣΤΟΙΧΕΙΑ ΕΤΟΥΣ 2'!$AE$11,IF(MAX([1]Βοηθητικό!$E$11:$J$11)-1=MAX([1]Βοηθητικό!$E$1:$J$1)-5,'[1]ΣΤΟΙΧΕΙΑ ΕΤΟΥΣ 1'!$AE$11,"")))))</f>
        <v>112287000</v>
      </c>
      <c r="D714" s="7">
        <f>IF(MAX([1]Βοηθητικό!$E$11:$J$11)=MAX([1]Βοηθητικό!$E$1:$J$1),'[1]ΣΤΟΙΧΕΙΑ ΕΤΟΥΣ 6'!$AE$11,IF(MAX([1]Βοηθητικό!$E$11:$J$11)=MAX([1]Βοηθητικό!$E$1:$J$1)-1,'[1]ΣΤΟΙΧΕΙΑ ΕΤΟΥΣ 5'!$AE$11,IF(MAX([1]Βοηθητικό!$E$11:$J$11)=MAX([1]Βοηθητικό!$E$1:$J$1)-2,'[1]ΣΤΟΙΧΕΙΑ ΕΤΟΥΣ 4'!$AE$11,IF(MAX([1]Βοηθητικό!$E$11:$J$11)=MAX([1]Βοηθητικό!$E$1:$J$1)-3,'[1]ΣΤΟΙΧΕΙΑ ΕΤΟΥΣ 3'!$AE$11,IF(MAX([1]Βοηθητικό!$E$11:$J$11)=MAX([1]Βοηθητικό!$E$1:$J$1)-4,'[1]ΣΤΟΙΧΕΙΑ ΕΤΟΥΣ 2'!$AE$11,IF(MAX([1]Βοηθητικό!$E$11:$J$11)=MAX([1]Βοηθητικό!$E$1:$J$1)-5,'[1]ΣΤΟΙΧΕΙΑ ΕΤΟΥΣ 1'!$AE$11,""))))))</f>
        <v>106372000</v>
      </c>
    </row>
    <row r="715" spans="1:4" x14ac:dyDescent="0.25">
      <c r="A715" s="1" t="s">
        <v>61</v>
      </c>
      <c r="B715" s="6">
        <f>IF(MAX([1]Βοηθητικό!$E$11:$J$11)-2=MAX([1]Βοηθητικό!$E$1:$J$1)-2,'[1]ΣΤΟΙΧΕΙΑ ΕΤΟΥΣ 4'!$BJ$11,IF(MAX([1]Βοηθητικό!$E$11:$J$11)-2=MAX([1]Βοηθητικό!$E$1:$J$1)-3,'[1]ΣΤΟΙΧΕΙΑ ΕΤΟΥΣ 3'!$BJ$11,IF(MAX([1]Βοηθητικό!$E$11:$J$11)-2=MAX([1]Βοηθητικό!$E$1:$J$1)-4,'[1]ΣΤΟΙΧΕΙΑ ΕΤΟΥΣ 2'!$BJ$11,IF(MAX([1]Βοηθητικό!$E$11:$J$11)-2=MAX([1]Βοηθητικό!$E$1:$J$1)-5,'[1]ΣΤΟΙΧΕΙΑ ΕΤΟΥΣ 1'!$BJ$11,""))))</f>
        <v>39568000</v>
      </c>
      <c r="C715" s="6">
        <f>IF(MAX([1]Βοηθητικό!$E$11:$J$11)-1=MAX([1]Βοηθητικό!$E$1:$J$1)-1,'[1]ΣΤΟΙΧΕΙΑ ΕΤΟΥΣ 5'!$BJ$11,IF(MAX([1]Βοηθητικό!$E$11:$J$11)-1=MAX([1]Βοηθητικό!$E$1:$J$1)-2,'[1]ΣΤΟΙΧΕΙΑ ΕΤΟΥΣ 4'!$BJ$11,IF(MAX([1]Βοηθητικό!$E$11:$J$11)-1=MAX([1]Βοηθητικό!$E$1:$J$1)-3,'[1]ΣΤΟΙΧΕΙΑ ΕΤΟΥΣ 3'!$BJ$11,IF(MAX([1]Βοηθητικό!$E$11:$J$11)-1=MAX([1]Βοηθητικό!$E$1:$J$1)-4,'[1]ΣΤΟΙΧΕΙΑ ΕΤΟΥΣ 2'!$BJ$11,IF(MAX([1]Βοηθητικό!$E$11:$J$11)-1=MAX([1]Βοηθητικό!$E$1:$J$1)-5,'[1]ΣΤΟΙΧΕΙΑ ΕΤΟΥΣ 1'!$BJ$11,"")))))</f>
        <v>108556000</v>
      </c>
      <c r="D715" s="7">
        <f>IF(MAX([1]Βοηθητικό!$E$11:$J$11)=MAX([1]Βοηθητικό!$E$1:$J$1),'[1]ΣΤΟΙΧΕΙΑ ΕΤΟΥΣ 6'!$BJ$11,IF(MAX([1]Βοηθητικό!$E$11:$J$11)=MAX([1]Βοηθητικό!$E$1:$J$1)-1,'[1]ΣΤΟΙΧΕΙΑ ΕΤΟΥΣ 5'!$BJ$11,IF(MAX([1]Βοηθητικό!$E$11:$J$11)=MAX([1]Βοηθητικό!$E$1:$J$1)-2,'[1]ΣΤΟΙΧΕΙΑ ΕΤΟΥΣ 4'!$BJ$11,IF(MAX([1]Βοηθητικό!$E$11:$J$11)=MAX([1]Βοηθητικό!$E$1:$J$1)-3,'[1]ΣΤΟΙΧΕΙΑ ΕΤΟΥΣ 3'!$BJ$11,IF(MAX([1]Βοηθητικό!$E$11:$J$11)=MAX([1]Βοηθητικό!$E$1:$J$1)-4,'[1]ΣΤΟΙΧΕΙΑ ΕΤΟΥΣ 2'!$BJ$11,IF(MAX([1]Βοηθητικό!$E$11:$J$11)=MAX([1]Βοηθητικό!$E$1:$J$1)-5,'[1]ΣΤΟΙΧΕΙΑ ΕΤΟΥΣ 1'!$BJ$11,""))))))</f>
        <v>101912000</v>
      </c>
    </row>
    <row r="716" spans="1:4" x14ac:dyDescent="0.25">
      <c r="A716" s="1" t="s">
        <v>62</v>
      </c>
      <c r="B716" s="6">
        <f>IF(MAX([1]Βοηθητικό!$E$11:$J$11)-2=MAX([1]Βοηθητικό!$E$1:$J$1)-2,'[1]ΣΤΟΙΧΕΙΑ ΕΤΟΥΣ 4'!$BK$11,IF(MAX([1]Βοηθητικό!$E$11:$J$11)-2=MAX([1]Βοηθητικό!$E$1:$J$1)-3,'[1]ΣΤΟΙΧΕΙΑ ΕΤΟΥΣ 3'!$BK$11,IF(MAX([1]Βοηθητικό!$E$11:$J$11)-2=MAX([1]Βοηθητικό!$E$1:$J$1)-4,'[1]ΣΤΟΙΧΕΙΑ ΕΤΟΥΣ 2'!$BK$11,IF(MAX([1]Βοηθητικό!$E$11:$J$11)-2=MAX([1]Βοηθητικό!$E$1:$J$1)-5,'[1]ΣΤΟΙΧΕΙΑ ΕΤΟΥΣ 1'!$BK$11,""))))</f>
        <v>2996000</v>
      </c>
      <c r="C716" s="6">
        <f>IF(MAX([1]Βοηθητικό!$E$11:$J$11)-1=MAX([1]Βοηθητικό!$E$1:$J$1)-1,'[1]ΣΤΟΙΧΕΙΑ ΕΤΟΥΣ 5'!$BK$11,IF(MAX([1]Βοηθητικό!$E$11:$J$11)-1=MAX([1]Βοηθητικό!$E$1:$J$1)-2,'[1]ΣΤΟΙΧΕΙΑ ΕΤΟΥΣ 4'!$BK$11,IF(MAX([1]Βοηθητικό!$E$11:$J$11)-1=MAX([1]Βοηθητικό!$E$1:$J$1)-3,'[1]ΣΤΟΙΧΕΙΑ ΕΤΟΥΣ 3'!$BK$11,IF(MAX([1]Βοηθητικό!$E$11:$J$11)-1=MAX([1]Βοηθητικό!$E$1:$J$1)-4,'[1]ΣΤΟΙΧΕΙΑ ΕΤΟΥΣ 2'!$BK$11,IF(MAX([1]Βοηθητικό!$E$11:$J$11)-1=MAX([1]Βοηθητικό!$E$1:$J$1)-5,'[1]ΣΤΟΙΧΕΙΑ ΕΤΟΥΣ 1'!$BK$11,"")))))</f>
        <v>3731000</v>
      </c>
      <c r="D716" s="7">
        <f>IF(MAX([1]Βοηθητικό!$E$11:$J$11)=MAX([1]Βοηθητικό!$E$1:$J$1),'[1]ΣΤΟΙΧΕΙΑ ΕΤΟΥΣ 6'!$BK$11,IF(MAX([1]Βοηθητικό!$E$11:$J$11)=MAX([1]Βοηθητικό!$E$1:$J$1)-1,'[1]ΣΤΟΙΧΕΙΑ ΕΤΟΥΣ 5'!$BK$11,IF(MAX([1]Βοηθητικό!$E$11:$J$11)=MAX([1]Βοηθητικό!$E$1:$J$1)-2,'[1]ΣΤΟΙΧΕΙΑ ΕΤΟΥΣ 4'!$BK$11,IF(MAX([1]Βοηθητικό!$E$11:$J$11)=MAX([1]Βοηθητικό!$E$1:$J$1)-3,'[1]ΣΤΟΙΧΕΙΑ ΕΤΟΥΣ 3'!$BK$11,IF(MAX([1]Βοηθητικό!$E$11:$J$11)=MAX([1]Βοηθητικό!$E$1:$J$1)-4,'[1]ΣΤΟΙΧΕΙΑ ΕΤΟΥΣ 2'!$BK$11,IF(MAX([1]Βοηθητικό!$E$11:$J$11)=MAX([1]Βοηθητικό!$E$1:$J$1)-5,'[1]ΣΤΟΙΧΕΙΑ ΕΤΟΥΣ 1'!$BK$11,""))))))</f>
        <v>4460000</v>
      </c>
    </row>
    <row r="717" spans="1:4" x14ac:dyDescent="0.25">
      <c r="A717" s="1" t="s">
        <v>31</v>
      </c>
      <c r="B717" s="6">
        <f>IF(MAX([1]Βοηθητικό!$E$11:$J$11)-2=MAX([1]Βοηθητικό!$E$1:$J$1)-2,'[1]ΣΤΟΙΧΕΙΑ ΕΤΟΥΣ 4'!$AF$11,IF(MAX([1]Βοηθητικό!$E$11:$J$11)-2=MAX([1]Βοηθητικό!$E$1:$J$1)-3,'[1]ΣΤΟΙΧΕΙΑ ΕΤΟΥΣ 3'!$AF$11,IF(MAX([1]Βοηθητικό!$E$11:$J$11)-2=MAX([1]Βοηθητικό!$E$1:$J$1)-4,'[1]ΣΤΟΙΧΕΙΑ ΕΤΟΥΣ 2'!$AF$11,IF(MAX([1]Βοηθητικό!$E$11:$J$11)-2=MAX([1]Βοηθητικό!$E$1:$J$1)-5,'[1]ΣΤΟΙΧΕΙΑ ΕΤΟΥΣ 1'!$AF$11,""))))</f>
        <v>56888000</v>
      </c>
      <c r="C717" s="6">
        <f>IF(MAX([1]Βοηθητικό!$E$11:$J$11)-1=MAX([1]Βοηθητικό!$E$1:$J$1)-1,'[1]ΣΤΟΙΧΕΙΑ ΕΤΟΥΣ 5'!$AF$11,IF(MAX([1]Βοηθητικό!$E$11:$J$11)-1=MAX([1]Βοηθητικό!$E$1:$J$1)-2,'[1]ΣΤΟΙΧΕΙΑ ΕΤΟΥΣ 4'!$AF$11,IF(MAX([1]Βοηθητικό!$E$11:$J$11)-1=MAX([1]Βοηθητικό!$E$1:$J$1)-3,'[1]ΣΤΟΙΧΕΙΑ ΕΤΟΥΣ 3'!$AF$11,IF(MAX([1]Βοηθητικό!$E$11:$J$11)-1=MAX([1]Βοηθητικό!$E$1:$J$1)-4,'[1]ΣΤΟΙΧΕΙΑ ΕΤΟΥΣ 2'!$AF$11,IF(MAX([1]Βοηθητικό!$E$11:$J$11)-1=MAX([1]Βοηθητικό!$E$1:$J$1)-5,'[1]ΣΤΟΙΧΕΙΑ ΕΤΟΥΣ 1'!$AF$11,"")))))</f>
        <v>45057000</v>
      </c>
      <c r="D717" s="7">
        <f>IF(MAX([1]Βοηθητικό!$E$11:$J$11)=MAX([1]Βοηθητικό!$E$1:$J$1),'[1]ΣΤΟΙΧΕΙΑ ΕΤΟΥΣ 6'!$AF$11,IF(MAX([1]Βοηθητικό!$E$11:$J$11)=MAX([1]Βοηθητικό!$E$1:$J$1)-1,'[1]ΣΤΟΙΧΕΙΑ ΕΤΟΥΣ 5'!$AF$11,IF(MAX([1]Βοηθητικό!$E$11:$J$11)=MAX([1]Βοηθητικό!$E$1:$J$1)-2,'[1]ΣΤΟΙΧΕΙΑ ΕΤΟΥΣ 4'!$AF$11,IF(MAX([1]Βοηθητικό!$E$11:$J$11)=MAX([1]Βοηθητικό!$E$1:$J$1)-3,'[1]ΣΤΟΙΧΕΙΑ ΕΤΟΥΣ 3'!$AF$11,IF(MAX([1]Βοηθητικό!$E$11:$J$11)=MAX([1]Βοηθητικό!$E$1:$J$1)-4,'[1]ΣΤΟΙΧΕΙΑ ΕΤΟΥΣ 2'!$AF$11,IF(MAX([1]Βοηθητικό!$E$11:$J$11)=MAX([1]Βοηθητικό!$E$1:$J$1)-5,'[1]ΣΤΟΙΧΕΙΑ ΕΤΟΥΣ 1'!$AF$11,""))))))</f>
        <v>114060000</v>
      </c>
    </row>
    <row r="718" spans="1:4" x14ac:dyDescent="0.25">
      <c r="A718" s="1" t="s">
        <v>187</v>
      </c>
      <c r="B718" s="6">
        <f>IF(MAX([1]Βοηθητικό!$E$11:$J$11)-2=MAX([1]Βοηθητικό!$E$1:$J$1)-2,'[1]ΣΤΟΙΧΕΙΑ ΕΤΟΥΣ 4'!$AG$11,IF(MAX([1]Βοηθητικό!$E$11:$J$11)-2=MAX([1]Βοηθητικό!$E$1:$J$1)-3,'[1]ΣΤΟΙΧΕΙΑ ΕΤΟΥΣ 3'!$AG$11,IF(MAX([1]Βοηθητικό!$E$11:$J$11)-2=MAX([1]Βοηθητικό!$E$1:$J$1)-4,'[1]ΣΤΟΙΧΕΙΑ ΕΤΟΥΣ 2'!$AG$11,IF(MAX([1]Βοηθητικό!$E$11:$J$11)-2=MAX([1]Βοηθητικό!$E$1:$J$1)-5,'[1]ΣΤΟΙΧΕΙΑ ΕΤΟΥΣ 1'!$AG$11,""))))</f>
        <v>0</v>
      </c>
      <c r="C718" s="6">
        <f>IF(MAX([1]Βοηθητικό!$E$11:$J$11)-1=MAX([1]Βοηθητικό!$E$1:$J$1)-1,'[1]ΣΤΟΙΧΕΙΑ ΕΤΟΥΣ 5'!$AG$11,IF(MAX([1]Βοηθητικό!$E$11:$J$11)-1=MAX([1]Βοηθητικό!$E$1:$J$1)-2,'[1]ΣΤΟΙΧΕΙΑ ΕΤΟΥΣ 4'!$AG$11,IF(MAX([1]Βοηθητικό!$E$11:$J$11)-1=MAX([1]Βοηθητικό!$E$1:$J$1)-3,'[1]ΣΤΟΙΧΕΙΑ ΕΤΟΥΣ 3'!$AG$11,IF(MAX([1]Βοηθητικό!$E$11:$J$11)-1=MAX([1]Βοηθητικό!$E$1:$J$1)-4,'[1]ΣΤΟΙΧΕΙΑ ΕΤΟΥΣ 2'!$AG$11,IF(MAX([1]Βοηθητικό!$E$11:$J$11)-1=MAX([1]Βοηθητικό!$E$1:$J$1)-5,'[1]ΣΤΟΙΧΕΙΑ ΕΤΟΥΣ 1'!$AG$11,"")))))</f>
        <v>2991000</v>
      </c>
      <c r="D718" s="7">
        <f>IF(MAX([1]Βοηθητικό!$E$11:$J$11)=MAX([1]Βοηθητικό!$E$1:$J$1),'[1]ΣΤΟΙΧΕΙΑ ΕΤΟΥΣ 6'!$AG$11,IF(MAX([1]Βοηθητικό!$E$11:$J$11)=MAX([1]Βοηθητικό!$E$1:$J$1)-1,'[1]ΣΤΟΙΧΕΙΑ ΕΤΟΥΣ 5'!$AG$11,IF(MAX([1]Βοηθητικό!$E$11:$J$11)=MAX([1]Βοηθητικό!$E$1:$J$1)-2,'[1]ΣΤΟΙΧΕΙΑ ΕΤΟΥΣ 4'!$AG$11,IF(MAX([1]Βοηθητικό!$E$11:$J$11)=MAX([1]Βοηθητικό!$E$1:$J$1)-3,'[1]ΣΤΟΙΧΕΙΑ ΕΤΟΥΣ 3'!$AG$11,IF(MAX([1]Βοηθητικό!$E$11:$J$11)=MAX([1]Βοηθητικό!$E$1:$J$1)-4,'[1]ΣΤΟΙΧΕΙΑ ΕΤΟΥΣ 2'!$AG$11,IF(MAX([1]Βοηθητικό!$E$11:$J$11)=MAX([1]Βοηθητικό!$E$1:$J$1)-5,'[1]ΣΤΟΙΧΕΙΑ ΕΤΟΥΣ 1'!$AG$11,""))))))</f>
        <v>47746000</v>
      </c>
    </row>
    <row r="719" spans="1:4" x14ac:dyDescent="0.25">
      <c r="A719" s="1" t="s">
        <v>188</v>
      </c>
      <c r="B719" s="6">
        <f>IF(MAX([1]Βοηθητικό!$E$11:$J$11)-2=MAX([1]Βοηθητικό!$E$1:$J$1)-2,'[1]ΣΤΟΙΧΕΙΑ ΕΤΟΥΣ 4'!$AH$11,IF(MAX([1]Βοηθητικό!$E$11:$J$11)-2=MAX([1]Βοηθητικό!$E$1:$J$1)-3,'[1]ΣΤΟΙΧΕΙΑ ΕΤΟΥΣ 3'!$AH$11,IF(MAX([1]Βοηθητικό!$E$11:$J$11)-2=MAX([1]Βοηθητικό!$E$1:$J$1)-4,'[1]ΣΤΟΙΧΕΙΑ ΕΤΟΥΣ 2'!$AH$11,IF(MAX([1]Βοηθητικό!$E$11:$J$11)-2=MAX([1]Βοηθητικό!$E$1:$J$1)-5,'[1]ΣΤΟΙΧΕΙΑ ΕΤΟΥΣ 1'!$AH$11,""))))</f>
        <v>38992000</v>
      </c>
      <c r="C719" s="6">
        <f>IF(MAX([1]Βοηθητικό!$E$11:$J$11)-1=MAX([1]Βοηθητικό!$E$1:$J$1)-1,'[1]ΣΤΟΙΧΕΙΑ ΕΤΟΥΣ 5'!$AH$11,IF(MAX([1]Βοηθητικό!$E$11:$J$11)-1=MAX([1]Βοηθητικό!$E$1:$J$1)-2,'[1]ΣΤΟΙΧΕΙΑ ΕΤΟΥΣ 4'!$AH$11,IF(MAX([1]Βοηθητικό!$E$11:$J$11)-1=MAX([1]Βοηθητικό!$E$1:$J$1)-3,'[1]ΣΤΟΙΧΕΙΑ ΕΤΟΥΣ 3'!$AH$11,IF(MAX([1]Βοηθητικό!$E$11:$J$11)-1=MAX([1]Βοηθητικό!$E$1:$J$1)-4,'[1]ΣΤΟΙΧΕΙΑ ΕΤΟΥΣ 2'!$AH$11,IF(MAX([1]Βοηθητικό!$E$11:$J$11)-1=MAX([1]Βοηθητικό!$E$1:$J$1)-5,'[1]ΣΤΟΙΧΕΙΑ ΕΤΟΥΣ 1'!$AH$11,"")))))</f>
        <v>17456000</v>
      </c>
      <c r="D719" s="7">
        <f>IF(MAX([1]Βοηθητικό!$E$11:$J$11)=MAX([1]Βοηθητικό!$E$1:$J$1),'[1]ΣΤΟΙΧΕΙΑ ΕΤΟΥΣ 6'!$AH$11,IF(MAX([1]Βοηθητικό!$E$11:$J$11)=MAX([1]Βοηθητικό!$E$1:$J$1)-1,'[1]ΣΤΟΙΧΕΙΑ ΕΤΟΥΣ 5'!$AH$11,IF(MAX([1]Βοηθητικό!$E$11:$J$11)=MAX([1]Βοηθητικό!$E$1:$J$1)-2,'[1]ΣΤΟΙΧΕΙΑ ΕΤΟΥΣ 4'!$AH$11,IF(MAX([1]Βοηθητικό!$E$11:$J$11)=MAX([1]Βοηθητικό!$E$1:$J$1)-3,'[1]ΣΤΟΙΧΕΙΑ ΕΤΟΥΣ 3'!$AH$11,IF(MAX([1]Βοηθητικό!$E$11:$J$11)=MAX([1]Βοηθητικό!$E$1:$J$1)-4,'[1]ΣΤΟΙΧΕΙΑ ΕΤΟΥΣ 2'!$AH$11,IF(MAX([1]Βοηθητικό!$E$11:$J$11)=MAX([1]Βοηθητικό!$E$1:$J$1)-5,'[1]ΣΤΟΙΧΕΙΑ ΕΤΟΥΣ 1'!$AH$11,""))))))</f>
        <v>32790000</v>
      </c>
    </row>
    <row r="720" spans="1:4" x14ac:dyDescent="0.25">
      <c r="A720" s="1" t="s">
        <v>189</v>
      </c>
      <c r="B720" s="6">
        <f>IF(MAX([1]Βοηθητικό!$E$11:$J$11)-2=MAX([1]Βοηθητικό!$E$1:$J$1)-2,'[1]ΣΤΟΙΧΕΙΑ ΕΤΟΥΣ 4'!$AI$11,IF(MAX([1]Βοηθητικό!$E$11:$J$11)-2=MAX([1]Βοηθητικό!$E$1:$J$1)-3,'[1]ΣΤΟΙΧΕΙΑ ΕΤΟΥΣ 3'!$AI$11,IF(MAX([1]Βοηθητικό!$E$11:$J$11)-2=MAX([1]Βοηθητικό!$E$1:$J$1)-4,'[1]ΣΤΟΙΧΕΙΑ ΕΤΟΥΣ 2'!$AI$11,IF(MAX([1]Βοηθητικό!$E$11:$J$11)-2=MAX([1]Βοηθητικό!$E$1:$J$1)-5,'[1]ΣΤΟΙΧΕΙΑ ΕΤΟΥΣ 1'!$AI$11,""))))</f>
        <v>5000000</v>
      </c>
      <c r="C720" s="6">
        <f>IF(MAX([1]Βοηθητικό!$E$11:$J$11)-1=MAX([1]Βοηθητικό!$E$1:$J$1)-1,'[1]ΣΤΟΙΧΕΙΑ ΕΤΟΥΣ 5'!$AI$11,IF(MAX([1]Βοηθητικό!$E$11:$J$11)-1=MAX([1]Βοηθητικό!$E$1:$J$1)-2,'[1]ΣΤΟΙΧΕΙΑ ΕΤΟΥΣ 4'!$AI$11,IF(MAX([1]Βοηθητικό!$E$11:$J$11)-1=MAX([1]Βοηθητικό!$E$1:$J$1)-3,'[1]ΣΤΟΙΧΕΙΑ ΕΤΟΥΣ 3'!$AI$11,IF(MAX([1]Βοηθητικό!$E$11:$J$11)-1=MAX([1]Βοηθητικό!$E$1:$J$1)-4,'[1]ΣΤΟΙΧΕΙΑ ΕΤΟΥΣ 2'!$AI$11,IF(MAX([1]Βοηθητικό!$E$11:$J$11)-1=MAX([1]Βοηθητικό!$E$1:$J$1)-5,'[1]ΣΤΟΙΧΕΙΑ ΕΤΟΥΣ 1'!$AI$11,"")))))</f>
        <v>6200000</v>
      </c>
      <c r="D720" s="7">
        <f>IF(MAX([1]Βοηθητικό!$E$11:$J$11)=MAX([1]Βοηθητικό!$E$1:$J$1),'[1]ΣΤΟΙΧΕΙΑ ΕΤΟΥΣ 6'!$AI$11,IF(MAX([1]Βοηθητικό!$E$11:$J$11)=MAX([1]Βοηθητικό!$E$1:$J$1)-1,'[1]ΣΤΟΙΧΕΙΑ ΕΤΟΥΣ 5'!$AI$11,IF(MAX([1]Βοηθητικό!$E$11:$J$11)=MAX([1]Βοηθητικό!$E$1:$J$1)-2,'[1]ΣΤΟΙΧΕΙΑ ΕΤΟΥΣ 4'!$AI$11,IF(MAX([1]Βοηθητικό!$E$11:$J$11)=MAX([1]Βοηθητικό!$E$1:$J$1)-3,'[1]ΣΤΟΙΧΕΙΑ ΕΤΟΥΣ 3'!$AI$11,IF(MAX([1]Βοηθητικό!$E$11:$J$11)=MAX([1]Βοηθητικό!$E$1:$J$1)-4,'[1]ΣΤΟΙΧΕΙΑ ΕΤΟΥΣ 2'!$AI$11,IF(MAX([1]Βοηθητικό!$E$11:$J$11)=MAX([1]Βοηθητικό!$E$1:$J$1)-5,'[1]ΣΤΟΙΧΕΙΑ ΕΤΟΥΣ 1'!$AI$11,""))))))</f>
        <v>10200000</v>
      </c>
    </row>
    <row r="721" spans="1:4" x14ac:dyDescent="0.25">
      <c r="A721" s="1" t="s">
        <v>36</v>
      </c>
      <c r="B721" s="6">
        <f>IF(MAX([1]Βοηθητικό!$E$11:$J$11)-2=MAX([1]Βοηθητικό!$E$1:$J$1)-2,'[1]ΣΤΟΙΧΕΙΑ ΕΤΟΥΣ 4'!$AK$11,IF(MAX([1]Βοηθητικό!$E$11:$J$11)-2=MAX([1]Βοηθητικό!$E$1:$J$1)-3,'[1]ΣΤΟΙΧΕΙΑ ΕΤΟΥΣ 3'!$AK$11,IF(MAX([1]Βοηθητικό!$E$11:$J$11)-2=MAX([1]Βοηθητικό!$E$1:$J$1)-4,'[1]ΣΤΟΙΧΕΙΑ ΕΤΟΥΣ 2'!$AK$11,IF(MAX([1]Βοηθητικό!$E$11:$J$11)-2=MAX([1]Βοηθητικό!$E$1:$J$1)-5,'[1]ΣΤΟΙΧΕΙΑ ΕΤΟΥΣ 1'!$AK$11,""))))</f>
        <v>12896000</v>
      </c>
      <c r="C721" s="6">
        <f>IF(MAX([1]Βοηθητικό!$E$11:$J$11)-1=MAX([1]Βοηθητικό!$E$1:$J$1)-1,'[1]ΣΤΟΙΧΕΙΑ ΕΤΟΥΣ 5'!$AK$11,IF(MAX([1]Βοηθητικό!$E$11:$J$11)-1=MAX([1]Βοηθητικό!$E$1:$J$1)-2,'[1]ΣΤΟΙΧΕΙΑ ΕΤΟΥΣ 4'!$AK$11,IF(MAX([1]Βοηθητικό!$E$11:$J$11)-1=MAX([1]Βοηθητικό!$E$1:$J$1)-3,'[1]ΣΤΟΙΧΕΙΑ ΕΤΟΥΣ 3'!$AK$11,IF(MAX([1]Βοηθητικό!$E$11:$J$11)-1=MAX([1]Βοηθητικό!$E$1:$J$1)-4,'[1]ΣΤΟΙΧΕΙΑ ΕΤΟΥΣ 2'!$AK$11,IF(MAX([1]Βοηθητικό!$E$11:$J$11)-1=MAX([1]Βοηθητικό!$E$1:$J$1)-5,'[1]ΣΤΟΙΧΕΙΑ ΕΤΟΥΣ 1'!$AK$11,"")))))</f>
        <v>18410000</v>
      </c>
      <c r="D721" s="7">
        <f>IF(MAX([1]Βοηθητικό!$E$11:$J$11)=MAX([1]Βοηθητικό!$E$1:$J$1),'[1]ΣΤΟΙΧΕΙΑ ΕΤΟΥΣ 6'!$AK$11,IF(MAX([1]Βοηθητικό!$E$11:$J$11)=MAX([1]Βοηθητικό!$E$1:$J$1)-1,'[1]ΣΤΟΙΧΕΙΑ ΕΤΟΥΣ 5'!$AK$11,IF(MAX([1]Βοηθητικό!$E$11:$J$11)=MAX([1]Βοηθητικό!$E$1:$J$1)-2,'[1]ΣΤΟΙΧΕΙΑ ΕΤΟΥΣ 4'!$AK$11,IF(MAX([1]Βοηθητικό!$E$11:$J$11)=MAX([1]Βοηθητικό!$E$1:$J$1)-3,'[1]ΣΤΟΙΧΕΙΑ ΕΤΟΥΣ 3'!$AK$11,IF(MAX([1]Βοηθητικό!$E$11:$J$11)=MAX([1]Βοηθητικό!$E$1:$J$1)-4,'[1]ΣΤΟΙΧΕΙΑ ΕΤΟΥΣ 2'!$AK$11,IF(MAX([1]Βοηθητικό!$E$11:$J$11)=MAX([1]Βοηθητικό!$E$1:$J$1)-5,'[1]ΣΤΟΙΧΕΙΑ ΕΤΟΥΣ 1'!$AK$11,""))))))</f>
        <v>23324000</v>
      </c>
    </row>
    <row r="722" spans="1:4" x14ac:dyDescent="0.25">
      <c r="A722" s="1" t="s">
        <v>37</v>
      </c>
      <c r="B722" s="6">
        <f>IF(MAX([1]Βοηθητικό!$E$11:$J$11)-2=MAX([1]Βοηθητικό!$E$1:$J$1)-2,'[1]ΣΤΟΙΧΕΙΑ ΕΤΟΥΣ 4'!$AL$11,IF(MAX([1]Βοηθητικό!$E$11:$J$11)-2=MAX([1]Βοηθητικό!$E$1:$J$1)-3,'[1]ΣΤΟΙΧΕΙΑ ΕΤΟΥΣ 3'!$AL$11,IF(MAX([1]Βοηθητικό!$E$11:$J$11)-2=MAX([1]Βοηθητικό!$E$1:$J$1)-4,'[1]ΣΤΟΙΧΕΙΑ ΕΤΟΥΣ 2'!$AL$11,IF(MAX([1]Βοηθητικό!$E$11:$J$11)-2=MAX([1]Βοηθητικό!$E$1:$J$1)-5,'[1]ΣΤΟΙΧΕΙΑ ΕΤΟΥΣ 1'!$AL$11,""))))</f>
        <v>241284000</v>
      </c>
      <c r="C722" s="6">
        <f>IF(MAX([1]Βοηθητικό!$E$11:$J$11)-1=MAX([1]Βοηθητικό!$E$1:$J$1)-1,'[1]ΣΤΟΙΧΕΙΑ ΕΤΟΥΣ 5'!$AL$11,IF(MAX([1]Βοηθητικό!$E$11:$J$11)-1=MAX([1]Βοηθητικό!$E$1:$J$1)-2,'[1]ΣΤΟΙΧΕΙΑ ΕΤΟΥΣ 4'!$AL$11,IF(MAX([1]Βοηθητικό!$E$11:$J$11)-1=MAX([1]Βοηθητικό!$E$1:$J$1)-3,'[1]ΣΤΟΙΧΕΙΑ ΕΤΟΥΣ 3'!$AL$11,IF(MAX([1]Βοηθητικό!$E$11:$J$11)-1=MAX([1]Βοηθητικό!$E$1:$J$1)-4,'[1]ΣΤΟΙΧΕΙΑ ΕΤΟΥΣ 2'!$AL$11,IF(MAX([1]Βοηθητικό!$E$11:$J$11)-1=MAX([1]Βοηθητικό!$E$1:$J$1)-5,'[1]ΣΤΟΙΧΕΙΑ ΕΤΟΥΣ 1'!$AL$11,"")))))</f>
        <v>291461000</v>
      </c>
      <c r="D722" s="7">
        <f>IF(MAX([1]Βοηθητικό!$E$11:$J$11)=MAX([1]Βοηθητικό!$E$1:$J$1),'[1]ΣΤΟΙΧΕΙΑ ΕΤΟΥΣ 6'!$AL$11,IF(MAX([1]Βοηθητικό!$E$11:$J$11)=MAX([1]Βοηθητικό!$E$1:$J$1)-1,'[1]ΣΤΟΙΧΕΙΑ ΕΤΟΥΣ 5'!$AL$11,IF(MAX([1]Βοηθητικό!$E$11:$J$11)=MAX([1]Βοηθητικό!$E$1:$J$1)-2,'[1]ΣΤΟΙΧΕΙΑ ΕΤΟΥΣ 4'!$AL$11,IF(MAX([1]Βοηθητικό!$E$11:$J$11)=MAX([1]Βοηθητικό!$E$1:$J$1)-3,'[1]ΣΤΟΙΧΕΙΑ ΕΤΟΥΣ 3'!$AL$11,IF(MAX([1]Βοηθητικό!$E$11:$J$11)=MAX([1]Βοηθητικό!$E$1:$J$1)-4,'[1]ΣΤΟΙΧΕΙΑ ΕΤΟΥΣ 2'!$AL$11,IF(MAX([1]Βοηθητικό!$E$11:$J$11)=MAX([1]Βοηθητικό!$E$1:$J$1)-5,'[1]ΣΤΟΙΧΕΙΑ ΕΤΟΥΣ 1'!$AL$11,""))))))</f>
        <v>342693000</v>
      </c>
    </row>
    <row r="723" spans="1:4" x14ac:dyDescent="0.25">
      <c r="A723" s="1"/>
      <c r="B723" s="4" t="str">
        <f>IF(MAX([1]Βοηθητικό!$E$11:$J$11)-2=MAX([1]Βοηθητικό!$E$1:$J$1)-2,LEFT('[1]ΣΤΟΙΧΕΙΑ ΕΤΟΥΣ 4'!$F$11,10),IF(MAX([1]Βοηθητικό!$E$11:$J$11)-2=MAX([1]Βοηθητικό!$E$1:$J$1)-3,LEFT('[1]ΣΤΟΙΧΕΙΑ ΕΤΟΥΣ 3'!$F$11,10),IF(MAX([1]Βοηθητικό!$E$11:$J$11)-2=MAX([1]Βοηθητικό!$E$1:$J$1)-4,LEFT('[1]ΣΤΟΙΧΕΙΑ ΕΤΟΥΣ 2'!$F$11,10),IF(MAX([1]Βοηθητικό!$E$11:$J$11)-2=MAX([1]Βοηθητικό!$E$1:$J$1)-5,LEFT('[1]ΣΤΟΙΧΕΙΑ ΕΤΟΥΣ 1'!$F$11,10),""))))</f>
        <v>01/01/2018</v>
      </c>
      <c r="C723" s="17" t="str">
        <f>IF(MAX([1]Βοηθητικό!$E$11:$J$11)-1=MAX([1]Βοηθητικό!$E$1:$J$1)-1,LEFT('[1]ΣΤΟΙΧΕΙΑ ΕΤΟΥΣ 5'!$F$11,10),IF(MAX([1]Βοηθητικό!$E$11:$J$11)-1=MAX([1]Βοηθητικό!$E$1:$J$1)-2,LEFT('[1]ΣΤΟΙΧΕΙΑ ΕΤΟΥΣ 4'!$F$11,10),IF(MAX([1]Βοηθητικό!$E$11:$J$11)-1=MAX([1]Βοηθητικό!$E$1:$J$1)-3,LEFT('[1]ΣΤΟΙΧΕΙΑ ΕΤΟΥΣ 3'!$F$11,10),IF(MAX([1]Βοηθητικό!$E$11:$J$11)-1=MAX([1]Βοηθητικό!$E$1:$J$1)-4,LEFT('[1]ΣΤΟΙΧΕΙΑ ΕΤΟΥΣ 2'!$F$11,10),IF(MAX([1]Βοηθητικό!$E$11:$J$11)-1=MAX([1]Βοηθητικό!$E$1:$J$1)-5,LEFT('[1]ΣΤΟΙΧΕΙΑ ΕΤΟΥΣ 1'!$F$11,10),"")))))</f>
        <v>01/01/2019</v>
      </c>
      <c r="D723" s="5" t="str">
        <f>IF(MAX([1]Βοηθητικό!$E$11:$J$11)=MAX([1]Βοηθητικό!$E$1:$J$1),LEFT('[1]ΣΤΟΙΧΕΙΑ ΕΤΟΥΣ 6'!$F$11,10),IF(MAX([1]Βοηθητικό!$E$11:$J$11)=MAX([1]Βοηθητικό!$E$1:$J$1)-1,LEFT('[1]ΣΤΟΙΧΕΙΑ ΕΤΟΥΣ 5'!$F$11,10),IF(MAX([1]Βοηθητικό!$E$11:$J$11)=MAX([1]Βοηθητικό!$E$1:$J$1)-2,LEFT('[1]ΣΤΟΙΧΕΙΑ ΕΤΟΥΣ 4'!$F$11,10),IF(MAX([1]Βοηθητικό!$E$11:$J$11)=MAX([1]Βοηθητικό!$E$1:$J$1)-3,LEFT('[1]ΣΤΟΙΧΕΙΑ ΕΤΟΥΣ 3'!$F$11,10),IF(MAX([1]Βοηθητικό!$E$11:$J$11)=MAX([1]Βοηθητικό!$E$1:$J$1)-4,LEFT('[1]ΣΤΟΙΧΕΙΑ ΕΤΟΥΣ 2'!$F$11,10),IF(MAX([1]Βοηθητικό!$E$11:$J$11)=MAX([1]Βοηθητικό!$E$1:$J$1)-5,LEFT('[1]ΣΤΟΙΧΕΙΑ ΕΤΟΥΣ 1'!$F$11,10),""))))))</f>
        <v>01/01/2020</v>
      </c>
    </row>
    <row r="724" spans="1:4" x14ac:dyDescent="0.25">
      <c r="A724" s="3" t="s">
        <v>190</v>
      </c>
      <c r="B724" s="4" t="str">
        <f>IF(MAX([1]Βοηθητικό!$E$11:$J$11)-2=MAX([1]Βοηθητικό!$E$1:$J$1)-2,RIGHT('[1]ΣΤΟΙΧΕΙΑ ΕΤΟΥΣ 4'!$F$11,10),IF(MAX([1]Βοηθητικό!$E$11:$J$11)-2=MAX([1]Βοηθητικό!$E$1:$J$1)-3,RIGHT('[1]ΣΤΟΙΧΕΙΑ ΕΤΟΥΣ 3'!$F$11,10),IF(MAX([1]Βοηθητικό!$E$11:$J$11)-2=MAX([1]Βοηθητικό!$E$1:$J$1)-4,RIGHT('[1]ΣΤΟΙΧΕΙΑ ΕΤΟΥΣ 2'!$F$11,10),IF(MAX([1]Βοηθητικό!$E$11:$J$11)-2=MAX([1]Βοηθητικό!$E$1:$J$1)-5,RIGHT('[1]ΣΤΟΙΧΕΙΑ ΕΤΟΥΣ 1'!$F$11,10),""))))</f>
        <v>31/12/2018</v>
      </c>
      <c r="C724" s="17" t="str">
        <f>IF(MAX([1]Βοηθητικό!$E$11:$J$11)-1=MAX([1]Βοηθητικό!$E$1:$J$1)-1,RIGHT('[1]ΣΤΟΙΧΕΙΑ ΕΤΟΥΣ 5'!$F$11,10),IF(MAX([1]Βοηθητικό!$E$11:$J$11)-1=MAX([1]Βοηθητικό!$E$1:$J$1)-2,RIGHT('[1]ΣΤΟΙΧΕΙΑ ΕΤΟΥΣ 4'!$F$11,10),IF(MAX([1]Βοηθητικό!$E$11:$J$11)-1=MAX([1]Βοηθητικό!$E$1:$J$1)-3,RIGHT('[1]ΣΤΟΙΧΕΙΑ ΕΤΟΥΣ 3'!$F$11,10),IF(MAX([1]Βοηθητικό!$E$11:$J$11)-1=MAX([1]Βοηθητικό!$E$1:$J$1)-4,RIGHT('[1]ΣΤΟΙΧΕΙΑ ΕΤΟΥΣ 2'!$F$11,10),IF(MAX([1]Βοηθητικό!$E$11:$J$11)-1=MAX([1]Βοηθητικό!$E$1:$J$1)-5,RIGHT('[1]ΣΤΟΙΧΕΙΑ ΕΤΟΥΣ 1'!$F$11,10),"")))))</f>
        <v>31/12/2019</v>
      </c>
      <c r="D724" s="5" t="str">
        <f>IF(MAX([1]Βοηθητικό!$E$11:$J$11)=MAX([1]Βοηθητικό!$E$1:$J$1),RIGHT('[1]ΣΤΟΙΧΕΙΑ ΕΤΟΥΣ 6'!$F$11,10),IF(MAX([1]Βοηθητικό!$E$11:$J$11)=MAX([1]Βοηθητικό!$E$1:$J$1)-1,RIGHT('[1]ΣΤΟΙΧΕΙΑ ΕΤΟΥΣ 5'!$F$11,10),IF(MAX([1]Βοηθητικό!$E$11:$J$11)=MAX([1]Βοηθητικό!$E$1:$J$1)-2,RIGHT('[1]ΣΤΟΙΧΕΙΑ ΕΤΟΥΣ 4'!$F$11,10),IF(MAX([1]Βοηθητικό!$E$11:$J$11)=MAX([1]Βοηθητικό!$E$1:$J$1)-3,RIGHT('[1]ΣΤΟΙΧΕΙΑ ΕΤΟΥΣ 3'!$F$11,10),IF(MAX([1]Βοηθητικό!$E$11:$J$11)=MAX([1]Βοηθητικό!$E$1:$J$1)-4,RIGHT('[1]ΣΤΟΙΧΕΙΑ ΕΤΟΥΣ 2'!$F$11,10),IF(MAX([1]Βοηθητικό!$E$11:$J$11)=MAX([1]Βοηθητικό!$E$1:$J$1)-5,RIGHT('[1]ΣΤΟΙΧΕΙΑ ΕΤΟΥΣ 1'!$F$11,10),""))))))</f>
        <v>31/12/2020</v>
      </c>
    </row>
    <row r="725" spans="1:4" x14ac:dyDescent="0.25">
      <c r="A725" s="1" t="s">
        <v>39</v>
      </c>
      <c r="B725" s="6">
        <f>IF(MAX([1]Βοηθητικό!$E$11:$J$11)-2=MAX([1]Βοηθητικό!$E$1:$J$1)-2,'[1]ΣΤΟΙΧΕΙΑ ΕΤΟΥΣ 4'!$AN$11,IF(MAX([1]Βοηθητικό!$E$11:$J$11)-2=MAX([1]Βοηθητικό!$E$1:$J$1)-3,'[1]ΣΤΟΙΧΕΙΑ ΕΤΟΥΣ 3'!$AN$11,IF(MAX([1]Βοηθητικό!$E$11:$J$11)-2=MAX([1]Βοηθητικό!$E$1:$J$1)-4,'[1]ΣΤΟΙΧΕΙΑ ΕΤΟΥΣ 2'!$AN$11,IF(MAX([1]Βοηθητικό!$E$11:$J$11)-2=MAX([1]Βοηθητικό!$E$1:$J$1)-5,'[1]ΣΤΟΙΧΕΙΑ ΕΤΟΥΣ 1'!$AN$11,""))))</f>
        <v>193064000</v>
      </c>
      <c r="C725" s="6">
        <f>IF(MAX([1]Βοηθητικό!$E$11:$J$11)-1=MAX([1]Βοηθητικό!$E$1:$J$1)-1,'[1]ΣΤΟΙΧΕΙΑ ΕΤΟΥΣ 5'!$AN$11,IF(MAX([1]Βοηθητικό!$E$11:$J$11)-1=MAX([1]Βοηθητικό!$E$1:$J$1)-2,'[1]ΣΤΟΙΧΕΙΑ ΕΤΟΥΣ 4'!$AN$11,IF(MAX([1]Βοηθητικό!$E$11:$J$11)-1=MAX([1]Βοηθητικό!$E$1:$J$1)-3,'[1]ΣΤΟΙΧΕΙΑ ΕΤΟΥΣ 3'!$AN$11,IF(MAX([1]Βοηθητικό!$E$11:$J$11)-1=MAX([1]Βοηθητικό!$E$1:$J$1)-4,'[1]ΣΤΟΙΧΕΙΑ ΕΤΟΥΣ 2'!$AN$11,IF(MAX([1]Βοηθητικό!$E$11:$J$11)-1=MAX([1]Βοηθητικό!$E$1:$J$1)-5,'[1]ΣΤΟΙΧΕΙΑ ΕΤΟΥΣ 1'!$AN$11,"")))))</f>
        <v>192786000</v>
      </c>
      <c r="D725" s="7">
        <f>IF(MAX([1]Βοηθητικό!$E$11:$J$11)=MAX([1]Βοηθητικό!$E$1:$J$1),'[1]ΣΤΟΙΧΕΙΑ ΕΤΟΥΣ 6'!$AN$11,IF(MAX([1]Βοηθητικό!$E$11:$J$11)=MAX([1]Βοηθητικό!$E$1:$J$1)-1,'[1]ΣΤΟΙΧΕΙΑ ΕΤΟΥΣ 5'!$AN$11,IF(MAX([1]Βοηθητικό!$E$11:$J$11)=MAX([1]Βοηθητικό!$E$1:$J$1)-2,'[1]ΣΤΟΙΧΕΙΑ ΕΤΟΥΣ 4'!$AN$11,IF(MAX([1]Βοηθητικό!$E$11:$J$11)=MAX([1]Βοηθητικό!$E$1:$J$1)-3,'[1]ΣΤΟΙΧΕΙΑ ΕΤΟΥΣ 3'!$AN$11,IF(MAX([1]Βοηθητικό!$E$11:$J$11)=MAX([1]Βοηθητικό!$E$1:$J$1)-4,'[1]ΣΤΟΙΧΕΙΑ ΕΤΟΥΣ 2'!$AN$11,IF(MAX([1]Βοηθητικό!$E$11:$J$11)=MAX([1]Βοηθητικό!$E$1:$J$1)-5,'[1]ΣΤΟΙΧΕΙΑ ΕΤΟΥΣ 1'!$AN$11,""))))))</f>
        <v>144653000</v>
      </c>
    </row>
    <row r="726" spans="1:4" x14ac:dyDescent="0.25">
      <c r="A726" s="1" t="s">
        <v>40</v>
      </c>
      <c r="B726" s="6">
        <f>IF(MAX([1]Βοηθητικό!$E$11:$J$11)-2=MAX([1]Βοηθητικό!$E$1:$J$1)-2,'[1]ΣΤΟΙΧΕΙΑ ΕΤΟΥΣ 4'!$AO$11,IF(MAX([1]Βοηθητικό!$E$11:$J$11)-2=MAX([1]Βοηθητικό!$E$1:$J$1)-3,'[1]ΣΤΟΙΧΕΙΑ ΕΤΟΥΣ 3'!$AO$11,IF(MAX([1]Βοηθητικό!$E$11:$J$11)-2=MAX([1]Βοηθητικό!$E$1:$J$1)-4,'[1]ΣΤΟΙΧΕΙΑ ΕΤΟΥΣ 2'!$AO$11,IF(MAX([1]Βοηθητικό!$E$11:$J$11)-2=MAX([1]Βοηθητικό!$E$1:$J$1)-5,'[1]ΣΤΟΙΧΕΙΑ ΕΤΟΥΣ 1'!$AO$11,""))))</f>
        <v>112201000</v>
      </c>
      <c r="C726" s="6">
        <f>IF(MAX([1]Βοηθητικό!$E$11:$J$11)-1=MAX([1]Βοηθητικό!$E$1:$J$1)-1,'[1]ΣΤΟΙΧΕΙΑ ΕΤΟΥΣ 5'!$AO$11,IF(MAX([1]Βοηθητικό!$E$11:$J$11)-1=MAX([1]Βοηθητικό!$E$1:$J$1)-2,'[1]ΣΤΟΙΧΕΙΑ ΕΤΟΥΣ 4'!$AO$11,IF(MAX([1]Βοηθητικό!$E$11:$J$11)-1=MAX([1]Βοηθητικό!$E$1:$J$1)-3,'[1]ΣΤΟΙΧΕΙΑ ΕΤΟΥΣ 3'!$AO$11,IF(MAX([1]Βοηθητικό!$E$11:$J$11)-1=MAX([1]Βοηθητικό!$E$1:$J$1)-4,'[1]ΣΤΟΙΧΕΙΑ ΕΤΟΥΣ 2'!$AO$11,IF(MAX([1]Βοηθητικό!$E$11:$J$11)-1=MAX([1]Βοηθητικό!$E$1:$J$1)-5,'[1]ΣΤΟΙΧΕΙΑ ΕΤΟΥΣ 1'!$AO$11,"")))))</f>
        <v>110024000</v>
      </c>
      <c r="D726" s="7">
        <f>IF(MAX([1]Βοηθητικό!$E$11:$J$11)=MAX([1]Βοηθητικό!$E$1:$J$1),'[1]ΣΤΟΙΧΕΙΑ ΕΤΟΥΣ 6'!$AO$11,IF(MAX([1]Βοηθητικό!$E$11:$J$11)=MAX([1]Βοηθητικό!$E$1:$J$1)-1,'[1]ΣΤΟΙΧΕΙΑ ΕΤΟΥΣ 5'!$AO$11,IF(MAX([1]Βοηθητικό!$E$11:$J$11)=MAX([1]Βοηθητικό!$E$1:$J$1)-2,'[1]ΣΤΟΙΧΕΙΑ ΕΤΟΥΣ 4'!$AO$11,IF(MAX([1]Βοηθητικό!$E$11:$J$11)=MAX([1]Βοηθητικό!$E$1:$J$1)-3,'[1]ΣΤΟΙΧΕΙΑ ΕΤΟΥΣ 3'!$AO$11,IF(MAX([1]Βοηθητικό!$E$11:$J$11)=MAX([1]Βοηθητικό!$E$1:$J$1)-4,'[1]ΣΤΟΙΧΕΙΑ ΕΤΟΥΣ 2'!$AO$11,IF(MAX([1]Βοηθητικό!$E$11:$J$11)=MAX([1]Βοηθητικό!$E$1:$J$1)-5,'[1]ΣΤΟΙΧΕΙΑ ΕΤΟΥΣ 1'!$AO$11,""))))))</f>
        <v>84196000</v>
      </c>
    </row>
    <row r="727" spans="1:4" x14ac:dyDescent="0.25">
      <c r="A727" s="1" t="s">
        <v>41</v>
      </c>
      <c r="B727" s="6">
        <f>IF(MAX([1]Βοηθητικό!$E$11:$J$11)-2=MAX([1]Βοηθητικό!$E$1:$J$1)-2,'[1]ΣΤΟΙΧΕΙΑ ΕΤΟΥΣ 4'!$AP$11,IF(MAX([1]Βοηθητικό!$E$11:$J$11)-2=MAX([1]Βοηθητικό!$E$1:$J$1)-3,'[1]ΣΤΟΙΧΕΙΑ ΕΤΟΥΣ 3'!$AP$11,IF(MAX([1]Βοηθητικό!$E$11:$J$11)-2=MAX([1]Βοηθητικό!$E$1:$J$1)-4,'[1]ΣΤΟΙΧΕΙΑ ΕΤΟΥΣ 2'!$AP$11,IF(MAX([1]Βοηθητικό!$E$11:$J$11)-2=MAX([1]Βοηθητικό!$E$1:$J$1)-5,'[1]ΣΤΟΙΧΕΙΑ ΕΤΟΥΣ 1'!$AP$11,""))))</f>
        <v>80863000</v>
      </c>
      <c r="C727" s="6">
        <f>IF(MAX([1]Βοηθητικό!$E$11:$J$11)-1=MAX([1]Βοηθητικό!$E$1:$J$1)-1,'[1]ΣΤΟΙΧΕΙΑ ΕΤΟΥΣ 5'!$AP$11,IF(MAX([1]Βοηθητικό!$E$11:$J$11)-1=MAX([1]Βοηθητικό!$E$1:$J$1)-2,'[1]ΣΤΟΙΧΕΙΑ ΕΤΟΥΣ 4'!$AP$11,IF(MAX([1]Βοηθητικό!$E$11:$J$11)-1=MAX([1]Βοηθητικό!$E$1:$J$1)-3,'[1]ΣΤΟΙΧΕΙΑ ΕΤΟΥΣ 3'!$AP$11,IF(MAX([1]Βοηθητικό!$E$11:$J$11)-1=MAX([1]Βοηθητικό!$E$1:$J$1)-4,'[1]ΣΤΟΙΧΕΙΑ ΕΤΟΥΣ 2'!$AP$11,IF(MAX([1]Βοηθητικό!$E$11:$J$11)-1=MAX([1]Βοηθητικό!$E$1:$J$1)-5,'[1]ΣΤΟΙΧΕΙΑ ΕΤΟΥΣ 1'!$AP$11,"")))))</f>
        <v>82762000</v>
      </c>
      <c r="D727" s="7">
        <f>IF(MAX([1]Βοηθητικό!$E$11:$J$11)=MAX([1]Βοηθητικό!$E$1:$J$1),'[1]ΣΤΟΙΧΕΙΑ ΕΤΟΥΣ 6'!$AP$11,IF(MAX([1]Βοηθητικό!$E$11:$J$11)=MAX([1]Βοηθητικό!$E$1:$J$1)-1,'[1]ΣΤΟΙΧΕΙΑ ΕΤΟΥΣ 5'!$AP$11,IF(MAX([1]Βοηθητικό!$E$11:$J$11)=MAX([1]Βοηθητικό!$E$1:$J$1)-2,'[1]ΣΤΟΙΧΕΙΑ ΕΤΟΥΣ 4'!$AP$11,IF(MAX([1]Βοηθητικό!$E$11:$J$11)=MAX([1]Βοηθητικό!$E$1:$J$1)-3,'[1]ΣΤΟΙΧΕΙΑ ΕΤΟΥΣ 3'!$AP$11,IF(MAX([1]Βοηθητικό!$E$11:$J$11)=MAX([1]Βοηθητικό!$E$1:$J$1)-4,'[1]ΣΤΟΙΧΕΙΑ ΕΤΟΥΣ 2'!$AP$11,IF(MAX([1]Βοηθητικό!$E$11:$J$11)=MAX([1]Βοηθητικό!$E$1:$J$1)-5,'[1]ΣΤΟΙΧΕΙΑ ΕΤΟΥΣ 1'!$AP$11,""))))))</f>
        <v>60457000</v>
      </c>
    </row>
    <row r="728" spans="1:4" x14ac:dyDescent="0.25">
      <c r="A728" s="1" t="s">
        <v>42</v>
      </c>
      <c r="B728" s="6">
        <f>IF(MAX([1]Βοηθητικό!$E$11:$J$11)-2=MAX([1]Βοηθητικό!$E$1:$J$1)-2,'[1]ΣΤΟΙΧΕΙΑ ΕΤΟΥΣ 4'!$AQ$11,IF(MAX([1]Βοηθητικό!$E$11:$J$11)-2=MAX([1]Βοηθητικό!$E$1:$J$1)-3,'[1]ΣΤΟΙΧΕΙΑ ΕΤΟΥΣ 3'!$AQ$11,IF(MAX([1]Βοηθητικό!$E$11:$J$11)-2=MAX([1]Βοηθητικό!$E$1:$J$1)-4,'[1]ΣΤΟΙΧΕΙΑ ΕΤΟΥΣ 2'!$AQ$11,IF(MAX([1]Βοηθητικό!$E$11:$J$11)-2=MAX([1]Βοηθητικό!$E$1:$J$1)-5,'[1]ΣΤΟΙΧΕΙΑ ΕΤΟΥΣ 1'!$AQ$11,""))))</f>
        <v>4733000</v>
      </c>
      <c r="C728" s="6">
        <f>IF(MAX([1]Βοηθητικό!$E$11:$J$11)-1=MAX([1]Βοηθητικό!$E$1:$J$1)-1,'[1]ΣΤΟΙΧΕΙΑ ΕΤΟΥΣ 5'!$AQ$11,IF(MAX([1]Βοηθητικό!$E$11:$J$11)-1=MAX([1]Βοηθητικό!$E$1:$J$1)-2,'[1]ΣΤΟΙΧΕΙΑ ΕΤΟΥΣ 4'!$AQ$11,IF(MAX([1]Βοηθητικό!$E$11:$J$11)-1=MAX([1]Βοηθητικό!$E$1:$J$1)-3,'[1]ΣΤΟΙΧΕΙΑ ΕΤΟΥΣ 3'!$AQ$11,IF(MAX([1]Βοηθητικό!$E$11:$J$11)-1=MAX([1]Βοηθητικό!$E$1:$J$1)-4,'[1]ΣΤΟΙΧΕΙΑ ΕΤΟΥΣ 2'!$AQ$11,IF(MAX([1]Βοηθητικό!$E$11:$J$11)-1=MAX([1]Βοηθητικό!$E$1:$J$1)-5,'[1]ΣΤΟΙΧΕΙΑ ΕΤΟΥΣ 1'!$AQ$11,"")))))</f>
        <v>5114000</v>
      </c>
      <c r="D728" s="7">
        <f>IF(MAX([1]Βοηθητικό!$E$11:$J$11)=MAX([1]Βοηθητικό!$E$1:$J$1),'[1]ΣΤΟΙΧΕΙΑ ΕΤΟΥΣ 6'!$AQ$11,IF(MAX([1]Βοηθητικό!$E$11:$J$11)=MAX([1]Βοηθητικό!$E$1:$J$1)-1,'[1]ΣΤΟΙΧΕΙΑ ΕΤΟΥΣ 5'!$AQ$11,IF(MAX([1]Βοηθητικό!$E$11:$J$11)=MAX([1]Βοηθητικό!$E$1:$J$1)-2,'[1]ΣΤΟΙΧΕΙΑ ΕΤΟΥΣ 4'!$AQ$11,IF(MAX([1]Βοηθητικό!$E$11:$J$11)=MAX([1]Βοηθητικό!$E$1:$J$1)-3,'[1]ΣΤΟΙΧΕΙΑ ΕΤΟΥΣ 3'!$AQ$11,IF(MAX([1]Βοηθητικό!$E$11:$J$11)=MAX([1]Βοηθητικό!$E$1:$J$1)-4,'[1]ΣΤΟΙΧΕΙΑ ΕΤΟΥΣ 2'!$AQ$11,IF(MAX([1]Βοηθητικό!$E$11:$J$11)=MAX([1]Βοηθητικό!$E$1:$J$1)-5,'[1]ΣΤΟΙΧΕΙΑ ΕΤΟΥΣ 1'!$AQ$11,""))))))</f>
        <v>7696000</v>
      </c>
    </row>
    <row r="729" spans="1:4" x14ac:dyDescent="0.25">
      <c r="A729" s="1" t="s">
        <v>43</v>
      </c>
      <c r="B729" s="6">
        <f>IF(MAX([1]Βοηθητικό!$E$11:$J$11)-2=MAX([1]Βοηθητικό!$E$1:$J$1)-2,'[1]ΣΤΟΙΧΕΙΑ ΕΤΟΥΣ 4'!$AR$11,IF(MAX([1]Βοηθητικό!$E$11:$J$11)-2=MAX([1]Βοηθητικό!$E$1:$J$1)-3,'[1]ΣΤΟΙΧΕΙΑ ΕΤΟΥΣ 3'!$AR$11,IF(MAX([1]Βοηθητικό!$E$11:$J$11)-2=MAX([1]Βοηθητικό!$E$1:$J$1)-4,'[1]ΣΤΟΙΧΕΙΑ ΕΤΟΥΣ 2'!$AR$11,IF(MAX([1]Βοηθητικό!$E$11:$J$11)-2=MAX([1]Βοηθητικό!$E$1:$J$1)-5,'[1]ΣΤΟΙΧΕΙΑ ΕΤΟΥΣ 1'!$AR$11,""))))</f>
        <v>4768000</v>
      </c>
      <c r="C729" s="6">
        <f>IF(MAX([1]Βοηθητικό!$E$11:$J$11)-1=MAX([1]Βοηθητικό!$E$1:$J$1)-1,'[1]ΣΤΟΙΧΕΙΑ ΕΤΟΥΣ 5'!$AR$11,IF(MAX([1]Βοηθητικό!$E$11:$J$11)-1=MAX([1]Βοηθητικό!$E$1:$J$1)-2,'[1]ΣΤΟΙΧΕΙΑ ΕΤΟΥΣ 4'!$AR$11,IF(MAX([1]Βοηθητικό!$E$11:$J$11)-1=MAX([1]Βοηθητικό!$E$1:$J$1)-3,'[1]ΣΤΟΙΧΕΙΑ ΕΤΟΥΣ 3'!$AR$11,IF(MAX([1]Βοηθητικό!$E$11:$J$11)-1=MAX([1]Βοηθητικό!$E$1:$J$1)-4,'[1]ΣΤΟΙΧΕΙΑ ΕΤΟΥΣ 2'!$AR$11,IF(MAX([1]Βοηθητικό!$E$11:$J$11)-1=MAX([1]Βοηθητικό!$E$1:$J$1)-5,'[1]ΣΤΟΙΧΕΙΑ ΕΤΟΥΣ 1'!$AR$11,"")))))</f>
        <v>7843000</v>
      </c>
      <c r="D729" s="7">
        <f>IF(MAX([1]Βοηθητικό!$E$11:$J$11)=MAX([1]Βοηθητικό!$E$1:$J$1),'[1]ΣΤΟΙΧΕΙΑ ΕΤΟΥΣ 6'!$AR$11,IF(MAX([1]Βοηθητικό!$E$11:$J$11)=MAX([1]Βοηθητικό!$E$1:$J$1)-1,'[1]ΣΤΟΙΧΕΙΑ ΕΤΟΥΣ 5'!$AR$11,IF(MAX([1]Βοηθητικό!$E$11:$J$11)=MAX([1]Βοηθητικό!$E$1:$J$1)-2,'[1]ΣΤΟΙΧΕΙΑ ΕΤΟΥΣ 4'!$AR$11,IF(MAX([1]Βοηθητικό!$E$11:$J$11)=MAX([1]Βοηθητικό!$E$1:$J$1)-3,'[1]ΣΤΟΙΧΕΙΑ ΕΤΟΥΣ 3'!$AR$11,IF(MAX([1]Βοηθητικό!$E$11:$J$11)=MAX([1]Βοηθητικό!$E$1:$J$1)-4,'[1]ΣΤΟΙΧΕΙΑ ΕΤΟΥΣ 2'!$AR$11,IF(MAX([1]Βοηθητικό!$E$11:$J$11)=MAX([1]Βοηθητικό!$E$1:$J$1)-5,'[1]ΣΤΟΙΧΕΙΑ ΕΤΟΥΣ 1'!$AR$11,""))))))</f>
        <v>8110000</v>
      </c>
    </row>
    <row r="730" spans="1:4" x14ac:dyDescent="0.25">
      <c r="A730" s="1" t="s">
        <v>44</v>
      </c>
      <c r="B730" s="6">
        <f>IF(MAX([1]Βοηθητικό!$E$11:$J$11)-2=MAX([1]Βοηθητικό!$E$1:$J$1)-2,'[1]ΣΤΟΙΧΕΙΑ ΕΤΟΥΣ 4'!$AS$11,IF(MAX([1]Βοηθητικό!$E$11:$J$11)-2=MAX([1]Βοηθητικό!$E$1:$J$1)-3,'[1]ΣΤΟΙΧΕΙΑ ΕΤΟΥΣ 3'!$AS$11,IF(MAX([1]Βοηθητικό!$E$11:$J$11)-2=MAX([1]Βοηθητικό!$E$1:$J$1)-4,'[1]ΣΤΟΙΧΕΙΑ ΕΤΟΥΣ 2'!$AS$11,IF(MAX([1]Βοηθητικό!$E$11:$J$11)-2=MAX([1]Βοηθητικό!$E$1:$J$1)-5,'[1]ΣΤΟΙΧΕΙΑ ΕΤΟΥΣ 1'!$AS$11,""))))</f>
        <v>79237000</v>
      </c>
      <c r="C730" s="6">
        <f>IF(MAX([1]Βοηθητικό!$E$11:$J$11)-1=MAX([1]Βοηθητικό!$E$1:$J$1)-1,'[1]ΣΤΟΙΧΕΙΑ ΕΤΟΥΣ 5'!$AS$11,IF(MAX([1]Βοηθητικό!$E$11:$J$11)-1=MAX([1]Βοηθητικό!$E$1:$J$1)-2,'[1]ΣΤΟΙΧΕΙΑ ΕΤΟΥΣ 4'!$AS$11,IF(MAX([1]Βοηθητικό!$E$11:$J$11)-1=MAX([1]Βοηθητικό!$E$1:$J$1)-3,'[1]ΣΤΟΙΧΕΙΑ ΕΤΟΥΣ 3'!$AS$11,IF(MAX([1]Βοηθητικό!$E$11:$J$11)-1=MAX([1]Βοηθητικό!$E$1:$J$1)-4,'[1]ΣΤΟΙΧΕΙΑ ΕΤΟΥΣ 2'!$AS$11,IF(MAX([1]Βοηθητικό!$E$11:$J$11)-1=MAX([1]Βοηθητικό!$E$1:$J$1)-5,'[1]ΣΤΟΙΧΕΙΑ ΕΤΟΥΣ 1'!$AS$11,"")))))</f>
        <v>80963000</v>
      </c>
      <c r="D730" s="7">
        <f>IF(MAX([1]Βοηθητικό!$E$11:$J$11)=MAX([1]Βοηθητικό!$E$1:$J$1),'[1]ΣΤΟΙΧΕΙΑ ΕΤΟΥΣ 6'!$AS$11,IF(MAX([1]Βοηθητικό!$E$11:$J$11)=MAX([1]Βοηθητικό!$E$1:$J$1)-1,'[1]ΣΤΟΙΧΕΙΑ ΕΤΟΥΣ 5'!$AS$11,IF(MAX([1]Βοηθητικό!$E$11:$J$11)=MAX([1]Βοηθητικό!$E$1:$J$1)-2,'[1]ΣΤΟΙΧΕΙΑ ΕΤΟΥΣ 4'!$AS$11,IF(MAX([1]Βοηθητικό!$E$11:$J$11)=MAX([1]Βοηθητικό!$E$1:$J$1)-3,'[1]ΣΤΟΙΧΕΙΑ ΕΤΟΥΣ 3'!$AS$11,IF(MAX([1]Βοηθητικό!$E$11:$J$11)=MAX([1]Βοηθητικό!$E$1:$J$1)-4,'[1]ΣΤΟΙΧΕΙΑ ΕΤΟΥΣ 2'!$AS$11,IF(MAX([1]Βοηθητικό!$E$11:$J$11)=MAX([1]Βοηθητικό!$E$1:$J$1)-5,'[1]ΣΤΟΙΧΕΙΑ ΕΤΟΥΣ 1'!$AS$11,""))))))</f>
        <v>65850000</v>
      </c>
    </row>
    <row r="731" spans="1:4" x14ac:dyDescent="0.25">
      <c r="A731" s="1" t="s">
        <v>45</v>
      </c>
      <c r="B731" s="6">
        <f>IF(MAX([1]Βοηθητικό!$E$11:$J$11)-2=MAX([1]Βοηθητικό!$E$1:$J$1)-2,'[1]ΣΤΟΙΧΕΙΑ ΕΤΟΥΣ 4'!$AT$11,IF(MAX([1]Βοηθητικό!$E$11:$J$11)-2=MAX([1]Βοηθητικό!$E$1:$J$1)-3,'[1]ΣΤΟΙΧΕΙΑ ΕΤΟΥΣ 3'!$AT$11,IF(MAX([1]Βοηθητικό!$E$11:$J$11)-2=MAX([1]Βοηθητικό!$E$1:$J$1)-4,'[1]ΣΤΟΙΧΕΙΑ ΕΤΟΥΣ 2'!$AT$11,IF(MAX([1]Βοηθητικό!$E$11:$J$11)-2=MAX([1]Βοηθητικό!$E$1:$J$1)-5,'[1]ΣΤΟΙΧΕΙΑ ΕΤΟΥΣ 1'!$AT$11,""))))</f>
        <v>1591000</v>
      </c>
      <c r="C731" s="6">
        <f>IF(MAX([1]Βοηθητικό!$E$11:$J$11)-1=MAX([1]Βοηθητικό!$E$1:$J$1)-1,'[1]ΣΤΟΙΧΕΙΑ ΕΤΟΥΣ 5'!$AT$11,IF(MAX([1]Βοηθητικό!$E$11:$J$11)-1=MAX([1]Βοηθητικό!$E$1:$J$1)-2,'[1]ΣΤΟΙΧΕΙΑ ΕΤΟΥΣ 4'!$AT$11,IF(MAX([1]Βοηθητικό!$E$11:$J$11)-1=MAX([1]Βοηθητικό!$E$1:$J$1)-3,'[1]ΣΤΟΙΧΕΙΑ ΕΤΟΥΣ 3'!$AT$11,IF(MAX([1]Βοηθητικό!$E$11:$J$11)-1=MAX([1]Βοηθητικό!$E$1:$J$1)-4,'[1]ΣΤΟΙΧΕΙΑ ΕΤΟΥΣ 2'!$AT$11,IF(MAX([1]Βοηθητικό!$E$11:$J$11)-1=MAX([1]Βοηθητικό!$E$1:$J$1)-5,'[1]ΣΤΟΙΧΕΙΑ ΕΤΟΥΣ 1'!$AT$11,"")))))</f>
        <v>-930000</v>
      </c>
      <c r="D731" s="7">
        <f>IF(MAX([1]Βοηθητικό!$E$11:$J$11)=MAX([1]Βοηθητικό!$E$1:$J$1),'[1]ΣΤΟΙΧΕΙΑ ΕΤΟΥΣ 6'!$AT$11,IF(MAX([1]Βοηθητικό!$E$11:$J$11)=MAX([1]Βοηθητικό!$E$1:$J$1)-1,'[1]ΣΤΟΙΧΕΙΑ ΕΤΟΥΣ 5'!$AT$11,IF(MAX([1]Βοηθητικό!$E$11:$J$11)=MAX([1]Βοηθητικό!$E$1:$J$1)-2,'[1]ΣΤΟΙΧΕΙΑ ΕΤΟΥΣ 4'!$AT$11,IF(MAX([1]Βοηθητικό!$E$11:$J$11)=MAX([1]Βοηθητικό!$E$1:$J$1)-3,'[1]ΣΤΟΙΧΕΙΑ ΕΤΟΥΣ 3'!$AT$11,IF(MAX([1]Βοηθητικό!$E$11:$J$11)=MAX([1]Βοηθητικό!$E$1:$J$1)-4,'[1]ΣΤΟΙΧΕΙΑ ΕΤΟΥΣ 2'!$AT$11,IF(MAX([1]Βοηθητικό!$E$11:$J$11)=MAX([1]Βοηθητικό!$E$1:$J$1)-5,'[1]ΣΤΟΙΧΕΙΑ ΕΤΟΥΣ 1'!$AT$11,""))))))</f>
        <v>-5807000</v>
      </c>
    </row>
    <row r="732" spans="1:4" x14ac:dyDescent="0.25">
      <c r="A732" s="1" t="s">
        <v>46</v>
      </c>
      <c r="B732" s="6">
        <f>IF(MAX([1]Βοηθητικό!$E$11:$J$11)-2=MAX([1]Βοηθητικό!$E$1:$J$1)-2,'[1]ΣΤΟΙΧΕΙΑ ΕΤΟΥΣ 4'!$AU$11,IF(MAX([1]Βοηθητικό!$E$11:$J$11)-2=MAX([1]Βοηθητικό!$E$1:$J$1)-3,'[1]ΣΤΟΙΧΕΙΑ ΕΤΟΥΣ 3'!$AU$11,IF(MAX([1]Βοηθητικό!$E$11:$J$11)-2=MAX([1]Βοηθητικό!$E$1:$J$1)-4,'[1]ΣΤΟΙΧΕΙΑ ΕΤΟΥΣ 2'!$AU$11,IF(MAX([1]Βοηθητικό!$E$11:$J$11)-2=MAX([1]Βοηθητικό!$E$1:$J$1)-5,'[1]ΣΤΟΙΧΕΙΑ ΕΤΟΥΣ 1'!$AU$11,""))))</f>
        <v>3000000</v>
      </c>
      <c r="C732" s="6">
        <f>IF(MAX([1]Βοηθητικό!$E$11:$J$11)-1=MAX([1]Βοηθητικό!$E$1:$J$1)-1,'[1]ΣΤΟΙΧΕΙΑ ΕΤΟΥΣ 5'!$AU$11,IF(MAX([1]Βοηθητικό!$E$11:$J$11)-1=MAX([1]Βοηθητικό!$E$1:$J$1)-2,'[1]ΣΤΟΙΧΕΙΑ ΕΤΟΥΣ 4'!$AU$11,IF(MAX([1]Βοηθητικό!$E$11:$J$11)-1=MAX([1]Βοηθητικό!$E$1:$J$1)-3,'[1]ΣΤΟΙΧΕΙΑ ΕΤΟΥΣ 3'!$AU$11,IF(MAX([1]Βοηθητικό!$E$11:$J$11)-1=MAX([1]Βοηθητικό!$E$1:$J$1)-4,'[1]ΣΤΟΙΧΕΙΑ ΕΤΟΥΣ 2'!$AU$11,IF(MAX([1]Βοηθητικό!$E$11:$J$11)-1=MAX([1]Βοηθητικό!$E$1:$J$1)-5,'[1]ΣΤΟΙΧΕΙΑ ΕΤΟΥΣ 1'!$AU$11,"")))))</f>
        <v>2000000</v>
      </c>
      <c r="D732" s="7">
        <f>IF(MAX([1]Βοηθητικό!$E$11:$J$11)=MAX([1]Βοηθητικό!$E$1:$J$1),'[1]ΣΤΟΙΧΕΙΑ ΕΤΟΥΣ 6'!$AU$11,IF(MAX([1]Βοηθητικό!$E$11:$J$11)=MAX([1]Βοηθητικό!$E$1:$J$1)-1,'[1]ΣΤΟΙΧΕΙΑ ΕΤΟΥΣ 5'!$AU$11,IF(MAX([1]Βοηθητικό!$E$11:$J$11)=MAX([1]Βοηθητικό!$E$1:$J$1)-2,'[1]ΣΤΟΙΧΕΙΑ ΕΤΟΥΣ 4'!$AU$11,IF(MAX([1]Βοηθητικό!$E$11:$J$11)=MAX([1]Βοηθητικό!$E$1:$J$1)-3,'[1]ΣΤΟΙΧΕΙΑ ΕΤΟΥΣ 3'!$AU$11,IF(MAX([1]Βοηθητικό!$E$11:$J$11)=MAX([1]Βοηθητικό!$E$1:$J$1)-4,'[1]ΣΤΟΙΧΕΙΑ ΕΤΟΥΣ 2'!$AU$11,IF(MAX([1]Βοηθητικό!$E$11:$J$11)=MAX([1]Βοηθητικό!$E$1:$J$1)-5,'[1]ΣΤΟΙΧΕΙΑ ΕΤΟΥΣ 1'!$AU$11,""))))))</f>
        <v>0</v>
      </c>
    </row>
    <row r="733" spans="1:4" x14ac:dyDescent="0.25">
      <c r="A733" s="1" t="s">
        <v>47</v>
      </c>
      <c r="B733" s="6">
        <f>IF(MAX([1]Βοηθητικό!$E$11:$J$11)-2=MAX([1]Βοηθητικό!$E$1:$J$1)-2,'[1]ΣΤΟΙΧΕΙΑ ΕΤΟΥΣ 4'!$AV$11,IF(MAX([1]Βοηθητικό!$E$11:$J$11)-2=MAX([1]Βοηθητικό!$E$1:$J$1)-3,'[1]ΣΤΟΙΧΕΙΑ ΕΤΟΥΣ 3'!$AV$11,IF(MAX([1]Βοηθητικό!$E$11:$J$11)-2=MAX([1]Βοηθητικό!$E$1:$J$1)-4,'[1]ΣΤΟΙΧΕΙΑ ΕΤΟΥΣ 2'!$AV$11,IF(MAX([1]Βοηθητικό!$E$11:$J$11)-2=MAX([1]Βοηθητικό!$E$1:$J$1)-5,'[1]ΣΤΟΙΧΕΙΑ ΕΤΟΥΣ 1'!$AV$11,""))))</f>
        <v>0</v>
      </c>
      <c r="C733" s="6">
        <f>IF(MAX([1]Βοηθητικό!$E$11:$J$11)-1=MAX([1]Βοηθητικό!$E$1:$J$1)-1,'[1]ΣΤΟΙΧΕΙΑ ΕΤΟΥΣ 5'!$AV$11,IF(MAX([1]Βοηθητικό!$E$11:$J$11)-1=MAX([1]Βοηθητικό!$E$1:$J$1)-2,'[1]ΣΤΟΙΧΕΙΑ ΕΤΟΥΣ 4'!$AV$11,IF(MAX([1]Βοηθητικό!$E$11:$J$11)-1=MAX([1]Βοηθητικό!$E$1:$J$1)-3,'[1]ΣΤΟΙΧΕΙΑ ΕΤΟΥΣ 3'!$AV$11,IF(MAX([1]Βοηθητικό!$E$11:$J$11)-1=MAX([1]Βοηθητικό!$E$1:$J$1)-4,'[1]ΣΤΟΙΧΕΙΑ ΕΤΟΥΣ 2'!$AV$11,IF(MAX([1]Βοηθητικό!$E$11:$J$11)-1=MAX([1]Βοηθητικό!$E$1:$J$1)-5,'[1]ΣΤΟΙΧΕΙΑ ΕΤΟΥΣ 1'!$AV$11,"")))))</f>
        <v>0</v>
      </c>
      <c r="D733" s="7">
        <f>IF(MAX([1]Βοηθητικό!$E$11:$J$11)=MAX([1]Βοηθητικό!$E$1:$J$1),'[1]ΣΤΟΙΧΕΙΑ ΕΤΟΥΣ 6'!$AV$11,IF(MAX([1]Βοηθητικό!$E$11:$J$11)=MAX([1]Βοηθητικό!$E$1:$J$1)-1,'[1]ΣΤΟΙΧΕΙΑ ΕΤΟΥΣ 5'!$AV$11,IF(MAX([1]Βοηθητικό!$E$11:$J$11)=MAX([1]Βοηθητικό!$E$1:$J$1)-2,'[1]ΣΤΟΙΧΕΙΑ ΕΤΟΥΣ 4'!$AV$11,IF(MAX([1]Βοηθητικό!$E$11:$J$11)=MAX([1]Βοηθητικό!$E$1:$J$1)-3,'[1]ΣΤΟΙΧΕΙΑ ΕΤΟΥΣ 3'!$AV$11,IF(MAX([1]Βοηθητικό!$E$11:$J$11)=MAX([1]Βοηθητικό!$E$1:$J$1)-4,'[1]ΣΤΟΙΧΕΙΑ ΕΤΟΥΣ 2'!$AV$11,IF(MAX([1]Βοηθητικό!$E$11:$J$11)=MAX([1]Βοηθητικό!$E$1:$J$1)-5,'[1]ΣΤΟΙΧΕΙΑ ΕΤΟΥΣ 1'!$AV$11,""))))))</f>
        <v>0</v>
      </c>
    </row>
    <row r="734" spans="1:4" x14ac:dyDescent="0.25">
      <c r="A734" s="1" t="s">
        <v>48</v>
      </c>
      <c r="B734" s="6">
        <f>IF(MAX([1]Βοηθητικό!$E$11:$J$11)-2=MAX([1]Βοηθητικό!$E$1:$J$1)-2,'[1]ΣΤΟΙΧΕΙΑ ΕΤΟΥΣ 4'!$AW$11,IF(MAX([1]Βοηθητικό!$E$11:$J$11)-2=MAX([1]Βοηθητικό!$E$1:$J$1)-3,'[1]ΣΤΟΙΧΕΙΑ ΕΤΟΥΣ 3'!$AW$11,IF(MAX([1]Βοηθητικό!$E$11:$J$11)-2=MAX([1]Βοηθητικό!$E$1:$J$1)-4,'[1]ΣΤΟΙΧΕΙΑ ΕΤΟΥΣ 2'!$AW$11,IF(MAX([1]Βοηθητικό!$E$11:$J$11)-2=MAX([1]Βοηθητικό!$E$1:$J$1)-5,'[1]ΣΤΟΙΧΕΙΑ ΕΤΟΥΣ 1'!$AW$11,""))))</f>
        <v>0</v>
      </c>
      <c r="C734" s="6">
        <f>IF(MAX([1]Βοηθητικό!$E$11:$J$11)-1=MAX([1]Βοηθητικό!$E$1:$J$1)-1,'[1]ΣΤΟΙΧΕΙΑ ΕΤΟΥΣ 5'!$AW$11,IF(MAX([1]Βοηθητικό!$E$11:$J$11)-1=MAX([1]Βοηθητικό!$E$1:$J$1)-2,'[1]ΣΤΟΙΧΕΙΑ ΕΤΟΥΣ 4'!$AW$11,IF(MAX([1]Βοηθητικό!$E$11:$J$11)-1=MAX([1]Βοηθητικό!$E$1:$J$1)-3,'[1]ΣΤΟΙΧΕΙΑ ΕΤΟΥΣ 3'!$AW$11,IF(MAX([1]Βοηθητικό!$E$11:$J$11)-1=MAX([1]Βοηθητικό!$E$1:$J$1)-4,'[1]ΣΤΟΙΧΕΙΑ ΕΤΟΥΣ 2'!$AW$11,IF(MAX([1]Βοηθητικό!$E$11:$J$11)-1=MAX([1]Βοηθητικό!$E$1:$J$1)-5,'[1]ΣΤΟΙΧΕΙΑ ΕΤΟΥΣ 1'!$AW$11,"")))))</f>
        <v>0</v>
      </c>
      <c r="D734" s="7">
        <f>IF(MAX([1]Βοηθητικό!$E$11:$J$11)=MAX([1]Βοηθητικό!$E$1:$J$1),'[1]ΣΤΟΙΧΕΙΑ ΕΤΟΥΣ 6'!$AW$11,IF(MAX([1]Βοηθητικό!$E$11:$J$11)=MAX([1]Βοηθητικό!$E$1:$J$1)-1,'[1]ΣΤΟΙΧΕΙΑ ΕΤΟΥΣ 5'!$AW$11,IF(MAX([1]Βοηθητικό!$E$11:$J$11)=MAX([1]Βοηθητικό!$E$1:$J$1)-2,'[1]ΣΤΟΙΧΕΙΑ ΕΤΟΥΣ 4'!$AW$11,IF(MAX([1]Βοηθητικό!$E$11:$J$11)=MAX([1]Βοηθητικό!$E$1:$J$1)-3,'[1]ΣΤΟΙΧΕΙΑ ΕΤΟΥΣ 3'!$AW$11,IF(MAX([1]Βοηθητικό!$E$11:$J$11)=MAX([1]Βοηθητικό!$E$1:$J$1)-4,'[1]ΣΤΟΙΧΕΙΑ ΕΤΟΥΣ 2'!$AW$11,IF(MAX([1]Βοηθητικό!$E$11:$J$11)=MAX([1]Βοηθητικό!$E$1:$J$1)-5,'[1]ΣΤΟΙΧΕΙΑ ΕΤΟΥΣ 1'!$AW$11,""))))))</f>
        <v>0</v>
      </c>
    </row>
    <row r="735" spans="1:4" x14ac:dyDescent="0.25">
      <c r="A735" s="1" t="s">
        <v>49</v>
      </c>
      <c r="B735" s="6">
        <f>IF(MAX([1]Βοηθητικό!$E$11:$J$11)-2=MAX([1]Βοηθητικό!$E$1:$J$1)-2,'[1]ΣΤΟΙΧΕΙΑ ΕΤΟΥΣ 4'!$AX$11,IF(MAX([1]Βοηθητικό!$E$11:$J$11)-2=MAX([1]Βοηθητικό!$E$1:$J$1)-3,'[1]ΣΤΟΙΧΕΙΑ ΕΤΟΥΣ 3'!$AX$11,IF(MAX([1]Βοηθητικό!$E$11:$J$11)-2=MAX([1]Βοηθητικό!$E$1:$J$1)-4,'[1]ΣΤΟΙΧΕΙΑ ΕΤΟΥΣ 2'!$AX$11,IF(MAX([1]Βοηθητικό!$E$11:$J$11)-2=MAX([1]Βοηθητικό!$E$1:$J$1)-5,'[1]ΣΤΟΙΧΕΙΑ ΕΤΟΥΣ 1'!$AX$11,""))))</f>
        <v>4307000</v>
      </c>
      <c r="C735" s="6">
        <f>IF(MAX([1]Βοηθητικό!$E$11:$J$11)-1=MAX([1]Βοηθητικό!$E$1:$J$1)-1,'[1]ΣΤΟΙΧΕΙΑ ΕΤΟΥΣ 5'!$AX$11,IF(MAX([1]Βοηθητικό!$E$11:$J$11)-1=MAX([1]Βοηθητικό!$E$1:$J$1)-2,'[1]ΣΤΟΙΧΕΙΑ ΕΤΟΥΣ 4'!$AX$11,IF(MAX([1]Βοηθητικό!$E$11:$J$11)-1=MAX([1]Βοηθητικό!$E$1:$J$1)-3,'[1]ΣΤΟΙΧΕΙΑ ΕΤΟΥΣ 3'!$AX$11,IF(MAX([1]Βοηθητικό!$E$11:$J$11)-1=MAX([1]Βοηθητικό!$E$1:$J$1)-4,'[1]ΣΤΟΙΧΕΙΑ ΕΤΟΥΣ 2'!$AX$11,IF(MAX([1]Βοηθητικό!$E$11:$J$11)-1=MAX([1]Βοηθητικό!$E$1:$J$1)-5,'[1]ΣΤΟΙΧΕΙΑ ΕΤΟΥΣ 1'!$AX$11,"")))))</f>
        <v>10789000</v>
      </c>
      <c r="D735" s="7">
        <f>IF(MAX([1]Βοηθητικό!$E$11:$J$11)=MAX([1]Βοηθητικό!$E$1:$J$1),'[1]ΣΤΟΙΧΕΙΑ ΕΤΟΥΣ 6'!$AX$11,IF(MAX([1]Βοηθητικό!$E$11:$J$11)=MAX([1]Βοηθητικό!$E$1:$J$1)-1,'[1]ΣΤΟΙΧΕΙΑ ΕΤΟΥΣ 5'!$AX$11,IF(MAX([1]Βοηθητικό!$E$11:$J$11)=MAX([1]Βοηθητικό!$E$1:$J$1)-2,'[1]ΣΤΟΙΧΕΙΑ ΕΤΟΥΣ 4'!$AX$11,IF(MAX([1]Βοηθητικό!$E$11:$J$11)=MAX([1]Βοηθητικό!$E$1:$J$1)-3,'[1]ΣΤΟΙΧΕΙΑ ΕΤΟΥΣ 3'!$AX$11,IF(MAX([1]Βοηθητικό!$E$11:$J$11)=MAX([1]Βοηθητικό!$E$1:$J$1)-4,'[1]ΣΤΟΙΧΕΙΑ ΕΤΟΥΣ 2'!$AX$11,IF(MAX([1]Βοηθητικό!$E$11:$J$11)=MAX([1]Βοηθητικό!$E$1:$J$1)-5,'[1]ΣΤΟΙΧΕΙΑ ΕΤΟΥΣ 1'!$AX$11,""))))))</f>
        <v>9106000</v>
      </c>
    </row>
    <row r="736" spans="1:4" x14ac:dyDescent="0.25">
      <c r="A736" s="1" t="s">
        <v>50</v>
      </c>
      <c r="B736" s="6">
        <f>IF(MAX([1]Βοηθητικό!$E$11:$J$11)-2=MAX([1]Βοηθητικό!$E$1:$J$1)-2,'[1]ΣΤΟΙΧΕΙΑ ΕΤΟΥΣ 4'!$AY$11,IF(MAX([1]Βοηθητικό!$E$11:$J$11)-2=MAX([1]Βοηθητικό!$E$1:$J$1)-3,'[1]ΣΤΟΙΧΕΙΑ ΕΤΟΥΣ 3'!$AY$11,IF(MAX([1]Βοηθητικό!$E$11:$J$11)-2=MAX([1]Βοηθητικό!$E$1:$J$1)-4,'[1]ΣΤΟΙΧΕΙΑ ΕΤΟΥΣ 2'!$AY$11,IF(MAX([1]Βοηθητικό!$E$11:$J$11)-2=MAX([1]Βοηθητικό!$E$1:$J$1)-5,'[1]ΣΤΟΙΧΕΙΑ ΕΤΟΥΣ 1'!$AY$11,""))))</f>
        <v>4307000</v>
      </c>
      <c r="C736" s="6">
        <f>IF(MAX([1]Βοηθητικό!$E$11:$J$11)-1=MAX([1]Βοηθητικό!$E$1:$J$1)-1,'[1]ΣΤΟΙΧΕΙΑ ΕΤΟΥΣ 5'!$AY$11,IF(MAX([1]Βοηθητικό!$E$11:$J$11)-1=MAX([1]Βοηθητικό!$E$1:$J$1)-2,'[1]ΣΤΟΙΧΕΙΑ ΕΤΟΥΣ 4'!$AY$11,IF(MAX([1]Βοηθητικό!$E$11:$J$11)-1=MAX([1]Βοηθητικό!$E$1:$J$1)-3,'[1]ΣΤΟΙΧΕΙΑ ΕΤΟΥΣ 3'!$AY$11,IF(MAX([1]Βοηθητικό!$E$11:$J$11)-1=MAX([1]Βοηθητικό!$E$1:$J$1)-4,'[1]ΣΤΟΙΧΕΙΑ ΕΤΟΥΣ 2'!$AY$11,IF(MAX([1]Βοηθητικό!$E$11:$J$11)-1=MAX([1]Βοηθητικό!$E$1:$J$1)-5,'[1]ΣΤΟΙΧΕΙΑ ΕΤΟΥΣ 1'!$AY$11,"")))))</f>
        <v>10789000</v>
      </c>
      <c r="D736" s="7">
        <f>IF(MAX([1]Βοηθητικό!$E$11:$J$11)=MAX([1]Βοηθητικό!$E$1:$J$1),'[1]ΣΤΟΙΧΕΙΑ ΕΤΟΥΣ 6'!$AY$11,IF(MAX([1]Βοηθητικό!$E$11:$J$11)=MAX([1]Βοηθητικό!$E$1:$J$1)-1,'[1]ΣΤΟΙΧΕΙΑ ΕΤΟΥΣ 5'!$AY$11,IF(MAX([1]Βοηθητικό!$E$11:$J$11)=MAX([1]Βοηθητικό!$E$1:$J$1)-2,'[1]ΣΤΟΙΧΕΙΑ ΕΤΟΥΣ 4'!$AY$11,IF(MAX([1]Βοηθητικό!$E$11:$J$11)=MAX([1]Βοηθητικό!$E$1:$J$1)-3,'[1]ΣΤΟΙΧΕΙΑ ΕΤΟΥΣ 3'!$AY$11,IF(MAX([1]Βοηθητικό!$E$11:$J$11)=MAX([1]Βοηθητικό!$E$1:$J$1)-4,'[1]ΣΤΟΙΧΕΙΑ ΕΤΟΥΣ 2'!$AY$11,IF(MAX([1]Βοηθητικό!$E$11:$J$11)=MAX([1]Βοηθητικό!$E$1:$J$1)-5,'[1]ΣΤΟΙΧΕΙΑ ΕΤΟΥΣ 1'!$AY$11,""))))))</f>
        <v>9106000</v>
      </c>
    </row>
    <row r="737" spans="1:4" x14ac:dyDescent="0.25">
      <c r="A737" s="1" t="s">
        <v>51</v>
      </c>
      <c r="B737" s="6">
        <f>IF(MAX([1]Βοηθητικό!$E$11:$J$11)-2=MAX([1]Βοηθητικό!$E$1:$J$1)-2,'[1]ΣΤΟΙΧΕΙΑ ΕΤΟΥΣ 4'!$AZ$11,IF(MAX([1]Βοηθητικό!$E$11:$J$11)-2=MAX([1]Βοηθητικό!$E$1:$J$1)-3,'[1]ΣΤΟΙΧΕΙΑ ΕΤΟΥΣ 3'!$AZ$11,IF(MAX([1]Βοηθητικό!$E$11:$J$11)-2=MAX([1]Βοηθητικό!$E$1:$J$1)-4,'[1]ΣΤΟΙΧΕΙΑ ΕΤΟΥΣ 2'!$AZ$11,IF(MAX([1]Βοηθητικό!$E$11:$J$11)-2=MAX([1]Βοηθητικό!$E$1:$J$1)-5,'[1]ΣΤΟΙΧΕΙΑ ΕΤΟΥΣ 1'!$AZ$11,""))))</f>
        <v>4591000</v>
      </c>
      <c r="C737" s="6">
        <f>IF(MAX([1]Βοηθητικό!$E$11:$J$11)-1=MAX([1]Βοηθητικό!$E$1:$J$1)-1,'[1]ΣΤΟΙΧΕΙΑ ΕΤΟΥΣ 5'!$AZ$11,IF(MAX([1]Βοηθητικό!$E$11:$J$11)-1=MAX([1]Βοηθητικό!$E$1:$J$1)-2,'[1]ΣΤΟΙΧΕΙΑ ΕΤΟΥΣ 4'!$AZ$11,IF(MAX([1]Βοηθητικό!$E$11:$J$11)-1=MAX([1]Βοηθητικό!$E$1:$J$1)-3,'[1]ΣΤΟΙΧΕΙΑ ΕΤΟΥΣ 3'!$AZ$11,IF(MAX([1]Βοηθητικό!$E$11:$J$11)-1=MAX([1]Βοηθητικό!$E$1:$J$1)-4,'[1]ΣΤΟΙΧΕΙΑ ΕΤΟΥΣ 2'!$AZ$11,IF(MAX([1]Βοηθητικό!$E$11:$J$11)-1=MAX([1]Βοηθητικό!$E$1:$J$1)-5,'[1]ΣΤΟΙΧΕΙΑ ΕΤΟΥΣ 1'!$AZ$11,"")))))</f>
        <v>1070000</v>
      </c>
      <c r="D737" s="7">
        <f>IF(MAX([1]Βοηθητικό!$E$11:$J$11)=MAX([1]Βοηθητικό!$E$1:$J$1),'[1]ΣΤΟΙΧΕΙΑ ΕΤΟΥΣ 6'!$AZ$11,IF(MAX([1]Βοηθητικό!$E$11:$J$11)=MAX([1]Βοηθητικό!$E$1:$J$1)-1,'[1]ΣΤΟΙΧΕΙΑ ΕΤΟΥΣ 5'!$AZ$11,IF(MAX([1]Βοηθητικό!$E$11:$J$11)=MAX([1]Βοηθητικό!$E$1:$J$1)-2,'[1]ΣΤΟΙΧΕΙΑ ΕΤΟΥΣ 4'!$AZ$11,IF(MAX([1]Βοηθητικό!$E$11:$J$11)=MAX([1]Βοηθητικό!$E$1:$J$1)-3,'[1]ΣΤΟΙΧΕΙΑ ΕΤΟΥΣ 3'!$AZ$11,IF(MAX([1]Βοηθητικό!$E$11:$J$11)=MAX([1]Βοηθητικό!$E$1:$J$1)-4,'[1]ΣΤΟΙΧΕΙΑ ΕΤΟΥΣ 2'!$AZ$11,IF(MAX([1]Βοηθητικό!$E$11:$J$11)=MAX([1]Βοηθητικό!$E$1:$J$1)-5,'[1]ΣΤΟΙΧΕΙΑ ΕΤΟΥΣ 1'!$AZ$11,""))))))</f>
        <v>-5807000</v>
      </c>
    </row>
    <row r="738" spans="1:4" x14ac:dyDescent="0.25">
      <c r="A738" s="1" t="s">
        <v>191</v>
      </c>
      <c r="B738" s="6">
        <f>IF(MAX([1]Βοηθητικό!E11:J11)-2=MAX([1]Βοηθητικό!$E$1:$J$1)-2,'[1]ΣΤΟΙΧΕΙΑ ΕΤΟΥΣ 4'!BQ11,IF(MAX([1]Βοηθητικό!E11:J11)-2=MAX([1]Βοηθητικό!$E$1:$J$1)-3,'[1]ΣΤΟΙΧΕΙΑ ΕΤΟΥΣ 3'!BQ11,IF(MAX([1]Βοηθητικό!E11:J11)-2=MAX([1]Βοηθητικό!$E$1:$J$1)-4,'[1]ΣΤΟΙΧΕΙΑ ΕΤΟΥΣ 2'!BQ11,IF(MAX([1]Βοηθητικό!E11:J11)-2=MAX([1]Βοηθητικό!$E$1:$J$1)-5,'[1]ΣΤΟΙΧΕΙΑ ΕΤΟΥΣ 1'!BQ11,""))))</f>
        <v>10574000</v>
      </c>
      <c r="C738" s="6">
        <f>IF(MAX([1]Βοηθητικό!E11:J11)-1=MAX([1]Βοηθητικό!$E$1:$J$1)-1,'[1]ΣΤΟΙΧΕΙΑ ΕΤΟΥΣ 5'!BQ11,IF(MAX([1]Βοηθητικό!E11:J11)-1=MAX([1]Βοηθητικό!$E$1:$J$1)-2,'[1]ΣΤΟΙΧΕΙΑ ΕΤΟΥΣ 4'!BQ11,IF(MAX([1]Βοηθητικό!E11:J11)-1=MAX([1]Βοηθητικό!$E$1:$J$1)-3,'[1]ΣΤΟΙΧΕΙΑ ΕΤΟΥΣ 3'!BQ11,IF(MAX([1]Βοηθητικό!E11:J11)-1=MAX([1]Βοηθητικό!$E$1:$J$1)-4,'[1]ΣΤΟΙΧΕΙΑ ΕΤΟΥΣ 2'!BQ11,IF(MAX([1]Βοηθητικό!E11:J11)-1=MAX([1]Βοηθητικό!$E$1:$J$1)-5,'[1]ΣΤΟΙΧΕΙΑ ΕΤΟΥΣ 1'!BQ11,"")))))</f>
        <v>17552000</v>
      </c>
      <c r="D738" s="7">
        <f>IF(MAX([1]Βοηθητικό!E11:J11)=MAX([1]Βοηθητικό!$E$1:$J$1),'[1]ΣΤΟΙΧΕΙΑ ΕΤΟΥΣ 6'!BQ11,IF(MAX([1]Βοηθητικό!E11:J11)=MAX([1]Βοηθητικό!$E$1:$J$1)-1,'[1]ΣΤΟΙΧΕΙΑ ΕΤΟΥΣ 5'!BQ11,IF(MAX([1]Βοηθητικό!E11:J11)=MAX([1]Βοηθητικό!$E$1:$J$1)-2,'[1]ΣΤΟΙΧΕΙΑ ΕΤΟΥΣ 4'!BQ11,IF(MAX([1]Βοηθητικό!E11:J11)=MAX([1]Βοηθητικό!$E$1:$J$1)-3,'[1]ΣΤΟΙΧΕΙΑ ΕΤΟΥΣ 3'!BQ11,IF(MAX([1]Βοηθητικό!E11:J11)=MAX([1]Βοηθητικό!$E$1:$J$1)-4,'[1]ΣΤΟΙΧΕΙΑ ΕΤΟΥΣ 2'!BQ11,IF(MAX([1]Βοηθητικό!E11:J11)=MAX([1]Βοηθητικό!$E$1:$J$1)-5,'[1]ΣΤΟΙΧΕΙΑ ΕΤΟΥΣ 1'!BQ11,""))))))</f>
        <v>11276000</v>
      </c>
    </row>
    <row r="739" spans="1:4" x14ac:dyDescent="0.25">
      <c r="A739" s="1" t="s">
        <v>55</v>
      </c>
      <c r="B739" s="6">
        <f>IF(MAX([1]Βοηθητικό!$E$11:$J$11)-2=MAX([1]Βοηθητικό!$E$1:$J$1)-2,'[1]ΣΤΟΙΧΕΙΑ ΕΤΟΥΣ 4'!$BD$11,IF(MAX([1]Βοηθητικό!$E$11:$J$11)-2=MAX([1]Βοηθητικό!$E$1:$J$1)-3,'[1]ΣΤΟΙΧΕΙΑ ΕΤΟΥΣ 3'!$BD$11,IF(MAX([1]Βοηθητικό!$E$11:$J$11)-2=MAX([1]Βοηθητικό!$E$1:$J$1)-4,'[1]ΣΤΟΙΧΕΙΑ ΕΤΟΥΣ 2'!$BD$11,IF(MAX([1]Βοηθητικό!$E$11:$J$11)-2=MAX([1]Βοηθητικό!$E$1:$J$1)-5,'[1]ΣΤΟΙΧΕΙΑ ΕΤΟΥΣ 1'!$BD$11,""))))</f>
        <v>0</v>
      </c>
      <c r="C739" s="6">
        <f>IF(MAX([1]Βοηθητικό!$E$11:$J$11)-1=MAX([1]Βοηθητικό!$E$1:$J$1)-1,'[1]ΣΤΟΙΧΕΙΑ ΕΤΟΥΣ 5'!$BD$11,IF(MAX([1]Βοηθητικό!$E$11:$J$11)-1=MAX([1]Βοηθητικό!$E$1:$J$1)-2,'[1]ΣΤΟΙΧΕΙΑ ΕΤΟΥΣ 4'!$BD$11,IF(MAX([1]Βοηθητικό!$E$11:$J$11)-1=MAX([1]Βοηθητικό!$E$1:$J$1)-3,'[1]ΣΤΟΙΧΕΙΑ ΕΤΟΥΣ 3'!$BD$11,IF(MAX([1]Βοηθητικό!$E$11:$J$11)-1=MAX([1]Βοηθητικό!$E$1:$J$1)-4,'[1]ΣΤΟΙΧΕΙΑ ΕΤΟΥΣ 2'!$BD$11,IF(MAX([1]Βοηθητικό!$E$11:$J$11)-1=MAX([1]Βοηθητικό!$E$1:$J$1)-5,'[1]ΣΤΟΙΧΕΙΑ ΕΤΟΥΣ 1'!$BD$11,"")))))</f>
        <v>0</v>
      </c>
      <c r="D739" s="7">
        <f>IF(MAX([1]Βοηθητικό!$E$11:$J$11)=MAX([1]Βοηθητικό!$E$1:$J$1),'[1]ΣΤΟΙΧΕΙΑ ΕΤΟΥΣ 6'!$BD$11,IF(MAX([1]Βοηθητικό!$E$11:$J$11)=MAX([1]Βοηθητικό!$E$1:$J$1)-1,'[1]ΣΤΟΙΧΕΙΑ ΕΤΟΥΣ 5'!$BD$11,IF(MAX([1]Βοηθητικό!$E$11:$J$11)=MAX([1]Βοηθητικό!$E$1:$J$1)-2,'[1]ΣΤΟΙΧΕΙΑ ΕΤΟΥΣ 4'!$BD$11,IF(MAX([1]Βοηθητικό!$E$11:$J$11)=MAX([1]Βοηθητικό!$E$1:$J$1)-3,'[1]ΣΤΟΙΧΕΙΑ ΕΤΟΥΣ 3'!$BD$11,IF(MAX([1]Βοηθητικό!$E$11:$J$11)=MAX([1]Βοηθητικό!$E$1:$J$1)-4,'[1]ΣΤΟΙΧΕΙΑ ΕΤΟΥΣ 2'!$BD$11,IF(MAX([1]Βοηθητικό!$E$11:$J$11)=MAX([1]Βοηθητικό!$E$1:$J$1)-5,'[1]ΣΤΟΙΧΕΙΑ ΕΤΟΥΣ 1'!$BD$11,""))))))</f>
        <v>0</v>
      </c>
    </row>
    <row r="740" spans="1:4" x14ac:dyDescent="0.25">
      <c r="A740" s="1" t="s">
        <v>64</v>
      </c>
      <c r="B740" s="6">
        <f>IF(MAX([1]Βοηθητικό!$E$11:$J$11)-2=MAX([1]Βοηθητικό!$E$1:$J$1)-2,'[1]ΣΤΟΙΧΕΙΑ ΕΤΟΥΣ 4'!$BM$11,IF(MAX([1]Βοηθητικό!$E$11:$J$11)-2=MAX([1]Βοηθητικό!$E$1:$J$1)-3,'[1]ΣΤΟΙΧΕΙΑ ΕΤΟΥΣ 3'!$BM$11,IF(MAX([1]Βοηθητικό!$E$11:$J$11)-2=MAX([1]Βοηθητικό!$E$1:$J$1)-4,'[1]ΣΤΟΙΧΕΙΑ ΕΤΟΥΣ 2'!$BM$11,IF(MAX([1]Βοηθητικό!$E$11:$J$11)-2=MAX([1]Βοηθητικό!$E$1:$J$1)-5,'[1]ΣΤΟΙΧΕΙΑ ΕΤΟΥΣ 1'!$BM$11,""))))</f>
        <v>-647000</v>
      </c>
      <c r="C740" s="6">
        <f>IF(MAX([1]Βοηθητικό!$E$11:$J$11)-1=MAX([1]Βοηθητικό!$E$1:$J$1)-1,'[1]ΣΤΟΙΧΕΙΑ ΕΤΟΥΣ 5'!$BM$11,IF(MAX([1]Βοηθητικό!$E$11:$J$11)-1=MAX([1]Βοηθητικό!$E$1:$J$1)-2,'[1]ΣΤΟΙΧΕΙΑ ΕΤΟΥΣ 4'!$BM$11,IF(MAX([1]Βοηθητικό!$E$11:$J$11)-1=MAX([1]Βοηθητικό!$E$1:$J$1)-3,'[1]ΣΤΟΙΧΕΙΑ ΕΤΟΥΣ 3'!$BM$11,IF(MAX([1]Βοηθητικό!$E$11:$J$11)-1=MAX([1]Βοηθητικό!$E$1:$J$1)-4,'[1]ΣΤΟΙΧΕΙΑ ΕΤΟΥΣ 2'!$BM$11,IF(MAX([1]Βοηθητικό!$E$11:$J$11)-1=MAX([1]Βοηθητικό!$E$1:$J$1)-5,'[1]ΣΤΟΙΧΕΙΑ ΕΤΟΥΣ 1'!$BM$11,"")))))</f>
        <v>-2445000</v>
      </c>
      <c r="D740" s="7">
        <f>IF(MAX([1]Βοηθητικό!$E$11:$J$11)=MAX([1]Βοηθητικό!$E$1:$J$1),'[1]ΣΤΟΙΧΕΙΑ ΕΤΟΥΣ 6'!$BM$11,IF(MAX([1]Βοηθητικό!$E$11:$J$11)=MAX([1]Βοηθητικό!$E$1:$J$1)-1,'[1]ΣΤΟΙΧΕΙΑ ΕΤΟΥΣ 5'!$BM$11,IF(MAX([1]Βοηθητικό!$E$11:$J$11)=MAX([1]Βοηθητικό!$E$1:$J$1)-2,'[1]ΣΤΟΙΧΕΙΑ ΕΤΟΥΣ 4'!$BM$11,IF(MAX([1]Βοηθητικό!$E$11:$J$11)=MAX([1]Βοηθητικό!$E$1:$J$1)-3,'[1]ΣΤΟΙΧΕΙΑ ΕΤΟΥΣ 3'!$BM$11,IF(MAX([1]Βοηθητικό!$E$11:$J$11)=MAX([1]Βοηθητικό!$E$1:$J$1)-4,'[1]ΣΤΟΙΧΕΙΑ ΕΤΟΥΣ 2'!$BM$11,IF(MAX([1]Βοηθητικό!$E$11:$J$11)=MAX([1]Βοηθητικό!$E$1:$J$1)-5,'[1]ΣΤΟΙΧΕΙΑ ΕΤΟΥΣ 1'!$BM$11,""))))))</f>
        <v>987000</v>
      </c>
    </row>
    <row r="741" spans="1:4" x14ac:dyDescent="0.25">
      <c r="A741" s="1"/>
      <c r="B741" s="9"/>
      <c r="C741" s="9"/>
      <c r="D741" s="9"/>
    </row>
    <row r="742" spans="1:4" x14ac:dyDescent="0.25">
      <c r="A742" s="1" t="s">
        <v>176</v>
      </c>
      <c r="B742" s="1"/>
      <c r="C742" s="1"/>
      <c r="D742" s="2" t="s">
        <v>192</v>
      </c>
    </row>
    <row r="743" spans="1:4" x14ac:dyDescent="0.25">
      <c r="A743" s="3" t="str">
        <f>"ΚΩΔΙΚΟΣ ICAP" &amp; ": " &amp; '[1]ΣΤΟΙΧΕΙΑ ΕΤΟΥΣ 3'!A$11</f>
        <v>ΚΩΔΙΚΟΣ ICAP: 242316</v>
      </c>
      <c r="B743" s="1"/>
      <c r="C743" s="1"/>
      <c r="D743" s="1"/>
    </row>
    <row r="744" spans="1:4" x14ac:dyDescent="0.25">
      <c r="A744" s="3" t="str">
        <f>'[1]ΣΤΟΙΧΕΙΑ ΕΤΟΥΣ 3'!B$11</f>
        <v>HOUSE MARKET Α.Ε.</v>
      </c>
      <c r="B744" s="1"/>
      <c r="C744" s="1"/>
      <c r="D744" s="1"/>
    </row>
    <row r="745" spans="1:4" x14ac:dyDescent="0.25">
      <c r="A745" s="3" t="s">
        <v>193</v>
      </c>
      <c r="B745" s="4" t="str">
        <f>RIGHT(B724,4)</f>
        <v>2018</v>
      </c>
      <c r="C745" s="4" t="str">
        <f>RIGHT(C724,4)</f>
        <v>2019</v>
      </c>
      <c r="D745" s="4" t="str">
        <f>RIGHT(D724,4)</f>
        <v>2020</v>
      </c>
    </row>
    <row r="746" spans="1:4" x14ac:dyDescent="0.25">
      <c r="A746" s="1" t="s">
        <v>194</v>
      </c>
      <c r="B746" s="10">
        <f>IF(B710&lt;=0,"-",IF(OR(B737/B710*100&lt;-500,B737/B710*100&gt;500),"-",B737/B710*100))</f>
        <v>3.2369281967398051</v>
      </c>
      <c r="C746" s="10">
        <f>IF(C710&lt;=0,"-",IF(OR(C737/C710*100&lt;-500,C737/C710*100&gt;500),"-",C737/C710*100))</f>
        <v>0.79781086663137413</v>
      </c>
      <c r="D746" s="10">
        <f>IF(D710&lt;=0,"-",IF(OR(D737/D710*100&lt;-500,D737/D710*100&gt;500),"-",D737/D710*100))</f>
        <v>-4.7496748758802889</v>
      </c>
    </row>
    <row r="747" spans="1:4" x14ac:dyDescent="0.25">
      <c r="A747" s="1" t="s">
        <v>195</v>
      </c>
      <c r="B747" s="10">
        <f>IF(B722=0,"-",IF(OR(B737/B722*100&lt;-500,B737/B722*100&gt;500),"-",B737/B722*100))</f>
        <v>1.9027370235904579</v>
      </c>
      <c r="C747" s="10">
        <f>IF(C722=0,"-",IF(OR(C737/C722*100&lt;-500,C737/C722*100&gt;500),"-",C737/C722*100))</f>
        <v>0.36711601209081146</v>
      </c>
      <c r="D747" s="10">
        <f>IF(D722=0,"-",IF(OR(D737/D722*100&lt;-500,D737/D722*100&gt;500),"-",D737/D722*100))</f>
        <v>-1.6945195845844534</v>
      </c>
    </row>
    <row r="748" spans="1:4" x14ac:dyDescent="0.25">
      <c r="A748" s="1" t="s">
        <v>196</v>
      </c>
      <c r="B748" s="10">
        <f>IF(B725=0,"-",IF(OR(B727/B725*100&lt;-500,B727/B725*100&gt;99),"-",B727/B725*100))</f>
        <v>41.884038453569801</v>
      </c>
      <c r="C748" s="10">
        <f>IF(C725=0,"-",IF(OR(C727/C725*100&lt;-500,C727/C725*100&gt;99),"-",C727/C725*100))</f>
        <v>42.929465832581201</v>
      </c>
      <c r="D748" s="10">
        <f>IF(D725=0,"-",IF(OR(D727/D725*100&lt;-500,D727/D725*100&gt;99),"-",D727/D725*100))</f>
        <v>41.794501323857787</v>
      </c>
    </row>
    <row r="749" spans="1:4" x14ac:dyDescent="0.25">
      <c r="A749" s="1" t="s">
        <v>197</v>
      </c>
      <c r="B749" s="10">
        <f>IF(B725=0,"-",IF(OR(B731/B725*100&lt;-500,B731/B725*100&gt;500),"-",B731/B725*100))</f>
        <v>0.82407906186549529</v>
      </c>
      <c r="C749" s="10">
        <f>IF(C725=0,"-",IF(OR(C731/C725*100&lt;-500,C731/C725*100&gt;500),"-",C731/C725*100))</f>
        <v>-0.4824001742865146</v>
      </c>
      <c r="D749" s="10">
        <f>IF(D725=0,"-",IF(OR(D731/D725*100&lt;-500,D731/D725*100&gt;500),"-",D731/D725*100))</f>
        <v>-4.0144345433554784</v>
      </c>
    </row>
    <row r="750" spans="1:4" x14ac:dyDescent="0.25">
      <c r="A750" s="1" t="s">
        <v>198</v>
      </c>
      <c r="B750" s="10">
        <f>IF(B725=0,"-",IF(OR(B737/B725*100&lt;-500,B737/B725*100&gt;500),"-",B737/B725*100))</f>
        <v>2.3779679277338084</v>
      </c>
      <c r="C750" s="10">
        <f>IF(C725=0,"-",IF(OR(C737/C725*100&lt;-500,C737/C725*100&gt;500),"-",C737/C725*100))</f>
        <v>0.55501955536190384</v>
      </c>
      <c r="D750" s="10">
        <f>IF(D725=0,"-",IF(OR(D737/D725*100&lt;-500,D737/D725*100&gt;500),"-",D737/D725*100))</f>
        <v>-4.0144345433554784</v>
      </c>
    </row>
    <row r="751" spans="1:4" x14ac:dyDescent="0.25">
      <c r="A751" s="1" t="s">
        <v>199</v>
      </c>
      <c r="B751" s="10">
        <f>IF(B725=0,"-",IF(OR(B738/B725*100&lt;-500,B738/B725*100&gt;500),"-",B738/B725*100))</f>
        <v>5.4769402892305141</v>
      </c>
      <c r="C751" s="10">
        <f t="shared" ref="C751:D751" si="8">IF(C725=0,"-",IF(OR(C738/C725*100&lt;-500,C738/C725*100&gt;500),"-",C738/C725*100))</f>
        <v>9.1043955473945193</v>
      </c>
      <c r="D751" s="10">
        <f t="shared" si="8"/>
        <v>7.7952064595964137</v>
      </c>
    </row>
    <row r="752" spans="1:4" x14ac:dyDescent="0.25">
      <c r="A752" s="1" t="s">
        <v>200</v>
      </c>
      <c r="B752" s="10">
        <f>IF(B710&lt;=0,"-",IF(OR((B714+B717)/B710&lt;=0,(B714+B717)/B710&gt;100),"-",(B714+B717)/B710))</f>
        <v>0.70119578092390999</v>
      </c>
      <c r="C752" s="10">
        <f>IF(C710&lt;=0,"-",IF(OR((C714+C717)/C710&lt;=0,(C714+C717)/C710&gt;100),"-",(C714+C717)/C710))</f>
        <v>1.1731846074695975</v>
      </c>
      <c r="D752" s="10">
        <f>IF(D710&lt;=0,"-",IF(OR((D714+D717)/D710&lt;=0,(D714+D717)/D710&gt;100),"-",(D714+D717)/D710))</f>
        <v>1.8029625146203614</v>
      </c>
    </row>
    <row r="753" spans="1:4" x14ac:dyDescent="0.25">
      <c r="A753" s="1" t="s">
        <v>201</v>
      </c>
      <c r="B753" s="10">
        <f>IF(B729=0,"-",IF((B729+B737)&lt;=0,"-",IF(OR((B729+B737)/B729&lt;=0,(B729+B737)/B729&gt;1000),"-",(B729+B737)/B729)))</f>
        <v>1.9628775167785235</v>
      </c>
      <c r="C753" s="10">
        <f>IF(C729=0,"-",IF((C729+C737)&lt;=0,"-",IF(OR((C729+C737)/C729&lt;=0,(C729+C737)/C729&gt;1000),"-",(C729+C737)/C729)))</f>
        <v>1.136427387479281</v>
      </c>
      <c r="D753" s="10">
        <f>IF(D729=0,"-",IF((D729+D737)&lt;=0,"-",IF(OR((D729+D737)/D729&lt;=0,(D729+D737)/D729&gt;1000),"-",(D729+D737)/D729)))</f>
        <v>0.28397040690505548</v>
      </c>
    </row>
    <row r="754" spans="1:4" x14ac:dyDescent="0.25">
      <c r="A754" s="1" t="s">
        <v>202</v>
      </c>
      <c r="B754" s="10" t="str">
        <f>IF(B710&lt;=0,"-",IF(B718=0,"-",IF(OR(B718/B710*100&lt;0,B718/B710*100&gt;1000),"-",B718/B710*100)))</f>
        <v>-</v>
      </c>
      <c r="C754" s="10">
        <f>IF(C710&lt;=0,"-",IF(C718=0,"-",IF(OR(C718/C710*100&lt;0,C718/C710*100&gt;1000),"-",C718/C710*100)))</f>
        <v>2.2301423384060186</v>
      </c>
      <c r="D754" s="10">
        <f>IF(D710&lt;=0,"-",IF(D718=0,"-",IF(OR(D718/D710*100&lt;0,D718/D710*100&gt;1000),"-",D718/D710*100)))</f>
        <v>39.052518791765159</v>
      </c>
    </row>
    <row r="755" spans="1:4" x14ac:dyDescent="0.25">
      <c r="A755" s="1" t="s">
        <v>81</v>
      </c>
      <c r="B755" s="10">
        <f>IF(B717=0,"-",IF(OR((B698+B702+B706)/B717&lt;0,(B698+B702+B706)/B717&gt;50),"-",(B698+B702+B706)/B717))</f>
        <v>0.8691639713120517</v>
      </c>
      <c r="C755" s="10">
        <f>IF(C717=0,"-",IF(OR((C698+C702+C706)/C717&lt;0,(C698+C702+C706)/C717&gt;50),"-",(C698+C702+C706)/C717))</f>
        <v>2.6290032625341233</v>
      </c>
      <c r="D755" s="10">
        <f>IF(D717=0,"-",IF(OR((D698+D702+D706)/D717&lt;0,(D698+D702+D706)/D717&gt;50),"-",(D698+D702+D706)/D717))</f>
        <v>1.5513150973172014</v>
      </c>
    </row>
    <row r="756" spans="1:4" x14ac:dyDescent="0.25">
      <c r="A756" s="1" t="s">
        <v>203</v>
      </c>
      <c r="B756" s="10">
        <f>IF(B717=0,"-",IF(OR((B702+B706)/B717&lt;0,(B702+B706)/B717&gt;30),"-",(B702+B706)/B717))</f>
        <v>0.46656588384193504</v>
      </c>
      <c r="C756" s="10">
        <f>IF(C717=0,"-",IF(OR((C702+C706)/C717&lt;0,(C702+C706)/C717&gt;30),"-",(C702+C706)/C717))</f>
        <v>2.1332090463191071</v>
      </c>
      <c r="D756" s="10">
        <f>IF(D717=0,"-",IF(OR((D702+D706)/D717&lt;0,(D702+D706)/D717&gt;30),"-",(D702+D706)/D717))</f>
        <v>1.3343152726635104</v>
      </c>
    </row>
    <row r="757" spans="1:4" x14ac:dyDescent="0.25">
      <c r="A757" s="1" t="s">
        <v>204</v>
      </c>
      <c r="B757" s="10">
        <f>IF(B717=0,"-",IF(OR((B704+B706)/B717&lt;0,(B704+B706)/B717&gt;15),"-",(B704+B706)/B717))</f>
        <v>0.17362185346646042</v>
      </c>
      <c r="C757" s="10">
        <f>IF(C717=0,"-",IF(OR((C704+C706)/C717&lt;0,(C704+C706)/C717&gt;15),"-",(C704+C706)/C717))</f>
        <v>1.8909603391259959</v>
      </c>
      <c r="D757" s="10">
        <f>IF(D717=0,"-",IF(OR((D704+D706)/D717&lt;0,(D704+D706)/D717&gt;15),"-",(D704+D706)/D717))</f>
        <v>1.2402156759600211</v>
      </c>
    </row>
    <row r="758" spans="1:4" x14ac:dyDescent="0.25">
      <c r="A758" s="1" t="s">
        <v>205</v>
      </c>
      <c r="B758" s="8">
        <f>IF((B698+B702+B706)-B717=0,"-",(B698+B702+B706)-B717)</f>
        <v>-7443000</v>
      </c>
      <c r="C758" s="8">
        <f>IF((C698+C702+C706)-C717=0,"-",(C698+C702+C706)-C717)</f>
        <v>73398000</v>
      </c>
      <c r="D758" s="8">
        <f>IF((D698+D702+D706)-D717=0,"-",(D698+D702+D706)-D717)</f>
        <v>62883000</v>
      </c>
    </row>
    <row r="759" spans="1:4" x14ac:dyDescent="0.25">
      <c r="A759" s="1" t="s">
        <v>206</v>
      </c>
      <c r="B759" s="11">
        <f>IF(B725=0,"-",IF(OR(B703/B725*365&lt;=0,B703/B725*365&gt;720),"-",B703/B725*365))</f>
        <v>25.910190403182362</v>
      </c>
      <c r="C759" s="11">
        <f>IF(C725=0,"-",IF(OR(C703/C725*365&lt;=0,C703/C725*365&gt;720),"-",C703/C725*365))</f>
        <v>13.930835226624341</v>
      </c>
      <c r="D759" s="11">
        <f>IF(D725=0,"-",IF(OR(D703/D725*365&lt;=0,D703/D725*365&gt;720),"-",D703/D725*365))</f>
        <v>22.136734115434869</v>
      </c>
    </row>
    <row r="760" spans="1:4" x14ac:dyDescent="0.25">
      <c r="A760" s="1" t="s">
        <v>207</v>
      </c>
      <c r="B760" s="11">
        <f>IF(B726=0,"-",IF(OR(B719/B726*365&lt;=0,B719/B726*365&gt;720),"-",B719/B726*365))</f>
        <v>126.84450227716331</v>
      </c>
      <c r="C760" s="11">
        <f>IF(C726=0,"-",IF(OR(C719/C726*365&lt;=0,C719/C726*365&gt;720),"-",C719/C726*365))</f>
        <v>57.909547007925539</v>
      </c>
      <c r="D760" s="11">
        <f>IF(D726=0,"-",IF(OR(D719/D726*365&lt;=0,D719/D726*365&gt;720),"-",D719/D726*365))</f>
        <v>142.1486768967647</v>
      </c>
    </row>
    <row r="761" spans="1:4" x14ac:dyDescent="0.25">
      <c r="A761" s="1" t="s">
        <v>208</v>
      </c>
      <c r="B761" s="11">
        <f>IF(B726=0,"-",IF(OR(B698/B726*365&lt;=0,B698/B726*365&gt;720),"-",B698/B726*365))</f>
        <v>74.505530253741057</v>
      </c>
      <c r="C761" s="11">
        <f>IF(C726=0,"-",IF(OR(C698/C726*365&lt;=0,C698/C726*365&gt;720),"-",C698/C726*365))</f>
        <v>74.108694466661817</v>
      </c>
      <c r="D761" s="11">
        <f>IF(D726=0,"-",IF(OR(D698/D726*365&lt;=0,D698/D726*365&gt;720),"-",D698/D726*365))</f>
        <v>107.29862463775</v>
      </c>
    </row>
    <row r="762" spans="1:4" x14ac:dyDescent="0.25">
      <c r="A762" s="1" t="s">
        <v>209</v>
      </c>
      <c r="B762" s="10">
        <f>IF(OR(B722=0,B725=0),"-",IF(OR(B725/B722&lt;=0,B725/B722&gt;100),"-",B725/B722))</f>
        <v>0.80015251736542825</v>
      </c>
      <c r="C762" s="10">
        <f>IF(OR(C722=0,C725=0),"-",IF(OR(C725/C722&lt;=0,C725/C722&gt;100),"-",C725/C722))</f>
        <v>0.66144698604616059</v>
      </c>
      <c r="D762" s="10">
        <f>IF(OR(D722=0,D725=0),"-",IF(OR(D725/D722&lt;=0,D725/D722&gt;100),"-",D725/D722))</f>
        <v>0.42210666690011178</v>
      </c>
    </row>
    <row r="763" spans="1:4" x14ac:dyDescent="0.25">
      <c r="A763" s="1" t="s">
        <v>210</v>
      </c>
      <c r="B763" s="8">
        <f>IF(OR(B761="-",B759="-",B760="-"),"-",(B761+B759)-B760)</f>
        <v>-26.428781620239903</v>
      </c>
      <c r="C763" s="8">
        <f>IF(OR(C761="-",C759="-",C760="-"),"-",(C761+C759)-C760)</f>
        <v>30.129982685360616</v>
      </c>
      <c r="D763" s="8">
        <f>IF(OR(D761="-",D759="-",D760="-"),"-",(D761+D759)-D760)</f>
        <v>-12.713318143579841</v>
      </c>
    </row>
    <row r="764" spans="1:4" x14ac:dyDescent="0.25">
      <c r="A764" s="1" t="s">
        <v>211</v>
      </c>
      <c r="B764" s="10">
        <f>IF(B687=0,"-",(B687/B707)*100)</f>
        <v>79.507551267386162</v>
      </c>
      <c r="C764" s="10">
        <f>IF(C687=0,"-",(C687/C707)*100)</f>
        <v>59.358198867086855</v>
      </c>
      <c r="D764" s="10">
        <f>IF(D687=0,"-",(D687/D707)*100)</f>
        <v>48.366905656082849</v>
      </c>
    </row>
    <row r="765" spans="1:4" x14ac:dyDescent="0.25">
      <c r="A765" s="1" t="s">
        <v>212</v>
      </c>
      <c r="B765" s="10" t="str">
        <f>IF(B718=0,"-",IF(B718/B725&gt;10,"-",(B718/B725)*100))</f>
        <v>-</v>
      </c>
      <c r="C765" s="10">
        <f>IF(C718=0,"-",IF(C718/C725&gt;10,"-",(C718/C725)*100))</f>
        <v>1.5514612056892096</v>
      </c>
      <c r="D765" s="10">
        <f>IF(D718=0,"-",IF(D718/D725&gt;10,"-",(D718/D725)*100))</f>
        <v>33.007265663346075</v>
      </c>
    </row>
    <row r="766" spans="1:4" x14ac:dyDescent="0.25">
      <c r="A766" s="1"/>
      <c r="B766" s="1"/>
      <c r="C766" s="1"/>
      <c r="D766" s="1"/>
    </row>
    <row r="767" spans="1:4" x14ac:dyDescent="0.25">
      <c r="A767" s="1" t="s">
        <v>176</v>
      </c>
      <c r="B767" s="1"/>
      <c r="C767" s="1"/>
      <c r="D767" s="2" t="s">
        <v>177</v>
      </c>
    </row>
    <row r="768" spans="1:4" x14ac:dyDescent="0.25">
      <c r="A768" s="3" t="str">
        <f>"ΚΩΔΙΚΟΣ ICAP" &amp; ": " &amp; '[1]ΣΤΟΙΧΕΙΑ ΕΤΟΥΣ 3'!A$12</f>
        <v>ΚΩΔΙΚΟΣ ICAP: 10079345</v>
      </c>
      <c r="B768" s="1"/>
      <c r="C768" s="1"/>
      <c r="D768" s="2"/>
    </row>
    <row r="769" spans="1:4" x14ac:dyDescent="0.25">
      <c r="A769" s="3" t="str">
        <f>'[1]ΣΤΟΙΧΕΙΑ ΕΤΟΥΣ 3'!B$12</f>
        <v>JYSK ΜΟΝΟΠΡΟΣΩΠΗ Α.Ε.</v>
      </c>
      <c r="B769" s="1"/>
      <c r="C769" s="1"/>
      <c r="D769" s="1"/>
    </row>
    <row r="770" spans="1:4" x14ac:dyDescent="0.25">
      <c r="A770" s="1" t="s">
        <v>178</v>
      </c>
      <c r="B770" s="2" t="s">
        <v>179</v>
      </c>
      <c r="C770" s="2" t="s">
        <v>179</v>
      </c>
      <c r="D770" s="2" t="s">
        <v>179</v>
      </c>
    </row>
    <row r="771" spans="1:4" x14ac:dyDescent="0.25">
      <c r="A771" s="3" t="s">
        <v>180</v>
      </c>
      <c r="B771" s="4" t="str">
        <f>IF(MAX([1]Βοηθητικό!$E$12:$J$12)-2=MAX([1]Βοηθητικό!$E$1:$J$1)-2,RIGHT('[1]ΣΤΟΙΧΕΙΑ ΕΤΟΥΣ 4'!$F$12,10),IF(MAX([1]Βοηθητικό!$E$12:$J$12)-2=MAX([1]Βοηθητικό!$E$1:$J$1)-3,RIGHT('[1]ΣΤΟΙΧΕΙΑ ΕΤΟΥΣ 3'!$F$12,10),IF(MAX([1]Βοηθητικό!$E$12:$J$12)-2=MAX([1]Βοηθητικό!$E$1:$J$1)-4,RIGHT('[1]ΣΤΟΙΧΕΙΑ ΕΤΟΥΣ 2'!$F$12,10),IF(MAX([1]Βοηθητικό!$E$12:$J$12)-2=MAX([1]Βοηθητικό!$E$1:$J$1)-5,RIGHT('[1]ΣΤΟΙΧΕΙΑ ΕΤΟΥΣ 1'!$F$12,10),""))))</f>
        <v>31/08/2018</v>
      </c>
      <c r="C771" s="17" t="str">
        <f>IF(MAX([1]Βοηθητικό!$E$12:$J$12)-1=MAX([1]Βοηθητικό!$E$1:$J$1)-1,RIGHT('[1]ΣΤΟΙΧΕΙΑ ΕΤΟΥΣ 5'!$F$12,10),IF(MAX([1]Βοηθητικό!$E$12:$J$12)-1=MAX([1]Βοηθητικό!$E$1:$J$1)-2,RIGHT('[1]ΣΤΟΙΧΕΙΑ ΕΤΟΥΣ 4'!$F$12,10),IF(MAX([1]Βοηθητικό!$E$12:$J$12)-1=MAX([1]Βοηθητικό!$E$1:$J$1)-3,RIGHT('[1]ΣΤΟΙΧΕΙΑ ΕΤΟΥΣ 3'!$F$12,10),IF(MAX([1]Βοηθητικό!$E$12:$J$12)-1=MAX([1]Βοηθητικό!$E$1:$J$1)-4,RIGHT('[1]ΣΤΟΙΧΕΙΑ ΕΤΟΥΣ 2'!$F$12,10),IF(MAX([1]Βοηθητικό!$E$12:$J$12)-1=MAX([1]Βοηθητικό!$E$1:$J$1)-5,RIGHT('[1]ΣΤΟΙΧΕΙΑ ΕΤΟΥΣ 1'!$F$12,10),"")))))</f>
        <v>31/08/2019</v>
      </c>
      <c r="D771" s="5" t="str">
        <f>IF(MAX([1]Βοηθητικό!$E$12:$J$12)=MAX([1]Βοηθητικό!$E$1:$J$1),RIGHT('[1]ΣΤΟΙΧΕΙΑ ΕΤΟΥΣ 6'!$F$12,10),IF(MAX([1]Βοηθητικό!$E$12:$J$12)=MAX([1]Βοηθητικό!$E$1:$J$1)-1,RIGHT('[1]ΣΤΟΙΧΕΙΑ ΕΤΟΥΣ 5'!$F$12,10),IF(MAX([1]Βοηθητικό!$E$12:$J$12)=MAX([1]Βοηθητικό!$E$1:$J$1)-2,RIGHT('[1]ΣΤΟΙΧΕΙΑ ΕΤΟΥΣ 4'!$F$12,10),IF(MAX([1]Βοηθητικό!$E$12:$J$12)=MAX([1]Βοηθητικό!$E$1:$J$1)-3,RIGHT('[1]ΣΤΟΙΧΕΙΑ ΕΤΟΥΣ 3'!$F$12,10),IF(MAX([1]Βοηθητικό!$E$12:$J$12)=MAX([1]Βοηθητικό!$E$1:$J$1)-4,RIGHT('[1]ΣΤΟΙΧΕΙΑ ΕΤΟΥΣ 2'!$F$12,10),IF(MAX([1]Βοηθητικό!$E$12:$J$12)=MAX([1]Βοηθητικό!$E$1:$J$1)-5,RIGHT('[1]ΣΤΟΙΧΕΙΑ ΕΤΟΥΣ 1'!$F$12,10),""))))))</f>
        <v>31/08/2020</v>
      </c>
    </row>
    <row r="772" spans="1:4" x14ac:dyDescent="0.25">
      <c r="A772" s="1" t="s">
        <v>6</v>
      </c>
      <c r="B772" s="6">
        <f>IF(MAX([1]Βοηθητικό!$E$12:$J$12)-2=MAX([1]Βοηθητικό!$E$1:$J$1)-2,'[1]ΣΤΟΙΧΕΙΑ ΕΤΟΥΣ 4'!$G$12,IF(MAX([1]Βοηθητικό!$E$12:$J$12)-2=MAX([1]Βοηθητικό!$E$1:$J$1)-3,'[1]ΣΤΟΙΧΕΙΑ ΕΤΟΥΣ 3'!$G$12,IF(MAX([1]Βοηθητικό!$E$12:$J$12)-2=MAX([1]Βοηθητικό!$E$1:$J$1)-4,'[1]ΣΤΟΙΧΕΙΑ ΕΤΟΥΣ 2'!$G$12,IF(MAX([1]Βοηθητικό!$E$12:$J$12)-2=MAX([1]Βοηθητικό!$E$1:$J$1)-5,'[1]ΣΤΟΙΧΕΙΑ ΕΤΟΥΣ 1'!$G$12,""))))</f>
        <v>6621935</v>
      </c>
      <c r="C772" s="6">
        <f>IF(MAX([1]Βοηθητικό!$E$12:$J$12)-1=MAX([1]Βοηθητικό!$E$1:$J$1)-1,'[1]ΣΤΟΙΧΕΙΑ ΕΤΟΥΣ 5'!$G$12,IF(MAX([1]Βοηθητικό!$E$12:$J$12)-1=MAX([1]Βοηθητικό!$E$1:$J$1)-2,'[1]ΣΤΟΙΧΕΙΑ ΕΤΟΥΣ 4'!$G$12,IF(MAX([1]Βοηθητικό!$E$12:$J$12)-1=MAX([1]Βοηθητικό!$E$1:$J$1)-3,'[1]ΣΤΟΙΧΕΙΑ ΕΤΟΥΣ 3'!$G$12,IF(MAX([1]Βοηθητικό!$E$12:$J$12)-1=MAX([1]Βοηθητικό!$E$1:$J$1)-4,'[1]ΣΤΟΙΧΕΙΑ ΕΤΟΥΣ 2'!$G$12,IF(MAX([1]Βοηθητικό!$E$12:$J$12)-1=MAX([1]Βοηθητικό!$E$1:$J$1)-5,'[1]ΣΤΟΙΧΕΙΑ ΕΤΟΥΣ 1'!$G$12,"")))))</f>
        <v>9323668</v>
      </c>
      <c r="D772" s="7">
        <f>IF(MAX([1]Βοηθητικό!$E$12:$J$12)=MAX([1]Βοηθητικό!$E$1:$J$1),'[1]ΣΤΟΙΧΕΙΑ ΕΤΟΥΣ 6'!$G$12,IF(MAX([1]Βοηθητικό!$E$12:$J$12)=MAX([1]Βοηθητικό!$E$1:$J$1)-1,'[1]ΣΤΟΙΧΕΙΑ ΕΤΟΥΣ 5'!$G$12,IF(MAX([1]Βοηθητικό!$E$12:$J$12)=MAX([1]Βοηθητικό!$E$1:$J$1)-2,'[1]ΣΤΟΙΧΕΙΑ ΕΤΟΥΣ 4'!$G$12,IF(MAX([1]Βοηθητικό!$E$12:$J$12)=MAX([1]Βοηθητικό!$E$1:$J$1)-3,'[1]ΣΤΟΙΧΕΙΑ ΕΤΟΥΣ 3'!$G$12,IF(MAX([1]Βοηθητικό!$E$12:$J$12)=MAX([1]Βοηθητικό!$E$1:$J$1)-4,'[1]ΣΤΟΙΧΕΙΑ ΕΤΟΥΣ 2'!$G$12,IF(MAX([1]Βοηθητικό!$E$12:$J$12)=MAX([1]Βοηθητικό!$E$1:$J$1)-5,'[1]ΣΤΟΙΧΕΙΑ ΕΤΟΥΣ 1'!$G$12,""))))))</f>
        <v>11158439</v>
      </c>
    </row>
    <row r="773" spans="1:4" x14ac:dyDescent="0.25">
      <c r="A773" s="1" t="s">
        <v>7</v>
      </c>
      <c r="B773" s="6">
        <f>IF(MAX([1]Βοηθητικό!$E$12:$J$12)-2=MAX([1]Βοηθητικό!$E$1:$J$1)-2,'[1]ΣΤΟΙΧΕΙΑ ΕΤΟΥΣ 4'!$H$12,IF(MAX([1]Βοηθητικό!$E$12:$J$12)-2=MAX([1]Βοηθητικό!$E$1:$J$1)-3,'[1]ΣΤΟΙΧΕΙΑ ΕΤΟΥΣ 3'!$H$12,IF(MAX([1]Βοηθητικό!$E$12:$J$12)-2=MAX([1]Βοηθητικό!$E$1:$J$1)-4,'[1]ΣΤΟΙΧΕΙΑ ΕΤΟΥΣ 2'!$H$12,IF(MAX([1]Βοηθητικό!$E$12:$J$12)-2=MAX([1]Βοηθητικό!$E$1:$J$1)-5,'[1]ΣΤΟΙΧΕΙΑ ΕΤΟΥΣ 1'!$H$12,""))))</f>
        <v>0</v>
      </c>
      <c r="C773" s="6">
        <f>IF(MAX([1]Βοηθητικό!$E$12:$J$12)-1=MAX([1]Βοηθητικό!$E$1:$J$1)-1,'[1]ΣΤΟΙΧΕΙΑ ΕΤΟΥΣ 5'!$H$12,IF(MAX([1]Βοηθητικό!$E$12:$J$12)-1=MAX([1]Βοηθητικό!$E$1:$J$1)-2,'[1]ΣΤΟΙΧΕΙΑ ΕΤΟΥΣ 4'!$H$12,IF(MAX([1]Βοηθητικό!$E$12:$J$12)-1=MAX([1]Βοηθητικό!$E$1:$J$1)-3,'[1]ΣΤΟΙΧΕΙΑ ΕΤΟΥΣ 3'!$H$12,IF(MAX([1]Βοηθητικό!$E$12:$J$12)-1=MAX([1]Βοηθητικό!$E$1:$J$1)-4,'[1]ΣΤΟΙΧΕΙΑ ΕΤΟΥΣ 2'!$H$12,IF(MAX([1]Βοηθητικό!$E$12:$J$12)-1=MAX([1]Βοηθητικό!$E$1:$J$1)-5,'[1]ΣΤΟΙΧΕΙΑ ΕΤΟΥΣ 1'!$H$12,"")))))</f>
        <v>0</v>
      </c>
      <c r="D773" s="7">
        <f>IF(MAX([1]Βοηθητικό!$E$12:$J$12)=MAX([1]Βοηθητικό!$E$1:$J$1),'[1]ΣΤΟΙΧΕΙΑ ΕΤΟΥΣ 6'!$H$12,IF(MAX([1]Βοηθητικό!$E$12:$J$12)=MAX([1]Βοηθητικό!$E$1:$J$1)-1,'[1]ΣΤΟΙΧΕΙΑ ΕΤΟΥΣ 5'!$H$12,IF(MAX([1]Βοηθητικό!$E$12:$J$12)=MAX([1]Βοηθητικό!$E$1:$J$1)-2,'[1]ΣΤΟΙΧΕΙΑ ΕΤΟΥΣ 4'!$H$12,IF(MAX([1]Βοηθητικό!$E$12:$J$12)=MAX([1]Βοηθητικό!$E$1:$J$1)-3,'[1]ΣΤΟΙΧΕΙΑ ΕΤΟΥΣ 3'!$H$12,IF(MAX([1]Βοηθητικό!$E$12:$J$12)=MAX([1]Βοηθητικό!$E$1:$J$1)-4,'[1]ΣΤΟΙΧΕΙΑ ΕΤΟΥΣ 2'!$H$12,IF(MAX([1]Βοηθητικό!$E$12:$J$12)=MAX([1]Βοηθητικό!$E$1:$J$1)-5,'[1]ΣΤΟΙΧΕΙΑ ΕΤΟΥΣ 1'!$H$12,""))))))</f>
        <v>0</v>
      </c>
    </row>
    <row r="774" spans="1:4" x14ac:dyDescent="0.25">
      <c r="A774" s="1" t="s">
        <v>8</v>
      </c>
      <c r="B774" s="6">
        <f>IF(MAX([1]Βοηθητικό!$E$12:$J$12)-2=MAX([1]Βοηθητικό!$E$1:$J$1)-2,'[1]ΣΤΟΙΧΕΙΑ ΕΤΟΥΣ 4'!$I$12,IF(MAX([1]Βοηθητικό!$E$12:$J$12)-2=MAX([1]Βοηθητικό!$E$1:$J$1)-3,'[1]ΣΤΟΙΧΕΙΑ ΕΤΟΥΣ 3'!$I$12,IF(MAX([1]Βοηθητικό!$E$12:$J$12)-2=MAX([1]Βοηθητικό!$E$1:$J$1)-4,'[1]ΣΤΟΙΧΕΙΑ ΕΤΟΥΣ 2'!$I$12,IF(MAX([1]Βοηθητικό!$E$12:$J$12)-2=MAX([1]Βοηθητικό!$E$1:$J$1)-5,'[1]ΣΤΟΙΧΕΙΑ ΕΤΟΥΣ 1'!$I$12,""))))</f>
        <v>7272177</v>
      </c>
      <c r="C774" s="6">
        <f>IF(MAX([1]Βοηθητικό!$E$12:$J$12)-1=MAX([1]Βοηθητικό!$E$1:$J$1)-1,'[1]ΣΤΟΙΧΕΙΑ ΕΤΟΥΣ 5'!$I$12,IF(MAX([1]Βοηθητικό!$E$12:$J$12)-1=MAX([1]Βοηθητικό!$E$1:$J$1)-2,'[1]ΣΤΟΙΧΕΙΑ ΕΤΟΥΣ 4'!$I$12,IF(MAX([1]Βοηθητικό!$E$12:$J$12)-1=MAX([1]Βοηθητικό!$E$1:$J$1)-3,'[1]ΣΤΟΙΧΕΙΑ ΕΤΟΥΣ 3'!$I$12,IF(MAX([1]Βοηθητικό!$E$12:$J$12)-1=MAX([1]Βοηθητικό!$E$1:$J$1)-4,'[1]ΣΤΟΙΧΕΙΑ ΕΤΟΥΣ 2'!$I$12,IF(MAX([1]Βοηθητικό!$E$12:$J$12)-1=MAX([1]Βοηθητικό!$E$1:$J$1)-5,'[1]ΣΤΟΙΧΕΙΑ ΕΤΟΥΣ 1'!$I$12,"")))))</f>
        <v>11135290</v>
      </c>
      <c r="D774" s="7">
        <f>IF(MAX([1]Βοηθητικό!$E$12:$J$12)=MAX([1]Βοηθητικό!$E$1:$J$1),'[1]ΣΤΟΙΧΕΙΑ ΕΤΟΥΣ 6'!$I$12,IF(MAX([1]Βοηθητικό!$E$12:$J$12)=MAX([1]Βοηθητικό!$E$1:$J$1)-1,'[1]ΣΤΟΙΧΕΙΑ ΕΤΟΥΣ 5'!$I$12,IF(MAX([1]Βοηθητικό!$E$12:$J$12)=MAX([1]Βοηθητικό!$E$1:$J$1)-2,'[1]ΣΤΟΙΧΕΙΑ ΕΤΟΥΣ 4'!$I$12,IF(MAX([1]Βοηθητικό!$E$12:$J$12)=MAX([1]Βοηθητικό!$E$1:$J$1)-3,'[1]ΣΤΟΙΧΕΙΑ ΕΤΟΥΣ 3'!$I$12,IF(MAX([1]Βοηθητικό!$E$12:$J$12)=MAX([1]Βοηθητικό!$E$1:$J$1)-4,'[1]ΣΤΟΙΧΕΙΑ ΕΤΟΥΣ 2'!$I$12,IF(MAX([1]Βοηθητικό!$E$12:$J$12)=MAX([1]Βοηθητικό!$E$1:$J$1)-5,'[1]ΣΤΟΙΧΕΙΑ ΕΤΟΥΣ 1'!$I$12,""))))))</f>
        <v>14155036</v>
      </c>
    </row>
    <row r="775" spans="1:4" x14ac:dyDescent="0.25">
      <c r="A775" s="1" t="s">
        <v>57</v>
      </c>
      <c r="B775" s="6">
        <f>IF(MAX([1]Βοηθητικό!$E$12:$J$12)-2=MAX([1]Βοηθητικό!$E$1:$J$1)-2,'[1]ΣΤΟΙΧΕΙΑ ΕΤΟΥΣ 4'!$BF$12,IF(MAX([1]Βοηθητικό!$E$12:$J$12)-2=MAX([1]Βοηθητικό!$E$1:$J$1)-3,'[1]ΣΤΟΙΧΕΙΑ ΕΤΟΥΣ 3'!$BF$12,IF(MAX([1]Βοηθητικό!$E$12:$J$12)-2=MAX([1]Βοηθητικό!$E$1:$J$1)-4,'[1]ΣΤΟΙΧΕΙΑ ΕΤΟΥΣ 2'!$BF$12,IF(MAX([1]Βοηθητικό!$E$12:$J$12)-2=MAX([1]Βοηθητικό!$E$1:$J$1)-5,'[1]ΣΤΟΙΧΕΙΑ ΕΤΟΥΣ 1'!$BF$12,""))))</f>
        <v>0</v>
      </c>
      <c r="C775" s="6">
        <f>IF(MAX([1]Βοηθητικό!$E$12:$J$12)-1=MAX([1]Βοηθητικό!$E$1:$J$1)-1,'[1]ΣΤΟΙΧΕΙΑ ΕΤΟΥΣ 5'!$BF$12,IF(MAX([1]Βοηθητικό!$E$12:$J$12)-1=MAX([1]Βοηθητικό!$E$1:$J$1)-2,'[1]ΣΤΟΙΧΕΙΑ ΕΤΟΥΣ 4'!$BF$12,IF(MAX([1]Βοηθητικό!$E$12:$J$12)-1=MAX([1]Βοηθητικό!$E$1:$J$1)-3,'[1]ΣΤΟΙΧΕΙΑ ΕΤΟΥΣ 3'!$BF$12,IF(MAX([1]Βοηθητικό!$E$12:$J$12)-1=MAX([1]Βοηθητικό!$E$1:$J$1)-4,'[1]ΣΤΟΙΧΕΙΑ ΕΤΟΥΣ 2'!$BF$12,IF(MAX([1]Βοηθητικό!$E$12:$J$12)-1=MAX([1]Βοηθητικό!$E$1:$J$1)-5,'[1]ΣΤΟΙΧΕΙΑ ΕΤΟΥΣ 1'!$BF$12,"")))))</f>
        <v>0</v>
      </c>
      <c r="D775" s="7">
        <f>IF(MAX([1]Βοηθητικό!$E$12:$J$12)=MAX([1]Βοηθητικό!$E$1:$J$1),'[1]ΣΤΟΙΧΕΙΑ ΕΤΟΥΣ 6'!$BF$12,IF(MAX([1]Βοηθητικό!$E$12:$J$12)=MAX([1]Βοηθητικό!$E$1:$J$1)-1,'[1]ΣΤΟΙΧΕΙΑ ΕΤΟΥΣ 5'!$BF$12,IF(MAX([1]Βοηθητικό!$E$12:$J$12)=MAX([1]Βοηθητικό!$E$1:$J$1)-2,'[1]ΣΤΟΙΧΕΙΑ ΕΤΟΥΣ 4'!$BF$12,IF(MAX([1]Βοηθητικό!$E$12:$J$12)=MAX([1]Βοηθητικό!$E$1:$J$1)-3,'[1]ΣΤΟΙΧΕΙΑ ΕΤΟΥΣ 3'!$BF$12,IF(MAX([1]Βοηθητικό!$E$12:$J$12)=MAX([1]Βοηθητικό!$E$1:$J$1)-4,'[1]ΣΤΟΙΧΕΙΑ ΕΤΟΥΣ 2'!$BF$12,IF(MAX([1]Βοηθητικό!$E$12:$J$12)=MAX([1]Βοηθητικό!$E$1:$J$1)-5,'[1]ΣΤΟΙΧΕΙΑ ΕΤΟΥΣ 1'!$BF$12,""))))))</f>
        <v>0</v>
      </c>
    </row>
    <row r="776" spans="1:4" x14ac:dyDescent="0.25">
      <c r="A776" s="1" t="s">
        <v>9</v>
      </c>
      <c r="B776" s="6">
        <f>IF(MAX([1]Βοηθητικό!$E$12:$J$12)-2=MAX([1]Βοηθητικό!$E$1:$J$1)-2,'[1]ΣΤΟΙΧΕΙΑ ΕΤΟΥΣ 4'!$J$12,IF(MAX([1]Βοηθητικό!$E$12:$J$12)-2=MAX([1]Βοηθητικό!$E$1:$J$1)-3,'[1]ΣΤΟΙΧΕΙΑ ΕΤΟΥΣ 3'!$J$12,IF(MAX([1]Βοηθητικό!$E$12:$J$12)-2=MAX([1]Βοηθητικό!$E$1:$J$1)-4,'[1]ΣΤΟΙΧΕΙΑ ΕΤΟΥΣ 2'!$J$12,IF(MAX([1]Βοηθητικό!$E$12:$J$12)-2=MAX([1]Βοηθητικό!$E$1:$J$1)-5,'[1]ΣΤΟΙΧΕΙΑ ΕΤΟΥΣ 1'!$J$12,""))))</f>
        <v>4007</v>
      </c>
      <c r="C776" s="6">
        <f>IF(MAX([1]Βοηθητικό!$E$12:$J$12)-1=MAX([1]Βοηθητικό!$E$1:$J$1)-1,'[1]ΣΤΟΙΧΕΙΑ ΕΤΟΥΣ 5'!$J$12,IF(MAX([1]Βοηθητικό!$E$12:$J$12)-1=MAX([1]Βοηθητικό!$E$1:$J$1)-2,'[1]ΣΤΟΙΧΕΙΑ ΕΤΟΥΣ 4'!$J$12,IF(MAX([1]Βοηθητικό!$E$12:$J$12)-1=MAX([1]Βοηθητικό!$E$1:$J$1)-3,'[1]ΣΤΟΙΧΕΙΑ ΕΤΟΥΣ 3'!$J$12,IF(MAX([1]Βοηθητικό!$E$12:$J$12)-1=MAX([1]Βοηθητικό!$E$1:$J$1)-4,'[1]ΣΤΟΙΧΕΙΑ ΕΤΟΥΣ 2'!$J$12,IF(MAX([1]Βοηθητικό!$E$12:$J$12)-1=MAX([1]Βοηθητικό!$E$1:$J$1)-5,'[1]ΣΤΟΙΧΕΙΑ ΕΤΟΥΣ 1'!$J$12,"")))))</f>
        <v>5127</v>
      </c>
      <c r="D776" s="7">
        <f>IF(MAX([1]Βοηθητικό!$E$12:$J$12)=MAX([1]Βοηθητικό!$E$1:$J$1),'[1]ΣΤΟΙΧΕΙΑ ΕΤΟΥΣ 6'!$J$12,IF(MAX([1]Βοηθητικό!$E$12:$J$12)=MAX([1]Βοηθητικό!$E$1:$J$1)-1,'[1]ΣΤΟΙΧΕΙΑ ΕΤΟΥΣ 5'!$J$12,IF(MAX([1]Βοηθητικό!$E$12:$J$12)=MAX([1]Βοηθητικό!$E$1:$J$1)-2,'[1]ΣΤΟΙΧΕΙΑ ΕΤΟΥΣ 4'!$J$12,IF(MAX([1]Βοηθητικό!$E$12:$J$12)=MAX([1]Βοηθητικό!$E$1:$J$1)-3,'[1]ΣΤΟΙΧΕΙΑ ΕΤΟΥΣ 3'!$J$12,IF(MAX([1]Βοηθητικό!$E$12:$J$12)=MAX([1]Βοηθητικό!$E$1:$J$1)-4,'[1]ΣΤΟΙΧΕΙΑ ΕΤΟΥΣ 2'!$J$12,IF(MAX([1]Βοηθητικό!$E$12:$J$12)=MAX([1]Βοηθητικό!$E$1:$J$1)-5,'[1]ΣΤΟΙΧΕΙΑ ΕΤΟΥΣ 1'!$J$12,""))))))</f>
        <v>5126</v>
      </c>
    </row>
    <row r="777" spans="1:4" x14ac:dyDescent="0.25">
      <c r="A777" s="1" t="s">
        <v>181</v>
      </c>
      <c r="B777" s="6">
        <f>IF(MAX([1]Βοηθητικό!$E$12:$J$12)-2=MAX([1]Βοηθητικό!$E$1:$J$1)-2,'[1]ΣΤΟΙΧΕΙΑ ΕΤΟΥΣ 4'!$M$12,IF(MAX([1]Βοηθητικό!$E$12:$J$12)-2=MAX([1]Βοηθητικό!$E$1:$J$1)-3,'[1]ΣΤΟΙΧΕΙΑ ΕΤΟΥΣ 3'!$M$12,IF(MAX([1]Βοηθητικό!$E$12:$J$12)-2=MAX([1]Βοηθητικό!$E$1:$J$1)-4,'[1]ΣΤΟΙΧΕΙΑ ΕΤΟΥΣ 2'!$M$12,IF(MAX([1]Βοηθητικό!$E$12:$J$12)-2=MAX([1]Βοηθητικό!$E$1:$J$1)-5,'[1]ΣΤΟΙΧΕΙΑ ΕΤΟΥΣ 1'!$M$12,""))))</f>
        <v>1139237</v>
      </c>
      <c r="C777" s="6">
        <f>IF(MAX([1]Βοηθητικό!$E$12:$J$12)-1=MAX([1]Βοηθητικό!$E$1:$J$1)-1,'[1]ΣΤΟΙΧΕΙΑ ΕΤΟΥΣ 5'!$M$12,IF(MAX([1]Βοηθητικό!$E$12:$J$12)-1=MAX([1]Βοηθητικό!$E$1:$J$1)-2,'[1]ΣΤΟΙΧΕΙΑ ΕΤΟΥΣ 4'!$M$12,IF(MAX([1]Βοηθητικό!$E$12:$J$12)-1=MAX([1]Βοηθητικό!$E$1:$J$1)-3,'[1]ΣΤΟΙΧΕΙΑ ΕΤΟΥΣ 3'!$M$12,IF(MAX([1]Βοηθητικό!$E$12:$J$12)-1=MAX([1]Βοηθητικό!$E$1:$J$1)-4,'[1]ΣΤΟΙΧΕΙΑ ΕΤΟΥΣ 2'!$M$12,IF(MAX([1]Βοηθητικό!$E$12:$J$12)-1=MAX([1]Βοηθητικό!$E$1:$J$1)-5,'[1]ΣΤΟΙΧΕΙΑ ΕΤΟΥΣ 1'!$M$12,"")))))</f>
        <v>2300103</v>
      </c>
      <c r="D777" s="7">
        <f>IF(MAX([1]Βοηθητικό!$E$12:$J$12)=MAX([1]Βοηθητικό!$E$1:$J$1),'[1]ΣΤΟΙΧΕΙΑ ΕΤΟΥΣ 6'!$M$12,IF(MAX([1]Βοηθητικό!$E$12:$J$12)=MAX([1]Βοηθητικό!$E$1:$J$1)-1,'[1]ΣΤΟΙΧΕΙΑ ΕΤΟΥΣ 5'!$M$12,IF(MAX([1]Βοηθητικό!$E$12:$J$12)=MAX([1]Βοηθητικό!$E$1:$J$1)-2,'[1]ΣΤΟΙΧΕΙΑ ΕΤΟΥΣ 4'!$M$12,IF(MAX([1]Βοηθητικό!$E$12:$J$12)=MAX([1]Βοηθητικό!$E$1:$J$1)-3,'[1]ΣΤΟΙΧΕΙΑ ΕΤΟΥΣ 3'!$M$12,IF(MAX([1]Βοηθητικό!$E$12:$J$12)=MAX([1]Βοηθητικό!$E$1:$J$1)-4,'[1]ΣΤΟΙΧΕΙΑ ΕΤΟΥΣ 2'!$M$12,IF(MAX([1]Βοηθητικό!$E$12:$J$12)=MAX([1]Βοηθητικό!$E$1:$J$1)-5,'[1]ΣΤΟΙΧΕΙΑ ΕΤΟΥΣ 1'!$M$12,""))))))</f>
        <v>3557254</v>
      </c>
    </row>
    <row r="778" spans="1:4" x14ac:dyDescent="0.25">
      <c r="A778" s="1" t="s">
        <v>182</v>
      </c>
      <c r="B778" s="6">
        <f>IF(MAX([1]Βοηθητικό!$E$12:$J$12)-2=MAX([1]Βοηθητικό!$E$1:$J$1)-2,'[1]ΣΤΟΙΧΕΙΑ ΕΤΟΥΣ 4'!$BN$12,IF(MAX([1]Βοηθητικό!$E$12:$J$12)-2=MAX([1]Βοηθητικό!$E$1:$J$1)-3,'[1]ΣΤΟΙΧΕΙΑ ΕΤΟΥΣ 3'!$BN$12,IF(MAX([1]Βοηθητικό!$E$12:$J$12)-2=MAX([1]Βοηθητικό!$E$1:$J$1)-4,'[1]ΣΤΟΙΧΕΙΑ ΕΤΟΥΣ 2'!$BN$12,IF(MAX([1]Βοηθητικό!$E$12:$J$12)-2=MAX([1]Βοηθητικό!$E$1:$J$1)-5,'[1]ΣΤΟΙΧΕΙΑ ΕΤΟΥΣ 1'!$BN$12,""))))</f>
        <v>1138869</v>
      </c>
      <c r="C778" s="6">
        <f>IF(MAX([1]Βοηθητικό!$E$12:$J$12)-1=MAX([1]Βοηθητικό!$E$1:$J$1)-1,'[1]ΣΤΟΙΧΕΙΑ ΕΤΟΥΣ 5'!$BN$12,IF(MAX([1]Βοηθητικό!$E$12:$J$12)-1=MAX([1]Βοηθητικό!$E$1:$J$1)-2,'[1]ΣΤΟΙΧΕΙΑ ΕΤΟΥΣ 4'!$BN$12,IF(MAX([1]Βοηθητικό!$E$12:$J$12)-1=MAX([1]Βοηθητικό!$E$1:$J$1)-3,'[1]ΣΤΟΙΧΕΙΑ ΕΤΟΥΣ 3'!$BN$12,IF(MAX([1]Βοηθητικό!$E$12:$J$12)-1=MAX([1]Βοηθητικό!$E$1:$J$1)-4,'[1]ΣΤΟΙΧΕΙΑ ΕΤΟΥΣ 2'!$BN$12,IF(MAX([1]Βοηθητικό!$E$12:$J$12)-1=MAX([1]Βοηθητικό!$E$1:$J$1)-5,'[1]ΣΤΟΙΧΕΙΑ ΕΤΟΥΣ 1'!$BN$12,"")))))</f>
        <v>2299288</v>
      </c>
      <c r="D778" s="7">
        <f>IF(MAX([1]Βοηθητικό!$E$12:$J$12)=MAX([1]Βοηθητικό!$E$1:$J$1),'[1]ΣΤΟΙΧΕΙΑ ΕΤΟΥΣ 6'!$BN$12,IF(MAX([1]Βοηθητικό!$E$12:$J$12)=MAX([1]Βοηθητικό!$E$1:$J$1)-1,'[1]ΣΤΟΙΧΕΙΑ ΕΤΟΥΣ 5'!$BN$12,IF(MAX([1]Βοηθητικό!$E$12:$J$12)=MAX([1]Βοηθητικό!$E$1:$J$1)-2,'[1]ΣΤΟΙΧΕΙΑ ΕΤΟΥΣ 4'!$BN$12,IF(MAX([1]Βοηθητικό!$E$12:$J$12)=MAX([1]Βοηθητικό!$E$1:$J$1)-3,'[1]ΣΤΟΙΧΕΙΑ ΕΤΟΥΣ 3'!$BN$12,IF(MAX([1]Βοηθητικό!$E$12:$J$12)=MAX([1]Βοηθητικό!$E$1:$J$1)-4,'[1]ΣΤΟΙΧΕΙΑ ΕΤΟΥΣ 2'!$BN$12,IF(MAX([1]Βοηθητικό!$E$12:$J$12)=MAX([1]Βοηθητικό!$E$1:$J$1)-5,'[1]ΣΤΟΙΧΕΙΑ ΕΤΟΥΣ 1'!$BN$12,""))))))</f>
        <v>3555926</v>
      </c>
    </row>
    <row r="779" spans="1:4" x14ac:dyDescent="0.25">
      <c r="A779" s="1" t="s">
        <v>183</v>
      </c>
      <c r="B779" s="6">
        <f>IF(MAX([1]Βοηθητικό!$E$12:$J$12)-2=MAX([1]Βοηθητικό!$E$1:$J$1)-2,'[1]ΣΤΟΙΧΕΙΑ ΕΤΟΥΣ 4'!$BG$12,IF(MAX([1]Βοηθητικό!$E$12:$J$12)-2=MAX([1]Βοηθητικό!$E$1:$J$1)-3,'[1]ΣΤΟΙΧΕΙΑ ΕΤΟΥΣ 3'!$BG$12,IF(MAX([1]Βοηθητικό!$E$12:$J$12)-2=MAX([1]Βοηθητικό!$E$1:$J$1)-4,'[1]ΣΤΟΙΧΕΙΑ ΕΤΟΥΣ 2'!$BG$12,IF(MAX([1]Βοηθητικό!$E$12:$J$12)-2=MAX([1]Βοηθητικό!$E$1:$J$1)-5,'[1]ΣΤΟΙΧΕΙΑ ΕΤΟΥΣ 1'!$BG$12,""))))</f>
        <v>0</v>
      </c>
      <c r="C779" s="6">
        <f>IF(MAX([1]Βοηθητικό!$E$12:$J$12)-1=MAX([1]Βοηθητικό!$E$1:$J$1)-1,'[1]ΣΤΟΙΧΕΙΑ ΕΤΟΥΣ 5'!$BG$12,IF(MAX([1]Βοηθητικό!$E$12:$J$12)-1=MAX([1]Βοηθητικό!$E$1:$J$1)-2,'[1]ΣΤΟΙΧΕΙΑ ΕΤΟΥΣ 4'!$BG$12,IF(MAX([1]Βοηθητικό!$E$12:$J$12)-1=MAX([1]Βοηθητικό!$E$1:$J$1)-3,'[1]ΣΤΟΙΧΕΙΑ ΕΤΟΥΣ 3'!$BG$12,IF(MAX([1]Βοηθητικό!$E$12:$J$12)-1=MAX([1]Βοηθητικό!$E$1:$J$1)-4,'[1]ΣΤΟΙΧΕΙΑ ΕΤΟΥΣ 2'!$BG$12,IF(MAX([1]Βοηθητικό!$E$12:$J$12)-1=MAX([1]Βοηθητικό!$E$1:$J$1)-5,'[1]ΣΤΟΙΧΕΙΑ ΕΤΟΥΣ 1'!$BG$12,"")))))</f>
        <v>0</v>
      </c>
      <c r="D779" s="7">
        <f>IF(MAX([1]Βοηθητικό!$E$12:$J$12)=MAX([1]Βοηθητικό!$E$1:$J$1),'[1]ΣΤΟΙΧΕΙΑ ΕΤΟΥΣ 6'!$BG$12,IF(MAX([1]Βοηθητικό!$E$12:$J$12)=MAX([1]Βοηθητικό!$E$1:$J$1)-1,'[1]ΣΤΟΙΧΕΙΑ ΕΤΟΥΣ 5'!$BG$12,IF(MAX([1]Βοηθητικό!$E$12:$J$12)=MAX([1]Βοηθητικό!$E$1:$J$1)-2,'[1]ΣΤΟΙΧΕΙΑ ΕΤΟΥΣ 4'!$BG$12,IF(MAX([1]Βοηθητικό!$E$12:$J$12)=MAX([1]Βοηθητικό!$E$1:$J$1)-3,'[1]ΣΤΟΙΧΕΙΑ ΕΤΟΥΣ 3'!$BG$12,IF(MAX([1]Βοηθητικό!$E$12:$J$12)=MAX([1]Βοηθητικό!$E$1:$J$1)-4,'[1]ΣΤΟΙΧΕΙΑ ΕΤΟΥΣ 2'!$BG$12,IF(MAX([1]Βοηθητικό!$E$12:$J$12)=MAX([1]Βοηθητικό!$E$1:$J$1)-5,'[1]ΣΤΟΙΧΕΙΑ ΕΤΟΥΣ 1'!$BG$12,""))))))</f>
        <v>0</v>
      </c>
    </row>
    <row r="780" spans="1:4" x14ac:dyDescent="0.25">
      <c r="A780" s="1" t="s">
        <v>66</v>
      </c>
      <c r="B780" s="6">
        <f>IF(MAX([1]Βοηθητικό!$E$12:$J$12)-2=MAX([1]Βοηθητικό!$E$1:$J$1)-2,'[1]ΣΤΟΙΧΕΙΑ ΕΤΟΥΣ 4'!$BO$12,IF(MAX([1]Βοηθητικό!$E$12:$J$12)-2=MAX([1]Βοηθητικό!$E$1:$J$1)-3,'[1]ΣΤΟΙΧΕΙΑ ΕΤΟΥΣ 3'!$BO$12,IF(MAX([1]Βοηθητικό!$E$12:$J$12)-2=MAX([1]Βοηθητικό!$E$1:$J$1)-4,'[1]ΣΤΟΙΧΕΙΑ ΕΤΟΥΣ 2'!$BO$12,IF(MAX([1]Βοηθητικό!$E$12:$J$12)-2=MAX([1]Βοηθητικό!$E$1:$J$1)-5,'[1]ΣΤΟΙΧΕΙΑ ΕΤΟΥΣ 1'!$BO$12,""))))</f>
        <v>367</v>
      </c>
      <c r="C780" s="6">
        <f>IF(MAX([1]Βοηθητικό!$E$12:$J$12)-1=MAX([1]Βοηθητικό!$E$1:$J$1)-1,'[1]ΣΤΟΙΧΕΙΑ ΕΤΟΥΣ 5'!$BO$12,IF(MAX([1]Βοηθητικό!$E$12:$J$12)-1=MAX([1]Βοηθητικό!$E$1:$J$1)-2,'[1]ΣΤΟΙΧΕΙΑ ΕΤΟΥΣ 4'!$BO$12,IF(MAX([1]Βοηθητικό!$E$12:$J$12)-1=MAX([1]Βοηθητικό!$E$1:$J$1)-3,'[1]ΣΤΟΙΧΕΙΑ ΕΤΟΥΣ 3'!$BO$12,IF(MAX([1]Βοηθητικό!$E$12:$J$12)-1=MAX([1]Βοηθητικό!$E$1:$J$1)-4,'[1]ΣΤΟΙΧΕΙΑ ΕΤΟΥΣ 2'!$BO$12,IF(MAX([1]Βοηθητικό!$E$12:$J$12)-1=MAX([1]Βοηθητικό!$E$1:$J$1)-5,'[1]ΣΤΟΙΧΕΙΑ ΕΤΟΥΣ 1'!$BO$12,"")))))</f>
        <v>815</v>
      </c>
      <c r="D780" s="7">
        <f>IF(MAX([1]Βοηθητικό!$E$12:$J$12)=MAX([1]Βοηθητικό!$E$1:$J$1),'[1]ΣΤΟΙΧΕΙΑ ΕΤΟΥΣ 6'!$BO$12,IF(MAX([1]Βοηθητικό!$E$12:$J$12)=MAX([1]Βοηθητικό!$E$1:$J$1)-1,'[1]ΣΤΟΙΧΕΙΑ ΕΤΟΥΣ 5'!$BO$12,IF(MAX([1]Βοηθητικό!$E$12:$J$12)=MAX([1]Βοηθητικό!$E$1:$J$1)-2,'[1]ΣΤΟΙΧΕΙΑ ΕΤΟΥΣ 4'!$BO$12,IF(MAX([1]Βοηθητικό!$E$12:$J$12)=MAX([1]Βοηθητικό!$E$1:$J$1)-3,'[1]ΣΤΟΙΧΕΙΑ ΕΤΟΥΣ 3'!$BO$12,IF(MAX([1]Βοηθητικό!$E$12:$J$12)=MAX([1]Βοηθητικό!$E$1:$J$1)-4,'[1]ΣΤΟΙΧΕΙΑ ΕΤΟΥΣ 2'!$BO$12,IF(MAX([1]Βοηθητικό!$E$12:$J$12)=MAX([1]Βοηθητικό!$E$1:$J$1)-5,'[1]ΣΤΟΙΧΕΙΑ ΕΤΟΥΣ 1'!$BO$12,""))))))</f>
        <v>1327</v>
      </c>
    </row>
    <row r="781" spans="1:4" x14ac:dyDescent="0.25">
      <c r="A781" s="1" t="s">
        <v>13</v>
      </c>
      <c r="B781" s="6">
        <f>IF(MAX([1]Βοηθητικό!$E$12:$J$12)-2=MAX([1]Βοηθητικό!$E$1:$J$1)-2,'[1]ΣΤΟΙΧΕΙΑ ΕΤΟΥΣ 4'!$N$12,IF(MAX([1]Βοηθητικό!$E$12:$J$12)-2=MAX([1]Βοηθητικό!$E$1:$J$1)-3,'[1]ΣΤΟΙΧΕΙΑ ΕΤΟΥΣ 3'!$N$12,IF(MAX([1]Βοηθητικό!$E$12:$J$12)-2=MAX([1]Βοηθητικό!$E$1:$J$1)-4,'[1]ΣΤΟΙΧΕΙΑ ΕΤΟΥΣ 2'!$N$12,IF(MAX([1]Βοηθητικό!$E$12:$J$12)-2=MAX([1]Βοηθητικό!$E$1:$J$1)-5,'[1]ΣΤΟΙΧΕΙΑ ΕΤΟΥΣ 1'!$N$12,""))))</f>
        <v>484988</v>
      </c>
      <c r="C781" s="6">
        <f>IF(MAX([1]Βοηθητικό!$E$12:$J$12)-1=MAX([1]Βοηθητικό!$E$1:$J$1)-1,'[1]ΣΤΟΙΧΕΙΑ ΕΤΟΥΣ 5'!$N$12,IF(MAX([1]Βοηθητικό!$E$12:$J$12)-1=MAX([1]Βοηθητικό!$E$1:$J$1)-2,'[1]ΣΤΟΙΧΕΙΑ ΕΤΟΥΣ 4'!$N$12,IF(MAX([1]Βοηθητικό!$E$12:$J$12)-1=MAX([1]Βοηθητικό!$E$1:$J$1)-3,'[1]ΣΤΟΙΧΕΙΑ ΕΤΟΥΣ 3'!$N$12,IF(MAX([1]Βοηθητικό!$E$12:$J$12)-1=MAX([1]Βοηθητικό!$E$1:$J$1)-4,'[1]ΣΤΟΙΧΕΙΑ ΕΤΟΥΣ 2'!$N$12,IF(MAX([1]Βοηθητικό!$E$12:$J$12)-1=MAX([1]Βοηθητικό!$E$1:$J$1)-5,'[1]ΣΤΟΙΧΕΙΑ ΕΤΟΥΣ 1'!$N$12,"")))))</f>
        <v>483353</v>
      </c>
      <c r="D781" s="7">
        <f>IF(MAX([1]Βοηθητικό!$E$12:$J$12)=MAX([1]Βοηθητικό!$E$1:$J$1),'[1]ΣΤΟΙΧΕΙΑ ΕΤΟΥΣ 6'!$N$12,IF(MAX([1]Βοηθητικό!$E$12:$J$12)=MAX([1]Βοηθητικό!$E$1:$J$1)-1,'[1]ΣΤΟΙΧΕΙΑ ΕΤΟΥΣ 5'!$N$12,IF(MAX([1]Βοηθητικό!$E$12:$J$12)=MAX([1]Βοηθητικό!$E$1:$J$1)-2,'[1]ΣΤΟΙΧΕΙΑ ΕΤΟΥΣ 4'!$N$12,IF(MAX([1]Βοηθητικό!$E$12:$J$12)=MAX([1]Βοηθητικό!$E$1:$J$1)-3,'[1]ΣΤΟΙΧΕΙΑ ΕΤΟΥΣ 3'!$N$12,IF(MAX([1]Βοηθητικό!$E$12:$J$12)=MAX([1]Βοηθητικό!$E$1:$J$1)-4,'[1]ΣΤΟΙΧΕΙΑ ΕΤΟΥΣ 2'!$N$12,IF(MAX([1]Βοηθητικό!$E$12:$J$12)=MAX([1]Βοηθητικό!$E$1:$J$1)-5,'[1]ΣΤΟΙΧΕΙΑ ΕΤΟΥΣ 1'!$N$12,""))))))</f>
        <v>555530</v>
      </c>
    </row>
    <row r="782" spans="1:4" x14ac:dyDescent="0.25">
      <c r="A782" s="1" t="s">
        <v>14</v>
      </c>
      <c r="B782" s="6">
        <f>IF(MAX([1]Βοηθητικό!$E$12:$J$12)-2=MAX([1]Βοηθητικό!$E$1:$J$1)-2,'[1]ΣΤΟΙΧΕΙΑ ΕΤΟΥΣ 4'!$O$12,IF(MAX([1]Βοηθητικό!$E$12:$J$12)-2=MAX([1]Βοηθητικό!$E$1:$J$1)-3,'[1]ΣΤΟΙΧΕΙΑ ΕΤΟΥΣ 3'!$O$12,IF(MAX([1]Βοηθητικό!$E$12:$J$12)-2=MAX([1]Βοηθητικό!$E$1:$J$1)-4,'[1]ΣΤΟΙΧΕΙΑ ΕΤΟΥΣ 2'!$O$12,IF(MAX([1]Βοηθητικό!$E$12:$J$12)-2=MAX([1]Βοηθητικό!$E$1:$J$1)-5,'[1]ΣΤΟΙΧΕΙΑ ΕΤΟΥΣ 1'!$O$12,""))))</f>
        <v>0</v>
      </c>
      <c r="C782" s="6">
        <f>IF(MAX([1]Βοηθητικό!$E$12:$J$12)-1=MAX([1]Βοηθητικό!$E$1:$J$1)-1,'[1]ΣΤΟΙΧΕΙΑ ΕΤΟΥΣ 5'!$O$12,IF(MAX([1]Βοηθητικό!$E$12:$J$12)-1=MAX([1]Βοηθητικό!$E$1:$J$1)-2,'[1]ΣΤΟΙΧΕΙΑ ΕΤΟΥΣ 4'!$O$12,IF(MAX([1]Βοηθητικό!$E$12:$J$12)-1=MAX([1]Βοηθητικό!$E$1:$J$1)-3,'[1]ΣΤΟΙΧΕΙΑ ΕΤΟΥΣ 3'!$O$12,IF(MAX([1]Βοηθητικό!$E$12:$J$12)-1=MAX([1]Βοηθητικό!$E$1:$J$1)-4,'[1]ΣΤΟΙΧΕΙΑ ΕΤΟΥΣ 2'!$O$12,IF(MAX([1]Βοηθητικό!$E$12:$J$12)-1=MAX([1]Βοηθητικό!$E$1:$J$1)-5,'[1]ΣΤΟΙΧΕΙΑ ΕΤΟΥΣ 1'!$O$12,"")))))</f>
        <v>0</v>
      </c>
      <c r="D782" s="7">
        <f>IF(MAX([1]Βοηθητικό!$E$12:$J$12)=MAX([1]Βοηθητικό!$E$1:$J$1),'[1]ΣΤΟΙΧΕΙΑ ΕΤΟΥΣ 6'!$O$12,IF(MAX([1]Βοηθητικό!$E$12:$J$12)=MAX([1]Βοηθητικό!$E$1:$J$1)-1,'[1]ΣΤΟΙΧΕΙΑ ΕΤΟΥΣ 5'!$O$12,IF(MAX([1]Βοηθητικό!$E$12:$J$12)=MAX([1]Βοηθητικό!$E$1:$J$1)-2,'[1]ΣΤΟΙΧΕΙΑ ΕΤΟΥΣ 4'!$O$12,IF(MAX([1]Βοηθητικό!$E$12:$J$12)=MAX([1]Βοηθητικό!$E$1:$J$1)-3,'[1]ΣΤΟΙΧΕΙΑ ΕΤΟΥΣ 3'!$O$12,IF(MAX([1]Βοηθητικό!$E$12:$J$12)=MAX([1]Βοηθητικό!$E$1:$J$1)-4,'[1]ΣΤΟΙΧΕΙΑ ΕΤΟΥΣ 2'!$O$12,IF(MAX([1]Βοηθητικό!$E$12:$J$12)=MAX([1]Βοηθητικό!$E$1:$J$1)-5,'[1]ΣΤΟΙΧΕΙΑ ΕΤΟΥΣ 1'!$O$12,""))))))</f>
        <v>0</v>
      </c>
    </row>
    <row r="783" spans="1:4" x14ac:dyDescent="0.25">
      <c r="A783" s="1" t="s">
        <v>15</v>
      </c>
      <c r="B783" s="6">
        <f>IF(MAX([1]Βοηθητικό!$E$12:$J$12)-2=MAX([1]Βοηθητικό!$E$1:$J$1)-2,'[1]ΣΤΟΙΧΕΙΑ ΕΤΟΥΣ 4'!$P$12,IF(MAX([1]Βοηθητικό!$E$12:$J$12)-2=MAX([1]Βοηθητικό!$E$1:$J$1)-3,'[1]ΣΤΟΙΧΕΙΑ ΕΤΟΥΣ 3'!$P$12,IF(MAX([1]Βοηθητικό!$E$12:$J$12)-2=MAX([1]Βοηθητικό!$E$1:$J$1)-4,'[1]ΣΤΟΙΧΕΙΑ ΕΤΟΥΣ 2'!$P$12,IF(MAX([1]Βοηθητικό!$E$12:$J$12)-2=MAX([1]Βοηθητικό!$E$1:$J$1)-5,'[1]ΣΤΟΙΧΕΙΑ ΕΤΟΥΣ 1'!$P$12,""))))</f>
        <v>3385837</v>
      </c>
      <c r="C783" s="6">
        <f>IF(MAX([1]Βοηθητικό!$E$12:$J$12)-1=MAX([1]Βοηθητικό!$E$1:$J$1)-1,'[1]ΣΤΟΙΧΕΙΑ ΕΤΟΥΣ 5'!$P$12,IF(MAX([1]Βοηθητικό!$E$12:$J$12)-1=MAX([1]Βοηθητικό!$E$1:$J$1)-2,'[1]ΣΤΟΙΧΕΙΑ ΕΤΟΥΣ 4'!$P$12,IF(MAX([1]Βοηθητικό!$E$12:$J$12)-1=MAX([1]Βοηθητικό!$E$1:$J$1)-3,'[1]ΣΤΟΙΧΕΙΑ ΕΤΟΥΣ 3'!$P$12,IF(MAX([1]Βοηθητικό!$E$12:$J$12)-1=MAX([1]Βοηθητικό!$E$1:$J$1)-4,'[1]ΣΤΟΙΧΕΙΑ ΕΤΟΥΣ 2'!$P$12,IF(MAX([1]Βοηθητικό!$E$12:$J$12)-1=MAX([1]Βοηθητικό!$E$1:$J$1)-5,'[1]ΣΤΟΙΧΕΙΑ ΕΤΟΥΣ 1'!$P$12,"")))))</f>
        <v>6408343</v>
      </c>
      <c r="D783" s="7">
        <f>IF(MAX([1]Βοηθητικό!$E$12:$J$12)=MAX([1]Βοηθητικό!$E$1:$J$1),'[1]ΣΤΟΙΧΕΙΑ ΕΤΟΥΣ 6'!$P$12,IF(MAX([1]Βοηθητικό!$E$12:$J$12)=MAX([1]Βοηθητικό!$E$1:$J$1)-1,'[1]ΣΤΟΙΧΕΙΑ ΕΤΟΥΣ 5'!$P$12,IF(MAX([1]Βοηθητικό!$E$12:$J$12)=MAX([1]Βοηθητικό!$E$1:$J$1)-2,'[1]ΣΤΟΙΧΕΙΑ ΕΤΟΥΣ 4'!$P$12,IF(MAX([1]Βοηθητικό!$E$12:$J$12)=MAX([1]Βοηθητικό!$E$1:$J$1)-3,'[1]ΣΤΟΙΧΕΙΑ ΕΤΟΥΣ 3'!$P$12,IF(MAX([1]Βοηθητικό!$E$12:$J$12)=MAX([1]Βοηθητικό!$E$1:$J$1)-4,'[1]ΣΤΟΙΧΕΙΑ ΕΤΟΥΣ 2'!$P$12,IF(MAX([1]Βοηθητικό!$E$12:$J$12)=MAX([1]Βοηθητικό!$E$1:$J$1)-5,'[1]ΣΤΟΙΧΕΙΑ ΕΤΟΥΣ 1'!$P$12,""))))))</f>
        <v>6618975</v>
      </c>
    </row>
    <row r="784" spans="1:4" x14ac:dyDescent="0.25">
      <c r="A784" s="1" t="s">
        <v>16</v>
      </c>
      <c r="B784" s="6">
        <f>IF(MAX([1]Βοηθητικό!$E$12:$J$12)-2=MAX([1]Βοηθητικό!$E$1:$J$1)-2,'[1]ΣΤΟΙΧΕΙΑ ΕΤΟΥΣ 4'!$Q$12,IF(MAX([1]Βοηθητικό!$E$12:$J$12)-2=MAX([1]Βοηθητικό!$E$1:$J$1)-3,'[1]ΣΤΟΙΧΕΙΑ ΕΤΟΥΣ 3'!$Q$12,IF(MAX([1]Βοηθητικό!$E$12:$J$12)-2=MAX([1]Βοηθητικό!$E$1:$J$1)-4,'[1]ΣΤΟΙΧΕΙΑ ΕΤΟΥΣ 2'!$Q$12,IF(MAX([1]Βοηθητικό!$E$12:$J$12)-2=MAX([1]Βοηθητικό!$E$1:$J$1)-5,'[1]ΣΤΟΙΧΕΙΑ ΕΤΟΥΣ 1'!$Q$12,""))))</f>
        <v>3226967</v>
      </c>
      <c r="C784" s="6">
        <f>IF(MAX([1]Βοηθητικό!$E$12:$J$12)-1=MAX([1]Βοηθητικό!$E$1:$J$1)-1,'[1]ΣΤΟΙΧΕΙΑ ΕΤΟΥΣ 5'!$Q$12,IF(MAX([1]Βοηθητικό!$E$12:$J$12)-1=MAX([1]Βοηθητικό!$E$1:$J$1)-2,'[1]ΣΤΟΙΧΕΙΑ ΕΤΟΥΣ 4'!$Q$12,IF(MAX([1]Βοηθητικό!$E$12:$J$12)-1=MAX([1]Βοηθητικό!$E$1:$J$1)-3,'[1]ΣΤΟΙΧΕΙΑ ΕΤΟΥΣ 3'!$Q$12,IF(MAX([1]Βοηθητικό!$E$12:$J$12)-1=MAX([1]Βοηθητικό!$E$1:$J$1)-4,'[1]ΣΤΟΙΧΕΙΑ ΕΤΟΥΣ 2'!$Q$12,IF(MAX([1]Βοηθητικό!$E$12:$J$12)-1=MAX([1]Βοηθητικό!$E$1:$J$1)-5,'[1]ΣΤΟΙΧΕΙΑ ΕΤΟΥΣ 1'!$Q$12,"")))))</f>
        <v>6377704</v>
      </c>
      <c r="D784" s="7">
        <f>IF(MAX([1]Βοηθητικό!$E$12:$J$12)=MAX([1]Βοηθητικό!$E$1:$J$1),'[1]ΣΤΟΙΧΕΙΑ ΕΤΟΥΣ 6'!$Q$12,IF(MAX([1]Βοηθητικό!$E$12:$J$12)=MAX([1]Βοηθητικό!$E$1:$J$1)-1,'[1]ΣΤΟΙΧΕΙΑ ΕΤΟΥΣ 5'!$Q$12,IF(MAX([1]Βοηθητικό!$E$12:$J$12)=MAX([1]Βοηθητικό!$E$1:$J$1)-2,'[1]ΣΤΟΙΧΕΙΑ ΕΤΟΥΣ 4'!$Q$12,IF(MAX([1]Βοηθητικό!$E$12:$J$12)=MAX([1]Βοηθητικό!$E$1:$J$1)-3,'[1]ΣΤΟΙΧΕΙΑ ΕΤΟΥΣ 3'!$Q$12,IF(MAX([1]Βοηθητικό!$E$12:$J$12)=MAX([1]Βοηθητικό!$E$1:$J$1)-4,'[1]ΣΤΟΙΧΕΙΑ ΕΤΟΥΣ 2'!$Q$12,IF(MAX([1]Βοηθητικό!$E$12:$J$12)=MAX([1]Βοηθητικό!$E$1:$J$1)-5,'[1]ΣΤΟΙΧΕΙΑ ΕΤΟΥΣ 1'!$Q$12,""))))))</f>
        <v>6618975</v>
      </c>
    </row>
    <row r="785" spans="1:4" x14ac:dyDescent="0.25">
      <c r="A785" s="1" t="s">
        <v>184</v>
      </c>
      <c r="B785" s="6">
        <f>IF(MAX([1]Βοηθητικό!$E$12:$J$12)-2=MAX([1]Βοηθητικό!$E$1:$J$1)-2,'[1]ΣΤΟΙΧΕΙΑ ΕΤΟΥΣ 4'!$R$12,IF(MAX([1]Βοηθητικό!$E$12:$J$12)-2=MAX([1]Βοηθητικό!$E$1:$J$1)-3,'[1]ΣΤΟΙΧΕΙΑ ΕΤΟΥΣ 3'!$R$12,IF(MAX([1]Βοηθητικό!$E$12:$J$12)-2=MAX([1]Βοηθητικό!$E$1:$J$1)-4,'[1]ΣΤΟΙΧΕΙΑ ΕΤΟΥΣ 2'!$R$12,IF(MAX([1]Βοηθητικό!$E$12:$J$12)-2=MAX([1]Βοηθητικό!$E$1:$J$1)-5,'[1]ΣΤΟΙΧΕΙΑ ΕΤΟΥΣ 1'!$R$12,""))))</f>
        <v>0</v>
      </c>
      <c r="C785" s="6">
        <f>IF(MAX([1]Βοηθητικό!$E$12:$J$12)-1=MAX([1]Βοηθητικό!$E$1:$J$1)-1,'[1]ΣΤΟΙΧΕΙΑ ΕΤΟΥΣ 5'!$R$12,IF(MAX([1]Βοηθητικό!$E$12:$J$12)-1=MAX([1]Βοηθητικό!$E$1:$J$1)-2,'[1]ΣΤΟΙΧΕΙΑ ΕΤΟΥΣ 4'!$R$12,IF(MAX([1]Βοηθητικό!$E$12:$J$12)-1=MAX([1]Βοηθητικό!$E$1:$J$1)-3,'[1]ΣΤΟΙΧΕΙΑ ΕΤΟΥΣ 3'!$R$12,IF(MAX([1]Βοηθητικό!$E$12:$J$12)-1=MAX([1]Βοηθητικό!$E$1:$J$1)-4,'[1]ΣΤΟΙΧΕΙΑ ΕΤΟΥΣ 2'!$R$12,IF(MAX([1]Βοηθητικό!$E$12:$J$12)-1=MAX([1]Βοηθητικό!$E$1:$J$1)-5,'[1]ΣΤΟΙΧΕΙΑ ΕΤΟΥΣ 1'!$R$12,"")))))</f>
        <v>0</v>
      </c>
      <c r="D785" s="7">
        <f>IF(MAX([1]Βοηθητικό!$E$12:$J$12)=MAX([1]Βοηθητικό!$E$1:$J$1),'[1]ΣΤΟΙΧΕΙΑ ΕΤΟΥΣ 6'!$R$12,IF(MAX([1]Βοηθητικό!$E$12:$J$12)=MAX([1]Βοηθητικό!$E$1:$J$1)-1,'[1]ΣΤΟΙΧΕΙΑ ΕΤΟΥΣ 5'!$R$12,IF(MAX([1]Βοηθητικό!$E$12:$J$12)=MAX([1]Βοηθητικό!$E$1:$J$1)-2,'[1]ΣΤΟΙΧΕΙΑ ΕΤΟΥΣ 4'!$R$12,IF(MAX([1]Βοηθητικό!$E$12:$J$12)=MAX([1]Βοηθητικό!$E$1:$J$1)-3,'[1]ΣΤΟΙΧΕΙΑ ΕΤΟΥΣ 3'!$R$12,IF(MAX([1]Βοηθητικό!$E$12:$J$12)=MAX([1]Βοηθητικό!$E$1:$J$1)-4,'[1]ΣΤΟΙΧΕΙΑ ΕΤΟΥΣ 2'!$R$12,IF(MAX([1]Βοηθητικό!$E$12:$J$12)=MAX([1]Βοηθητικό!$E$1:$J$1)-5,'[1]ΣΤΟΙΧΕΙΑ ΕΤΟΥΣ 1'!$R$12,""))))))</f>
        <v>0</v>
      </c>
    </row>
    <row r="786" spans="1:4" x14ac:dyDescent="0.25">
      <c r="A786" s="1" t="s">
        <v>18</v>
      </c>
      <c r="B786" s="6">
        <f>IF(MAX([1]Βοηθητικό!$E$12:$J$12)-2=MAX([1]Βοηθητικό!$E$1:$J$1)-2,'[1]ΣΤΟΙΧΕΙΑ ΕΤΟΥΣ 4'!$S$12,IF(MAX([1]Βοηθητικό!$E$12:$J$12)-2=MAX([1]Βοηθητικό!$E$1:$J$1)-3,'[1]ΣΤΟΙΧΕΙΑ ΕΤΟΥΣ 3'!$S$12,IF(MAX([1]Βοηθητικό!$E$12:$J$12)-2=MAX([1]Βοηθητικό!$E$1:$J$1)-4,'[1]ΣΤΟΙΧΕΙΑ ΕΤΟΥΣ 2'!$S$12,IF(MAX([1]Βοηθητικό!$E$12:$J$12)-2=MAX([1]Βοηθητικό!$E$1:$J$1)-5,'[1]ΣΤΟΙΧΕΙΑ ΕΤΟΥΣ 1'!$S$12,""))))</f>
        <v>158870</v>
      </c>
      <c r="C786" s="6">
        <f>IF(MAX([1]Βοηθητικό!$E$12:$J$12)-1=MAX([1]Βοηθητικό!$E$1:$J$1)-1,'[1]ΣΤΟΙΧΕΙΑ ΕΤΟΥΣ 5'!$S$12,IF(MAX([1]Βοηθητικό!$E$12:$J$12)-1=MAX([1]Βοηθητικό!$E$1:$J$1)-2,'[1]ΣΤΟΙΧΕΙΑ ΕΤΟΥΣ 4'!$S$12,IF(MAX([1]Βοηθητικό!$E$12:$J$12)-1=MAX([1]Βοηθητικό!$E$1:$J$1)-3,'[1]ΣΤΟΙΧΕΙΑ ΕΤΟΥΣ 3'!$S$12,IF(MAX([1]Βοηθητικό!$E$12:$J$12)-1=MAX([1]Βοηθητικό!$E$1:$J$1)-4,'[1]ΣΤΟΙΧΕΙΑ ΕΤΟΥΣ 2'!$S$12,IF(MAX([1]Βοηθητικό!$E$12:$J$12)-1=MAX([1]Βοηθητικό!$E$1:$J$1)-5,'[1]ΣΤΟΙΧΕΙΑ ΕΤΟΥΣ 1'!$S$12,"")))))</f>
        <v>30639</v>
      </c>
      <c r="D786" s="7">
        <f>IF(MAX([1]Βοηθητικό!$E$12:$J$12)=MAX([1]Βοηθητικό!$E$1:$J$1),'[1]ΣΤΟΙΧΕΙΑ ΕΤΟΥΣ 6'!$S$12,IF(MAX([1]Βοηθητικό!$E$12:$J$12)=MAX([1]Βοηθητικό!$E$1:$J$1)-1,'[1]ΣΤΟΙΧΕΙΑ ΕΤΟΥΣ 5'!$S$12,IF(MAX([1]Βοηθητικό!$E$12:$J$12)=MAX([1]Βοηθητικό!$E$1:$J$1)-2,'[1]ΣΤΟΙΧΕΙΑ ΕΤΟΥΣ 4'!$S$12,IF(MAX([1]Βοηθητικό!$E$12:$J$12)=MAX([1]Βοηθητικό!$E$1:$J$1)-3,'[1]ΣΤΟΙΧΕΙΑ ΕΤΟΥΣ 3'!$S$12,IF(MAX([1]Βοηθητικό!$E$12:$J$12)=MAX([1]Βοηθητικό!$E$1:$J$1)-4,'[1]ΣΤΟΙΧΕΙΑ ΕΤΟΥΣ 2'!$S$12,IF(MAX([1]Βοηθητικό!$E$12:$J$12)=MAX([1]Βοηθητικό!$E$1:$J$1)-5,'[1]ΣΤΟΙΧΕΙΑ ΕΤΟΥΣ 1'!$S$12,""))))))</f>
        <v>0</v>
      </c>
    </row>
    <row r="787" spans="1:4" x14ac:dyDescent="0.25">
      <c r="A787" s="1" t="s">
        <v>19</v>
      </c>
      <c r="B787" s="6">
        <f>IF(MAX([1]Βοηθητικό!$E$12:$J$12)-2=MAX([1]Βοηθητικό!$E$1:$J$1)-2,'[1]ΣΤΟΙΧΕΙΑ ΕΤΟΥΣ 4'!$T$12,IF(MAX([1]Βοηθητικό!$E$12:$J$12)-2=MAX([1]Βοηθητικό!$E$1:$J$1)-3,'[1]ΣΤΟΙΧΕΙΑ ΕΤΟΥΣ 3'!$T$12,IF(MAX([1]Βοηθητικό!$E$12:$J$12)-2=MAX([1]Βοηθητικό!$E$1:$J$1)-4,'[1]ΣΤΟΙΧΕΙΑ ΕΤΟΥΣ 2'!$T$12,IF(MAX([1]Βοηθητικό!$E$12:$J$12)-2=MAX([1]Βοηθητικό!$E$1:$J$1)-5,'[1]ΣΤΟΙΧΕΙΑ ΕΤΟΥΣ 1'!$T$12,""))))</f>
        <v>487619</v>
      </c>
      <c r="C787" s="6">
        <f>IF(MAX([1]Βοηθητικό!$E$12:$J$12)-1=MAX([1]Βοηθητικό!$E$1:$J$1)-1,'[1]ΣΤΟΙΧΕΙΑ ΕΤΟΥΣ 5'!$T$12,IF(MAX([1]Βοηθητικό!$E$12:$J$12)-1=MAX([1]Βοηθητικό!$E$1:$J$1)-2,'[1]ΣΤΟΙΧΕΙΑ ΕΤΟΥΣ 4'!$T$12,IF(MAX([1]Βοηθητικό!$E$12:$J$12)-1=MAX([1]Βοηθητικό!$E$1:$J$1)-3,'[1]ΣΤΟΙΧΕΙΑ ΕΤΟΥΣ 3'!$T$12,IF(MAX([1]Βοηθητικό!$E$12:$J$12)-1=MAX([1]Βοηθητικό!$E$1:$J$1)-4,'[1]ΣΤΟΙΧΕΙΑ ΕΤΟΥΣ 2'!$T$12,IF(MAX([1]Βοηθητικό!$E$12:$J$12)-1=MAX([1]Βοηθητικό!$E$1:$J$1)-5,'[1]ΣΤΟΙΧΕΙΑ ΕΤΟΥΣ 1'!$T$12,"")))))</f>
        <v>801925</v>
      </c>
      <c r="D787" s="7">
        <f>IF(MAX([1]Βοηθητικό!$E$12:$J$12)=MAX([1]Βοηθητικό!$E$1:$J$1),'[1]ΣΤΟΙΧΕΙΑ ΕΤΟΥΣ 6'!$T$12,IF(MAX([1]Βοηθητικό!$E$12:$J$12)=MAX([1]Βοηθητικό!$E$1:$J$1)-1,'[1]ΣΤΟΙΧΕΙΑ ΕΤΟΥΣ 5'!$T$12,IF(MAX([1]Βοηθητικό!$E$12:$J$12)=MAX([1]Βοηθητικό!$E$1:$J$1)-2,'[1]ΣΤΟΙΧΕΙΑ ΕΤΟΥΣ 4'!$T$12,IF(MAX([1]Βοηθητικό!$E$12:$J$12)=MAX([1]Βοηθητικό!$E$1:$J$1)-3,'[1]ΣΤΟΙΧΕΙΑ ΕΤΟΥΣ 3'!$T$12,IF(MAX([1]Βοηθητικό!$E$12:$J$12)=MAX([1]Βοηθητικό!$E$1:$J$1)-4,'[1]ΣΤΟΙΧΕΙΑ ΕΤΟΥΣ 2'!$T$12,IF(MAX([1]Βοηθητικό!$E$12:$J$12)=MAX([1]Βοηθητικό!$E$1:$J$1)-5,'[1]ΣΤΟΙΧΕΙΑ ΕΤΟΥΣ 1'!$T$12,""))))))</f>
        <v>839644</v>
      </c>
    </row>
    <row r="788" spans="1:4" x14ac:dyDescent="0.25">
      <c r="A788" s="1" t="s">
        <v>185</v>
      </c>
      <c r="B788" s="6">
        <f>IF(MAX([1]Βοηθητικό!$E$12:$J$12)-2=MAX([1]Βοηθητικό!$E$1:$J$1)-2,'[1]ΣΤΟΙΧΕΙΑ ΕΤΟΥΣ 4'!$U$12,IF(MAX([1]Βοηθητικό!$E$12:$J$12)-2=MAX([1]Βοηθητικό!$E$1:$J$1)-3,'[1]ΣΤΟΙΧΕΙΑ ΕΤΟΥΣ 3'!$U$12,IF(MAX([1]Βοηθητικό!$E$12:$J$12)-2=MAX([1]Βοηθητικό!$E$1:$J$1)-4,'[1]ΣΤΟΙΧΕΙΑ ΕΤΟΥΣ 2'!$U$12,IF(MAX([1]Βοηθητικό!$E$12:$J$12)-2=MAX([1]Βοηθητικό!$E$1:$J$1)-5,'[1]ΣΤΟΙΧΕΙΑ ΕΤΟΥΣ 1'!$U$12,""))))</f>
        <v>26899</v>
      </c>
      <c r="C788" s="6">
        <f>IF(MAX([1]Βοηθητικό!$E$12:$J$12)-1=MAX([1]Βοηθητικό!$E$1:$J$1)-1,'[1]ΣΤΟΙΧΕΙΑ ΕΤΟΥΣ 5'!$U$12,IF(MAX([1]Βοηθητικό!$E$12:$J$12)-1=MAX([1]Βοηθητικό!$E$1:$J$1)-2,'[1]ΣΤΟΙΧΕΙΑ ΕΤΟΥΣ 4'!$U$12,IF(MAX([1]Βοηθητικό!$E$12:$J$12)-1=MAX([1]Βοηθητικό!$E$1:$J$1)-3,'[1]ΣΤΟΙΧΕΙΑ ΕΤΟΥΣ 3'!$U$12,IF(MAX([1]Βοηθητικό!$E$12:$J$12)-1=MAX([1]Βοηθητικό!$E$1:$J$1)-4,'[1]ΣΤΟΙΧΕΙΑ ΕΤΟΥΣ 2'!$U$12,IF(MAX([1]Βοηθητικό!$E$12:$J$12)-1=MAX([1]Βοηθητικό!$E$1:$J$1)-5,'[1]ΣΤΟΙΧΕΙΑ ΕΤΟΥΣ 1'!$U$12,"")))))</f>
        <v>59239</v>
      </c>
      <c r="D788" s="7">
        <f>IF(MAX([1]Βοηθητικό!$E$12:$J$12)=MAX([1]Βοηθητικό!$E$1:$J$1),'[1]ΣΤΟΙΧΕΙΑ ΕΤΟΥΣ 6'!$U$12,IF(MAX([1]Βοηθητικό!$E$12:$J$12)=MAX([1]Βοηθητικό!$E$1:$J$1)-1,'[1]ΣΤΟΙΧΕΙΑ ΕΤΟΥΣ 5'!$U$12,IF(MAX([1]Βοηθητικό!$E$12:$J$12)=MAX([1]Βοηθητικό!$E$1:$J$1)-2,'[1]ΣΤΟΙΧΕΙΑ ΕΤΟΥΣ 4'!$U$12,IF(MAX([1]Βοηθητικό!$E$12:$J$12)=MAX([1]Βοηθητικό!$E$1:$J$1)-3,'[1]ΣΤΟΙΧΕΙΑ ΕΤΟΥΣ 3'!$U$12,IF(MAX([1]Βοηθητικό!$E$12:$J$12)=MAX([1]Βοηθητικό!$E$1:$J$1)-4,'[1]ΣΤΟΙΧΕΙΑ ΕΤΟΥΣ 2'!$U$12,IF(MAX([1]Βοηθητικό!$E$12:$J$12)=MAX([1]Βοηθητικό!$E$1:$J$1)-5,'[1]ΣΤΟΙΧΕΙΑ ΕΤΟΥΣ 1'!$U$12,""))))))</f>
        <v>84941</v>
      </c>
    </row>
    <row r="789" spans="1:4" x14ac:dyDescent="0.25">
      <c r="A789" s="1" t="s">
        <v>22</v>
      </c>
      <c r="B789" s="6">
        <f>IF(MAX([1]Βοηθητικό!$E$12:$J$12)-2=MAX([1]Βοηθητικό!$E$1:$J$1)-2,'[1]ΣΤΟΙΧΕΙΑ ΕΤΟΥΣ 4'!$W$12,IF(MAX([1]Βοηθητικό!$E$12:$J$12)-2=MAX([1]Βοηθητικό!$E$1:$J$1)-3,'[1]ΣΤΟΙΧΕΙΑ ΕΤΟΥΣ 3'!$W$12,IF(MAX([1]Βοηθητικό!$E$12:$J$12)-2=MAX([1]Βοηθητικό!$E$1:$J$1)-4,'[1]ΣΤΟΙΧΕΙΑ ΕΤΟΥΣ 2'!$W$12,IF(MAX([1]Βοηθητικό!$E$12:$J$12)-2=MAX([1]Βοηθητικό!$E$1:$J$1)-5,'[1]ΣΤΟΙΧΕΙΑ ΕΤΟΥΣ 1'!$W$12,""))))</f>
        <v>0</v>
      </c>
      <c r="C789" s="6">
        <f>IF(MAX([1]Βοηθητικό!$E$12:$J$12)-1=MAX([1]Βοηθητικό!$E$1:$J$1)-1,'[1]ΣΤΟΙΧΕΙΑ ΕΤΟΥΣ 5'!$W$12,IF(MAX([1]Βοηθητικό!$E$12:$J$12)-1=MAX([1]Βοηθητικό!$E$1:$J$1)-2,'[1]ΣΤΟΙΧΕΙΑ ΕΤΟΥΣ 4'!$W$12,IF(MAX([1]Βοηθητικό!$E$12:$J$12)-1=MAX([1]Βοηθητικό!$E$1:$J$1)-3,'[1]ΣΤΟΙΧΕΙΑ ΕΤΟΥΣ 3'!$W$12,IF(MAX([1]Βοηθητικό!$E$12:$J$12)-1=MAX([1]Βοηθητικό!$E$1:$J$1)-4,'[1]ΣΤΟΙΧΕΙΑ ΕΤΟΥΣ 2'!$W$12,IF(MAX([1]Βοηθητικό!$E$12:$J$12)-1=MAX([1]Βοηθητικό!$E$1:$J$1)-5,'[1]ΣΤΟΙΧΕΙΑ ΕΤΟΥΣ 1'!$W$12,"")))))</f>
        <v>0</v>
      </c>
      <c r="D789" s="7">
        <f>IF(MAX([1]Βοηθητικό!$E$12:$J$12)=MAX([1]Βοηθητικό!$E$1:$J$1),'[1]ΣΤΟΙΧΕΙΑ ΕΤΟΥΣ 6'!$W$12,IF(MAX([1]Βοηθητικό!$E$12:$J$12)=MAX([1]Βοηθητικό!$E$1:$J$1)-1,'[1]ΣΤΟΙΧΕΙΑ ΕΤΟΥΣ 5'!$W$12,IF(MAX([1]Βοηθητικό!$E$12:$J$12)=MAX([1]Βοηθητικό!$E$1:$J$1)-2,'[1]ΣΤΟΙΧΕΙΑ ΕΤΟΥΣ 4'!$W$12,IF(MAX([1]Βοηθητικό!$E$12:$J$12)=MAX([1]Βοηθητικό!$E$1:$J$1)-3,'[1]ΣΤΟΙΧΕΙΑ ΕΤΟΥΣ 3'!$W$12,IF(MAX([1]Βοηθητικό!$E$12:$J$12)=MAX([1]Βοηθητικό!$E$1:$J$1)-4,'[1]ΣΤΟΙΧΕΙΑ ΕΤΟΥΣ 2'!$W$12,IF(MAX([1]Βοηθητικό!$E$12:$J$12)=MAX([1]Βοηθητικό!$E$1:$J$1)-5,'[1]ΣΤΟΙΧΕΙΑ ΕΤΟΥΣ 1'!$W$12,""))))))</f>
        <v>0</v>
      </c>
    </row>
    <row r="790" spans="1:4" x14ac:dyDescent="0.25">
      <c r="A790" s="1" t="s">
        <v>23</v>
      </c>
      <c r="B790" s="6">
        <f>IF(MAX([1]Βοηθητικό!$E$12:$J$12)-2=MAX([1]Βοηθητικό!$E$1:$J$1)-2,'[1]ΣΤΟΙΧΕΙΑ ΕΤΟΥΣ 4'!$X$12,IF(MAX([1]Βοηθητικό!$E$12:$J$12)-2=MAX([1]Βοηθητικό!$E$1:$J$1)-3,'[1]ΣΤΟΙΧΕΙΑ ΕΤΟΥΣ 3'!$X$12,IF(MAX([1]Βοηθητικό!$E$12:$J$12)-2=MAX([1]Βοηθητικό!$E$1:$J$1)-4,'[1]ΣΤΟΙΧΕΙΑ ΕΤΟΥΣ 2'!$X$12,IF(MAX([1]Βοηθητικό!$E$12:$J$12)-2=MAX([1]Βοηθητικό!$E$1:$J$1)-5,'[1]ΣΤΟΙΧΕΙΑ ΕΤΟΥΣ 1'!$X$12,""))))</f>
        <v>460720</v>
      </c>
      <c r="C790" s="6">
        <f>IF(MAX([1]Βοηθητικό!$E$12:$J$12)-1=MAX([1]Βοηθητικό!$E$1:$J$1)-1,'[1]ΣΤΟΙΧΕΙΑ ΕΤΟΥΣ 5'!$X$12,IF(MAX([1]Βοηθητικό!$E$12:$J$12)-1=MAX([1]Βοηθητικό!$E$1:$J$1)-2,'[1]ΣΤΟΙΧΕΙΑ ΕΤΟΥΣ 4'!$X$12,IF(MAX([1]Βοηθητικό!$E$12:$J$12)-1=MAX([1]Βοηθητικό!$E$1:$J$1)-3,'[1]ΣΤΟΙΧΕΙΑ ΕΤΟΥΣ 3'!$X$12,IF(MAX([1]Βοηθητικό!$E$12:$J$12)-1=MAX([1]Βοηθητικό!$E$1:$J$1)-4,'[1]ΣΤΟΙΧΕΙΑ ΕΤΟΥΣ 2'!$X$12,IF(MAX([1]Βοηθητικό!$E$12:$J$12)-1=MAX([1]Βοηθητικό!$E$1:$J$1)-5,'[1]ΣΤΟΙΧΕΙΑ ΕΤΟΥΣ 1'!$X$12,"")))))</f>
        <v>742685</v>
      </c>
      <c r="D790" s="7">
        <f>IF(MAX([1]Βοηθητικό!$E$12:$J$12)=MAX([1]Βοηθητικό!$E$1:$J$1),'[1]ΣΤΟΙΧΕΙΑ ΕΤΟΥΣ 6'!$X$12,IF(MAX([1]Βοηθητικό!$E$12:$J$12)=MAX([1]Βοηθητικό!$E$1:$J$1)-1,'[1]ΣΤΟΙΧΕΙΑ ΕΤΟΥΣ 5'!$X$12,IF(MAX([1]Βοηθητικό!$E$12:$J$12)=MAX([1]Βοηθητικό!$E$1:$J$1)-2,'[1]ΣΤΟΙΧΕΙΑ ΕΤΟΥΣ 4'!$X$12,IF(MAX([1]Βοηθητικό!$E$12:$J$12)=MAX([1]Βοηθητικό!$E$1:$J$1)-3,'[1]ΣΤΟΙΧΕΙΑ ΕΤΟΥΣ 3'!$X$12,IF(MAX([1]Βοηθητικό!$E$12:$J$12)=MAX([1]Βοηθητικό!$E$1:$J$1)-4,'[1]ΣΤΟΙΧΕΙΑ ΕΤΟΥΣ 2'!$X$12,IF(MAX([1]Βοηθητικό!$E$12:$J$12)=MAX([1]Βοηθητικό!$E$1:$J$1)-5,'[1]ΣΤΟΙΧΕΙΑ ΕΤΟΥΣ 1'!$X$12,""))))))</f>
        <v>754702</v>
      </c>
    </row>
    <row r="791" spans="1:4" x14ac:dyDescent="0.25">
      <c r="A791" s="1" t="s">
        <v>24</v>
      </c>
      <c r="B791" s="6">
        <f>IF(MAX([1]Βοηθητικό!$E$12:$J$12)-2=MAX([1]Βοηθητικό!$E$1:$J$1)-2,'[1]ΣΤΟΙΧΕΙΑ ΕΤΟΥΣ 4'!$Y$12,IF(MAX([1]Βοηθητικό!$E$12:$J$12)-2=MAX([1]Βοηθητικό!$E$1:$J$1)-3,'[1]ΣΤΟΙΧΕΙΑ ΕΤΟΥΣ 3'!$Y$12,IF(MAX([1]Βοηθητικό!$E$12:$J$12)-2=MAX([1]Βοηθητικό!$E$1:$J$1)-4,'[1]ΣΤΟΙΧΕΙΑ ΕΤΟΥΣ 2'!$Y$12,IF(MAX([1]Βοηθητικό!$E$12:$J$12)-2=MAX([1]Βοηθητικό!$E$1:$J$1)-5,'[1]ΣΤΟΙΧΕΙΑ ΕΤΟΥΣ 1'!$Y$12,""))))</f>
        <v>4387765</v>
      </c>
      <c r="C791" s="6">
        <f>IF(MAX([1]Βοηθητικό!$E$12:$J$12)-1=MAX([1]Βοηθητικό!$E$1:$J$1)-1,'[1]ΣΤΟΙΧΕΙΑ ΕΤΟΥΣ 5'!$Y$12,IF(MAX([1]Βοηθητικό!$E$12:$J$12)-1=MAX([1]Βοηθητικό!$E$1:$J$1)-2,'[1]ΣΤΟΙΧΕΙΑ ΕΤΟΥΣ 4'!$Y$12,IF(MAX([1]Βοηθητικό!$E$12:$J$12)-1=MAX([1]Βοηθητικό!$E$1:$J$1)-3,'[1]ΣΤΟΙΧΕΙΑ ΕΤΟΥΣ 3'!$Y$12,IF(MAX([1]Βοηθητικό!$E$12:$J$12)-1=MAX([1]Βοηθητικό!$E$1:$J$1)-4,'[1]ΣΤΟΙΧΕΙΑ ΕΤΟΥΣ 2'!$Y$12,IF(MAX([1]Βοηθητικό!$E$12:$J$12)-1=MAX([1]Βοηθητικό!$E$1:$J$1)-5,'[1]ΣΤΟΙΧΕΙΑ ΕΤΟΥΣ 1'!$Y$12,"")))))</f>
        <v>4655483</v>
      </c>
      <c r="D791" s="7">
        <f>IF(MAX([1]Βοηθητικό!$E$12:$J$12)=MAX([1]Βοηθητικό!$E$1:$J$1),'[1]ΣΤΟΙΧΕΙΑ ΕΤΟΥΣ 6'!$Y$12,IF(MAX([1]Βοηθητικό!$E$12:$J$12)=MAX([1]Βοηθητικό!$E$1:$J$1)-1,'[1]ΣΤΟΙΧΕΙΑ ΕΤΟΥΣ 5'!$Y$12,IF(MAX([1]Βοηθητικό!$E$12:$J$12)=MAX([1]Βοηθητικό!$E$1:$J$1)-2,'[1]ΣΤΟΙΧΕΙΑ ΕΤΟΥΣ 4'!$Y$12,IF(MAX([1]Βοηθητικό!$E$12:$J$12)=MAX([1]Βοηθητικό!$E$1:$J$1)-3,'[1]ΣΤΟΙΧΕΙΑ ΕΤΟΥΣ 3'!$Y$12,IF(MAX([1]Βοηθητικό!$E$12:$J$12)=MAX([1]Βοηθητικό!$E$1:$J$1)-4,'[1]ΣΤΟΙΧΕΙΑ ΕΤΟΥΣ 2'!$Y$12,IF(MAX([1]Βοηθητικό!$E$12:$J$12)=MAX([1]Βοηθητικό!$E$1:$J$1)-5,'[1]ΣΤΟΙΧΕΙΑ ΕΤΟΥΣ 1'!$Y$12,""))))))</f>
        <v>7534246</v>
      </c>
    </row>
    <row r="792" spans="1:4" x14ac:dyDescent="0.25">
      <c r="A792" s="1" t="s">
        <v>25</v>
      </c>
      <c r="B792" s="6">
        <f>IF(MAX([1]Βοηθητικό!$E$12:$J$12)-2=MAX([1]Βοηθητικό!$E$1:$J$1)-2,'[1]ΣΤΟΙΧΕΙΑ ΕΤΟΥΣ 4'!$Z$12,IF(MAX([1]Βοηθητικό!$E$12:$J$12)-2=MAX([1]Βοηθητικό!$E$1:$J$1)-3,'[1]ΣΤΟΙΧΕΙΑ ΕΤΟΥΣ 3'!$Z$12,IF(MAX([1]Βοηθητικό!$E$12:$J$12)-2=MAX([1]Βοηθητικό!$E$1:$J$1)-4,'[1]ΣΤΟΙΧΕΙΑ ΕΤΟΥΣ 2'!$Z$12,IF(MAX([1]Βοηθητικό!$E$12:$J$12)-2=MAX([1]Βοηθητικό!$E$1:$J$1)-5,'[1]ΣΤΟΙΧΕΙΑ ΕΤΟΥΣ 1'!$Z$12,""))))</f>
        <v>14883156</v>
      </c>
      <c r="C792" s="6">
        <f>IF(MAX([1]Βοηθητικό!$E$12:$J$12)-1=MAX([1]Βοηθητικό!$E$1:$J$1)-1,'[1]ΣΤΟΙΧΕΙΑ ΕΤΟΥΣ 5'!$Z$12,IF(MAX([1]Βοηθητικό!$E$12:$J$12)-1=MAX([1]Βοηθητικό!$E$1:$J$1)-2,'[1]ΣΤΟΙΧΕΙΑ ΕΤΟΥΣ 4'!$Z$12,IF(MAX([1]Βοηθητικό!$E$12:$J$12)-1=MAX([1]Βοηθητικό!$E$1:$J$1)-3,'[1]ΣΤΟΙΧΕΙΑ ΕΤΟΥΣ 3'!$Z$12,IF(MAX([1]Βοηθητικό!$E$12:$J$12)-1=MAX([1]Βοηθητικό!$E$1:$J$1)-4,'[1]ΣΤΟΙΧΕΙΑ ΕΤΟΥΣ 2'!$Z$12,IF(MAX([1]Βοηθητικό!$E$12:$J$12)-1=MAX([1]Βοηθητικό!$E$1:$J$1)-5,'[1]ΣΤΟΙΧΕΙΑ ΕΤΟΥΣ 1'!$Z$12,"")))))</f>
        <v>21189418</v>
      </c>
      <c r="D792" s="7">
        <f>IF(MAX([1]Βοηθητικό!$E$12:$J$12)=MAX([1]Βοηθητικό!$E$1:$J$1),'[1]ΣΤΟΙΧΕΙΑ ΕΤΟΥΣ 6'!$Z$12,IF(MAX([1]Βοηθητικό!$E$12:$J$12)=MAX([1]Βοηθητικό!$E$1:$J$1)-1,'[1]ΣΤΟΙΧΕΙΑ ΕΤΟΥΣ 5'!$Z$12,IF(MAX([1]Βοηθητικό!$E$12:$J$12)=MAX([1]Βοηθητικό!$E$1:$J$1)-2,'[1]ΣΤΟΙΧΕΙΑ ΕΤΟΥΣ 4'!$Z$12,IF(MAX([1]Βοηθητικό!$E$12:$J$12)=MAX([1]Βοηθητικό!$E$1:$J$1)-3,'[1]ΣΤΟΙΧΕΙΑ ΕΤΟΥΣ 3'!$Z$12,IF(MAX([1]Βοηθητικό!$E$12:$J$12)=MAX([1]Βοηθητικό!$E$1:$J$1)-4,'[1]ΣΤΟΙΧΕΙΑ ΕΤΟΥΣ 2'!$Z$12,IF(MAX([1]Βοηθητικό!$E$12:$J$12)=MAX([1]Βοηθητικό!$E$1:$J$1)-5,'[1]ΣΤΟΙΧΕΙΑ ΕΤΟΥΣ 1'!$Z$12,""))))))</f>
        <v>26151303</v>
      </c>
    </row>
    <row r="793" spans="1:4" x14ac:dyDescent="0.25">
      <c r="A793" s="1"/>
      <c r="B793" s="8"/>
      <c r="C793" s="18"/>
      <c r="D793" s="9"/>
    </row>
    <row r="794" spans="1:4" x14ac:dyDescent="0.25">
      <c r="A794" s="3" t="s">
        <v>186</v>
      </c>
      <c r="B794" s="8"/>
      <c r="C794" s="18"/>
      <c r="D794" s="9"/>
    </row>
    <row r="795" spans="1:4" x14ac:dyDescent="0.25">
      <c r="A795" s="1" t="s">
        <v>26</v>
      </c>
      <c r="B795" s="6">
        <f>IF(MAX([1]Βοηθητικό!$E$12:$J$12)-2=MAX([1]Βοηθητικό!$E$1:$J$1)-2,'[1]ΣΤΟΙΧΕΙΑ ΕΤΟΥΣ 4'!$AA$12,IF(MAX([1]Βοηθητικό!$E$12:$J$12)-2=MAX([1]Βοηθητικό!$E$1:$J$1)-3,'[1]ΣΤΟΙΧΕΙΑ ΕΤΟΥΣ 3'!$AA$12,IF(MAX([1]Βοηθητικό!$E$12:$J$12)-2=MAX([1]Βοηθητικό!$E$1:$J$1)-4,'[1]ΣΤΟΙΧΕΙΑ ΕΤΟΥΣ 2'!$AA$12,IF(MAX([1]Βοηθητικό!$E$12:$J$12)-2=MAX([1]Βοηθητικό!$E$1:$J$1)-5,'[1]ΣΤΟΙΧΕΙΑ ΕΤΟΥΣ 1'!$AA$12,""))))</f>
        <v>2423103</v>
      </c>
      <c r="C795" s="6">
        <f>IF(MAX([1]Βοηθητικό!$E$12:$J$12)-1=MAX([1]Βοηθητικό!$E$1:$J$1)-1,'[1]ΣΤΟΙΧΕΙΑ ΕΤΟΥΣ 5'!$AA$12,IF(MAX([1]Βοηθητικό!$E$12:$J$12)-1=MAX([1]Βοηθητικό!$E$1:$J$1)-2,'[1]ΣΤΟΙΧΕΙΑ ΕΤΟΥΣ 4'!$AA$12,IF(MAX([1]Βοηθητικό!$E$12:$J$12)-1=MAX([1]Βοηθητικό!$E$1:$J$1)-3,'[1]ΣΤΟΙΧΕΙΑ ΕΤΟΥΣ 3'!$AA$12,IF(MAX([1]Βοηθητικό!$E$12:$J$12)-1=MAX([1]Βοηθητικό!$E$1:$J$1)-4,'[1]ΣΤΟΙΧΕΙΑ ΕΤΟΥΣ 2'!$AA$12,IF(MAX([1]Βοηθητικό!$E$12:$J$12)-1=MAX([1]Βοηθητικό!$E$1:$J$1)-5,'[1]ΣΤΟΙΧΕΙΑ ΕΤΟΥΣ 1'!$AA$12,"")))))</f>
        <v>9679676</v>
      </c>
      <c r="D795" s="7">
        <f>IF(MAX([1]Βοηθητικό!$E$12:$J$12)=MAX([1]Βοηθητικό!$E$1:$J$1),'[1]ΣΤΟΙΧΕΙΑ ΕΤΟΥΣ 6'!$AA$12,IF(MAX([1]Βοηθητικό!$E$12:$J$12)=MAX([1]Βοηθητικό!$E$1:$J$1)-1,'[1]ΣΤΟΙΧΕΙΑ ΕΤΟΥΣ 5'!$AA$12,IF(MAX([1]Βοηθητικό!$E$12:$J$12)=MAX([1]Βοηθητικό!$E$1:$J$1)-2,'[1]ΣΤΟΙΧΕΙΑ ΕΤΟΥΣ 4'!$AA$12,IF(MAX([1]Βοηθητικό!$E$12:$J$12)=MAX([1]Βοηθητικό!$E$1:$J$1)-3,'[1]ΣΤΟΙΧΕΙΑ ΕΤΟΥΣ 3'!$AA$12,IF(MAX([1]Βοηθητικό!$E$12:$J$12)=MAX([1]Βοηθητικό!$E$1:$J$1)-4,'[1]ΣΤΟΙΧΕΙΑ ΕΤΟΥΣ 2'!$AA$12,IF(MAX([1]Βοηθητικό!$E$12:$J$12)=MAX([1]Βοηθητικό!$E$1:$J$1)-5,'[1]ΣΤΟΙΧΕΙΑ ΕΤΟΥΣ 1'!$AA$12,""))))))</f>
        <v>14701107</v>
      </c>
    </row>
    <row r="796" spans="1:4" x14ac:dyDescent="0.25">
      <c r="A796" s="1" t="s">
        <v>27</v>
      </c>
      <c r="B796" s="6">
        <f>IF(MAX([1]Βοηθητικό!$E$12:$J$12)-2=MAX([1]Βοηθητικό!$E$1:$J$1)-2,'[1]ΣΤΟΙΧΕΙΑ ΕΤΟΥΣ 4'!$AB$12,IF(MAX([1]Βοηθητικό!$E$12:$J$12)-2=MAX([1]Βοηθητικό!$E$1:$J$1)-3,'[1]ΣΤΟΙΧΕΙΑ ΕΤΟΥΣ 3'!$AB$12,IF(MAX([1]Βοηθητικό!$E$12:$J$12)-2=MAX([1]Βοηθητικό!$E$1:$J$1)-4,'[1]ΣΤΟΙΧΕΙΑ ΕΤΟΥΣ 2'!$AB$12,IF(MAX([1]Βοηθητικό!$E$12:$J$12)-2=MAX([1]Βοηθητικό!$E$1:$J$1)-5,'[1]ΣΤΟΙΧΕΙΑ ΕΤΟΥΣ 1'!$AB$12,""))))</f>
        <v>2000000</v>
      </c>
      <c r="C796" s="6">
        <f>IF(MAX([1]Βοηθητικό!$E$12:$J$12)-1=MAX([1]Βοηθητικό!$E$1:$J$1)-1,'[1]ΣΤΟΙΧΕΙΑ ΕΤΟΥΣ 5'!$AB$12,IF(MAX([1]Βοηθητικό!$E$12:$J$12)-1=MAX([1]Βοηθητικό!$E$1:$J$1)-2,'[1]ΣΤΟΙΧΕΙΑ ΕΤΟΥΣ 4'!$AB$12,IF(MAX([1]Βοηθητικό!$E$12:$J$12)-1=MAX([1]Βοηθητικό!$E$1:$J$1)-3,'[1]ΣΤΟΙΧΕΙΑ ΕΤΟΥΣ 3'!$AB$12,IF(MAX([1]Βοηθητικό!$E$12:$J$12)-1=MAX([1]Βοηθητικό!$E$1:$J$1)-4,'[1]ΣΤΟΙΧΕΙΑ ΕΤΟΥΣ 2'!$AB$12,IF(MAX([1]Βοηθητικό!$E$12:$J$12)-1=MAX([1]Βοηθητικό!$E$1:$J$1)-5,'[1]ΣΤΟΙΧΕΙΑ ΕΤΟΥΣ 1'!$AB$12,"")))))</f>
        <v>3500000</v>
      </c>
      <c r="D796" s="7">
        <f>IF(MAX([1]Βοηθητικό!$E$12:$J$12)=MAX([1]Βοηθητικό!$E$1:$J$1),'[1]ΣΤΟΙΧΕΙΑ ΕΤΟΥΣ 6'!$AB$12,IF(MAX([1]Βοηθητικό!$E$12:$J$12)=MAX([1]Βοηθητικό!$E$1:$J$1)-1,'[1]ΣΤΟΙΧΕΙΑ ΕΤΟΥΣ 5'!$AB$12,IF(MAX([1]Βοηθητικό!$E$12:$J$12)=MAX([1]Βοηθητικό!$E$1:$J$1)-2,'[1]ΣΤΟΙΧΕΙΑ ΕΤΟΥΣ 4'!$AB$12,IF(MAX([1]Βοηθητικό!$E$12:$J$12)=MAX([1]Βοηθητικό!$E$1:$J$1)-3,'[1]ΣΤΟΙΧΕΙΑ ΕΤΟΥΣ 3'!$AB$12,IF(MAX([1]Βοηθητικό!$E$12:$J$12)=MAX([1]Βοηθητικό!$E$1:$J$1)-4,'[1]ΣΤΟΙΧΕΙΑ ΕΤΟΥΣ 2'!$AB$12,IF(MAX([1]Βοηθητικό!$E$12:$J$12)=MAX([1]Βοηθητικό!$E$1:$J$1)-5,'[1]ΣΤΟΙΧΕΙΑ ΕΤΟΥΣ 1'!$AB$12,""))))))</f>
        <v>4000000</v>
      </c>
    </row>
    <row r="797" spans="1:4" x14ac:dyDescent="0.25">
      <c r="A797" s="1" t="s">
        <v>28</v>
      </c>
      <c r="B797" s="6">
        <f>IF(MAX([1]Βοηθητικό!$E$12:$J$12)-2=MAX([1]Βοηθητικό!$E$1:$J$1)-2,'[1]ΣΤΟΙΧΕΙΑ ΕΤΟΥΣ 4'!$AC$12,IF(MAX([1]Βοηθητικό!$E$12:$J$12)-2=MAX([1]Βοηθητικό!$E$1:$J$1)-3,'[1]ΣΤΟΙΧΕΙΑ ΕΤΟΥΣ 3'!$AC$12,IF(MAX([1]Βοηθητικό!$E$12:$J$12)-2=MAX([1]Βοηθητικό!$E$1:$J$1)-4,'[1]ΣΤΟΙΧΕΙΑ ΕΤΟΥΣ 2'!$AC$12,IF(MAX([1]Βοηθητικό!$E$12:$J$12)-2=MAX([1]Βοηθητικό!$E$1:$J$1)-5,'[1]ΣΤΟΙΧΕΙΑ ΕΤΟΥΣ 1'!$AC$12,""))))</f>
        <v>6000000</v>
      </c>
      <c r="C797" s="6">
        <f>IF(MAX([1]Βοηθητικό!$E$12:$J$12)-1=MAX([1]Βοηθητικό!$E$1:$J$1)-1,'[1]ΣΤΟΙΧΕΙΑ ΕΤΟΥΣ 5'!$AC$12,IF(MAX([1]Βοηθητικό!$E$12:$J$12)-1=MAX([1]Βοηθητικό!$E$1:$J$1)-2,'[1]ΣΤΟΙΧΕΙΑ ΕΤΟΥΣ 4'!$AC$12,IF(MAX([1]Βοηθητικό!$E$12:$J$12)-1=MAX([1]Βοηθητικό!$E$1:$J$1)-3,'[1]ΣΤΟΙΧΕΙΑ ΕΤΟΥΣ 3'!$AC$12,IF(MAX([1]Βοηθητικό!$E$12:$J$12)-1=MAX([1]Βοηθητικό!$E$1:$J$1)-4,'[1]ΣΤΟΙΧΕΙΑ ΕΤΟΥΣ 2'!$AC$12,IF(MAX([1]Βοηθητικό!$E$12:$J$12)-1=MAX([1]Βοηθητικό!$E$1:$J$1)-5,'[1]ΣΤΟΙΧΕΙΑ ΕΤΟΥΣ 1'!$AC$12,"")))))</f>
        <v>13000000</v>
      </c>
      <c r="D797" s="7">
        <f>IF(MAX([1]Βοηθητικό!$E$12:$J$12)=MAX([1]Βοηθητικό!$E$1:$J$1),'[1]ΣΤΟΙΧΕΙΑ ΕΤΟΥΣ 6'!$AC$12,IF(MAX([1]Βοηθητικό!$E$12:$J$12)=MAX([1]Βοηθητικό!$E$1:$J$1)-1,'[1]ΣΤΟΙΧΕΙΑ ΕΤΟΥΣ 5'!$AC$12,IF(MAX([1]Βοηθητικό!$E$12:$J$12)=MAX([1]Βοηθητικό!$E$1:$J$1)-2,'[1]ΣΤΟΙΧΕΙΑ ΕΤΟΥΣ 4'!$AC$12,IF(MAX([1]Βοηθητικό!$E$12:$J$12)=MAX([1]Βοηθητικό!$E$1:$J$1)-3,'[1]ΣΤΟΙΧΕΙΑ ΕΤΟΥΣ 3'!$AC$12,IF(MAX([1]Βοηθητικό!$E$12:$J$12)=MAX([1]Βοηθητικό!$E$1:$J$1)-4,'[1]ΣΤΟΙΧΕΙΑ ΕΤΟΥΣ 2'!$AC$12,IF(MAX([1]Βοηθητικό!$E$12:$J$12)=MAX([1]Βοηθητικό!$E$1:$J$1)-5,'[1]ΣΤΟΙΧΕΙΑ ΕΤΟΥΣ 1'!$AC$12,""))))))</f>
        <v>17500000</v>
      </c>
    </row>
    <row r="798" spans="1:4" x14ac:dyDescent="0.25">
      <c r="A798" s="1" t="s">
        <v>29</v>
      </c>
      <c r="B798" s="6">
        <f>IF(MAX([1]Βοηθητικό!$E$12:$J$12)-2=MAX([1]Βοηθητικό!$E$1:$J$1)-2,'[1]ΣΤΟΙΧΕΙΑ ΕΤΟΥΣ 4'!$AD$12,IF(MAX([1]Βοηθητικό!$E$12:$J$12)-2=MAX([1]Βοηθητικό!$E$1:$J$1)-3,'[1]ΣΤΟΙΧΕΙΑ ΕΤΟΥΣ 3'!$AD$12,IF(MAX([1]Βοηθητικό!$E$12:$J$12)-2=MAX([1]Βοηθητικό!$E$1:$J$1)-4,'[1]ΣΤΟΙΧΕΙΑ ΕΤΟΥΣ 2'!$AD$12,IF(MAX([1]Βοηθητικό!$E$12:$J$12)-2=MAX([1]Βοηθητικό!$E$1:$J$1)-5,'[1]ΣΤΟΙΧΕΙΑ ΕΤΟΥΣ 1'!$AD$12,""))))</f>
        <v>-5576897</v>
      </c>
      <c r="C798" s="6">
        <f>IF(MAX([1]Βοηθητικό!$E$12:$J$12)-1=MAX([1]Βοηθητικό!$E$1:$J$1)-1,'[1]ΣΤΟΙΧΕΙΑ ΕΤΟΥΣ 5'!$AD$12,IF(MAX([1]Βοηθητικό!$E$12:$J$12)-1=MAX([1]Βοηθητικό!$E$1:$J$1)-2,'[1]ΣΤΟΙΧΕΙΑ ΕΤΟΥΣ 4'!$AD$12,IF(MAX([1]Βοηθητικό!$E$12:$J$12)-1=MAX([1]Βοηθητικό!$E$1:$J$1)-3,'[1]ΣΤΟΙΧΕΙΑ ΕΤΟΥΣ 3'!$AD$12,IF(MAX([1]Βοηθητικό!$E$12:$J$12)-1=MAX([1]Βοηθητικό!$E$1:$J$1)-4,'[1]ΣΤΟΙΧΕΙΑ ΕΤΟΥΣ 2'!$AD$12,IF(MAX([1]Βοηθητικό!$E$12:$J$12)-1=MAX([1]Βοηθητικό!$E$1:$J$1)-5,'[1]ΣΤΟΙΧΕΙΑ ΕΤΟΥΣ 1'!$AD$12,"")))))</f>
        <v>-6820324</v>
      </c>
      <c r="D798" s="7">
        <f>IF(MAX([1]Βοηθητικό!$E$12:$J$12)=MAX([1]Βοηθητικό!$E$1:$J$1),'[1]ΣΤΟΙΧΕΙΑ ΕΤΟΥΣ 6'!$AD$12,IF(MAX([1]Βοηθητικό!$E$12:$J$12)=MAX([1]Βοηθητικό!$E$1:$J$1)-1,'[1]ΣΤΟΙΧΕΙΑ ΕΤΟΥΣ 5'!$AD$12,IF(MAX([1]Βοηθητικό!$E$12:$J$12)=MAX([1]Βοηθητικό!$E$1:$J$1)-2,'[1]ΣΤΟΙΧΕΙΑ ΕΤΟΥΣ 4'!$AD$12,IF(MAX([1]Βοηθητικό!$E$12:$J$12)=MAX([1]Βοηθητικό!$E$1:$J$1)-3,'[1]ΣΤΟΙΧΕΙΑ ΕΤΟΥΣ 3'!$AD$12,IF(MAX([1]Βοηθητικό!$E$12:$J$12)=MAX([1]Βοηθητικό!$E$1:$J$1)-4,'[1]ΣΤΟΙΧΕΙΑ ΕΤΟΥΣ 2'!$AD$12,IF(MAX([1]Βοηθητικό!$E$12:$J$12)=MAX([1]Βοηθητικό!$E$1:$J$1)-5,'[1]ΣΤΟΙΧΕΙΑ ΕΤΟΥΣ 1'!$AD$12,""))))))</f>
        <v>-6798893</v>
      </c>
    </row>
    <row r="799" spans="1:4" x14ac:dyDescent="0.25">
      <c r="A799" s="1" t="s">
        <v>30</v>
      </c>
      <c r="B799" s="6">
        <f>IF(MAX([1]Βοηθητικό!$E$12:$J$12)-2=MAX([1]Βοηθητικό!$E$1:$J$1)-2,'[1]ΣΤΟΙΧΕΙΑ ΕΤΟΥΣ 4'!$AE$12,IF(MAX([1]Βοηθητικό!$E$12:$J$12)-2=MAX([1]Βοηθητικό!$E$1:$J$1)-3,'[1]ΣΤΟΙΧΕΙΑ ΕΤΟΥΣ 3'!$AE$12,IF(MAX([1]Βοηθητικό!$E$12:$J$12)-2=MAX([1]Βοηθητικό!$E$1:$J$1)-4,'[1]ΣΤΟΙΧΕΙΑ ΕΤΟΥΣ 2'!$AE$12,IF(MAX([1]Βοηθητικό!$E$12:$J$12)-2=MAX([1]Βοηθητικό!$E$1:$J$1)-5,'[1]ΣΤΟΙΧΕΙΑ ΕΤΟΥΣ 1'!$AE$12,""))))</f>
        <v>7088214</v>
      </c>
      <c r="C799" s="6">
        <f>IF(MAX([1]Βοηθητικό!$E$12:$J$12)-1=MAX([1]Βοηθητικό!$E$1:$J$1)-1,'[1]ΣΤΟΙΧΕΙΑ ΕΤΟΥΣ 5'!$AE$12,IF(MAX([1]Βοηθητικό!$E$12:$J$12)-1=MAX([1]Βοηθητικό!$E$1:$J$1)-2,'[1]ΣΤΟΙΧΕΙΑ ΕΤΟΥΣ 4'!$AE$12,IF(MAX([1]Βοηθητικό!$E$12:$J$12)-1=MAX([1]Βοηθητικό!$E$1:$J$1)-3,'[1]ΣΤΟΙΧΕΙΑ ΕΤΟΥΣ 3'!$AE$12,IF(MAX([1]Βοηθητικό!$E$12:$J$12)-1=MAX([1]Βοηθητικό!$E$1:$J$1)-4,'[1]ΣΤΟΙΧΕΙΑ ΕΤΟΥΣ 2'!$AE$12,IF(MAX([1]Βοηθητικό!$E$12:$J$12)-1=MAX([1]Βοηθητικό!$E$1:$J$1)-5,'[1]ΣΤΟΙΧΕΙΑ ΕΤΟΥΣ 1'!$AE$12,"")))))</f>
        <v>7140707</v>
      </c>
      <c r="D799" s="7">
        <f>IF(MAX([1]Βοηθητικό!$E$12:$J$12)=MAX([1]Βοηθητικό!$E$1:$J$1),'[1]ΣΤΟΙΧΕΙΑ ΕΤΟΥΣ 6'!$AE$12,IF(MAX([1]Βοηθητικό!$E$12:$J$12)=MAX([1]Βοηθητικό!$E$1:$J$1)-1,'[1]ΣΤΟΙΧΕΙΑ ΕΤΟΥΣ 5'!$AE$12,IF(MAX([1]Βοηθητικό!$E$12:$J$12)=MAX([1]Βοηθητικό!$E$1:$J$1)-2,'[1]ΣΤΟΙΧΕΙΑ ΕΤΟΥΣ 4'!$AE$12,IF(MAX([1]Βοηθητικό!$E$12:$J$12)=MAX([1]Βοηθητικό!$E$1:$J$1)-3,'[1]ΣΤΟΙΧΕΙΑ ΕΤΟΥΣ 3'!$AE$12,IF(MAX([1]Βοηθητικό!$E$12:$J$12)=MAX([1]Βοηθητικό!$E$1:$J$1)-4,'[1]ΣΤΟΙΧΕΙΑ ΕΤΟΥΣ 2'!$AE$12,IF(MAX([1]Βοηθητικό!$E$12:$J$12)=MAX([1]Βοηθητικό!$E$1:$J$1)-5,'[1]ΣΤΟΙΧΕΙΑ ΕΤΟΥΣ 1'!$AE$12,""))))))</f>
        <v>5225141</v>
      </c>
    </row>
    <row r="800" spans="1:4" x14ac:dyDescent="0.25">
      <c r="A800" s="1" t="s">
        <v>61</v>
      </c>
      <c r="B800" s="6">
        <f>IF(MAX([1]Βοηθητικό!$E$12:$J$12)-2=MAX([1]Βοηθητικό!$E$1:$J$1)-2,'[1]ΣΤΟΙΧΕΙΑ ΕΤΟΥΣ 4'!$BJ$12,IF(MAX([1]Βοηθητικό!$E$12:$J$12)-2=MAX([1]Βοηθητικό!$E$1:$J$1)-3,'[1]ΣΤΟΙΧΕΙΑ ΕΤΟΥΣ 3'!$BJ$12,IF(MAX([1]Βοηθητικό!$E$12:$J$12)-2=MAX([1]Βοηθητικό!$E$1:$J$1)-4,'[1]ΣΤΟΙΧΕΙΑ ΕΤΟΥΣ 2'!$BJ$12,IF(MAX([1]Βοηθητικό!$E$12:$J$12)-2=MAX([1]Βοηθητικό!$E$1:$J$1)-5,'[1]ΣΤΟΙΧΕΙΑ ΕΤΟΥΣ 1'!$BJ$12,""))))</f>
        <v>7000000</v>
      </c>
      <c r="C800" s="6">
        <f>IF(MAX([1]Βοηθητικό!$E$12:$J$12)-1=MAX([1]Βοηθητικό!$E$1:$J$1)-1,'[1]ΣΤΟΙΧΕΙΑ ΕΤΟΥΣ 5'!$BJ$12,IF(MAX([1]Βοηθητικό!$E$12:$J$12)-1=MAX([1]Βοηθητικό!$E$1:$J$1)-2,'[1]ΣΤΟΙΧΕΙΑ ΕΤΟΥΣ 4'!$BJ$12,IF(MAX([1]Βοηθητικό!$E$12:$J$12)-1=MAX([1]Βοηθητικό!$E$1:$J$1)-3,'[1]ΣΤΟΙΧΕΙΑ ΕΤΟΥΣ 3'!$BJ$12,IF(MAX([1]Βοηθητικό!$E$12:$J$12)-1=MAX([1]Βοηθητικό!$E$1:$J$1)-4,'[1]ΣΤΟΙΧΕΙΑ ΕΤΟΥΣ 2'!$BJ$12,IF(MAX([1]Βοηθητικό!$E$12:$J$12)-1=MAX([1]Βοηθητικό!$E$1:$J$1)-5,'[1]ΣΤΟΙΧΕΙΑ ΕΤΟΥΣ 1'!$BJ$12,"")))))</f>
        <v>7000000</v>
      </c>
      <c r="D800" s="7">
        <f>IF(MAX([1]Βοηθητικό!$E$12:$J$12)=MAX([1]Βοηθητικό!$E$1:$J$1),'[1]ΣΤΟΙΧΕΙΑ ΕΤΟΥΣ 6'!$BJ$12,IF(MAX([1]Βοηθητικό!$E$12:$J$12)=MAX([1]Βοηθητικό!$E$1:$J$1)-1,'[1]ΣΤΟΙΧΕΙΑ ΕΤΟΥΣ 5'!$BJ$12,IF(MAX([1]Βοηθητικό!$E$12:$J$12)=MAX([1]Βοηθητικό!$E$1:$J$1)-2,'[1]ΣΤΟΙΧΕΙΑ ΕΤΟΥΣ 4'!$BJ$12,IF(MAX([1]Βοηθητικό!$E$12:$J$12)=MAX([1]Βοηθητικό!$E$1:$J$1)-3,'[1]ΣΤΟΙΧΕΙΑ ΕΤΟΥΣ 3'!$BJ$12,IF(MAX([1]Βοηθητικό!$E$12:$J$12)=MAX([1]Βοηθητικό!$E$1:$J$1)-4,'[1]ΣΤΟΙΧΕΙΑ ΕΤΟΥΣ 2'!$BJ$12,IF(MAX([1]Βοηθητικό!$E$12:$J$12)=MAX([1]Βοηθητικό!$E$1:$J$1)-5,'[1]ΣΤΟΙΧΕΙΑ ΕΤΟΥΣ 1'!$BJ$12,""))))))</f>
        <v>5000000</v>
      </c>
    </row>
    <row r="801" spans="1:4" x14ac:dyDescent="0.25">
      <c r="A801" s="1" t="s">
        <v>62</v>
      </c>
      <c r="B801" s="6">
        <f>IF(MAX([1]Βοηθητικό!$E$12:$J$12)-2=MAX([1]Βοηθητικό!$E$1:$J$1)-2,'[1]ΣΤΟΙΧΕΙΑ ΕΤΟΥΣ 4'!$BK$12,IF(MAX([1]Βοηθητικό!$E$12:$J$12)-2=MAX([1]Βοηθητικό!$E$1:$J$1)-3,'[1]ΣΤΟΙΧΕΙΑ ΕΤΟΥΣ 3'!$BK$12,IF(MAX([1]Βοηθητικό!$E$12:$J$12)-2=MAX([1]Βοηθητικό!$E$1:$J$1)-4,'[1]ΣΤΟΙΧΕΙΑ ΕΤΟΥΣ 2'!$BK$12,IF(MAX([1]Βοηθητικό!$E$12:$J$12)-2=MAX([1]Βοηθητικό!$E$1:$J$1)-5,'[1]ΣΤΟΙΧΕΙΑ ΕΤΟΥΣ 1'!$BK$12,""))))</f>
        <v>88214</v>
      </c>
      <c r="C801" s="6">
        <f>IF(MAX([1]Βοηθητικό!$E$12:$J$12)-1=MAX([1]Βοηθητικό!$E$1:$J$1)-1,'[1]ΣΤΟΙΧΕΙΑ ΕΤΟΥΣ 5'!$BK$12,IF(MAX([1]Βοηθητικό!$E$12:$J$12)-1=MAX([1]Βοηθητικό!$E$1:$J$1)-2,'[1]ΣΤΟΙΧΕΙΑ ΕΤΟΥΣ 4'!$BK$12,IF(MAX([1]Βοηθητικό!$E$12:$J$12)-1=MAX([1]Βοηθητικό!$E$1:$J$1)-3,'[1]ΣΤΟΙΧΕΙΑ ΕΤΟΥΣ 3'!$BK$12,IF(MAX([1]Βοηθητικό!$E$12:$J$12)-1=MAX([1]Βοηθητικό!$E$1:$J$1)-4,'[1]ΣΤΟΙΧΕΙΑ ΕΤΟΥΣ 2'!$BK$12,IF(MAX([1]Βοηθητικό!$E$12:$J$12)-1=MAX([1]Βοηθητικό!$E$1:$J$1)-5,'[1]ΣΤΟΙΧΕΙΑ ΕΤΟΥΣ 1'!$BK$12,"")))))</f>
        <v>140707</v>
      </c>
      <c r="D801" s="7">
        <f>IF(MAX([1]Βοηθητικό!$E$12:$J$12)=MAX([1]Βοηθητικό!$E$1:$J$1),'[1]ΣΤΟΙΧΕΙΑ ΕΤΟΥΣ 6'!$BK$12,IF(MAX([1]Βοηθητικό!$E$12:$J$12)=MAX([1]Βοηθητικό!$E$1:$J$1)-1,'[1]ΣΤΟΙΧΕΙΑ ΕΤΟΥΣ 5'!$BK$12,IF(MAX([1]Βοηθητικό!$E$12:$J$12)=MAX([1]Βοηθητικό!$E$1:$J$1)-2,'[1]ΣΤΟΙΧΕΙΑ ΕΤΟΥΣ 4'!$BK$12,IF(MAX([1]Βοηθητικό!$E$12:$J$12)=MAX([1]Βοηθητικό!$E$1:$J$1)-3,'[1]ΣΤΟΙΧΕΙΑ ΕΤΟΥΣ 3'!$BK$12,IF(MAX([1]Βοηθητικό!$E$12:$J$12)=MAX([1]Βοηθητικό!$E$1:$J$1)-4,'[1]ΣΤΟΙΧΕΙΑ ΕΤΟΥΣ 2'!$BK$12,IF(MAX([1]Βοηθητικό!$E$12:$J$12)=MAX([1]Βοηθητικό!$E$1:$J$1)-5,'[1]ΣΤΟΙΧΕΙΑ ΕΤΟΥΣ 1'!$BK$12,""))))))</f>
        <v>225141</v>
      </c>
    </row>
    <row r="802" spans="1:4" x14ac:dyDescent="0.25">
      <c r="A802" s="1" t="s">
        <v>31</v>
      </c>
      <c r="B802" s="6">
        <f>IF(MAX([1]Βοηθητικό!$E$12:$J$12)-2=MAX([1]Βοηθητικό!$E$1:$J$1)-2,'[1]ΣΤΟΙΧΕΙΑ ΕΤΟΥΣ 4'!$AF$12,IF(MAX([1]Βοηθητικό!$E$12:$J$12)-2=MAX([1]Βοηθητικό!$E$1:$J$1)-3,'[1]ΣΤΟΙΧΕΙΑ ΕΤΟΥΣ 3'!$AF$12,IF(MAX([1]Βοηθητικό!$E$12:$J$12)-2=MAX([1]Βοηθητικό!$E$1:$J$1)-4,'[1]ΣΤΟΙΧΕΙΑ ΕΤΟΥΣ 2'!$AF$12,IF(MAX([1]Βοηθητικό!$E$12:$J$12)-2=MAX([1]Βοηθητικό!$E$1:$J$1)-5,'[1]ΣΤΟΙΧΕΙΑ ΕΤΟΥΣ 1'!$AF$12,""))))</f>
        <v>5371840</v>
      </c>
      <c r="C802" s="6">
        <f>IF(MAX([1]Βοηθητικό!$E$12:$J$12)-1=MAX([1]Βοηθητικό!$E$1:$J$1)-1,'[1]ΣΤΟΙΧΕΙΑ ΕΤΟΥΣ 5'!$AF$12,IF(MAX([1]Βοηθητικό!$E$12:$J$12)-1=MAX([1]Βοηθητικό!$E$1:$J$1)-2,'[1]ΣΤΟΙΧΕΙΑ ΕΤΟΥΣ 4'!$AF$12,IF(MAX([1]Βοηθητικό!$E$12:$J$12)-1=MAX([1]Βοηθητικό!$E$1:$J$1)-3,'[1]ΣΤΟΙΧΕΙΑ ΕΤΟΥΣ 3'!$AF$12,IF(MAX([1]Βοηθητικό!$E$12:$J$12)-1=MAX([1]Βοηθητικό!$E$1:$J$1)-4,'[1]ΣΤΟΙΧΕΙΑ ΕΤΟΥΣ 2'!$AF$12,IF(MAX([1]Βοηθητικό!$E$12:$J$12)-1=MAX([1]Βοηθητικό!$E$1:$J$1)-5,'[1]ΣΤΟΙΧΕΙΑ ΕΤΟΥΣ 1'!$AF$12,"")))))</f>
        <v>4369035</v>
      </c>
      <c r="D802" s="7">
        <f>IF(MAX([1]Βοηθητικό!$E$12:$J$12)=MAX([1]Βοηθητικό!$E$1:$J$1),'[1]ΣΤΟΙΧΕΙΑ ΕΤΟΥΣ 6'!$AF$12,IF(MAX([1]Βοηθητικό!$E$12:$J$12)=MAX([1]Βοηθητικό!$E$1:$J$1)-1,'[1]ΣΤΟΙΧΕΙΑ ΕΤΟΥΣ 5'!$AF$12,IF(MAX([1]Βοηθητικό!$E$12:$J$12)=MAX([1]Βοηθητικό!$E$1:$J$1)-2,'[1]ΣΤΟΙΧΕΙΑ ΕΤΟΥΣ 4'!$AF$12,IF(MAX([1]Βοηθητικό!$E$12:$J$12)=MAX([1]Βοηθητικό!$E$1:$J$1)-3,'[1]ΣΤΟΙΧΕΙΑ ΕΤΟΥΣ 3'!$AF$12,IF(MAX([1]Βοηθητικό!$E$12:$J$12)=MAX([1]Βοηθητικό!$E$1:$J$1)-4,'[1]ΣΤΟΙΧΕΙΑ ΕΤΟΥΣ 2'!$AF$12,IF(MAX([1]Βοηθητικό!$E$12:$J$12)=MAX([1]Βοηθητικό!$E$1:$J$1)-5,'[1]ΣΤΟΙΧΕΙΑ ΕΤΟΥΣ 1'!$AF$12,""))))))</f>
        <v>6225055</v>
      </c>
    </row>
    <row r="803" spans="1:4" x14ac:dyDescent="0.25">
      <c r="A803" s="1" t="s">
        <v>187</v>
      </c>
      <c r="B803" s="6">
        <f>IF(MAX([1]Βοηθητικό!$E$12:$J$12)-2=MAX([1]Βοηθητικό!$E$1:$J$1)-2,'[1]ΣΤΟΙΧΕΙΑ ΕΤΟΥΣ 4'!$AG$12,IF(MAX([1]Βοηθητικό!$E$12:$J$12)-2=MAX([1]Βοηθητικό!$E$1:$J$1)-3,'[1]ΣΤΟΙΧΕΙΑ ΕΤΟΥΣ 3'!$AG$12,IF(MAX([1]Βοηθητικό!$E$12:$J$12)-2=MAX([1]Βοηθητικό!$E$1:$J$1)-4,'[1]ΣΤΟΙΧΕΙΑ ΕΤΟΥΣ 2'!$AG$12,IF(MAX([1]Βοηθητικό!$E$12:$J$12)-2=MAX([1]Βοηθητικό!$E$1:$J$1)-5,'[1]ΣΤΟΙΧΕΙΑ ΕΤΟΥΣ 1'!$AG$12,""))))</f>
        <v>0</v>
      </c>
      <c r="C803" s="6">
        <f>IF(MAX([1]Βοηθητικό!$E$12:$J$12)-1=MAX([1]Βοηθητικό!$E$1:$J$1)-1,'[1]ΣΤΟΙΧΕΙΑ ΕΤΟΥΣ 5'!$AG$12,IF(MAX([1]Βοηθητικό!$E$12:$J$12)-1=MAX([1]Βοηθητικό!$E$1:$J$1)-2,'[1]ΣΤΟΙΧΕΙΑ ΕΤΟΥΣ 4'!$AG$12,IF(MAX([1]Βοηθητικό!$E$12:$J$12)-1=MAX([1]Βοηθητικό!$E$1:$J$1)-3,'[1]ΣΤΟΙΧΕΙΑ ΕΤΟΥΣ 3'!$AG$12,IF(MAX([1]Βοηθητικό!$E$12:$J$12)-1=MAX([1]Βοηθητικό!$E$1:$J$1)-4,'[1]ΣΤΟΙΧΕΙΑ ΕΤΟΥΣ 2'!$AG$12,IF(MAX([1]Βοηθητικό!$E$12:$J$12)-1=MAX([1]Βοηθητικό!$E$1:$J$1)-5,'[1]ΣΤΟΙΧΕΙΑ ΕΤΟΥΣ 1'!$AG$12,"")))))</f>
        <v>0</v>
      </c>
      <c r="D803" s="7">
        <f>IF(MAX([1]Βοηθητικό!$E$12:$J$12)=MAX([1]Βοηθητικό!$E$1:$J$1),'[1]ΣΤΟΙΧΕΙΑ ΕΤΟΥΣ 6'!$AG$12,IF(MAX([1]Βοηθητικό!$E$12:$J$12)=MAX([1]Βοηθητικό!$E$1:$J$1)-1,'[1]ΣΤΟΙΧΕΙΑ ΕΤΟΥΣ 5'!$AG$12,IF(MAX([1]Βοηθητικό!$E$12:$J$12)=MAX([1]Βοηθητικό!$E$1:$J$1)-2,'[1]ΣΤΟΙΧΕΙΑ ΕΤΟΥΣ 4'!$AG$12,IF(MAX([1]Βοηθητικό!$E$12:$J$12)=MAX([1]Βοηθητικό!$E$1:$J$1)-3,'[1]ΣΤΟΙΧΕΙΑ ΕΤΟΥΣ 3'!$AG$12,IF(MAX([1]Βοηθητικό!$E$12:$J$12)=MAX([1]Βοηθητικό!$E$1:$J$1)-4,'[1]ΣΤΟΙΧΕΙΑ ΕΤΟΥΣ 2'!$AG$12,IF(MAX([1]Βοηθητικό!$E$12:$J$12)=MAX([1]Βοηθητικό!$E$1:$J$1)-5,'[1]ΣΤΟΙΧΕΙΑ ΕΤΟΥΣ 1'!$AG$12,""))))))</f>
        <v>2000000</v>
      </c>
    </row>
    <row r="804" spans="1:4" x14ac:dyDescent="0.25">
      <c r="A804" s="1" t="s">
        <v>188</v>
      </c>
      <c r="B804" s="6">
        <f>IF(MAX([1]Βοηθητικό!$E$12:$J$12)-2=MAX([1]Βοηθητικό!$E$1:$J$1)-2,'[1]ΣΤΟΙΧΕΙΑ ΕΤΟΥΣ 4'!$AH$12,IF(MAX([1]Βοηθητικό!$E$12:$J$12)-2=MAX([1]Βοηθητικό!$E$1:$J$1)-3,'[1]ΣΤΟΙΧΕΙΑ ΕΤΟΥΣ 3'!$AH$12,IF(MAX([1]Βοηθητικό!$E$12:$J$12)-2=MAX([1]Βοηθητικό!$E$1:$J$1)-4,'[1]ΣΤΟΙΧΕΙΑ ΕΤΟΥΣ 2'!$AH$12,IF(MAX([1]Βοηθητικό!$E$12:$J$12)-2=MAX([1]Βοηθητικό!$E$1:$J$1)-5,'[1]ΣΤΟΙΧΕΙΑ ΕΤΟΥΣ 1'!$AH$12,""))))</f>
        <v>4249239</v>
      </c>
      <c r="C804" s="6">
        <f>IF(MAX([1]Βοηθητικό!$E$12:$J$12)-1=MAX([1]Βοηθητικό!$E$1:$J$1)-1,'[1]ΣΤΟΙΧΕΙΑ ΕΤΟΥΣ 5'!$AH$12,IF(MAX([1]Βοηθητικό!$E$12:$J$12)-1=MAX([1]Βοηθητικό!$E$1:$J$1)-2,'[1]ΣΤΟΙΧΕΙΑ ΕΤΟΥΣ 4'!$AH$12,IF(MAX([1]Βοηθητικό!$E$12:$J$12)-1=MAX([1]Βοηθητικό!$E$1:$J$1)-3,'[1]ΣΤΟΙΧΕΙΑ ΕΤΟΥΣ 3'!$AH$12,IF(MAX([1]Βοηθητικό!$E$12:$J$12)-1=MAX([1]Βοηθητικό!$E$1:$J$1)-4,'[1]ΣΤΟΙΧΕΙΑ ΕΤΟΥΣ 2'!$AH$12,IF(MAX([1]Βοηθητικό!$E$12:$J$12)-1=MAX([1]Βοηθητικό!$E$1:$J$1)-5,'[1]ΣΤΟΙΧΕΙΑ ΕΤΟΥΣ 1'!$AH$12,"")))))</f>
        <v>2678774</v>
      </c>
      <c r="D804" s="7">
        <f>IF(MAX([1]Βοηθητικό!$E$12:$J$12)=MAX([1]Βοηθητικό!$E$1:$J$1),'[1]ΣΤΟΙΧΕΙΑ ΕΤΟΥΣ 6'!$AH$12,IF(MAX([1]Βοηθητικό!$E$12:$J$12)=MAX([1]Βοηθητικό!$E$1:$J$1)-1,'[1]ΣΤΟΙΧΕΙΑ ΕΤΟΥΣ 5'!$AH$12,IF(MAX([1]Βοηθητικό!$E$12:$J$12)=MAX([1]Βοηθητικό!$E$1:$J$1)-2,'[1]ΣΤΟΙΧΕΙΑ ΕΤΟΥΣ 4'!$AH$12,IF(MAX([1]Βοηθητικό!$E$12:$J$12)=MAX([1]Βοηθητικό!$E$1:$J$1)-3,'[1]ΣΤΟΙΧΕΙΑ ΕΤΟΥΣ 3'!$AH$12,IF(MAX([1]Βοηθητικό!$E$12:$J$12)=MAX([1]Βοηθητικό!$E$1:$J$1)-4,'[1]ΣΤΟΙΧΕΙΑ ΕΤΟΥΣ 2'!$AH$12,IF(MAX([1]Βοηθητικό!$E$12:$J$12)=MAX([1]Βοηθητικό!$E$1:$J$1)-5,'[1]ΣΤΟΙΧΕΙΑ ΕΤΟΥΣ 1'!$AH$12,""))))))</f>
        <v>2314408</v>
      </c>
    </row>
    <row r="805" spans="1:4" x14ac:dyDescent="0.25">
      <c r="A805" s="1" t="s">
        <v>189</v>
      </c>
      <c r="B805" s="6">
        <f>IF(MAX([1]Βοηθητικό!$E$12:$J$12)-2=MAX([1]Βοηθητικό!$E$1:$J$1)-2,'[1]ΣΤΟΙΧΕΙΑ ΕΤΟΥΣ 4'!$AI$12,IF(MAX([1]Βοηθητικό!$E$12:$J$12)-2=MAX([1]Βοηθητικό!$E$1:$J$1)-3,'[1]ΣΤΟΙΧΕΙΑ ΕΤΟΥΣ 3'!$AI$12,IF(MAX([1]Βοηθητικό!$E$12:$J$12)-2=MAX([1]Βοηθητικό!$E$1:$J$1)-4,'[1]ΣΤΟΙΧΕΙΑ ΕΤΟΥΣ 2'!$AI$12,IF(MAX([1]Βοηθητικό!$E$12:$J$12)-2=MAX([1]Βοηθητικό!$E$1:$J$1)-5,'[1]ΣΤΟΙΧΕΙΑ ΕΤΟΥΣ 1'!$AI$12,""))))</f>
        <v>0</v>
      </c>
      <c r="C805" s="6">
        <f>IF(MAX([1]Βοηθητικό!$E$12:$J$12)-1=MAX([1]Βοηθητικό!$E$1:$J$1)-1,'[1]ΣΤΟΙΧΕΙΑ ΕΤΟΥΣ 5'!$AI$12,IF(MAX([1]Βοηθητικό!$E$12:$J$12)-1=MAX([1]Βοηθητικό!$E$1:$J$1)-2,'[1]ΣΤΟΙΧΕΙΑ ΕΤΟΥΣ 4'!$AI$12,IF(MAX([1]Βοηθητικό!$E$12:$J$12)-1=MAX([1]Βοηθητικό!$E$1:$J$1)-3,'[1]ΣΤΟΙΧΕΙΑ ΕΤΟΥΣ 3'!$AI$12,IF(MAX([1]Βοηθητικό!$E$12:$J$12)-1=MAX([1]Βοηθητικό!$E$1:$J$1)-4,'[1]ΣΤΟΙΧΕΙΑ ΕΤΟΥΣ 2'!$AI$12,IF(MAX([1]Βοηθητικό!$E$12:$J$12)-1=MAX([1]Βοηθητικό!$E$1:$J$1)-5,'[1]ΣΤΟΙΧΕΙΑ ΕΤΟΥΣ 1'!$AI$12,"")))))</f>
        <v>0</v>
      </c>
      <c r="D805" s="7">
        <f>IF(MAX([1]Βοηθητικό!$E$12:$J$12)=MAX([1]Βοηθητικό!$E$1:$J$1),'[1]ΣΤΟΙΧΕΙΑ ΕΤΟΥΣ 6'!$AI$12,IF(MAX([1]Βοηθητικό!$E$12:$J$12)=MAX([1]Βοηθητικό!$E$1:$J$1)-1,'[1]ΣΤΟΙΧΕΙΑ ΕΤΟΥΣ 5'!$AI$12,IF(MAX([1]Βοηθητικό!$E$12:$J$12)=MAX([1]Βοηθητικό!$E$1:$J$1)-2,'[1]ΣΤΟΙΧΕΙΑ ΕΤΟΥΣ 4'!$AI$12,IF(MAX([1]Βοηθητικό!$E$12:$J$12)=MAX([1]Βοηθητικό!$E$1:$J$1)-3,'[1]ΣΤΟΙΧΕΙΑ ΕΤΟΥΣ 3'!$AI$12,IF(MAX([1]Βοηθητικό!$E$12:$J$12)=MAX([1]Βοηθητικό!$E$1:$J$1)-4,'[1]ΣΤΟΙΧΕΙΑ ΕΤΟΥΣ 2'!$AI$12,IF(MAX([1]Βοηθητικό!$E$12:$J$12)=MAX([1]Βοηθητικό!$E$1:$J$1)-5,'[1]ΣΤΟΙΧΕΙΑ ΕΤΟΥΣ 1'!$AI$12,""))))))</f>
        <v>0</v>
      </c>
    </row>
    <row r="806" spans="1:4" x14ac:dyDescent="0.25">
      <c r="A806" s="1" t="s">
        <v>36</v>
      </c>
      <c r="B806" s="6">
        <f>IF(MAX([1]Βοηθητικό!$E$12:$J$12)-2=MAX([1]Βοηθητικό!$E$1:$J$1)-2,'[1]ΣΤΟΙΧΕΙΑ ΕΤΟΥΣ 4'!$AK$12,IF(MAX([1]Βοηθητικό!$E$12:$J$12)-2=MAX([1]Βοηθητικό!$E$1:$J$1)-3,'[1]ΣΤΟΙΧΕΙΑ ΕΤΟΥΣ 3'!$AK$12,IF(MAX([1]Βοηθητικό!$E$12:$J$12)-2=MAX([1]Βοηθητικό!$E$1:$J$1)-4,'[1]ΣΤΟΙΧΕΙΑ ΕΤΟΥΣ 2'!$AK$12,IF(MAX([1]Βοηθητικό!$E$12:$J$12)-2=MAX([1]Βοηθητικό!$E$1:$J$1)-5,'[1]ΣΤΟΙΧΕΙΑ ΕΤΟΥΣ 1'!$AK$12,""))))</f>
        <v>1122600</v>
      </c>
      <c r="C806" s="6">
        <f>IF(MAX([1]Βοηθητικό!$E$12:$J$12)-1=MAX([1]Βοηθητικό!$E$1:$J$1)-1,'[1]ΣΤΟΙΧΕΙΑ ΕΤΟΥΣ 5'!$AK$12,IF(MAX([1]Βοηθητικό!$E$12:$J$12)-1=MAX([1]Βοηθητικό!$E$1:$J$1)-2,'[1]ΣΤΟΙΧΕΙΑ ΕΤΟΥΣ 4'!$AK$12,IF(MAX([1]Βοηθητικό!$E$12:$J$12)-1=MAX([1]Βοηθητικό!$E$1:$J$1)-3,'[1]ΣΤΟΙΧΕΙΑ ΕΤΟΥΣ 3'!$AK$12,IF(MAX([1]Βοηθητικό!$E$12:$J$12)-1=MAX([1]Βοηθητικό!$E$1:$J$1)-4,'[1]ΣΤΟΙΧΕΙΑ ΕΤΟΥΣ 2'!$AK$12,IF(MAX([1]Βοηθητικό!$E$12:$J$12)-1=MAX([1]Βοηθητικό!$E$1:$J$1)-5,'[1]ΣΤΟΙΧΕΙΑ ΕΤΟΥΣ 1'!$AK$12,"")))))</f>
        <v>1690261</v>
      </c>
      <c r="D806" s="7">
        <f>IF(MAX([1]Βοηθητικό!$E$12:$J$12)=MAX([1]Βοηθητικό!$E$1:$J$1),'[1]ΣΤΟΙΧΕΙΑ ΕΤΟΥΣ 6'!$AK$12,IF(MAX([1]Βοηθητικό!$E$12:$J$12)=MAX([1]Βοηθητικό!$E$1:$J$1)-1,'[1]ΣΤΟΙΧΕΙΑ ΕΤΟΥΣ 5'!$AK$12,IF(MAX([1]Βοηθητικό!$E$12:$J$12)=MAX([1]Βοηθητικό!$E$1:$J$1)-2,'[1]ΣΤΟΙΧΕΙΑ ΕΤΟΥΣ 4'!$AK$12,IF(MAX([1]Βοηθητικό!$E$12:$J$12)=MAX([1]Βοηθητικό!$E$1:$J$1)-3,'[1]ΣΤΟΙΧΕΙΑ ΕΤΟΥΣ 3'!$AK$12,IF(MAX([1]Βοηθητικό!$E$12:$J$12)=MAX([1]Βοηθητικό!$E$1:$J$1)-4,'[1]ΣΤΟΙΧΕΙΑ ΕΤΟΥΣ 2'!$AK$12,IF(MAX([1]Βοηθητικό!$E$12:$J$12)=MAX([1]Βοηθητικό!$E$1:$J$1)-5,'[1]ΣΤΟΙΧΕΙΑ ΕΤΟΥΣ 1'!$AK$12,""))))))</f>
        <v>1910647</v>
      </c>
    </row>
    <row r="807" spans="1:4" x14ac:dyDescent="0.25">
      <c r="A807" s="1" t="s">
        <v>37</v>
      </c>
      <c r="B807" s="6">
        <f>IF(MAX([1]Βοηθητικό!$E$12:$J$12)-2=MAX([1]Βοηθητικό!$E$1:$J$1)-2,'[1]ΣΤΟΙΧΕΙΑ ΕΤΟΥΣ 4'!$AL$12,IF(MAX([1]Βοηθητικό!$E$12:$J$12)-2=MAX([1]Βοηθητικό!$E$1:$J$1)-3,'[1]ΣΤΟΙΧΕΙΑ ΕΤΟΥΣ 3'!$AL$12,IF(MAX([1]Βοηθητικό!$E$12:$J$12)-2=MAX([1]Βοηθητικό!$E$1:$J$1)-4,'[1]ΣΤΟΙΧΕΙΑ ΕΤΟΥΣ 2'!$AL$12,IF(MAX([1]Βοηθητικό!$E$12:$J$12)-2=MAX([1]Βοηθητικό!$E$1:$J$1)-5,'[1]ΣΤΟΙΧΕΙΑ ΕΤΟΥΣ 1'!$AL$12,""))))</f>
        <v>14883156</v>
      </c>
      <c r="C807" s="6">
        <f>IF(MAX([1]Βοηθητικό!$E$12:$J$12)-1=MAX([1]Βοηθητικό!$E$1:$J$1)-1,'[1]ΣΤΟΙΧΕΙΑ ΕΤΟΥΣ 5'!$AL$12,IF(MAX([1]Βοηθητικό!$E$12:$J$12)-1=MAX([1]Βοηθητικό!$E$1:$J$1)-2,'[1]ΣΤΟΙΧΕΙΑ ΕΤΟΥΣ 4'!$AL$12,IF(MAX([1]Βοηθητικό!$E$12:$J$12)-1=MAX([1]Βοηθητικό!$E$1:$J$1)-3,'[1]ΣΤΟΙΧΕΙΑ ΕΤΟΥΣ 3'!$AL$12,IF(MAX([1]Βοηθητικό!$E$12:$J$12)-1=MAX([1]Βοηθητικό!$E$1:$J$1)-4,'[1]ΣΤΟΙΧΕΙΑ ΕΤΟΥΣ 2'!$AL$12,IF(MAX([1]Βοηθητικό!$E$12:$J$12)-1=MAX([1]Βοηθητικό!$E$1:$J$1)-5,'[1]ΣΤΟΙΧΕΙΑ ΕΤΟΥΣ 1'!$AL$12,"")))))</f>
        <v>21189418</v>
      </c>
      <c r="D807" s="7">
        <f>IF(MAX([1]Βοηθητικό!$E$12:$J$12)=MAX([1]Βοηθητικό!$E$1:$J$1),'[1]ΣΤΟΙΧΕΙΑ ΕΤΟΥΣ 6'!$AL$12,IF(MAX([1]Βοηθητικό!$E$12:$J$12)=MAX([1]Βοηθητικό!$E$1:$J$1)-1,'[1]ΣΤΟΙΧΕΙΑ ΕΤΟΥΣ 5'!$AL$12,IF(MAX([1]Βοηθητικό!$E$12:$J$12)=MAX([1]Βοηθητικό!$E$1:$J$1)-2,'[1]ΣΤΟΙΧΕΙΑ ΕΤΟΥΣ 4'!$AL$12,IF(MAX([1]Βοηθητικό!$E$12:$J$12)=MAX([1]Βοηθητικό!$E$1:$J$1)-3,'[1]ΣΤΟΙΧΕΙΑ ΕΤΟΥΣ 3'!$AL$12,IF(MAX([1]Βοηθητικό!$E$12:$J$12)=MAX([1]Βοηθητικό!$E$1:$J$1)-4,'[1]ΣΤΟΙΧΕΙΑ ΕΤΟΥΣ 2'!$AL$12,IF(MAX([1]Βοηθητικό!$E$12:$J$12)=MAX([1]Βοηθητικό!$E$1:$J$1)-5,'[1]ΣΤΟΙΧΕΙΑ ΕΤΟΥΣ 1'!$AL$12,""))))))</f>
        <v>26151303</v>
      </c>
    </row>
    <row r="808" spans="1:4" x14ac:dyDescent="0.25">
      <c r="A808" s="1"/>
      <c r="B808" s="4" t="str">
        <f>IF(MAX([1]Βοηθητικό!$E$12:$J$12)-2=MAX([1]Βοηθητικό!$E$1:$J$1)-2,LEFT('[1]ΣΤΟΙΧΕΙΑ ΕΤΟΥΣ 4'!$F$12,10),IF(MAX([1]Βοηθητικό!$E$12:$J$12)-2=MAX([1]Βοηθητικό!$E$1:$J$1)-3,LEFT('[1]ΣΤΟΙΧΕΙΑ ΕΤΟΥΣ 3'!$F$12,10),IF(MAX([1]Βοηθητικό!$E$12:$J$12)-2=MAX([1]Βοηθητικό!$E$1:$J$1)-4,LEFT('[1]ΣΤΟΙΧΕΙΑ ΕΤΟΥΣ 2'!$F$12,10),IF(MAX([1]Βοηθητικό!$E$12:$J$12)-2=MAX([1]Βοηθητικό!$E$1:$J$1)-5,LEFT('[1]ΣΤΟΙΧΕΙΑ ΕΤΟΥΣ 1'!$F$12,10),""))))</f>
        <v>01/09/2017</v>
      </c>
      <c r="C808" s="17" t="str">
        <f>IF(MAX([1]Βοηθητικό!$E$12:$J$12)-1=MAX([1]Βοηθητικό!$E$1:$J$1)-1,LEFT('[1]ΣΤΟΙΧΕΙΑ ΕΤΟΥΣ 5'!$F$12,10),IF(MAX([1]Βοηθητικό!$E$12:$J$12)-1=MAX([1]Βοηθητικό!$E$1:$J$1)-2,LEFT('[1]ΣΤΟΙΧΕΙΑ ΕΤΟΥΣ 4'!$F$12,10),IF(MAX([1]Βοηθητικό!$E$12:$J$12)-1=MAX([1]Βοηθητικό!$E$1:$J$1)-3,LEFT('[1]ΣΤΟΙΧΕΙΑ ΕΤΟΥΣ 3'!$F$12,10),IF(MAX([1]Βοηθητικό!$E$12:$J$12)-1=MAX([1]Βοηθητικό!$E$1:$J$1)-4,LEFT('[1]ΣΤΟΙΧΕΙΑ ΕΤΟΥΣ 2'!$F$12,10),IF(MAX([1]Βοηθητικό!$E$12:$J$12)-1=MAX([1]Βοηθητικό!$E$1:$J$1)-5,LEFT('[1]ΣΤΟΙΧΕΙΑ ΕΤΟΥΣ 1'!$F$12,10),"")))))</f>
        <v>01/09/2018</v>
      </c>
      <c r="D808" s="5" t="str">
        <f>IF(MAX([1]Βοηθητικό!$E$12:$J$12)=MAX([1]Βοηθητικό!$E$1:$J$1),LEFT('[1]ΣΤΟΙΧΕΙΑ ΕΤΟΥΣ 6'!$F$12,10),IF(MAX([1]Βοηθητικό!$E$12:$J$12)=MAX([1]Βοηθητικό!$E$1:$J$1)-1,LEFT('[1]ΣΤΟΙΧΕΙΑ ΕΤΟΥΣ 5'!$F$12,10),IF(MAX([1]Βοηθητικό!$E$12:$J$12)=MAX([1]Βοηθητικό!$E$1:$J$1)-2,LEFT('[1]ΣΤΟΙΧΕΙΑ ΕΤΟΥΣ 4'!$F$12,10),IF(MAX([1]Βοηθητικό!$E$12:$J$12)=MAX([1]Βοηθητικό!$E$1:$J$1)-3,LEFT('[1]ΣΤΟΙΧΕΙΑ ΕΤΟΥΣ 3'!$F$12,10),IF(MAX([1]Βοηθητικό!$E$12:$J$12)=MAX([1]Βοηθητικό!$E$1:$J$1)-4,LEFT('[1]ΣΤΟΙΧΕΙΑ ΕΤΟΥΣ 2'!$F$12,10),IF(MAX([1]Βοηθητικό!$E$12:$J$12)=MAX([1]Βοηθητικό!$E$1:$J$1)-5,LEFT('[1]ΣΤΟΙΧΕΙΑ ΕΤΟΥΣ 1'!$F$12,10),""))))))</f>
        <v>01/09/2019</v>
      </c>
    </row>
    <row r="809" spans="1:4" x14ac:dyDescent="0.25">
      <c r="A809" s="3" t="s">
        <v>190</v>
      </c>
      <c r="B809" s="4" t="str">
        <f>IF(MAX([1]Βοηθητικό!$E$12:$J$12)-2=MAX([1]Βοηθητικό!$E$1:$J$1)-2,RIGHT('[1]ΣΤΟΙΧΕΙΑ ΕΤΟΥΣ 4'!$F$12,10),IF(MAX([1]Βοηθητικό!$E$12:$J$12)-2=MAX([1]Βοηθητικό!$E$1:$J$1)-3,RIGHT('[1]ΣΤΟΙΧΕΙΑ ΕΤΟΥΣ 3'!$F$12,10),IF(MAX([1]Βοηθητικό!$E$12:$J$12)-2=MAX([1]Βοηθητικό!$E$1:$J$1)-4,RIGHT('[1]ΣΤΟΙΧΕΙΑ ΕΤΟΥΣ 2'!$F$12,10),IF(MAX([1]Βοηθητικό!$E$12:$J$12)-2=MAX([1]Βοηθητικό!$E$1:$J$1)-5,RIGHT('[1]ΣΤΟΙΧΕΙΑ ΕΤΟΥΣ 1'!$F$12,10),""))))</f>
        <v>31/08/2018</v>
      </c>
      <c r="C809" s="17" t="str">
        <f>IF(MAX([1]Βοηθητικό!$E$12:$J$12)-1=MAX([1]Βοηθητικό!$E$1:$J$1)-1,RIGHT('[1]ΣΤΟΙΧΕΙΑ ΕΤΟΥΣ 5'!$F$12,10),IF(MAX([1]Βοηθητικό!$E$12:$J$12)-1=MAX([1]Βοηθητικό!$E$1:$J$1)-2,RIGHT('[1]ΣΤΟΙΧΕΙΑ ΕΤΟΥΣ 4'!$F$12,10),IF(MAX([1]Βοηθητικό!$E$12:$J$12)-1=MAX([1]Βοηθητικό!$E$1:$J$1)-3,RIGHT('[1]ΣΤΟΙΧΕΙΑ ΕΤΟΥΣ 3'!$F$12,10),IF(MAX([1]Βοηθητικό!$E$12:$J$12)-1=MAX([1]Βοηθητικό!$E$1:$J$1)-4,RIGHT('[1]ΣΤΟΙΧΕΙΑ ΕΤΟΥΣ 2'!$F$12,10),IF(MAX([1]Βοηθητικό!$E$12:$J$12)-1=MAX([1]Βοηθητικό!$E$1:$J$1)-5,RIGHT('[1]ΣΤΟΙΧΕΙΑ ΕΤΟΥΣ 1'!$F$12,10),"")))))</f>
        <v>31/08/2019</v>
      </c>
      <c r="D809" s="5" t="str">
        <f>IF(MAX([1]Βοηθητικό!$E$12:$J$12)=MAX([1]Βοηθητικό!$E$1:$J$1),RIGHT('[1]ΣΤΟΙΧΕΙΑ ΕΤΟΥΣ 6'!$F$12,10),IF(MAX([1]Βοηθητικό!$E$12:$J$12)=MAX([1]Βοηθητικό!$E$1:$J$1)-1,RIGHT('[1]ΣΤΟΙΧΕΙΑ ΕΤΟΥΣ 5'!$F$12,10),IF(MAX([1]Βοηθητικό!$E$12:$J$12)=MAX([1]Βοηθητικό!$E$1:$J$1)-2,RIGHT('[1]ΣΤΟΙΧΕΙΑ ΕΤΟΥΣ 4'!$F$12,10),IF(MAX([1]Βοηθητικό!$E$12:$J$12)=MAX([1]Βοηθητικό!$E$1:$J$1)-3,RIGHT('[1]ΣΤΟΙΧΕΙΑ ΕΤΟΥΣ 3'!$F$12,10),IF(MAX([1]Βοηθητικό!$E$12:$J$12)=MAX([1]Βοηθητικό!$E$1:$J$1)-4,RIGHT('[1]ΣΤΟΙΧΕΙΑ ΕΤΟΥΣ 2'!$F$12,10),IF(MAX([1]Βοηθητικό!$E$12:$J$12)=MAX([1]Βοηθητικό!$E$1:$J$1)-5,RIGHT('[1]ΣΤΟΙΧΕΙΑ ΕΤΟΥΣ 1'!$F$12,10),""))))))</f>
        <v>31/08/2020</v>
      </c>
    </row>
    <row r="810" spans="1:4" x14ac:dyDescent="0.25">
      <c r="A810" s="1" t="s">
        <v>39</v>
      </c>
      <c r="B810" s="6">
        <f>IF(MAX([1]Βοηθητικό!$E$12:$J$12)-2=MAX([1]Βοηθητικό!$E$1:$J$1)-2,'[1]ΣΤΟΙΧΕΙΑ ΕΤΟΥΣ 4'!$AN$12,IF(MAX([1]Βοηθητικό!$E$12:$J$12)-2=MAX([1]Βοηθητικό!$E$1:$J$1)-3,'[1]ΣΤΟΙΧΕΙΑ ΕΤΟΥΣ 3'!$AN$12,IF(MAX([1]Βοηθητικό!$E$12:$J$12)-2=MAX([1]Βοηθητικό!$E$1:$J$1)-4,'[1]ΣΤΟΙΧΕΙΑ ΕΤΟΥΣ 2'!$AN$12,IF(MAX([1]Βοηθητικό!$E$12:$J$12)-2=MAX([1]Βοηθητικό!$E$1:$J$1)-5,'[1]ΣΤΟΙΧΕΙΑ ΕΤΟΥΣ 1'!$AN$12,""))))</f>
        <v>20369453</v>
      </c>
      <c r="C810" s="6">
        <f>IF(MAX([1]Βοηθητικό!$E$12:$J$12)-1=MAX([1]Βοηθητικό!$E$1:$J$1)-1,'[1]ΣΤΟΙΧΕΙΑ ΕΤΟΥΣ 5'!$AN$12,IF(MAX([1]Βοηθητικό!$E$12:$J$12)-1=MAX([1]Βοηθητικό!$E$1:$J$1)-2,'[1]ΣΤΟΙΧΕΙΑ ΕΤΟΥΣ 4'!$AN$12,IF(MAX([1]Βοηθητικό!$E$12:$J$12)-1=MAX([1]Βοηθητικό!$E$1:$J$1)-3,'[1]ΣΤΟΙΧΕΙΑ ΕΤΟΥΣ 3'!$AN$12,IF(MAX([1]Βοηθητικό!$E$12:$J$12)-1=MAX([1]Βοηθητικό!$E$1:$J$1)-4,'[1]ΣΤΟΙΧΕΙΑ ΕΤΟΥΣ 2'!$AN$12,IF(MAX([1]Βοηθητικό!$E$12:$J$12)-1=MAX([1]Βοηθητικό!$E$1:$J$1)-5,'[1]ΣΤΟΙΧΕΙΑ ΕΤΟΥΣ 1'!$AN$12,"")))))</f>
        <v>32105359</v>
      </c>
      <c r="D810" s="7">
        <f>IF(MAX([1]Βοηθητικό!$E$12:$J$12)=MAX([1]Βοηθητικό!$E$1:$J$1),'[1]ΣΤΟΙΧΕΙΑ ΕΤΟΥΣ 6'!$AN$12,IF(MAX([1]Βοηθητικό!$E$12:$J$12)=MAX([1]Βοηθητικό!$E$1:$J$1)-1,'[1]ΣΤΟΙΧΕΙΑ ΕΤΟΥΣ 5'!$AN$12,IF(MAX([1]Βοηθητικό!$E$12:$J$12)=MAX([1]Βοηθητικό!$E$1:$J$1)-2,'[1]ΣΤΟΙΧΕΙΑ ΕΤΟΥΣ 4'!$AN$12,IF(MAX([1]Βοηθητικό!$E$12:$J$12)=MAX([1]Βοηθητικό!$E$1:$J$1)-3,'[1]ΣΤΟΙΧΕΙΑ ΕΤΟΥΣ 3'!$AN$12,IF(MAX([1]Βοηθητικό!$E$12:$J$12)=MAX([1]Βοηθητικό!$E$1:$J$1)-4,'[1]ΣΤΟΙΧΕΙΑ ΕΤΟΥΣ 2'!$AN$12,IF(MAX([1]Βοηθητικό!$E$12:$J$12)=MAX([1]Βοηθητικό!$E$1:$J$1)-5,'[1]ΣΤΟΙΧΕΙΑ ΕΤΟΥΣ 1'!$AN$12,""))))))</f>
        <v>39087868</v>
      </c>
    </row>
    <row r="811" spans="1:4" x14ac:dyDescent="0.25">
      <c r="A811" s="1" t="s">
        <v>40</v>
      </c>
      <c r="B811" s="6">
        <f>IF(MAX([1]Βοηθητικό!$E$12:$J$12)-2=MAX([1]Βοηθητικό!$E$1:$J$1)-2,'[1]ΣΤΟΙΧΕΙΑ ΕΤΟΥΣ 4'!$AO$12,IF(MAX([1]Βοηθητικό!$E$12:$J$12)-2=MAX([1]Βοηθητικό!$E$1:$J$1)-3,'[1]ΣΤΟΙΧΕΙΑ ΕΤΟΥΣ 3'!$AO$12,IF(MAX([1]Βοηθητικό!$E$12:$J$12)-2=MAX([1]Βοηθητικό!$E$1:$J$1)-4,'[1]ΣΤΟΙΧΕΙΑ ΕΤΟΥΣ 2'!$AO$12,IF(MAX([1]Βοηθητικό!$E$12:$J$12)-2=MAX([1]Βοηθητικό!$E$1:$J$1)-5,'[1]ΣΤΟΙΧΕΙΑ ΕΤΟΥΣ 1'!$AO$12,""))))</f>
        <v>10231757</v>
      </c>
      <c r="C811" s="6">
        <f>IF(MAX([1]Βοηθητικό!$E$12:$J$12)-1=MAX([1]Βοηθητικό!$E$1:$J$1)-1,'[1]ΣΤΟΙΧΕΙΑ ΕΤΟΥΣ 5'!$AO$12,IF(MAX([1]Βοηθητικό!$E$12:$J$12)-1=MAX([1]Βοηθητικό!$E$1:$J$1)-2,'[1]ΣΤΟΙΧΕΙΑ ΕΤΟΥΣ 4'!$AO$12,IF(MAX([1]Βοηθητικό!$E$12:$J$12)-1=MAX([1]Βοηθητικό!$E$1:$J$1)-3,'[1]ΣΤΟΙΧΕΙΑ ΕΤΟΥΣ 3'!$AO$12,IF(MAX([1]Βοηθητικό!$E$12:$J$12)-1=MAX([1]Βοηθητικό!$E$1:$J$1)-4,'[1]ΣΤΟΙΧΕΙΑ ΕΤΟΥΣ 2'!$AO$12,IF(MAX([1]Βοηθητικό!$E$12:$J$12)-1=MAX([1]Βοηθητικό!$E$1:$J$1)-5,'[1]ΣΤΟΙΧΕΙΑ ΕΤΟΥΣ 1'!$AO$12,"")))))</f>
        <v>15910772</v>
      </c>
      <c r="D811" s="7">
        <f>IF(MAX([1]Βοηθητικό!$E$12:$J$12)=MAX([1]Βοηθητικό!$E$1:$J$1),'[1]ΣΤΟΙΧΕΙΑ ΕΤΟΥΣ 6'!$AO$12,IF(MAX([1]Βοηθητικό!$E$12:$J$12)=MAX([1]Βοηθητικό!$E$1:$J$1)-1,'[1]ΣΤΟΙΧΕΙΑ ΕΤΟΥΣ 5'!$AO$12,IF(MAX([1]Βοηθητικό!$E$12:$J$12)=MAX([1]Βοηθητικό!$E$1:$J$1)-2,'[1]ΣΤΟΙΧΕΙΑ ΕΤΟΥΣ 4'!$AO$12,IF(MAX([1]Βοηθητικό!$E$12:$J$12)=MAX([1]Βοηθητικό!$E$1:$J$1)-3,'[1]ΣΤΟΙΧΕΙΑ ΕΤΟΥΣ 3'!$AO$12,IF(MAX([1]Βοηθητικό!$E$12:$J$12)=MAX([1]Βοηθητικό!$E$1:$J$1)-4,'[1]ΣΤΟΙΧΕΙΑ ΕΤΟΥΣ 2'!$AO$12,IF(MAX([1]Βοηθητικό!$E$12:$J$12)=MAX([1]Βοηθητικό!$E$1:$J$1)-5,'[1]ΣΤΟΙΧΕΙΑ ΕΤΟΥΣ 1'!$AO$12,""))))))</f>
        <v>20810249</v>
      </c>
    </row>
    <row r="812" spans="1:4" x14ac:dyDescent="0.25">
      <c r="A812" s="1" t="s">
        <v>41</v>
      </c>
      <c r="B812" s="6">
        <f>IF(MAX([1]Βοηθητικό!$E$12:$J$12)-2=MAX([1]Βοηθητικό!$E$1:$J$1)-2,'[1]ΣΤΟΙΧΕΙΑ ΕΤΟΥΣ 4'!$AP$12,IF(MAX([1]Βοηθητικό!$E$12:$J$12)-2=MAX([1]Βοηθητικό!$E$1:$J$1)-3,'[1]ΣΤΟΙΧΕΙΑ ΕΤΟΥΣ 3'!$AP$12,IF(MAX([1]Βοηθητικό!$E$12:$J$12)-2=MAX([1]Βοηθητικό!$E$1:$J$1)-4,'[1]ΣΤΟΙΧΕΙΑ ΕΤΟΥΣ 2'!$AP$12,IF(MAX([1]Βοηθητικό!$E$12:$J$12)-2=MAX([1]Βοηθητικό!$E$1:$J$1)-5,'[1]ΣΤΟΙΧΕΙΑ ΕΤΟΥΣ 1'!$AP$12,""))))</f>
        <v>10137696</v>
      </c>
      <c r="C812" s="6">
        <f>IF(MAX([1]Βοηθητικό!$E$12:$J$12)-1=MAX([1]Βοηθητικό!$E$1:$J$1)-1,'[1]ΣΤΟΙΧΕΙΑ ΕΤΟΥΣ 5'!$AP$12,IF(MAX([1]Βοηθητικό!$E$12:$J$12)-1=MAX([1]Βοηθητικό!$E$1:$J$1)-2,'[1]ΣΤΟΙΧΕΙΑ ΕΤΟΥΣ 4'!$AP$12,IF(MAX([1]Βοηθητικό!$E$12:$J$12)-1=MAX([1]Βοηθητικό!$E$1:$J$1)-3,'[1]ΣΤΟΙΧΕΙΑ ΕΤΟΥΣ 3'!$AP$12,IF(MAX([1]Βοηθητικό!$E$12:$J$12)-1=MAX([1]Βοηθητικό!$E$1:$J$1)-4,'[1]ΣΤΟΙΧΕΙΑ ΕΤΟΥΣ 2'!$AP$12,IF(MAX([1]Βοηθητικό!$E$12:$J$12)-1=MAX([1]Βοηθητικό!$E$1:$J$1)-5,'[1]ΣΤΟΙΧΕΙΑ ΕΤΟΥΣ 1'!$AP$12,"")))))</f>
        <v>16194587</v>
      </c>
      <c r="D812" s="7">
        <f>IF(MAX([1]Βοηθητικό!$E$12:$J$12)=MAX([1]Βοηθητικό!$E$1:$J$1),'[1]ΣΤΟΙΧΕΙΑ ΕΤΟΥΣ 6'!$AP$12,IF(MAX([1]Βοηθητικό!$E$12:$J$12)=MAX([1]Βοηθητικό!$E$1:$J$1)-1,'[1]ΣΤΟΙΧΕΙΑ ΕΤΟΥΣ 5'!$AP$12,IF(MAX([1]Βοηθητικό!$E$12:$J$12)=MAX([1]Βοηθητικό!$E$1:$J$1)-2,'[1]ΣΤΟΙΧΕΙΑ ΕΤΟΥΣ 4'!$AP$12,IF(MAX([1]Βοηθητικό!$E$12:$J$12)=MAX([1]Βοηθητικό!$E$1:$J$1)-3,'[1]ΣΤΟΙΧΕΙΑ ΕΤΟΥΣ 3'!$AP$12,IF(MAX([1]Βοηθητικό!$E$12:$J$12)=MAX([1]Βοηθητικό!$E$1:$J$1)-4,'[1]ΣΤΟΙΧΕΙΑ ΕΤΟΥΣ 2'!$AP$12,IF(MAX([1]Βοηθητικό!$E$12:$J$12)=MAX([1]Βοηθητικό!$E$1:$J$1)-5,'[1]ΣΤΟΙΧΕΙΑ ΕΤΟΥΣ 1'!$AP$12,""))))))</f>
        <v>18277619</v>
      </c>
    </row>
    <row r="813" spans="1:4" x14ac:dyDescent="0.25">
      <c r="A813" s="1" t="s">
        <v>42</v>
      </c>
      <c r="B813" s="6">
        <f>IF(MAX([1]Βοηθητικό!$E$12:$J$12)-2=MAX([1]Βοηθητικό!$E$1:$J$1)-2,'[1]ΣΤΟΙΧΕΙΑ ΕΤΟΥΣ 4'!$AQ$12,IF(MAX([1]Βοηθητικό!$E$12:$J$12)-2=MAX([1]Βοηθητικό!$E$1:$J$1)-3,'[1]ΣΤΟΙΧΕΙΑ ΕΤΟΥΣ 3'!$AQ$12,IF(MAX([1]Βοηθητικό!$E$12:$J$12)-2=MAX([1]Βοηθητικό!$E$1:$J$1)-4,'[1]ΣΤΟΙΧΕΙΑ ΕΤΟΥΣ 2'!$AQ$12,IF(MAX([1]Βοηθητικό!$E$12:$J$12)-2=MAX([1]Βοηθητικό!$E$1:$J$1)-5,'[1]ΣΤΟΙΧΕΙΑ ΕΤΟΥΣ 1'!$AQ$12,""))))</f>
        <v>10678</v>
      </c>
      <c r="C813" s="6">
        <f>IF(MAX([1]Βοηθητικό!$E$12:$J$12)-1=MAX([1]Βοηθητικό!$E$1:$J$1)-1,'[1]ΣΤΟΙΧΕΙΑ ΕΤΟΥΣ 5'!$AQ$12,IF(MAX([1]Βοηθητικό!$E$12:$J$12)-1=MAX([1]Βοηθητικό!$E$1:$J$1)-2,'[1]ΣΤΟΙΧΕΙΑ ΕΤΟΥΣ 4'!$AQ$12,IF(MAX([1]Βοηθητικό!$E$12:$J$12)-1=MAX([1]Βοηθητικό!$E$1:$J$1)-3,'[1]ΣΤΟΙΧΕΙΑ ΕΤΟΥΣ 3'!$AQ$12,IF(MAX([1]Βοηθητικό!$E$12:$J$12)-1=MAX([1]Βοηθητικό!$E$1:$J$1)-4,'[1]ΣΤΟΙΧΕΙΑ ΕΤΟΥΣ 2'!$AQ$12,IF(MAX([1]Βοηθητικό!$E$12:$J$12)-1=MAX([1]Βοηθητικό!$E$1:$J$1)-5,'[1]ΣΤΟΙΧΕΙΑ ΕΤΟΥΣ 1'!$AQ$12,"")))))</f>
        <v>13589</v>
      </c>
      <c r="D813" s="7">
        <f>IF(MAX([1]Βοηθητικό!$E$12:$J$12)=MAX([1]Βοηθητικό!$E$1:$J$1),'[1]ΣΤΟΙΧΕΙΑ ΕΤΟΥΣ 6'!$AQ$12,IF(MAX([1]Βοηθητικό!$E$12:$J$12)=MAX([1]Βοηθητικό!$E$1:$J$1)-1,'[1]ΣΤΟΙΧΕΙΑ ΕΤΟΥΣ 5'!$AQ$12,IF(MAX([1]Βοηθητικό!$E$12:$J$12)=MAX([1]Βοηθητικό!$E$1:$J$1)-2,'[1]ΣΤΟΙΧΕΙΑ ΕΤΟΥΣ 4'!$AQ$12,IF(MAX([1]Βοηθητικό!$E$12:$J$12)=MAX([1]Βοηθητικό!$E$1:$J$1)-3,'[1]ΣΤΟΙΧΕΙΑ ΕΤΟΥΣ 3'!$AQ$12,IF(MAX([1]Βοηθητικό!$E$12:$J$12)=MAX([1]Βοηθητικό!$E$1:$J$1)-4,'[1]ΣΤΟΙΧΕΙΑ ΕΤΟΥΣ 2'!$AQ$12,IF(MAX([1]Βοηθητικό!$E$12:$J$12)=MAX([1]Βοηθητικό!$E$1:$J$1)-5,'[1]ΣΤΟΙΧΕΙΑ ΕΤΟΥΣ 1'!$AQ$12,""))))))</f>
        <v>52691</v>
      </c>
    </row>
    <row r="814" spans="1:4" x14ac:dyDescent="0.25">
      <c r="A814" s="1" t="s">
        <v>43</v>
      </c>
      <c r="B814" s="6">
        <f>IF(MAX([1]Βοηθητικό!$E$12:$J$12)-2=MAX([1]Βοηθητικό!$E$1:$J$1)-2,'[1]ΣΤΟΙΧΕΙΑ ΕΤΟΥΣ 4'!$AR$12,IF(MAX([1]Βοηθητικό!$E$12:$J$12)-2=MAX([1]Βοηθητικό!$E$1:$J$1)-3,'[1]ΣΤΟΙΧΕΙΑ ΕΤΟΥΣ 3'!$AR$12,IF(MAX([1]Βοηθητικό!$E$12:$J$12)-2=MAX([1]Βοηθητικό!$E$1:$J$1)-4,'[1]ΣΤΟΙΧΕΙΑ ΕΤΟΥΣ 2'!$AR$12,IF(MAX([1]Βοηθητικό!$E$12:$J$12)-2=MAX([1]Βοηθητικό!$E$1:$J$1)-5,'[1]ΣΤΟΙΧΕΙΑ ΕΤΟΥΣ 1'!$AR$12,""))))</f>
        <v>69654</v>
      </c>
      <c r="C814" s="6">
        <f>IF(MAX([1]Βοηθητικό!$E$12:$J$12)-1=MAX([1]Βοηθητικό!$E$1:$J$1)-1,'[1]ΣΤΟΙΧΕΙΑ ΕΤΟΥΣ 5'!$AR$12,IF(MAX([1]Βοηθητικό!$E$12:$J$12)-1=MAX([1]Βοηθητικό!$E$1:$J$1)-2,'[1]ΣΤΟΙΧΕΙΑ ΕΤΟΥΣ 4'!$AR$12,IF(MAX([1]Βοηθητικό!$E$12:$J$12)-1=MAX([1]Βοηθητικό!$E$1:$J$1)-3,'[1]ΣΤΟΙΧΕΙΑ ΕΤΟΥΣ 3'!$AR$12,IF(MAX([1]Βοηθητικό!$E$12:$J$12)-1=MAX([1]Βοηθητικό!$E$1:$J$1)-4,'[1]ΣΤΟΙΧΕΙΑ ΕΤΟΥΣ 2'!$AR$12,IF(MAX([1]Βοηθητικό!$E$12:$J$12)-1=MAX([1]Βοηθητικό!$E$1:$J$1)-5,'[1]ΣΤΟΙΧΕΙΑ ΕΤΟΥΣ 1'!$AR$12,"")))))</f>
        <v>84743</v>
      </c>
      <c r="D814" s="7">
        <f>IF(MAX([1]Βοηθητικό!$E$12:$J$12)=MAX([1]Βοηθητικό!$E$1:$J$1),'[1]ΣΤΟΙΧΕΙΑ ΕΤΟΥΣ 6'!$AR$12,IF(MAX([1]Βοηθητικό!$E$12:$J$12)=MAX([1]Βοηθητικό!$E$1:$J$1)-1,'[1]ΣΤΟΙΧΕΙΑ ΕΤΟΥΣ 5'!$AR$12,IF(MAX([1]Βοηθητικό!$E$12:$J$12)=MAX([1]Βοηθητικό!$E$1:$J$1)-2,'[1]ΣΤΟΙΧΕΙΑ ΕΤΟΥΣ 4'!$AR$12,IF(MAX([1]Βοηθητικό!$E$12:$J$12)=MAX([1]Βοηθητικό!$E$1:$J$1)-3,'[1]ΣΤΟΙΧΕΙΑ ΕΤΟΥΣ 3'!$AR$12,IF(MAX([1]Βοηθητικό!$E$12:$J$12)=MAX([1]Βοηθητικό!$E$1:$J$1)-4,'[1]ΣΤΟΙΧΕΙΑ ΕΤΟΥΣ 2'!$AR$12,IF(MAX([1]Βοηθητικό!$E$12:$J$12)=MAX([1]Βοηθητικό!$E$1:$J$1)-5,'[1]ΣΤΟΙΧΕΙΑ ΕΤΟΥΣ 1'!$AR$12,""))))))</f>
        <v>71660</v>
      </c>
    </row>
    <row r="815" spans="1:4" x14ac:dyDescent="0.25">
      <c r="A815" s="1" t="s">
        <v>44</v>
      </c>
      <c r="B815" s="6">
        <f>IF(MAX([1]Βοηθητικό!$E$12:$J$12)-2=MAX([1]Βοηθητικό!$E$1:$J$1)-2,'[1]ΣΤΟΙΧΕΙΑ ΕΤΟΥΣ 4'!$AS$12,IF(MAX([1]Βοηθητικό!$E$12:$J$12)-2=MAX([1]Βοηθητικό!$E$1:$J$1)-3,'[1]ΣΤΟΙΧΕΙΑ ΕΤΟΥΣ 3'!$AS$12,IF(MAX([1]Βοηθητικό!$E$12:$J$12)-2=MAX([1]Βοηθητικό!$E$1:$J$1)-4,'[1]ΣΤΟΙΧΕΙΑ ΕΤΟΥΣ 2'!$AS$12,IF(MAX([1]Βοηθητικό!$E$12:$J$12)-2=MAX([1]Βοηθητικό!$E$1:$J$1)-5,'[1]ΣΤΟΙΧΕΙΑ ΕΤΟΥΣ 1'!$AS$12,""))))</f>
        <v>11416977</v>
      </c>
      <c r="C815" s="6">
        <f>IF(MAX([1]Βοηθητικό!$E$12:$J$12)-1=MAX([1]Βοηθητικό!$E$1:$J$1)-1,'[1]ΣΤΟΙΧΕΙΑ ΕΤΟΥΣ 5'!$AS$12,IF(MAX([1]Βοηθητικό!$E$12:$J$12)-1=MAX([1]Βοηθητικό!$E$1:$J$1)-2,'[1]ΣΤΟΙΧΕΙΑ ΕΤΟΥΣ 4'!$AS$12,IF(MAX([1]Βοηθητικό!$E$12:$J$12)-1=MAX([1]Βοηθητικό!$E$1:$J$1)-3,'[1]ΣΤΟΙΧΕΙΑ ΕΤΟΥΣ 3'!$AS$12,IF(MAX([1]Βοηθητικό!$E$12:$J$12)-1=MAX([1]Βοηθητικό!$E$1:$J$1)-4,'[1]ΣΤΟΙΧΕΙΑ ΕΤΟΥΣ 2'!$AS$12,IF(MAX([1]Βοηθητικό!$E$12:$J$12)-1=MAX([1]Βοηθητικό!$E$1:$J$1)-5,'[1]ΣΤΟΙΧΕΙΑ ΕΤΟΥΣ 1'!$AS$12,"")))))</f>
        <v>16306799</v>
      </c>
      <c r="D815" s="7">
        <f>IF(MAX([1]Βοηθητικό!$E$12:$J$12)=MAX([1]Βοηθητικό!$E$1:$J$1),'[1]ΣΤΟΙΧΕΙΑ ΕΤΟΥΣ 6'!$AS$12,IF(MAX([1]Βοηθητικό!$E$12:$J$12)=MAX([1]Βοηθητικό!$E$1:$J$1)-1,'[1]ΣΤΟΙΧΕΙΑ ΕΤΟΥΣ 5'!$AS$12,IF(MAX([1]Βοηθητικό!$E$12:$J$12)=MAX([1]Βοηθητικό!$E$1:$J$1)-2,'[1]ΣΤΟΙΧΕΙΑ ΕΤΟΥΣ 4'!$AS$12,IF(MAX([1]Βοηθητικό!$E$12:$J$12)=MAX([1]Βοηθητικό!$E$1:$J$1)-3,'[1]ΣΤΟΙΧΕΙΑ ΕΤΟΥΣ 3'!$AS$12,IF(MAX([1]Βοηθητικό!$E$12:$J$12)=MAX([1]Βοηθητικό!$E$1:$J$1)-4,'[1]ΣΤΟΙΧΕΙΑ ΕΤΟΥΣ 2'!$AS$12,IF(MAX([1]Βοηθητικό!$E$12:$J$12)=MAX([1]Βοηθητικό!$E$1:$J$1)-5,'[1]ΣΤΟΙΧΕΙΑ ΕΤΟΥΣ 1'!$AS$12,""))))))</f>
        <v>16849665</v>
      </c>
    </row>
    <row r="816" spans="1:4" x14ac:dyDescent="0.25">
      <c r="A816" s="1" t="s">
        <v>45</v>
      </c>
      <c r="B816" s="6">
        <f>IF(MAX([1]Βοηθητικό!$E$12:$J$12)-2=MAX([1]Βοηθητικό!$E$1:$J$1)-2,'[1]ΣΤΟΙΧΕΙΑ ΕΤΟΥΣ 4'!$AT$12,IF(MAX([1]Βοηθητικό!$E$12:$J$12)-2=MAX([1]Βοηθητικό!$E$1:$J$1)-3,'[1]ΣΤΟΙΧΕΙΑ ΕΤΟΥΣ 3'!$AT$12,IF(MAX([1]Βοηθητικό!$E$12:$J$12)-2=MAX([1]Βοηθητικό!$E$1:$J$1)-4,'[1]ΣΤΟΙΧΕΙΑ ΕΤΟΥΣ 2'!$AT$12,IF(MAX([1]Βοηθητικό!$E$12:$J$12)-2=MAX([1]Βοηθητικό!$E$1:$J$1)-5,'[1]ΣΤΟΙΧΕΙΑ ΕΤΟΥΣ 1'!$AT$12,""))))</f>
        <v>-1338256</v>
      </c>
      <c r="C816" s="6">
        <f>IF(MAX([1]Βοηθητικό!$E$12:$J$12)-1=MAX([1]Βοηθητικό!$E$1:$J$1)-1,'[1]ΣΤΟΙΧΕΙΑ ΕΤΟΥΣ 5'!$AT$12,IF(MAX([1]Βοηθητικό!$E$12:$J$12)-1=MAX([1]Βοηθητικό!$E$1:$J$1)-2,'[1]ΣΤΟΙΧΕΙΑ ΕΤΟΥΣ 4'!$AT$12,IF(MAX([1]Βοηθητικό!$E$12:$J$12)-1=MAX([1]Βοηθητικό!$E$1:$J$1)-3,'[1]ΣΤΟΙΧΕΙΑ ΕΤΟΥΣ 3'!$AT$12,IF(MAX([1]Βοηθητικό!$E$12:$J$12)-1=MAX([1]Βοηθητικό!$E$1:$J$1)-4,'[1]ΣΤΟΙΧΕΙΑ ΕΤΟΥΣ 2'!$AT$12,IF(MAX([1]Βοηθητικό!$E$12:$J$12)-1=MAX([1]Βοηθητικό!$E$1:$J$1)-5,'[1]ΣΤΟΙΧΕΙΑ ΕΤΟΥΣ 1'!$AT$12,"")))))</f>
        <v>-183367</v>
      </c>
      <c r="D816" s="7">
        <f>IF(MAX([1]Βοηθητικό!$E$12:$J$12)=MAX([1]Βοηθητικό!$E$1:$J$1),'[1]ΣΤΟΙΧΕΙΑ ΕΤΟΥΣ 6'!$AT$12,IF(MAX([1]Βοηθητικό!$E$12:$J$12)=MAX([1]Βοηθητικό!$E$1:$J$1)-1,'[1]ΣΤΟΙΧΕΙΑ ΕΤΟΥΣ 5'!$AT$12,IF(MAX([1]Βοηθητικό!$E$12:$J$12)=MAX([1]Βοηθητικό!$E$1:$J$1)-2,'[1]ΣΤΟΙΧΕΙΑ ΕΤΟΥΣ 4'!$AT$12,IF(MAX([1]Βοηθητικό!$E$12:$J$12)=MAX([1]Βοηθητικό!$E$1:$J$1)-3,'[1]ΣΤΟΙΧΕΙΑ ΕΤΟΥΣ 3'!$AT$12,IF(MAX([1]Βοηθητικό!$E$12:$J$12)=MAX([1]Βοηθητικό!$E$1:$J$1)-4,'[1]ΣΤΟΙΧΕΙΑ ΕΤΟΥΣ 2'!$AT$12,IF(MAX([1]Βοηθητικό!$E$12:$J$12)=MAX([1]Βοηθητικό!$E$1:$J$1)-5,'[1]ΣΤΟΙΧΕΙΑ ΕΤΟΥΣ 1'!$AT$12,""))))))</f>
        <v>1408985</v>
      </c>
    </row>
    <row r="817" spans="1:4" x14ac:dyDescent="0.25">
      <c r="A817" s="1" t="s">
        <v>46</v>
      </c>
      <c r="B817" s="6">
        <f>IF(MAX([1]Βοηθητικό!$E$12:$J$12)-2=MAX([1]Βοηθητικό!$E$1:$J$1)-2,'[1]ΣΤΟΙΧΕΙΑ ΕΤΟΥΣ 4'!$AU$12,IF(MAX([1]Βοηθητικό!$E$12:$J$12)-2=MAX([1]Βοηθητικό!$E$1:$J$1)-3,'[1]ΣΤΟΙΧΕΙΑ ΕΤΟΥΣ 3'!$AU$12,IF(MAX([1]Βοηθητικό!$E$12:$J$12)-2=MAX([1]Βοηθητικό!$E$1:$J$1)-4,'[1]ΣΤΟΙΧΕΙΑ ΕΤΟΥΣ 2'!$AU$12,IF(MAX([1]Βοηθητικό!$E$12:$J$12)-2=MAX([1]Βοηθητικό!$E$1:$J$1)-5,'[1]ΣΤΟΙΧΕΙΑ ΕΤΟΥΣ 1'!$AU$12,""))))</f>
        <v>0</v>
      </c>
      <c r="C817" s="6">
        <f>IF(MAX([1]Βοηθητικό!$E$12:$J$12)-1=MAX([1]Βοηθητικό!$E$1:$J$1)-1,'[1]ΣΤΟΙΧΕΙΑ ΕΤΟΥΣ 5'!$AU$12,IF(MAX([1]Βοηθητικό!$E$12:$J$12)-1=MAX([1]Βοηθητικό!$E$1:$J$1)-2,'[1]ΣΤΟΙΧΕΙΑ ΕΤΟΥΣ 4'!$AU$12,IF(MAX([1]Βοηθητικό!$E$12:$J$12)-1=MAX([1]Βοηθητικό!$E$1:$J$1)-3,'[1]ΣΤΟΙΧΕΙΑ ΕΤΟΥΣ 3'!$AU$12,IF(MAX([1]Βοηθητικό!$E$12:$J$12)-1=MAX([1]Βοηθητικό!$E$1:$J$1)-4,'[1]ΣΤΟΙΧΕΙΑ ΕΤΟΥΣ 2'!$AU$12,IF(MAX([1]Βοηθητικό!$E$12:$J$12)-1=MAX([1]Βοηθητικό!$E$1:$J$1)-5,'[1]ΣΤΟΙΧΕΙΑ ΕΤΟΥΣ 1'!$AU$12,"")))))</f>
        <v>0</v>
      </c>
      <c r="D817" s="7">
        <f>IF(MAX([1]Βοηθητικό!$E$12:$J$12)=MAX([1]Βοηθητικό!$E$1:$J$1),'[1]ΣΤΟΙΧΕΙΑ ΕΤΟΥΣ 6'!$AU$12,IF(MAX([1]Βοηθητικό!$E$12:$J$12)=MAX([1]Βοηθητικό!$E$1:$J$1)-1,'[1]ΣΤΟΙΧΕΙΑ ΕΤΟΥΣ 5'!$AU$12,IF(MAX([1]Βοηθητικό!$E$12:$J$12)=MAX([1]Βοηθητικό!$E$1:$J$1)-2,'[1]ΣΤΟΙΧΕΙΑ ΕΤΟΥΣ 4'!$AU$12,IF(MAX([1]Βοηθητικό!$E$12:$J$12)=MAX([1]Βοηθητικό!$E$1:$J$1)-3,'[1]ΣΤΟΙΧΕΙΑ ΕΤΟΥΣ 3'!$AU$12,IF(MAX([1]Βοηθητικό!$E$12:$J$12)=MAX([1]Βοηθητικό!$E$1:$J$1)-4,'[1]ΣΤΟΙΧΕΙΑ ΕΤΟΥΣ 2'!$AU$12,IF(MAX([1]Βοηθητικό!$E$12:$J$12)=MAX([1]Βοηθητικό!$E$1:$J$1)-5,'[1]ΣΤΟΙΧΕΙΑ ΕΤΟΥΣ 1'!$AU$12,""))))))</f>
        <v>0</v>
      </c>
    </row>
    <row r="818" spans="1:4" x14ac:dyDescent="0.25">
      <c r="A818" s="1" t="s">
        <v>47</v>
      </c>
      <c r="B818" s="6">
        <f>IF(MAX([1]Βοηθητικό!$E$12:$J$12)-2=MAX([1]Βοηθητικό!$E$1:$J$1)-2,'[1]ΣΤΟΙΧΕΙΑ ΕΤΟΥΣ 4'!$AV$12,IF(MAX([1]Βοηθητικό!$E$12:$J$12)-2=MAX([1]Βοηθητικό!$E$1:$J$1)-3,'[1]ΣΤΟΙΧΕΙΑ ΕΤΟΥΣ 3'!$AV$12,IF(MAX([1]Βοηθητικό!$E$12:$J$12)-2=MAX([1]Βοηθητικό!$E$1:$J$1)-4,'[1]ΣΤΟΙΧΕΙΑ ΕΤΟΥΣ 2'!$AV$12,IF(MAX([1]Βοηθητικό!$E$12:$J$12)-2=MAX([1]Βοηθητικό!$E$1:$J$1)-5,'[1]ΣΤΟΙΧΕΙΑ ΕΤΟΥΣ 1'!$AV$12,""))))</f>
        <v>0</v>
      </c>
      <c r="C818" s="6">
        <f>IF(MAX([1]Βοηθητικό!$E$12:$J$12)-1=MAX([1]Βοηθητικό!$E$1:$J$1)-1,'[1]ΣΤΟΙΧΕΙΑ ΕΤΟΥΣ 5'!$AV$12,IF(MAX([1]Βοηθητικό!$E$12:$J$12)-1=MAX([1]Βοηθητικό!$E$1:$J$1)-2,'[1]ΣΤΟΙΧΕΙΑ ΕΤΟΥΣ 4'!$AV$12,IF(MAX([1]Βοηθητικό!$E$12:$J$12)-1=MAX([1]Βοηθητικό!$E$1:$J$1)-3,'[1]ΣΤΟΙΧΕΙΑ ΕΤΟΥΣ 3'!$AV$12,IF(MAX([1]Βοηθητικό!$E$12:$J$12)-1=MAX([1]Βοηθητικό!$E$1:$J$1)-4,'[1]ΣΤΟΙΧΕΙΑ ΕΤΟΥΣ 2'!$AV$12,IF(MAX([1]Βοηθητικό!$E$12:$J$12)-1=MAX([1]Βοηθητικό!$E$1:$J$1)-5,'[1]ΣΤΟΙΧΕΙΑ ΕΤΟΥΣ 1'!$AV$12,"")))))</f>
        <v>0</v>
      </c>
      <c r="D818" s="7">
        <f>IF(MAX([1]Βοηθητικό!$E$12:$J$12)=MAX([1]Βοηθητικό!$E$1:$J$1),'[1]ΣΤΟΙΧΕΙΑ ΕΤΟΥΣ 6'!$AV$12,IF(MAX([1]Βοηθητικό!$E$12:$J$12)=MAX([1]Βοηθητικό!$E$1:$J$1)-1,'[1]ΣΤΟΙΧΕΙΑ ΕΤΟΥΣ 5'!$AV$12,IF(MAX([1]Βοηθητικό!$E$12:$J$12)=MAX([1]Βοηθητικό!$E$1:$J$1)-2,'[1]ΣΤΟΙΧΕΙΑ ΕΤΟΥΣ 4'!$AV$12,IF(MAX([1]Βοηθητικό!$E$12:$J$12)=MAX([1]Βοηθητικό!$E$1:$J$1)-3,'[1]ΣΤΟΙΧΕΙΑ ΕΤΟΥΣ 3'!$AV$12,IF(MAX([1]Βοηθητικό!$E$12:$J$12)=MAX([1]Βοηθητικό!$E$1:$J$1)-4,'[1]ΣΤΟΙΧΕΙΑ ΕΤΟΥΣ 2'!$AV$12,IF(MAX([1]Βοηθητικό!$E$12:$J$12)=MAX([1]Βοηθητικό!$E$1:$J$1)-5,'[1]ΣΤΟΙΧΕΙΑ ΕΤΟΥΣ 1'!$AV$12,""))))))</f>
        <v>0</v>
      </c>
    </row>
    <row r="819" spans="1:4" x14ac:dyDescent="0.25">
      <c r="A819" s="1" t="s">
        <v>48</v>
      </c>
      <c r="B819" s="6">
        <f>IF(MAX([1]Βοηθητικό!$E$12:$J$12)-2=MAX([1]Βοηθητικό!$E$1:$J$1)-2,'[1]ΣΤΟΙΧΕΙΑ ΕΤΟΥΣ 4'!$AW$12,IF(MAX([1]Βοηθητικό!$E$12:$J$12)-2=MAX([1]Βοηθητικό!$E$1:$J$1)-3,'[1]ΣΤΟΙΧΕΙΑ ΕΤΟΥΣ 3'!$AW$12,IF(MAX([1]Βοηθητικό!$E$12:$J$12)-2=MAX([1]Βοηθητικό!$E$1:$J$1)-4,'[1]ΣΤΟΙΧΕΙΑ ΕΤΟΥΣ 2'!$AW$12,IF(MAX([1]Βοηθητικό!$E$12:$J$12)-2=MAX([1]Βοηθητικό!$E$1:$J$1)-5,'[1]ΣΤΟΙΧΕΙΑ ΕΤΟΥΣ 1'!$AW$12,""))))</f>
        <v>720969</v>
      </c>
      <c r="C819" s="6">
        <f>IF(MAX([1]Βοηθητικό!$E$12:$J$12)-1=MAX([1]Βοηθητικό!$E$1:$J$1)-1,'[1]ΣΤΟΙΧΕΙΑ ΕΤΟΥΣ 5'!$AW$12,IF(MAX([1]Βοηθητικό!$E$12:$J$12)-1=MAX([1]Βοηθητικό!$E$1:$J$1)-2,'[1]ΣΤΟΙΧΕΙΑ ΕΤΟΥΣ 4'!$AW$12,IF(MAX([1]Βοηθητικό!$E$12:$J$12)-1=MAX([1]Βοηθητικό!$E$1:$J$1)-3,'[1]ΣΤΟΙΧΕΙΑ ΕΤΟΥΣ 3'!$AW$12,IF(MAX([1]Βοηθητικό!$E$12:$J$12)-1=MAX([1]Βοηθητικό!$E$1:$J$1)-4,'[1]ΣΤΟΙΧΕΙΑ ΕΤΟΥΣ 2'!$AW$12,IF(MAX([1]Βοηθητικό!$E$12:$J$12)-1=MAX([1]Βοηθητικό!$E$1:$J$1)-5,'[1]ΣΤΟΙΧΕΙΑ ΕΤΟΥΣ 1'!$AW$12,"")))))</f>
        <v>1060060</v>
      </c>
      <c r="D819" s="7">
        <f>IF(MAX([1]Βοηθητικό!$E$12:$J$12)=MAX([1]Βοηθητικό!$E$1:$J$1),'[1]ΣΤΟΙΧΕΙΑ ΕΤΟΥΣ 6'!$AW$12,IF(MAX([1]Βοηθητικό!$E$12:$J$12)=MAX([1]Βοηθητικό!$E$1:$J$1)-1,'[1]ΣΤΟΙΧΕΙΑ ΕΤΟΥΣ 5'!$AW$12,IF(MAX([1]Βοηθητικό!$E$12:$J$12)=MAX([1]Βοηθητικό!$E$1:$J$1)-2,'[1]ΣΤΟΙΧΕΙΑ ΕΤΟΥΣ 4'!$AW$12,IF(MAX([1]Βοηθητικό!$E$12:$J$12)=MAX([1]Βοηθητικό!$E$1:$J$1)-3,'[1]ΣΤΟΙΧΕΙΑ ΕΤΟΥΣ 3'!$AW$12,IF(MAX([1]Βοηθητικό!$E$12:$J$12)=MAX([1]Βοηθητικό!$E$1:$J$1)-4,'[1]ΣΤΟΙΧΕΙΑ ΕΤΟΥΣ 2'!$AW$12,IF(MAX([1]Βοηθητικό!$E$12:$J$12)=MAX([1]Βοηθητικό!$E$1:$J$1)-5,'[1]ΣΤΟΙΧΕΙΑ ΕΤΟΥΣ 1'!$AW$12,""))))))</f>
        <v>1387554</v>
      </c>
    </row>
    <row r="820" spans="1:4" x14ac:dyDescent="0.25">
      <c r="A820" s="1" t="s">
        <v>49</v>
      </c>
      <c r="B820" s="6">
        <f>IF(MAX([1]Βοηθητικό!$E$12:$J$12)-2=MAX([1]Βοηθητικό!$E$1:$J$1)-2,'[1]ΣΤΟΙΧΕΙΑ ΕΤΟΥΣ 4'!$AX$12,IF(MAX([1]Βοηθητικό!$E$12:$J$12)-2=MAX([1]Βοηθητικό!$E$1:$J$1)-3,'[1]ΣΤΟΙΧΕΙΑ ΕΤΟΥΣ 3'!$AX$12,IF(MAX([1]Βοηθητικό!$E$12:$J$12)-2=MAX([1]Βοηθητικό!$E$1:$J$1)-4,'[1]ΣΤΟΙΧΕΙΑ ΕΤΟΥΣ 2'!$AX$12,IF(MAX([1]Βοηθητικό!$E$12:$J$12)-2=MAX([1]Βοηθητικό!$E$1:$J$1)-5,'[1]ΣΤΟΙΧΕΙΑ ΕΤΟΥΣ 1'!$AX$12,""))))</f>
        <v>720969</v>
      </c>
      <c r="C820" s="6">
        <f>IF(MAX([1]Βοηθητικό!$E$12:$J$12)-1=MAX([1]Βοηθητικό!$E$1:$J$1)-1,'[1]ΣΤΟΙΧΕΙΑ ΕΤΟΥΣ 5'!$AX$12,IF(MAX([1]Βοηθητικό!$E$12:$J$12)-1=MAX([1]Βοηθητικό!$E$1:$J$1)-2,'[1]ΣΤΟΙΧΕΙΑ ΕΤΟΥΣ 4'!$AX$12,IF(MAX([1]Βοηθητικό!$E$12:$J$12)-1=MAX([1]Βοηθητικό!$E$1:$J$1)-3,'[1]ΣΤΟΙΧΕΙΑ ΕΤΟΥΣ 3'!$AX$12,IF(MAX([1]Βοηθητικό!$E$12:$J$12)-1=MAX([1]Βοηθητικό!$E$1:$J$1)-4,'[1]ΣΤΟΙΧΕΙΑ ΕΤΟΥΣ 2'!$AX$12,IF(MAX([1]Βοηθητικό!$E$12:$J$12)-1=MAX([1]Βοηθητικό!$E$1:$J$1)-5,'[1]ΣΤΟΙΧΕΙΑ ΕΤΟΥΣ 1'!$AX$12,"")))))</f>
        <v>1060060</v>
      </c>
      <c r="D820" s="7">
        <f>IF(MAX([1]Βοηθητικό!$E$12:$J$12)=MAX([1]Βοηθητικό!$E$1:$J$1),'[1]ΣΤΟΙΧΕΙΑ ΕΤΟΥΣ 6'!$AX$12,IF(MAX([1]Βοηθητικό!$E$12:$J$12)=MAX([1]Βοηθητικό!$E$1:$J$1)-1,'[1]ΣΤΟΙΧΕΙΑ ΕΤΟΥΣ 5'!$AX$12,IF(MAX([1]Βοηθητικό!$E$12:$J$12)=MAX([1]Βοηθητικό!$E$1:$J$1)-2,'[1]ΣΤΟΙΧΕΙΑ ΕΤΟΥΣ 4'!$AX$12,IF(MAX([1]Βοηθητικό!$E$12:$J$12)=MAX([1]Βοηθητικό!$E$1:$J$1)-3,'[1]ΣΤΟΙΧΕΙΑ ΕΤΟΥΣ 3'!$AX$12,IF(MAX([1]Βοηθητικό!$E$12:$J$12)=MAX([1]Βοηθητικό!$E$1:$J$1)-4,'[1]ΣΤΟΙΧΕΙΑ ΕΤΟΥΣ 2'!$AX$12,IF(MAX([1]Βοηθητικό!$E$12:$J$12)=MAX([1]Βοηθητικό!$E$1:$J$1)-5,'[1]ΣΤΟΙΧΕΙΑ ΕΤΟΥΣ 1'!$AX$12,""))))))</f>
        <v>1387554</v>
      </c>
    </row>
    <row r="821" spans="1:4" x14ac:dyDescent="0.25">
      <c r="A821" s="1" t="s">
        <v>50</v>
      </c>
      <c r="B821" s="6">
        <f>IF(MAX([1]Βοηθητικό!$E$12:$J$12)-2=MAX([1]Βοηθητικό!$E$1:$J$1)-2,'[1]ΣΤΟΙΧΕΙΑ ΕΤΟΥΣ 4'!$AY$12,IF(MAX([1]Βοηθητικό!$E$12:$J$12)-2=MAX([1]Βοηθητικό!$E$1:$J$1)-3,'[1]ΣΤΟΙΧΕΙΑ ΕΤΟΥΣ 3'!$AY$12,IF(MAX([1]Βοηθητικό!$E$12:$J$12)-2=MAX([1]Βοηθητικό!$E$1:$J$1)-4,'[1]ΣΤΟΙΧΕΙΑ ΕΤΟΥΣ 2'!$AY$12,IF(MAX([1]Βοηθητικό!$E$12:$J$12)-2=MAX([1]Βοηθητικό!$E$1:$J$1)-5,'[1]ΣΤΟΙΧΕΙΑ ΕΤΟΥΣ 1'!$AY$12,""))))</f>
        <v>0</v>
      </c>
      <c r="C821" s="6">
        <f>IF(MAX([1]Βοηθητικό!$E$12:$J$12)-1=MAX([1]Βοηθητικό!$E$1:$J$1)-1,'[1]ΣΤΟΙΧΕΙΑ ΕΤΟΥΣ 5'!$AY$12,IF(MAX([1]Βοηθητικό!$E$12:$J$12)-1=MAX([1]Βοηθητικό!$E$1:$J$1)-2,'[1]ΣΤΟΙΧΕΙΑ ΕΤΟΥΣ 4'!$AY$12,IF(MAX([1]Βοηθητικό!$E$12:$J$12)-1=MAX([1]Βοηθητικό!$E$1:$J$1)-3,'[1]ΣΤΟΙΧΕΙΑ ΕΤΟΥΣ 3'!$AY$12,IF(MAX([1]Βοηθητικό!$E$12:$J$12)-1=MAX([1]Βοηθητικό!$E$1:$J$1)-4,'[1]ΣΤΟΙΧΕΙΑ ΕΤΟΥΣ 2'!$AY$12,IF(MAX([1]Βοηθητικό!$E$12:$J$12)-1=MAX([1]Βοηθητικό!$E$1:$J$1)-5,'[1]ΣΤΟΙΧΕΙΑ ΕΤΟΥΣ 1'!$AY$12,"")))))</f>
        <v>0</v>
      </c>
      <c r="D821" s="7">
        <f>IF(MAX([1]Βοηθητικό!$E$12:$J$12)=MAX([1]Βοηθητικό!$E$1:$J$1),'[1]ΣΤΟΙΧΕΙΑ ΕΤΟΥΣ 6'!$AY$12,IF(MAX([1]Βοηθητικό!$E$12:$J$12)=MAX([1]Βοηθητικό!$E$1:$J$1)-1,'[1]ΣΤΟΙΧΕΙΑ ΕΤΟΥΣ 5'!$AY$12,IF(MAX([1]Βοηθητικό!$E$12:$J$12)=MAX([1]Βοηθητικό!$E$1:$J$1)-2,'[1]ΣΤΟΙΧΕΙΑ ΕΤΟΥΣ 4'!$AY$12,IF(MAX([1]Βοηθητικό!$E$12:$J$12)=MAX([1]Βοηθητικό!$E$1:$J$1)-3,'[1]ΣΤΟΙΧΕΙΑ ΕΤΟΥΣ 3'!$AY$12,IF(MAX([1]Βοηθητικό!$E$12:$J$12)=MAX([1]Βοηθητικό!$E$1:$J$1)-4,'[1]ΣΤΟΙΧΕΙΑ ΕΤΟΥΣ 2'!$AY$12,IF(MAX([1]Βοηθητικό!$E$12:$J$12)=MAX([1]Βοηθητικό!$E$1:$J$1)-5,'[1]ΣΤΟΙΧΕΙΑ ΕΤΟΥΣ 1'!$AY$12,""))))))</f>
        <v>0</v>
      </c>
    </row>
    <row r="822" spans="1:4" x14ac:dyDescent="0.25">
      <c r="A822" s="1" t="s">
        <v>51</v>
      </c>
      <c r="B822" s="6">
        <f>IF(MAX([1]Βοηθητικό!$E$12:$J$12)-2=MAX([1]Βοηθητικό!$E$1:$J$1)-2,'[1]ΣΤΟΙΧΕΙΑ ΕΤΟΥΣ 4'!$AZ$12,IF(MAX([1]Βοηθητικό!$E$12:$J$12)-2=MAX([1]Βοηθητικό!$E$1:$J$1)-3,'[1]ΣΤΟΙΧΕΙΑ ΕΤΟΥΣ 3'!$AZ$12,IF(MAX([1]Βοηθητικό!$E$12:$J$12)-2=MAX([1]Βοηθητικό!$E$1:$J$1)-4,'[1]ΣΤΟΙΧΕΙΑ ΕΤΟΥΣ 2'!$AZ$12,IF(MAX([1]Βοηθητικό!$E$12:$J$12)-2=MAX([1]Βοηθητικό!$E$1:$J$1)-5,'[1]ΣΤΟΙΧΕΙΑ ΕΤΟΥΣ 1'!$AZ$12,""))))</f>
        <v>-2059226</v>
      </c>
      <c r="C822" s="6">
        <f>IF(MAX([1]Βοηθητικό!$E$12:$J$12)-1=MAX([1]Βοηθητικό!$E$1:$J$1)-1,'[1]ΣΤΟΙΧΕΙΑ ΕΤΟΥΣ 5'!$AZ$12,IF(MAX([1]Βοηθητικό!$E$12:$J$12)-1=MAX([1]Βοηθητικό!$E$1:$J$1)-2,'[1]ΣΤΟΙΧΕΙΑ ΕΤΟΥΣ 4'!$AZ$12,IF(MAX([1]Βοηθητικό!$E$12:$J$12)-1=MAX([1]Βοηθητικό!$E$1:$J$1)-3,'[1]ΣΤΟΙΧΕΙΑ ΕΤΟΥΣ 3'!$AZ$12,IF(MAX([1]Βοηθητικό!$E$12:$J$12)-1=MAX([1]Βοηθητικό!$E$1:$J$1)-4,'[1]ΣΤΟΙΧΕΙΑ ΕΤΟΥΣ 2'!$AZ$12,IF(MAX([1]Βοηθητικό!$E$12:$J$12)-1=MAX([1]Βοηθητικό!$E$1:$J$1)-5,'[1]ΣΤΟΙΧΕΙΑ ΕΤΟΥΣ 1'!$AZ$12,"")))))</f>
        <v>-1243427</v>
      </c>
      <c r="D822" s="7">
        <f>IF(MAX([1]Βοηθητικό!$E$12:$J$12)=MAX([1]Βοηθητικό!$E$1:$J$1),'[1]ΣΤΟΙΧΕΙΑ ΕΤΟΥΣ 6'!$AZ$12,IF(MAX([1]Βοηθητικό!$E$12:$J$12)=MAX([1]Βοηθητικό!$E$1:$J$1)-1,'[1]ΣΤΟΙΧΕΙΑ ΕΤΟΥΣ 5'!$AZ$12,IF(MAX([1]Βοηθητικό!$E$12:$J$12)=MAX([1]Βοηθητικό!$E$1:$J$1)-2,'[1]ΣΤΟΙΧΕΙΑ ΕΤΟΥΣ 4'!$AZ$12,IF(MAX([1]Βοηθητικό!$E$12:$J$12)=MAX([1]Βοηθητικό!$E$1:$J$1)-3,'[1]ΣΤΟΙΧΕΙΑ ΕΤΟΥΣ 3'!$AZ$12,IF(MAX([1]Βοηθητικό!$E$12:$J$12)=MAX([1]Βοηθητικό!$E$1:$J$1)-4,'[1]ΣΤΟΙΧΕΙΑ ΕΤΟΥΣ 2'!$AZ$12,IF(MAX([1]Βοηθητικό!$E$12:$J$12)=MAX([1]Βοηθητικό!$E$1:$J$1)-5,'[1]ΣΤΟΙΧΕΙΑ ΕΤΟΥΣ 1'!$AZ$12,""))))))</f>
        <v>21431</v>
      </c>
    </row>
    <row r="823" spans="1:4" x14ac:dyDescent="0.25">
      <c r="A823" s="1" t="s">
        <v>191</v>
      </c>
      <c r="B823" s="6">
        <f>IF(MAX([1]Βοηθητικό!E12:J12)-2=MAX([1]Βοηθητικό!$E$1:$J$1)-2,'[1]ΣΤΟΙΧΕΙΑ ΕΤΟΥΣ 4'!BQ12,IF(MAX([1]Βοηθητικό!E12:J12)-2=MAX([1]Βοηθητικό!$E$1:$J$1)-3,'[1]ΣΤΟΙΧΕΙΑ ΕΤΟΥΣ 3'!BQ12,IF(MAX([1]Βοηθητικό!E12:J12)-2=MAX([1]Βοηθητικό!$E$1:$J$1)-4,'[1]ΣΤΟΙΧΕΙΑ ΕΤΟΥΣ 2'!BQ12,IF(MAX([1]Βοηθητικό!E12:J12)-2=MAX([1]Βοηθητικό!$E$1:$J$1)-5,'[1]ΣΤΟΙΧΕΙΑ ΕΤΟΥΣ 1'!BQ12,""))))</f>
        <v>-1278446</v>
      </c>
      <c r="C823" s="6">
        <f>IF(MAX([1]Βοηθητικό!E12:J12)-1=MAX([1]Βοηθητικό!$E$1:$J$1)-1,'[1]ΣΤΟΙΧΕΙΑ ΕΤΟΥΣ 5'!BQ12,IF(MAX([1]Βοηθητικό!E12:J12)-1=MAX([1]Βοηθητικό!$E$1:$J$1)-2,'[1]ΣΤΟΙΧΕΙΑ ΕΤΟΥΣ 4'!BQ12,IF(MAX([1]Βοηθητικό!E12:J12)-1=MAX([1]Βοηθητικό!$E$1:$J$1)-3,'[1]ΣΤΟΙΧΕΙΑ ΕΤΟΥΣ 3'!BQ12,IF(MAX([1]Βοηθητικό!E12:J12)-1=MAX([1]Βοηθητικό!$E$1:$J$1)-4,'[1]ΣΤΟΙΧΕΙΑ ΕΤΟΥΣ 2'!BQ12,IF(MAX([1]Βοηθητικό!E12:J12)-1=MAX([1]Βοηθητικό!$E$1:$J$1)-5,'[1]ΣΤΟΙΧΕΙΑ ΕΤΟΥΣ 1'!BQ12,"")))))</f>
        <v>-111809</v>
      </c>
      <c r="D823" s="7">
        <f>IF(MAX([1]Βοηθητικό!E12:J12)=MAX([1]Βοηθητικό!$E$1:$J$1),'[1]ΣΤΟΙΧΕΙΑ ΕΤΟΥΣ 6'!BQ12,IF(MAX([1]Βοηθητικό!E12:J12)=MAX([1]Βοηθητικό!$E$1:$J$1)-1,'[1]ΣΤΟΙΧΕΙΑ ΕΤΟΥΣ 5'!BQ12,IF(MAX([1]Βοηθητικό!E12:J12)=MAX([1]Βοηθητικό!$E$1:$J$1)-2,'[1]ΣΤΟΙΧΕΙΑ ΕΤΟΥΣ 4'!BQ12,IF(MAX([1]Βοηθητικό!E12:J12)=MAX([1]Βοηθητικό!$E$1:$J$1)-3,'[1]ΣΤΟΙΧΕΙΑ ΕΤΟΥΣ 3'!BQ12,IF(MAX([1]Βοηθητικό!E12:J12)=MAX([1]Βοηθητικό!$E$1:$J$1)-4,'[1]ΣΤΟΙΧΕΙΑ ΕΤΟΥΣ 2'!BQ12,IF(MAX([1]Βοηθητικό!E12:J12)=MAX([1]Βοηθητικό!$E$1:$J$1)-5,'[1]ΣΤΟΙΧΕΙΑ ΕΤΟΥΣ 1'!BQ12,""))))))</f>
        <v>1463555</v>
      </c>
    </row>
    <row r="824" spans="1:4" x14ac:dyDescent="0.25">
      <c r="A824" s="1" t="s">
        <v>55</v>
      </c>
      <c r="B824" s="6">
        <f>IF(MAX([1]Βοηθητικό!$E$12:$J$12)-2=MAX([1]Βοηθητικό!$E$1:$J$1)-2,'[1]ΣΤΟΙΧΕΙΑ ΕΤΟΥΣ 4'!$BD$12,IF(MAX([1]Βοηθητικό!$E$12:$J$12)-2=MAX([1]Βοηθητικό!$E$1:$J$1)-3,'[1]ΣΤΟΙΧΕΙΑ ΕΤΟΥΣ 3'!$BD$12,IF(MAX([1]Βοηθητικό!$E$12:$J$12)-2=MAX([1]Βοηθητικό!$E$1:$J$1)-4,'[1]ΣΤΟΙΧΕΙΑ ΕΤΟΥΣ 2'!$BD$12,IF(MAX([1]Βοηθητικό!$E$12:$J$12)-2=MAX([1]Βοηθητικό!$E$1:$J$1)-5,'[1]ΣΤΟΙΧΕΙΑ ΕΤΟΥΣ 1'!$BD$12,""))))</f>
        <v>0</v>
      </c>
      <c r="C824" s="6">
        <f>IF(MAX([1]Βοηθητικό!$E$12:$J$12)-1=MAX([1]Βοηθητικό!$E$1:$J$1)-1,'[1]ΣΤΟΙΧΕΙΑ ΕΤΟΥΣ 5'!$BD$12,IF(MAX([1]Βοηθητικό!$E$12:$J$12)-1=MAX([1]Βοηθητικό!$E$1:$J$1)-2,'[1]ΣΤΟΙΧΕΙΑ ΕΤΟΥΣ 4'!$BD$12,IF(MAX([1]Βοηθητικό!$E$12:$J$12)-1=MAX([1]Βοηθητικό!$E$1:$J$1)-3,'[1]ΣΤΟΙΧΕΙΑ ΕΤΟΥΣ 3'!$BD$12,IF(MAX([1]Βοηθητικό!$E$12:$J$12)-1=MAX([1]Βοηθητικό!$E$1:$J$1)-4,'[1]ΣΤΟΙΧΕΙΑ ΕΤΟΥΣ 2'!$BD$12,IF(MAX([1]Βοηθητικό!$E$12:$J$12)-1=MAX([1]Βοηθητικό!$E$1:$J$1)-5,'[1]ΣΤΟΙΧΕΙΑ ΕΤΟΥΣ 1'!$BD$12,"")))))</f>
        <v>0</v>
      </c>
      <c r="D824" s="7">
        <f>IF(MAX([1]Βοηθητικό!$E$12:$J$12)=MAX([1]Βοηθητικό!$E$1:$J$1),'[1]ΣΤΟΙΧΕΙΑ ΕΤΟΥΣ 6'!$BD$12,IF(MAX([1]Βοηθητικό!$E$12:$J$12)=MAX([1]Βοηθητικό!$E$1:$J$1)-1,'[1]ΣΤΟΙΧΕΙΑ ΕΤΟΥΣ 5'!$BD$12,IF(MAX([1]Βοηθητικό!$E$12:$J$12)=MAX([1]Βοηθητικό!$E$1:$J$1)-2,'[1]ΣΤΟΙΧΕΙΑ ΕΤΟΥΣ 4'!$BD$12,IF(MAX([1]Βοηθητικό!$E$12:$J$12)=MAX([1]Βοηθητικό!$E$1:$J$1)-3,'[1]ΣΤΟΙΧΕΙΑ ΕΤΟΥΣ 3'!$BD$12,IF(MAX([1]Βοηθητικό!$E$12:$J$12)=MAX([1]Βοηθητικό!$E$1:$J$1)-4,'[1]ΣΤΟΙΧΕΙΑ ΕΤΟΥΣ 2'!$BD$12,IF(MAX([1]Βοηθητικό!$E$12:$J$12)=MAX([1]Βοηθητικό!$E$1:$J$1)-5,'[1]ΣΤΟΙΧΕΙΑ ΕΤΟΥΣ 1'!$BD$12,""))))))</f>
        <v>0</v>
      </c>
    </row>
    <row r="825" spans="1:4" x14ac:dyDescent="0.25">
      <c r="A825" s="1" t="s">
        <v>64</v>
      </c>
      <c r="B825" s="6">
        <f>IF(MAX([1]Βοηθητικό!$E$12:$J$12)-2=MAX([1]Βοηθητικό!$E$1:$J$1)-2,'[1]ΣΤΟΙΧΕΙΑ ΕΤΟΥΣ 4'!$BM$12,IF(MAX([1]Βοηθητικό!$E$12:$J$12)-2=MAX([1]Βοηθητικό!$E$1:$J$1)-3,'[1]ΣΤΟΙΧΕΙΑ ΕΤΟΥΣ 3'!$BM$12,IF(MAX([1]Βοηθητικό!$E$12:$J$12)-2=MAX([1]Βοηθητικό!$E$1:$J$1)-4,'[1]ΣΤΟΙΧΕΙΑ ΕΤΟΥΣ 2'!$BM$12,IF(MAX([1]Βοηθητικό!$E$12:$J$12)-2=MAX([1]Βοηθητικό!$E$1:$J$1)-5,'[1]ΣΤΟΙΧΕΙΑ ΕΤΟΥΣ 1'!$BM$12,""))))</f>
        <v>0</v>
      </c>
      <c r="C825" s="6">
        <f>IF(MAX([1]Βοηθητικό!$E$12:$J$12)-1=MAX([1]Βοηθητικό!$E$1:$J$1)-1,'[1]ΣΤΟΙΧΕΙΑ ΕΤΟΥΣ 5'!$BM$12,IF(MAX([1]Βοηθητικό!$E$12:$J$12)-1=MAX([1]Βοηθητικό!$E$1:$J$1)-2,'[1]ΣΤΟΙΧΕΙΑ ΕΤΟΥΣ 4'!$BM$12,IF(MAX([1]Βοηθητικό!$E$12:$J$12)-1=MAX([1]Βοηθητικό!$E$1:$J$1)-3,'[1]ΣΤΟΙΧΕΙΑ ΕΤΟΥΣ 3'!$BM$12,IF(MAX([1]Βοηθητικό!$E$12:$J$12)-1=MAX([1]Βοηθητικό!$E$1:$J$1)-4,'[1]ΣΤΟΙΧΕΙΑ ΕΤΟΥΣ 2'!$BM$12,IF(MAX([1]Βοηθητικό!$E$12:$J$12)-1=MAX([1]Βοηθητικό!$E$1:$J$1)-5,'[1]ΣΤΟΙΧΕΙΑ ΕΤΟΥΣ 1'!$BM$12,"")))))</f>
        <v>0</v>
      </c>
      <c r="D825" s="7">
        <f>IF(MAX([1]Βοηθητικό!$E$12:$J$12)=MAX([1]Βοηθητικό!$E$1:$J$1),'[1]ΣΤΟΙΧΕΙΑ ΕΤΟΥΣ 6'!$BM$12,IF(MAX([1]Βοηθητικό!$E$12:$J$12)=MAX([1]Βοηθητικό!$E$1:$J$1)-1,'[1]ΣΤΟΙΧΕΙΑ ΕΤΟΥΣ 5'!$BM$12,IF(MAX([1]Βοηθητικό!$E$12:$J$12)=MAX([1]Βοηθητικό!$E$1:$J$1)-2,'[1]ΣΤΟΙΧΕΙΑ ΕΤΟΥΣ 4'!$BM$12,IF(MAX([1]Βοηθητικό!$E$12:$J$12)=MAX([1]Βοηθητικό!$E$1:$J$1)-3,'[1]ΣΤΟΙΧΕΙΑ ΕΤΟΥΣ 3'!$BM$12,IF(MAX([1]Βοηθητικό!$E$12:$J$12)=MAX([1]Βοηθητικό!$E$1:$J$1)-4,'[1]ΣΤΟΙΧΕΙΑ ΕΤΟΥΣ 2'!$BM$12,IF(MAX([1]Βοηθητικό!$E$12:$J$12)=MAX([1]Βοηθητικό!$E$1:$J$1)-5,'[1]ΣΤΟΙΧΕΙΑ ΕΤΟΥΣ 1'!$BM$12,""))))))</f>
        <v>0</v>
      </c>
    </row>
    <row r="826" spans="1:4" x14ac:dyDescent="0.25">
      <c r="A826" s="1"/>
      <c r="B826" s="9"/>
      <c r="C826" s="9"/>
      <c r="D826" s="9"/>
    </row>
    <row r="827" spans="1:4" x14ac:dyDescent="0.25">
      <c r="A827" s="1" t="s">
        <v>176</v>
      </c>
      <c r="B827" s="1"/>
      <c r="C827" s="1"/>
      <c r="D827" s="2" t="s">
        <v>192</v>
      </c>
    </row>
    <row r="828" spans="1:4" x14ac:dyDescent="0.25">
      <c r="A828" s="3" t="str">
        <f>"ΚΩΔΙΚΟΣ ICAP" &amp; ": " &amp; '[1]ΣΤΟΙΧΕΙΑ ΕΤΟΥΣ 3'!A$12</f>
        <v>ΚΩΔΙΚΟΣ ICAP: 10079345</v>
      </c>
      <c r="B828" s="1"/>
      <c r="C828" s="1"/>
      <c r="D828" s="1"/>
    </row>
    <row r="829" spans="1:4" x14ac:dyDescent="0.25">
      <c r="A829" s="3" t="str">
        <f>'[1]ΣΤΟΙΧΕΙΑ ΕΤΟΥΣ 3'!B$12</f>
        <v>JYSK ΜΟΝΟΠΡΟΣΩΠΗ Α.Ε.</v>
      </c>
      <c r="B829" s="1"/>
      <c r="C829" s="1"/>
      <c r="D829" s="1"/>
    </row>
    <row r="830" spans="1:4" x14ac:dyDescent="0.25">
      <c r="A830" s="3" t="s">
        <v>193</v>
      </c>
      <c r="B830" s="4" t="str">
        <f>RIGHT(B809,4)</f>
        <v>2018</v>
      </c>
      <c r="C830" s="4" t="str">
        <f>RIGHT(C809,4)</f>
        <v>2019</v>
      </c>
      <c r="D830" s="4" t="str">
        <f>RIGHT(D809,4)</f>
        <v>2020</v>
      </c>
    </row>
    <row r="831" spans="1:4" x14ac:dyDescent="0.25">
      <c r="A831" s="1" t="s">
        <v>194</v>
      </c>
      <c r="B831" s="10">
        <f>IF(B795&lt;=0,"-",IF(OR(B822/B795*100&lt;-500,B822/B795*100&gt;500),"-",B822/B795*100))</f>
        <v>-84.983015579610111</v>
      </c>
      <c r="C831" s="10">
        <f>IF(C795&lt;=0,"-",IF(OR(C822/C795*100&lt;-500,C822/C795*100&gt;500),"-",C822/C795*100))</f>
        <v>-12.8457502089946</v>
      </c>
      <c r="D831" s="10">
        <f>IF(D795&lt;=0,"-",IF(OR(D822/D795*100&lt;-500,D822/D795*100&gt;500),"-",D822/D795*100))</f>
        <v>0.14577813765997349</v>
      </c>
    </row>
    <row r="832" spans="1:4" x14ac:dyDescent="0.25">
      <c r="A832" s="1" t="s">
        <v>195</v>
      </c>
      <c r="B832" s="10">
        <f>IF(B807=0,"-",IF(OR(B822/B807*100&lt;-500,B822/B807*100&gt;500),"-",B822/B807*100))</f>
        <v>-13.835949848271428</v>
      </c>
      <c r="C832" s="10">
        <f>IF(C807=0,"-",IF(OR(C822/C807*100&lt;-500,C822/C807*100&gt;500),"-",C822/C807*100))</f>
        <v>-5.8681507911165847</v>
      </c>
      <c r="D832" s="10">
        <f>IF(D807=0,"-",IF(OR(D822/D807*100&lt;-500,D822/D807*100&gt;500),"-",D822/D807*100))</f>
        <v>8.195002749958577E-2</v>
      </c>
    </row>
    <row r="833" spans="1:4" x14ac:dyDescent="0.25">
      <c r="A833" s="1" t="s">
        <v>196</v>
      </c>
      <c r="B833" s="10">
        <f>IF(B810=0,"-",IF(OR(B812/B810*100&lt;-500,B812/B810*100&gt;99),"-",B812/B810*100))</f>
        <v>49.769112602090985</v>
      </c>
      <c r="C833" s="10">
        <f>IF(C810=0,"-",IF(OR(C812/C810*100&lt;-500,C812/C810*100&gt;99),"-",C812/C810*100))</f>
        <v>50.442005647717572</v>
      </c>
      <c r="D833" s="10">
        <f>IF(D810=0,"-",IF(OR(D812/D810*100&lt;-500,D812/D810*100&gt;99),"-",D812/D810*100))</f>
        <v>46.760337504209751</v>
      </c>
    </row>
    <row r="834" spans="1:4" x14ac:dyDescent="0.25">
      <c r="A834" s="1" t="s">
        <v>197</v>
      </c>
      <c r="B834" s="10">
        <f>IF(B810=0,"-",IF(OR(B816/B810*100&lt;-500,B816/B810*100&gt;500),"-",B816/B810*100))</f>
        <v>-6.5699162368277637</v>
      </c>
      <c r="C834" s="10">
        <f>IF(C810=0,"-",IF(OR(C816/C810*100&lt;-500,C816/C810*100&gt;500),"-",C816/C810*100))</f>
        <v>-0.57114140975654559</v>
      </c>
      <c r="D834" s="10">
        <f>IF(D810=0,"-",IF(OR(D816/D810*100&lt;-500,D816/D810*100&gt;500),"-",D816/D810*100))</f>
        <v>3.6046606583914986</v>
      </c>
    </row>
    <row r="835" spans="1:4" x14ac:dyDescent="0.25">
      <c r="A835" s="1" t="s">
        <v>198</v>
      </c>
      <c r="B835" s="10">
        <f>IF(B810=0,"-",IF(OR(B822/B810*100&lt;-500,B822/B810*100&gt;500),"-",B822/B810*100))</f>
        <v>-10.109382907827715</v>
      </c>
      <c r="C835" s="10">
        <f>IF(C810=0,"-",IF(OR(C822/C810*100&lt;-500,C822/C810*100&gt;500),"-",C822/C810*100))</f>
        <v>-3.8729577825309476</v>
      </c>
      <c r="D835" s="10">
        <f>IF(D810=0,"-",IF(OR(D822/D810*100&lt;-500,D822/D810*100&gt;500),"-",D822/D810*100))</f>
        <v>5.4827753716319351E-2</v>
      </c>
    </row>
    <row r="836" spans="1:4" x14ac:dyDescent="0.25">
      <c r="A836" s="1" t="s">
        <v>199</v>
      </c>
      <c r="B836" s="10">
        <f>IF(B810=0,"-",IF(OR(B823/B810*100&lt;-500,B823/B810*100&gt;500),"-",B823/B810*100))</f>
        <v>-6.2762902862438184</v>
      </c>
      <c r="C836" s="10">
        <f t="shared" ref="C836:D836" si="9">IF(C810=0,"-",IF(OR(C823/C810*100&lt;-500,C823/C810*100&gt;500),"-",C823/C810*100))</f>
        <v>-0.34825650135231317</v>
      </c>
      <c r="D836" s="10">
        <f t="shared" si="9"/>
        <v>3.7442691937048092</v>
      </c>
    </row>
    <row r="837" spans="1:4" x14ac:dyDescent="0.25">
      <c r="A837" s="1" t="s">
        <v>200</v>
      </c>
      <c r="B837" s="10">
        <f>IF(B795&lt;=0,"-",IF(OR((B799+B802)/B795&lt;=0,(B799+B802)/B795&gt;100),"-",(B799+B802)/B795))</f>
        <v>5.1421891681864125</v>
      </c>
      <c r="C837" s="10">
        <f>IF(C795&lt;=0,"-",IF(OR((C799+C802)/C795&lt;=0,(C799+C802)/C795&gt;100),"-",(C799+C802)/C795))</f>
        <v>1.1890627330914796</v>
      </c>
      <c r="D837" s="10">
        <f>IF(D795&lt;=0,"-",IF(OR((D799+D802)/D795&lt;=0,(D799+D802)/D795&gt;100),"-",(D799+D802)/D795))</f>
        <v>0.77886624456239928</v>
      </c>
    </row>
    <row r="838" spans="1:4" x14ac:dyDescent="0.25">
      <c r="A838" s="1" t="s">
        <v>201</v>
      </c>
      <c r="B838" s="10" t="str">
        <f>IF(B814=0,"-",IF((B814+B822)&lt;=0,"-",IF(OR((B814+B822)/B814&lt;=0,(B814+B822)/B814&gt;1000),"-",(B814+B822)/B814)))</f>
        <v>-</v>
      </c>
      <c r="C838" s="10" t="str">
        <f>IF(C814=0,"-",IF((C814+C822)&lt;=0,"-",IF(OR((C814+C822)/C814&lt;=0,(C814+C822)/C814&gt;1000),"-",(C814+C822)/C814)))</f>
        <v>-</v>
      </c>
      <c r="D838" s="10">
        <f>IF(D814=0,"-",IF((D814+D822)&lt;=0,"-",IF(OR((D814+D822)/D814&lt;=0,(D814+D822)/D814&gt;1000),"-",(D814+D822)/D814)))</f>
        <v>1.2990650293050516</v>
      </c>
    </row>
    <row r="839" spans="1:4" x14ac:dyDescent="0.25">
      <c r="A839" s="1" t="s">
        <v>202</v>
      </c>
      <c r="B839" s="10" t="str">
        <f>IF(B795&lt;=0,"-",IF(B803=0,"-",IF(OR(B803/B795*100&lt;0,B803/B795*100&gt;1000),"-",B803/B795*100)))</f>
        <v>-</v>
      </c>
      <c r="C839" s="10" t="str">
        <f>IF(C795&lt;=0,"-",IF(C803=0,"-",IF(OR(C803/C795*100&lt;0,C803/C795*100&gt;1000),"-",C803/C795*100)))</f>
        <v>-</v>
      </c>
      <c r="D839" s="10">
        <f>IF(D795&lt;=0,"-",IF(D803=0,"-",IF(OR(D803/D795*100&lt;0,D803/D795*100&gt;1000),"-",D803/D795*100)))</f>
        <v>13.604417680927023</v>
      </c>
    </row>
    <row r="840" spans="1:4" x14ac:dyDescent="0.25">
      <c r="A840" s="1" t="s">
        <v>81</v>
      </c>
      <c r="B840" s="10">
        <f>IF(B802=0,"-",IF(OR((B783+B787+B791)/B802&lt;0,(B783+B787+B791)/B802&gt;50),"-",(B783+B787+B791)/B802))</f>
        <v>1.5378754765592422</v>
      </c>
      <c r="C840" s="10">
        <f>IF(C802=0,"-",IF(OR((C783+C787+C791)/C802&lt;0,(C783+C787+C791)/C802&gt;50),"-",(C783+C787+C791)/C802))</f>
        <v>2.7158745581118029</v>
      </c>
      <c r="D840" s="10">
        <f>IF(D802=0,"-",IF(OR((D783+D787+D791)/D802&lt;0,(D783+D787+D791)/D802&gt;50),"-",(D783+D787+D791)/D802))</f>
        <v>2.4084710898136641</v>
      </c>
    </row>
    <row r="841" spans="1:4" x14ac:dyDescent="0.25">
      <c r="A841" s="1" t="s">
        <v>203</v>
      </c>
      <c r="B841" s="10">
        <f>IF(B802=0,"-",IF(OR((B787+B791)/B802&lt;0,(B787+B791)/B802&gt;30),"-",(B787+B791)/B802))</f>
        <v>0.9075817596950021</v>
      </c>
      <c r="C841" s="10">
        <f>IF(C802=0,"-",IF(OR((C787+C791)/C802&lt;0,(C787+C791)/C802&gt;30),"-",(C787+C791)/C802))</f>
        <v>1.2491106159598173</v>
      </c>
      <c r="D841" s="10">
        <f>IF(D802=0,"-",IF(OR((D787+D791)/D802&lt;0,(D787+D791)/D802&gt;30),"-",(D787+D791)/D802))</f>
        <v>1.3451913276268241</v>
      </c>
    </row>
    <row r="842" spans="1:4" x14ac:dyDescent="0.25">
      <c r="A842" s="1" t="s">
        <v>204</v>
      </c>
      <c r="B842" s="10">
        <f>IF(B802=0,"-",IF(OR((B789+B791)/B802&lt;0,(B789+B791)/B802&gt;15),"-",(B789+B791)/B802))</f>
        <v>0.81680857955560848</v>
      </c>
      <c r="C842" s="10">
        <f>IF(C802=0,"-",IF(OR((C789+C791)/C802&lt;0,(C789+C791)/C802&gt;15),"-",(C789+C791)/C802))</f>
        <v>1.0655632193379088</v>
      </c>
      <c r="D842" s="10">
        <f>IF(D802=0,"-",IF(OR((D789+D791)/D802&lt;0,(D789+D791)/D802&gt;15),"-",(D789+D791)/D802))</f>
        <v>1.210309949068723</v>
      </c>
    </row>
    <row r="843" spans="1:4" x14ac:dyDescent="0.25">
      <c r="A843" s="1" t="s">
        <v>205</v>
      </c>
      <c r="B843" s="8">
        <f>IF((B783+B787+B791)-B802=0,"-",(B783+B787+B791)-B802)</f>
        <v>2889381</v>
      </c>
      <c r="C843" s="8">
        <f>IF((C783+C787+C791)-C802=0,"-",(C783+C787+C791)-C802)</f>
        <v>7496716</v>
      </c>
      <c r="D843" s="8">
        <f>IF((D783+D787+D791)-D802=0,"-",(D783+D787+D791)-D802)</f>
        <v>8767810</v>
      </c>
    </row>
    <row r="844" spans="1:4" x14ac:dyDescent="0.25">
      <c r="A844" s="1" t="s">
        <v>206</v>
      </c>
      <c r="B844" s="11">
        <f>IF(B810=0,"-",IF(OR(B788/B810*365&lt;=0,B788/B810*365&gt;720),"-",B788/B810*365))</f>
        <v>0.48200287950785914</v>
      </c>
      <c r="C844" s="11">
        <f>IF(C810=0,"-",IF(OR(C788/C810*365&lt;=0,C788/C810*365&gt;720),"-",C788/C810*365))</f>
        <v>0.67347744032390355</v>
      </c>
      <c r="D844" s="11">
        <f>IF(D810=0,"-",IF(OR(D788/D810*365&lt;=0,D788/D810*365&gt;720),"-",D788/D810*365))</f>
        <v>0.79317360056578157</v>
      </c>
    </row>
    <row r="845" spans="1:4" x14ac:dyDescent="0.25">
      <c r="A845" s="1" t="s">
        <v>207</v>
      </c>
      <c r="B845" s="11">
        <f>IF(B811=0,"-",IF(OR(B804/B811*365&lt;=0,B804/B811*365&gt;720),"-",B804/B811*365))</f>
        <v>151.5841546080502</v>
      </c>
      <c r="C845" s="11">
        <f>IF(C811=0,"-",IF(OR(C804/C811*365&lt;=0,C804/C811*365&gt;720),"-",C804/C811*365))</f>
        <v>61.452235630049884</v>
      </c>
      <c r="D845" s="11">
        <f>IF(D811=0,"-",IF(OR(D804/D811*365&lt;=0,D804/D811*365&gt;720),"-",D804/D811*365))</f>
        <v>40.593407604108918</v>
      </c>
    </row>
    <row r="846" spans="1:4" x14ac:dyDescent="0.25">
      <c r="A846" s="1" t="s">
        <v>208</v>
      </c>
      <c r="B846" s="11">
        <f>IF(B811=0,"-",IF(OR(B783/B811*365&lt;=0,B783/B811*365&gt;720),"-",B783/B811*365))</f>
        <v>120.78380135493836</v>
      </c>
      <c r="C846" s="11">
        <f>IF(C811=0,"-",IF(OR(C783/C811*365&lt;=0,C783/C811*365&gt;720),"-",C783/C811*365))</f>
        <v>147.01016361745363</v>
      </c>
      <c r="D846" s="11">
        <f>IF(D811=0,"-",IF(OR(D783/D811*365&lt;=0,D783/D811*365&gt;720),"-",D783/D811*365))</f>
        <v>116.09307870367145</v>
      </c>
    </row>
    <row r="847" spans="1:4" x14ac:dyDescent="0.25">
      <c r="A847" s="1" t="s">
        <v>209</v>
      </c>
      <c r="B847" s="10">
        <f>IF(OR(B807=0,B810=0),"-",IF(OR(B810/B807&lt;=0,B810/B807&gt;100),"-",B810/B807))</f>
        <v>1.3686245712938843</v>
      </c>
      <c r="C847" s="10">
        <f>IF(OR(C807=0,C810=0),"-",IF(OR(C810/C807&lt;=0,C810/C807&gt;100),"-",C810/C807))</f>
        <v>1.5151600199684578</v>
      </c>
      <c r="D847" s="10">
        <f>IF(OR(D807=0,D810=0),"-",IF(OR(D810/D807&lt;=0,D810/D807&gt;100),"-",D810/D807))</f>
        <v>1.4946814696001955</v>
      </c>
    </row>
    <row r="848" spans="1:4" x14ac:dyDescent="0.25">
      <c r="A848" s="1" t="s">
        <v>210</v>
      </c>
      <c r="B848" s="8">
        <f>IF(OR(B846="-",B844="-",B845="-"),"-",(B846+B844)-B845)</f>
        <v>-30.318350373603977</v>
      </c>
      <c r="C848" s="8">
        <f>IF(OR(C846="-",C844="-",C845="-"),"-",(C846+C844)-C845)</f>
        <v>86.231405427727637</v>
      </c>
      <c r="D848" s="8">
        <f>IF(OR(D846="-",D844="-",D845="-"),"-",(D846+D844)-D845)</f>
        <v>76.292844700128313</v>
      </c>
    </row>
    <row r="849" spans="1:4" x14ac:dyDescent="0.25">
      <c r="A849" s="1" t="s">
        <v>211</v>
      </c>
      <c r="B849" s="10">
        <f>IF(B772=0,"-",(B772/B792)*100)</f>
        <v>44.49281456164271</v>
      </c>
      <c r="C849" s="10">
        <f>IF(C772=0,"-",(C772/C792)*100)</f>
        <v>44.001529442668037</v>
      </c>
      <c r="D849" s="10">
        <f>IF(D772=0,"-",(D772/D792)*100)</f>
        <v>42.668768741656962</v>
      </c>
    </row>
    <row r="850" spans="1:4" x14ac:dyDescent="0.25">
      <c r="A850" s="1" t="s">
        <v>212</v>
      </c>
      <c r="B850" s="10" t="str">
        <f>IF(B803=0,"-",IF(B803/B810&gt;10,"-",(B803/B810)*100))</f>
        <v>-</v>
      </c>
      <c r="C850" s="10" t="str">
        <f>IF(C803=0,"-",IF(C803/C810&gt;10,"-",(C803/C810)*100))</f>
        <v>-</v>
      </c>
      <c r="D850" s="10">
        <f>IF(D803=0,"-",IF(D803/D810&gt;10,"-",(D803/D810)*100))</f>
        <v>5.1166771234491479</v>
      </c>
    </row>
    <row r="851" spans="1:4" x14ac:dyDescent="0.25">
      <c r="A851" s="1"/>
      <c r="B851" s="1"/>
      <c r="C851" s="1"/>
      <c r="D851" s="1"/>
    </row>
    <row r="852" spans="1:4" x14ac:dyDescent="0.25">
      <c r="A852" s="1" t="s">
        <v>176</v>
      </c>
      <c r="B852" s="1"/>
      <c r="C852" s="1"/>
      <c r="D852" s="2" t="s">
        <v>177</v>
      </c>
    </row>
    <row r="853" spans="1:4" x14ac:dyDescent="0.25">
      <c r="A853" s="3" t="str">
        <f>"ΚΩΔΙΚΟΣ ICAP" &amp; ": " &amp; '[1]ΣΤΟΙΧΕΙΑ ΕΤΟΥΣ 3'!A$13</f>
        <v>ΚΩΔΙΚΟΣ ICAP: 704919</v>
      </c>
      <c r="B853" s="1"/>
      <c r="C853" s="1"/>
      <c r="D853" s="2"/>
    </row>
    <row r="854" spans="1:4" x14ac:dyDescent="0.25">
      <c r="A854" s="3" t="str">
        <f>'[1]ΣΤΟΙΧΕΙΑ ΕΤΟΥΣ 3'!B$13</f>
        <v>KITWOOD ΒΙΟΜΗΧΑΝΙΑ ΕΠΙΠΛΩΝ Α.Ε.</v>
      </c>
      <c r="B854" s="1"/>
      <c r="C854" s="1"/>
      <c r="D854" s="1"/>
    </row>
    <row r="855" spans="1:4" x14ac:dyDescent="0.25">
      <c r="A855" s="1" t="s">
        <v>178</v>
      </c>
      <c r="B855" s="2" t="s">
        <v>179</v>
      </c>
      <c r="C855" s="2" t="s">
        <v>179</v>
      </c>
      <c r="D855" s="2" t="s">
        <v>179</v>
      </c>
    </row>
    <row r="856" spans="1:4" x14ac:dyDescent="0.25">
      <c r="A856" s="3" t="s">
        <v>180</v>
      </c>
      <c r="B856" s="4" t="str">
        <f>IF(MAX([1]Βοηθητικό!$E$13:$J$13)-2=MAX([1]Βοηθητικό!$E$1:$J$1)-2,RIGHT('[1]ΣΤΟΙΧΕΙΑ ΕΤΟΥΣ 4'!$F$13,10),IF(MAX([1]Βοηθητικό!$E$13:$J$13)-2=MAX([1]Βοηθητικό!$E$1:$J$1)-3,RIGHT('[1]ΣΤΟΙΧΕΙΑ ΕΤΟΥΣ 3'!$F$13,10),IF(MAX([1]Βοηθητικό!$E$13:$J$13)-2=MAX([1]Βοηθητικό!$E$1:$J$1)-4,RIGHT('[1]ΣΤΟΙΧΕΙΑ ΕΤΟΥΣ 2'!$F$13,10),IF(MAX([1]Βοηθητικό!$E$13:$J$13)-2=MAX([1]Βοηθητικό!$E$1:$J$1)-5,RIGHT('[1]ΣΤΟΙΧΕΙΑ ΕΤΟΥΣ 1'!$F$13,10),""))))</f>
        <v/>
      </c>
      <c r="C856" s="17" t="str">
        <f>IF(MAX([1]Βοηθητικό!$E$13:$J$13)-1=MAX([1]Βοηθητικό!$E$1:$J$1)-1,RIGHT('[1]ΣΤΟΙΧΕΙΑ ΕΤΟΥΣ 5'!$F$13,10),IF(MAX([1]Βοηθητικό!$E$13:$J$13)-1=MAX([1]Βοηθητικό!$E$1:$J$1)-2,RIGHT('[1]ΣΤΟΙΧΕΙΑ ΕΤΟΥΣ 4'!$F$13,10),IF(MAX([1]Βοηθητικό!$E$13:$J$13)-1=MAX([1]Βοηθητικό!$E$1:$J$1)-3,RIGHT('[1]ΣΤΟΙΧΕΙΑ ΕΤΟΥΣ 3'!$F$13,10),IF(MAX([1]Βοηθητικό!$E$13:$J$13)-1=MAX([1]Βοηθητικό!$E$1:$J$1)-4,RIGHT('[1]ΣΤΟΙΧΕΙΑ ΕΤΟΥΣ 2'!$F$13,10),IF(MAX([1]Βοηθητικό!$E$13:$J$13)-1=MAX([1]Βοηθητικό!$E$1:$J$1)-5,RIGHT('[1]ΣΤΟΙΧΕΙΑ ΕΤΟΥΣ 1'!$F$13,10),"")))))</f>
        <v>31/12/2018</v>
      </c>
      <c r="D856" s="5" t="str">
        <f>IF(MAX([1]Βοηθητικό!$E$13:$J$13)=MAX([1]Βοηθητικό!$E$1:$J$1),RIGHT('[1]ΣΤΟΙΧΕΙΑ ΕΤΟΥΣ 6'!$F$13,10),IF(MAX([1]Βοηθητικό!$E$13:$J$13)=MAX([1]Βοηθητικό!$E$1:$J$1)-1,RIGHT('[1]ΣΤΟΙΧΕΙΑ ΕΤΟΥΣ 5'!$F$13,10),IF(MAX([1]Βοηθητικό!$E$13:$J$13)=MAX([1]Βοηθητικό!$E$1:$J$1)-2,RIGHT('[1]ΣΤΟΙΧΕΙΑ ΕΤΟΥΣ 4'!$F$13,10),IF(MAX([1]Βοηθητικό!$E$13:$J$13)=MAX([1]Βοηθητικό!$E$1:$J$1)-3,RIGHT('[1]ΣΤΟΙΧΕΙΑ ΕΤΟΥΣ 3'!$F$13,10),IF(MAX([1]Βοηθητικό!$E$13:$J$13)=MAX([1]Βοηθητικό!$E$1:$J$1)-4,RIGHT('[1]ΣΤΟΙΧΕΙΑ ΕΤΟΥΣ 2'!$F$13,10),IF(MAX([1]Βοηθητικό!$E$13:$J$13)=MAX([1]Βοηθητικό!$E$1:$J$1)-5,RIGHT('[1]ΣΤΟΙΧΕΙΑ ΕΤΟΥΣ 1'!$F$13,10),""))))))</f>
        <v>31/12/2019</v>
      </c>
    </row>
    <row r="857" spans="1:4" x14ac:dyDescent="0.25">
      <c r="A857" s="1" t="s">
        <v>6</v>
      </c>
      <c r="B857" s="6">
        <f>IF(MAX([1]Βοηθητικό!$E$13:$J$13)-2=MAX([1]Βοηθητικό!$E$1:$J$1)-2,'[1]ΣΤΟΙΧΕΙΑ ΕΤΟΥΣ 4'!$G$13,IF(MAX([1]Βοηθητικό!$E$13:$J$13)-2=MAX([1]Βοηθητικό!$E$1:$J$1)-3,'[1]ΣΤΟΙΧΕΙΑ ΕΤΟΥΣ 3'!$G$13,IF(MAX([1]Βοηθητικό!$E$13:$J$13)-2=MAX([1]Βοηθητικό!$E$1:$J$1)-4,'[1]ΣΤΟΙΧΕΙΑ ΕΤΟΥΣ 2'!$G$13,IF(MAX([1]Βοηθητικό!$E$13:$J$13)-2=MAX([1]Βοηθητικό!$E$1:$J$1)-5,'[1]ΣΤΟΙΧΕΙΑ ΕΤΟΥΣ 1'!$G$13,""))))</f>
        <v>0</v>
      </c>
      <c r="C857" s="6">
        <f>IF(MAX([1]Βοηθητικό!$E$13:$J$13)-1=MAX([1]Βοηθητικό!$E$1:$J$1)-1,'[1]ΣΤΟΙΧΕΙΑ ΕΤΟΥΣ 5'!$G$13,IF(MAX([1]Βοηθητικό!$E$13:$J$13)-1=MAX([1]Βοηθητικό!$E$1:$J$1)-2,'[1]ΣΤΟΙΧΕΙΑ ΕΤΟΥΣ 4'!$G$13,IF(MAX([1]Βοηθητικό!$E$13:$J$13)-1=MAX([1]Βοηθητικό!$E$1:$J$1)-3,'[1]ΣΤΟΙΧΕΙΑ ΕΤΟΥΣ 3'!$G$13,IF(MAX([1]Βοηθητικό!$E$13:$J$13)-1=MAX([1]Βοηθητικό!$E$1:$J$1)-4,'[1]ΣΤΟΙΧΕΙΑ ΕΤΟΥΣ 2'!$G$13,IF(MAX([1]Βοηθητικό!$E$13:$J$13)-1=MAX([1]Βοηθητικό!$E$1:$J$1)-5,'[1]ΣΤΟΙΧΕΙΑ ΕΤΟΥΣ 1'!$G$13,"")))))</f>
        <v>377782</v>
      </c>
      <c r="D857" s="7">
        <f>IF(MAX([1]Βοηθητικό!$E$13:$J$13)=MAX([1]Βοηθητικό!$E$1:$J$1),'[1]ΣΤΟΙΧΕΙΑ ΕΤΟΥΣ 6'!$G$13,IF(MAX([1]Βοηθητικό!$E$13:$J$13)=MAX([1]Βοηθητικό!$E$1:$J$1)-1,'[1]ΣΤΟΙΧΕΙΑ ΕΤΟΥΣ 5'!$G$13,IF(MAX([1]Βοηθητικό!$E$13:$J$13)=MAX([1]Βοηθητικό!$E$1:$J$1)-2,'[1]ΣΤΟΙΧΕΙΑ ΕΤΟΥΣ 4'!$G$13,IF(MAX([1]Βοηθητικό!$E$13:$J$13)=MAX([1]Βοηθητικό!$E$1:$J$1)-3,'[1]ΣΤΟΙΧΕΙΑ ΕΤΟΥΣ 3'!$G$13,IF(MAX([1]Βοηθητικό!$E$13:$J$13)=MAX([1]Βοηθητικό!$E$1:$J$1)-4,'[1]ΣΤΟΙΧΕΙΑ ΕΤΟΥΣ 2'!$G$13,IF(MAX([1]Βοηθητικό!$E$13:$J$13)=MAX([1]Βοηθητικό!$E$1:$J$1)-5,'[1]ΣΤΟΙΧΕΙΑ ΕΤΟΥΣ 1'!$G$13,""))))))</f>
        <v>514594</v>
      </c>
    </row>
    <row r="858" spans="1:4" x14ac:dyDescent="0.25">
      <c r="A858" s="1" t="s">
        <v>7</v>
      </c>
      <c r="B858" s="6">
        <f>IF(MAX([1]Βοηθητικό!$E$13:$J$13)-2=MAX([1]Βοηθητικό!$E$1:$J$1)-2,'[1]ΣΤΟΙΧΕΙΑ ΕΤΟΥΣ 4'!$H$13,IF(MAX([1]Βοηθητικό!$E$13:$J$13)-2=MAX([1]Βοηθητικό!$E$1:$J$1)-3,'[1]ΣΤΟΙΧΕΙΑ ΕΤΟΥΣ 3'!$H$13,IF(MAX([1]Βοηθητικό!$E$13:$J$13)-2=MAX([1]Βοηθητικό!$E$1:$J$1)-4,'[1]ΣΤΟΙΧΕΙΑ ΕΤΟΥΣ 2'!$H$13,IF(MAX([1]Βοηθητικό!$E$13:$J$13)-2=MAX([1]Βοηθητικό!$E$1:$J$1)-5,'[1]ΣΤΟΙΧΕΙΑ ΕΤΟΥΣ 1'!$H$13,""))))</f>
        <v>0</v>
      </c>
      <c r="C858" s="6">
        <f>IF(MAX([1]Βοηθητικό!$E$13:$J$13)-1=MAX([1]Βοηθητικό!$E$1:$J$1)-1,'[1]ΣΤΟΙΧΕΙΑ ΕΤΟΥΣ 5'!$H$13,IF(MAX([1]Βοηθητικό!$E$13:$J$13)-1=MAX([1]Βοηθητικό!$E$1:$J$1)-2,'[1]ΣΤΟΙΧΕΙΑ ΕΤΟΥΣ 4'!$H$13,IF(MAX([1]Βοηθητικό!$E$13:$J$13)-1=MAX([1]Βοηθητικό!$E$1:$J$1)-3,'[1]ΣΤΟΙΧΕΙΑ ΕΤΟΥΣ 3'!$H$13,IF(MAX([1]Βοηθητικό!$E$13:$J$13)-1=MAX([1]Βοηθητικό!$E$1:$J$1)-4,'[1]ΣΤΟΙΧΕΙΑ ΕΤΟΥΣ 2'!$H$13,IF(MAX([1]Βοηθητικό!$E$13:$J$13)-1=MAX([1]Βοηθητικό!$E$1:$J$1)-5,'[1]ΣΤΟΙΧΕΙΑ ΕΤΟΥΣ 1'!$H$13,"")))))</f>
        <v>0</v>
      </c>
      <c r="D858" s="7">
        <f>IF(MAX([1]Βοηθητικό!$E$13:$J$13)=MAX([1]Βοηθητικό!$E$1:$J$1),'[1]ΣΤΟΙΧΕΙΑ ΕΤΟΥΣ 6'!$H$13,IF(MAX([1]Βοηθητικό!$E$13:$J$13)=MAX([1]Βοηθητικό!$E$1:$J$1)-1,'[1]ΣΤΟΙΧΕΙΑ ΕΤΟΥΣ 5'!$H$13,IF(MAX([1]Βοηθητικό!$E$13:$J$13)=MAX([1]Βοηθητικό!$E$1:$J$1)-2,'[1]ΣΤΟΙΧΕΙΑ ΕΤΟΥΣ 4'!$H$13,IF(MAX([1]Βοηθητικό!$E$13:$J$13)=MAX([1]Βοηθητικό!$E$1:$J$1)-3,'[1]ΣΤΟΙΧΕΙΑ ΕΤΟΥΣ 3'!$H$13,IF(MAX([1]Βοηθητικό!$E$13:$J$13)=MAX([1]Βοηθητικό!$E$1:$J$1)-4,'[1]ΣΤΟΙΧΕΙΑ ΕΤΟΥΣ 2'!$H$13,IF(MAX([1]Βοηθητικό!$E$13:$J$13)=MAX([1]Βοηθητικό!$E$1:$J$1)-5,'[1]ΣΤΟΙΧΕΙΑ ΕΤΟΥΣ 1'!$H$13,""))))))</f>
        <v>0</v>
      </c>
    </row>
    <row r="859" spans="1:4" x14ac:dyDescent="0.25">
      <c r="A859" s="1" t="s">
        <v>8</v>
      </c>
      <c r="B859" s="6">
        <f>IF(MAX([1]Βοηθητικό!$E$13:$J$13)-2=MAX([1]Βοηθητικό!$E$1:$J$1)-2,'[1]ΣΤΟΙΧΕΙΑ ΕΤΟΥΣ 4'!$I$13,IF(MAX([1]Βοηθητικό!$E$13:$J$13)-2=MAX([1]Βοηθητικό!$E$1:$J$1)-3,'[1]ΣΤΟΙΧΕΙΑ ΕΤΟΥΣ 3'!$I$13,IF(MAX([1]Βοηθητικό!$E$13:$J$13)-2=MAX([1]Βοηθητικό!$E$1:$J$1)-4,'[1]ΣΤΟΙΧΕΙΑ ΕΤΟΥΣ 2'!$I$13,IF(MAX([1]Βοηθητικό!$E$13:$J$13)-2=MAX([1]Βοηθητικό!$E$1:$J$1)-5,'[1]ΣΤΟΙΧΕΙΑ ΕΤΟΥΣ 1'!$I$13,""))))</f>
        <v>0</v>
      </c>
      <c r="C859" s="6">
        <f>IF(MAX([1]Βοηθητικό!$E$13:$J$13)-1=MAX([1]Βοηθητικό!$E$1:$J$1)-1,'[1]ΣΤΟΙΧΕΙΑ ΕΤΟΥΣ 5'!$I$13,IF(MAX([1]Βοηθητικό!$E$13:$J$13)-1=MAX([1]Βοηθητικό!$E$1:$J$1)-2,'[1]ΣΤΟΙΧΕΙΑ ΕΤΟΥΣ 4'!$I$13,IF(MAX([1]Βοηθητικό!$E$13:$J$13)-1=MAX([1]Βοηθητικό!$E$1:$J$1)-3,'[1]ΣΤΟΙΧΕΙΑ ΕΤΟΥΣ 3'!$I$13,IF(MAX([1]Βοηθητικό!$E$13:$J$13)-1=MAX([1]Βοηθητικό!$E$1:$J$1)-4,'[1]ΣΤΟΙΧΕΙΑ ΕΤΟΥΣ 2'!$I$13,IF(MAX([1]Βοηθητικό!$E$13:$J$13)-1=MAX([1]Βοηθητικό!$E$1:$J$1)-5,'[1]ΣΤΟΙΧΕΙΑ ΕΤΟΥΣ 1'!$I$13,"")))))</f>
        <v>316962</v>
      </c>
      <c r="D859" s="7">
        <f>IF(MAX([1]Βοηθητικό!$E$13:$J$13)=MAX([1]Βοηθητικό!$E$1:$J$1),'[1]ΣΤΟΙΧΕΙΑ ΕΤΟΥΣ 6'!$I$13,IF(MAX([1]Βοηθητικό!$E$13:$J$13)=MAX([1]Βοηθητικό!$E$1:$J$1)-1,'[1]ΣΤΟΙΧΕΙΑ ΕΤΟΥΣ 5'!$I$13,IF(MAX([1]Βοηθητικό!$E$13:$J$13)=MAX([1]Βοηθητικό!$E$1:$J$1)-2,'[1]ΣΤΟΙΧΕΙΑ ΕΤΟΥΣ 4'!$I$13,IF(MAX([1]Βοηθητικό!$E$13:$J$13)=MAX([1]Βοηθητικό!$E$1:$J$1)-3,'[1]ΣΤΟΙΧΕΙΑ ΕΤΟΥΣ 3'!$I$13,IF(MAX([1]Βοηθητικό!$E$13:$J$13)=MAX([1]Βοηθητικό!$E$1:$J$1)-4,'[1]ΣΤΟΙΧΕΙΑ ΕΤΟΥΣ 2'!$I$13,IF(MAX([1]Βοηθητικό!$E$13:$J$13)=MAX([1]Βοηθητικό!$E$1:$J$1)-5,'[1]ΣΤΟΙΧΕΙΑ ΕΤΟΥΣ 1'!$I$13,""))))))</f>
        <v>381224</v>
      </c>
    </row>
    <row r="860" spans="1:4" x14ac:dyDescent="0.25">
      <c r="A860" s="1" t="s">
        <v>57</v>
      </c>
      <c r="B860" s="6">
        <f>IF(MAX([1]Βοηθητικό!$E$13:$J$13)-2=MAX([1]Βοηθητικό!$E$1:$J$1)-2,'[1]ΣΤΟΙΧΕΙΑ ΕΤΟΥΣ 4'!$BF$13,IF(MAX([1]Βοηθητικό!$E$13:$J$13)-2=MAX([1]Βοηθητικό!$E$1:$J$1)-3,'[1]ΣΤΟΙΧΕΙΑ ΕΤΟΥΣ 3'!$BF$13,IF(MAX([1]Βοηθητικό!$E$13:$J$13)-2=MAX([1]Βοηθητικό!$E$1:$J$1)-4,'[1]ΣΤΟΙΧΕΙΑ ΕΤΟΥΣ 2'!$BF$13,IF(MAX([1]Βοηθητικό!$E$13:$J$13)-2=MAX([1]Βοηθητικό!$E$1:$J$1)-5,'[1]ΣΤΟΙΧΕΙΑ ΕΤΟΥΣ 1'!$BF$13,""))))</f>
        <v>0</v>
      </c>
      <c r="C860" s="6">
        <f>IF(MAX([1]Βοηθητικό!$E$13:$J$13)-1=MAX([1]Βοηθητικό!$E$1:$J$1)-1,'[1]ΣΤΟΙΧΕΙΑ ΕΤΟΥΣ 5'!$BF$13,IF(MAX([1]Βοηθητικό!$E$13:$J$13)-1=MAX([1]Βοηθητικό!$E$1:$J$1)-2,'[1]ΣΤΟΙΧΕΙΑ ΕΤΟΥΣ 4'!$BF$13,IF(MAX([1]Βοηθητικό!$E$13:$J$13)-1=MAX([1]Βοηθητικό!$E$1:$J$1)-3,'[1]ΣΤΟΙΧΕΙΑ ΕΤΟΥΣ 3'!$BF$13,IF(MAX([1]Βοηθητικό!$E$13:$J$13)-1=MAX([1]Βοηθητικό!$E$1:$J$1)-4,'[1]ΣΤΟΙΧΕΙΑ ΕΤΟΥΣ 2'!$BF$13,IF(MAX([1]Βοηθητικό!$E$13:$J$13)-1=MAX([1]Βοηθητικό!$E$1:$J$1)-5,'[1]ΣΤΟΙΧΕΙΑ ΕΤΟΥΣ 1'!$BF$13,"")))))</f>
        <v>1231114</v>
      </c>
      <c r="D860" s="7">
        <f>IF(MAX([1]Βοηθητικό!$E$13:$J$13)=MAX([1]Βοηθητικό!$E$1:$J$1),'[1]ΣΤΟΙΧΕΙΑ ΕΤΟΥΣ 6'!$BF$13,IF(MAX([1]Βοηθητικό!$E$13:$J$13)=MAX([1]Βοηθητικό!$E$1:$J$1)-1,'[1]ΣΤΟΙΧΕΙΑ ΕΤΟΥΣ 5'!$BF$13,IF(MAX([1]Βοηθητικό!$E$13:$J$13)=MAX([1]Βοηθητικό!$E$1:$J$1)-2,'[1]ΣΤΟΙΧΕΙΑ ΕΤΟΥΣ 4'!$BF$13,IF(MAX([1]Βοηθητικό!$E$13:$J$13)=MAX([1]Βοηθητικό!$E$1:$J$1)-3,'[1]ΣΤΟΙΧΕΙΑ ΕΤΟΥΣ 3'!$BF$13,IF(MAX([1]Βοηθητικό!$E$13:$J$13)=MAX([1]Βοηθητικό!$E$1:$J$1)-4,'[1]ΣΤΟΙΧΕΙΑ ΕΤΟΥΣ 2'!$BF$13,IF(MAX([1]Βοηθητικό!$E$13:$J$13)=MAX([1]Βοηθητικό!$E$1:$J$1)-5,'[1]ΣΤΟΙΧΕΙΑ ΕΤΟΥΣ 1'!$BF$13,""))))))</f>
        <v>1341614</v>
      </c>
    </row>
    <row r="861" spans="1:4" x14ac:dyDescent="0.25">
      <c r="A861" s="1" t="s">
        <v>9</v>
      </c>
      <c r="B861" s="6">
        <f>IF(MAX([1]Βοηθητικό!$E$13:$J$13)-2=MAX([1]Βοηθητικό!$E$1:$J$1)-2,'[1]ΣΤΟΙΧΕΙΑ ΕΤΟΥΣ 4'!$J$13,IF(MAX([1]Βοηθητικό!$E$13:$J$13)-2=MAX([1]Βοηθητικό!$E$1:$J$1)-3,'[1]ΣΤΟΙΧΕΙΑ ΕΤΟΥΣ 3'!$J$13,IF(MAX([1]Βοηθητικό!$E$13:$J$13)-2=MAX([1]Βοηθητικό!$E$1:$J$1)-4,'[1]ΣΤΟΙΧΕΙΑ ΕΤΟΥΣ 2'!$J$13,IF(MAX([1]Βοηθητικό!$E$13:$J$13)-2=MAX([1]Βοηθητικό!$E$1:$J$1)-5,'[1]ΣΤΟΙΧΕΙΑ ΕΤΟΥΣ 1'!$J$13,""))))</f>
        <v>0</v>
      </c>
      <c r="C861" s="6">
        <f>IF(MAX([1]Βοηθητικό!$E$13:$J$13)-1=MAX([1]Βοηθητικό!$E$1:$J$1)-1,'[1]ΣΤΟΙΧΕΙΑ ΕΤΟΥΣ 5'!$J$13,IF(MAX([1]Βοηθητικό!$E$13:$J$13)-1=MAX([1]Βοηθητικό!$E$1:$J$1)-2,'[1]ΣΤΟΙΧΕΙΑ ΕΤΟΥΣ 4'!$J$13,IF(MAX([1]Βοηθητικό!$E$13:$J$13)-1=MAX([1]Βοηθητικό!$E$1:$J$1)-3,'[1]ΣΤΟΙΧΕΙΑ ΕΤΟΥΣ 3'!$J$13,IF(MAX([1]Βοηθητικό!$E$13:$J$13)-1=MAX([1]Βοηθητικό!$E$1:$J$1)-4,'[1]ΣΤΟΙΧΕΙΑ ΕΤΟΥΣ 2'!$J$13,IF(MAX([1]Βοηθητικό!$E$13:$J$13)-1=MAX([1]Βοηθητικό!$E$1:$J$1)-5,'[1]ΣΤΟΙΧΕΙΑ ΕΤΟΥΣ 1'!$J$13,"")))))</f>
        <v>5391</v>
      </c>
      <c r="D861" s="7">
        <f>IF(MAX([1]Βοηθητικό!$E$13:$J$13)=MAX([1]Βοηθητικό!$E$1:$J$1),'[1]ΣΤΟΙΧΕΙΑ ΕΤΟΥΣ 6'!$J$13,IF(MAX([1]Βοηθητικό!$E$13:$J$13)=MAX([1]Βοηθητικό!$E$1:$J$1)-1,'[1]ΣΤΟΙΧΕΙΑ ΕΤΟΥΣ 5'!$J$13,IF(MAX([1]Βοηθητικό!$E$13:$J$13)=MAX([1]Βοηθητικό!$E$1:$J$1)-2,'[1]ΣΤΟΙΧΕΙΑ ΕΤΟΥΣ 4'!$J$13,IF(MAX([1]Βοηθητικό!$E$13:$J$13)=MAX([1]Βοηθητικό!$E$1:$J$1)-3,'[1]ΣΤΟΙΧΕΙΑ ΕΤΟΥΣ 3'!$J$13,IF(MAX([1]Βοηθητικό!$E$13:$J$13)=MAX([1]Βοηθητικό!$E$1:$J$1)-4,'[1]ΣΤΟΙΧΕΙΑ ΕΤΟΥΣ 2'!$J$13,IF(MAX([1]Βοηθητικό!$E$13:$J$13)=MAX([1]Βοηθητικό!$E$1:$J$1)-5,'[1]ΣΤΟΙΧΕΙΑ ΕΤΟΥΣ 1'!$J$13,""))))))</f>
        <v>6401</v>
      </c>
    </row>
    <row r="862" spans="1:4" x14ac:dyDescent="0.25">
      <c r="A862" s="1" t="s">
        <v>181</v>
      </c>
      <c r="B862" s="6">
        <f>IF(MAX([1]Βοηθητικό!$E$13:$J$13)-2=MAX([1]Βοηθητικό!$E$1:$J$1)-2,'[1]ΣΤΟΙΧΕΙΑ ΕΤΟΥΣ 4'!$M$13,IF(MAX([1]Βοηθητικό!$E$13:$J$13)-2=MAX([1]Βοηθητικό!$E$1:$J$1)-3,'[1]ΣΤΟΙΧΕΙΑ ΕΤΟΥΣ 3'!$M$13,IF(MAX([1]Βοηθητικό!$E$13:$J$13)-2=MAX([1]Βοηθητικό!$E$1:$J$1)-4,'[1]ΣΤΟΙΧΕΙΑ ΕΤΟΥΣ 2'!$M$13,IF(MAX([1]Βοηθητικό!$E$13:$J$13)-2=MAX([1]Βοηθητικό!$E$1:$J$1)-5,'[1]ΣΤΟΙΧΕΙΑ ΕΤΟΥΣ 1'!$M$13,""))))</f>
        <v>0</v>
      </c>
      <c r="C862" s="6">
        <f>IF(MAX([1]Βοηθητικό!$E$13:$J$13)-1=MAX([1]Βοηθητικό!$E$1:$J$1)-1,'[1]ΣΤΟΙΧΕΙΑ ΕΤΟΥΣ 5'!$M$13,IF(MAX([1]Βοηθητικό!$E$13:$J$13)-1=MAX([1]Βοηθητικό!$E$1:$J$1)-2,'[1]ΣΤΟΙΧΕΙΑ ΕΤΟΥΣ 4'!$M$13,IF(MAX([1]Βοηθητικό!$E$13:$J$13)-1=MAX([1]Βοηθητικό!$E$1:$J$1)-3,'[1]ΣΤΟΙΧΕΙΑ ΕΤΟΥΣ 3'!$M$13,IF(MAX([1]Βοηθητικό!$E$13:$J$13)-1=MAX([1]Βοηθητικό!$E$1:$J$1)-4,'[1]ΣΤΟΙΧΕΙΑ ΕΤΟΥΣ 2'!$M$13,IF(MAX([1]Βοηθητικό!$E$13:$J$13)-1=MAX([1]Βοηθητικό!$E$1:$J$1)-5,'[1]ΣΤΟΙΧΕΙΑ ΕΤΟΥΣ 1'!$M$13,"")))))</f>
        <v>1175685</v>
      </c>
      <c r="D862" s="7">
        <f>IF(MAX([1]Βοηθητικό!$E$13:$J$13)=MAX([1]Βοηθητικό!$E$1:$J$1),'[1]ΣΤΟΙΧΕΙΑ ΕΤΟΥΣ 6'!$M$13,IF(MAX([1]Βοηθητικό!$E$13:$J$13)=MAX([1]Βοηθητικό!$E$1:$J$1)-1,'[1]ΣΤΟΙΧΕΙΑ ΕΤΟΥΣ 5'!$M$13,IF(MAX([1]Βοηθητικό!$E$13:$J$13)=MAX([1]Βοηθητικό!$E$1:$J$1)-2,'[1]ΣΤΟΙΧΕΙΑ ΕΤΟΥΣ 4'!$M$13,IF(MAX([1]Βοηθητικό!$E$13:$J$13)=MAX([1]Βοηθητικό!$E$1:$J$1)-3,'[1]ΣΤΟΙΧΕΙΑ ΕΤΟΥΣ 3'!$M$13,IF(MAX([1]Βοηθητικό!$E$13:$J$13)=MAX([1]Βοηθητικό!$E$1:$J$1)-4,'[1]ΣΤΟΙΧΕΙΑ ΕΤΟΥΣ 2'!$M$13,IF(MAX([1]Βοηθητικό!$E$13:$J$13)=MAX([1]Βοηθητικό!$E$1:$J$1)-5,'[1]ΣΤΟΙΧΕΙΑ ΕΤΟΥΣ 1'!$M$13,""))))))</f>
        <v>1214916</v>
      </c>
    </row>
    <row r="863" spans="1:4" x14ac:dyDescent="0.25">
      <c r="A863" s="1" t="s">
        <v>182</v>
      </c>
      <c r="B863" s="6">
        <f>IF(MAX([1]Βοηθητικό!$E$13:$J$13)-2=MAX([1]Βοηθητικό!$E$1:$J$1)-2,'[1]ΣΤΟΙΧΕΙΑ ΕΤΟΥΣ 4'!$BN$13,IF(MAX([1]Βοηθητικό!$E$13:$J$13)-2=MAX([1]Βοηθητικό!$E$1:$J$1)-3,'[1]ΣΤΟΙΧΕΙΑ ΕΤΟΥΣ 3'!$BN$13,IF(MAX([1]Βοηθητικό!$E$13:$J$13)-2=MAX([1]Βοηθητικό!$E$1:$J$1)-4,'[1]ΣΤΟΙΧΕΙΑ ΕΤΟΥΣ 2'!$BN$13,IF(MAX([1]Βοηθητικό!$E$13:$J$13)-2=MAX([1]Βοηθητικό!$E$1:$J$1)-5,'[1]ΣΤΟΙΧΕΙΑ ΕΤΟΥΣ 1'!$BN$13,""))))</f>
        <v>0</v>
      </c>
      <c r="C863" s="6">
        <f>IF(MAX([1]Βοηθητικό!$E$13:$J$13)-1=MAX([1]Βοηθητικό!$E$1:$J$1)-1,'[1]ΣΤΟΙΧΕΙΑ ΕΤΟΥΣ 5'!$BN$13,IF(MAX([1]Βοηθητικό!$E$13:$J$13)-1=MAX([1]Βοηθητικό!$E$1:$J$1)-2,'[1]ΣΤΟΙΧΕΙΑ ΕΤΟΥΣ 4'!$BN$13,IF(MAX([1]Βοηθητικό!$E$13:$J$13)-1=MAX([1]Βοηθητικό!$E$1:$J$1)-3,'[1]ΣΤΟΙΧΕΙΑ ΕΤΟΥΣ 3'!$BN$13,IF(MAX([1]Βοηθητικό!$E$13:$J$13)-1=MAX([1]Βοηθητικό!$E$1:$J$1)-4,'[1]ΣΤΟΙΧΕΙΑ ΕΤΟΥΣ 2'!$BN$13,IF(MAX([1]Βοηθητικό!$E$13:$J$13)-1=MAX([1]Βοηθητικό!$E$1:$J$1)-5,'[1]ΣΤΟΙΧΕΙΑ ΕΤΟΥΣ 1'!$BN$13,"")))))</f>
        <v>190928</v>
      </c>
      <c r="D863" s="7">
        <f>IF(MAX([1]Βοηθητικό!$E$13:$J$13)=MAX([1]Βοηθητικό!$E$1:$J$1),'[1]ΣΤΟΙΧΕΙΑ ΕΤΟΥΣ 6'!$BN$13,IF(MAX([1]Βοηθητικό!$E$13:$J$13)=MAX([1]Βοηθητικό!$E$1:$J$1)-1,'[1]ΣΤΟΙΧΕΙΑ ΕΤΟΥΣ 5'!$BN$13,IF(MAX([1]Βοηθητικό!$E$13:$J$13)=MAX([1]Βοηθητικό!$E$1:$J$1)-2,'[1]ΣΤΟΙΧΕΙΑ ΕΤΟΥΣ 4'!$BN$13,IF(MAX([1]Βοηθητικό!$E$13:$J$13)=MAX([1]Βοηθητικό!$E$1:$J$1)-3,'[1]ΣΤΟΙΧΕΙΑ ΕΤΟΥΣ 3'!$BN$13,IF(MAX([1]Βοηθητικό!$E$13:$J$13)=MAX([1]Βοηθητικό!$E$1:$J$1)-4,'[1]ΣΤΟΙΧΕΙΑ ΕΤΟΥΣ 2'!$BN$13,IF(MAX([1]Βοηθητικό!$E$13:$J$13)=MAX([1]Βοηθητικό!$E$1:$J$1)-5,'[1]ΣΤΟΙΧΕΙΑ ΕΤΟΥΣ 1'!$BN$13,""))))))</f>
        <v>180284</v>
      </c>
    </row>
    <row r="864" spans="1:4" x14ac:dyDescent="0.25">
      <c r="A864" s="1" t="s">
        <v>183</v>
      </c>
      <c r="B864" s="6">
        <f>IF(MAX([1]Βοηθητικό!$E$13:$J$13)-2=MAX([1]Βοηθητικό!$E$1:$J$1)-2,'[1]ΣΤΟΙΧΕΙΑ ΕΤΟΥΣ 4'!$BG$13,IF(MAX([1]Βοηθητικό!$E$13:$J$13)-2=MAX([1]Βοηθητικό!$E$1:$J$1)-3,'[1]ΣΤΟΙΧΕΙΑ ΕΤΟΥΣ 3'!$BG$13,IF(MAX([1]Βοηθητικό!$E$13:$J$13)-2=MAX([1]Βοηθητικό!$E$1:$J$1)-4,'[1]ΣΤΟΙΧΕΙΑ ΕΤΟΥΣ 2'!$BG$13,IF(MAX([1]Βοηθητικό!$E$13:$J$13)-2=MAX([1]Βοηθητικό!$E$1:$J$1)-5,'[1]ΣΤΟΙΧΕΙΑ ΕΤΟΥΣ 1'!$BG$13,""))))</f>
        <v>0</v>
      </c>
      <c r="C864" s="6">
        <f>IF(MAX([1]Βοηθητικό!$E$13:$J$13)-1=MAX([1]Βοηθητικό!$E$1:$J$1)-1,'[1]ΣΤΟΙΧΕΙΑ ΕΤΟΥΣ 5'!$BG$13,IF(MAX([1]Βοηθητικό!$E$13:$J$13)-1=MAX([1]Βοηθητικό!$E$1:$J$1)-2,'[1]ΣΤΟΙΧΕΙΑ ΕΤΟΥΣ 4'!$BG$13,IF(MAX([1]Βοηθητικό!$E$13:$J$13)-1=MAX([1]Βοηθητικό!$E$1:$J$1)-3,'[1]ΣΤΟΙΧΕΙΑ ΕΤΟΥΣ 3'!$BG$13,IF(MAX([1]Βοηθητικό!$E$13:$J$13)-1=MAX([1]Βοηθητικό!$E$1:$J$1)-4,'[1]ΣΤΟΙΧΕΙΑ ΕΤΟΥΣ 2'!$BG$13,IF(MAX([1]Βοηθητικό!$E$13:$J$13)-1=MAX([1]Βοηθητικό!$E$1:$J$1)-5,'[1]ΣΤΟΙΧΕΙΑ ΕΤΟΥΣ 1'!$BG$13,"")))))</f>
        <v>980728</v>
      </c>
      <c r="D864" s="7">
        <f>IF(MAX([1]Βοηθητικό!$E$13:$J$13)=MAX([1]Βοηθητικό!$E$1:$J$1),'[1]ΣΤΟΙΧΕΙΑ ΕΤΟΥΣ 6'!$BG$13,IF(MAX([1]Βοηθητικό!$E$13:$J$13)=MAX([1]Βοηθητικό!$E$1:$J$1)-1,'[1]ΣΤΟΙΧΕΙΑ ΕΤΟΥΣ 5'!$BG$13,IF(MAX([1]Βοηθητικό!$E$13:$J$13)=MAX([1]Βοηθητικό!$E$1:$J$1)-2,'[1]ΣΤΟΙΧΕΙΑ ΕΤΟΥΣ 4'!$BG$13,IF(MAX([1]Βοηθητικό!$E$13:$J$13)=MAX([1]Βοηθητικό!$E$1:$J$1)-3,'[1]ΣΤΟΙΧΕΙΑ ΕΤΟΥΣ 3'!$BG$13,IF(MAX([1]Βοηθητικό!$E$13:$J$13)=MAX([1]Βοηθητικό!$E$1:$J$1)-4,'[1]ΣΤΟΙΧΕΙΑ ΕΤΟΥΣ 2'!$BG$13,IF(MAX([1]Βοηθητικό!$E$13:$J$13)=MAX([1]Βοηθητικό!$E$1:$J$1)-5,'[1]ΣΤΟΙΧΕΙΑ ΕΤΟΥΣ 1'!$BG$13,""))))))</f>
        <v>1029213</v>
      </c>
    </row>
    <row r="865" spans="1:4" x14ac:dyDescent="0.25">
      <c r="A865" s="1" t="s">
        <v>66</v>
      </c>
      <c r="B865" s="6">
        <f>IF(MAX([1]Βοηθητικό!$E$13:$J$13)-2=MAX([1]Βοηθητικό!$E$1:$J$1)-2,'[1]ΣΤΟΙΧΕΙΑ ΕΤΟΥΣ 4'!$BO$13,IF(MAX([1]Βοηθητικό!$E$13:$J$13)-2=MAX([1]Βοηθητικό!$E$1:$J$1)-3,'[1]ΣΤΟΙΧΕΙΑ ΕΤΟΥΣ 3'!$BO$13,IF(MAX([1]Βοηθητικό!$E$13:$J$13)-2=MAX([1]Βοηθητικό!$E$1:$J$1)-4,'[1]ΣΤΟΙΧΕΙΑ ΕΤΟΥΣ 2'!$BO$13,IF(MAX([1]Βοηθητικό!$E$13:$J$13)-2=MAX([1]Βοηθητικό!$E$1:$J$1)-5,'[1]ΣΤΟΙΧΕΙΑ ΕΤΟΥΣ 1'!$BO$13,""))))</f>
        <v>0</v>
      </c>
      <c r="C865" s="6">
        <f>IF(MAX([1]Βοηθητικό!$E$13:$J$13)-1=MAX([1]Βοηθητικό!$E$1:$J$1)-1,'[1]ΣΤΟΙΧΕΙΑ ΕΤΟΥΣ 5'!$BO$13,IF(MAX([1]Βοηθητικό!$E$13:$J$13)-1=MAX([1]Βοηθητικό!$E$1:$J$1)-2,'[1]ΣΤΟΙΧΕΙΑ ΕΤΟΥΣ 4'!$BO$13,IF(MAX([1]Βοηθητικό!$E$13:$J$13)-1=MAX([1]Βοηθητικό!$E$1:$J$1)-3,'[1]ΣΤΟΙΧΕΙΑ ΕΤΟΥΣ 3'!$BO$13,IF(MAX([1]Βοηθητικό!$E$13:$J$13)-1=MAX([1]Βοηθητικό!$E$1:$J$1)-4,'[1]ΣΤΟΙΧΕΙΑ ΕΤΟΥΣ 2'!$BO$13,IF(MAX([1]Βοηθητικό!$E$13:$J$13)-1=MAX([1]Βοηθητικό!$E$1:$J$1)-5,'[1]ΣΤΟΙΧΕΙΑ ΕΤΟΥΣ 1'!$BO$13,"")))))</f>
        <v>4029</v>
      </c>
      <c r="D865" s="7">
        <f>IF(MAX([1]Βοηθητικό!$E$13:$J$13)=MAX([1]Βοηθητικό!$E$1:$J$1),'[1]ΣΤΟΙΧΕΙΑ ΕΤΟΥΣ 6'!$BO$13,IF(MAX([1]Βοηθητικό!$E$13:$J$13)=MAX([1]Βοηθητικό!$E$1:$J$1)-1,'[1]ΣΤΟΙΧΕΙΑ ΕΤΟΥΣ 5'!$BO$13,IF(MAX([1]Βοηθητικό!$E$13:$J$13)=MAX([1]Βοηθητικό!$E$1:$J$1)-2,'[1]ΣΤΟΙΧΕΙΑ ΕΤΟΥΣ 4'!$BO$13,IF(MAX([1]Βοηθητικό!$E$13:$J$13)=MAX([1]Βοηθητικό!$E$1:$J$1)-3,'[1]ΣΤΟΙΧΕΙΑ ΕΤΟΥΣ 3'!$BO$13,IF(MAX([1]Βοηθητικό!$E$13:$J$13)=MAX([1]Βοηθητικό!$E$1:$J$1)-4,'[1]ΣΤΟΙΧΕΙΑ ΕΤΟΥΣ 2'!$BO$13,IF(MAX([1]Βοηθητικό!$E$13:$J$13)=MAX([1]Βοηθητικό!$E$1:$J$1)-5,'[1]ΣΤΟΙΧΕΙΑ ΕΤΟΥΣ 1'!$BO$13,""))))))</f>
        <v>5419</v>
      </c>
    </row>
    <row r="866" spans="1:4" x14ac:dyDescent="0.25">
      <c r="A866" s="1" t="s">
        <v>13</v>
      </c>
      <c r="B866" s="6">
        <f>IF(MAX([1]Βοηθητικό!$E$13:$J$13)-2=MAX([1]Βοηθητικό!$E$1:$J$1)-2,'[1]ΣΤΟΙΧΕΙΑ ΕΤΟΥΣ 4'!$N$13,IF(MAX([1]Βοηθητικό!$E$13:$J$13)-2=MAX([1]Βοηθητικό!$E$1:$J$1)-3,'[1]ΣΤΟΙΧΕΙΑ ΕΤΟΥΣ 3'!$N$13,IF(MAX([1]Βοηθητικό!$E$13:$J$13)-2=MAX([1]Βοηθητικό!$E$1:$J$1)-4,'[1]ΣΤΟΙΧΕΙΑ ΕΤΟΥΣ 2'!$N$13,IF(MAX([1]Βοηθητικό!$E$13:$J$13)-2=MAX([1]Βοηθητικό!$E$1:$J$1)-5,'[1]ΣΤΟΙΧΕΙΑ ΕΤΟΥΣ 1'!$N$13,""))))</f>
        <v>0</v>
      </c>
      <c r="C866" s="6">
        <f>IF(MAX([1]Βοηθητικό!$E$13:$J$13)-1=MAX([1]Βοηθητικό!$E$1:$J$1)-1,'[1]ΣΤΟΙΧΕΙΑ ΕΤΟΥΣ 5'!$N$13,IF(MAX([1]Βοηθητικό!$E$13:$J$13)-1=MAX([1]Βοηθητικό!$E$1:$J$1)-2,'[1]ΣΤΟΙΧΕΙΑ ΕΤΟΥΣ 4'!$N$13,IF(MAX([1]Βοηθητικό!$E$13:$J$13)-1=MAX([1]Βοηθητικό!$E$1:$J$1)-3,'[1]ΣΤΟΙΧΕΙΑ ΕΤΟΥΣ 3'!$N$13,IF(MAX([1]Βοηθητικό!$E$13:$J$13)-1=MAX([1]Βοηθητικό!$E$1:$J$1)-4,'[1]ΣΤΟΙΧΕΙΑ ΕΤΟΥΣ 2'!$N$13,IF(MAX([1]Βοηθητικό!$E$13:$J$13)-1=MAX([1]Βοηθητικό!$E$1:$J$1)-5,'[1]ΣΤΟΙΧΕΙΑ ΕΤΟΥΣ 1'!$N$13,"")))))</f>
        <v>0</v>
      </c>
      <c r="D866" s="7">
        <f>IF(MAX([1]Βοηθητικό!$E$13:$J$13)=MAX([1]Βοηθητικό!$E$1:$J$1),'[1]ΣΤΟΙΧΕΙΑ ΕΤΟΥΣ 6'!$N$13,IF(MAX([1]Βοηθητικό!$E$13:$J$13)=MAX([1]Βοηθητικό!$E$1:$J$1)-1,'[1]ΣΤΟΙΧΕΙΑ ΕΤΟΥΣ 5'!$N$13,IF(MAX([1]Βοηθητικό!$E$13:$J$13)=MAX([1]Βοηθητικό!$E$1:$J$1)-2,'[1]ΣΤΟΙΧΕΙΑ ΕΤΟΥΣ 4'!$N$13,IF(MAX([1]Βοηθητικό!$E$13:$J$13)=MAX([1]Βοηθητικό!$E$1:$J$1)-3,'[1]ΣΤΟΙΧΕΙΑ ΕΤΟΥΣ 3'!$N$13,IF(MAX([1]Βοηθητικό!$E$13:$J$13)=MAX([1]Βοηθητικό!$E$1:$J$1)-4,'[1]ΣΤΟΙΧΕΙΑ ΕΤΟΥΣ 2'!$N$13,IF(MAX([1]Βοηθητικό!$E$13:$J$13)=MAX([1]Βοηθητικό!$E$1:$J$1)-5,'[1]ΣΤΟΙΧΕΙΑ ΕΤΟΥΣ 1'!$N$13,""))))))</f>
        <v>270</v>
      </c>
    </row>
    <row r="867" spans="1:4" x14ac:dyDescent="0.25">
      <c r="A867" s="1" t="s">
        <v>14</v>
      </c>
      <c r="B867" s="6">
        <f>IF(MAX([1]Βοηθητικό!$E$13:$J$13)-2=MAX([1]Βοηθητικό!$E$1:$J$1)-2,'[1]ΣΤΟΙΧΕΙΑ ΕΤΟΥΣ 4'!$O$13,IF(MAX([1]Βοηθητικό!$E$13:$J$13)-2=MAX([1]Βοηθητικό!$E$1:$J$1)-3,'[1]ΣΤΟΙΧΕΙΑ ΕΤΟΥΣ 3'!$O$13,IF(MAX([1]Βοηθητικό!$E$13:$J$13)-2=MAX([1]Βοηθητικό!$E$1:$J$1)-4,'[1]ΣΤΟΙΧΕΙΑ ΕΤΟΥΣ 2'!$O$13,IF(MAX([1]Βοηθητικό!$E$13:$J$13)-2=MAX([1]Βοηθητικό!$E$1:$J$1)-5,'[1]ΣΤΟΙΧΕΙΑ ΕΤΟΥΣ 1'!$O$13,""))))</f>
        <v>0</v>
      </c>
      <c r="C867" s="6">
        <f>IF(MAX([1]Βοηθητικό!$E$13:$J$13)-1=MAX([1]Βοηθητικό!$E$1:$J$1)-1,'[1]ΣΤΟΙΧΕΙΑ ΕΤΟΥΣ 5'!$O$13,IF(MAX([1]Βοηθητικό!$E$13:$J$13)-1=MAX([1]Βοηθητικό!$E$1:$J$1)-2,'[1]ΣΤΟΙΧΕΙΑ ΕΤΟΥΣ 4'!$O$13,IF(MAX([1]Βοηθητικό!$E$13:$J$13)-1=MAX([1]Βοηθητικό!$E$1:$J$1)-3,'[1]ΣΤΟΙΧΕΙΑ ΕΤΟΥΣ 3'!$O$13,IF(MAX([1]Βοηθητικό!$E$13:$J$13)-1=MAX([1]Βοηθητικό!$E$1:$J$1)-4,'[1]ΣΤΟΙΧΕΙΑ ΕΤΟΥΣ 2'!$O$13,IF(MAX([1]Βοηθητικό!$E$13:$J$13)-1=MAX([1]Βοηθητικό!$E$1:$J$1)-5,'[1]ΣΤΟΙΧΕΙΑ ΕΤΟΥΣ 1'!$O$13,"")))))</f>
        <v>0</v>
      </c>
      <c r="D867" s="7">
        <f>IF(MAX([1]Βοηθητικό!$E$13:$J$13)=MAX([1]Βοηθητικό!$E$1:$J$1),'[1]ΣΤΟΙΧΕΙΑ ΕΤΟΥΣ 6'!$O$13,IF(MAX([1]Βοηθητικό!$E$13:$J$13)=MAX([1]Βοηθητικό!$E$1:$J$1)-1,'[1]ΣΤΟΙΧΕΙΑ ΕΤΟΥΣ 5'!$O$13,IF(MAX([1]Βοηθητικό!$E$13:$J$13)=MAX([1]Βοηθητικό!$E$1:$J$1)-2,'[1]ΣΤΟΙΧΕΙΑ ΕΤΟΥΣ 4'!$O$13,IF(MAX([1]Βοηθητικό!$E$13:$J$13)=MAX([1]Βοηθητικό!$E$1:$J$1)-3,'[1]ΣΤΟΙΧΕΙΑ ΕΤΟΥΣ 3'!$O$13,IF(MAX([1]Βοηθητικό!$E$13:$J$13)=MAX([1]Βοηθητικό!$E$1:$J$1)-4,'[1]ΣΤΟΙΧΕΙΑ ΕΤΟΥΣ 2'!$O$13,IF(MAX([1]Βοηθητικό!$E$13:$J$13)=MAX([1]Βοηθητικό!$E$1:$J$1)-5,'[1]ΣΤΟΙΧΕΙΑ ΕΤΟΥΣ 1'!$O$13,""))))))</f>
        <v>0</v>
      </c>
    </row>
    <row r="868" spans="1:4" x14ac:dyDescent="0.25">
      <c r="A868" s="1" t="s">
        <v>15</v>
      </c>
      <c r="B868" s="6">
        <f>IF(MAX([1]Βοηθητικό!$E$13:$J$13)-2=MAX([1]Βοηθητικό!$E$1:$J$1)-2,'[1]ΣΤΟΙΧΕΙΑ ΕΤΟΥΣ 4'!$P$13,IF(MAX([1]Βοηθητικό!$E$13:$J$13)-2=MAX([1]Βοηθητικό!$E$1:$J$1)-3,'[1]ΣΤΟΙΧΕΙΑ ΕΤΟΥΣ 3'!$P$13,IF(MAX([1]Βοηθητικό!$E$13:$J$13)-2=MAX([1]Βοηθητικό!$E$1:$J$1)-4,'[1]ΣΤΟΙΧΕΙΑ ΕΤΟΥΣ 2'!$P$13,IF(MAX([1]Βοηθητικό!$E$13:$J$13)-2=MAX([1]Βοηθητικό!$E$1:$J$1)-5,'[1]ΣΤΟΙΧΕΙΑ ΕΤΟΥΣ 1'!$P$13,""))))</f>
        <v>0</v>
      </c>
      <c r="C868" s="6">
        <f>IF(MAX([1]Βοηθητικό!$E$13:$J$13)-1=MAX([1]Βοηθητικό!$E$1:$J$1)-1,'[1]ΣΤΟΙΧΕΙΑ ΕΤΟΥΣ 5'!$P$13,IF(MAX([1]Βοηθητικό!$E$13:$J$13)-1=MAX([1]Βοηθητικό!$E$1:$J$1)-2,'[1]ΣΤΟΙΧΕΙΑ ΕΤΟΥΣ 4'!$P$13,IF(MAX([1]Βοηθητικό!$E$13:$J$13)-1=MAX([1]Βοηθητικό!$E$1:$J$1)-3,'[1]ΣΤΟΙΧΕΙΑ ΕΤΟΥΣ 3'!$P$13,IF(MAX([1]Βοηθητικό!$E$13:$J$13)-1=MAX([1]Βοηθητικό!$E$1:$J$1)-4,'[1]ΣΤΟΙΧΕΙΑ ΕΤΟΥΣ 2'!$P$13,IF(MAX([1]Βοηθητικό!$E$13:$J$13)-1=MAX([1]Βοηθητικό!$E$1:$J$1)-5,'[1]ΣΤΟΙΧΕΙΑ ΕΤΟΥΣ 1'!$P$13,"")))))</f>
        <v>42930</v>
      </c>
      <c r="D868" s="7">
        <f>IF(MAX([1]Βοηθητικό!$E$13:$J$13)=MAX([1]Βοηθητικό!$E$1:$J$1),'[1]ΣΤΟΙΧΕΙΑ ΕΤΟΥΣ 6'!$P$13,IF(MAX([1]Βοηθητικό!$E$13:$J$13)=MAX([1]Βοηθητικό!$E$1:$J$1)-1,'[1]ΣΤΟΙΧΕΙΑ ΕΤΟΥΣ 5'!$P$13,IF(MAX([1]Βοηθητικό!$E$13:$J$13)=MAX([1]Βοηθητικό!$E$1:$J$1)-2,'[1]ΣΤΟΙΧΕΙΑ ΕΤΟΥΣ 4'!$P$13,IF(MAX([1]Βοηθητικό!$E$13:$J$13)=MAX([1]Βοηθητικό!$E$1:$J$1)-3,'[1]ΣΤΟΙΧΕΙΑ ΕΤΟΥΣ 3'!$P$13,IF(MAX([1]Βοηθητικό!$E$13:$J$13)=MAX([1]Βοηθητικό!$E$1:$J$1)-4,'[1]ΣΤΟΙΧΕΙΑ ΕΤΟΥΣ 2'!$P$13,IF(MAX([1]Βοηθητικό!$E$13:$J$13)=MAX([1]Βοηθητικό!$E$1:$J$1)-5,'[1]ΣΤΟΙΧΕΙΑ ΕΤΟΥΣ 1'!$P$13,""))))))</f>
        <v>18472</v>
      </c>
    </row>
    <row r="869" spans="1:4" x14ac:dyDescent="0.25">
      <c r="A869" s="1" t="s">
        <v>16</v>
      </c>
      <c r="B869" s="6">
        <f>IF(MAX([1]Βοηθητικό!$E$13:$J$13)-2=MAX([1]Βοηθητικό!$E$1:$J$1)-2,'[1]ΣΤΟΙΧΕΙΑ ΕΤΟΥΣ 4'!$Q$13,IF(MAX([1]Βοηθητικό!$E$13:$J$13)-2=MAX([1]Βοηθητικό!$E$1:$J$1)-3,'[1]ΣΤΟΙΧΕΙΑ ΕΤΟΥΣ 3'!$Q$13,IF(MAX([1]Βοηθητικό!$E$13:$J$13)-2=MAX([1]Βοηθητικό!$E$1:$J$1)-4,'[1]ΣΤΟΙΧΕΙΑ ΕΤΟΥΣ 2'!$Q$13,IF(MAX([1]Βοηθητικό!$E$13:$J$13)-2=MAX([1]Βοηθητικό!$E$1:$J$1)-5,'[1]ΣΤΟΙΧΕΙΑ ΕΤΟΥΣ 1'!$Q$13,""))))</f>
        <v>0</v>
      </c>
      <c r="C869" s="6">
        <f>IF(MAX([1]Βοηθητικό!$E$13:$J$13)-1=MAX([1]Βοηθητικό!$E$1:$J$1)-1,'[1]ΣΤΟΙΧΕΙΑ ΕΤΟΥΣ 5'!$Q$13,IF(MAX([1]Βοηθητικό!$E$13:$J$13)-1=MAX([1]Βοηθητικό!$E$1:$J$1)-2,'[1]ΣΤΟΙΧΕΙΑ ΕΤΟΥΣ 4'!$Q$13,IF(MAX([1]Βοηθητικό!$E$13:$J$13)-1=MAX([1]Βοηθητικό!$E$1:$J$1)-3,'[1]ΣΤΟΙΧΕΙΑ ΕΤΟΥΣ 3'!$Q$13,IF(MAX([1]Βοηθητικό!$E$13:$J$13)-1=MAX([1]Βοηθητικό!$E$1:$J$1)-4,'[1]ΣΤΟΙΧΕΙΑ ΕΤΟΥΣ 2'!$Q$13,IF(MAX([1]Βοηθητικό!$E$13:$J$13)-1=MAX([1]Βοηθητικό!$E$1:$J$1)-5,'[1]ΣΤΟΙΧΕΙΑ ΕΤΟΥΣ 1'!$Q$13,"")))))</f>
        <v>13680</v>
      </c>
      <c r="D869" s="7">
        <f>IF(MAX([1]Βοηθητικό!$E$13:$J$13)=MAX([1]Βοηθητικό!$E$1:$J$1),'[1]ΣΤΟΙΧΕΙΑ ΕΤΟΥΣ 6'!$Q$13,IF(MAX([1]Βοηθητικό!$E$13:$J$13)=MAX([1]Βοηθητικό!$E$1:$J$1)-1,'[1]ΣΤΟΙΧΕΙΑ ΕΤΟΥΣ 5'!$Q$13,IF(MAX([1]Βοηθητικό!$E$13:$J$13)=MAX([1]Βοηθητικό!$E$1:$J$1)-2,'[1]ΣΤΟΙΧΕΙΑ ΕΤΟΥΣ 4'!$Q$13,IF(MAX([1]Βοηθητικό!$E$13:$J$13)=MAX([1]Βοηθητικό!$E$1:$J$1)-3,'[1]ΣΤΟΙΧΕΙΑ ΕΤΟΥΣ 3'!$Q$13,IF(MAX([1]Βοηθητικό!$E$13:$J$13)=MAX([1]Βοηθητικό!$E$1:$J$1)-4,'[1]ΣΤΟΙΧΕΙΑ ΕΤΟΥΣ 2'!$Q$13,IF(MAX([1]Βοηθητικό!$E$13:$J$13)=MAX([1]Βοηθητικό!$E$1:$J$1)-5,'[1]ΣΤΟΙΧΕΙΑ ΕΤΟΥΣ 1'!$Q$13,""))))))</f>
        <v>0</v>
      </c>
    </row>
    <row r="870" spans="1:4" x14ac:dyDescent="0.25">
      <c r="A870" s="1" t="s">
        <v>184</v>
      </c>
      <c r="B870" s="6">
        <f>IF(MAX([1]Βοηθητικό!$E$13:$J$13)-2=MAX([1]Βοηθητικό!$E$1:$J$1)-2,'[1]ΣΤΟΙΧΕΙΑ ΕΤΟΥΣ 4'!$R$13,IF(MAX([1]Βοηθητικό!$E$13:$J$13)-2=MAX([1]Βοηθητικό!$E$1:$J$1)-3,'[1]ΣΤΟΙΧΕΙΑ ΕΤΟΥΣ 3'!$R$13,IF(MAX([1]Βοηθητικό!$E$13:$J$13)-2=MAX([1]Βοηθητικό!$E$1:$J$1)-4,'[1]ΣΤΟΙΧΕΙΑ ΕΤΟΥΣ 2'!$R$13,IF(MAX([1]Βοηθητικό!$E$13:$J$13)-2=MAX([1]Βοηθητικό!$E$1:$J$1)-5,'[1]ΣΤΟΙΧΕΙΑ ΕΤΟΥΣ 1'!$R$13,""))))</f>
        <v>0</v>
      </c>
      <c r="C870" s="6">
        <f>IF(MAX([1]Βοηθητικό!$E$13:$J$13)-1=MAX([1]Βοηθητικό!$E$1:$J$1)-1,'[1]ΣΤΟΙΧΕΙΑ ΕΤΟΥΣ 5'!$R$13,IF(MAX([1]Βοηθητικό!$E$13:$J$13)-1=MAX([1]Βοηθητικό!$E$1:$J$1)-2,'[1]ΣΤΟΙΧΕΙΑ ΕΤΟΥΣ 4'!$R$13,IF(MAX([1]Βοηθητικό!$E$13:$J$13)-1=MAX([1]Βοηθητικό!$E$1:$J$1)-3,'[1]ΣΤΟΙΧΕΙΑ ΕΤΟΥΣ 3'!$R$13,IF(MAX([1]Βοηθητικό!$E$13:$J$13)-1=MAX([1]Βοηθητικό!$E$1:$J$1)-4,'[1]ΣΤΟΙΧΕΙΑ ΕΤΟΥΣ 2'!$R$13,IF(MAX([1]Βοηθητικό!$E$13:$J$13)-1=MAX([1]Βοηθητικό!$E$1:$J$1)-5,'[1]ΣΤΟΙΧΕΙΑ ΕΤΟΥΣ 1'!$R$13,"")))))</f>
        <v>0</v>
      </c>
      <c r="D870" s="7">
        <f>IF(MAX([1]Βοηθητικό!$E$13:$J$13)=MAX([1]Βοηθητικό!$E$1:$J$1),'[1]ΣΤΟΙΧΕΙΑ ΕΤΟΥΣ 6'!$R$13,IF(MAX([1]Βοηθητικό!$E$13:$J$13)=MAX([1]Βοηθητικό!$E$1:$J$1)-1,'[1]ΣΤΟΙΧΕΙΑ ΕΤΟΥΣ 5'!$R$13,IF(MAX([1]Βοηθητικό!$E$13:$J$13)=MAX([1]Βοηθητικό!$E$1:$J$1)-2,'[1]ΣΤΟΙΧΕΙΑ ΕΤΟΥΣ 4'!$R$13,IF(MAX([1]Βοηθητικό!$E$13:$J$13)=MAX([1]Βοηθητικό!$E$1:$J$1)-3,'[1]ΣΤΟΙΧΕΙΑ ΕΤΟΥΣ 3'!$R$13,IF(MAX([1]Βοηθητικό!$E$13:$J$13)=MAX([1]Βοηθητικό!$E$1:$J$1)-4,'[1]ΣΤΟΙΧΕΙΑ ΕΤΟΥΣ 2'!$R$13,IF(MAX([1]Βοηθητικό!$E$13:$J$13)=MAX([1]Βοηθητικό!$E$1:$J$1)-5,'[1]ΣΤΟΙΧΕΙΑ ΕΤΟΥΣ 1'!$R$13,""))))))</f>
        <v>0</v>
      </c>
    </row>
    <row r="871" spans="1:4" x14ac:dyDescent="0.25">
      <c r="A871" s="1" t="s">
        <v>18</v>
      </c>
      <c r="B871" s="6">
        <f>IF(MAX([1]Βοηθητικό!$E$13:$J$13)-2=MAX([1]Βοηθητικό!$E$1:$J$1)-2,'[1]ΣΤΟΙΧΕΙΑ ΕΤΟΥΣ 4'!$S$13,IF(MAX([1]Βοηθητικό!$E$13:$J$13)-2=MAX([1]Βοηθητικό!$E$1:$J$1)-3,'[1]ΣΤΟΙΧΕΙΑ ΕΤΟΥΣ 3'!$S$13,IF(MAX([1]Βοηθητικό!$E$13:$J$13)-2=MAX([1]Βοηθητικό!$E$1:$J$1)-4,'[1]ΣΤΟΙΧΕΙΑ ΕΤΟΥΣ 2'!$S$13,IF(MAX([1]Βοηθητικό!$E$13:$J$13)-2=MAX([1]Βοηθητικό!$E$1:$J$1)-5,'[1]ΣΤΟΙΧΕΙΑ ΕΤΟΥΣ 1'!$S$13,""))))</f>
        <v>0</v>
      </c>
      <c r="C871" s="6">
        <f>IF(MAX([1]Βοηθητικό!$E$13:$J$13)-1=MAX([1]Βοηθητικό!$E$1:$J$1)-1,'[1]ΣΤΟΙΧΕΙΑ ΕΤΟΥΣ 5'!$S$13,IF(MAX([1]Βοηθητικό!$E$13:$J$13)-1=MAX([1]Βοηθητικό!$E$1:$J$1)-2,'[1]ΣΤΟΙΧΕΙΑ ΕΤΟΥΣ 4'!$S$13,IF(MAX([1]Βοηθητικό!$E$13:$J$13)-1=MAX([1]Βοηθητικό!$E$1:$J$1)-3,'[1]ΣΤΟΙΧΕΙΑ ΕΤΟΥΣ 3'!$S$13,IF(MAX([1]Βοηθητικό!$E$13:$J$13)-1=MAX([1]Βοηθητικό!$E$1:$J$1)-4,'[1]ΣΤΟΙΧΕΙΑ ΕΤΟΥΣ 2'!$S$13,IF(MAX([1]Βοηθητικό!$E$13:$J$13)-1=MAX([1]Βοηθητικό!$E$1:$J$1)-5,'[1]ΣΤΟΙΧΕΙΑ ΕΤΟΥΣ 1'!$S$13,"")))))</f>
        <v>29250</v>
      </c>
      <c r="D871" s="7">
        <f>IF(MAX([1]Βοηθητικό!$E$13:$J$13)=MAX([1]Βοηθητικό!$E$1:$J$1),'[1]ΣΤΟΙΧΕΙΑ ΕΤΟΥΣ 6'!$S$13,IF(MAX([1]Βοηθητικό!$E$13:$J$13)=MAX([1]Βοηθητικό!$E$1:$J$1)-1,'[1]ΣΤΟΙΧΕΙΑ ΕΤΟΥΣ 5'!$S$13,IF(MAX([1]Βοηθητικό!$E$13:$J$13)=MAX([1]Βοηθητικό!$E$1:$J$1)-2,'[1]ΣΤΟΙΧΕΙΑ ΕΤΟΥΣ 4'!$S$13,IF(MAX([1]Βοηθητικό!$E$13:$J$13)=MAX([1]Βοηθητικό!$E$1:$J$1)-3,'[1]ΣΤΟΙΧΕΙΑ ΕΤΟΥΣ 3'!$S$13,IF(MAX([1]Βοηθητικό!$E$13:$J$13)=MAX([1]Βοηθητικό!$E$1:$J$1)-4,'[1]ΣΤΟΙΧΕΙΑ ΕΤΟΥΣ 2'!$S$13,IF(MAX([1]Βοηθητικό!$E$13:$J$13)=MAX([1]Βοηθητικό!$E$1:$J$1)-5,'[1]ΣΤΟΙΧΕΙΑ ΕΤΟΥΣ 1'!$S$13,""))))))</f>
        <v>18472</v>
      </c>
    </row>
    <row r="872" spans="1:4" x14ac:dyDescent="0.25">
      <c r="A872" s="1" t="s">
        <v>19</v>
      </c>
      <c r="B872" s="6">
        <f>IF(MAX([1]Βοηθητικό!$E$13:$J$13)-2=MAX([1]Βοηθητικό!$E$1:$J$1)-2,'[1]ΣΤΟΙΧΕΙΑ ΕΤΟΥΣ 4'!$T$13,IF(MAX([1]Βοηθητικό!$E$13:$J$13)-2=MAX([1]Βοηθητικό!$E$1:$J$1)-3,'[1]ΣΤΟΙΧΕΙΑ ΕΤΟΥΣ 3'!$T$13,IF(MAX([1]Βοηθητικό!$E$13:$J$13)-2=MAX([1]Βοηθητικό!$E$1:$J$1)-4,'[1]ΣΤΟΙΧΕΙΑ ΕΤΟΥΣ 2'!$T$13,IF(MAX([1]Βοηθητικό!$E$13:$J$13)-2=MAX([1]Βοηθητικό!$E$1:$J$1)-5,'[1]ΣΤΟΙΧΕΙΑ ΕΤΟΥΣ 1'!$T$13,""))))</f>
        <v>0</v>
      </c>
      <c r="C872" s="6">
        <f>IF(MAX([1]Βοηθητικό!$E$13:$J$13)-1=MAX([1]Βοηθητικό!$E$1:$J$1)-1,'[1]ΣΤΟΙΧΕΙΑ ΕΤΟΥΣ 5'!$T$13,IF(MAX([1]Βοηθητικό!$E$13:$J$13)-1=MAX([1]Βοηθητικό!$E$1:$J$1)-2,'[1]ΣΤΟΙΧΕΙΑ ΕΤΟΥΣ 4'!$T$13,IF(MAX([1]Βοηθητικό!$E$13:$J$13)-1=MAX([1]Βοηθητικό!$E$1:$J$1)-3,'[1]ΣΤΟΙΧΕΙΑ ΕΤΟΥΣ 3'!$T$13,IF(MAX([1]Βοηθητικό!$E$13:$J$13)-1=MAX([1]Βοηθητικό!$E$1:$J$1)-4,'[1]ΣΤΟΙΧΕΙΑ ΕΤΟΥΣ 2'!$T$13,IF(MAX([1]Βοηθητικό!$E$13:$J$13)-1=MAX([1]Βοηθητικό!$E$1:$J$1)-5,'[1]ΣΤΟΙΧΕΙΑ ΕΤΟΥΣ 1'!$T$13,"")))))</f>
        <v>598995</v>
      </c>
      <c r="D872" s="7">
        <f>IF(MAX([1]Βοηθητικό!$E$13:$J$13)=MAX([1]Βοηθητικό!$E$1:$J$1),'[1]ΣΤΟΙΧΕΙΑ ΕΤΟΥΣ 6'!$T$13,IF(MAX([1]Βοηθητικό!$E$13:$J$13)=MAX([1]Βοηθητικό!$E$1:$J$1)-1,'[1]ΣΤΟΙΧΕΙΑ ΕΤΟΥΣ 5'!$T$13,IF(MAX([1]Βοηθητικό!$E$13:$J$13)=MAX([1]Βοηθητικό!$E$1:$J$1)-2,'[1]ΣΤΟΙΧΕΙΑ ΕΤΟΥΣ 4'!$T$13,IF(MAX([1]Βοηθητικό!$E$13:$J$13)=MAX([1]Βοηθητικό!$E$1:$J$1)-3,'[1]ΣΤΟΙΧΕΙΑ ΕΤΟΥΣ 3'!$T$13,IF(MAX([1]Βοηθητικό!$E$13:$J$13)=MAX([1]Βοηθητικό!$E$1:$J$1)-4,'[1]ΣΤΟΙΧΕΙΑ ΕΤΟΥΣ 2'!$T$13,IF(MAX([1]Βοηθητικό!$E$13:$J$13)=MAX([1]Βοηθητικό!$E$1:$J$1)-5,'[1]ΣΤΟΙΧΕΙΑ ΕΤΟΥΣ 1'!$T$13,""))))))</f>
        <v>743975</v>
      </c>
    </row>
    <row r="873" spans="1:4" x14ac:dyDescent="0.25">
      <c r="A873" s="1" t="s">
        <v>185</v>
      </c>
      <c r="B873" s="6">
        <f>IF(MAX([1]Βοηθητικό!$E$13:$J$13)-2=MAX([1]Βοηθητικό!$E$1:$J$1)-2,'[1]ΣΤΟΙΧΕΙΑ ΕΤΟΥΣ 4'!$U$13,IF(MAX([1]Βοηθητικό!$E$13:$J$13)-2=MAX([1]Βοηθητικό!$E$1:$J$1)-3,'[1]ΣΤΟΙΧΕΙΑ ΕΤΟΥΣ 3'!$U$13,IF(MAX([1]Βοηθητικό!$E$13:$J$13)-2=MAX([1]Βοηθητικό!$E$1:$J$1)-4,'[1]ΣΤΟΙΧΕΙΑ ΕΤΟΥΣ 2'!$U$13,IF(MAX([1]Βοηθητικό!$E$13:$J$13)-2=MAX([1]Βοηθητικό!$E$1:$J$1)-5,'[1]ΣΤΟΙΧΕΙΑ ΕΤΟΥΣ 1'!$U$13,""))))</f>
        <v>0</v>
      </c>
      <c r="C873" s="6">
        <f>IF(MAX([1]Βοηθητικό!$E$13:$J$13)-1=MAX([1]Βοηθητικό!$E$1:$J$1)-1,'[1]ΣΤΟΙΧΕΙΑ ΕΤΟΥΣ 5'!$U$13,IF(MAX([1]Βοηθητικό!$E$13:$J$13)-1=MAX([1]Βοηθητικό!$E$1:$J$1)-2,'[1]ΣΤΟΙΧΕΙΑ ΕΤΟΥΣ 4'!$U$13,IF(MAX([1]Βοηθητικό!$E$13:$J$13)-1=MAX([1]Βοηθητικό!$E$1:$J$1)-3,'[1]ΣΤΟΙΧΕΙΑ ΕΤΟΥΣ 3'!$U$13,IF(MAX([1]Βοηθητικό!$E$13:$J$13)-1=MAX([1]Βοηθητικό!$E$1:$J$1)-4,'[1]ΣΤΟΙΧΕΙΑ ΕΤΟΥΣ 2'!$U$13,IF(MAX([1]Βοηθητικό!$E$13:$J$13)-1=MAX([1]Βοηθητικό!$E$1:$J$1)-5,'[1]ΣΤΟΙΧΕΙΑ ΕΤΟΥΣ 1'!$U$13,"")))))</f>
        <v>594862</v>
      </c>
      <c r="D873" s="7">
        <f>IF(MAX([1]Βοηθητικό!$E$13:$J$13)=MAX([1]Βοηθητικό!$E$1:$J$1),'[1]ΣΤΟΙΧΕΙΑ ΕΤΟΥΣ 6'!$U$13,IF(MAX([1]Βοηθητικό!$E$13:$J$13)=MAX([1]Βοηθητικό!$E$1:$J$1)-1,'[1]ΣΤΟΙΧΕΙΑ ΕΤΟΥΣ 5'!$U$13,IF(MAX([1]Βοηθητικό!$E$13:$J$13)=MAX([1]Βοηθητικό!$E$1:$J$1)-2,'[1]ΣΤΟΙΧΕΙΑ ΕΤΟΥΣ 4'!$U$13,IF(MAX([1]Βοηθητικό!$E$13:$J$13)=MAX([1]Βοηθητικό!$E$1:$J$1)-3,'[1]ΣΤΟΙΧΕΙΑ ΕΤΟΥΣ 3'!$U$13,IF(MAX([1]Βοηθητικό!$E$13:$J$13)=MAX([1]Βοηθητικό!$E$1:$J$1)-4,'[1]ΣΤΟΙΧΕΙΑ ΕΤΟΥΣ 2'!$U$13,IF(MAX([1]Βοηθητικό!$E$13:$J$13)=MAX([1]Βοηθητικό!$E$1:$J$1)-5,'[1]ΣΤΟΙΧΕΙΑ ΕΤΟΥΣ 1'!$U$13,""))))))</f>
        <v>741958</v>
      </c>
    </row>
    <row r="874" spans="1:4" x14ac:dyDescent="0.25">
      <c r="A874" s="1" t="s">
        <v>22</v>
      </c>
      <c r="B874" s="6">
        <f>IF(MAX([1]Βοηθητικό!$E$13:$J$13)-2=MAX([1]Βοηθητικό!$E$1:$J$1)-2,'[1]ΣΤΟΙΧΕΙΑ ΕΤΟΥΣ 4'!$W$13,IF(MAX([1]Βοηθητικό!$E$13:$J$13)-2=MAX([1]Βοηθητικό!$E$1:$J$1)-3,'[1]ΣΤΟΙΧΕΙΑ ΕΤΟΥΣ 3'!$W$13,IF(MAX([1]Βοηθητικό!$E$13:$J$13)-2=MAX([1]Βοηθητικό!$E$1:$J$1)-4,'[1]ΣΤΟΙΧΕΙΑ ΕΤΟΥΣ 2'!$W$13,IF(MAX([1]Βοηθητικό!$E$13:$J$13)-2=MAX([1]Βοηθητικό!$E$1:$J$1)-5,'[1]ΣΤΟΙΧΕΙΑ ΕΤΟΥΣ 1'!$W$13,""))))</f>
        <v>0</v>
      </c>
      <c r="C874" s="6">
        <f>IF(MAX([1]Βοηθητικό!$E$13:$J$13)-1=MAX([1]Βοηθητικό!$E$1:$J$1)-1,'[1]ΣΤΟΙΧΕΙΑ ΕΤΟΥΣ 5'!$W$13,IF(MAX([1]Βοηθητικό!$E$13:$J$13)-1=MAX([1]Βοηθητικό!$E$1:$J$1)-2,'[1]ΣΤΟΙΧΕΙΑ ΕΤΟΥΣ 4'!$W$13,IF(MAX([1]Βοηθητικό!$E$13:$J$13)-1=MAX([1]Βοηθητικό!$E$1:$J$1)-3,'[1]ΣΤΟΙΧΕΙΑ ΕΤΟΥΣ 3'!$W$13,IF(MAX([1]Βοηθητικό!$E$13:$J$13)-1=MAX([1]Βοηθητικό!$E$1:$J$1)-4,'[1]ΣΤΟΙΧΕΙΑ ΕΤΟΥΣ 2'!$W$13,IF(MAX([1]Βοηθητικό!$E$13:$J$13)-1=MAX([1]Βοηθητικό!$E$1:$J$1)-5,'[1]ΣΤΟΙΧΕΙΑ ΕΤΟΥΣ 1'!$W$13,"")))))</f>
        <v>0</v>
      </c>
      <c r="D874" s="7">
        <f>IF(MAX([1]Βοηθητικό!$E$13:$J$13)=MAX([1]Βοηθητικό!$E$1:$J$1),'[1]ΣΤΟΙΧΕΙΑ ΕΤΟΥΣ 6'!$W$13,IF(MAX([1]Βοηθητικό!$E$13:$J$13)=MAX([1]Βοηθητικό!$E$1:$J$1)-1,'[1]ΣΤΟΙΧΕΙΑ ΕΤΟΥΣ 5'!$W$13,IF(MAX([1]Βοηθητικό!$E$13:$J$13)=MAX([1]Βοηθητικό!$E$1:$J$1)-2,'[1]ΣΤΟΙΧΕΙΑ ΕΤΟΥΣ 4'!$W$13,IF(MAX([1]Βοηθητικό!$E$13:$J$13)=MAX([1]Βοηθητικό!$E$1:$J$1)-3,'[1]ΣΤΟΙΧΕΙΑ ΕΤΟΥΣ 3'!$W$13,IF(MAX([1]Βοηθητικό!$E$13:$J$13)=MAX([1]Βοηθητικό!$E$1:$J$1)-4,'[1]ΣΤΟΙΧΕΙΑ ΕΤΟΥΣ 2'!$W$13,IF(MAX([1]Βοηθητικό!$E$13:$J$13)=MAX([1]Βοηθητικό!$E$1:$J$1)-5,'[1]ΣΤΟΙΧΕΙΑ ΕΤΟΥΣ 1'!$W$13,""))))))</f>
        <v>0</v>
      </c>
    </row>
    <row r="875" spans="1:4" x14ac:dyDescent="0.25">
      <c r="A875" s="1" t="s">
        <v>23</v>
      </c>
      <c r="B875" s="6">
        <f>IF(MAX([1]Βοηθητικό!$E$13:$J$13)-2=MAX([1]Βοηθητικό!$E$1:$J$1)-2,'[1]ΣΤΟΙΧΕΙΑ ΕΤΟΥΣ 4'!$X$13,IF(MAX([1]Βοηθητικό!$E$13:$J$13)-2=MAX([1]Βοηθητικό!$E$1:$J$1)-3,'[1]ΣΤΟΙΧΕΙΑ ΕΤΟΥΣ 3'!$X$13,IF(MAX([1]Βοηθητικό!$E$13:$J$13)-2=MAX([1]Βοηθητικό!$E$1:$J$1)-4,'[1]ΣΤΟΙΧΕΙΑ ΕΤΟΥΣ 2'!$X$13,IF(MAX([1]Βοηθητικό!$E$13:$J$13)-2=MAX([1]Βοηθητικό!$E$1:$J$1)-5,'[1]ΣΤΟΙΧΕΙΑ ΕΤΟΥΣ 1'!$X$13,""))))</f>
        <v>0</v>
      </c>
      <c r="C875" s="6">
        <f>IF(MAX([1]Βοηθητικό!$E$13:$J$13)-1=MAX([1]Βοηθητικό!$E$1:$J$1)-1,'[1]ΣΤΟΙΧΕΙΑ ΕΤΟΥΣ 5'!$X$13,IF(MAX([1]Βοηθητικό!$E$13:$J$13)-1=MAX([1]Βοηθητικό!$E$1:$J$1)-2,'[1]ΣΤΟΙΧΕΙΑ ΕΤΟΥΣ 4'!$X$13,IF(MAX([1]Βοηθητικό!$E$13:$J$13)-1=MAX([1]Βοηθητικό!$E$1:$J$1)-3,'[1]ΣΤΟΙΧΕΙΑ ΕΤΟΥΣ 3'!$X$13,IF(MAX([1]Βοηθητικό!$E$13:$J$13)-1=MAX([1]Βοηθητικό!$E$1:$J$1)-4,'[1]ΣΤΟΙΧΕΙΑ ΕΤΟΥΣ 2'!$X$13,IF(MAX([1]Βοηθητικό!$E$13:$J$13)-1=MAX([1]Βοηθητικό!$E$1:$J$1)-5,'[1]ΣΤΟΙΧΕΙΑ ΕΤΟΥΣ 1'!$X$13,"")))))</f>
        <v>4133</v>
      </c>
      <c r="D875" s="7">
        <f>IF(MAX([1]Βοηθητικό!$E$13:$J$13)=MAX([1]Βοηθητικό!$E$1:$J$1),'[1]ΣΤΟΙΧΕΙΑ ΕΤΟΥΣ 6'!$X$13,IF(MAX([1]Βοηθητικό!$E$13:$J$13)=MAX([1]Βοηθητικό!$E$1:$J$1)-1,'[1]ΣΤΟΙΧΕΙΑ ΕΤΟΥΣ 5'!$X$13,IF(MAX([1]Βοηθητικό!$E$13:$J$13)=MAX([1]Βοηθητικό!$E$1:$J$1)-2,'[1]ΣΤΟΙΧΕΙΑ ΕΤΟΥΣ 4'!$X$13,IF(MAX([1]Βοηθητικό!$E$13:$J$13)=MAX([1]Βοηθητικό!$E$1:$J$1)-3,'[1]ΣΤΟΙΧΕΙΑ ΕΤΟΥΣ 3'!$X$13,IF(MAX([1]Βοηθητικό!$E$13:$J$13)=MAX([1]Βοηθητικό!$E$1:$J$1)-4,'[1]ΣΤΟΙΧΕΙΑ ΕΤΟΥΣ 2'!$X$13,IF(MAX([1]Βοηθητικό!$E$13:$J$13)=MAX([1]Βοηθητικό!$E$1:$J$1)-5,'[1]ΣΤΟΙΧΕΙΑ ΕΤΟΥΣ 1'!$X$13,""))))))</f>
        <v>2017</v>
      </c>
    </row>
    <row r="876" spans="1:4" x14ac:dyDescent="0.25">
      <c r="A876" s="1" t="s">
        <v>24</v>
      </c>
      <c r="B876" s="6">
        <f>IF(MAX([1]Βοηθητικό!$E$13:$J$13)-2=MAX([1]Βοηθητικό!$E$1:$J$1)-2,'[1]ΣΤΟΙΧΕΙΑ ΕΤΟΥΣ 4'!$Y$13,IF(MAX([1]Βοηθητικό!$E$13:$J$13)-2=MAX([1]Βοηθητικό!$E$1:$J$1)-3,'[1]ΣΤΟΙΧΕΙΑ ΕΤΟΥΣ 3'!$Y$13,IF(MAX([1]Βοηθητικό!$E$13:$J$13)-2=MAX([1]Βοηθητικό!$E$1:$J$1)-4,'[1]ΣΤΟΙΧΕΙΑ ΕΤΟΥΣ 2'!$Y$13,IF(MAX([1]Βοηθητικό!$E$13:$J$13)-2=MAX([1]Βοηθητικό!$E$1:$J$1)-5,'[1]ΣΤΟΙΧΕΙΑ ΕΤΟΥΣ 1'!$Y$13,""))))</f>
        <v>0</v>
      </c>
      <c r="C876" s="6">
        <f>IF(MAX([1]Βοηθητικό!$E$13:$J$13)-1=MAX([1]Βοηθητικό!$E$1:$J$1)-1,'[1]ΣΤΟΙΧΕΙΑ ΕΤΟΥΣ 5'!$Y$13,IF(MAX([1]Βοηθητικό!$E$13:$J$13)-1=MAX([1]Βοηθητικό!$E$1:$J$1)-2,'[1]ΣΤΟΙΧΕΙΑ ΕΤΟΥΣ 4'!$Y$13,IF(MAX([1]Βοηθητικό!$E$13:$J$13)-1=MAX([1]Βοηθητικό!$E$1:$J$1)-3,'[1]ΣΤΟΙΧΕΙΑ ΕΤΟΥΣ 3'!$Y$13,IF(MAX([1]Βοηθητικό!$E$13:$J$13)-1=MAX([1]Βοηθητικό!$E$1:$J$1)-4,'[1]ΣΤΟΙΧΕΙΑ ΕΤΟΥΣ 2'!$Y$13,IF(MAX([1]Βοηθητικό!$E$13:$J$13)-1=MAX([1]Βοηθητικό!$E$1:$J$1)-5,'[1]ΣΤΟΙΧΕΙΑ ΕΤΟΥΣ 1'!$Y$13,"")))))</f>
        <v>247794</v>
      </c>
      <c r="D876" s="7">
        <f>IF(MAX([1]Βοηθητικό!$E$13:$J$13)=MAX([1]Βοηθητικό!$E$1:$J$1),'[1]ΣΤΟΙΧΕΙΑ ΕΤΟΥΣ 6'!$Y$13,IF(MAX([1]Βοηθητικό!$E$13:$J$13)=MAX([1]Βοηθητικό!$E$1:$J$1)-1,'[1]ΣΤΟΙΧΕΙΑ ΕΤΟΥΣ 5'!$Y$13,IF(MAX([1]Βοηθητικό!$E$13:$J$13)=MAX([1]Βοηθητικό!$E$1:$J$1)-2,'[1]ΣΤΟΙΧΕΙΑ ΕΤΟΥΣ 4'!$Y$13,IF(MAX([1]Βοηθητικό!$E$13:$J$13)=MAX([1]Βοηθητικό!$E$1:$J$1)-3,'[1]ΣΤΟΙΧΕΙΑ ΕΤΟΥΣ 3'!$Y$13,IF(MAX([1]Βοηθητικό!$E$13:$J$13)=MAX([1]Βοηθητικό!$E$1:$J$1)-4,'[1]ΣΤΟΙΧΕΙΑ ΕΤΟΥΣ 2'!$Y$13,IF(MAX([1]Βοηθητικό!$E$13:$J$13)=MAX([1]Βοηθητικό!$E$1:$J$1)-5,'[1]ΣΤΟΙΧΕΙΑ ΕΤΟΥΣ 1'!$Y$13,""))))))</f>
        <v>497099</v>
      </c>
    </row>
    <row r="877" spans="1:4" x14ac:dyDescent="0.25">
      <c r="A877" s="1" t="s">
        <v>25</v>
      </c>
      <c r="B877" s="6">
        <f>IF(MAX([1]Βοηθητικό!$E$13:$J$13)-2=MAX([1]Βοηθητικό!$E$1:$J$1)-2,'[1]ΣΤΟΙΧΕΙΑ ΕΤΟΥΣ 4'!$Z$13,IF(MAX([1]Βοηθητικό!$E$13:$J$13)-2=MAX([1]Βοηθητικό!$E$1:$J$1)-3,'[1]ΣΤΟΙΧΕΙΑ ΕΤΟΥΣ 3'!$Z$13,IF(MAX([1]Βοηθητικό!$E$13:$J$13)-2=MAX([1]Βοηθητικό!$E$1:$J$1)-4,'[1]ΣΤΟΙΧΕΙΑ ΕΤΟΥΣ 2'!$Z$13,IF(MAX([1]Βοηθητικό!$E$13:$J$13)-2=MAX([1]Βοηθητικό!$E$1:$J$1)-5,'[1]ΣΤΟΙΧΕΙΑ ΕΤΟΥΣ 1'!$Z$13,""))))</f>
        <v>0</v>
      </c>
      <c r="C877" s="6">
        <f>IF(MAX([1]Βοηθητικό!$E$13:$J$13)-1=MAX([1]Βοηθητικό!$E$1:$J$1)-1,'[1]ΣΤΟΙΧΕΙΑ ΕΤΟΥΣ 5'!$Z$13,IF(MAX([1]Βοηθητικό!$E$13:$J$13)-1=MAX([1]Βοηθητικό!$E$1:$J$1)-2,'[1]ΣΤΟΙΧΕΙΑ ΕΤΟΥΣ 4'!$Z$13,IF(MAX([1]Βοηθητικό!$E$13:$J$13)-1=MAX([1]Βοηθητικό!$E$1:$J$1)-3,'[1]ΣΤΟΙΧΕΙΑ ΕΤΟΥΣ 3'!$Z$13,IF(MAX([1]Βοηθητικό!$E$13:$J$13)-1=MAX([1]Βοηθητικό!$E$1:$J$1)-4,'[1]ΣΤΟΙΧΕΙΑ ΕΤΟΥΣ 2'!$Z$13,IF(MAX([1]Βοηθητικό!$E$13:$J$13)-1=MAX([1]Βοηθητικό!$E$1:$J$1)-5,'[1]ΣΤΟΙΧΕΙΑ ΕΤΟΥΣ 1'!$Z$13,"")))))</f>
        <v>1267501</v>
      </c>
      <c r="D877" s="7">
        <f>IF(MAX([1]Βοηθητικό!$E$13:$J$13)=MAX([1]Βοηθητικό!$E$1:$J$1),'[1]ΣΤΟΙΧΕΙΑ ΕΤΟΥΣ 6'!$Z$13,IF(MAX([1]Βοηθητικό!$E$13:$J$13)=MAX([1]Βοηθητικό!$E$1:$J$1)-1,'[1]ΣΤΟΙΧΕΙΑ ΕΤΟΥΣ 5'!$Z$13,IF(MAX([1]Βοηθητικό!$E$13:$J$13)=MAX([1]Βοηθητικό!$E$1:$J$1)-2,'[1]ΣΤΟΙΧΕΙΑ ΕΤΟΥΣ 4'!$Z$13,IF(MAX([1]Βοηθητικό!$E$13:$J$13)=MAX([1]Βοηθητικό!$E$1:$J$1)-3,'[1]ΣΤΟΙΧΕΙΑ ΕΤΟΥΣ 3'!$Z$13,IF(MAX([1]Βοηθητικό!$E$13:$J$13)=MAX([1]Βοηθητικό!$E$1:$J$1)-4,'[1]ΣΤΟΙΧΕΙΑ ΕΤΟΥΣ 2'!$Z$13,IF(MAX([1]Βοηθητικό!$E$13:$J$13)=MAX([1]Βοηθητικό!$E$1:$J$1)-5,'[1]ΣΤΟΙΧΕΙΑ ΕΤΟΥΣ 1'!$Z$13,""))))))</f>
        <v>1774140</v>
      </c>
    </row>
    <row r="878" spans="1:4" x14ac:dyDescent="0.25">
      <c r="A878" s="1"/>
      <c r="B878" s="8"/>
      <c r="C878" s="18"/>
      <c r="D878" s="9"/>
    </row>
    <row r="879" spans="1:4" x14ac:dyDescent="0.25">
      <c r="A879" s="3" t="s">
        <v>186</v>
      </c>
      <c r="B879" s="8"/>
      <c r="C879" s="18"/>
      <c r="D879" s="9"/>
    </row>
    <row r="880" spans="1:4" x14ac:dyDescent="0.25">
      <c r="A880" s="1" t="s">
        <v>26</v>
      </c>
      <c r="B880" s="6">
        <f>IF(MAX([1]Βοηθητικό!$E$13:$J$13)-2=MAX([1]Βοηθητικό!$E$1:$J$1)-2,'[1]ΣΤΟΙΧΕΙΑ ΕΤΟΥΣ 4'!$AA$13,IF(MAX([1]Βοηθητικό!$E$13:$J$13)-2=MAX([1]Βοηθητικό!$E$1:$J$1)-3,'[1]ΣΤΟΙΧΕΙΑ ΕΤΟΥΣ 3'!$AA$13,IF(MAX([1]Βοηθητικό!$E$13:$J$13)-2=MAX([1]Βοηθητικό!$E$1:$J$1)-4,'[1]ΣΤΟΙΧΕΙΑ ΕΤΟΥΣ 2'!$AA$13,IF(MAX([1]Βοηθητικό!$E$13:$J$13)-2=MAX([1]Βοηθητικό!$E$1:$J$1)-5,'[1]ΣΤΟΙΧΕΙΑ ΕΤΟΥΣ 1'!$AA$13,""))))</f>
        <v>0</v>
      </c>
      <c r="C880" s="6">
        <f>IF(MAX([1]Βοηθητικό!$E$13:$J$13)-1=MAX([1]Βοηθητικό!$E$1:$J$1)-1,'[1]ΣΤΟΙΧΕΙΑ ΕΤΟΥΣ 5'!$AA$13,IF(MAX([1]Βοηθητικό!$E$13:$J$13)-1=MAX([1]Βοηθητικό!$E$1:$J$1)-2,'[1]ΣΤΟΙΧΕΙΑ ΕΤΟΥΣ 4'!$AA$13,IF(MAX([1]Βοηθητικό!$E$13:$J$13)-1=MAX([1]Βοηθητικό!$E$1:$J$1)-3,'[1]ΣΤΟΙΧΕΙΑ ΕΤΟΥΣ 3'!$AA$13,IF(MAX([1]Βοηθητικό!$E$13:$J$13)-1=MAX([1]Βοηθητικό!$E$1:$J$1)-4,'[1]ΣΤΟΙΧΕΙΑ ΕΤΟΥΣ 2'!$AA$13,IF(MAX([1]Βοηθητικό!$E$13:$J$13)-1=MAX([1]Βοηθητικό!$E$1:$J$1)-5,'[1]ΣΤΟΙΧΕΙΑ ΕΤΟΥΣ 1'!$AA$13,"")))))</f>
        <v>219504</v>
      </c>
      <c r="D880" s="7">
        <f>IF(MAX([1]Βοηθητικό!$E$13:$J$13)=MAX([1]Βοηθητικό!$E$1:$J$1),'[1]ΣΤΟΙΧΕΙΑ ΕΤΟΥΣ 6'!$AA$13,IF(MAX([1]Βοηθητικό!$E$13:$J$13)=MAX([1]Βοηθητικό!$E$1:$J$1)-1,'[1]ΣΤΟΙΧΕΙΑ ΕΤΟΥΣ 5'!$AA$13,IF(MAX([1]Βοηθητικό!$E$13:$J$13)=MAX([1]Βοηθητικό!$E$1:$J$1)-2,'[1]ΣΤΟΙΧΕΙΑ ΕΤΟΥΣ 4'!$AA$13,IF(MAX([1]Βοηθητικό!$E$13:$J$13)=MAX([1]Βοηθητικό!$E$1:$J$1)-3,'[1]ΣΤΟΙΧΕΙΑ ΕΤΟΥΣ 3'!$AA$13,IF(MAX([1]Βοηθητικό!$E$13:$J$13)=MAX([1]Βοηθητικό!$E$1:$J$1)-4,'[1]ΣΤΟΙΧΕΙΑ ΕΤΟΥΣ 2'!$AA$13,IF(MAX([1]Βοηθητικό!$E$13:$J$13)=MAX([1]Βοηθητικό!$E$1:$J$1)-5,'[1]ΣΤΟΙΧΕΙΑ ΕΤΟΥΣ 1'!$AA$13,""))))))</f>
        <v>548103</v>
      </c>
    </row>
    <row r="881" spans="1:4" x14ac:dyDescent="0.25">
      <c r="A881" s="1" t="s">
        <v>27</v>
      </c>
      <c r="B881" s="6">
        <f>IF(MAX([1]Βοηθητικό!$E$13:$J$13)-2=MAX([1]Βοηθητικό!$E$1:$J$1)-2,'[1]ΣΤΟΙΧΕΙΑ ΕΤΟΥΣ 4'!$AB$13,IF(MAX([1]Βοηθητικό!$E$13:$J$13)-2=MAX([1]Βοηθητικό!$E$1:$J$1)-3,'[1]ΣΤΟΙΧΕΙΑ ΕΤΟΥΣ 3'!$AB$13,IF(MAX([1]Βοηθητικό!$E$13:$J$13)-2=MAX([1]Βοηθητικό!$E$1:$J$1)-4,'[1]ΣΤΟΙΧΕΙΑ ΕΤΟΥΣ 2'!$AB$13,IF(MAX([1]Βοηθητικό!$E$13:$J$13)-2=MAX([1]Βοηθητικό!$E$1:$J$1)-5,'[1]ΣΤΟΙΧΕΙΑ ΕΤΟΥΣ 1'!$AB$13,""))))</f>
        <v>0</v>
      </c>
      <c r="C881" s="6">
        <f>IF(MAX([1]Βοηθητικό!$E$13:$J$13)-1=MAX([1]Βοηθητικό!$E$1:$J$1)-1,'[1]ΣΤΟΙΧΕΙΑ ΕΤΟΥΣ 5'!$AB$13,IF(MAX([1]Βοηθητικό!$E$13:$J$13)-1=MAX([1]Βοηθητικό!$E$1:$J$1)-2,'[1]ΣΤΟΙΧΕΙΑ ΕΤΟΥΣ 4'!$AB$13,IF(MAX([1]Βοηθητικό!$E$13:$J$13)-1=MAX([1]Βοηθητικό!$E$1:$J$1)-3,'[1]ΣΤΟΙΧΕΙΑ ΕΤΟΥΣ 3'!$AB$13,IF(MAX([1]Βοηθητικό!$E$13:$J$13)-1=MAX([1]Βοηθητικό!$E$1:$J$1)-4,'[1]ΣΤΟΙΧΕΙΑ ΕΤΟΥΣ 2'!$AB$13,IF(MAX([1]Βοηθητικό!$E$13:$J$13)-1=MAX([1]Βοηθητικό!$E$1:$J$1)-5,'[1]ΣΤΟΙΧΕΙΑ ΕΤΟΥΣ 1'!$AB$13,"")))))</f>
        <v>160000</v>
      </c>
      <c r="D881" s="7">
        <f>IF(MAX([1]Βοηθητικό!$E$13:$J$13)=MAX([1]Βοηθητικό!$E$1:$J$1),'[1]ΣΤΟΙΧΕΙΑ ΕΤΟΥΣ 6'!$AB$13,IF(MAX([1]Βοηθητικό!$E$13:$J$13)=MAX([1]Βοηθητικό!$E$1:$J$1)-1,'[1]ΣΤΟΙΧΕΙΑ ΕΤΟΥΣ 5'!$AB$13,IF(MAX([1]Βοηθητικό!$E$13:$J$13)=MAX([1]Βοηθητικό!$E$1:$J$1)-2,'[1]ΣΤΟΙΧΕΙΑ ΕΤΟΥΣ 4'!$AB$13,IF(MAX([1]Βοηθητικό!$E$13:$J$13)=MAX([1]Βοηθητικό!$E$1:$J$1)-3,'[1]ΣΤΟΙΧΕΙΑ ΕΤΟΥΣ 3'!$AB$13,IF(MAX([1]Βοηθητικό!$E$13:$J$13)=MAX([1]Βοηθητικό!$E$1:$J$1)-4,'[1]ΣΤΟΙΧΕΙΑ ΕΤΟΥΣ 2'!$AB$13,IF(MAX([1]Βοηθητικό!$E$13:$J$13)=MAX([1]Βοηθητικό!$E$1:$J$1)-5,'[1]ΣΤΟΙΧΕΙΑ ΕΤΟΥΣ 1'!$AB$13,""))))))</f>
        <v>160000</v>
      </c>
    </row>
    <row r="882" spans="1:4" x14ac:dyDescent="0.25">
      <c r="A882" s="1" t="s">
        <v>28</v>
      </c>
      <c r="B882" s="6">
        <f>IF(MAX([1]Βοηθητικό!$E$13:$J$13)-2=MAX([1]Βοηθητικό!$E$1:$J$1)-2,'[1]ΣΤΟΙΧΕΙΑ ΕΤΟΥΣ 4'!$AC$13,IF(MAX([1]Βοηθητικό!$E$13:$J$13)-2=MAX([1]Βοηθητικό!$E$1:$J$1)-3,'[1]ΣΤΟΙΧΕΙΑ ΕΤΟΥΣ 3'!$AC$13,IF(MAX([1]Βοηθητικό!$E$13:$J$13)-2=MAX([1]Βοηθητικό!$E$1:$J$1)-4,'[1]ΣΤΟΙΧΕΙΑ ΕΤΟΥΣ 2'!$AC$13,IF(MAX([1]Βοηθητικό!$E$13:$J$13)-2=MAX([1]Βοηθητικό!$E$1:$J$1)-5,'[1]ΣΤΟΙΧΕΙΑ ΕΤΟΥΣ 1'!$AC$13,""))))</f>
        <v>0</v>
      </c>
      <c r="C882" s="6">
        <f>IF(MAX([1]Βοηθητικό!$E$13:$J$13)-1=MAX([1]Βοηθητικό!$E$1:$J$1)-1,'[1]ΣΤΟΙΧΕΙΑ ΕΤΟΥΣ 5'!$AC$13,IF(MAX([1]Βοηθητικό!$E$13:$J$13)-1=MAX([1]Βοηθητικό!$E$1:$J$1)-2,'[1]ΣΤΟΙΧΕΙΑ ΕΤΟΥΣ 4'!$AC$13,IF(MAX([1]Βοηθητικό!$E$13:$J$13)-1=MAX([1]Βοηθητικό!$E$1:$J$1)-3,'[1]ΣΤΟΙΧΕΙΑ ΕΤΟΥΣ 3'!$AC$13,IF(MAX([1]Βοηθητικό!$E$13:$J$13)-1=MAX([1]Βοηθητικό!$E$1:$J$1)-4,'[1]ΣΤΟΙΧΕΙΑ ΕΤΟΥΣ 2'!$AC$13,IF(MAX([1]Βοηθητικό!$E$13:$J$13)-1=MAX([1]Βοηθητικό!$E$1:$J$1)-5,'[1]ΣΤΟΙΧΕΙΑ ΕΤΟΥΣ 1'!$AC$13,"")))))</f>
        <v>0</v>
      </c>
      <c r="D882" s="7">
        <f>IF(MAX([1]Βοηθητικό!$E$13:$J$13)=MAX([1]Βοηθητικό!$E$1:$J$1),'[1]ΣΤΟΙΧΕΙΑ ΕΤΟΥΣ 6'!$AC$13,IF(MAX([1]Βοηθητικό!$E$13:$J$13)=MAX([1]Βοηθητικό!$E$1:$J$1)-1,'[1]ΣΤΟΙΧΕΙΑ ΕΤΟΥΣ 5'!$AC$13,IF(MAX([1]Βοηθητικό!$E$13:$J$13)=MAX([1]Βοηθητικό!$E$1:$J$1)-2,'[1]ΣΤΟΙΧΕΙΑ ΕΤΟΥΣ 4'!$AC$13,IF(MAX([1]Βοηθητικό!$E$13:$J$13)=MAX([1]Βοηθητικό!$E$1:$J$1)-3,'[1]ΣΤΟΙΧΕΙΑ ΕΤΟΥΣ 3'!$AC$13,IF(MAX([1]Βοηθητικό!$E$13:$J$13)=MAX([1]Βοηθητικό!$E$1:$J$1)-4,'[1]ΣΤΟΙΧΕΙΑ ΕΤΟΥΣ 2'!$AC$13,IF(MAX([1]Βοηθητικό!$E$13:$J$13)=MAX([1]Βοηθητικό!$E$1:$J$1)-5,'[1]ΣΤΟΙΧΕΙΑ ΕΤΟΥΣ 1'!$AC$13,""))))))</f>
        <v>2975</v>
      </c>
    </row>
    <row r="883" spans="1:4" x14ac:dyDescent="0.25">
      <c r="A883" s="1" t="s">
        <v>29</v>
      </c>
      <c r="B883" s="6">
        <f>IF(MAX([1]Βοηθητικό!$E$13:$J$13)-2=MAX([1]Βοηθητικό!$E$1:$J$1)-2,'[1]ΣΤΟΙΧΕΙΑ ΕΤΟΥΣ 4'!$AD$13,IF(MAX([1]Βοηθητικό!$E$13:$J$13)-2=MAX([1]Βοηθητικό!$E$1:$J$1)-3,'[1]ΣΤΟΙΧΕΙΑ ΕΤΟΥΣ 3'!$AD$13,IF(MAX([1]Βοηθητικό!$E$13:$J$13)-2=MAX([1]Βοηθητικό!$E$1:$J$1)-4,'[1]ΣΤΟΙΧΕΙΑ ΕΤΟΥΣ 2'!$AD$13,IF(MAX([1]Βοηθητικό!$E$13:$J$13)-2=MAX([1]Βοηθητικό!$E$1:$J$1)-5,'[1]ΣΤΟΙΧΕΙΑ ΕΤΟΥΣ 1'!$AD$13,""))))</f>
        <v>0</v>
      </c>
      <c r="C883" s="6">
        <f>IF(MAX([1]Βοηθητικό!$E$13:$J$13)-1=MAX([1]Βοηθητικό!$E$1:$J$1)-1,'[1]ΣΤΟΙΧΕΙΑ ΕΤΟΥΣ 5'!$AD$13,IF(MAX([1]Βοηθητικό!$E$13:$J$13)-1=MAX([1]Βοηθητικό!$E$1:$J$1)-2,'[1]ΣΤΟΙΧΕΙΑ ΕΤΟΥΣ 4'!$AD$13,IF(MAX([1]Βοηθητικό!$E$13:$J$13)-1=MAX([1]Βοηθητικό!$E$1:$J$1)-3,'[1]ΣΤΟΙΧΕΙΑ ΕΤΟΥΣ 3'!$AD$13,IF(MAX([1]Βοηθητικό!$E$13:$J$13)-1=MAX([1]Βοηθητικό!$E$1:$J$1)-4,'[1]ΣΤΟΙΧΕΙΑ ΕΤΟΥΣ 2'!$AD$13,IF(MAX([1]Βοηθητικό!$E$13:$J$13)-1=MAX([1]Βοηθητικό!$E$1:$J$1)-5,'[1]ΣΤΟΙΧΕΙΑ ΕΤΟΥΣ 1'!$AD$13,"")))))</f>
        <v>59504</v>
      </c>
      <c r="D883" s="7">
        <f>IF(MAX([1]Βοηθητικό!$E$13:$J$13)=MAX([1]Βοηθητικό!$E$1:$J$1),'[1]ΣΤΟΙΧΕΙΑ ΕΤΟΥΣ 6'!$AD$13,IF(MAX([1]Βοηθητικό!$E$13:$J$13)=MAX([1]Βοηθητικό!$E$1:$J$1)-1,'[1]ΣΤΟΙΧΕΙΑ ΕΤΟΥΣ 5'!$AD$13,IF(MAX([1]Βοηθητικό!$E$13:$J$13)=MAX([1]Βοηθητικό!$E$1:$J$1)-2,'[1]ΣΤΟΙΧΕΙΑ ΕΤΟΥΣ 4'!$AD$13,IF(MAX([1]Βοηθητικό!$E$13:$J$13)=MAX([1]Βοηθητικό!$E$1:$J$1)-3,'[1]ΣΤΟΙΧΕΙΑ ΕΤΟΥΣ 3'!$AD$13,IF(MAX([1]Βοηθητικό!$E$13:$J$13)=MAX([1]Βοηθητικό!$E$1:$J$1)-4,'[1]ΣΤΟΙΧΕΙΑ ΕΤΟΥΣ 2'!$AD$13,IF(MAX([1]Βοηθητικό!$E$13:$J$13)=MAX([1]Βοηθητικό!$E$1:$J$1)-5,'[1]ΣΤΟΙΧΕΙΑ ΕΤΟΥΣ 1'!$AD$13,""))))))</f>
        <v>385127</v>
      </c>
    </row>
    <row r="884" spans="1:4" x14ac:dyDescent="0.25">
      <c r="A884" s="1" t="s">
        <v>30</v>
      </c>
      <c r="B884" s="6">
        <f>IF(MAX([1]Βοηθητικό!$E$13:$J$13)-2=MAX([1]Βοηθητικό!$E$1:$J$1)-2,'[1]ΣΤΟΙΧΕΙΑ ΕΤΟΥΣ 4'!$AE$13,IF(MAX([1]Βοηθητικό!$E$13:$J$13)-2=MAX([1]Βοηθητικό!$E$1:$J$1)-3,'[1]ΣΤΟΙΧΕΙΑ ΕΤΟΥΣ 3'!$AE$13,IF(MAX([1]Βοηθητικό!$E$13:$J$13)-2=MAX([1]Βοηθητικό!$E$1:$J$1)-4,'[1]ΣΤΟΙΧΕΙΑ ΕΤΟΥΣ 2'!$AE$13,IF(MAX([1]Βοηθητικό!$E$13:$J$13)-2=MAX([1]Βοηθητικό!$E$1:$J$1)-5,'[1]ΣΤΟΙΧΕΙΑ ΕΤΟΥΣ 1'!$AE$13,""))))</f>
        <v>0</v>
      </c>
      <c r="C884" s="6">
        <f>IF(MAX([1]Βοηθητικό!$E$13:$J$13)-1=MAX([1]Βοηθητικό!$E$1:$J$1)-1,'[1]ΣΤΟΙΧΕΙΑ ΕΤΟΥΣ 5'!$AE$13,IF(MAX([1]Βοηθητικό!$E$13:$J$13)-1=MAX([1]Βοηθητικό!$E$1:$J$1)-2,'[1]ΣΤΟΙΧΕΙΑ ΕΤΟΥΣ 4'!$AE$13,IF(MAX([1]Βοηθητικό!$E$13:$J$13)-1=MAX([1]Βοηθητικό!$E$1:$J$1)-3,'[1]ΣΤΟΙΧΕΙΑ ΕΤΟΥΣ 3'!$AE$13,IF(MAX([1]Βοηθητικό!$E$13:$J$13)-1=MAX([1]Βοηθητικό!$E$1:$J$1)-4,'[1]ΣΤΟΙΧΕΙΑ ΕΤΟΥΣ 2'!$AE$13,IF(MAX([1]Βοηθητικό!$E$13:$J$13)-1=MAX([1]Βοηθητικό!$E$1:$J$1)-5,'[1]ΣΤΟΙΧΕΙΑ ΕΤΟΥΣ 1'!$AE$13,"")))))</f>
        <v>252084</v>
      </c>
      <c r="D884" s="7">
        <f>IF(MAX([1]Βοηθητικό!$E$13:$J$13)=MAX([1]Βοηθητικό!$E$1:$J$1),'[1]ΣΤΟΙΧΕΙΑ ΕΤΟΥΣ 6'!$AE$13,IF(MAX([1]Βοηθητικό!$E$13:$J$13)=MAX([1]Βοηθητικό!$E$1:$J$1)-1,'[1]ΣΤΟΙΧΕΙΑ ΕΤΟΥΣ 5'!$AE$13,IF(MAX([1]Βοηθητικό!$E$13:$J$13)=MAX([1]Βοηθητικό!$E$1:$J$1)-2,'[1]ΣΤΟΙΧΕΙΑ ΕΤΟΥΣ 4'!$AE$13,IF(MAX([1]Βοηθητικό!$E$13:$J$13)=MAX([1]Βοηθητικό!$E$1:$J$1)-3,'[1]ΣΤΟΙΧΕΙΑ ΕΤΟΥΣ 3'!$AE$13,IF(MAX([1]Βοηθητικό!$E$13:$J$13)=MAX([1]Βοηθητικό!$E$1:$J$1)-4,'[1]ΣΤΟΙΧΕΙΑ ΕΤΟΥΣ 2'!$AE$13,IF(MAX([1]Βοηθητικό!$E$13:$J$13)=MAX([1]Βοηθητικό!$E$1:$J$1)-5,'[1]ΣΤΟΙΧΕΙΑ ΕΤΟΥΣ 1'!$AE$13,""))))))</f>
        <v>225373</v>
      </c>
    </row>
    <row r="885" spans="1:4" x14ac:dyDescent="0.25">
      <c r="A885" s="1" t="s">
        <v>61</v>
      </c>
      <c r="B885" s="6">
        <f>IF(MAX([1]Βοηθητικό!$E$13:$J$13)-2=MAX([1]Βοηθητικό!$E$1:$J$1)-2,'[1]ΣΤΟΙΧΕΙΑ ΕΤΟΥΣ 4'!$BJ$13,IF(MAX([1]Βοηθητικό!$E$13:$J$13)-2=MAX([1]Βοηθητικό!$E$1:$J$1)-3,'[1]ΣΤΟΙΧΕΙΑ ΕΤΟΥΣ 3'!$BJ$13,IF(MAX([1]Βοηθητικό!$E$13:$J$13)-2=MAX([1]Βοηθητικό!$E$1:$J$1)-4,'[1]ΣΤΟΙΧΕΙΑ ΕΤΟΥΣ 2'!$BJ$13,IF(MAX([1]Βοηθητικό!$E$13:$J$13)-2=MAX([1]Βοηθητικό!$E$1:$J$1)-5,'[1]ΣΤΟΙΧΕΙΑ ΕΤΟΥΣ 1'!$BJ$13,""))))</f>
        <v>0</v>
      </c>
      <c r="C885" s="6">
        <f>IF(MAX([1]Βοηθητικό!$E$13:$J$13)-1=MAX([1]Βοηθητικό!$E$1:$J$1)-1,'[1]ΣΤΟΙΧΕΙΑ ΕΤΟΥΣ 5'!$BJ$13,IF(MAX([1]Βοηθητικό!$E$13:$J$13)-1=MAX([1]Βοηθητικό!$E$1:$J$1)-2,'[1]ΣΤΟΙΧΕΙΑ ΕΤΟΥΣ 4'!$BJ$13,IF(MAX([1]Βοηθητικό!$E$13:$J$13)-1=MAX([1]Βοηθητικό!$E$1:$J$1)-3,'[1]ΣΤΟΙΧΕΙΑ ΕΤΟΥΣ 3'!$BJ$13,IF(MAX([1]Βοηθητικό!$E$13:$J$13)-1=MAX([1]Βοηθητικό!$E$1:$J$1)-4,'[1]ΣΤΟΙΧΕΙΑ ΕΤΟΥΣ 2'!$BJ$13,IF(MAX([1]Βοηθητικό!$E$13:$J$13)-1=MAX([1]Βοηθητικό!$E$1:$J$1)-5,'[1]ΣΤΟΙΧΕΙΑ ΕΤΟΥΣ 1'!$BJ$13,"")))))</f>
        <v>252084</v>
      </c>
      <c r="D885" s="7">
        <f>IF(MAX([1]Βοηθητικό!$E$13:$J$13)=MAX([1]Βοηθητικό!$E$1:$J$1),'[1]ΣΤΟΙΧΕΙΑ ΕΤΟΥΣ 6'!$BJ$13,IF(MAX([1]Βοηθητικό!$E$13:$J$13)=MAX([1]Βοηθητικό!$E$1:$J$1)-1,'[1]ΣΤΟΙΧΕΙΑ ΕΤΟΥΣ 5'!$BJ$13,IF(MAX([1]Βοηθητικό!$E$13:$J$13)=MAX([1]Βοηθητικό!$E$1:$J$1)-2,'[1]ΣΤΟΙΧΕΙΑ ΕΤΟΥΣ 4'!$BJ$13,IF(MAX([1]Βοηθητικό!$E$13:$J$13)=MAX([1]Βοηθητικό!$E$1:$J$1)-3,'[1]ΣΤΟΙΧΕΙΑ ΕΤΟΥΣ 3'!$BJ$13,IF(MAX([1]Βοηθητικό!$E$13:$J$13)=MAX([1]Βοηθητικό!$E$1:$J$1)-4,'[1]ΣΤΟΙΧΕΙΑ ΕΤΟΥΣ 2'!$BJ$13,IF(MAX([1]Βοηθητικό!$E$13:$J$13)=MAX([1]Βοηθητικό!$E$1:$J$1)-5,'[1]ΣΤΟΙΧΕΙΑ ΕΤΟΥΣ 1'!$BJ$13,""))))))</f>
        <v>225373</v>
      </c>
    </row>
    <row r="886" spans="1:4" x14ac:dyDescent="0.25">
      <c r="A886" s="1" t="s">
        <v>62</v>
      </c>
      <c r="B886" s="6">
        <f>IF(MAX([1]Βοηθητικό!$E$13:$J$13)-2=MAX([1]Βοηθητικό!$E$1:$J$1)-2,'[1]ΣΤΟΙΧΕΙΑ ΕΤΟΥΣ 4'!$BK$13,IF(MAX([1]Βοηθητικό!$E$13:$J$13)-2=MAX([1]Βοηθητικό!$E$1:$J$1)-3,'[1]ΣΤΟΙΧΕΙΑ ΕΤΟΥΣ 3'!$BK$13,IF(MAX([1]Βοηθητικό!$E$13:$J$13)-2=MAX([1]Βοηθητικό!$E$1:$J$1)-4,'[1]ΣΤΟΙΧΕΙΑ ΕΤΟΥΣ 2'!$BK$13,IF(MAX([1]Βοηθητικό!$E$13:$J$13)-2=MAX([1]Βοηθητικό!$E$1:$J$1)-5,'[1]ΣΤΟΙΧΕΙΑ ΕΤΟΥΣ 1'!$BK$13,""))))</f>
        <v>0</v>
      </c>
      <c r="C886" s="6">
        <f>IF(MAX([1]Βοηθητικό!$E$13:$J$13)-1=MAX([1]Βοηθητικό!$E$1:$J$1)-1,'[1]ΣΤΟΙΧΕΙΑ ΕΤΟΥΣ 5'!$BK$13,IF(MAX([1]Βοηθητικό!$E$13:$J$13)-1=MAX([1]Βοηθητικό!$E$1:$J$1)-2,'[1]ΣΤΟΙΧΕΙΑ ΕΤΟΥΣ 4'!$BK$13,IF(MAX([1]Βοηθητικό!$E$13:$J$13)-1=MAX([1]Βοηθητικό!$E$1:$J$1)-3,'[1]ΣΤΟΙΧΕΙΑ ΕΤΟΥΣ 3'!$BK$13,IF(MAX([1]Βοηθητικό!$E$13:$J$13)-1=MAX([1]Βοηθητικό!$E$1:$J$1)-4,'[1]ΣΤΟΙΧΕΙΑ ΕΤΟΥΣ 2'!$BK$13,IF(MAX([1]Βοηθητικό!$E$13:$J$13)-1=MAX([1]Βοηθητικό!$E$1:$J$1)-5,'[1]ΣΤΟΙΧΕΙΑ ΕΤΟΥΣ 1'!$BK$13,"")))))</f>
        <v>0</v>
      </c>
      <c r="D886" s="7">
        <f>IF(MAX([1]Βοηθητικό!$E$13:$J$13)=MAX([1]Βοηθητικό!$E$1:$J$1),'[1]ΣΤΟΙΧΕΙΑ ΕΤΟΥΣ 6'!$BK$13,IF(MAX([1]Βοηθητικό!$E$13:$J$13)=MAX([1]Βοηθητικό!$E$1:$J$1)-1,'[1]ΣΤΟΙΧΕΙΑ ΕΤΟΥΣ 5'!$BK$13,IF(MAX([1]Βοηθητικό!$E$13:$J$13)=MAX([1]Βοηθητικό!$E$1:$J$1)-2,'[1]ΣΤΟΙΧΕΙΑ ΕΤΟΥΣ 4'!$BK$13,IF(MAX([1]Βοηθητικό!$E$13:$J$13)=MAX([1]Βοηθητικό!$E$1:$J$1)-3,'[1]ΣΤΟΙΧΕΙΑ ΕΤΟΥΣ 3'!$BK$13,IF(MAX([1]Βοηθητικό!$E$13:$J$13)=MAX([1]Βοηθητικό!$E$1:$J$1)-4,'[1]ΣΤΟΙΧΕΙΑ ΕΤΟΥΣ 2'!$BK$13,IF(MAX([1]Βοηθητικό!$E$13:$J$13)=MAX([1]Βοηθητικό!$E$1:$J$1)-5,'[1]ΣΤΟΙΧΕΙΑ ΕΤΟΥΣ 1'!$BK$13,""))))))</f>
        <v>0</v>
      </c>
    </row>
    <row r="887" spans="1:4" x14ac:dyDescent="0.25">
      <c r="A887" s="1" t="s">
        <v>31</v>
      </c>
      <c r="B887" s="6">
        <f>IF(MAX([1]Βοηθητικό!$E$13:$J$13)-2=MAX([1]Βοηθητικό!$E$1:$J$1)-2,'[1]ΣΤΟΙΧΕΙΑ ΕΤΟΥΣ 4'!$AF$13,IF(MAX([1]Βοηθητικό!$E$13:$J$13)-2=MAX([1]Βοηθητικό!$E$1:$J$1)-3,'[1]ΣΤΟΙΧΕΙΑ ΕΤΟΥΣ 3'!$AF$13,IF(MAX([1]Βοηθητικό!$E$13:$J$13)-2=MAX([1]Βοηθητικό!$E$1:$J$1)-4,'[1]ΣΤΟΙΧΕΙΑ ΕΤΟΥΣ 2'!$AF$13,IF(MAX([1]Βοηθητικό!$E$13:$J$13)-2=MAX([1]Βοηθητικό!$E$1:$J$1)-5,'[1]ΣΤΟΙΧΕΙΑ ΕΤΟΥΣ 1'!$AF$13,""))))</f>
        <v>0</v>
      </c>
      <c r="C887" s="6">
        <f>IF(MAX([1]Βοηθητικό!$E$13:$J$13)-1=MAX([1]Βοηθητικό!$E$1:$J$1)-1,'[1]ΣΤΟΙΧΕΙΑ ΕΤΟΥΣ 5'!$AF$13,IF(MAX([1]Βοηθητικό!$E$13:$J$13)-1=MAX([1]Βοηθητικό!$E$1:$J$1)-2,'[1]ΣΤΟΙΧΕΙΑ ΕΤΟΥΣ 4'!$AF$13,IF(MAX([1]Βοηθητικό!$E$13:$J$13)-1=MAX([1]Βοηθητικό!$E$1:$J$1)-3,'[1]ΣΤΟΙΧΕΙΑ ΕΤΟΥΣ 3'!$AF$13,IF(MAX([1]Βοηθητικό!$E$13:$J$13)-1=MAX([1]Βοηθητικό!$E$1:$J$1)-4,'[1]ΣΤΟΙΧΕΙΑ ΕΤΟΥΣ 2'!$AF$13,IF(MAX([1]Βοηθητικό!$E$13:$J$13)-1=MAX([1]Βοηθητικό!$E$1:$J$1)-5,'[1]ΣΤΟΙΧΕΙΑ ΕΤΟΥΣ 1'!$AF$13,"")))))</f>
        <v>795913</v>
      </c>
      <c r="D887" s="7">
        <f>IF(MAX([1]Βοηθητικό!$E$13:$J$13)=MAX([1]Βοηθητικό!$E$1:$J$1),'[1]ΣΤΟΙΧΕΙΑ ΕΤΟΥΣ 6'!$AF$13,IF(MAX([1]Βοηθητικό!$E$13:$J$13)=MAX([1]Βοηθητικό!$E$1:$J$1)-1,'[1]ΣΤΟΙΧΕΙΑ ΕΤΟΥΣ 5'!$AF$13,IF(MAX([1]Βοηθητικό!$E$13:$J$13)=MAX([1]Βοηθητικό!$E$1:$J$1)-2,'[1]ΣΤΟΙΧΕΙΑ ΕΤΟΥΣ 4'!$AF$13,IF(MAX([1]Βοηθητικό!$E$13:$J$13)=MAX([1]Βοηθητικό!$E$1:$J$1)-3,'[1]ΣΤΟΙΧΕΙΑ ΕΤΟΥΣ 3'!$AF$13,IF(MAX([1]Βοηθητικό!$E$13:$J$13)=MAX([1]Βοηθητικό!$E$1:$J$1)-4,'[1]ΣΤΟΙΧΕΙΑ ΕΤΟΥΣ 2'!$AF$13,IF(MAX([1]Βοηθητικό!$E$13:$J$13)=MAX([1]Βοηθητικό!$E$1:$J$1)-5,'[1]ΣΤΟΙΧΕΙΑ ΕΤΟΥΣ 1'!$AF$13,""))))))</f>
        <v>1000664</v>
      </c>
    </row>
    <row r="888" spans="1:4" x14ac:dyDescent="0.25">
      <c r="A888" s="1" t="s">
        <v>187</v>
      </c>
      <c r="B888" s="6">
        <f>IF(MAX([1]Βοηθητικό!$E$13:$J$13)-2=MAX([1]Βοηθητικό!$E$1:$J$1)-2,'[1]ΣΤΟΙΧΕΙΑ ΕΤΟΥΣ 4'!$AG$13,IF(MAX([1]Βοηθητικό!$E$13:$J$13)-2=MAX([1]Βοηθητικό!$E$1:$J$1)-3,'[1]ΣΤΟΙΧΕΙΑ ΕΤΟΥΣ 3'!$AG$13,IF(MAX([1]Βοηθητικό!$E$13:$J$13)-2=MAX([1]Βοηθητικό!$E$1:$J$1)-4,'[1]ΣΤΟΙΧΕΙΑ ΕΤΟΥΣ 2'!$AG$13,IF(MAX([1]Βοηθητικό!$E$13:$J$13)-2=MAX([1]Βοηθητικό!$E$1:$J$1)-5,'[1]ΣΤΟΙΧΕΙΑ ΕΤΟΥΣ 1'!$AG$13,""))))</f>
        <v>0</v>
      </c>
      <c r="C888" s="6">
        <f>IF(MAX([1]Βοηθητικό!$E$13:$J$13)-1=MAX([1]Βοηθητικό!$E$1:$J$1)-1,'[1]ΣΤΟΙΧΕΙΑ ΕΤΟΥΣ 5'!$AG$13,IF(MAX([1]Βοηθητικό!$E$13:$J$13)-1=MAX([1]Βοηθητικό!$E$1:$J$1)-2,'[1]ΣΤΟΙΧΕΙΑ ΕΤΟΥΣ 4'!$AG$13,IF(MAX([1]Βοηθητικό!$E$13:$J$13)-1=MAX([1]Βοηθητικό!$E$1:$J$1)-3,'[1]ΣΤΟΙΧΕΙΑ ΕΤΟΥΣ 3'!$AG$13,IF(MAX([1]Βοηθητικό!$E$13:$J$13)-1=MAX([1]Βοηθητικό!$E$1:$J$1)-4,'[1]ΣΤΟΙΧΕΙΑ ΕΤΟΥΣ 2'!$AG$13,IF(MAX([1]Βοηθητικό!$E$13:$J$13)-1=MAX([1]Βοηθητικό!$E$1:$J$1)-5,'[1]ΣΤΟΙΧΕΙΑ ΕΤΟΥΣ 1'!$AG$13,"")))))</f>
        <v>0</v>
      </c>
      <c r="D888" s="7">
        <f>IF(MAX([1]Βοηθητικό!$E$13:$J$13)=MAX([1]Βοηθητικό!$E$1:$J$1),'[1]ΣΤΟΙΧΕΙΑ ΕΤΟΥΣ 6'!$AG$13,IF(MAX([1]Βοηθητικό!$E$13:$J$13)=MAX([1]Βοηθητικό!$E$1:$J$1)-1,'[1]ΣΤΟΙΧΕΙΑ ΕΤΟΥΣ 5'!$AG$13,IF(MAX([1]Βοηθητικό!$E$13:$J$13)=MAX([1]Βοηθητικό!$E$1:$J$1)-2,'[1]ΣΤΟΙΧΕΙΑ ΕΤΟΥΣ 4'!$AG$13,IF(MAX([1]Βοηθητικό!$E$13:$J$13)=MAX([1]Βοηθητικό!$E$1:$J$1)-3,'[1]ΣΤΟΙΧΕΙΑ ΕΤΟΥΣ 3'!$AG$13,IF(MAX([1]Βοηθητικό!$E$13:$J$13)=MAX([1]Βοηθητικό!$E$1:$J$1)-4,'[1]ΣΤΟΙΧΕΙΑ ΕΤΟΥΣ 2'!$AG$13,IF(MAX([1]Βοηθητικό!$E$13:$J$13)=MAX([1]Βοηθητικό!$E$1:$J$1)-5,'[1]ΣΤΟΙΧΕΙΑ ΕΤΟΥΣ 1'!$AG$13,""))))))</f>
        <v>0</v>
      </c>
    </row>
    <row r="889" spans="1:4" x14ac:dyDescent="0.25">
      <c r="A889" s="1" t="s">
        <v>188</v>
      </c>
      <c r="B889" s="6">
        <f>IF(MAX([1]Βοηθητικό!$E$13:$J$13)-2=MAX([1]Βοηθητικό!$E$1:$J$1)-2,'[1]ΣΤΟΙΧΕΙΑ ΕΤΟΥΣ 4'!$AH$13,IF(MAX([1]Βοηθητικό!$E$13:$J$13)-2=MAX([1]Βοηθητικό!$E$1:$J$1)-3,'[1]ΣΤΟΙΧΕΙΑ ΕΤΟΥΣ 3'!$AH$13,IF(MAX([1]Βοηθητικό!$E$13:$J$13)-2=MAX([1]Βοηθητικό!$E$1:$J$1)-4,'[1]ΣΤΟΙΧΕΙΑ ΕΤΟΥΣ 2'!$AH$13,IF(MAX([1]Βοηθητικό!$E$13:$J$13)-2=MAX([1]Βοηθητικό!$E$1:$J$1)-5,'[1]ΣΤΟΙΧΕΙΑ ΕΤΟΥΣ 1'!$AH$13,""))))</f>
        <v>0</v>
      </c>
      <c r="C889" s="6">
        <f>IF(MAX([1]Βοηθητικό!$E$13:$J$13)-1=MAX([1]Βοηθητικό!$E$1:$J$1)-1,'[1]ΣΤΟΙΧΕΙΑ ΕΤΟΥΣ 5'!$AH$13,IF(MAX([1]Βοηθητικό!$E$13:$J$13)-1=MAX([1]Βοηθητικό!$E$1:$J$1)-2,'[1]ΣΤΟΙΧΕΙΑ ΕΤΟΥΣ 4'!$AH$13,IF(MAX([1]Βοηθητικό!$E$13:$J$13)-1=MAX([1]Βοηθητικό!$E$1:$J$1)-3,'[1]ΣΤΟΙΧΕΙΑ ΕΤΟΥΣ 3'!$AH$13,IF(MAX([1]Βοηθητικό!$E$13:$J$13)-1=MAX([1]Βοηθητικό!$E$1:$J$1)-4,'[1]ΣΤΟΙΧΕΙΑ ΕΤΟΥΣ 2'!$AH$13,IF(MAX([1]Βοηθητικό!$E$13:$J$13)-1=MAX([1]Βοηθητικό!$E$1:$J$1)-5,'[1]ΣΤΟΙΧΕΙΑ ΕΤΟΥΣ 1'!$AH$13,"")))))</f>
        <v>691970</v>
      </c>
      <c r="D889" s="7">
        <f>IF(MAX([1]Βοηθητικό!$E$13:$J$13)=MAX([1]Βοηθητικό!$E$1:$J$1),'[1]ΣΤΟΙΧΕΙΑ ΕΤΟΥΣ 6'!$AH$13,IF(MAX([1]Βοηθητικό!$E$13:$J$13)=MAX([1]Βοηθητικό!$E$1:$J$1)-1,'[1]ΣΤΟΙΧΕΙΑ ΕΤΟΥΣ 5'!$AH$13,IF(MAX([1]Βοηθητικό!$E$13:$J$13)=MAX([1]Βοηθητικό!$E$1:$J$1)-2,'[1]ΣΤΟΙΧΕΙΑ ΕΤΟΥΣ 4'!$AH$13,IF(MAX([1]Βοηθητικό!$E$13:$J$13)=MAX([1]Βοηθητικό!$E$1:$J$1)-3,'[1]ΣΤΟΙΧΕΙΑ ΕΤΟΥΣ 3'!$AH$13,IF(MAX([1]Βοηθητικό!$E$13:$J$13)=MAX([1]Βοηθητικό!$E$1:$J$1)-4,'[1]ΣΤΟΙΧΕΙΑ ΕΤΟΥΣ 2'!$AH$13,IF(MAX([1]Βοηθητικό!$E$13:$J$13)=MAX([1]Βοηθητικό!$E$1:$J$1)-5,'[1]ΣΤΟΙΧΕΙΑ ΕΤΟΥΣ 1'!$AH$13,""))))))</f>
        <v>867013</v>
      </c>
    </row>
    <row r="890" spans="1:4" x14ac:dyDescent="0.25">
      <c r="A890" s="1" t="s">
        <v>189</v>
      </c>
      <c r="B890" s="6">
        <f>IF(MAX([1]Βοηθητικό!$E$13:$J$13)-2=MAX([1]Βοηθητικό!$E$1:$J$1)-2,'[1]ΣΤΟΙΧΕΙΑ ΕΤΟΥΣ 4'!$AI$13,IF(MAX([1]Βοηθητικό!$E$13:$J$13)-2=MAX([1]Βοηθητικό!$E$1:$J$1)-3,'[1]ΣΤΟΙΧΕΙΑ ΕΤΟΥΣ 3'!$AI$13,IF(MAX([1]Βοηθητικό!$E$13:$J$13)-2=MAX([1]Βοηθητικό!$E$1:$J$1)-4,'[1]ΣΤΟΙΧΕΙΑ ΕΤΟΥΣ 2'!$AI$13,IF(MAX([1]Βοηθητικό!$E$13:$J$13)-2=MAX([1]Βοηθητικό!$E$1:$J$1)-5,'[1]ΣΤΟΙΧΕΙΑ ΕΤΟΥΣ 1'!$AI$13,""))))</f>
        <v>0</v>
      </c>
      <c r="C890" s="6">
        <f>IF(MAX([1]Βοηθητικό!$E$13:$J$13)-1=MAX([1]Βοηθητικό!$E$1:$J$1)-1,'[1]ΣΤΟΙΧΕΙΑ ΕΤΟΥΣ 5'!$AI$13,IF(MAX([1]Βοηθητικό!$E$13:$J$13)-1=MAX([1]Βοηθητικό!$E$1:$J$1)-2,'[1]ΣΤΟΙΧΕΙΑ ΕΤΟΥΣ 4'!$AI$13,IF(MAX([1]Βοηθητικό!$E$13:$J$13)-1=MAX([1]Βοηθητικό!$E$1:$J$1)-3,'[1]ΣΤΟΙΧΕΙΑ ΕΤΟΥΣ 3'!$AI$13,IF(MAX([1]Βοηθητικό!$E$13:$J$13)-1=MAX([1]Βοηθητικό!$E$1:$J$1)-4,'[1]ΣΤΟΙΧΕΙΑ ΕΤΟΥΣ 2'!$AI$13,IF(MAX([1]Βοηθητικό!$E$13:$J$13)-1=MAX([1]Βοηθητικό!$E$1:$J$1)-5,'[1]ΣΤΟΙΧΕΙΑ ΕΤΟΥΣ 1'!$AI$13,"")))))</f>
        <v>0</v>
      </c>
      <c r="D890" s="7">
        <f>IF(MAX([1]Βοηθητικό!$E$13:$J$13)=MAX([1]Βοηθητικό!$E$1:$J$1),'[1]ΣΤΟΙΧΕΙΑ ΕΤΟΥΣ 6'!$AI$13,IF(MAX([1]Βοηθητικό!$E$13:$J$13)=MAX([1]Βοηθητικό!$E$1:$J$1)-1,'[1]ΣΤΟΙΧΕΙΑ ΕΤΟΥΣ 5'!$AI$13,IF(MAX([1]Βοηθητικό!$E$13:$J$13)=MAX([1]Βοηθητικό!$E$1:$J$1)-2,'[1]ΣΤΟΙΧΕΙΑ ΕΤΟΥΣ 4'!$AI$13,IF(MAX([1]Βοηθητικό!$E$13:$J$13)=MAX([1]Βοηθητικό!$E$1:$J$1)-3,'[1]ΣΤΟΙΧΕΙΑ ΕΤΟΥΣ 3'!$AI$13,IF(MAX([1]Βοηθητικό!$E$13:$J$13)=MAX([1]Βοηθητικό!$E$1:$J$1)-4,'[1]ΣΤΟΙΧΕΙΑ ΕΤΟΥΣ 2'!$AI$13,IF(MAX([1]Βοηθητικό!$E$13:$J$13)=MAX([1]Βοηθητικό!$E$1:$J$1)-5,'[1]ΣΤΟΙΧΕΙΑ ΕΤΟΥΣ 1'!$AI$13,""))))))</f>
        <v>0</v>
      </c>
    </row>
    <row r="891" spans="1:4" x14ac:dyDescent="0.25">
      <c r="A891" s="1" t="s">
        <v>36</v>
      </c>
      <c r="B891" s="6">
        <f>IF(MAX([1]Βοηθητικό!$E$13:$J$13)-2=MAX([1]Βοηθητικό!$E$1:$J$1)-2,'[1]ΣΤΟΙΧΕΙΑ ΕΤΟΥΣ 4'!$AK$13,IF(MAX([1]Βοηθητικό!$E$13:$J$13)-2=MAX([1]Βοηθητικό!$E$1:$J$1)-3,'[1]ΣΤΟΙΧΕΙΑ ΕΤΟΥΣ 3'!$AK$13,IF(MAX([1]Βοηθητικό!$E$13:$J$13)-2=MAX([1]Βοηθητικό!$E$1:$J$1)-4,'[1]ΣΤΟΙΧΕΙΑ ΕΤΟΥΣ 2'!$AK$13,IF(MAX([1]Βοηθητικό!$E$13:$J$13)-2=MAX([1]Βοηθητικό!$E$1:$J$1)-5,'[1]ΣΤΟΙΧΕΙΑ ΕΤΟΥΣ 1'!$AK$13,""))))</f>
        <v>0</v>
      </c>
      <c r="C891" s="6">
        <f>IF(MAX([1]Βοηθητικό!$E$13:$J$13)-1=MAX([1]Βοηθητικό!$E$1:$J$1)-1,'[1]ΣΤΟΙΧΕΙΑ ΕΤΟΥΣ 5'!$AK$13,IF(MAX([1]Βοηθητικό!$E$13:$J$13)-1=MAX([1]Βοηθητικό!$E$1:$J$1)-2,'[1]ΣΤΟΙΧΕΙΑ ΕΤΟΥΣ 4'!$AK$13,IF(MAX([1]Βοηθητικό!$E$13:$J$13)-1=MAX([1]Βοηθητικό!$E$1:$J$1)-3,'[1]ΣΤΟΙΧΕΙΑ ΕΤΟΥΣ 3'!$AK$13,IF(MAX([1]Βοηθητικό!$E$13:$J$13)-1=MAX([1]Βοηθητικό!$E$1:$J$1)-4,'[1]ΣΤΟΙΧΕΙΑ ΕΤΟΥΣ 2'!$AK$13,IF(MAX([1]Βοηθητικό!$E$13:$J$13)-1=MAX([1]Βοηθητικό!$E$1:$J$1)-5,'[1]ΣΤΟΙΧΕΙΑ ΕΤΟΥΣ 1'!$AK$13,"")))))</f>
        <v>103943</v>
      </c>
      <c r="D891" s="7">
        <f>IF(MAX([1]Βοηθητικό!$E$13:$J$13)=MAX([1]Βοηθητικό!$E$1:$J$1),'[1]ΣΤΟΙΧΕΙΑ ΕΤΟΥΣ 6'!$AK$13,IF(MAX([1]Βοηθητικό!$E$13:$J$13)=MAX([1]Βοηθητικό!$E$1:$J$1)-1,'[1]ΣΤΟΙΧΕΙΑ ΕΤΟΥΣ 5'!$AK$13,IF(MAX([1]Βοηθητικό!$E$13:$J$13)=MAX([1]Βοηθητικό!$E$1:$J$1)-2,'[1]ΣΤΟΙΧΕΙΑ ΕΤΟΥΣ 4'!$AK$13,IF(MAX([1]Βοηθητικό!$E$13:$J$13)=MAX([1]Βοηθητικό!$E$1:$J$1)-3,'[1]ΣΤΟΙΧΕΙΑ ΕΤΟΥΣ 3'!$AK$13,IF(MAX([1]Βοηθητικό!$E$13:$J$13)=MAX([1]Βοηθητικό!$E$1:$J$1)-4,'[1]ΣΤΟΙΧΕΙΑ ΕΤΟΥΣ 2'!$AK$13,IF(MAX([1]Βοηθητικό!$E$13:$J$13)=MAX([1]Βοηθητικό!$E$1:$J$1)-5,'[1]ΣΤΟΙΧΕΙΑ ΕΤΟΥΣ 1'!$AK$13,""))))))</f>
        <v>133650</v>
      </c>
    </row>
    <row r="892" spans="1:4" x14ac:dyDescent="0.25">
      <c r="A892" s="1" t="s">
        <v>37</v>
      </c>
      <c r="B892" s="6">
        <f>IF(MAX([1]Βοηθητικό!$E$13:$J$13)-2=MAX([1]Βοηθητικό!$E$1:$J$1)-2,'[1]ΣΤΟΙΧΕΙΑ ΕΤΟΥΣ 4'!$AL$13,IF(MAX([1]Βοηθητικό!$E$13:$J$13)-2=MAX([1]Βοηθητικό!$E$1:$J$1)-3,'[1]ΣΤΟΙΧΕΙΑ ΕΤΟΥΣ 3'!$AL$13,IF(MAX([1]Βοηθητικό!$E$13:$J$13)-2=MAX([1]Βοηθητικό!$E$1:$J$1)-4,'[1]ΣΤΟΙΧΕΙΑ ΕΤΟΥΣ 2'!$AL$13,IF(MAX([1]Βοηθητικό!$E$13:$J$13)-2=MAX([1]Βοηθητικό!$E$1:$J$1)-5,'[1]ΣΤΟΙΧΕΙΑ ΕΤΟΥΣ 1'!$AL$13,""))))</f>
        <v>0</v>
      </c>
      <c r="C892" s="6">
        <f>IF(MAX([1]Βοηθητικό!$E$13:$J$13)-1=MAX([1]Βοηθητικό!$E$1:$J$1)-1,'[1]ΣΤΟΙΧΕΙΑ ΕΤΟΥΣ 5'!$AL$13,IF(MAX([1]Βοηθητικό!$E$13:$J$13)-1=MAX([1]Βοηθητικό!$E$1:$J$1)-2,'[1]ΣΤΟΙΧΕΙΑ ΕΤΟΥΣ 4'!$AL$13,IF(MAX([1]Βοηθητικό!$E$13:$J$13)-1=MAX([1]Βοηθητικό!$E$1:$J$1)-3,'[1]ΣΤΟΙΧΕΙΑ ΕΤΟΥΣ 3'!$AL$13,IF(MAX([1]Βοηθητικό!$E$13:$J$13)-1=MAX([1]Βοηθητικό!$E$1:$J$1)-4,'[1]ΣΤΟΙΧΕΙΑ ΕΤΟΥΣ 2'!$AL$13,IF(MAX([1]Βοηθητικό!$E$13:$J$13)-1=MAX([1]Βοηθητικό!$E$1:$J$1)-5,'[1]ΣΤΟΙΧΕΙΑ ΕΤΟΥΣ 1'!$AL$13,"")))))</f>
        <v>1267501</v>
      </c>
      <c r="D892" s="7">
        <f>IF(MAX([1]Βοηθητικό!$E$13:$J$13)=MAX([1]Βοηθητικό!$E$1:$J$1),'[1]ΣΤΟΙΧΕΙΑ ΕΤΟΥΣ 6'!$AL$13,IF(MAX([1]Βοηθητικό!$E$13:$J$13)=MAX([1]Βοηθητικό!$E$1:$J$1)-1,'[1]ΣΤΟΙΧΕΙΑ ΕΤΟΥΣ 5'!$AL$13,IF(MAX([1]Βοηθητικό!$E$13:$J$13)=MAX([1]Βοηθητικό!$E$1:$J$1)-2,'[1]ΣΤΟΙΧΕΙΑ ΕΤΟΥΣ 4'!$AL$13,IF(MAX([1]Βοηθητικό!$E$13:$J$13)=MAX([1]Βοηθητικό!$E$1:$J$1)-3,'[1]ΣΤΟΙΧΕΙΑ ΕΤΟΥΣ 3'!$AL$13,IF(MAX([1]Βοηθητικό!$E$13:$J$13)=MAX([1]Βοηθητικό!$E$1:$J$1)-4,'[1]ΣΤΟΙΧΕΙΑ ΕΤΟΥΣ 2'!$AL$13,IF(MAX([1]Βοηθητικό!$E$13:$J$13)=MAX([1]Βοηθητικό!$E$1:$J$1)-5,'[1]ΣΤΟΙΧΕΙΑ ΕΤΟΥΣ 1'!$AL$13,""))))))</f>
        <v>1774140</v>
      </c>
    </row>
    <row r="893" spans="1:4" x14ac:dyDescent="0.25">
      <c r="A893" s="1"/>
      <c r="B893" s="4" t="str">
        <f>IF(MAX([1]Βοηθητικό!$E$13:$J$13)-2=MAX([1]Βοηθητικό!$E$1:$J$1)-2,LEFT('[1]ΣΤΟΙΧΕΙΑ ΕΤΟΥΣ 4'!$F$13,10),IF(MAX([1]Βοηθητικό!$E$13:$J$13)-2=MAX([1]Βοηθητικό!$E$1:$J$1)-3,LEFT('[1]ΣΤΟΙΧΕΙΑ ΕΤΟΥΣ 3'!$F$13,10),IF(MAX([1]Βοηθητικό!$E$13:$J$13)-2=MAX([1]Βοηθητικό!$E$1:$J$1)-4,LEFT('[1]ΣΤΟΙΧΕΙΑ ΕΤΟΥΣ 2'!$F$13,10),IF(MAX([1]Βοηθητικό!$E$13:$J$13)-2=MAX([1]Βοηθητικό!$E$1:$J$1)-5,LEFT('[1]ΣΤΟΙΧΕΙΑ ΕΤΟΥΣ 1'!$F$13,10),""))))</f>
        <v/>
      </c>
      <c r="C893" s="17" t="str">
        <f>IF(MAX([1]Βοηθητικό!$E$13:$J$13)-1=MAX([1]Βοηθητικό!$E$1:$J$1)-1,LEFT('[1]ΣΤΟΙΧΕΙΑ ΕΤΟΥΣ 5'!$F$13,10),IF(MAX([1]Βοηθητικό!$E$13:$J$13)-1=MAX([1]Βοηθητικό!$E$1:$J$1)-2,LEFT('[1]ΣΤΟΙΧΕΙΑ ΕΤΟΥΣ 4'!$F$13,10),IF(MAX([1]Βοηθητικό!$E$13:$J$13)-1=MAX([1]Βοηθητικό!$E$1:$J$1)-3,LEFT('[1]ΣΤΟΙΧΕΙΑ ΕΤΟΥΣ 3'!$F$13,10),IF(MAX([1]Βοηθητικό!$E$13:$J$13)-1=MAX([1]Βοηθητικό!$E$1:$J$1)-4,LEFT('[1]ΣΤΟΙΧΕΙΑ ΕΤΟΥΣ 2'!$F$13,10),IF(MAX([1]Βοηθητικό!$E$13:$J$13)-1=MAX([1]Βοηθητικό!$E$1:$J$1)-5,LEFT('[1]ΣΤΟΙΧΕΙΑ ΕΤΟΥΣ 1'!$F$13,10),"")))))</f>
        <v>01/01/2018</v>
      </c>
      <c r="D893" s="5" t="str">
        <f>IF(MAX([1]Βοηθητικό!$E$13:$J$13)=MAX([1]Βοηθητικό!$E$1:$J$1),LEFT('[1]ΣΤΟΙΧΕΙΑ ΕΤΟΥΣ 6'!$F$13,10),IF(MAX([1]Βοηθητικό!$E$13:$J$13)=MAX([1]Βοηθητικό!$E$1:$J$1)-1,LEFT('[1]ΣΤΟΙΧΕΙΑ ΕΤΟΥΣ 5'!$F$13,10),IF(MAX([1]Βοηθητικό!$E$13:$J$13)=MAX([1]Βοηθητικό!$E$1:$J$1)-2,LEFT('[1]ΣΤΟΙΧΕΙΑ ΕΤΟΥΣ 4'!$F$13,10),IF(MAX([1]Βοηθητικό!$E$13:$J$13)=MAX([1]Βοηθητικό!$E$1:$J$1)-3,LEFT('[1]ΣΤΟΙΧΕΙΑ ΕΤΟΥΣ 3'!$F$13,10),IF(MAX([1]Βοηθητικό!$E$13:$J$13)=MAX([1]Βοηθητικό!$E$1:$J$1)-4,LEFT('[1]ΣΤΟΙΧΕΙΑ ΕΤΟΥΣ 2'!$F$13,10),IF(MAX([1]Βοηθητικό!$E$13:$J$13)=MAX([1]Βοηθητικό!$E$1:$J$1)-5,LEFT('[1]ΣΤΟΙΧΕΙΑ ΕΤΟΥΣ 1'!$F$13,10),""))))))</f>
        <v>01/01/2019</v>
      </c>
    </row>
    <row r="894" spans="1:4" x14ac:dyDescent="0.25">
      <c r="A894" s="3" t="s">
        <v>190</v>
      </c>
      <c r="B894" s="4" t="str">
        <f>IF(MAX([1]Βοηθητικό!$E$13:$J$13)-2=MAX([1]Βοηθητικό!$E$1:$J$1)-2,RIGHT('[1]ΣΤΟΙΧΕΙΑ ΕΤΟΥΣ 4'!$F$13,10),IF(MAX([1]Βοηθητικό!$E$13:$J$13)-2=MAX([1]Βοηθητικό!$E$1:$J$1)-3,RIGHT('[1]ΣΤΟΙΧΕΙΑ ΕΤΟΥΣ 3'!$F$13,10),IF(MAX([1]Βοηθητικό!$E$13:$J$13)-2=MAX([1]Βοηθητικό!$E$1:$J$1)-4,RIGHT('[1]ΣΤΟΙΧΕΙΑ ΕΤΟΥΣ 2'!$F$13,10),IF(MAX([1]Βοηθητικό!$E$13:$J$13)-2=MAX([1]Βοηθητικό!$E$1:$J$1)-5,RIGHT('[1]ΣΤΟΙΧΕΙΑ ΕΤΟΥΣ 1'!$F$13,10),""))))</f>
        <v/>
      </c>
      <c r="C894" s="17" t="str">
        <f>IF(MAX([1]Βοηθητικό!$E$13:$J$13)-1=MAX([1]Βοηθητικό!$E$1:$J$1)-1,RIGHT('[1]ΣΤΟΙΧΕΙΑ ΕΤΟΥΣ 5'!$F$13,10),IF(MAX([1]Βοηθητικό!$E$13:$J$13)-1=MAX([1]Βοηθητικό!$E$1:$J$1)-2,RIGHT('[1]ΣΤΟΙΧΕΙΑ ΕΤΟΥΣ 4'!$F$13,10),IF(MAX([1]Βοηθητικό!$E$13:$J$13)-1=MAX([1]Βοηθητικό!$E$1:$J$1)-3,RIGHT('[1]ΣΤΟΙΧΕΙΑ ΕΤΟΥΣ 3'!$F$13,10),IF(MAX([1]Βοηθητικό!$E$13:$J$13)-1=MAX([1]Βοηθητικό!$E$1:$J$1)-4,RIGHT('[1]ΣΤΟΙΧΕΙΑ ΕΤΟΥΣ 2'!$F$13,10),IF(MAX([1]Βοηθητικό!$E$13:$J$13)-1=MAX([1]Βοηθητικό!$E$1:$J$1)-5,RIGHT('[1]ΣΤΟΙΧΕΙΑ ΕΤΟΥΣ 1'!$F$13,10),"")))))</f>
        <v>31/12/2018</v>
      </c>
      <c r="D894" s="5" t="str">
        <f>IF(MAX([1]Βοηθητικό!$E$13:$J$13)=MAX([1]Βοηθητικό!$E$1:$J$1),RIGHT('[1]ΣΤΟΙΧΕΙΑ ΕΤΟΥΣ 6'!$F$13,10),IF(MAX([1]Βοηθητικό!$E$13:$J$13)=MAX([1]Βοηθητικό!$E$1:$J$1)-1,RIGHT('[1]ΣΤΟΙΧΕΙΑ ΕΤΟΥΣ 5'!$F$13,10),IF(MAX([1]Βοηθητικό!$E$13:$J$13)=MAX([1]Βοηθητικό!$E$1:$J$1)-2,RIGHT('[1]ΣΤΟΙΧΕΙΑ ΕΤΟΥΣ 4'!$F$13,10),IF(MAX([1]Βοηθητικό!$E$13:$J$13)=MAX([1]Βοηθητικό!$E$1:$J$1)-3,RIGHT('[1]ΣΤΟΙΧΕΙΑ ΕΤΟΥΣ 3'!$F$13,10),IF(MAX([1]Βοηθητικό!$E$13:$J$13)=MAX([1]Βοηθητικό!$E$1:$J$1)-4,RIGHT('[1]ΣΤΟΙΧΕΙΑ ΕΤΟΥΣ 2'!$F$13,10),IF(MAX([1]Βοηθητικό!$E$13:$J$13)=MAX([1]Βοηθητικό!$E$1:$J$1)-5,RIGHT('[1]ΣΤΟΙΧΕΙΑ ΕΤΟΥΣ 1'!$F$13,10),""))))))</f>
        <v>31/12/2019</v>
      </c>
    </row>
    <row r="895" spans="1:4" x14ac:dyDescent="0.25">
      <c r="A895" s="1" t="s">
        <v>39</v>
      </c>
      <c r="B895" s="6">
        <f>IF(MAX([1]Βοηθητικό!$E$13:$J$13)-2=MAX([1]Βοηθητικό!$E$1:$J$1)-2,'[1]ΣΤΟΙΧΕΙΑ ΕΤΟΥΣ 4'!$AN$13,IF(MAX([1]Βοηθητικό!$E$13:$J$13)-2=MAX([1]Βοηθητικό!$E$1:$J$1)-3,'[1]ΣΤΟΙΧΕΙΑ ΕΤΟΥΣ 3'!$AN$13,IF(MAX([1]Βοηθητικό!$E$13:$J$13)-2=MAX([1]Βοηθητικό!$E$1:$J$1)-4,'[1]ΣΤΟΙΧΕΙΑ ΕΤΟΥΣ 2'!$AN$13,IF(MAX([1]Βοηθητικό!$E$13:$J$13)-2=MAX([1]Βοηθητικό!$E$1:$J$1)-5,'[1]ΣΤΟΙΧΕΙΑ ΕΤΟΥΣ 1'!$AN$13,""))))</f>
        <v>0</v>
      </c>
      <c r="C895" s="6">
        <f>IF(MAX([1]Βοηθητικό!$E$13:$J$13)-1=MAX([1]Βοηθητικό!$E$1:$J$1)-1,'[1]ΣΤΟΙΧΕΙΑ ΕΤΟΥΣ 5'!$AN$13,IF(MAX([1]Βοηθητικό!$E$13:$J$13)-1=MAX([1]Βοηθητικό!$E$1:$J$1)-2,'[1]ΣΤΟΙΧΕΙΑ ΕΤΟΥΣ 4'!$AN$13,IF(MAX([1]Βοηθητικό!$E$13:$J$13)-1=MAX([1]Βοηθητικό!$E$1:$J$1)-3,'[1]ΣΤΟΙΧΕΙΑ ΕΤΟΥΣ 3'!$AN$13,IF(MAX([1]Βοηθητικό!$E$13:$J$13)-1=MAX([1]Βοηθητικό!$E$1:$J$1)-4,'[1]ΣΤΟΙΧΕΙΑ ΕΤΟΥΣ 2'!$AN$13,IF(MAX([1]Βοηθητικό!$E$13:$J$13)-1=MAX([1]Βοηθητικό!$E$1:$J$1)-5,'[1]ΣΤΟΙΧΕΙΑ ΕΤΟΥΣ 1'!$AN$13,"")))))</f>
        <v>2280526</v>
      </c>
      <c r="D895" s="7">
        <f>IF(MAX([1]Βοηθητικό!$E$13:$J$13)=MAX([1]Βοηθητικό!$E$1:$J$1),'[1]ΣΤΟΙΧΕΙΑ ΕΤΟΥΣ 6'!$AN$13,IF(MAX([1]Βοηθητικό!$E$13:$J$13)=MAX([1]Βοηθητικό!$E$1:$J$1)-1,'[1]ΣΤΟΙΧΕΙΑ ΕΤΟΥΣ 5'!$AN$13,IF(MAX([1]Βοηθητικό!$E$13:$J$13)=MAX([1]Βοηθητικό!$E$1:$J$1)-2,'[1]ΣΤΟΙΧΕΙΑ ΕΤΟΥΣ 4'!$AN$13,IF(MAX([1]Βοηθητικό!$E$13:$J$13)=MAX([1]Βοηθητικό!$E$1:$J$1)-3,'[1]ΣΤΟΙΧΕΙΑ ΕΤΟΥΣ 3'!$AN$13,IF(MAX([1]Βοηθητικό!$E$13:$J$13)=MAX([1]Βοηθητικό!$E$1:$J$1)-4,'[1]ΣΤΟΙΧΕΙΑ ΕΤΟΥΣ 2'!$AN$13,IF(MAX([1]Βοηθητικό!$E$13:$J$13)=MAX([1]Βοηθητικό!$E$1:$J$1)-5,'[1]ΣΤΟΙΧΕΙΑ ΕΤΟΥΣ 1'!$AN$13,""))))))</f>
        <v>3284915</v>
      </c>
    </row>
    <row r="896" spans="1:4" x14ac:dyDescent="0.25">
      <c r="A896" s="1" t="s">
        <v>40</v>
      </c>
      <c r="B896" s="6">
        <f>IF(MAX([1]Βοηθητικό!$E$13:$J$13)-2=MAX([1]Βοηθητικό!$E$1:$J$1)-2,'[1]ΣΤΟΙΧΕΙΑ ΕΤΟΥΣ 4'!$AO$13,IF(MAX([1]Βοηθητικό!$E$13:$J$13)-2=MAX([1]Βοηθητικό!$E$1:$J$1)-3,'[1]ΣΤΟΙΧΕΙΑ ΕΤΟΥΣ 3'!$AO$13,IF(MAX([1]Βοηθητικό!$E$13:$J$13)-2=MAX([1]Βοηθητικό!$E$1:$J$1)-4,'[1]ΣΤΟΙΧΕΙΑ ΕΤΟΥΣ 2'!$AO$13,IF(MAX([1]Βοηθητικό!$E$13:$J$13)-2=MAX([1]Βοηθητικό!$E$1:$J$1)-5,'[1]ΣΤΟΙΧΕΙΑ ΕΤΟΥΣ 1'!$AO$13,""))))</f>
        <v>0</v>
      </c>
      <c r="C896" s="6">
        <f>IF(MAX([1]Βοηθητικό!$E$13:$J$13)-1=MAX([1]Βοηθητικό!$E$1:$J$1)-1,'[1]ΣΤΟΙΧΕΙΑ ΕΤΟΥΣ 5'!$AO$13,IF(MAX([1]Βοηθητικό!$E$13:$J$13)-1=MAX([1]Βοηθητικό!$E$1:$J$1)-2,'[1]ΣΤΟΙΧΕΙΑ ΕΤΟΥΣ 4'!$AO$13,IF(MAX([1]Βοηθητικό!$E$13:$J$13)-1=MAX([1]Βοηθητικό!$E$1:$J$1)-3,'[1]ΣΤΟΙΧΕΙΑ ΕΤΟΥΣ 3'!$AO$13,IF(MAX([1]Βοηθητικό!$E$13:$J$13)-1=MAX([1]Βοηθητικό!$E$1:$J$1)-4,'[1]ΣΤΟΙΧΕΙΑ ΕΤΟΥΣ 2'!$AO$13,IF(MAX([1]Βοηθητικό!$E$13:$J$13)-1=MAX([1]Βοηθητικό!$E$1:$J$1)-5,'[1]ΣΤΟΙΧΕΙΑ ΕΤΟΥΣ 1'!$AO$13,"")))))</f>
        <v>1143984</v>
      </c>
      <c r="D896" s="7">
        <f>IF(MAX([1]Βοηθητικό!$E$13:$J$13)=MAX([1]Βοηθητικό!$E$1:$J$1),'[1]ΣΤΟΙΧΕΙΑ ΕΤΟΥΣ 6'!$AO$13,IF(MAX([1]Βοηθητικό!$E$13:$J$13)=MAX([1]Βοηθητικό!$E$1:$J$1)-1,'[1]ΣΤΟΙΧΕΙΑ ΕΤΟΥΣ 5'!$AO$13,IF(MAX([1]Βοηθητικό!$E$13:$J$13)=MAX([1]Βοηθητικό!$E$1:$J$1)-2,'[1]ΣΤΟΙΧΕΙΑ ΕΤΟΥΣ 4'!$AO$13,IF(MAX([1]Βοηθητικό!$E$13:$J$13)=MAX([1]Βοηθητικό!$E$1:$J$1)-3,'[1]ΣΤΟΙΧΕΙΑ ΕΤΟΥΣ 3'!$AO$13,IF(MAX([1]Βοηθητικό!$E$13:$J$13)=MAX([1]Βοηθητικό!$E$1:$J$1)-4,'[1]ΣΤΟΙΧΕΙΑ ΕΤΟΥΣ 2'!$AO$13,IF(MAX([1]Βοηθητικό!$E$13:$J$13)=MAX([1]Βοηθητικό!$E$1:$J$1)-5,'[1]ΣΤΟΙΧΕΙΑ ΕΤΟΥΣ 1'!$AO$13,""))))))</f>
        <v>1779128</v>
      </c>
    </row>
    <row r="897" spans="1:4" x14ac:dyDescent="0.25">
      <c r="A897" s="1" t="s">
        <v>41</v>
      </c>
      <c r="B897" s="6">
        <f>IF(MAX([1]Βοηθητικό!$E$13:$J$13)-2=MAX([1]Βοηθητικό!$E$1:$J$1)-2,'[1]ΣΤΟΙΧΕΙΑ ΕΤΟΥΣ 4'!$AP$13,IF(MAX([1]Βοηθητικό!$E$13:$J$13)-2=MAX([1]Βοηθητικό!$E$1:$J$1)-3,'[1]ΣΤΟΙΧΕΙΑ ΕΤΟΥΣ 3'!$AP$13,IF(MAX([1]Βοηθητικό!$E$13:$J$13)-2=MAX([1]Βοηθητικό!$E$1:$J$1)-4,'[1]ΣΤΟΙΧΕΙΑ ΕΤΟΥΣ 2'!$AP$13,IF(MAX([1]Βοηθητικό!$E$13:$J$13)-2=MAX([1]Βοηθητικό!$E$1:$J$1)-5,'[1]ΣΤΟΙΧΕΙΑ ΕΤΟΥΣ 1'!$AP$13,""))))</f>
        <v>0</v>
      </c>
      <c r="C897" s="6">
        <f>IF(MAX([1]Βοηθητικό!$E$13:$J$13)-1=MAX([1]Βοηθητικό!$E$1:$J$1)-1,'[1]ΣΤΟΙΧΕΙΑ ΕΤΟΥΣ 5'!$AP$13,IF(MAX([1]Βοηθητικό!$E$13:$J$13)-1=MAX([1]Βοηθητικό!$E$1:$J$1)-2,'[1]ΣΤΟΙΧΕΙΑ ΕΤΟΥΣ 4'!$AP$13,IF(MAX([1]Βοηθητικό!$E$13:$J$13)-1=MAX([1]Βοηθητικό!$E$1:$J$1)-3,'[1]ΣΤΟΙΧΕΙΑ ΕΤΟΥΣ 3'!$AP$13,IF(MAX([1]Βοηθητικό!$E$13:$J$13)-1=MAX([1]Βοηθητικό!$E$1:$J$1)-4,'[1]ΣΤΟΙΧΕΙΑ ΕΤΟΥΣ 2'!$AP$13,IF(MAX([1]Βοηθητικό!$E$13:$J$13)-1=MAX([1]Βοηθητικό!$E$1:$J$1)-5,'[1]ΣΤΟΙΧΕΙΑ ΕΤΟΥΣ 1'!$AP$13,"")))))</f>
        <v>1136542</v>
      </c>
      <c r="D897" s="7">
        <f>IF(MAX([1]Βοηθητικό!$E$13:$J$13)=MAX([1]Βοηθητικό!$E$1:$J$1),'[1]ΣΤΟΙΧΕΙΑ ΕΤΟΥΣ 6'!$AP$13,IF(MAX([1]Βοηθητικό!$E$13:$J$13)=MAX([1]Βοηθητικό!$E$1:$J$1)-1,'[1]ΣΤΟΙΧΕΙΑ ΕΤΟΥΣ 5'!$AP$13,IF(MAX([1]Βοηθητικό!$E$13:$J$13)=MAX([1]Βοηθητικό!$E$1:$J$1)-2,'[1]ΣΤΟΙΧΕΙΑ ΕΤΟΥΣ 4'!$AP$13,IF(MAX([1]Βοηθητικό!$E$13:$J$13)=MAX([1]Βοηθητικό!$E$1:$J$1)-3,'[1]ΣΤΟΙΧΕΙΑ ΕΤΟΥΣ 3'!$AP$13,IF(MAX([1]Βοηθητικό!$E$13:$J$13)=MAX([1]Βοηθητικό!$E$1:$J$1)-4,'[1]ΣΤΟΙΧΕΙΑ ΕΤΟΥΣ 2'!$AP$13,IF(MAX([1]Βοηθητικό!$E$13:$J$13)=MAX([1]Βοηθητικό!$E$1:$J$1)-5,'[1]ΣΤΟΙΧΕΙΑ ΕΤΟΥΣ 1'!$AP$13,""))))))</f>
        <v>1505786</v>
      </c>
    </row>
    <row r="898" spans="1:4" x14ac:dyDescent="0.25">
      <c r="A898" s="1" t="s">
        <v>42</v>
      </c>
      <c r="B898" s="6">
        <f>IF(MAX([1]Βοηθητικό!$E$13:$J$13)-2=MAX([1]Βοηθητικό!$E$1:$J$1)-2,'[1]ΣΤΟΙΧΕΙΑ ΕΤΟΥΣ 4'!$AQ$13,IF(MAX([1]Βοηθητικό!$E$13:$J$13)-2=MAX([1]Βοηθητικό!$E$1:$J$1)-3,'[1]ΣΤΟΙΧΕΙΑ ΕΤΟΥΣ 3'!$AQ$13,IF(MAX([1]Βοηθητικό!$E$13:$J$13)-2=MAX([1]Βοηθητικό!$E$1:$J$1)-4,'[1]ΣΤΟΙΧΕΙΑ ΕΤΟΥΣ 2'!$AQ$13,IF(MAX([1]Βοηθητικό!$E$13:$J$13)-2=MAX([1]Βοηθητικό!$E$1:$J$1)-5,'[1]ΣΤΟΙΧΕΙΑ ΕΤΟΥΣ 1'!$AQ$13,""))))</f>
        <v>0</v>
      </c>
      <c r="C898" s="6">
        <f>IF(MAX([1]Βοηθητικό!$E$13:$J$13)-1=MAX([1]Βοηθητικό!$E$1:$J$1)-1,'[1]ΣΤΟΙΧΕΙΑ ΕΤΟΥΣ 5'!$AQ$13,IF(MAX([1]Βοηθητικό!$E$13:$J$13)-1=MAX([1]Βοηθητικό!$E$1:$J$1)-2,'[1]ΣΤΟΙΧΕΙΑ ΕΤΟΥΣ 4'!$AQ$13,IF(MAX([1]Βοηθητικό!$E$13:$J$13)-1=MAX([1]Βοηθητικό!$E$1:$J$1)-3,'[1]ΣΤΟΙΧΕΙΑ ΕΤΟΥΣ 3'!$AQ$13,IF(MAX([1]Βοηθητικό!$E$13:$J$13)-1=MAX([1]Βοηθητικό!$E$1:$J$1)-4,'[1]ΣΤΟΙΧΕΙΑ ΕΤΟΥΣ 2'!$AQ$13,IF(MAX([1]Βοηθητικό!$E$13:$J$13)-1=MAX([1]Βοηθητικό!$E$1:$J$1)-5,'[1]ΣΤΟΙΧΕΙΑ ΕΤΟΥΣ 1'!$AQ$13,"")))))</f>
        <v>510</v>
      </c>
      <c r="D898" s="7">
        <f>IF(MAX([1]Βοηθητικό!$E$13:$J$13)=MAX([1]Βοηθητικό!$E$1:$J$1),'[1]ΣΤΟΙΧΕΙΑ ΕΤΟΥΣ 6'!$AQ$13,IF(MAX([1]Βοηθητικό!$E$13:$J$13)=MAX([1]Βοηθητικό!$E$1:$J$1)-1,'[1]ΣΤΟΙΧΕΙΑ ΕΤΟΥΣ 5'!$AQ$13,IF(MAX([1]Βοηθητικό!$E$13:$J$13)=MAX([1]Βοηθητικό!$E$1:$J$1)-2,'[1]ΣΤΟΙΧΕΙΑ ΕΤΟΥΣ 4'!$AQ$13,IF(MAX([1]Βοηθητικό!$E$13:$J$13)=MAX([1]Βοηθητικό!$E$1:$J$1)-3,'[1]ΣΤΟΙΧΕΙΑ ΕΤΟΥΣ 3'!$AQ$13,IF(MAX([1]Βοηθητικό!$E$13:$J$13)=MAX([1]Βοηθητικό!$E$1:$J$1)-4,'[1]ΣΤΟΙΧΕΙΑ ΕΤΟΥΣ 2'!$AQ$13,IF(MAX([1]Βοηθητικό!$E$13:$J$13)=MAX([1]Βοηθητικό!$E$1:$J$1)-5,'[1]ΣΤΟΙΧΕΙΑ ΕΤΟΥΣ 1'!$AQ$13,""))))))</f>
        <v>30836</v>
      </c>
    </row>
    <row r="899" spans="1:4" x14ac:dyDescent="0.25">
      <c r="A899" s="1" t="s">
        <v>43</v>
      </c>
      <c r="B899" s="6">
        <f>IF(MAX([1]Βοηθητικό!$E$13:$J$13)-2=MAX([1]Βοηθητικό!$E$1:$J$1)-2,'[1]ΣΤΟΙΧΕΙΑ ΕΤΟΥΣ 4'!$AR$13,IF(MAX([1]Βοηθητικό!$E$13:$J$13)-2=MAX([1]Βοηθητικό!$E$1:$J$1)-3,'[1]ΣΤΟΙΧΕΙΑ ΕΤΟΥΣ 3'!$AR$13,IF(MAX([1]Βοηθητικό!$E$13:$J$13)-2=MAX([1]Βοηθητικό!$E$1:$J$1)-4,'[1]ΣΤΟΙΧΕΙΑ ΕΤΟΥΣ 2'!$AR$13,IF(MAX([1]Βοηθητικό!$E$13:$J$13)-2=MAX([1]Βοηθητικό!$E$1:$J$1)-5,'[1]ΣΤΟΙΧΕΙΑ ΕΤΟΥΣ 1'!$AR$13,""))))</f>
        <v>0</v>
      </c>
      <c r="C899" s="6">
        <f>IF(MAX([1]Βοηθητικό!$E$13:$J$13)-1=MAX([1]Βοηθητικό!$E$1:$J$1)-1,'[1]ΣΤΟΙΧΕΙΑ ΕΤΟΥΣ 5'!$AR$13,IF(MAX([1]Βοηθητικό!$E$13:$J$13)-1=MAX([1]Βοηθητικό!$E$1:$J$1)-2,'[1]ΣΤΟΙΧΕΙΑ ΕΤΟΥΣ 4'!$AR$13,IF(MAX([1]Βοηθητικό!$E$13:$J$13)-1=MAX([1]Βοηθητικό!$E$1:$J$1)-3,'[1]ΣΤΟΙΧΕΙΑ ΕΤΟΥΣ 3'!$AR$13,IF(MAX([1]Βοηθητικό!$E$13:$J$13)-1=MAX([1]Βοηθητικό!$E$1:$J$1)-4,'[1]ΣΤΟΙΧΕΙΑ ΕΤΟΥΣ 2'!$AR$13,IF(MAX([1]Βοηθητικό!$E$13:$J$13)-1=MAX([1]Βοηθητικό!$E$1:$J$1)-5,'[1]ΣΤΟΙΧΕΙΑ ΕΤΟΥΣ 1'!$AR$13,"")))))</f>
        <v>11727</v>
      </c>
      <c r="D899" s="7">
        <f>IF(MAX([1]Βοηθητικό!$E$13:$J$13)=MAX([1]Βοηθητικό!$E$1:$J$1),'[1]ΣΤΟΙΧΕΙΑ ΕΤΟΥΣ 6'!$AR$13,IF(MAX([1]Βοηθητικό!$E$13:$J$13)=MAX([1]Βοηθητικό!$E$1:$J$1)-1,'[1]ΣΤΟΙΧΕΙΑ ΕΤΟΥΣ 5'!$AR$13,IF(MAX([1]Βοηθητικό!$E$13:$J$13)=MAX([1]Βοηθητικό!$E$1:$J$1)-2,'[1]ΣΤΟΙΧΕΙΑ ΕΤΟΥΣ 4'!$AR$13,IF(MAX([1]Βοηθητικό!$E$13:$J$13)=MAX([1]Βοηθητικό!$E$1:$J$1)-3,'[1]ΣΤΟΙΧΕΙΑ ΕΤΟΥΣ 3'!$AR$13,IF(MAX([1]Βοηθητικό!$E$13:$J$13)=MAX([1]Βοηθητικό!$E$1:$J$1)-4,'[1]ΣΤΟΙΧΕΙΑ ΕΤΟΥΣ 2'!$AR$13,IF(MAX([1]Βοηθητικό!$E$13:$J$13)=MAX([1]Βοηθητικό!$E$1:$J$1)-5,'[1]ΣΤΟΙΧΕΙΑ ΕΤΟΥΣ 1'!$AR$13,""))))))</f>
        <v>18601</v>
      </c>
    </row>
    <row r="900" spans="1:4" x14ac:dyDescent="0.25">
      <c r="A900" s="1" t="s">
        <v>44</v>
      </c>
      <c r="B900" s="6">
        <f>IF(MAX([1]Βοηθητικό!$E$13:$J$13)-2=MAX([1]Βοηθητικό!$E$1:$J$1)-2,'[1]ΣΤΟΙΧΕΙΑ ΕΤΟΥΣ 4'!$AS$13,IF(MAX([1]Βοηθητικό!$E$13:$J$13)-2=MAX([1]Βοηθητικό!$E$1:$J$1)-3,'[1]ΣΤΟΙΧΕΙΑ ΕΤΟΥΣ 3'!$AS$13,IF(MAX([1]Βοηθητικό!$E$13:$J$13)-2=MAX([1]Βοηθητικό!$E$1:$J$1)-4,'[1]ΣΤΟΙΧΕΙΑ ΕΤΟΥΣ 2'!$AS$13,IF(MAX([1]Βοηθητικό!$E$13:$J$13)-2=MAX([1]Βοηθητικό!$E$1:$J$1)-5,'[1]ΣΤΟΙΧΕΙΑ ΕΤΟΥΣ 1'!$AS$13,""))))</f>
        <v>0</v>
      </c>
      <c r="C900" s="6">
        <f>IF(MAX([1]Βοηθητικό!$E$13:$J$13)-1=MAX([1]Βοηθητικό!$E$1:$J$1)-1,'[1]ΣΤΟΙΧΕΙΑ ΕΤΟΥΣ 5'!$AS$13,IF(MAX([1]Βοηθητικό!$E$13:$J$13)-1=MAX([1]Βοηθητικό!$E$1:$J$1)-2,'[1]ΣΤΟΙΧΕΙΑ ΕΤΟΥΣ 4'!$AS$13,IF(MAX([1]Βοηθητικό!$E$13:$J$13)-1=MAX([1]Βοηθητικό!$E$1:$J$1)-3,'[1]ΣΤΟΙΧΕΙΑ ΕΤΟΥΣ 3'!$AS$13,IF(MAX([1]Βοηθητικό!$E$13:$J$13)-1=MAX([1]Βοηθητικό!$E$1:$J$1)-4,'[1]ΣΤΟΙΧΕΙΑ ΕΤΟΥΣ 2'!$AS$13,IF(MAX([1]Βοηθητικό!$E$13:$J$13)-1=MAX([1]Βοηθητικό!$E$1:$J$1)-5,'[1]ΣΤΟΙΧΕΙΑ ΕΤΟΥΣ 1'!$AS$13,"")))))</f>
        <v>940931</v>
      </c>
      <c r="D900" s="7">
        <f>IF(MAX([1]Βοηθητικό!$E$13:$J$13)=MAX([1]Βοηθητικό!$E$1:$J$1),'[1]ΣΤΟΙΧΕΙΑ ΕΤΟΥΣ 6'!$AS$13,IF(MAX([1]Βοηθητικό!$E$13:$J$13)=MAX([1]Βοηθητικό!$E$1:$J$1)-1,'[1]ΣΤΟΙΧΕΙΑ ΕΤΟΥΣ 5'!$AS$13,IF(MAX([1]Βοηθητικό!$E$13:$J$13)=MAX([1]Βοηθητικό!$E$1:$J$1)-2,'[1]ΣΤΟΙΧΕΙΑ ΕΤΟΥΣ 4'!$AS$13,IF(MAX([1]Βοηθητικό!$E$13:$J$13)=MAX([1]Βοηθητικό!$E$1:$J$1)-3,'[1]ΣΤΟΙΧΕΙΑ ΕΤΟΥΣ 3'!$AS$13,IF(MAX([1]Βοηθητικό!$E$13:$J$13)=MAX([1]Βοηθητικό!$E$1:$J$1)-4,'[1]ΣΤΟΙΧΕΙΑ ΕΤΟΥΣ 2'!$AS$13,IF(MAX([1]Βοηθητικό!$E$13:$J$13)=MAX([1]Βοηθητικό!$E$1:$J$1)-5,'[1]ΣΤΟΙΧΕΙΑ ΕΤΟΥΣ 1'!$AS$13,""))))))</f>
        <v>963122</v>
      </c>
    </row>
    <row r="901" spans="1:4" x14ac:dyDescent="0.25">
      <c r="A901" s="1" t="s">
        <v>45</v>
      </c>
      <c r="B901" s="6">
        <f>IF(MAX([1]Βοηθητικό!$E$13:$J$13)-2=MAX([1]Βοηθητικό!$E$1:$J$1)-2,'[1]ΣΤΟΙΧΕΙΑ ΕΤΟΥΣ 4'!$AT$13,IF(MAX([1]Βοηθητικό!$E$13:$J$13)-2=MAX([1]Βοηθητικό!$E$1:$J$1)-3,'[1]ΣΤΟΙΧΕΙΑ ΕΤΟΥΣ 3'!$AT$13,IF(MAX([1]Βοηθητικό!$E$13:$J$13)-2=MAX([1]Βοηθητικό!$E$1:$J$1)-4,'[1]ΣΤΟΙΧΕΙΑ ΕΤΟΥΣ 2'!$AT$13,IF(MAX([1]Βοηθητικό!$E$13:$J$13)-2=MAX([1]Βοηθητικό!$E$1:$J$1)-5,'[1]ΣΤΟΙΧΕΙΑ ΕΤΟΥΣ 1'!$AT$13,""))))</f>
        <v>0</v>
      </c>
      <c r="C901" s="6">
        <f>IF(MAX([1]Βοηθητικό!$E$13:$J$13)-1=MAX([1]Βοηθητικό!$E$1:$J$1)-1,'[1]ΣΤΟΙΧΕΙΑ ΕΤΟΥΣ 5'!$AT$13,IF(MAX([1]Βοηθητικό!$E$13:$J$13)-1=MAX([1]Βοηθητικό!$E$1:$J$1)-2,'[1]ΣΤΟΙΧΕΙΑ ΕΤΟΥΣ 4'!$AT$13,IF(MAX([1]Βοηθητικό!$E$13:$J$13)-1=MAX([1]Βοηθητικό!$E$1:$J$1)-3,'[1]ΣΤΟΙΧΕΙΑ ΕΤΟΥΣ 3'!$AT$13,IF(MAX([1]Βοηθητικό!$E$13:$J$13)-1=MAX([1]Βοηθητικό!$E$1:$J$1)-4,'[1]ΣΤΟΙΧΕΙΑ ΕΤΟΥΣ 2'!$AT$13,IF(MAX([1]Βοηθητικό!$E$13:$J$13)-1=MAX([1]Βοηθητικό!$E$1:$J$1)-5,'[1]ΣΤΟΙΧΕΙΑ ΕΤΟΥΣ 1'!$AT$13,"")))))</f>
        <v>184394</v>
      </c>
      <c r="D901" s="7">
        <f>IF(MAX([1]Βοηθητικό!$E$13:$J$13)=MAX([1]Βοηθητικό!$E$1:$J$1),'[1]ΣΤΟΙΧΕΙΑ ΕΤΟΥΣ 6'!$AT$13,IF(MAX([1]Βοηθητικό!$E$13:$J$13)=MAX([1]Βοηθητικό!$E$1:$J$1)-1,'[1]ΣΤΟΙΧΕΙΑ ΕΤΟΥΣ 5'!$AT$13,IF(MAX([1]Βοηθητικό!$E$13:$J$13)=MAX([1]Βοηθητικό!$E$1:$J$1)-2,'[1]ΣΤΟΙΧΕΙΑ ΕΤΟΥΣ 4'!$AT$13,IF(MAX([1]Βοηθητικό!$E$13:$J$13)=MAX([1]Βοηθητικό!$E$1:$J$1)-3,'[1]ΣΤΟΙΧΕΙΑ ΕΤΟΥΣ 3'!$AT$13,IF(MAX([1]Βοηθητικό!$E$13:$J$13)=MAX([1]Βοηθητικό!$E$1:$J$1)-4,'[1]ΣΤΟΙΧΕΙΑ ΕΤΟΥΣ 2'!$AT$13,IF(MAX([1]Βοηθητικό!$E$13:$J$13)=MAX([1]Βοηθητικό!$E$1:$J$1)-5,'[1]ΣΤΟΙΧΕΙΑ ΕΤΟΥΣ 1'!$AT$13,""))))))</f>
        <v>554900</v>
      </c>
    </row>
    <row r="902" spans="1:4" x14ac:dyDescent="0.25">
      <c r="A902" s="1" t="s">
        <v>46</v>
      </c>
      <c r="B902" s="6">
        <f>IF(MAX([1]Βοηθητικό!$E$13:$J$13)-2=MAX([1]Βοηθητικό!$E$1:$J$1)-2,'[1]ΣΤΟΙΧΕΙΑ ΕΤΟΥΣ 4'!$AU$13,IF(MAX([1]Βοηθητικό!$E$13:$J$13)-2=MAX([1]Βοηθητικό!$E$1:$J$1)-3,'[1]ΣΤΟΙΧΕΙΑ ΕΤΟΥΣ 3'!$AU$13,IF(MAX([1]Βοηθητικό!$E$13:$J$13)-2=MAX([1]Βοηθητικό!$E$1:$J$1)-4,'[1]ΣΤΟΙΧΕΙΑ ΕΤΟΥΣ 2'!$AU$13,IF(MAX([1]Βοηθητικό!$E$13:$J$13)-2=MAX([1]Βοηθητικό!$E$1:$J$1)-5,'[1]ΣΤΟΙΧΕΙΑ ΕΤΟΥΣ 1'!$AU$13,""))))</f>
        <v>0</v>
      </c>
      <c r="C902" s="6">
        <f>IF(MAX([1]Βοηθητικό!$E$13:$J$13)-1=MAX([1]Βοηθητικό!$E$1:$J$1)-1,'[1]ΣΤΟΙΧΕΙΑ ΕΤΟΥΣ 5'!$AU$13,IF(MAX([1]Βοηθητικό!$E$13:$J$13)-1=MAX([1]Βοηθητικό!$E$1:$J$1)-2,'[1]ΣΤΟΙΧΕΙΑ ΕΤΟΥΣ 4'!$AU$13,IF(MAX([1]Βοηθητικό!$E$13:$J$13)-1=MAX([1]Βοηθητικό!$E$1:$J$1)-3,'[1]ΣΤΟΙΧΕΙΑ ΕΤΟΥΣ 3'!$AU$13,IF(MAX([1]Βοηθητικό!$E$13:$J$13)-1=MAX([1]Βοηθητικό!$E$1:$J$1)-4,'[1]ΣΤΟΙΧΕΙΑ ΕΤΟΥΣ 2'!$AU$13,IF(MAX([1]Βοηθητικό!$E$13:$J$13)-1=MAX([1]Βοηθητικό!$E$1:$J$1)-5,'[1]ΣΤΟΙΧΕΙΑ ΕΤΟΥΣ 1'!$AU$13,"")))))</f>
        <v>0</v>
      </c>
      <c r="D902" s="7">
        <f>IF(MAX([1]Βοηθητικό!$E$13:$J$13)=MAX([1]Βοηθητικό!$E$1:$J$1),'[1]ΣΤΟΙΧΕΙΑ ΕΤΟΥΣ 6'!$AU$13,IF(MAX([1]Βοηθητικό!$E$13:$J$13)=MAX([1]Βοηθητικό!$E$1:$J$1)-1,'[1]ΣΤΟΙΧΕΙΑ ΕΤΟΥΣ 5'!$AU$13,IF(MAX([1]Βοηθητικό!$E$13:$J$13)=MAX([1]Βοηθητικό!$E$1:$J$1)-2,'[1]ΣΤΟΙΧΕΙΑ ΕΤΟΥΣ 4'!$AU$13,IF(MAX([1]Βοηθητικό!$E$13:$J$13)=MAX([1]Βοηθητικό!$E$1:$J$1)-3,'[1]ΣΤΟΙΧΕΙΑ ΕΤΟΥΣ 3'!$AU$13,IF(MAX([1]Βοηθητικό!$E$13:$J$13)=MAX([1]Βοηθητικό!$E$1:$J$1)-4,'[1]ΣΤΟΙΧΕΙΑ ΕΤΟΥΣ 2'!$AU$13,IF(MAX([1]Βοηθητικό!$E$13:$J$13)=MAX([1]Βοηθητικό!$E$1:$J$1)-5,'[1]ΣΤΟΙΧΕΙΑ ΕΤΟΥΣ 1'!$AU$13,""))))))</f>
        <v>0</v>
      </c>
    </row>
    <row r="903" spans="1:4" x14ac:dyDescent="0.25">
      <c r="A903" s="1" t="s">
        <v>47</v>
      </c>
      <c r="B903" s="6">
        <f>IF(MAX([1]Βοηθητικό!$E$13:$J$13)-2=MAX([1]Βοηθητικό!$E$1:$J$1)-2,'[1]ΣΤΟΙΧΕΙΑ ΕΤΟΥΣ 4'!$AV$13,IF(MAX([1]Βοηθητικό!$E$13:$J$13)-2=MAX([1]Βοηθητικό!$E$1:$J$1)-3,'[1]ΣΤΟΙΧΕΙΑ ΕΤΟΥΣ 3'!$AV$13,IF(MAX([1]Βοηθητικό!$E$13:$J$13)-2=MAX([1]Βοηθητικό!$E$1:$J$1)-4,'[1]ΣΤΟΙΧΕΙΑ ΕΤΟΥΣ 2'!$AV$13,IF(MAX([1]Βοηθητικό!$E$13:$J$13)-2=MAX([1]Βοηθητικό!$E$1:$J$1)-5,'[1]ΣΤΟΙΧΕΙΑ ΕΤΟΥΣ 1'!$AV$13,""))))</f>
        <v>0</v>
      </c>
      <c r="C903" s="6">
        <f>IF(MAX([1]Βοηθητικό!$E$13:$J$13)-1=MAX([1]Βοηθητικό!$E$1:$J$1)-1,'[1]ΣΤΟΙΧΕΙΑ ΕΤΟΥΣ 5'!$AV$13,IF(MAX([1]Βοηθητικό!$E$13:$J$13)-1=MAX([1]Βοηθητικό!$E$1:$J$1)-2,'[1]ΣΤΟΙΧΕΙΑ ΕΤΟΥΣ 4'!$AV$13,IF(MAX([1]Βοηθητικό!$E$13:$J$13)-1=MAX([1]Βοηθητικό!$E$1:$J$1)-3,'[1]ΣΤΟΙΧΕΙΑ ΕΤΟΥΣ 3'!$AV$13,IF(MAX([1]Βοηθητικό!$E$13:$J$13)-1=MAX([1]Βοηθητικό!$E$1:$J$1)-4,'[1]ΣΤΟΙΧΕΙΑ ΕΤΟΥΣ 2'!$AV$13,IF(MAX([1]Βοηθητικό!$E$13:$J$13)-1=MAX([1]Βοηθητικό!$E$1:$J$1)-5,'[1]ΣΤΟΙΧΕΙΑ ΕΤΟΥΣ 1'!$AV$13,"")))))</f>
        <v>0</v>
      </c>
      <c r="D903" s="7">
        <f>IF(MAX([1]Βοηθητικό!$E$13:$J$13)=MAX([1]Βοηθητικό!$E$1:$J$1),'[1]ΣΤΟΙΧΕΙΑ ΕΤΟΥΣ 6'!$AV$13,IF(MAX([1]Βοηθητικό!$E$13:$J$13)=MAX([1]Βοηθητικό!$E$1:$J$1)-1,'[1]ΣΤΟΙΧΕΙΑ ΕΤΟΥΣ 5'!$AV$13,IF(MAX([1]Βοηθητικό!$E$13:$J$13)=MAX([1]Βοηθητικό!$E$1:$J$1)-2,'[1]ΣΤΟΙΧΕΙΑ ΕΤΟΥΣ 4'!$AV$13,IF(MAX([1]Βοηθητικό!$E$13:$J$13)=MAX([1]Βοηθητικό!$E$1:$J$1)-3,'[1]ΣΤΟΙΧΕΙΑ ΕΤΟΥΣ 3'!$AV$13,IF(MAX([1]Βοηθητικό!$E$13:$J$13)=MAX([1]Βοηθητικό!$E$1:$J$1)-4,'[1]ΣΤΟΙΧΕΙΑ ΕΤΟΥΣ 2'!$AV$13,IF(MAX([1]Βοηθητικό!$E$13:$J$13)=MAX([1]Βοηθητικό!$E$1:$J$1)-5,'[1]ΣΤΟΙΧΕΙΑ ΕΤΟΥΣ 1'!$AV$13,""))))))</f>
        <v>0</v>
      </c>
    </row>
    <row r="904" spans="1:4" x14ac:dyDescent="0.25">
      <c r="A904" s="1" t="s">
        <v>48</v>
      </c>
      <c r="B904" s="6">
        <f>IF(MAX([1]Βοηθητικό!$E$13:$J$13)-2=MAX([1]Βοηθητικό!$E$1:$J$1)-2,'[1]ΣΤΟΙΧΕΙΑ ΕΤΟΥΣ 4'!$AW$13,IF(MAX([1]Βοηθητικό!$E$13:$J$13)-2=MAX([1]Βοηθητικό!$E$1:$J$1)-3,'[1]ΣΤΟΙΧΕΙΑ ΕΤΟΥΣ 3'!$AW$13,IF(MAX([1]Βοηθητικό!$E$13:$J$13)-2=MAX([1]Βοηθητικό!$E$1:$J$1)-4,'[1]ΣΤΟΙΧΕΙΑ ΕΤΟΥΣ 2'!$AW$13,IF(MAX([1]Βοηθητικό!$E$13:$J$13)-2=MAX([1]Βοηθητικό!$E$1:$J$1)-5,'[1]ΣΤΟΙΧΕΙΑ ΕΤΟΥΣ 1'!$AW$13,""))))</f>
        <v>0</v>
      </c>
      <c r="C904" s="6">
        <f>IF(MAX([1]Βοηθητικό!$E$13:$J$13)-1=MAX([1]Βοηθητικό!$E$1:$J$1)-1,'[1]ΣΤΟΙΧΕΙΑ ΕΤΟΥΣ 5'!$AW$13,IF(MAX([1]Βοηθητικό!$E$13:$J$13)-1=MAX([1]Βοηθητικό!$E$1:$J$1)-2,'[1]ΣΤΟΙΧΕΙΑ ΕΤΟΥΣ 4'!$AW$13,IF(MAX([1]Βοηθητικό!$E$13:$J$13)-1=MAX([1]Βοηθητικό!$E$1:$J$1)-3,'[1]ΣΤΟΙΧΕΙΑ ΕΤΟΥΣ 3'!$AW$13,IF(MAX([1]Βοηθητικό!$E$13:$J$13)-1=MAX([1]Βοηθητικό!$E$1:$J$1)-4,'[1]ΣΤΟΙΧΕΙΑ ΕΤΟΥΣ 2'!$AW$13,IF(MAX([1]Βοηθητικό!$E$13:$J$13)-1=MAX([1]Βοηθητικό!$E$1:$J$1)-5,'[1]ΣΤΟΙΧΕΙΑ ΕΤΟΥΣ 1'!$AW$13,"")))))</f>
        <v>93457</v>
      </c>
      <c r="D904" s="7">
        <f>IF(MAX([1]Βοηθητικό!$E$13:$J$13)=MAX([1]Βοηθητικό!$E$1:$J$1),'[1]ΣΤΟΙΧΕΙΑ ΕΤΟΥΣ 6'!$AW$13,IF(MAX([1]Βοηθητικό!$E$13:$J$13)=MAX([1]Βοηθητικό!$E$1:$J$1)-1,'[1]ΣΤΟΙΧΕΙΑ ΕΤΟΥΣ 5'!$AW$13,IF(MAX([1]Βοηθητικό!$E$13:$J$13)=MAX([1]Βοηθητικό!$E$1:$J$1)-2,'[1]ΣΤΟΙΧΕΙΑ ΕΤΟΥΣ 4'!$AW$13,IF(MAX([1]Βοηθητικό!$E$13:$J$13)=MAX([1]Βοηθητικό!$E$1:$J$1)-3,'[1]ΣΤΟΙΧΕΙΑ ΕΤΟΥΣ 3'!$AW$13,IF(MAX([1]Βοηθητικό!$E$13:$J$13)=MAX([1]Βοηθητικό!$E$1:$J$1)-4,'[1]ΣΤΟΙΧΕΙΑ ΕΤΟΥΣ 2'!$AW$13,IF(MAX([1]Βοηθητικό!$E$13:$J$13)=MAX([1]Βοηθητικό!$E$1:$J$1)-5,'[1]ΣΤΟΙΧΕΙΑ ΕΤΟΥΣ 1'!$AW$13,""))))))</f>
        <v>100591</v>
      </c>
    </row>
    <row r="905" spans="1:4" x14ac:dyDescent="0.25">
      <c r="A905" s="1" t="s">
        <v>49</v>
      </c>
      <c r="B905" s="6">
        <f>IF(MAX([1]Βοηθητικό!$E$13:$J$13)-2=MAX([1]Βοηθητικό!$E$1:$J$1)-2,'[1]ΣΤΟΙΧΕΙΑ ΕΤΟΥΣ 4'!$AX$13,IF(MAX([1]Βοηθητικό!$E$13:$J$13)-2=MAX([1]Βοηθητικό!$E$1:$J$1)-3,'[1]ΣΤΟΙΧΕΙΑ ΕΤΟΥΣ 3'!$AX$13,IF(MAX([1]Βοηθητικό!$E$13:$J$13)-2=MAX([1]Βοηθητικό!$E$1:$J$1)-4,'[1]ΣΤΟΙΧΕΙΑ ΕΤΟΥΣ 2'!$AX$13,IF(MAX([1]Βοηθητικό!$E$13:$J$13)-2=MAX([1]Βοηθητικό!$E$1:$J$1)-5,'[1]ΣΤΟΙΧΕΙΑ ΕΤΟΥΣ 1'!$AX$13,""))))</f>
        <v>0</v>
      </c>
      <c r="C905" s="6">
        <f>IF(MAX([1]Βοηθητικό!$E$13:$J$13)-1=MAX([1]Βοηθητικό!$E$1:$J$1)-1,'[1]ΣΤΟΙΧΕΙΑ ΕΤΟΥΣ 5'!$AX$13,IF(MAX([1]Βοηθητικό!$E$13:$J$13)-1=MAX([1]Βοηθητικό!$E$1:$J$1)-2,'[1]ΣΤΟΙΧΕΙΑ ΕΤΟΥΣ 4'!$AX$13,IF(MAX([1]Βοηθητικό!$E$13:$J$13)-1=MAX([1]Βοηθητικό!$E$1:$J$1)-3,'[1]ΣΤΟΙΧΕΙΑ ΕΤΟΥΣ 3'!$AX$13,IF(MAX([1]Βοηθητικό!$E$13:$J$13)-1=MAX([1]Βοηθητικό!$E$1:$J$1)-4,'[1]ΣΤΟΙΧΕΙΑ ΕΤΟΥΣ 2'!$AX$13,IF(MAX([1]Βοηθητικό!$E$13:$J$13)-1=MAX([1]Βοηθητικό!$E$1:$J$1)-5,'[1]ΣΤΟΙΧΕΙΑ ΕΤΟΥΣ 1'!$AX$13,"")))))</f>
        <v>93457</v>
      </c>
      <c r="D905" s="7">
        <f>IF(MAX([1]Βοηθητικό!$E$13:$J$13)=MAX([1]Βοηθητικό!$E$1:$J$1),'[1]ΣΤΟΙΧΕΙΑ ΕΤΟΥΣ 6'!$AX$13,IF(MAX([1]Βοηθητικό!$E$13:$J$13)=MAX([1]Βοηθητικό!$E$1:$J$1)-1,'[1]ΣΤΟΙΧΕΙΑ ΕΤΟΥΣ 5'!$AX$13,IF(MAX([1]Βοηθητικό!$E$13:$J$13)=MAX([1]Βοηθητικό!$E$1:$J$1)-2,'[1]ΣΤΟΙΧΕΙΑ ΕΤΟΥΣ 4'!$AX$13,IF(MAX([1]Βοηθητικό!$E$13:$J$13)=MAX([1]Βοηθητικό!$E$1:$J$1)-3,'[1]ΣΤΟΙΧΕΙΑ ΕΤΟΥΣ 3'!$AX$13,IF(MAX([1]Βοηθητικό!$E$13:$J$13)=MAX([1]Βοηθητικό!$E$1:$J$1)-4,'[1]ΣΤΟΙΧΕΙΑ ΕΤΟΥΣ 2'!$AX$13,IF(MAX([1]Βοηθητικό!$E$13:$J$13)=MAX([1]Βοηθητικό!$E$1:$J$1)-5,'[1]ΣΤΟΙΧΕΙΑ ΕΤΟΥΣ 1'!$AX$13,""))))))</f>
        <v>100591</v>
      </c>
    </row>
    <row r="906" spans="1:4" x14ac:dyDescent="0.25">
      <c r="A906" s="1" t="s">
        <v>50</v>
      </c>
      <c r="B906" s="6">
        <f>IF(MAX([1]Βοηθητικό!$E$13:$J$13)-2=MAX([1]Βοηθητικό!$E$1:$J$1)-2,'[1]ΣΤΟΙΧΕΙΑ ΕΤΟΥΣ 4'!$AY$13,IF(MAX([1]Βοηθητικό!$E$13:$J$13)-2=MAX([1]Βοηθητικό!$E$1:$J$1)-3,'[1]ΣΤΟΙΧΕΙΑ ΕΤΟΥΣ 3'!$AY$13,IF(MAX([1]Βοηθητικό!$E$13:$J$13)-2=MAX([1]Βοηθητικό!$E$1:$J$1)-4,'[1]ΣΤΟΙΧΕΙΑ ΕΤΟΥΣ 2'!$AY$13,IF(MAX([1]Βοηθητικό!$E$13:$J$13)-2=MAX([1]Βοηθητικό!$E$1:$J$1)-5,'[1]ΣΤΟΙΧΕΙΑ ΕΤΟΥΣ 1'!$AY$13,""))))</f>
        <v>0</v>
      </c>
      <c r="C906" s="6">
        <f>IF(MAX([1]Βοηθητικό!$E$13:$J$13)-1=MAX([1]Βοηθητικό!$E$1:$J$1)-1,'[1]ΣΤΟΙΧΕΙΑ ΕΤΟΥΣ 5'!$AY$13,IF(MAX([1]Βοηθητικό!$E$13:$J$13)-1=MAX([1]Βοηθητικό!$E$1:$J$1)-2,'[1]ΣΤΟΙΧΕΙΑ ΕΤΟΥΣ 4'!$AY$13,IF(MAX([1]Βοηθητικό!$E$13:$J$13)-1=MAX([1]Βοηθητικό!$E$1:$J$1)-3,'[1]ΣΤΟΙΧΕΙΑ ΕΤΟΥΣ 3'!$AY$13,IF(MAX([1]Βοηθητικό!$E$13:$J$13)-1=MAX([1]Βοηθητικό!$E$1:$J$1)-4,'[1]ΣΤΟΙΧΕΙΑ ΕΤΟΥΣ 2'!$AY$13,IF(MAX([1]Βοηθητικό!$E$13:$J$13)-1=MAX([1]Βοηθητικό!$E$1:$J$1)-5,'[1]ΣΤΟΙΧΕΙΑ ΕΤΟΥΣ 1'!$AY$13,"")))))</f>
        <v>0</v>
      </c>
      <c r="D906" s="7">
        <f>IF(MAX([1]Βοηθητικό!$E$13:$J$13)=MAX([1]Βοηθητικό!$E$1:$J$1),'[1]ΣΤΟΙΧΕΙΑ ΕΤΟΥΣ 6'!$AY$13,IF(MAX([1]Βοηθητικό!$E$13:$J$13)=MAX([1]Βοηθητικό!$E$1:$J$1)-1,'[1]ΣΤΟΙΧΕΙΑ ΕΤΟΥΣ 5'!$AY$13,IF(MAX([1]Βοηθητικό!$E$13:$J$13)=MAX([1]Βοηθητικό!$E$1:$J$1)-2,'[1]ΣΤΟΙΧΕΙΑ ΕΤΟΥΣ 4'!$AY$13,IF(MAX([1]Βοηθητικό!$E$13:$J$13)=MAX([1]Βοηθητικό!$E$1:$J$1)-3,'[1]ΣΤΟΙΧΕΙΑ ΕΤΟΥΣ 3'!$AY$13,IF(MAX([1]Βοηθητικό!$E$13:$J$13)=MAX([1]Βοηθητικό!$E$1:$J$1)-4,'[1]ΣΤΟΙΧΕΙΑ ΕΤΟΥΣ 2'!$AY$13,IF(MAX([1]Βοηθητικό!$E$13:$J$13)=MAX([1]Βοηθητικό!$E$1:$J$1)-5,'[1]ΣΤΟΙΧΕΙΑ ΕΤΟΥΣ 1'!$AY$13,""))))))</f>
        <v>0</v>
      </c>
    </row>
    <row r="907" spans="1:4" x14ac:dyDescent="0.25">
      <c r="A907" s="1" t="s">
        <v>51</v>
      </c>
      <c r="B907" s="9">
        <f>IF(MAX([1]Βοηθητικό!$E$2:$J$2)-2=MAX([1]Βοηθητικό!$E$1:$J$1)-2,'[1]ΣΤΟΙΧΕΙΑ ΕΤΟΥΣ 4'!BQ13,IF(MAX([1]Βοηθητικό!$E$2:$J$2)-2=MAX([1]Βοηθητικό!$E$1:$J$1)-3,'[1]ΣΤΟΙΧΕΙΑ ΕΤΟΥΣ 3'!BQ13,IF(MAX([1]Βοηθητικό!$E$2:$J$2)-2=MAX([1]Βοηθητικό!$E$1:$J$1)-4,'[1]ΣΤΟΙΧΕΙΑ ΕΤΟΥΣ 2'!BQ13,IF(MAX([1]Βοηθητικό!$E$2:$J$2)-2=MAX([1]Βοηθητικό!$E$1:$J$1)-5,'[1]ΣΤΟΙΧΕΙΑ ΕΤΟΥΣ 1'!BQ13,""))))</f>
        <v>0</v>
      </c>
      <c r="C907" s="9">
        <f>IF(MAX([1]Βοηθητικό!$E$2:$J$2)-1=MAX([1]Βοηθητικό!$E$1:$J$1)-1,'[1]ΣΤΟΙΧΕΙΑ ΕΤΟΥΣ 5'!BQ13,IF(MAX([1]Βοηθητικό!$E$2:$J$2)-1=MAX([1]Βοηθητικό!$E$1:$J$1)-2,'[1]ΣΤΟΙΧΕΙΑ ΕΤΟΥΣ 4'!BQ13,IF(MAX([1]Βοηθητικό!$E$2:$J$2)-1=MAX([1]Βοηθητικό!$E$1:$J$1)-3,'[1]ΣΤΟΙΧΕΙΑ ΕΤΟΥΣ 3'!BQ13,IF(MAX([1]Βοηθητικό!$E$2:$J$2)-1=MAX([1]Βοηθητικό!$E$1:$J$1)-4,'[1]ΣΤΟΙΧΕΙΑ ΕΤΟΥΣ 2'!BQ13,IF(MAX([1]Βοηθητικό!$E$2:$J$2)-1=MAX([1]Βοηθητικό!$E$1:$J$1)-5,'[1]ΣΤΟΙΧΕΙΑ ΕΤΟΥΣ 1'!BQ13,"")))))</f>
        <v>196114</v>
      </c>
      <c r="D907" s="9">
        <f>IF(MAX([1]Βοηθητικό!$E$2:$J$2)=MAX([1]Βοηθητικό!$E$1:$J$1),'[1]ΣΤΟΙΧΕΙΑ ΕΤΟΥΣ 6'!BQ13,IF(MAX([1]Βοηθητικό!$E$2:$J$2)=MAX([1]Βοηθητικό!$E$1:$J$1)-1,'[1]ΣΤΟΙΧΕΙΑ ΕΤΟΥΣ 5'!BQ13,IF(MAX([1]Βοηθητικό!$E$2:$J$2)=MAX([1]Βοηθητικό!$E$1:$J$1)-2,'[1]ΣΤΟΙΧΕΙΑ ΕΤΟΥΣ 4'!BQ13,IF(MAX([1]Βοηθητικό!$E$2:$J$2)=MAX([1]Βοηθητικό!$E$1:$J$1)-3,'[1]ΣΤΟΙΧΕΙΑ ΕΤΟΥΣ 3'!BQ13,IF(MAX([1]Βοηθητικό!$E$2:$J$2)=MAX([1]Βοηθητικό!$E$1:$J$1)-4,'[1]ΣΤΟΙΧΕΙΑ ΕΤΟΥΣ 2'!BQ13,IF(MAX([1]Βοηθητικό!$E$2:$J$2)=MAX([1]Βοηθητικό!$E$1:$J$1)-5,'[1]ΣΤΟΙΧΕΙΑ ΕΤΟΥΣ 1'!BQ13,""))))))</f>
        <v>573288</v>
      </c>
    </row>
    <row r="908" spans="1:4" x14ac:dyDescent="0.25">
      <c r="A908" s="1" t="s">
        <v>191</v>
      </c>
      <c r="B908" s="6">
        <f>IF(MAX([1]Βοηθητικό!E13:J13)-2=MAX([1]Βοηθητικό!$E$1:$J$1)-2,'[1]ΣΤΟΙΧΕΙΑ ΕΤΟΥΣ 4'!BQ13,IF(MAX([1]Βοηθητικό!E13:J13)-2=MAX([1]Βοηθητικό!$E$1:$J$1)-3,'[1]ΣΤΟΙΧΕΙΑ ΕΤΟΥΣ 3'!BQ13,IF(MAX([1]Βοηθητικό!E13:J13)-2=MAX([1]Βοηθητικό!$E$1:$J$1)-4,'[1]ΣΤΟΙΧΕΙΑ ΕΤΟΥΣ 2'!$BQ13,IF(MAX([1]Βοηθητικό!E13:J13)-2=MAX([1]Βοηθητικό!$E$1:$J$1)-5,'[1]ΣΤΟΙΧΕΙΑ ΕΤΟΥΣ 1'!BQ13,""))))</f>
        <v>0</v>
      </c>
      <c r="C908" s="6">
        <f>IF(MAX([1]Βοηθητικό!E13:J13)-1=MAX([1]Βοηθητικό!$E$1:$J$1)-1,'[1]ΣΤΟΙΧΕΙΑ ΕΤΟΥΣ 5'!BQ13,IF(MAX([1]Βοηθητικό!E13:J13)-1=MAX([1]Βοηθητικό!$E$1:$J$1)-2,'[1]ΣΤΟΙΧΕΙΑ ΕΤΟΥΣ 4'!BQ13,IF(MAX([1]Βοηθητικό!E13:J13)-1=MAX([1]Βοηθητικό!$E$1:$J$1)-3,'[1]ΣΤΟΙΧΕΙΑ ΕΤΟΥΣ 3'!BQ13,IF(MAX([1]Βοηθητικό!E13:J13)-1=MAX([1]Βοηθητικό!$E$1:$J$1)-4,'[1]ΣΤΟΙΧΕΙΑ ΕΤΟΥΣ 2'!BQ13,IF(MAX([1]Βοηθητικό!E13:J13)-1=MAX([1]Βοηθητικό!$E$1:$J$1)-5,'[1]ΣΤΟΙΧΕΙΑ ΕΤΟΥΣ 1'!BQ13,"")))))</f>
        <v>196114</v>
      </c>
      <c r="D908" s="7">
        <f>IF(MAX([1]Βοηθητικό!E13:J13)=MAX([1]Βοηθητικό!$E$1:$J$1),'[1]ΣΤΟΙΧΕΙΑ ΕΤΟΥΣ 6'!BQ13,IF(MAX([1]Βοηθητικό!E13:J13)=MAX([1]Βοηθητικό!$E$1:$J$1)-1,'[1]ΣΤΟΙΧΕΙΑ ΕΤΟΥΣ 5'!BQ13,IF(MAX([1]Βοηθητικό!E13:J13)=MAX([1]Βοηθητικό!$E$1:$J$1)-2,'[1]ΣΤΟΙΧΕΙΑ ΕΤΟΥΣ 4'!BQ13,IF(MAX([1]Βοηθητικό!E13:J13)=MAX([1]Βοηθητικό!$E$1:$J$1)-3,'[1]ΣΤΟΙΧΕΙΑ ΕΤΟΥΣ 3'!BQ13,IF(MAX([1]Βοηθητικό!E13:J13)=MAX([1]Βοηθητικό!$E$1:$J$1)-4,'[1]ΣΤΟΙΧΕΙΑ ΕΤΟΥΣ 2'!BQ13,IF(MAX([1]Βοηθητικό!E13:J13)=MAX([1]Βοηθητικό!$E$1:$J$1)-5,'[1]ΣΤΟΙΧΕΙΑ ΕΤΟΥΣ 1'!BQ13,""))))))</f>
        <v>573288</v>
      </c>
    </row>
    <row r="909" spans="1:4" x14ac:dyDescent="0.25">
      <c r="A909" s="1" t="s">
        <v>55</v>
      </c>
      <c r="B909" s="6">
        <f>IF(MAX([1]Βοηθητικό!$E$13:$J$13)-2=MAX([1]Βοηθητικό!$E$1:$J$1)-2,'[1]ΣΤΟΙΧΕΙΑ ΕΤΟΥΣ 4'!$BD$13,IF(MAX([1]Βοηθητικό!$E$13:$J$13)-2=MAX([1]Βοηθητικό!$E$1:$J$1)-3,'[1]ΣΤΟΙΧΕΙΑ ΕΤΟΥΣ 3'!$BD$13,IF(MAX([1]Βοηθητικό!$E$13:$J$13)-2=MAX([1]Βοηθητικό!$E$1:$J$1)-4,'[1]ΣΤΟΙΧΕΙΑ ΕΤΟΥΣ 2'!$BD$13,IF(MAX([1]Βοηθητικό!$E$13:$J$13)-2=MAX([1]Βοηθητικό!$E$1:$J$1)-5,'[1]ΣΤΟΙΧΕΙΑ ΕΤΟΥΣ 1'!$BD$13,""))))</f>
        <v>0</v>
      </c>
      <c r="C909" s="6">
        <f>IF(MAX([1]Βοηθητικό!$E$13:$J$13)-1=MAX([1]Βοηθητικό!$E$1:$J$1)-1,'[1]ΣΤΟΙΧΕΙΑ ΕΤΟΥΣ 5'!$BD$13,IF(MAX([1]Βοηθητικό!$E$13:$J$13)-1=MAX([1]Βοηθητικό!$E$1:$J$1)-2,'[1]ΣΤΟΙΧΕΙΑ ΕΤΟΥΣ 4'!$BD$13,IF(MAX([1]Βοηθητικό!$E$13:$J$13)-1=MAX([1]Βοηθητικό!$E$1:$J$1)-3,'[1]ΣΤΟΙΧΕΙΑ ΕΤΟΥΣ 3'!$BD$13,IF(MAX([1]Βοηθητικό!$E$13:$J$13)-1=MAX([1]Βοηθητικό!$E$1:$J$1)-4,'[1]ΣΤΟΙΧΕΙΑ ΕΤΟΥΣ 2'!$BD$13,IF(MAX([1]Βοηθητικό!$E$13:$J$13)-1=MAX([1]Βοηθητικό!$E$1:$J$1)-5,'[1]ΣΤΟΙΧΕΙΑ ΕΤΟΥΣ 1'!$BD$13,"")))))</f>
        <v>0</v>
      </c>
      <c r="D909" s="7">
        <f>IF(MAX([1]Βοηθητικό!$E$13:$J$13)=MAX([1]Βοηθητικό!$E$1:$J$1),'[1]ΣΤΟΙΧΕΙΑ ΕΤΟΥΣ 6'!$BD$13,IF(MAX([1]Βοηθητικό!$E$13:$J$13)=MAX([1]Βοηθητικό!$E$1:$J$1)-1,'[1]ΣΤΟΙΧΕΙΑ ΕΤΟΥΣ 5'!$BD$13,IF(MAX([1]Βοηθητικό!$E$13:$J$13)=MAX([1]Βοηθητικό!$E$1:$J$1)-2,'[1]ΣΤΟΙΧΕΙΑ ΕΤΟΥΣ 4'!$BD$13,IF(MAX([1]Βοηθητικό!$E$13:$J$13)=MAX([1]Βοηθητικό!$E$1:$J$1)-3,'[1]ΣΤΟΙΧΕΙΑ ΕΤΟΥΣ 3'!$BD$13,IF(MAX([1]Βοηθητικό!$E$13:$J$13)=MAX([1]Βοηθητικό!$E$1:$J$1)-4,'[1]ΣΤΟΙΧΕΙΑ ΕΤΟΥΣ 2'!$BD$13,IF(MAX([1]Βοηθητικό!$E$13:$J$13)=MAX([1]Βοηθητικό!$E$1:$J$1)-5,'[1]ΣΤΟΙΧΕΙΑ ΕΤΟΥΣ 1'!$BD$13,""))))))</f>
        <v>0</v>
      </c>
    </row>
    <row r="910" spans="1:4" x14ac:dyDescent="0.25">
      <c r="A910" s="1" t="s">
        <v>64</v>
      </c>
      <c r="B910" s="6">
        <f>IF(MAX([1]Βοηθητικό!$E$13:$J$13)-2=MAX([1]Βοηθητικό!$E$1:$J$1)-2,'[1]ΣΤΟΙΧΕΙΑ ΕΤΟΥΣ 4'!$BM$13,IF(MAX([1]Βοηθητικό!$E$13:$J$13)-2=MAX([1]Βοηθητικό!$E$1:$J$1)-3,'[1]ΣΤΟΙΧΕΙΑ ΕΤΟΥΣ 3'!$BM$13,IF(MAX([1]Βοηθητικό!$E$13:$J$13)-2=MAX([1]Βοηθητικό!$E$1:$J$1)-4,'[1]ΣΤΟΙΧΕΙΑ ΕΤΟΥΣ 2'!$BM$13,IF(MAX([1]Βοηθητικό!$E$13:$J$13)-2=MAX([1]Βοηθητικό!$E$1:$J$1)-5,'[1]ΣΤΟΙΧΕΙΑ ΕΤΟΥΣ 1'!$BM$13,""))))</f>
        <v>0</v>
      </c>
      <c r="C910" s="6">
        <f>IF(MAX([1]Βοηθητικό!$E$13:$J$13)-1=MAX([1]Βοηθητικό!$E$1:$J$1)-1,'[1]ΣΤΟΙΧΕΙΑ ΕΤΟΥΣ 5'!$BM$13,IF(MAX([1]Βοηθητικό!$E$13:$J$13)-1=MAX([1]Βοηθητικό!$E$1:$J$1)-2,'[1]ΣΤΟΙΧΕΙΑ ΕΤΟΥΣ 4'!$BM$13,IF(MAX([1]Βοηθητικό!$E$13:$J$13)-1=MAX([1]Βοηθητικό!$E$1:$J$1)-3,'[1]ΣΤΟΙΧΕΙΑ ΕΤΟΥΣ 3'!$BM$13,IF(MAX([1]Βοηθητικό!$E$13:$J$13)-1=MAX([1]Βοηθητικό!$E$1:$J$1)-4,'[1]ΣΤΟΙΧΕΙΑ ΕΤΟΥΣ 2'!$BM$13,IF(MAX([1]Βοηθητικό!$E$13:$J$13)-1=MAX([1]Βοηθητικό!$E$1:$J$1)-5,'[1]ΣΤΟΙΧΕΙΑ ΕΤΟΥΣ 1'!$BM$13,"")))))</f>
        <v>-31434</v>
      </c>
      <c r="D910" s="7">
        <f>IF(MAX([1]Βοηθητικό!$E$13:$J$13)=MAX([1]Βοηθητικό!$E$1:$J$1),'[1]ΣΤΟΙΧΕΙΑ ΕΤΟΥΣ 6'!$BM$13,IF(MAX([1]Βοηθητικό!$E$13:$J$13)=MAX([1]Βοηθητικό!$E$1:$J$1)-1,'[1]ΣΤΟΙΧΕΙΑ ΕΤΟΥΣ 5'!$BM$13,IF(MAX([1]Βοηθητικό!$E$13:$J$13)=MAX([1]Βοηθητικό!$E$1:$J$1)-2,'[1]ΣΤΟΙΧΕΙΑ ΕΤΟΥΣ 4'!$BM$13,IF(MAX([1]Βοηθητικό!$E$13:$J$13)=MAX([1]Βοηθητικό!$E$1:$J$1)-3,'[1]ΣΤΟΙΧΕΙΑ ΕΤΟΥΣ 3'!$BM$13,IF(MAX([1]Βοηθητικό!$E$13:$J$13)=MAX([1]Βοηθητικό!$E$1:$J$1)-4,'[1]ΣΤΟΙΧΕΙΑ ΕΤΟΥΣ 2'!$BM$13,IF(MAX([1]Βοηθητικό!$E$13:$J$13)=MAX([1]Βοηθητικό!$E$1:$J$1)-5,'[1]ΣΤΟΙΧΕΙΑ ΕΤΟΥΣ 1'!$BM$13,""))))))</f>
        <v>-125710</v>
      </c>
    </row>
    <row r="911" spans="1:4" x14ac:dyDescent="0.25">
      <c r="A911" s="1"/>
      <c r="B911" s="9"/>
      <c r="C911" s="9"/>
      <c r="D911" s="9"/>
    </row>
    <row r="912" spans="1:4" x14ac:dyDescent="0.25">
      <c r="A912" s="1" t="s">
        <v>176</v>
      </c>
      <c r="B912" s="1"/>
      <c r="C912" s="1"/>
      <c r="D912" s="2" t="s">
        <v>192</v>
      </c>
    </row>
    <row r="913" spans="1:4" x14ac:dyDescent="0.25">
      <c r="A913" s="3" t="str">
        <f>"ΚΩΔΙΚΟΣ ICAP" &amp; ": " &amp; '[1]ΣΤΟΙΧΕΙΑ ΕΤΟΥΣ 3'!A$13</f>
        <v>ΚΩΔΙΚΟΣ ICAP: 704919</v>
      </c>
      <c r="B913" s="1"/>
      <c r="C913" s="1"/>
      <c r="D913" s="1"/>
    </row>
    <row r="914" spans="1:4" x14ac:dyDescent="0.25">
      <c r="A914" s="3" t="str">
        <f>'[1]ΣΤΟΙΧΕΙΑ ΕΤΟΥΣ 3'!B$13</f>
        <v>KITWOOD ΒΙΟΜΗΧΑΝΙΑ ΕΠΙΠΛΩΝ Α.Ε.</v>
      </c>
      <c r="B914" s="1"/>
      <c r="C914" s="1"/>
      <c r="D914" s="1"/>
    </row>
    <row r="915" spans="1:4" x14ac:dyDescent="0.25">
      <c r="A915" s="3" t="s">
        <v>193</v>
      </c>
      <c r="B915" s="4" t="str">
        <f>RIGHT(B894,4)</f>
        <v/>
      </c>
      <c r="C915" s="4" t="str">
        <f>RIGHT(C894,4)</f>
        <v>2018</v>
      </c>
      <c r="D915" s="4" t="str">
        <f>RIGHT(D894,4)</f>
        <v>2019</v>
      </c>
    </row>
    <row r="916" spans="1:4" x14ac:dyDescent="0.25">
      <c r="A916" s="1" t="s">
        <v>194</v>
      </c>
      <c r="B916" s="10" t="str">
        <f>IF(B880&lt;=0,"-",IF(OR(B907/B880*100&lt;-500,B907/B880*100&gt;500),"-",B907/B880*100))</f>
        <v>-</v>
      </c>
      <c r="C916" s="10">
        <f>IF(C880&lt;=0,"-",IF(OR(C907/C880*100&lt;-500,C907/C880*100&gt;500),"-",C907/C880*100))</f>
        <v>89.344157737444419</v>
      </c>
      <c r="D916" s="10">
        <f>IF(D880&lt;=0,"-",IF(OR(D907/D880*100&lt;-500,D907/D880*100&gt;500),"-",D907/D880*100))</f>
        <v>104.59493927236305</v>
      </c>
    </row>
    <row r="917" spans="1:4" x14ac:dyDescent="0.25">
      <c r="A917" s="1" t="s">
        <v>195</v>
      </c>
      <c r="B917" s="10" t="str">
        <f>IF(B892=0,"-",IF(OR(B907/B892*100&lt;-500,B907/B892*100&gt;500),"-",B907/B892*100))</f>
        <v>-</v>
      </c>
      <c r="C917" s="10">
        <f>IF(C892=0,"-",IF(OR(C907/C892*100&lt;-500,C907/C892*100&gt;500),"-",C907/C892*100))</f>
        <v>15.472492723871618</v>
      </c>
      <c r="D917" s="10">
        <f>IF(D892=0,"-",IF(OR(D907/D892*100&lt;-500,D907/D892*100&gt;500),"-",D907/D892*100))</f>
        <v>32.313571645980588</v>
      </c>
    </row>
    <row r="918" spans="1:4" x14ac:dyDescent="0.25">
      <c r="A918" s="1" t="s">
        <v>196</v>
      </c>
      <c r="B918" s="10" t="str">
        <f>IF(B895=0,"-",IF(OR(B897/B895*100&lt;-500,B897/B895*100&gt;99),"-",B897/B895*100))</f>
        <v>-</v>
      </c>
      <c r="C918" s="10">
        <f>IF(C895=0,"-",IF(OR(C897/C895*100&lt;-500,C897/C895*100&gt;99),"-",C897/C895*100))</f>
        <v>49.836835887860957</v>
      </c>
      <c r="D918" s="10">
        <f>IF(D895=0,"-",IF(OR(D897/D895*100&lt;-500,D897/D895*100&gt;99),"-",D897/D895*100))</f>
        <v>45.839420502509199</v>
      </c>
    </row>
    <row r="919" spans="1:4" x14ac:dyDescent="0.25">
      <c r="A919" s="1" t="s">
        <v>197</v>
      </c>
      <c r="B919" s="10" t="str">
        <f>IF(B895=0,"-",IF(OR(B901/B895*100&lt;-500,B901/B895*100&gt;500),"-",B901/B895*100))</f>
        <v>-</v>
      </c>
      <c r="C919" s="10">
        <f>IF(C895=0,"-",IF(OR(C901/C895*100&lt;-500,C901/C895*100&gt;500),"-",C901/C895*100))</f>
        <v>8.0855907803725984</v>
      </c>
      <c r="D919" s="10">
        <f>IF(D895=0,"-",IF(OR(D901/D895*100&lt;-500,D901/D895*100&gt;500),"-",D901/D895*100))</f>
        <v>16.892370122210163</v>
      </c>
    </row>
    <row r="920" spans="1:4" x14ac:dyDescent="0.25">
      <c r="A920" s="1" t="s">
        <v>198</v>
      </c>
      <c r="B920" s="10" t="str">
        <f>IF(B895=0,"-",IF(OR(B907/B895*100&lt;-500,B907/B895*100&gt;500),"-",B907/B895*100))</f>
        <v>-</v>
      </c>
      <c r="C920" s="10">
        <f>IF(C895=0,"-",IF(OR(C907/C895*100&lt;-500,C907/C895*100&gt;500),"-",C907/C895*100))</f>
        <v>8.599507306647677</v>
      </c>
      <c r="D920" s="10">
        <f>IF(D895=0,"-",IF(OR(D907/D895*100&lt;-500,D907/D895*100&gt;500),"-",D907/D895*100))</f>
        <v>17.452141075187637</v>
      </c>
    </row>
    <row r="921" spans="1:4" x14ac:dyDescent="0.25">
      <c r="A921" s="1" t="s">
        <v>199</v>
      </c>
      <c r="B921" s="10" t="str">
        <f>IF(B895=0,"-",IF(OR(B908/B895*100&lt;-500,B908/B895*100&gt;500),"-",B908/B895*100))</f>
        <v>-</v>
      </c>
      <c r="C921" s="10">
        <f t="shared" ref="C921:D921" si="10">IF(C895=0,"-",IF(OR(C908/C895*100&lt;-500,C908/C895*100&gt;500),"-",C908/C895*100))</f>
        <v>8.599507306647677</v>
      </c>
      <c r="D921" s="10">
        <f t="shared" si="10"/>
        <v>17.452141075187637</v>
      </c>
    </row>
    <row r="922" spans="1:4" x14ac:dyDescent="0.25">
      <c r="A922" s="1" t="s">
        <v>200</v>
      </c>
      <c r="B922" s="10" t="str">
        <f>IF(B880&lt;=0,"-",IF(OR((B884+B887)/B880&lt;=0,(B884+B887)/B880&gt;100),"-",(B884+B887)/B880))</f>
        <v>-</v>
      </c>
      <c r="C922" s="10">
        <f>IF(C880&lt;=0,"-",IF(OR((C884+C887)/C880&lt;=0,(C884+C887)/C880&gt;100),"-",(C884+C887)/C880))</f>
        <v>4.7743867993293971</v>
      </c>
      <c r="D922" s="10">
        <f>IF(D880&lt;=0,"-",IF(OR((D884+D887)/D880&lt;=0,(D884+D887)/D880&gt;100),"-",(D884+D887)/D880))</f>
        <v>2.2368733613937528</v>
      </c>
    </row>
    <row r="923" spans="1:4" x14ac:dyDescent="0.25">
      <c r="A923" s="1" t="s">
        <v>201</v>
      </c>
      <c r="B923" s="10" t="str">
        <f>IF(B899=0,"-",IF((B899+B907)&lt;=0,"-",IF(OR((B899+B907)/B899&lt;=0,(B899+B907)/B899&gt;1000),"-",(B899+B907)/B899)))</f>
        <v>-</v>
      </c>
      <c r="C923" s="10">
        <f>IF(C899=0,"-",IF((C899+C907)&lt;=0,"-",IF(OR((C899+C907)/C899&lt;=0,(C899+C907)/C899&gt;1000),"-",(C899+C907)/C899)))</f>
        <v>17.723288138483841</v>
      </c>
      <c r="D923" s="10">
        <f>IF(D899=0,"-",IF((D899+D907)&lt;=0,"-",IF(OR((D899+D907)/D899&lt;=0,(D899+D907)/D899&gt;1000),"-",(D899+D907)/D899)))</f>
        <v>31.82027847965163</v>
      </c>
    </row>
    <row r="924" spans="1:4" x14ac:dyDescent="0.25">
      <c r="A924" s="1" t="s">
        <v>202</v>
      </c>
      <c r="B924" s="10" t="str">
        <f>IF(B880&lt;=0,"-",IF(B888=0,"-",IF(OR(B888/B880*100&lt;0,B888/B880*100&gt;1000),"-",B888/B880*100)))</f>
        <v>-</v>
      </c>
      <c r="C924" s="10" t="str">
        <f>IF(C880&lt;=0,"-",IF(C888=0,"-",IF(OR(C888/C880*100&lt;0,C888/C880*100&gt;1000),"-",C888/C880*100)))</f>
        <v>-</v>
      </c>
      <c r="D924" s="10" t="str">
        <f>IF(D880&lt;=0,"-",IF(D888=0,"-",IF(OR(D888/D880*100&lt;0,D888/D880*100&gt;1000),"-",D888/D880*100)))</f>
        <v>-</v>
      </c>
    </row>
    <row r="925" spans="1:4" x14ac:dyDescent="0.25">
      <c r="A925" s="1" t="s">
        <v>81</v>
      </c>
      <c r="B925" s="10" t="str">
        <f>IF(B887=0,"-",IF(OR((B868+B872+B876)/B887&lt;0,(B868+B872+B876)/B887&gt;50),"-",(B868+B872+B876)/B887))</f>
        <v>-</v>
      </c>
      <c r="C925" s="10">
        <f>IF(C887=0,"-",IF(OR((C868+C872+C876)/C887&lt;0,(C868+C872+C876)/C887&gt;50),"-",(C868+C872+C876)/C887))</f>
        <v>1.1178596153097136</v>
      </c>
      <c r="D925" s="10">
        <f>IF(D887=0,"-",IF(OR((D868+D872+D876)/D887&lt;0,(D868+D872+D876)/D887&gt;50),"-",(D868+D872+D876)/D887))</f>
        <v>1.2587102164162995</v>
      </c>
    </row>
    <row r="926" spans="1:4" x14ac:dyDescent="0.25">
      <c r="A926" s="1" t="s">
        <v>203</v>
      </c>
      <c r="B926" s="10" t="str">
        <f>IF(B887=0,"-",IF(OR((B872+B876)/B887&lt;0,(B872+B876)/B887&gt;30),"-",(B872+B876)/B887))</f>
        <v>-</v>
      </c>
      <c r="C926" s="10">
        <f>IF(C887=0,"-",IF(OR((C872+C876)/C887&lt;0,(C872+C876)/C887&gt;30),"-",(C872+C876)/C887))</f>
        <v>1.0639215592658997</v>
      </c>
      <c r="D926" s="10">
        <f>IF(D887=0,"-",IF(OR((D872+D876)/D887&lt;0,(D872+D876)/D887&gt;30),"-",(D872+D876)/D887))</f>
        <v>1.2402504736854729</v>
      </c>
    </row>
    <row r="927" spans="1:4" x14ac:dyDescent="0.25">
      <c r="A927" s="1" t="s">
        <v>204</v>
      </c>
      <c r="B927" s="10" t="str">
        <f>IF(B887=0,"-",IF(OR((B874+B876)/B887&lt;0,(B874+B876)/B887&gt;15),"-",(B874+B876)/B887))</f>
        <v>-</v>
      </c>
      <c r="C927" s="10">
        <f>IF(C887=0,"-",IF(OR((C874+C876)/C887&lt;0,(C874+C876)/C887&gt;15),"-",(C874+C876)/C887))</f>
        <v>0.311333022579101</v>
      </c>
      <c r="D927" s="10">
        <f>IF(D887=0,"-",IF(OR((D874+D876)/D887&lt;0,(D874+D876)/D887&gt;15),"-",(D874+D876)/D887))</f>
        <v>0.49676914528752908</v>
      </c>
    </row>
    <row r="928" spans="1:4" x14ac:dyDescent="0.25">
      <c r="A928" s="1" t="s">
        <v>205</v>
      </c>
      <c r="B928" s="8" t="str">
        <f>IF((B868+B872+B876)-B887=0,"-",(B868+B872+B876)-B887)</f>
        <v>-</v>
      </c>
      <c r="C928" s="8">
        <f>IF((C868+C872+C876)-C887=0,"-",(C868+C872+C876)-C887)</f>
        <v>93806</v>
      </c>
      <c r="D928" s="8">
        <f>IF((D868+D872+D876)-D887=0,"-",(D868+D872+D876)-D887)</f>
        <v>258882</v>
      </c>
    </row>
    <row r="929" spans="1:4" x14ac:dyDescent="0.25">
      <c r="A929" s="1" t="s">
        <v>206</v>
      </c>
      <c r="B929" s="11" t="str">
        <f>IF(B895=0,"-",IF(OR(B873/B895*365&lt;=0,B873/B895*365&gt;720),"-",B873/B895*365))</f>
        <v>-</v>
      </c>
      <c r="C929" s="11">
        <f>IF(C895=0,"-",IF(OR(C873/C895*365&lt;=0,C873/C895*365&gt;720),"-",C873/C895*365))</f>
        <v>95.208136193141414</v>
      </c>
      <c r="D929" s="11">
        <f>IF(D895=0,"-",IF(OR(D873/D895*365&lt;=0,D873/D895*365&gt;720),"-",D873/D895*365))</f>
        <v>82.441910977909629</v>
      </c>
    </row>
    <row r="930" spans="1:4" x14ac:dyDescent="0.25">
      <c r="A930" s="1" t="s">
        <v>207</v>
      </c>
      <c r="B930" s="11" t="str">
        <f>IF(B896=0,"-",IF(OR(B889/B896*365&lt;=0,B889/B896*365&gt;720),"-",B889/B896*365))</f>
        <v>-</v>
      </c>
      <c r="C930" s="11">
        <f>IF(C896=0,"-",IF(OR(C889/C896*365&lt;=0,C889/C896*365&gt;720),"-",C889/C896*365))</f>
        <v>220.78022944376843</v>
      </c>
      <c r="D930" s="11">
        <f>IF(D896=0,"-",IF(OR(D889/D896*365&lt;=0,D889/D896*365&gt;720),"-",D889/D896*365))</f>
        <v>177.87351163041669</v>
      </c>
    </row>
    <row r="931" spans="1:4" x14ac:dyDescent="0.25">
      <c r="A931" s="1" t="s">
        <v>208</v>
      </c>
      <c r="B931" s="11" t="str">
        <f>IF(B896=0,"-",IF(OR(B868/B896*365&lt;=0,B868/B896*365&gt;720),"-",B868/B896*365))</f>
        <v>-</v>
      </c>
      <c r="C931" s="11">
        <f>IF(C896=0,"-",IF(OR(C868/C896*365&lt;=0,C868/C896*365&gt;720),"-",C868/C896*365))</f>
        <v>13.697263248437041</v>
      </c>
      <c r="D931" s="11">
        <f>IF(D896=0,"-",IF(OR(D868/D896*365&lt;=0,D868/D896*365&gt;720),"-",D868/D896*365))</f>
        <v>3.7896542575913594</v>
      </c>
    </row>
    <row r="932" spans="1:4" x14ac:dyDescent="0.25">
      <c r="A932" s="1" t="s">
        <v>209</v>
      </c>
      <c r="B932" s="10" t="str">
        <f>IF(OR(B892=0,B895=0),"-",IF(OR(B895/B892&lt;=0,B895/B892&gt;100),"-",B895/B892))</f>
        <v>-</v>
      </c>
      <c r="C932" s="10">
        <f>IF(OR(C892=0,C895=0),"-",IF(OR(C895/C892&lt;=0,C895/C892&gt;100),"-",C895/C892))</f>
        <v>1.7992301386744467</v>
      </c>
      <c r="D932" s="10">
        <f>IF(OR(D892=0,D895=0),"-",IF(OR(D895/D892&lt;=0,D895/D892&gt;100),"-",D895/D892))</f>
        <v>1.8515534287034845</v>
      </c>
    </row>
    <row r="933" spans="1:4" x14ac:dyDescent="0.25">
      <c r="A933" s="1" t="s">
        <v>210</v>
      </c>
      <c r="B933" s="8" t="str">
        <f>IF(OR(B931="-",B929="-",B930="-"),"-",(B931+B929)-B930)</f>
        <v>-</v>
      </c>
      <c r="C933" s="8">
        <f>IF(OR(C931="-",C929="-",C930="-"),"-",(C931+C929)-C930)</f>
        <v>-111.87483000218998</v>
      </c>
      <c r="D933" s="8">
        <f>IF(OR(D931="-",D929="-",D930="-"),"-",(D931+D929)-D930)</f>
        <v>-91.641946394915692</v>
      </c>
    </row>
    <row r="934" spans="1:4" x14ac:dyDescent="0.25">
      <c r="A934" s="1" t="s">
        <v>211</v>
      </c>
      <c r="B934" s="10" t="str">
        <f>IF(B857=0,"-",(B857/B877)*100)</f>
        <v>-</v>
      </c>
      <c r="C934" s="10">
        <f>IF(C857=0,"-",(C857/C877)*100)</f>
        <v>29.805262481055237</v>
      </c>
      <c r="D934" s="10">
        <f>IF(D857=0,"-",(D857/D877)*100)</f>
        <v>29.005264522529224</v>
      </c>
    </row>
    <row r="935" spans="1:4" x14ac:dyDescent="0.25">
      <c r="A935" s="1" t="s">
        <v>212</v>
      </c>
      <c r="B935" s="10" t="str">
        <f>IF(B888=0,"-",IF(B888/B895&gt;10,"-",(B888/B895)*100))</f>
        <v>-</v>
      </c>
      <c r="C935" s="10" t="str">
        <f>IF(C888=0,"-",IF(C888/C895&gt;10,"-",(C888/C895)*100))</f>
        <v>-</v>
      </c>
      <c r="D935" s="10" t="str">
        <f>IF(D888=0,"-",IF(D888/D895&gt;10,"-",(D888/D895)*100))</f>
        <v>-</v>
      </c>
    </row>
    <row r="936" spans="1:4" x14ac:dyDescent="0.25">
      <c r="A936" s="1"/>
      <c r="B936" s="1"/>
      <c r="C936" s="1"/>
      <c r="D936" s="1"/>
    </row>
    <row r="937" spans="1:4" x14ac:dyDescent="0.25">
      <c r="A937" s="1" t="s">
        <v>176</v>
      </c>
      <c r="B937" s="1"/>
      <c r="C937" s="1"/>
      <c r="D937" s="2" t="s">
        <v>177</v>
      </c>
    </row>
    <row r="938" spans="1:4" x14ac:dyDescent="0.25">
      <c r="A938" s="3" t="str">
        <f>"ΚΩΔΙΚΟΣ ICAP" &amp; ": " &amp; '[1]ΣΤΟΙΧΕΙΑ ΕΤΟΥΣ 3'!A$14</f>
        <v>ΚΩΔΙΚΟΣ ICAP: 276448</v>
      </c>
      <c r="B938" s="1"/>
      <c r="C938" s="1"/>
      <c r="D938" s="2"/>
    </row>
    <row r="939" spans="1:4" x14ac:dyDescent="0.25">
      <c r="A939" s="3" t="str">
        <f>'[1]ΣΤΟΙΧΕΙΑ ΕΤΟΥΣ 3'!B$14</f>
        <v>LIBERTA ΜΟΝΟΠΡΟΣΩΠΗ Ε.Π.Ε.</v>
      </c>
      <c r="B939" s="1"/>
      <c r="C939" s="1"/>
      <c r="D939" s="1"/>
    </row>
    <row r="940" spans="1:4" x14ac:dyDescent="0.25">
      <c r="A940" s="1" t="s">
        <v>178</v>
      </c>
      <c r="B940" s="2" t="s">
        <v>179</v>
      </c>
      <c r="C940" s="2" t="s">
        <v>179</v>
      </c>
      <c r="D940" s="2" t="s">
        <v>179</v>
      </c>
    </row>
    <row r="941" spans="1:4" x14ac:dyDescent="0.25">
      <c r="A941" s="3" t="s">
        <v>180</v>
      </c>
      <c r="B941" s="4" t="str">
        <f>IF(MAX([1]Βοηθητικό!$E$14:$J$14)-2=MAX([1]Βοηθητικό!$E$1:$J$1)-2,RIGHT('[1]ΣΤΟΙΧΕΙΑ ΕΤΟΥΣ 4'!$F$14,10),IF(MAX([1]Βοηθητικό!$E$14:$J$14)-2=MAX([1]Βοηθητικό!$E$1:$J$1)-3,RIGHT('[1]ΣΤΟΙΧΕΙΑ ΕΤΟΥΣ 3'!$F$14,10),IF(MAX([1]Βοηθητικό!$E$14:$J$14)-2=MAX([1]Βοηθητικό!$E$1:$J$1)-4,RIGHT('[1]ΣΤΟΙΧΕΙΑ ΕΤΟΥΣ 2'!$F$14,10),IF(MAX([1]Βοηθητικό!$E$14:$J$14)-2=MAX([1]Βοηθητικό!$E$1:$J$1)-5,RIGHT('[1]ΣΤΟΙΧΕΙΑ ΕΤΟΥΣ 1'!$F$14,10),""))))</f>
        <v>31/12/2017</v>
      </c>
      <c r="C941" s="17" t="str">
        <f>IF(MAX([1]Βοηθητικό!$E$14:$J$14)-1=MAX([1]Βοηθητικό!$E$1:$J$1)-1,RIGHT('[1]ΣΤΟΙΧΕΙΑ ΕΤΟΥΣ 5'!$F$14,10),IF(MAX([1]Βοηθητικό!$E$14:$J$14)-1=MAX([1]Βοηθητικό!$E$1:$J$1)-2,RIGHT('[1]ΣΤΟΙΧΕΙΑ ΕΤΟΥΣ 4'!$F$14,10),IF(MAX([1]Βοηθητικό!$E$14:$J$14)-1=MAX([1]Βοηθητικό!$E$1:$J$1)-3,RIGHT('[1]ΣΤΟΙΧΕΙΑ ΕΤΟΥΣ 3'!$F$14,10),IF(MAX([1]Βοηθητικό!$E$14:$J$14)-1=MAX([1]Βοηθητικό!$E$1:$J$1)-4,RIGHT('[1]ΣΤΟΙΧΕΙΑ ΕΤΟΥΣ 2'!$F$14,10),IF(MAX([1]Βοηθητικό!$E$14:$J$14)-1=MAX([1]Βοηθητικό!$E$1:$J$1)-5,RIGHT('[1]ΣΤΟΙΧΕΙΑ ΕΤΟΥΣ 1'!$F$14,10),"")))))</f>
        <v>31/12/2018</v>
      </c>
      <c r="D941" s="5" t="str">
        <f>IF(MAX([1]Βοηθητικό!$E$14:$J$14)=MAX([1]Βοηθητικό!$E$1:$J$1),RIGHT('[1]ΣΤΟΙΧΕΙΑ ΕΤΟΥΣ 6'!$F$14,10),IF(MAX([1]Βοηθητικό!$E$14:$J$14)=MAX([1]Βοηθητικό!$E$1:$J$1)-1,RIGHT('[1]ΣΤΟΙΧΕΙΑ ΕΤΟΥΣ 5'!$F$14,10),IF(MAX([1]Βοηθητικό!$E$14:$J$14)=MAX([1]Βοηθητικό!$E$1:$J$1)-2,RIGHT('[1]ΣΤΟΙΧΕΙΑ ΕΤΟΥΣ 4'!$F$14,10),IF(MAX([1]Βοηθητικό!$E$14:$J$14)=MAX([1]Βοηθητικό!$E$1:$J$1)-3,RIGHT('[1]ΣΤΟΙΧΕΙΑ ΕΤΟΥΣ 3'!$F$14,10),IF(MAX([1]Βοηθητικό!$E$14:$J$14)=MAX([1]Βοηθητικό!$E$1:$J$1)-4,RIGHT('[1]ΣΤΟΙΧΕΙΑ ΕΤΟΥΣ 2'!$F$14,10),IF(MAX([1]Βοηθητικό!$E$14:$J$14)=MAX([1]Βοηθητικό!$E$1:$J$1)-5,RIGHT('[1]ΣΤΟΙΧΕΙΑ ΕΤΟΥΣ 1'!$F$14,10),""))))))</f>
        <v>31/12/2019</v>
      </c>
    </row>
    <row r="942" spans="1:4" x14ac:dyDescent="0.25">
      <c r="A942" s="1" t="s">
        <v>6</v>
      </c>
      <c r="B942" s="6">
        <f>IF(MAX([1]Βοηθητικό!$E$14:$J$14)-2=MAX([1]Βοηθητικό!$E$1:$J$1)-2,'[1]ΣΤΟΙΧΕΙΑ ΕΤΟΥΣ 4'!$G$14,IF(MAX([1]Βοηθητικό!$E$14:$J$14)-2=MAX([1]Βοηθητικό!$E$1:$J$1)-3,'[1]ΣΤΟΙΧΕΙΑ ΕΤΟΥΣ 3'!$G$14,IF(MAX([1]Βοηθητικό!$E$14:$J$14)-2=MAX([1]Βοηθητικό!$E$1:$J$1)-4,'[1]ΣΤΟΙΧΕΙΑ ΕΤΟΥΣ 2'!$G$14,IF(MAX([1]Βοηθητικό!$E$14:$J$14)-2=MAX([1]Βοηθητικό!$E$1:$J$1)-5,'[1]ΣΤΟΙΧΕΙΑ ΕΤΟΥΣ 1'!$G$14,""))))</f>
        <v>328827</v>
      </c>
      <c r="C942" s="6">
        <f>IF(MAX([1]Βοηθητικό!$E$14:$J$14)-1=MAX([1]Βοηθητικό!$E$1:$J$1)-1,'[1]ΣΤΟΙΧΕΙΑ ΕΤΟΥΣ 5'!$G$14,IF(MAX([1]Βοηθητικό!$E$14:$J$14)-1=MAX([1]Βοηθητικό!$E$1:$J$1)-2,'[1]ΣΤΟΙΧΕΙΑ ΕΤΟΥΣ 4'!$G$14,IF(MAX([1]Βοηθητικό!$E$14:$J$14)-1=MAX([1]Βοηθητικό!$E$1:$J$1)-3,'[1]ΣΤΟΙΧΕΙΑ ΕΤΟΥΣ 3'!$G$14,IF(MAX([1]Βοηθητικό!$E$14:$J$14)-1=MAX([1]Βοηθητικό!$E$1:$J$1)-4,'[1]ΣΤΟΙΧΕΙΑ ΕΤΟΥΣ 2'!$G$14,IF(MAX([1]Βοηθητικό!$E$14:$J$14)-1=MAX([1]Βοηθητικό!$E$1:$J$1)-5,'[1]ΣΤΟΙΧΕΙΑ ΕΤΟΥΣ 1'!$G$14,"")))))</f>
        <v>358759</v>
      </c>
      <c r="D942" s="7">
        <f>IF(MAX([1]Βοηθητικό!$E$14:$J$14)=MAX([1]Βοηθητικό!$E$1:$J$1),'[1]ΣΤΟΙΧΕΙΑ ΕΤΟΥΣ 6'!$G$14,IF(MAX([1]Βοηθητικό!$E$14:$J$14)=MAX([1]Βοηθητικό!$E$1:$J$1)-1,'[1]ΣΤΟΙΧΕΙΑ ΕΤΟΥΣ 5'!$G$14,IF(MAX([1]Βοηθητικό!$E$14:$J$14)=MAX([1]Βοηθητικό!$E$1:$J$1)-2,'[1]ΣΤΟΙΧΕΙΑ ΕΤΟΥΣ 4'!$G$14,IF(MAX([1]Βοηθητικό!$E$14:$J$14)=MAX([1]Βοηθητικό!$E$1:$J$1)-3,'[1]ΣΤΟΙΧΕΙΑ ΕΤΟΥΣ 3'!$G$14,IF(MAX([1]Βοηθητικό!$E$14:$J$14)=MAX([1]Βοηθητικό!$E$1:$J$1)-4,'[1]ΣΤΟΙΧΕΙΑ ΕΤΟΥΣ 2'!$G$14,IF(MAX([1]Βοηθητικό!$E$14:$J$14)=MAX([1]Βοηθητικό!$E$1:$J$1)-5,'[1]ΣΤΟΙΧΕΙΑ ΕΤΟΥΣ 1'!$G$14,""))))))</f>
        <v>397868</v>
      </c>
    </row>
    <row r="943" spans="1:4" x14ac:dyDescent="0.25">
      <c r="A943" s="1" t="s">
        <v>7</v>
      </c>
      <c r="B943" s="6">
        <f>IF(MAX([1]Βοηθητικό!$E$14:$J$14)-2=MAX([1]Βοηθητικό!$E$1:$J$1)-2,'[1]ΣΤΟΙΧΕΙΑ ΕΤΟΥΣ 4'!$H$14,IF(MAX([1]Βοηθητικό!$E$14:$J$14)-2=MAX([1]Βοηθητικό!$E$1:$J$1)-3,'[1]ΣΤΟΙΧΕΙΑ ΕΤΟΥΣ 3'!$H$14,IF(MAX([1]Βοηθητικό!$E$14:$J$14)-2=MAX([1]Βοηθητικό!$E$1:$J$1)-4,'[1]ΣΤΟΙΧΕΙΑ ΕΤΟΥΣ 2'!$H$14,IF(MAX([1]Βοηθητικό!$E$14:$J$14)-2=MAX([1]Βοηθητικό!$E$1:$J$1)-5,'[1]ΣΤΟΙΧΕΙΑ ΕΤΟΥΣ 1'!$H$14,""))))</f>
        <v>0</v>
      </c>
      <c r="C943" s="6">
        <f>IF(MAX([1]Βοηθητικό!$E$14:$J$14)-1=MAX([1]Βοηθητικό!$E$1:$J$1)-1,'[1]ΣΤΟΙΧΕΙΑ ΕΤΟΥΣ 5'!$H$14,IF(MAX([1]Βοηθητικό!$E$14:$J$14)-1=MAX([1]Βοηθητικό!$E$1:$J$1)-2,'[1]ΣΤΟΙΧΕΙΑ ΕΤΟΥΣ 4'!$H$14,IF(MAX([1]Βοηθητικό!$E$14:$J$14)-1=MAX([1]Βοηθητικό!$E$1:$J$1)-3,'[1]ΣΤΟΙΧΕΙΑ ΕΤΟΥΣ 3'!$H$14,IF(MAX([1]Βοηθητικό!$E$14:$J$14)-1=MAX([1]Βοηθητικό!$E$1:$J$1)-4,'[1]ΣΤΟΙΧΕΙΑ ΕΤΟΥΣ 2'!$H$14,IF(MAX([1]Βοηθητικό!$E$14:$J$14)-1=MAX([1]Βοηθητικό!$E$1:$J$1)-5,'[1]ΣΤΟΙΧΕΙΑ ΕΤΟΥΣ 1'!$H$14,"")))))</f>
        <v>0</v>
      </c>
      <c r="D943" s="7">
        <f>IF(MAX([1]Βοηθητικό!$E$14:$J$14)=MAX([1]Βοηθητικό!$E$1:$J$1),'[1]ΣΤΟΙΧΕΙΑ ΕΤΟΥΣ 6'!$H$14,IF(MAX([1]Βοηθητικό!$E$14:$J$14)=MAX([1]Βοηθητικό!$E$1:$J$1)-1,'[1]ΣΤΟΙΧΕΙΑ ΕΤΟΥΣ 5'!$H$14,IF(MAX([1]Βοηθητικό!$E$14:$J$14)=MAX([1]Βοηθητικό!$E$1:$J$1)-2,'[1]ΣΤΟΙΧΕΙΑ ΕΤΟΥΣ 4'!$H$14,IF(MAX([1]Βοηθητικό!$E$14:$J$14)=MAX([1]Βοηθητικό!$E$1:$J$1)-3,'[1]ΣΤΟΙΧΕΙΑ ΕΤΟΥΣ 3'!$H$14,IF(MAX([1]Βοηθητικό!$E$14:$J$14)=MAX([1]Βοηθητικό!$E$1:$J$1)-4,'[1]ΣΤΟΙΧΕΙΑ ΕΤΟΥΣ 2'!$H$14,IF(MAX([1]Βοηθητικό!$E$14:$J$14)=MAX([1]Βοηθητικό!$E$1:$J$1)-5,'[1]ΣΤΟΙΧΕΙΑ ΕΤΟΥΣ 1'!$H$14,""))))))</f>
        <v>0</v>
      </c>
    </row>
    <row r="944" spans="1:4" x14ac:dyDescent="0.25">
      <c r="A944" s="1" t="s">
        <v>8</v>
      </c>
      <c r="B944" s="6">
        <f>IF(MAX([1]Βοηθητικό!$E$14:$J$14)-2=MAX([1]Βοηθητικό!$E$1:$J$1)-2,'[1]ΣΤΟΙΧΕΙΑ ΕΤΟΥΣ 4'!$I$14,IF(MAX([1]Βοηθητικό!$E$14:$J$14)-2=MAX([1]Βοηθητικό!$E$1:$J$1)-3,'[1]ΣΤΟΙΧΕΙΑ ΕΤΟΥΣ 3'!$I$14,IF(MAX([1]Βοηθητικό!$E$14:$J$14)-2=MAX([1]Βοηθητικό!$E$1:$J$1)-4,'[1]ΣΤΟΙΧΕΙΑ ΕΤΟΥΣ 2'!$I$14,IF(MAX([1]Βοηθητικό!$E$14:$J$14)-2=MAX([1]Βοηθητικό!$E$1:$J$1)-5,'[1]ΣΤΟΙΧΕΙΑ ΕΤΟΥΣ 1'!$I$14,""))))</f>
        <v>328827</v>
      </c>
      <c r="C944" s="6">
        <f>IF(MAX([1]Βοηθητικό!$E$14:$J$14)-1=MAX([1]Βοηθητικό!$E$1:$J$1)-1,'[1]ΣΤΟΙΧΕΙΑ ΕΤΟΥΣ 5'!$I$14,IF(MAX([1]Βοηθητικό!$E$14:$J$14)-1=MAX([1]Βοηθητικό!$E$1:$J$1)-2,'[1]ΣΤΟΙΧΕΙΑ ΕΤΟΥΣ 4'!$I$14,IF(MAX([1]Βοηθητικό!$E$14:$J$14)-1=MAX([1]Βοηθητικό!$E$1:$J$1)-3,'[1]ΣΤΟΙΧΕΙΑ ΕΤΟΥΣ 3'!$I$14,IF(MAX([1]Βοηθητικό!$E$14:$J$14)-1=MAX([1]Βοηθητικό!$E$1:$J$1)-4,'[1]ΣΤΟΙΧΕΙΑ ΕΤΟΥΣ 2'!$I$14,IF(MAX([1]Βοηθητικό!$E$14:$J$14)-1=MAX([1]Βοηθητικό!$E$1:$J$1)-5,'[1]ΣΤΟΙΧΕΙΑ ΕΤΟΥΣ 1'!$I$14,"")))))</f>
        <v>340438</v>
      </c>
      <c r="D944" s="7">
        <f>IF(MAX([1]Βοηθητικό!$E$14:$J$14)=MAX([1]Βοηθητικό!$E$1:$J$1),'[1]ΣΤΟΙΧΕΙΑ ΕΤΟΥΣ 6'!$I$14,IF(MAX([1]Βοηθητικό!$E$14:$J$14)=MAX([1]Βοηθητικό!$E$1:$J$1)-1,'[1]ΣΤΟΙΧΕΙΑ ΕΤΟΥΣ 5'!$I$14,IF(MAX([1]Βοηθητικό!$E$14:$J$14)=MAX([1]Βοηθητικό!$E$1:$J$1)-2,'[1]ΣΤΟΙΧΕΙΑ ΕΤΟΥΣ 4'!$I$14,IF(MAX([1]Βοηθητικό!$E$14:$J$14)=MAX([1]Βοηθητικό!$E$1:$J$1)-3,'[1]ΣΤΟΙΧΕΙΑ ΕΤΟΥΣ 3'!$I$14,IF(MAX([1]Βοηθητικό!$E$14:$J$14)=MAX([1]Βοηθητικό!$E$1:$J$1)-4,'[1]ΣΤΟΙΧΕΙΑ ΕΤΟΥΣ 2'!$I$14,IF(MAX([1]Βοηθητικό!$E$14:$J$14)=MAX([1]Βοηθητικό!$E$1:$J$1)-5,'[1]ΣΤΟΙΧΕΙΑ ΕΤΟΥΣ 1'!$I$14,""))))))</f>
        <v>231412</v>
      </c>
    </row>
    <row r="945" spans="1:4" x14ac:dyDescent="0.25">
      <c r="A945" s="1" t="s">
        <v>57</v>
      </c>
      <c r="B945" s="6">
        <f>IF(MAX([1]Βοηθητικό!$E$14:$J$14)-2=MAX([1]Βοηθητικό!$E$1:$J$1)-2,'[1]ΣΤΟΙΧΕΙΑ ΕΤΟΥΣ 4'!$BF$14,IF(MAX([1]Βοηθητικό!$E$14:$J$14)-2=MAX([1]Βοηθητικό!$E$1:$J$1)-3,'[1]ΣΤΟΙΧΕΙΑ ΕΤΟΥΣ 3'!$BF$14,IF(MAX([1]Βοηθητικό!$E$14:$J$14)-2=MAX([1]Βοηθητικό!$E$1:$J$1)-4,'[1]ΣΤΟΙΧΕΙΑ ΕΤΟΥΣ 2'!$BF$14,IF(MAX([1]Βοηθητικό!$E$14:$J$14)-2=MAX([1]Βοηθητικό!$E$1:$J$1)-5,'[1]ΣΤΟΙΧΕΙΑ ΕΤΟΥΣ 1'!$BF$14,""))))</f>
        <v>0</v>
      </c>
      <c r="C945" s="6">
        <f>IF(MAX([1]Βοηθητικό!$E$14:$J$14)-1=MAX([1]Βοηθητικό!$E$1:$J$1)-1,'[1]ΣΤΟΙΧΕΙΑ ΕΤΟΥΣ 5'!$BF$14,IF(MAX([1]Βοηθητικό!$E$14:$J$14)-1=MAX([1]Βοηθητικό!$E$1:$J$1)-2,'[1]ΣΤΟΙΧΕΙΑ ΕΤΟΥΣ 4'!$BF$14,IF(MAX([1]Βοηθητικό!$E$14:$J$14)-1=MAX([1]Βοηθητικό!$E$1:$J$1)-3,'[1]ΣΤΟΙΧΕΙΑ ΕΤΟΥΣ 3'!$BF$14,IF(MAX([1]Βοηθητικό!$E$14:$J$14)-1=MAX([1]Βοηθητικό!$E$1:$J$1)-4,'[1]ΣΤΟΙΧΕΙΑ ΕΤΟΥΣ 2'!$BF$14,IF(MAX([1]Βοηθητικό!$E$14:$J$14)-1=MAX([1]Βοηθητικό!$E$1:$J$1)-5,'[1]ΣΤΟΙΧΕΙΑ ΕΤΟΥΣ 1'!$BF$14,"")))))</f>
        <v>0</v>
      </c>
      <c r="D945" s="7">
        <f>IF(MAX([1]Βοηθητικό!$E$14:$J$14)=MAX([1]Βοηθητικό!$E$1:$J$1),'[1]ΣΤΟΙΧΕΙΑ ΕΤΟΥΣ 6'!$BF$14,IF(MAX([1]Βοηθητικό!$E$14:$J$14)=MAX([1]Βοηθητικό!$E$1:$J$1)-1,'[1]ΣΤΟΙΧΕΙΑ ΕΤΟΥΣ 5'!$BF$14,IF(MAX([1]Βοηθητικό!$E$14:$J$14)=MAX([1]Βοηθητικό!$E$1:$J$1)-2,'[1]ΣΤΟΙΧΕΙΑ ΕΤΟΥΣ 4'!$BF$14,IF(MAX([1]Βοηθητικό!$E$14:$J$14)=MAX([1]Βοηθητικό!$E$1:$J$1)-3,'[1]ΣΤΟΙΧΕΙΑ ΕΤΟΥΣ 3'!$BF$14,IF(MAX([1]Βοηθητικό!$E$14:$J$14)=MAX([1]Βοηθητικό!$E$1:$J$1)-4,'[1]ΣΤΟΙΧΕΙΑ ΕΤΟΥΣ 2'!$BF$14,IF(MAX([1]Βοηθητικό!$E$14:$J$14)=MAX([1]Βοηθητικό!$E$1:$J$1)-5,'[1]ΣΤΟΙΧΕΙΑ ΕΤΟΥΣ 1'!$BF$14,""))))))</f>
        <v>0</v>
      </c>
    </row>
    <row r="946" spans="1:4" x14ac:dyDescent="0.25">
      <c r="A946" s="1" t="s">
        <v>9</v>
      </c>
      <c r="B946" s="6">
        <f>IF(MAX([1]Βοηθητικό!$E$14:$J$14)-2=MAX([1]Βοηθητικό!$E$1:$J$1)-2,'[1]ΣΤΟΙΧΕΙΑ ΕΤΟΥΣ 4'!$J$14,IF(MAX([1]Βοηθητικό!$E$14:$J$14)-2=MAX([1]Βοηθητικό!$E$1:$J$1)-3,'[1]ΣΤΟΙΧΕΙΑ ΕΤΟΥΣ 3'!$J$14,IF(MAX([1]Βοηθητικό!$E$14:$J$14)-2=MAX([1]Βοηθητικό!$E$1:$J$1)-4,'[1]ΣΤΟΙΧΕΙΑ ΕΤΟΥΣ 2'!$J$14,IF(MAX([1]Βοηθητικό!$E$14:$J$14)-2=MAX([1]Βοηθητικό!$E$1:$J$1)-5,'[1]ΣΤΟΙΧΕΙΑ ΕΤΟΥΣ 1'!$J$14,""))))</f>
        <v>0</v>
      </c>
      <c r="C946" s="6">
        <f>IF(MAX([1]Βοηθητικό!$E$14:$J$14)-1=MAX([1]Βοηθητικό!$E$1:$J$1)-1,'[1]ΣΤΟΙΧΕΙΑ ΕΤΟΥΣ 5'!$J$14,IF(MAX([1]Βοηθητικό!$E$14:$J$14)-1=MAX([1]Βοηθητικό!$E$1:$J$1)-2,'[1]ΣΤΟΙΧΕΙΑ ΕΤΟΥΣ 4'!$J$14,IF(MAX([1]Βοηθητικό!$E$14:$J$14)-1=MAX([1]Βοηθητικό!$E$1:$J$1)-3,'[1]ΣΤΟΙΧΕΙΑ ΕΤΟΥΣ 3'!$J$14,IF(MAX([1]Βοηθητικό!$E$14:$J$14)-1=MAX([1]Βοηθητικό!$E$1:$J$1)-4,'[1]ΣΤΟΙΧΕΙΑ ΕΤΟΥΣ 2'!$J$14,IF(MAX([1]Βοηθητικό!$E$14:$J$14)-1=MAX([1]Βοηθητικό!$E$1:$J$1)-5,'[1]ΣΤΟΙΧΕΙΑ ΕΤΟΥΣ 1'!$J$14,"")))))</f>
        <v>102510</v>
      </c>
      <c r="D946" s="7">
        <f>IF(MAX([1]Βοηθητικό!$E$14:$J$14)=MAX([1]Βοηθητικό!$E$1:$J$1),'[1]ΣΤΟΙΧΕΙΑ ΕΤΟΥΣ 6'!$J$14,IF(MAX([1]Βοηθητικό!$E$14:$J$14)=MAX([1]Βοηθητικό!$E$1:$J$1)-1,'[1]ΣΤΟΙΧΕΙΑ ΕΤΟΥΣ 5'!$J$14,IF(MAX([1]Βοηθητικό!$E$14:$J$14)=MAX([1]Βοηθητικό!$E$1:$J$1)-2,'[1]ΣΤΟΙΧΕΙΑ ΕΤΟΥΣ 4'!$J$14,IF(MAX([1]Βοηθητικό!$E$14:$J$14)=MAX([1]Βοηθητικό!$E$1:$J$1)-3,'[1]ΣΤΟΙΧΕΙΑ ΕΤΟΥΣ 3'!$J$14,IF(MAX([1]Βοηθητικό!$E$14:$J$14)=MAX([1]Βοηθητικό!$E$1:$J$1)-4,'[1]ΣΤΟΙΧΕΙΑ ΕΤΟΥΣ 2'!$J$14,IF(MAX([1]Βοηθητικό!$E$14:$J$14)=MAX([1]Βοηθητικό!$E$1:$J$1)-5,'[1]ΣΤΟΙΧΕΙΑ ΕΤΟΥΣ 1'!$J$14,""))))))</f>
        <v>152474</v>
      </c>
    </row>
    <row r="947" spans="1:4" x14ac:dyDescent="0.25">
      <c r="A947" s="1" t="s">
        <v>181</v>
      </c>
      <c r="B947" s="6">
        <f>IF(MAX([1]Βοηθητικό!$E$14:$J$14)-2=MAX([1]Βοηθητικό!$E$1:$J$1)-2,'[1]ΣΤΟΙΧΕΙΑ ΕΤΟΥΣ 4'!$M$14,IF(MAX([1]Βοηθητικό!$E$14:$J$14)-2=MAX([1]Βοηθητικό!$E$1:$J$1)-3,'[1]ΣΤΟΙΧΕΙΑ ΕΤΟΥΣ 3'!$M$14,IF(MAX([1]Βοηθητικό!$E$14:$J$14)-2=MAX([1]Βοηθητικό!$E$1:$J$1)-4,'[1]ΣΤΟΙΧΕΙΑ ΕΤΟΥΣ 2'!$M$14,IF(MAX([1]Βοηθητικό!$E$14:$J$14)-2=MAX([1]Βοηθητικό!$E$1:$J$1)-5,'[1]ΣΤΟΙΧΕΙΑ ΕΤΟΥΣ 1'!$M$14,""))))</f>
        <v>0</v>
      </c>
      <c r="C947" s="6">
        <f>IF(MAX([1]Βοηθητικό!$E$14:$J$14)-1=MAX([1]Βοηθητικό!$E$1:$J$1)-1,'[1]ΣΤΟΙΧΕΙΑ ΕΤΟΥΣ 5'!$M$14,IF(MAX([1]Βοηθητικό!$E$14:$J$14)-1=MAX([1]Βοηθητικό!$E$1:$J$1)-2,'[1]ΣΤΟΙΧΕΙΑ ΕΤΟΥΣ 4'!$M$14,IF(MAX([1]Βοηθητικό!$E$14:$J$14)-1=MAX([1]Βοηθητικό!$E$1:$J$1)-3,'[1]ΣΤΟΙΧΕΙΑ ΕΤΟΥΣ 3'!$M$14,IF(MAX([1]Βοηθητικό!$E$14:$J$14)-1=MAX([1]Βοηθητικό!$E$1:$J$1)-4,'[1]ΣΤΟΙΧΕΙΑ ΕΤΟΥΣ 2'!$M$14,IF(MAX([1]Βοηθητικό!$E$14:$J$14)-1=MAX([1]Βοηθητικό!$E$1:$J$1)-5,'[1]ΣΤΟΙΧΕΙΑ ΕΤΟΥΣ 1'!$M$14,"")))))</f>
        <v>192346</v>
      </c>
      <c r="D947" s="7">
        <f>IF(MAX([1]Βοηθητικό!$E$14:$J$14)=MAX([1]Βοηθητικό!$E$1:$J$1),'[1]ΣΤΟΙΧΕΙΑ ΕΤΟΥΣ 6'!$M$14,IF(MAX([1]Βοηθητικό!$E$14:$J$14)=MAX([1]Βοηθητικό!$E$1:$J$1)-1,'[1]ΣΤΟΙΧΕΙΑ ΕΤΟΥΣ 5'!$M$14,IF(MAX([1]Βοηθητικό!$E$14:$J$14)=MAX([1]Βοηθητικό!$E$1:$J$1)-2,'[1]ΣΤΟΙΧΕΙΑ ΕΤΟΥΣ 4'!$M$14,IF(MAX([1]Βοηθητικό!$E$14:$J$14)=MAX([1]Βοηθητικό!$E$1:$J$1)-3,'[1]ΣΤΟΙΧΕΙΑ ΕΤΟΥΣ 3'!$M$14,IF(MAX([1]Βοηθητικό!$E$14:$J$14)=MAX([1]Βοηθητικό!$E$1:$J$1)-4,'[1]ΣΤΟΙΧΕΙΑ ΕΤΟΥΣ 2'!$M$14,IF(MAX([1]Βοηθητικό!$E$14:$J$14)=MAX([1]Βοηθητικό!$E$1:$J$1)-5,'[1]ΣΤΟΙΧΕΙΑ ΕΤΟΥΣ 1'!$M$14,""))))))</f>
        <v>100899</v>
      </c>
    </row>
    <row r="948" spans="1:4" x14ac:dyDescent="0.25">
      <c r="A948" s="1" t="s">
        <v>182</v>
      </c>
      <c r="B948" s="6">
        <f>IF(MAX([1]Βοηθητικό!$E$14:$J$14)-2=MAX([1]Βοηθητικό!$E$1:$J$1)-2,'[1]ΣΤΟΙΧΕΙΑ ΕΤΟΥΣ 4'!$BN$14,IF(MAX([1]Βοηθητικό!$E$14:$J$14)-2=MAX([1]Βοηθητικό!$E$1:$J$1)-3,'[1]ΣΤΟΙΧΕΙΑ ΕΤΟΥΣ 3'!$BN$14,IF(MAX([1]Βοηθητικό!$E$14:$J$14)-2=MAX([1]Βοηθητικό!$E$1:$J$1)-4,'[1]ΣΤΟΙΧΕΙΑ ΕΤΟΥΣ 2'!$BN$14,IF(MAX([1]Βοηθητικό!$E$14:$J$14)-2=MAX([1]Βοηθητικό!$E$1:$J$1)-5,'[1]ΣΤΟΙΧΕΙΑ ΕΤΟΥΣ 1'!$BN$14,""))))</f>
        <v>0</v>
      </c>
      <c r="C948" s="6">
        <f>IF(MAX([1]Βοηθητικό!$E$14:$J$14)-1=MAX([1]Βοηθητικό!$E$1:$J$1)-1,'[1]ΣΤΟΙΧΕΙΑ ΕΤΟΥΣ 5'!$BN$14,IF(MAX([1]Βοηθητικό!$E$14:$J$14)-1=MAX([1]Βοηθητικό!$E$1:$J$1)-2,'[1]ΣΤΟΙΧΕΙΑ ΕΤΟΥΣ 4'!$BN$14,IF(MAX([1]Βοηθητικό!$E$14:$J$14)-1=MAX([1]Βοηθητικό!$E$1:$J$1)-3,'[1]ΣΤΟΙΧΕΙΑ ΕΤΟΥΣ 3'!$BN$14,IF(MAX([1]Βοηθητικό!$E$14:$J$14)-1=MAX([1]Βοηθητικό!$E$1:$J$1)-4,'[1]ΣΤΟΙΧΕΙΑ ΕΤΟΥΣ 2'!$BN$14,IF(MAX([1]Βοηθητικό!$E$14:$J$14)-1=MAX([1]Βοηθητικό!$E$1:$J$1)-5,'[1]ΣΤΟΙΧΕΙΑ ΕΤΟΥΣ 1'!$BN$14,"")))))</f>
        <v>142915</v>
      </c>
      <c r="D948" s="7">
        <f>IF(MAX([1]Βοηθητικό!$E$14:$J$14)=MAX([1]Βοηθητικό!$E$1:$J$1),'[1]ΣΤΟΙΧΕΙΑ ΕΤΟΥΣ 6'!$BN$14,IF(MAX([1]Βοηθητικό!$E$14:$J$14)=MAX([1]Βοηθητικό!$E$1:$J$1)-1,'[1]ΣΤΟΙΧΕΙΑ ΕΤΟΥΣ 5'!$BN$14,IF(MAX([1]Βοηθητικό!$E$14:$J$14)=MAX([1]Βοηθητικό!$E$1:$J$1)-2,'[1]ΣΤΟΙΧΕΙΑ ΕΤΟΥΣ 4'!$BN$14,IF(MAX([1]Βοηθητικό!$E$14:$J$14)=MAX([1]Βοηθητικό!$E$1:$J$1)-3,'[1]ΣΤΟΙΧΕΙΑ ΕΤΟΥΣ 3'!$BN$14,IF(MAX([1]Βοηθητικό!$E$14:$J$14)=MAX([1]Βοηθητικό!$E$1:$J$1)-4,'[1]ΣΤΟΙΧΕΙΑ ΕΤΟΥΣ 2'!$BN$14,IF(MAX([1]Βοηθητικό!$E$14:$J$14)=MAX([1]Βοηθητικό!$E$1:$J$1)-5,'[1]ΣΤΟΙΧΕΙΑ ΕΤΟΥΣ 1'!$BN$14,""))))))</f>
        <v>39000</v>
      </c>
    </row>
    <row r="949" spans="1:4" x14ac:dyDescent="0.25">
      <c r="A949" s="1" t="s">
        <v>183</v>
      </c>
      <c r="B949" s="6">
        <f>IF(MAX([1]Βοηθητικό!$E$14:$J$14)-2=MAX([1]Βοηθητικό!$E$1:$J$1)-2,'[1]ΣΤΟΙΧΕΙΑ ΕΤΟΥΣ 4'!$BG$14,IF(MAX([1]Βοηθητικό!$E$14:$J$14)-2=MAX([1]Βοηθητικό!$E$1:$J$1)-3,'[1]ΣΤΟΙΧΕΙΑ ΕΤΟΥΣ 3'!$BG$14,IF(MAX([1]Βοηθητικό!$E$14:$J$14)-2=MAX([1]Βοηθητικό!$E$1:$J$1)-4,'[1]ΣΤΟΙΧΕΙΑ ΕΤΟΥΣ 2'!$BG$14,IF(MAX([1]Βοηθητικό!$E$14:$J$14)-2=MAX([1]Βοηθητικό!$E$1:$J$1)-5,'[1]ΣΤΟΙΧΕΙΑ ΕΤΟΥΣ 1'!$BG$14,""))))</f>
        <v>0</v>
      </c>
      <c r="C949" s="6">
        <f>IF(MAX([1]Βοηθητικό!$E$14:$J$14)-1=MAX([1]Βοηθητικό!$E$1:$J$1)-1,'[1]ΣΤΟΙΧΕΙΑ ΕΤΟΥΣ 5'!$BG$14,IF(MAX([1]Βοηθητικό!$E$14:$J$14)-1=MAX([1]Βοηθητικό!$E$1:$J$1)-2,'[1]ΣΤΟΙΧΕΙΑ ΕΤΟΥΣ 4'!$BG$14,IF(MAX([1]Βοηθητικό!$E$14:$J$14)-1=MAX([1]Βοηθητικό!$E$1:$J$1)-3,'[1]ΣΤΟΙΧΕΙΑ ΕΤΟΥΣ 3'!$BG$14,IF(MAX([1]Βοηθητικό!$E$14:$J$14)-1=MAX([1]Βοηθητικό!$E$1:$J$1)-4,'[1]ΣΤΟΙΧΕΙΑ ΕΤΟΥΣ 2'!$BG$14,IF(MAX([1]Βοηθητικό!$E$14:$J$14)-1=MAX([1]Βοηθητικό!$E$1:$J$1)-5,'[1]ΣΤΟΙΧΕΙΑ ΕΤΟΥΣ 1'!$BG$14,"")))))</f>
        <v>0</v>
      </c>
      <c r="D949" s="7">
        <f>IF(MAX([1]Βοηθητικό!$E$14:$J$14)=MAX([1]Βοηθητικό!$E$1:$J$1),'[1]ΣΤΟΙΧΕΙΑ ΕΤΟΥΣ 6'!$BG$14,IF(MAX([1]Βοηθητικό!$E$14:$J$14)=MAX([1]Βοηθητικό!$E$1:$J$1)-1,'[1]ΣΤΟΙΧΕΙΑ ΕΤΟΥΣ 5'!$BG$14,IF(MAX([1]Βοηθητικό!$E$14:$J$14)=MAX([1]Βοηθητικό!$E$1:$J$1)-2,'[1]ΣΤΟΙΧΕΙΑ ΕΤΟΥΣ 4'!$BG$14,IF(MAX([1]Βοηθητικό!$E$14:$J$14)=MAX([1]Βοηθητικό!$E$1:$J$1)-3,'[1]ΣΤΟΙΧΕΙΑ ΕΤΟΥΣ 3'!$BG$14,IF(MAX([1]Βοηθητικό!$E$14:$J$14)=MAX([1]Βοηθητικό!$E$1:$J$1)-4,'[1]ΣΤΟΙΧΕΙΑ ΕΤΟΥΣ 2'!$BG$14,IF(MAX([1]Βοηθητικό!$E$14:$J$14)=MAX([1]Βοηθητικό!$E$1:$J$1)-5,'[1]ΣΤΟΙΧΕΙΑ ΕΤΟΥΣ 1'!$BG$14,""))))))</f>
        <v>0</v>
      </c>
    </row>
    <row r="950" spans="1:4" x14ac:dyDescent="0.25">
      <c r="A950" s="1" t="s">
        <v>66</v>
      </c>
      <c r="B950" s="6">
        <f>IF(MAX([1]Βοηθητικό!$E$14:$J$14)-2=MAX([1]Βοηθητικό!$E$1:$J$1)-2,'[1]ΣΤΟΙΧΕΙΑ ΕΤΟΥΣ 4'!$BO$14,IF(MAX([1]Βοηθητικό!$E$14:$J$14)-2=MAX([1]Βοηθητικό!$E$1:$J$1)-3,'[1]ΣΤΟΙΧΕΙΑ ΕΤΟΥΣ 3'!$BO$14,IF(MAX([1]Βοηθητικό!$E$14:$J$14)-2=MAX([1]Βοηθητικό!$E$1:$J$1)-4,'[1]ΣΤΟΙΧΕΙΑ ΕΤΟΥΣ 2'!$BO$14,IF(MAX([1]Βοηθητικό!$E$14:$J$14)-2=MAX([1]Βοηθητικό!$E$1:$J$1)-5,'[1]ΣΤΟΙΧΕΙΑ ΕΤΟΥΣ 1'!$BO$14,""))))</f>
        <v>0</v>
      </c>
      <c r="C950" s="6">
        <f>IF(MAX([1]Βοηθητικό!$E$14:$J$14)-1=MAX([1]Βοηθητικό!$E$1:$J$1)-1,'[1]ΣΤΟΙΧΕΙΑ ΕΤΟΥΣ 5'!$BO$14,IF(MAX([1]Βοηθητικό!$E$14:$J$14)-1=MAX([1]Βοηθητικό!$E$1:$J$1)-2,'[1]ΣΤΟΙΧΕΙΑ ΕΤΟΥΣ 4'!$BO$14,IF(MAX([1]Βοηθητικό!$E$14:$J$14)-1=MAX([1]Βοηθητικό!$E$1:$J$1)-3,'[1]ΣΤΟΙΧΕΙΑ ΕΤΟΥΣ 3'!$BO$14,IF(MAX([1]Βοηθητικό!$E$14:$J$14)-1=MAX([1]Βοηθητικό!$E$1:$J$1)-4,'[1]ΣΤΟΙΧΕΙΑ ΕΤΟΥΣ 2'!$BO$14,IF(MAX([1]Βοηθητικό!$E$14:$J$14)-1=MAX([1]Βοηθητικό!$E$1:$J$1)-5,'[1]ΣΤΟΙΧΕΙΑ ΕΤΟΥΣ 1'!$BO$14,"")))))</f>
        <v>49431</v>
      </c>
      <c r="D950" s="7">
        <f>IF(MAX([1]Βοηθητικό!$E$14:$J$14)=MAX([1]Βοηθητικό!$E$1:$J$1),'[1]ΣΤΟΙΧΕΙΑ ΕΤΟΥΣ 6'!$BO$14,IF(MAX([1]Βοηθητικό!$E$14:$J$14)=MAX([1]Βοηθητικό!$E$1:$J$1)-1,'[1]ΣΤΟΙΧΕΙΑ ΕΤΟΥΣ 5'!$BO$14,IF(MAX([1]Βοηθητικό!$E$14:$J$14)=MAX([1]Βοηθητικό!$E$1:$J$1)-2,'[1]ΣΤΟΙΧΕΙΑ ΕΤΟΥΣ 4'!$BO$14,IF(MAX([1]Βοηθητικό!$E$14:$J$14)=MAX([1]Βοηθητικό!$E$1:$J$1)-3,'[1]ΣΤΟΙΧΕΙΑ ΕΤΟΥΣ 3'!$BO$14,IF(MAX([1]Βοηθητικό!$E$14:$J$14)=MAX([1]Βοηθητικό!$E$1:$J$1)-4,'[1]ΣΤΟΙΧΕΙΑ ΕΤΟΥΣ 2'!$BO$14,IF(MAX([1]Βοηθητικό!$E$14:$J$14)=MAX([1]Βοηθητικό!$E$1:$J$1)-5,'[1]ΣΤΟΙΧΕΙΑ ΕΤΟΥΣ 1'!$BO$14,""))))))</f>
        <v>61899</v>
      </c>
    </row>
    <row r="951" spans="1:4" x14ac:dyDescent="0.25">
      <c r="A951" s="1" t="s">
        <v>13</v>
      </c>
      <c r="B951" s="6">
        <f>IF(MAX([1]Βοηθητικό!$E$14:$J$14)-2=MAX([1]Βοηθητικό!$E$1:$J$1)-2,'[1]ΣΤΟΙΧΕΙΑ ΕΤΟΥΣ 4'!$N$14,IF(MAX([1]Βοηθητικό!$E$14:$J$14)-2=MAX([1]Βοηθητικό!$E$1:$J$1)-3,'[1]ΣΤΟΙΧΕΙΑ ΕΤΟΥΣ 3'!$N$14,IF(MAX([1]Βοηθητικό!$E$14:$J$14)-2=MAX([1]Βοηθητικό!$E$1:$J$1)-4,'[1]ΣΤΟΙΧΕΙΑ ΕΤΟΥΣ 2'!$N$14,IF(MAX([1]Βοηθητικό!$E$14:$J$14)-2=MAX([1]Βοηθητικό!$E$1:$J$1)-5,'[1]ΣΤΟΙΧΕΙΑ ΕΤΟΥΣ 1'!$N$14,""))))</f>
        <v>0</v>
      </c>
      <c r="C951" s="6">
        <f>IF(MAX([1]Βοηθητικό!$E$14:$J$14)-1=MAX([1]Βοηθητικό!$E$1:$J$1)-1,'[1]ΣΤΟΙΧΕΙΑ ΕΤΟΥΣ 5'!$N$14,IF(MAX([1]Βοηθητικό!$E$14:$J$14)-1=MAX([1]Βοηθητικό!$E$1:$J$1)-2,'[1]ΣΤΟΙΧΕΙΑ ΕΤΟΥΣ 4'!$N$14,IF(MAX([1]Βοηθητικό!$E$14:$J$14)-1=MAX([1]Βοηθητικό!$E$1:$J$1)-3,'[1]ΣΤΟΙΧΕΙΑ ΕΤΟΥΣ 3'!$N$14,IF(MAX([1]Βοηθητικό!$E$14:$J$14)-1=MAX([1]Βοηθητικό!$E$1:$J$1)-4,'[1]ΣΤΟΙΧΕΙΑ ΕΤΟΥΣ 2'!$N$14,IF(MAX([1]Βοηθητικό!$E$14:$J$14)-1=MAX([1]Βοηθητικό!$E$1:$J$1)-5,'[1]ΣΤΟΙΧΕΙΑ ΕΤΟΥΣ 1'!$N$14,"")))))</f>
        <v>0</v>
      </c>
      <c r="D951" s="7">
        <f>IF(MAX([1]Βοηθητικό!$E$14:$J$14)=MAX([1]Βοηθητικό!$E$1:$J$1),'[1]ΣΤΟΙΧΕΙΑ ΕΤΟΥΣ 6'!$N$14,IF(MAX([1]Βοηθητικό!$E$14:$J$14)=MAX([1]Βοηθητικό!$E$1:$J$1)-1,'[1]ΣΤΟΙΧΕΙΑ ΕΤΟΥΣ 5'!$N$14,IF(MAX([1]Βοηθητικό!$E$14:$J$14)=MAX([1]Βοηθητικό!$E$1:$J$1)-2,'[1]ΣΤΟΙΧΕΙΑ ΕΤΟΥΣ 4'!$N$14,IF(MAX([1]Βοηθητικό!$E$14:$J$14)=MAX([1]Βοηθητικό!$E$1:$J$1)-3,'[1]ΣΤΟΙΧΕΙΑ ΕΤΟΥΣ 3'!$N$14,IF(MAX([1]Βοηθητικό!$E$14:$J$14)=MAX([1]Βοηθητικό!$E$1:$J$1)-4,'[1]ΣΤΟΙΧΕΙΑ ΕΤΟΥΣ 2'!$N$14,IF(MAX([1]Βοηθητικό!$E$14:$J$14)=MAX([1]Βοηθητικό!$E$1:$J$1)-5,'[1]ΣΤΟΙΧΕΙΑ ΕΤΟΥΣ 1'!$N$14,""))))))</f>
        <v>0</v>
      </c>
    </row>
    <row r="952" spans="1:4" x14ac:dyDescent="0.25">
      <c r="A952" s="1" t="s">
        <v>14</v>
      </c>
      <c r="B952" s="6">
        <f>IF(MAX([1]Βοηθητικό!$E$14:$J$14)-2=MAX([1]Βοηθητικό!$E$1:$J$1)-2,'[1]ΣΤΟΙΧΕΙΑ ΕΤΟΥΣ 4'!$O$14,IF(MAX([1]Βοηθητικό!$E$14:$J$14)-2=MAX([1]Βοηθητικό!$E$1:$J$1)-3,'[1]ΣΤΟΙΧΕΙΑ ΕΤΟΥΣ 3'!$O$14,IF(MAX([1]Βοηθητικό!$E$14:$J$14)-2=MAX([1]Βοηθητικό!$E$1:$J$1)-4,'[1]ΣΤΟΙΧΕΙΑ ΕΤΟΥΣ 2'!$O$14,IF(MAX([1]Βοηθητικό!$E$14:$J$14)-2=MAX([1]Βοηθητικό!$E$1:$J$1)-5,'[1]ΣΤΟΙΧΕΙΑ ΕΤΟΥΣ 1'!$O$14,""))))</f>
        <v>0</v>
      </c>
      <c r="C952" s="6">
        <f>IF(MAX([1]Βοηθητικό!$E$14:$J$14)-1=MAX([1]Βοηθητικό!$E$1:$J$1)-1,'[1]ΣΤΟΙΧΕΙΑ ΕΤΟΥΣ 5'!$O$14,IF(MAX([1]Βοηθητικό!$E$14:$J$14)-1=MAX([1]Βοηθητικό!$E$1:$J$1)-2,'[1]ΣΤΟΙΧΕΙΑ ΕΤΟΥΣ 4'!$O$14,IF(MAX([1]Βοηθητικό!$E$14:$J$14)-1=MAX([1]Βοηθητικό!$E$1:$J$1)-3,'[1]ΣΤΟΙΧΕΙΑ ΕΤΟΥΣ 3'!$O$14,IF(MAX([1]Βοηθητικό!$E$14:$J$14)-1=MAX([1]Βοηθητικό!$E$1:$J$1)-4,'[1]ΣΤΟΙΧΕΙΑ ΕΤΟΥΣ 2'!$O$14,IF(MAX([1]Βοηθητικό!$E$14:$J$14)-1=MAX([1]Βοηθητικό!$E$1:$J$1)-5,'[1]ΣΤΟΙΧΕΙΑ ΕΤΟΥΣ 1'!$O$14,"")))))</f>
        <v>108157</v>
      </c>
      <c r="D952" s="7">
        <f>IF(MAX([1]Βοηθητικό!$E$14:$J$14)=MAX([1]Βοηθητικό!$E$1:$J$1),'[1]ΣΤΟΙΧΕΙΑ ΕΤΟΥΣ 6'!$O$14,IF(MAX([1]Βοηθητικό!$E$14:$J$14)=MAX([1]Βοηθητικό!$E$1:$J$1)-1,'[1]ΣΤΟΙΧΕΙΑ ΕΤΟΥΣ 5'!$O$14,IF(MAX([1]Βοηθητικό!$E$14:$J$14)=MAX([1]Βοηθητικό!$E$1:$J$1)-2,'[1]ΣΤΟΙΧΕΙΑ ΕΤΟΥΣ 4'!$O$14,IF(MAX([1]Βοηθητικό!$E$14:$J$14)=MAX([1]Βοηθητικό!$E$1:$J$1)-3,'[1]ΣΤΟΙΧΕΙΑ ΕΤΟΥΣ 3'!$O$14,IF(MAX([1]Βοηθητικό!$E$14:$J$14)=MAX([1]Βοηθητικό!$E$1:$J$1)-4,'[1]ΣΤΟΙΧΕΙΑ ΕΤΟΥΣ 2'!$O$14,IF(MAX([1]Βοηθητικό!$E$14:$J$14)=MAX([1]Βοηθητικό!$E$1:$J$1)-5,'[1]ΣΤΟΙΧΕΙΑ ΕΤΟΥΣ 1'!$O$14,""))))))</f>
        <v>114881</v>
      </c>
    </row>
    <row r="953" spans="1:4" x14ac:dyDescent="0.25">
      <c r="A953" s="1" t="s">
        <v>15</v>
      </c>
      <c r="B953" s="6">
        <f>IF(MAX([1]Βοηθητικό!$E$14:$J$14)-2=MAX([1]Βοηθητικό!$E$1:$J$1)-2,'[1]ΣΤΟΙΧΕΙΑ ΕΤΟΥΣ 4'!$P$14,IF(MAX([1]Βοηθητικό!$E$14:$J$14)-2=MAX([1]Βοηθητικό!$E$1:$J$1)-3,'[1]ΣΤΟΙΧΕΙΑ ΕΤΟΥΣ 3'!$P$14,IF(MAX([1]Βοηθητικό!$E$14:$J$14)-2=MAX([1]Βοηθητικό!$E$1:$J$1)-4,'[1]ΣΤΟΙΧΕΙΑ ΕΤΟΥΣ 2'!$P$14,IF(MAX([1]Βοηθητικό!$E$14:$J$14)-2=MAX([1]Βοηθητικό!$E$1:$J$1)-5,'[1]ΣΤΟΙΧΕΙΑ ΕΤΟΥΣ 1'!$P$14,""))))</f>
        <v>900052</v>
      </c>
      <c r="C953" s="6">
        <f>IF(MAX([1]Βοηθητικό!$E$14:$J$14)-1=MAX([1]Βοηθητικό!$E$1:$J$1)-1,'[1]ΣΤΟΙΧΕΙΑ ΕΤΟΥΣ 5'!$P$14,IF(MAX([1]Βοηθητικό!$E$14:$J$14)-1=MAX([1]Βοηθητικό!$E$1:$J$1)-2,'[1]ΣΤΟΙΧΕΙΑ ΕΤΟΥΣ 4'!$P$14,IF(MAX([1]Βοηθητικό!$E$14:$J$14)-1=MAX([1]Βοηθητικό!$E$1:$J$1)-3,'[1]ΣΤΟΙΧΕΙΑ ΕΤΟΥΣ 3'!$P$14,IF(MAX([1]Βοηθητικό!$E$14:$J$14)-1=MAX([1]Βοηθητικό!$E$1:$J$1)-4,'[1]ΣΤΟΙΧΕΙΑ ΕΤΟΥΣ 2'!$P$14,IF(MAX([1]Βοηθητικό!$E$14:$J$14)-1=MAX([1]Βοηθητικό!$E$1:$J$1)-5,'[1]ΣΤΟΙΧΕΙΑ ΕΤΟΥΣ 1'!$P$14,"")))))</f>
        <v>2152225</v>
      </c>
      <c r="D953" s="7">
        <f>IF(MAX([1]Βοηθητικό!$E$14:$J$14)=MAX([1]Βοηθητικό!$E$1:$J$1),'[1]ΣΤΟΙΧΕΙΑ ΕΤΟΥΣ 6'!$P$14,IF(MAX([1]Βοηθητικό!$E$14:$J$14)=MAX([1]Βοηθητικό!$E$1:$J$1)-1,'[1]ΣΤΟΙΧΕΙΑ ΕΤΟΥΣ 5'!$P$14,IF(MAX([1]Βοηθητικό!$E$14:$J$14)=MAX([1]Βοηθητικό!$E$1:$J$1)-2,'[1]ΣΤΟΙΧΕΙΑ ΕΤΟΥΣ 4'!$P$14,IF(MAX([1]Βοηθητικό!$E$14:$J$14)=MAX([1]Βοηθητικό!$E$1:$J$1)-3,'[1]ΣΤΟΙΧΕΙΑ ΕΤΟΥΣ 3'!$P$14,IF(MAX([1]Βοηθητικό!$E$14:$J$14)=MAX([1]Βοηθητικό!$E$1:$J$1)-4,'[1]ΣΤΟΙΧΕΙΑ ΕΤΟΥΣ 2'!$P$14,IF(MAX([1]Βοηθητικό!$E$14:$J$14)=MAX([1]Βοηθητικό!$E$1:$J$1)-5,'[1]ΣΤΟΙΧΕΙΑ ΕΤΟΥΣ 1'!$P$14,""))))))</f>
        <v>2365603</v>
      </c>
    </row>
    <row r="954" spans="1:4" x14ac:dyDescent="0.25">
      <c r="A954" s="1" t="s">
        <v>16</v>
      </c>
      <c r="B954" s="6">
        <f>IF(MAX([1]Βοηθητικό!$E$14:$J$14)-2=MAX([1]Βοηθητικό!$E$1:$J$1)-2,'[1]ΣΤΟΙΧΕΙΑ ΕΤΟΥΣ 4'!$Q$14,IF(MAX([1]Βοηθητικό!$E$14:$J$14)-2=MAX([1]Βοηθητικό!$E$1:$J$1)-3,'[1]ΣΤΟΙΧΕΙΑ ΕΤΟΥΣ 3'!$Q$14,IF(MAX([1]Βοηθητικό!$E$14:$J$14)-2=MAX([1]Βοηθητικό!$E$1:$J$1)-4,'[1]ΣΤΟΙΧΕΙΑ ΕΤΟΥΣ 2'!$Q$14,IF(MAX([1]Βοηθητικό!$E$14:$J$14)-2=MAX([1]Βοηθητικό!$E$1:$J$1)-5,'[1]ΣΤΟΙΧΕΙΑ ΕΤΟΥΣ 1'!$Q$14,""))))</f>
        <v>898931</v>
      </c>
      <c r="C954" s="6">
        <f>IF(MAX([1]Βοηθητικό!$E$14:$J$14)-1=MAX([1]Βοηθητικό!$E$1:$J$1)-1,'[1]ΣΤΟΙΧΕΙΑ ΕΤΟΥΣ 5'!$Q$14,IF(MAX([1]Βοηθητικό!$E$14:$J$14)-1=MAX([1]Βοηθητικό!$E$1:$J$1)-2,'[1]ΣΤΟΙΧΕΙΑ ΕΤΟΥΣ 4'!$Q$14,IF(MAX([1]Βοηθητικό!$E$14:$J$14)-1=MAX([1]Βοηθητικό!$E$1:$J$1)-3,'[1]ΣΤΟΙΧΕΙΑ ΕΤΟΥΣ 3'!$Q$14,IF(MAX([1]Βοηθητικό!$E$14:$J$14)-1=MAX([1]Βοηθητικό!$E$1:$J$1)-4,'[1]ΣΤΟΙΧΕΙΑ ΕΤΟΥΣ 2'!$Q$14,IF(MAX([1]Βοηθητικό!$E$14:$J$14)-1=MAX([1]Βοηθητικό!$E$1:$J$1)-5,'[1]ΣΤΟΙΧΕΙΑ ΕΤΟΥΣ 1'!$Q$14,"")))))</f>
        <v>1491459</v>
      </c>
      <c r="D954" s="7">
        <f>IF(MAX([1]Βοηθητικό!$E$14:$J$14)=MAX([1]Βοηθητικό!$E$1:$J$1),'[1]ΣΤΟΙΧΕΙΑ ΕΤΟΥΣ 6'!$Q$14,IF(MAX([1]Βοηθητικό!$E$14:$J$14)=MAX([1]Βοηθητικό!$E$1:$J$1)-1,'[1]ΣΤΟΙΧΕΙΑ ΕΤΟΥΣ 5'!$Q$14,IF(MAX([1]Βοηθητικό!$E$14:$J$14)=MAX([1]Βοηθητικό!$E$1:$J$1)-2,'[1]ΣΤΟΙΧΕΙΑ ΕΤΟΥΣ 4'!$Q$14,IF(MAX([1]Βοηθητικό!$E$14:$J$14)=MAX([1]Βοηθητικό!$E$1:$J$1)-3,'[1]ΣΤΟΙΧΕΙΑ ΕΤΟΥΣ 3'!$Q$14,IF(MAX([1]Βοηθητικό!$E$14:$J$14)=MAX([1]Βοηθητικό!$E$1:$J$1)-4,'[1]ΣΤΟΙΧΕΙΑ ΕΤΟΥΣ 2'!$Q$14,IF(MAX([1]Βοηθητικό!$E$14:$J$14)=MAX([1]Βοηθητικό!$E$1:$J$1)-5,'[1]ΣΤΟΙΧΕΙΑ ΕΤΟΥΣ 1'!$Q$14,""))))))</f>
        <v>1660187</v>
      </c>
    </row>
    <row r="955" spans="1:4" x14ac:dyDescent="0.25">
      <c r="A955" s="1" t="s">
        <v>184</v>
      </c>
      <c r="B955" s="6">
        <f>IF(MAX([1]Βοηθητικό!$E$14:$J$14)-2=MAX([1]Βοηθητικό!$E$1:$J$1)-2,'[1]ΣΤΟΙΧΕΙΑ ΕΤΟΥΣ 4'!$R$14,IF(MAX([1]Βοηθητικό!$E$14:$J$14)-2=MAX([1]Βοηθητικό!$E$1:$J$1)-3,'[1]ΣΤΟΙΧΕΙΑ ΕΤΟΥΣ 3'!$R$14,IF(MAX([1]Βοηθητικό!$E$14:$J$14)-2=MAX([1]Βοηθητικό!$E$1:$J$1)-4,'[1]ΣΤΟΙΧΕΙΑ ΕΤΟΥΣ 2'!$R$14,IF(MAX([1]Βοηθητικό!$E$14:$J$14)-2=MAX([1]Βοηθητικό!$E$1:$J$1)-5,'[1]ΣΤΟΙΧΕΙΑ ΕΤΟΥΣ 1'!$R$14,""))))</f>
        <v>0</v>
      </c>
      <c r="C955" s="6">
        <f>IF(MAX([1]Βοηθητικό!$E$14:$J$14)-1=MAX([1]Βοηθητικό!$E$1:$J$1)-1,'[1]ΣΤΟΙΧΕΙΑ ΕΤΟΥΣ 5'!$R$14,IF(MAX([1]Βοηθητικό!$E$14:$J$14)-1=MAX([1]Βοηθητικό!$E$1:$J$1)-2,'[1]ΣΤΟΙΧΕΙΑ ΕΤΟΥΣ 4'!$R$14,IF(MAX([1]Βοηθητικό!$E$14:$J$14)-1=MAX([1]Βοηθητικό!$E$1:$J$1)-3,'[1]ΣΤΟΙΧΕΙΑ ΕΤΟΥΣ 3'!$R$14,IF(MAX([1]Βοηθητικό!$E$14:$J$14)-1=MAX([1]Βοηθητικό!$E$1:$J$1)-4,'[1]ΣΤΟΙΧΕΙΑ ΕΤΟΥΣ 2'!$R$14,IF(MAX([1]Βοηθητικό!$E$14:$J$14)-1=MAX([1]Βοηθητικό!$E$1:$J$1)-5,'[1]ΣΤΟΙΧΕΙΑ ΕΤΟΥΣ 1'!$R$14,"")))))</f>
        <v>0</v>
      </c>
      <c r="D955" s="7">
        <f>IF(MAX([1]Βοηθητικό!$E$14:$J$14)=MAX([1]Βοηθητικό!$E$1:$J$1),'[1]ΣΤΟΙΧΕΙΑ ΕΤΟΥΣ 6'!$R$14,IF(MAX([1]Βοηθητικό!$E$14:$J$14)=MAX([1]Βοηθητικό!$E$1:$J$1)-1,'[1]ΣΤΟΙΧΕΙΑ ΕΤΟΥΣ 5'!$R$14,IF(MAX([1]Βοηθητικό!$E$14:$J$14)=MAX([1]Βοηθητικό!$E$1:$J$1)-2,'[1]ΣΤΟΙΧΕΙΑ ΕΤΟΥΣ 4'!$R$14,IF(MAX([1]Βοηθητικό!$E$14:$J$14)=MAX([1]Βοηθητικό!$E$1:$J$1)-3,'[1]ΣΤΟΙΧΕΙΑ ΕΤΟΥΣ 3'!$R$14,IF(MAX([1]Βοηθητικό!$E$14:$J$14)=MAX([1]Βοηθητικό!$E$1:$J$1)-4,'[1]ΣΤΟΙΧΕΙΑ ΕΤΟΥΣ 2'!$R$14,IF(MAX([1]Βοηθητικό!$E$14:$J$14)=MAX([1]Βοηθητικό!$E$1:$J$1)-5,'[1]ΣΤΟΙΧΕΙΑ ΕΤΟΥΣ 1'!$R$14,""))))))</f>
        <v>0</v>
      </c>
    </row>
    <row r="956" spans="1:4" x14ac:dyDescent="0.25">
      <c r="A956" s="1" t="s">
        <v>18</v>
      </c>
      <c r="B956" s="6">
        <f>IF(MAX([1]Βοηθητικό!$E$14:$J$14)-2=MAX([1]Βοηθητικό!$E$1:$J$1)-2,'[1]ΣΤΟΙΧΕΙΑ ΕΤΟΥΣ 4'!$S$14,IF(MAX([1]Βοηθητικό!$E$14:$J$14)-2=MAX([1]Βοηθητικό!$E$1:$J$1)-3,'[1]ΣΤΟΙΧΕΙΑ ΕΤΟΥΣ 3'!$S$14,IF(MAX([1]Βοηθητικό!$E$14:$J$14)-2=MAX([1]Βοηθητικό!$E$1:$J$1)-4,'[1]ΣΤΟΙΧΕΙΑ ΕΤΟΥΣ 2'!$S$14,IF(MAX([1]Βοηθητικό!$E$14:$J$14)-2=MAX([1]Βοηθητικό!$E$1:$J$1)-5,'[1]ΣΤΟΙΧΕΙΑ ΕΤΟΥΣ 1'!$S$14,""))))</f>
        <v>1121</v>
      </c>
      <c r="C956" s="6">
        <f>IF(MAX([1]Βοηθητικό!$E$14:$J$14)-1=MAX([1]Βοηθητικό!$E$1:$J$1)-1,'[1]ΣΤΟΙΧΕΙΑ ΕΤΟΥΣ 5'!$S$14,IF(MAX([1]Βοηθητικό!$E$14:$J$14)-1=MAX([1]Βοηθητικό!$E$1:$J$1)-2,'[1]ΣΤΟΙΧΕΙΑ ΕΤΟΥΣ 4'!$S$14,IF(MAX([1]Βοηθητικό!$E$14:$J$14)-1=MAX([1]Βοηθητικό!$E$1:$J$1)-3,'[1]ΣΤΟΙΧΕΙΑ ΕΤΟΥΣ 3'!$S$14,IF(MAX([1]Βοηθητικό!$E$14:$J$14)-1=MAX([1]Βοηθητικό!$E$1:$J$1)-4,'[1]ΣΤΟΙΧΕΙΑ ΕΤΟΥΣ 2'!$S$14,IF(MAX([1]Βοηθητικό!$E$14:$J$14)-1=MAX([1]Βοηθητικό!$E$1:$J$1)-5,'[1]ΣΤΟΙΧΕΙΑ ΕΤΟΥΣ 1'!$S$14,"")))))</f>
        <v>660766</v>
      </c>
      <c r="D956" s="7">
        <f>IF(MAX([1]Βοηθητικό!$E$14:$J$14)=MAX([1]Βοηθητικό!$E$1:$J$1),'[1]ΣΤΟΙΧΕΙΑ ΕΤΟΥΣ 6'!$S$14,IF(MAX([1]Βοηθητικό!$E$14:$J$14)=MAX([1]Βοηθητικό!$E$1:$J$1)-1,'[1]ΣΤΟΙΧΕΙΑ ΕΤΟΥΣ 5'!$S$14,IF(MAX([1]Βοηθητικό!$E$14:$J$14)=MAX([1]Βοηθητικό!$E$1:$J$1)-2,'[1]ΣΤΟΙΧΕΙΑ ΕΤΟΥΣ 4'!$S$14,IF(MAX([1]Βοηθητικό!$E$14:$J$14)=MAX([1]Βοηθητικό!$E$1:$J$1)-3,'[1]ΣΤΟΙΧΕΙΑ ΕΤΟΥΣ 3'!$S$14,IF(MAX([1]Βοηθητικό!$E$14:$J$14)=MAX([1]Βοηθητικό!$E$1:$J$1)-4,'[1]ΣΤΟΙΧΕΙΑ ΕΤΟΥΣ 2'!$S$14,IF(MAX([1]Βοηθητικό!$E$14:$J$14)=MAX([1]Βοηθητικό!$E$1:$J$1)-5,'[1]ΣΤΟΙΧΕΙΑ ΕΤΟΥΣ 1'!$S$14,""))))))</f>
        <v>705416</v>
      </c>
    </row>
    <row r="957" spans="1:4" x14ac:dyDescent="0.25">
      <c r="A957" s="1" t="s">
        <v>19</v>
      </c>
      <c r="B957" s="6">
        <f>IF(MAX([1]Βοηθητικό!$E$14:$J$14)-2=MAX([1]Βοηθητικό!$E$1:$J$1)-2,'[1]ΣΤΟΙΧΕΙΑ ΕΤΟΥΣ 4'!$T$14,IF(MAX([1]Βοηθητικό!$E$14:$J$14)-2=MAX([1]Βοηθητικό!$E$1:$J$1)-3,'[1]ΣΤΟΙΧΕΙΑ ΕΤΟΥΣ 3'!$T$14,IF(MAX([1]Βοηθητικό!$E$14:$J$14)-2=MAX([1]Βοηθητικό!$E$1:$J$1)-4,'[1]ΣΤΟΙΧΕΙΑ ΕΤΟΥΣ 2'!$T$14,IF(MAX([1]Βοηθητικό!$E$14:$J$14)-2=MAX([1]Βοηθητικό!$E$1:$J$1)-5,'[1]ΣΤΟΙΧΕΙΑ ΕΤΟΥΣ 1'!$T$14,""))))</f>
        <v>2146527</v>
      </c>
      <c r="C957" s="6">
        <f>IF(MAX([1]Βοηθητικό!$E$14:$J$14)-1=MAX([1]Βοηθητικό!$E$1:$J$1)-1,'[1]ΣΤΟΙΧΕΙΑ ΕΤΟΥΣ 5'!$T$14,IF(MAX([1]Βοηθητικό!$E$14:$J$14)-1=MAX([1]Βοηθητικό!$E$1:$J$1)-2,'[1]ΣΤΟΙΧΕΙΑ ΕΤΟΥΣ 4'!$T$14,IF(MAX([1]Βοηθητικό!$E$14:$J$14)-1=MAX([1]Βοηθητικό!$E$1:$J$1)-3,'[1]ΣΤΟΙΧΕΙΑ ΕΤΟΥΣ 3'!$T$14,IF(MAX([1]Βοηθητικό!$E$14:$J$14)-1=MAX([1]Βοηθητικό!$E$1:$J$1)-4,'[1]ΣΤΟΙΧΕΙΑ ΕΤΟΥΣ 2'!$T$14,IF(MAX([1]Βοηθητικό!$E$14:$J$14)-1=MAX([1]Βοηθητικό!$E$1:$J$1)-5,'[1]ΣΤΟΙΧΕΙΑ ΕΤΟΥΣ 1'!$T$14,"")))))</f>
        <v>2662141</v>
      </c>
      <c r="D957" s="7">
        <f>IF(MAX([1]Βοηθητικό!$E$14:$J$14)=MAX([1]Βοηθητικό!$E$1:$J$1),'[1]ΣΤΟΙΧΕΙΑ ΕΤΟΥΣ 6'!$T$14,IF(MAX([1]Βοηθητικό!$E$14:$J$14)=MAX([1]Βοηθητικό!$E$1:$J$1)-1,'[1]ΣΤΟΙΧΕΙΑ ΕΤΟΥΣ 5'!$T$14,IF(MAX([1]Βοηθητικό!$E$14:$J$14)=MAX([1]Βοηθητικό!$E$1:$J$1)-2,'[1]ΣΤΟΙΧΕΙΑ ΕΤΟΥΣ 4'!$T$14,IF(MAX([1]Βοηθητικό!$E$14:$J$14)=MAX([1]Βοηθητικό!$E$1:$J$1)-3,'[1]ΣΤΟΙΧΕΙΑ ΕΤΟΥΣ 3'!$T$14,IF(MAX([1]Βοηθητικό!$E$14:$J$14)=MAX([1]Βοηθητικό!$E$1:$J$1)-4,'[1]ΣΤΟΙΧΕΙΑ ΕΤΟΥΣ 2'!$T$14,IF(MAX([1]Βοηθητικό!$E$14:$J$14)=MAX([1]Βοηθητικό!$E$1:$J$1)-5,'[1]ΣΤΟΙΧΕΙΑ ΕΤΟΥΣ 1'!$T$14,""))))))</f>
        <v>2680498</v>
      </c>
    </row>
    <row r="958" spans="1:4" x14ac:dyDescent="0.25">
      <c r="A958" s="1" t="s">
        <v>185</v>
      </c>
      <c r="B958" s="6">
        <f>IF(MAX([1]Βοηθητικό!$E$14:$J$14)-2=MAX([1]Βοηθητικό!$E$1:$J$1)-2,'[1]ΣΤΟΙΧΕΙΑ ΕΤΟΥΣ 4'!$U$14,IF(MAX([1]Βοηθητικό!$E$14:$J$14)-2=MAX([1]Βοηθητικό!$E$1:$J$1)-3,'[1]ΣΤΟΙΧΕΙΑ ΕΤΟΥΣ 3'!$U$14,IF(MAX([1]Βοηθητικό!$E$14:$J$14)-2=MAX([1]Βοηθητικό!$E$1:$J$1)-4,'[1]ΣΤΟΙΧΕΙΑ ΕΤΟΥΣ 2'!$U$14,IF(MAX([1]Βοηθητικό!$E$14:$J$14)-2=MAX([1]Βοηθητικό!$E$1:$J$1)-5,'[1]ΣΤΟΙΧΕΙΑ ΕΤΟΥΣ 1'!$U$14,""))))</f>
        <v>2039156</v>
      </c>
      <c r="C958" s="6">
        <f>IF(MAX([1]Βοηθητικό!$E$14:$J$14)-1=MAX([1]Βοηθητικό!$E$1:$J$1)-1,'[1]ΣΤΟΙΧΕΙΑ ΕΤΟΥΣ 5'!$U$14,IF(MAX([1]Βοηθητικό!$E$14:$J$14)-1=MAX([1]Βοηθητικό!$E$1:$J$1)-2,'[1]ΣΤΟΙΧΕΙΑ ΕΤΟΥΣ 4'!$U$14,IF(MAX([1]Βοηθητικό!$E$14:$J$14)-1=MAX([1]Βοηθητικό!$E$1:$J$1)-3,'[1]ΣΤΟΙΧΕΙΑ ΕΤΟΥΣ 3'!$U$14,IF(MAX([1]Βοηθητικό!$E$14:$J$14)-1=MAX([1]Βοηθητικό!$E$1:$J$1)-4,'[1]ΣΤΟΙΧΕΙΑ ΕΤΟΥΣ 2'!$U$14,IF(MAX([1]Βοηθητικό!$E$14:$J$14)-1=MAX([1]Βοηθητικό!$E$1:$J$1)-5,'[1]ΣΤΟΙΧΕΙΑ ΕΤΟΥΣ 1'!$U$14,"")))))</f>
        <v>2593200</v>
      </c>
      <c r="D958" s="7">
        <f>IF(MAX([1]Βοηθητικό!$E$14:$J$14)=MAX([1]Βοηθητικό!$E$1:$J$1),'[1]ΣΤΟΙΧΕΙΑ ΕΤΟΥΣ 6'!$U$14,IF(MAX([1]Βοηθητικό!$E$14:$J$14)=MAX([1]Βοηθητικό!$E$1:$J$1)-1,'[1]ΣΤΟΙΧΕΙΑ ΕΤΟΥΣ 5'!$U$14,IF(MAX([1]Βοηθητικό!$E$14:$J$14)=MAX([1]Βοηθητικό!$E$1:$J$1)-2,'[1]ΣΤΟΙΧΕΙΑ ΕΤΟΥΣ 4'!$U$14,IF(MAX([1]Βοηθητικό!$E$14:$J$14)=MAX([1]Βοηθητικό!$E$1:$J$1)-3,'[1]ΣΤΟΙΧΕΙΑ ΕΤΟΥΣ 3'!$U$14,IF(MAX([1]Βοηθητικό!$E$14:$J$14)=MAX([1]Βοηθητικό!$E$1:$J$1)-4,'[1]ΣΤΟΙΧΕΙΑ ΕΤΟΥΣ 2'!$U$14,IF(MAX([1]Βοηθητικό!$E$14:$J$14)=MAX([1]Βοηθητικό!$E$1:$J$1)-5,'[1]ΣΤΟΙΧΕΙΑ ΕΤΟΥΣ 1'!$U$14,""))))))</f>
        <v>2599157</v>
      </c>
    </row>
    <row r="959" spans="1:4" x14ac:dyDescent="0.25">
      <c r="A959" s="1" t="s">
        <v>22</v>
      </c>
      <c r="B959" s="6">
        <f>IF(MAX([1]Βοηθητικό!$E$14:$J$14)-2=MAX([1]Βοηθητικό!$E$1:$J$1)-2,'[1]ΣΤΟΙΧΕΙΑ ΕΤΟΥΣ 4'!$W$14,IF(MAX([1]Βοηθητικό!$E$14:$J$14)-2=MAX([1]Βοηθητικό!$E$1:$J$1)-3,'[1]ΣΤΟΙΧΕΙΑ ΕΤΟΥΣ 3'!$W$14,IF(MAX([1]Βοηθητικό!$E$14:$J$14)-2=MAX([1]Βοηθητικό!$E$1:$J$1)-4,'[1]ΣΤΟΙΧΕΙΑ ΕΤΟΥΣ 2'!$W$14,IF(MAX([1]Βοηθητικό!$E$14:$J$14)-2=MAX([1]Βοηθητικό!$E$1:$J$1)-5,'[1]ΣΤΟΙΧΕΙΑ ΕΤΟΥΣ 1'!$W$14,""))))</f>
        <v>0</v>
      </c>
      <c r="C959" s="6">
        <f>IF(MAX([1]Βοηθητικό!$E$14:$J$14)-1=MAX([1]Βοηθητικό!$E$1:$J$1)-1,'[1]ΣΤΟΙΧΕΙΑ ΕΤΟΥΣ 5'!$W$14,IF(MAX([1]Βοηθητικό!$E$14:$J$14)-1=MAX([1]Βοηθητικό!$E$1:$J$1)-2,'[1]ΣΤΟΙΧΕΙΑ ΕΤΟΥΣ 4'!$W$14,IF(MAX([1]Βοηθητικό!$E$14:$J$14)-1=MAX([1]Βοηθητικό!$E$1:$J$1)-3,'[1]ΣΤΟΙΧΕΙΑ ΕΤΟΥΣ 3'!$W$14,IF(MAX([1]Βοηθητικό!$E$14:$J$14)-1=MAX([1]Βοηθητικό!$E$1:$J$1)-4,'[1]ΣΤΟΙΧΕΙΑ ΕΤΟΥΣ 2'!$W$14,IF(MAX([1]Βοηθητικό!$E$14:$J$14)-1=MAX([1]Βοηθητικό!$E$1:$J$1)-5,'[1]ΣΤΟΙΧΕΙΑ ΕΤΟΥΣ 1'!$W$14,"")))))</f>
        <v>0</v>
      </c>
      <c r="D959" s="7">
        <f>IF(MAX([1]Βοηθητικό!$E$14:$J$14)=MAX([1]Βοηθητικό!$E$1:$J$1),'[1]ΣΤΟΙΧΕΙΑ ΕΤΟΥΣ 6'!$W$14,IF(MAX([1]Βοηθητικό!$E$14:$J$14)=MAX([1]Βοηθητικό!$E$1:$J$1)-1,'[1]ΣΤΟΙΧΕΙΑ ΕΤΟΥΣ 5'!$W$14,IF(MAX([1]Βοηθητικό!$E$14:$J$14)=MAX([1]Βοηθητικό!$E$1:$J$1)-2,'[1]ΣΤΟΙΧΕΙΑ ΕΤΟΥΣ 4'!$W$14,IF(MAX([1]Βοηθητικό!$E$14:$J$14)=MAX([1]Βοηθητικό!$E$1:$J$1)-3,'[1]ΣΤΟΙΧΕΙΑ ΕΤΟΥΣ 3'!$W$14,IF(MAX([1]Βοηθητικό!$E$14:$J$14)=MAX([1]Βοηθητικό!$E$1:$J$1)-4,'[1]ΣΤΟΙΧΕΙΑ ΕΤΟΥΣ 2'!$W$14,IF(MAX([1]Βοηθητικό!$E$14:$J$14)=MAX([1]Βοηθητικό!$E$1:$J$1)-5,'[1]ΣΤΟΙΧΕΙΑ ΕΤΟΥΣ 1'!$W$14,""))))))</f>
        <v>0</v>
      </c>
    </row>
    <row r="960" spans="1:4" x14ac:dyDescent="0.25">
      <c r="A960" s="1" t="s">
        <v>23</v>
      </c>
      <c r="B960" s="6">
        <f>IF(MAX([1]Βοηθητικό!$E$14:$J$14)-2=MAX([1]Βοηθητικό!$E$1:$J$1)-2,'[1]ΣΤΟΙΧΕΙΑ ΕΤΟΥΣ 4'!$X$14,IF(MAX([1]Βοηθητικό!$E$14:$J$14)-2=MAX([1]Βοηθητικό!$E$1:$J$1)-3,'[1]ΣΤΟΙΧΕΙΑ ΕΤΟΥΣ 3'!$X$14,IF(MAX([1]Βοηθητικό!$E$14:$J$14)-2=MAX([1]Βοηθητικό!$E$1:$J$1)-4,'[1]ΣΤΟΙΧΕΙΑ ΕΤΟΥΣ 2'!$X$14,IF(MAX([1]Βοηθητικό!$E$14:$J$14)-2=MAX([1]Βοηθητικό!$E$1:$J$1)-5,'[1]ΣΤΟΙΧΕΙΑ ΕΤΟΥΣ 1'!$X$14,""))))</f>
        <v>107371</v>
      </c>
      <c r="C960" s="6">
        <f>IF(MAX([1]Βοηθητικό!$E$14:$J$14)-1=MAX([1]Βοηθητικό!$E$1:$J$1)-1,'[1]ΣΤΟΙΧΕΙΑ ΕΤΟΥΣ 5'!$X$14,IF(MAX([1]Βοηθητικό!$E$14:$J$14)-1=MAX([1]Βοηθητικό!$E$1:$J$1)-2,'[1]ΣΤΟΙΧΕΙΑ ΕΤΟΥΣ 4'!$X$14,IF(MAX([1]Βοηθητικό!$E$14:$J$14)-1=MAX([1]Βοηθητικό!$E$1:$J$1)-3,'[1]ΣΤΟΙΧΕΙΑ ΕΤΟΥΣ 3'!$X$14,IF(MAX([1]Βοηθητικό!$E$14:$J$14)-1=MAX([1]Βοηθητικό!$E$1:$J$1)-4,'[1]ΣΤΟΙΧΕΙΑ ΕΤΟΥΣ 2'!$X$14,IF(MAX([1]Βοηθητικό!$E$14:$J$14)-1=MAX([1]Βοηθητικό!$E$1:$J$1)-5,'[1]ΣΤΟΙΧΕΙΑ ΕΤΟΥΣ 1'!$X$14,"")))))</f>
        <v>68941</v>
      </c>
      <c r="D960" s="7">
        <f>IF(MAX([1]Βοηθητικό!$E$14:$J$14)=MAX([1]Βοηθητικό!$E$1:$J$1),'[1]ΣΤΟΙΧΕΙΑ ΕΤΟΥΣ 6'!$X$14,IF(MAX([1]Βοηθητικό!$E$14:$J$14)=MAX([1]Βοηθητικό!$E$1:$J$1)-1,'[1]ΣΤΟΙΧΕΙΑ ΕΤΟΥΣ 5'!$X$14,IF(MAX([1]Βοηθητικό!$E$14:$J$14)=MAX([1]Βοηθητικό!$E$1:$J$1)-2,'[1]ΣΤΟΙΧΕΙΑ ΕΤΟΥΣ 4'!$X$14,IF(MAX([1]Βοηθητικό!$E$14:$J$14)=MAX([1]Βοηθητικό!$E$1:$J$1)-3,'[1]ΣΤΟΙΧΕΙΑ ΕΤΟΥΣ 3'!$X$14,IF(MAX([1]Βοηθητικό!$E$14:$J$14)=MAX([1]Βοηθητικό!$E$1:$J$1)-4,'[1]ΣΤΟΙΧΕΙΑ ΕΤΟΥΣ 2'!$X$14,IF(MAX([1]Βοηθητικό!$E$14:$J$14)=MAX([1]Βοηθητικό!$E$1:$J$1)-5,'[1]ΣΤΟΙΧΕΙΑ ΕΤΟΥΣ 1'!$X$14,""))))))</f>
        <v>81341</v>
      </c>
    </row>
    <row r="961" spans="1:4" x14ac:dyDescent="0.25">
      <c r="A961" s="1" t="s">
        <v>24</v>
      </c>
      <c r="B961" s="6">
        <f>IF(MAX([1]Βοηθητικό!$E$14:$J$14)-2=MAX([1]Βοηθητικό!$E$1:$J$1)-2,'[1]ΣΤΟΙΧΕΙΑ ΕΤΟΥΣ 4'!$Y$14,IF(MAX([1]Βοηθητικό!$E$14:$J$14)-2=MAX([1]Βοηθητικό!$E$1:$J$1)-3,'[1]ΣΤΟΙΧΕΙΑ ΕΤΟΥΣ 3'!$Y$14,IF(MAX([1]Βοηθητικό!$E$14:$J$14)-2=MAX([1]Βοηθητικό!$E$1:$J$1)-4,'[1]ΣΤΟΙΧΕΙΑ ΕΤΟΥΣ 2'!$Y$14,IF(MAX([1]Βοηθητικό!$E$14:$J$14)-2=MAX([1]Βοηθητικό!$E$1:$J$1)-5,'[1]ΣΤΟΙΧΕΙΑ ΕΤΟΥΣ 1'!$Y$14,""))))</f>
        <v>464440</v>
      </c>
      <c r="C961" s="6">
        <f>IF(MAX([1]Βοηθητικό!$E$14:$J$14)-1=MAX([1]Βοηθητικό!$E$1:$J$1)-1,'[1]ΣΤΟΙΧΕΙΑ ΕΤΟΥΣ 5'!$Y$14,IF(MAX([1]Βοηθητικό!$E$14:$J$14)-1=MAX([1]Βοηθητικό!$E$1:$J$1)-2,'[1]ΣΤΟΙΧΕΙΑ ΕΤΟΥΣ 4'!$Y$14,IF(MAX([1]Βοηθητικό!$E$14:$J$14)-1=MAX([1]Βοηθητικό!$E$1:$J$1)-3,'[1]ΣΤΟΙΧΕΙΑ ΕΤΟΥΣ 3'!$Y$14,IF(MAX([1]Βοηθητικό!$E$14:$J$14)-1=MAX([1]Βοηθητικό!$E$1:$J$1)-4,'[1]ΣΤΟΙΧΕΙΑ ΕΤΟΥΣ 2'!$Y$14,IF(MAX([1]Βοηθητικό!$E$14:$J$14)-1=MAX([1]Βοηθητικό!$E$1:$J$1)-5,'[1]ΣΤΟΙΧΕΙΑ ΕΤΟΥΣ 1'!$Y$14,"")))))</f>
        <v>120000</v>
      </c>
      <c r="D961" s="7">
        <f>IF(MAX([1]Βοηθητικό!$E$14:$J$14)=MAX([1]Βοηθητικό!$E$1:$J$1),'[1]ΣΤΟΙΧΕΙΑ ΕΤΟΥΣ 6'!$Y$14,IF(MAX([1]Βοηθητικό!$E$14:$J$14)=MAX([1]Βοηθητικό!$E$1:$J$1)-1,'[1]ΣΤΟΙΧΕΙΑ ΕΤΟΥΣ 5'!$Y$14,IF(MAX([1]Βοηθητικό!$E$14:$J$14)=MAX([1]Βοηθητικό!$E$1:$J$1)-2,'[1]ΣΤΟΙΧΕΙΑ ΕΤΟΥΣ 4'!$Y$14,IF(MAX([1]Βοηθητικό!$E$14:$J$14)=MAX([1]Βοηθητικό!$E$1:$J$1)-3,'[1]ΣΤΟΙΧΕΙΑ ΕΤΟΥΣ 3'!$Y$14,IF(MAX([1]Βοηθητικό!$E$14:$J$14)=MAX([1]Βοηθητικό!$E$1:$J$1)-4,'[1]ΣΤΟΙΧΕΙΑ ΕΤΟΥΣ 2'!$Y$14,IF(MAX([1]Βοηθητικό!$E$14:$J$14)=MAX([1]Βοηθητικό!$E$1:$J$1)-5,'[1]ΣΤΟΙΧΕΙΑ ΕΤΟΥΣ 1'!$Y$14,""))))))</f>
        <v>151213</v>
      </c>
    </row>
    <row r="962" spans="1:4" x14ac:dyDescent="0.25">
      <c r="A962" s="1" t="s">
        <v>25</v>
      </c>
      <c r="B962" s="6">
        <f>IF(MAX([1]Βοηθητικό!$E$14:$J$14)-2=MAX([1]Βοηθητικό!$E$1:$J$1)-2,'[1]ΣΤΟΙΧΕΙΑ ΕΤΟΥΣ 4'!$Z$14,IF(MAX([1]Βοηθητικό!$E$14:$J$14)-2=MAX([1]Βοηθητικό!$E$1:$J$1)-3,'[1]ΣΤΟΙΧΕΙΑ ΕΤΟΥΣ 3'!$Z$14,IF(MAX([1]Βοηθητικό!$E$14:$J$14)-2=MAX([1]Βοηθητικό!$E$1:$J$1)-4,'[1]ΣΤΟΙΧΕΙΑ ΕΤΟΥΣ 2'!$Z$14,IF(MAX([1]Βοηθητικό!$E$14:$J$14)-2=MAX([1]Βοηθητικό!$E$1:$J$1)-5,'[1]ΣΤΟΙΧΕΙΑ ΕΤΟΥΣ 1'!$Z$14,""))))</f>
        <v>3839846</v>
      </c>
      <c r="C962" s="6">
        <f>IF(MAX([1]Βοηθητικό!$E$14:$J$14)-1=MAX([1]Βοηθητικό!$E$1:$J$1)-1,'[1]ΣΤΟΙΧΕΙΑ ΕΤΟΥΣ 5'!$Z$14,IF(MAX([1]Βοηθητικό!$E$14:$J$14)-1=MAX([1]Βοηθητικό!$E$1:$J$1)-2,'[1]ΣΤΟΙΧΕΙΑ ΕΤΟΥΣ 4'!$Z$14,IF(MAX([1]Βοηθητικό!$E$14:$J$14)-1=MAX([1]Βοηθητικό!$E$1:$J$1)-3,'[1]ΣΤΟΙΧΕΙΑ ΕΤΟΥΣ 3'!$Z$14,IF(MAX([1]Βοηθητικό!$E$14:$J$14)-1=MAX([1]Βοηθητικό!$E$1:$J$1)-4,'[1]ΣΤΟΙΧΕΙΑ ΕΤΟΥΣ 2'!$Z$14,IF(MAX([1]Βοηθητικό!$E$14:$J$14)-1=MAX([1]Βοηθητικό!$E$1:$J$1)-5,'[1]ΣΤΟΙΧΕΙΑ ΕΤΟΥΣ 1'!$Z$14,"")))))</f>
        <v>5293125</v>
      </c>
      <c r="D962" s="7">
        <f>IF(MAX([1]Βοηθητικό!$E$14:$J$14)=MAX([1]Βοηθητικό!$E$1:$J$1),'[1]ΣΤΟΙΧΕΙΑ ΕΤΟΥΣ 6'!$Z$14,IF(MAX([1]Βοηθητικό!$E$14:$J$14)=MAX([1]Βοηθητικό!$E$1:$J$1)-1,'[1]ΣΤΟΙΧΕΙΑ ΕΤΟΥΣ 5'!$Z$14,IF(MAX([1]Βοηθητικό!$E$14:$J$14)=MAX([1]Βοηθητικό!$E$1:$J$1)-2,'[1]ΣΤΟΙΧΕΙΑ ΕΤΟΥΣ 4'!$Z$14,IF(MAX([1]Βοηθητικό!$E$14:$J$14)=MAX([1]Βοηθητικό!$E$1:$J$1)-3,'[1]ΣΤΟΙΧΕΙΑ ΕΤΟΥΣ 3'!$Z$14,IF(MAX([1]Βοηθητικό!$E$14:$J$14)=MAX([1]Βοηθητικό!$E$1:$J$1)-4,'[1]ΣΤΟΙΧΕΙΑ ΕΤΟΥΣ 2'!$Z$14,IF(MAX([1]Βοηθητικό!$E$14:$J$14)=MAX([1]Βοηθητικό!$E$1:$J$1)-5,'[1]ΣΤΟΙΧΕΙΑ ΕΤΟΥΣ 1'!$Z$14,""))))))</f>
        <v>5595182</v>
      </c>
    </row>
    <row r="963" spans="1:4" x14ac:dyDescent="0.25">
      <c r="A963" s="1"/>
      <c r="B963" s="8"/>
      <c r="C963" s="18"/>
      <c r="D963" s="9"/>
    </row>
    <row r="964" spans="1:4" x14ac:dyDescent="0.25">
      <c r="A964" s="3" t="s">
        <v>186</v>
      </c>
      <c r="B964" s="8"/>
      <c r="C964" s="18"/>
      <c r="D964" s="9"/>
    </row>
    <row r="965" spans="1:4" x14ac:dyDescent="0.25">
      <c r="A965" s="1" t="s">
        <v>26</v>
      </c>
      <c r="B965" s="6">
        <f>IF(MAX([1]Βοηθητικό!$E$14:$J$14)-2=MAX([1]Βοηθητικό!$E$1:$J$1)-2,'[1]ΣΤΟΙΧΕΙΑ ΕΤΟΥΣ 4'!$AA$14,IF(MAX([1]Βοηθητικό!$E$14:$J$14)-2=MAX([1]Βοηθητικό!$E$1:$J$1)-3,'[1]ΣΤΟΙΧΕΙΑ ΕΤΟΥΣ 3'!$AA$14,IF(MAX([1]Βοηθητικό!$E$14:$J$14)-2=MAX([1]Βοηθητικό!$E$1:$J$1)-4,'[1]ΣΤΟΙΧΕΙΑ ΕΤΟΥΣ 2'!$AA$14,IF(MAX([1]Βοηθητικό!$E$14:$J$14)-2=MAX([1]Βοηθητικό!$E$1:$J$1)-5,'[1]ΣΤΟΙΧΕΙΑ ΕΤΟΥΣ 1'!$AA$14,""))))</f>
        <v>2247888</v>
      </c>
      <c r="C965" s="6">
        <f>IF(MAX([1]Βοηθητικό!$E$14:$J$14)-1=MAX([1]Βοηθητικό!$E$1:$J$1)-1,'[1]ΣΤΟΙΧΕΙΑ ΕΤΟΥΣ 5'!$AA$14,IF(MAX([1]Βοηθητικό!$E$14:$J$14)-1=MAX([1]Βοηθητικό!$E$1:$J$1)-2,'[1]ΣΤΟΙΧΕΙΑ ΕΤΟΥΣ 4'!$AA$14,IF(MAX([1]Βοηθητικό!$E$14:$J$14)-1=MAX([1]Βοηθητικό!$E$1:$J$1)-3,'[1]ΣΤΟΙΧΕΙΑ ΕΤΟΥΣ 3'!$AA$14,IF(MAX([1]Βοηθητικό!$E$14:$J$14)-1=MAX([1]Βοηθητικό!$E$1:$J$1)-4,'[1]ΣΤΟΙΧΕΙΑ ΕΤΟΥΣ 2'!$AA$14,IF(MAX([1]Βοηθητικό!$E$14:$J$14)-1=MAX([1]Βοηθητικό!$E$1:$J$1)-5,'[1]ΣΤΟΙΧΕΙΑ ΕΤΟΥΣ 1'!$AA$14,"")))))</f>
        <v>2358390</v>
      </c>
      <c r="D965" s="7">
        <f>IF(MAX([1]Βοηθητικό!$E$14:$J$14)=MAX([1]Βοηθητικό!$E$1:$J$1),'[1]ΣΤΟΙΧΕΙΑ ΕΤΟΥΣ 6'!$AA$14,IF(MAX([1]Βοηθητικό!$E$14:$J$14)=MAX([1]Βοηθητικό!$E$1:$J$1)-1,'[1]ΣΤΟΙΧΕΙΑ ΕΤΟΥΣ 5'!$AA$14,IF(MAX([1]Βοηθητικό!$E$14:$J$14)=MAX([1]Βοηθητικό!$E$1:$J$1)-2,'[1]ΣΤΟΙΧΕΙΑ ΕΤΟΥΣ 4'!$AA$14,IF(MAX([1]Βοηθητικό!$E$14:$J$14)=MAX([1]Βοηθητικό!$E$1:$J$1)-3,'[1]ΣΤΟΙΧΕΙΑ ΕΤΟΥΣ 3'!$AA$14,IF(MAX([1]Βοηθητικό!$E$14:$J$14)=MAX([1]Βοηθητικό!$E$1:$J$1)-4,'[1]ΣΤΟΙΧΕΙΑ ΕΤΟΥΣ 2'!$AA$14,IF(MAX([1]Βοηθητικό!$E$14:$J$14)=MAX([1]Βοηθητικό!$E$1:$J$1)-5,'[1]ΣΤΟΙΧΕΙΑ ΕΤΟΥΣ 1'!$AA$14,""))))))</f>
        <v>2368300</v>
      </c>
    </row>
    <row r="966" spans="1:4" x14ac:dyDescent="0.25">
      <c r="A966" s="1" t="s">
        <v>27</v>
      </c>
      <c r="B966" s="6">
        <f>IF(MAX([1]Βοηθητικό!$E$14:$J$14)-2=MAX([1]Βοηθητικό!$E$1:$J$1)-2,'[1]ΣΤΟΙΧΕΙΑ ΕΤΟΥΣ 4'!$AB$14,IF(MAX([1]Βοηθητικό!$E$14:$J$14)-2=MAX([1]Βοηθητικό!$E$1:$J$1)-3,'[1]ΣΤΟΙΧΕΙΑ ΕΤΟΥΣ 3'!$AB$14,IF(MAX([1]Βοηθητικό!$E$14:$J$14)-2=MAX([1]Βοηθητικό!$E$1:$J$1)-4,'[1]ΣΤΟΙΧΕΙΑ ΕΤΟΥΣ 2'!$AB$14,IF(MAX([1]Βοηθητικό!$E$14:$J$14)-2=MAX([1]Βοηθητικό!$E$1:$J$1)-5,'[1]ΣΤΟΙΧΕΙΑ ΕΤΟΥΣ 1'!$AB$14,""))))</f>
        <v>1231290</v>
      </c>
      <c r="C966" s="6">
        <f>IF(MAX([1]Βοηθητικό!$E$14:$J$14)-1=MAX([1]Βοηθητικό!$E$1:$J$1)-1,'[1]ΣΤΟΙΧΕΙΑ ΕΤΟΥΣ 5'!$AB$14,IF(MAX([1]Βοηθητικό!$E$14:$J$14)-1=MAX([1]Βοηθητικό!$E$1:$J$1)-2,'[1]ΣΤΟΙΧΕΙΑ ΕΤΟΥΣ 4'!$AB$14,IF(MAX([1]Βοηθητικό!$E$14:$J$14)-1=MAX([1]Βοηθητικό!$E$1:$J$1)-3,'[1]ΣΤΟΙΧΕΙΑ ΕΤΟΥΣ 3'!$AB$14,IF(MAX([1]Βοηθητικό!$E$14:$J$14)-1=MAX([1]Βοηθητικό!$E$1:$J$1)-4,'[1]ΣΤΟΙΧΕΙΑ ΕΤΟΥΣ 2'!$AB$14,IF(MAX([1]Βοηθητικό!$E$14:$J$14)-1=MAX([1]Βοηθητικό!$E$1:$J$1)-5,'[1]ΣΤΟΙΧΕΙΑ ΕΤΟΥΣ 1'!$AB$14,"")))))</f>
        <v>1231290</v>
      </c>
      <c r="D966" s="7">
        <f>IF(MAX([1]Βοηθητικό!$E$14:$J$14)=MAX([1]Βοηθητικό!$E$1:$J$1),'[1]ΣΤΟΙΧΕΙΑ ΕΤΟΥΣ 6'!$AB$14,IF(MAX([1]Βοηθητικό!$E$14:$J$14)=MAX([1]Βοηθητικό!$E$1:$J$1)-1,'[1]ΣΤΟΙΧΕΙΑ ΕΤΟΥΣ 5'!$AB$14,IF(MAX([1]Βοηθητικό!$E$14:$J$14)=MAX([1]Βοηθητικό!$E$1:$J$1)-2,'[1]ΣΤΟΙΧΕΙΑ ΕΤΟΥΣ 4'!$AB$14,IF(MAX([1]Βοηθητικό!$E$14:$J$14)=MAX([1]Βοηθητικό!$E$1:$J$1)-3,'[1]ΣΤΟΙΧΕΙΑ ΕΤΟΥΣ 3'!$AB$14,IF(MAX([1]Βοηθητικό!$E$14:$J$14)=MAX([1]Βοηθητικό!$E$1:$J$1)-4,'[1]ΣΤΟΙΧΕΙΑ ΕΤΟΥΣ 2'!$AB$14,IF(MAX([1]Βοηθητικό!$E$14:$J$14)=MAX([1]Βοηθητικό!$E$1:$J$1)-5,'[1]ΣΤΟΙΧΕΙΑ ΕΤΟΥΣ 1'!$AB$14,""))))))</f>
        <v>1231290</v>
      </c>
    </row>
    <row r="967" spans="1:4" x14ac:dyDescent="0.25">
      <c r="A967" s="1" t="s">
        <v>28</v>
      </c>
      <c r="B967" s="6">
        <f>IF(MAX([1]Βοηθητικό!$E$14:$J$14)-2=MAX([1]Βοηθητικό!$E$1:$J$1)-2,'[1]ΣΤΟΙΧΕΙΑ ΕΤΟΥΣ 4'!$AC$14,IF(MAX([1]Βοηθητικό!$E$14:$J$14)-2=MAX([1]Βοηθητικό!$E$1:$J$1)-3,'[1]ΣΤΟΙΧΕΙΑ ΕΤΟΥΣ 3'!$AC$14,IF(MAX([1]Βοηθητικό!$E$14:$J$14)-2=MAX([1]Βοηθητικό!$E$1:$J$1)-4,'[1]ΣΤΟΙΧΕΙΑ ΕΤΟΥΣ 2'!$AC$14,IF(MAX([1]Βοηθητικό!$E$14:$J$14)-2=MAX([1]Βοηθητικό!$E$1:$J$1)-5,'[1]ΣΤΟΙΧΕΙΑ ΕΤΟΥΣ 1'!$AC$14,""))))</f>
        <v>53454</v>
      </c>
      <c r="C967" s="6">
        <f>IF(MAX([1]Βοηθητικό!$E$14:$J$14)-1=MAX([1]Βοηθητικό!$E$1:$J$1)-1,'[1]ΣΤΟΙΧΕΙΑ ΕΤΟΥΣ 5'!$AC$14,IF(MAX([1]Βοηθητικό!$E$14:$J$14)-1=MAX([1]Βοηθητικό!$E$1:$J$1)-2,'[1]ΣΤΟΙΧΕΙΑ ΕΤΟΥΣ 4'!$AC$14,IF(MAX([1]Βοηθητικό!$E$14:$J$14)-1=MAX([1]Βοηθητικό!$E$1:$J$1)-3,'[1]ΣΤΟΙΧΕΙΑ ΕΤΟΥΣ 3'!$AC$14,IF(MAX([1]Βοηθητικό!$E$14:$J$14)-1=MAX([1]Βοηθητικό!$E$1:$J$1)-4,'[1]ΣΤΟΙΧΕΙΑ ΕΤΟΥΣ 2'!$AC$14,IF(MAX([1]Βοηθητικό!$E$14:$J$14)-1=MAX([1]Βοηθητικό!$E$1:$J$1)-5,'[1]ΣΤΟΙΧΕΙΑ ΕΤΟΥΣ 1'!$AC$14,"")))))</f>
        <v>55100</v>
      </c>
      <c r="D967" s="7">
        <f>IF(MAX([1]Βοηθητικό!$E$14:$J$14)=MAX([1]Βοηθητικό!$E$1:$J$1),'[1]ΣΤΟΙΧΕΙΑ ΕΤΟΥΣ 6'!$AC$14,IF(MAX([1]Βοηθητικό!$E$14:$J$14)=MAX([1]Βοηθητικό!$E$1:$J$1)-1,'[1]ΣΤΟΙΧΕΙΑ ΕΤΟΥΣ 5'!$AC$14,IF(MAX([1]Βοηθητικό!$E$14:$J$14)=MAX([1]Βοηθητικό!$E$1:$J$1)-2,'[1]ΣΤΟΙΧΕΙΑ ΕΤΟΥΣ 4'!$AC$14,IF(MAX([1]Βοηθητικό!$E$14:$J$14)=MAX([1]Βοηθητικό!$E$1:$J$1)-3,'[1]ΣΤΟΙΧΕΙΑ ΕΤΟΥΣ 3'!$AC$14,IF(MAX([1]Βοηθητικό!$E$14:$J$14)=MAX([1]Βοηθητικό!$E$1:$J$1)-4,'[1]ΣΤΟΙΧΕΙΑ ΕΤΟΥΣ 2'!$AC$14,IF(MAX([1]Βοηθητικό!$E$14:$J$14)=MAX([1]Βοηθητικό!$E$1:$J$1)-5,'[1]ΣΤΟΙΧΕΙΑ ΕΤΟΥΣ 1'!$AC$14,""))))))</f>
        <v>60625</v>
      </c>
    </row>
    <row r="968" spans="1:4" x14ac:dyDescent="0.25">
      <c r="A968" s="1" t="s">
        <v>29</v>
      </c>
      <c r="B968" s="6">
        <f>IF(MAX([1]Βοηθητικό!$E$14:$J$14)-2=MAX([1]Βοηθητικό!$E$1:$J$1)-2,'[1]ΣΤΟΙΧΕΙΑ ΕΤΟΥΣ 4'!$AD$14,IF(MAX([1]Βοηθητικό!$E$14:$J$14)-2=MAX([1]Βοηθητικό!$E$1:$J$1)-3,'[1]ΣΤΟΙΧΕΙΑ ΕΤΟΥΣ 3'!$AD$14,IF(MAX([1]Βοηθητικό!$E$14:$J$14)-2=MAX([1]Βοηθητικό!$E$1:$J$1)-4,'[1]ΣΤΟΙΧΕΙΑ ΕΤΟΥΣ 2'!$AD$14,IF(MAX([1]Βοηθητικό!$E$14:$J$14)-2=MAX([1]Βοηθητικό!$E$1:$J$1)-5,'[1]ΣΤΟΙΧΕΙΑ ΕΤΟΥΣ 1'!$AD$14,""))))</f>
        <v>963144</v>
      </c>
      <c r="C968" s="6">
        <f>IF(MAX([1]Βοηθητικό!$E$14:$J$14)-1=MAX([1]Βοηθητικό!$E$1:$J$1)-1,'[1]ΣΤΟΙΧΕΙΑ ΕΤΟΥΣ 5'!$AD$14,IF(MAX([1]Βοηθητικό!$E$14:$J$14)-1=MAX([1]Βοηθητικό!$E$1:$J$1)-2,'[1]ΣΤΟΙΧΕΙΑ ΕΤΟΥΣ 4'!$AD$14,IF(MAX([1]Βοηθητικό!$E$14:$J$14)-1=MAX([1]Βοηθητικό!$E$1:$J$1)-3,'[1]ΣΤΟΙΧΕΙΑ ΕΤΟΥΣ 3'!$AD$14,IF(MAX([1]Βοηθητικό!$E$14:$J$14)-1=MAX([1]Βοηθητικό!$E$1:$J$1)-4,'[1]ΣΤΟΙΧΕΙΑ ΕΤΟΥΣ 2'!$AD$14,IF(MAX([1]Βοηθητικό!$E$14:$J$14)-1=MAX([1]Βοηθητικό!$E$1:$J$1)-5,'[1]ΣΤΟΙΧΕΙΑ ΕΤΟΥΣ 1'!$AD$14,"")))))</f>
        <v>1072000</v>
      </c>
      <c r="D968" s="7">
        <f>IF(MAX([1]Βοηθητικό!$E$14:$J$14)=MAX([1]Βοηθητικό!$E$1:$J$1),'[1]ΣΤΟΙΧΕΙΑ ΕΤΟΥΣ 6'!$AD$14,IF(MAX([1]Βοηθητικό!$E$14:$J$14)=MAX([1]Βοηθητικό!$E$1:$J$1)-1,'[1]ΣΤΟΙΧΕΙΑ ΕΤΟΥΣ 5'!$AD$14,IF(MAX([1]Βοηθητικό!$E$14:$J$14)=MAX([1]Βοηθητικό!$E$1:$J$1)-2,'[1]ΣΤΟΙΧΕΙΑ ΕΤΟΥΣ 4'!$AD$14,IF(MAX([1]Βοηθητικό!$E$14:$J$14)=MAX([1]Βοηθητικό!$E$1:$J$1)-3,'[1]ΣΤΟΙΧΕΙΑ ΕΤΟΥΣ 3'!$AD$14,IF(MAX([1]Βοηθητικό!$E$14:$J$14)=MAX([1]Βοηθητικό!$E$1:$J$1)-4,'[1]ΣΤΟΙΧΕΙΑ ΕΤΟΥΣ 2'!$AD$14,IF(MAX([1]Βοηθητικό!$E$14:$J$14)=MAX([1]Βοηθητικό!$E$1:$J$1)-5,'[1]ΣΤΟΙΧΕΙΑ ΕΤΟΥΣ 1'!$AD$14,""))))))</f>
        <v>1076385</v>
      </c>
    </row>
    <row r="969" spans="1:4" x14ac:dyDescent="0.25">
      <c r="A969" s="1" t="s">
        <v>30</v>
      </c>
      <c r="B969" s="6">
        <f>IF(MAX([1]Βοηθητικό!$E$14:$J$14)-2=MAX([1]Βοηθητικό!$E$1:$J$1)-2,'[1]ΣΤΟΙΧΕΙΑ ΕΤΟΥΣ 4'!$AE$14,IF(MAX([1]Βοηθητικό!$E$14:$J$14)-2=MAX([1]Βοηθητικό!$E$1:$J$1)-3,'[1]ΣΤΟΙΧΕΙΑ ΕΤΟΥΣ 3'!$AE$14,IF(MAX([1]Βοηθητικό!$E$14:$J$14)-2=MAX([1]Βοηθητικό!$E$1:$J$1)-4,'[1]ΣΤΟΙΧΕΙΑ ΕΤΟΥΣ 2'!$AE$14,IF(MAX([1]Βοηθητικό!$E$14:$J$14)-2=MAX([1]Βοηθητικό!$E$1:$J$1)-5,'[1]ΣΤΟΙΧΕΙΑ ΕΤΟΥΣ 1'!$AE$14,""))))</f>
        <v>24110</v>
      </c>
      <c r="C969" s="6">
        <f>IF(MAX([1]Βοηθητικό!$E$14:$J$14)-1=MAX([1]Βοηθητικό!$E$1:$J$1)-1,'[1]ΣΤΟΙΧΕΙΑ ΕΤΟΥΣ 5'!$AE$14,IF(MAX([1]Βοηθητικό!$E$14:$J$14)-1=MAX([1]Βοηθητικό!$E$1:$J$1)-2,'[1]ΣΤΟΙΧΕΙΑ ΕΤΟΥΣ 4'!$AE$14,IF(MAX([1]Βοηθητικό!$E$14:$J$14)-1=MAX([1]Βοηθητικό!$E$1:$J$1)-3,'[1]ΣΤΟΙΧΕΙΑ ΕΤΟΥΣ 3'!$AE$14,IF(MAX([1]Βοηθητικό!$E$14:$J$14)-1=MAX([1]Βοηθητικό!$E$1:$J$1)-4,'[1]ΣΤΟΙΧΕΙΑ ΕΤΟΥΣ 2'!$AE$14,IF(MAX([1]Βοηθητικό!$E$14:$J$14)-1=MAX([1]Βοηθητικό!$E$1:$J$1)-5,'[1]ΣΤΟΙΧΕΙΑ ΕΤΟΥΣ 1'!$AE$14,"")))))</f>
        <v>28401</v>
      </c>
      <c r="D969" s="7">
        <f>IF(MAX([1]Βοηθητικό!$E$14:$J$14)=MAX([1]Βοηθητικό!$E$1:$J$1),'[1]ΣΤΟΙΧΕΙΑ ΕΤΟΥΣ 6'!$AE$14,IF(MAX([1]Βοηθητικό!$E$14:$J$14)=MAX([1]Βοηθητικό!$E$1:$J$1)-1,'[1]ΣΤΟΙΧΕΙΑ ΕΤΟΥΣ 5'!$AE$14,IF(MAX([1]Βοηθητικό!$E$14:$J$14)=MAX([1]Βοηθητικό!$E$1:$J$1)-2,'[1]ΣΤΟΙΧΕΙΑ ΕΤΟΥΣ 4'!$AE$14,IF(MAX([1]Βοηθητικό!$E$14:$J$14)=MAX([1]Βοηθητικό!$E$1:$J$1)-3,'[1]ΣΤΟΙΧΕΙΑ ΕΤΟΥΣ 3'!$AE$14,IF(MAX([1]Βοηθητικό!$E$14:$J$14)=MAX([1]Βοηθητικό!$E$1:$J$1)-4,'[1]ΣΤΟΙΧΕΙΑ ΕΤΟΥΣ 2'!$AE$14,IF(MAX([1]Βοηθητικό!$E$14:$J$14)=MAX([1]Βοηθητικό!$E$1:$J$1)-5,'[1]ΣΤΟΙΧΕΙΑ ΕΤΟΥΣ 1'!$AE$14,""))))))</f>
        <v>24776</v>
      </c>
    </row>
    <row r="970" spans="1:4" x14ac:dyDescent="0.25">
      <c r="A970" s="1" t="s">
        <v>61</v>
      </c>
      <c r="B970" s="6">
        <f>IF(MAX([1]Βοηθητικό!$E$14:$J$14)-2=MAX([1]Βοηθητικό!$E$1:$J$1)-2,'[1]ΣΤΟΙΧΕΙΑ ΕΤΟΥΣ 4'!$BJ$14,IF(MAX([1]Βοηθητικό!$E$14:$J$14)-2=MAX([1]Βοηθητικό!$E$1:$J$1)-3,'[1]ΣΤΟΙΧΕΙΑ ΕΤΟΥΣ 3'!$BJ$14,IF(MAX([1]Βοηθητικό!$E$14:$J$14)-2=MAX([1]Βοηθητικό!$E$1:$J$1)-4,'[1]ΣΤΟΙΧΕΙΑ ΕΤΟΥΣ 2'!$BJ$14,IF(MAX([1]Βοηθητικό!$E$14:$J$14)-2=MAX([1]Βοηθητικό!$E$1:$J$1)-5,'[1]ΣΤΟΙΧΕΙΑ ΕΤΟΥΣ 1'!$BJ$14,""))))</f>
        <v>0</v>
      </c>
      <c r="C970" s="6">
        <f>IF(MAX([1]Βοηθητικό!$E$14:$J$14)-1=MAX([1]Βοηθητικό!$E$1:$J$1)-1,'[1]ΣΤΟΙΧΕΙΑ ΕΤΟΥΣ 5'!$BJ$14,IF(MAX([1]Βοηθητικό!$E$14:$J$14)-1=MAX([1]Βοηθητικό!$E$1:$J$1)-2,'[1]ΣΤΟΙΧΕΙΑ ΕΤΟΥΣ 4'!$BJ$14,IF(MAX([1]Βοηθητικό!$E$14:$J$14)-1=MAX([1]Βοηθητικό!$E$1:$J$1)-3,'[1]ΣΤΟΙΧΕΙΑ ΕΤΟΥΣ 3'!$BJ$14,IF(MAX([1]Βοηθητικό!$E$14:$J$14)-1=MAX([1]Βοηθητικό!$E$1:$J$1)-4,'[1]ΣΤΟΙΧΕΙΑ ΕΤΟΥΣ 2'!$BJ$14,IF(MAX([1]Βοηθητικό!$E$14:$J$14)-1=MAX([1]Βοηθητικό!$E$1:$J$1)-5,'[1]ΣΤΟΙΧΕΙΑ ΕΤΟΥΣ 1'!$BJ$14,"")))))</f>
        <v>0</v>
      </c>
      <c r="D970" s="7">
        <f>IF(MAX([1]Βοηθητικό!$E$14:$J$14)=MAX([1]Βοηθητικό!$E$1:$J$1),'[1]ΣΤΟΙΧΕΙΑ ΕΤΟΥΣ 6'!$BJ$14,IF(MAX([1]Βοηθητικό!$E$14:$J$14)=MAX([1]Βοηθητικό!$E$1:$J$1)-1,'[1]ΣΤΟΙΧΕΙΑ ΕΤΟΥΣ 5'!$BJ$14,IF(MAX([1]Βοηθητικό!$E$14:$J$14)=MAX([1]Βοηθητικό!$E$1:$J$1)-2,'[1]ΣΤΟΙΧΕΙΑ ΕΤΟΥΣ 4'!$BJ$14,IF(MAX([1]Βοηθητικό!$E$14:$J$14)=MAX([1]Βοηθητικό!$E$1:$J$1)-3,'[1]ΣΤΟΙΧΕΙΑ ΕΤΟΥΣ 3'!$BJ$14,IF(MAX([1]Βοηθητικό!$E$14:$J$14)=MAX([1]Βοηθητικό!$E$1:$J$1)-4,'[1]ΣΤΟΙΧΕΙΑ ΕΤΟΥΣ 2'!$BJ$14,IF(MAX([1]Βοηθητικό!$E$14:$J$14)=MAX([1]Βοηθητικό!$E$1:$J$1)-5,'[1]ΣΤΟΙΧΕΙΑ ΕΤΟΥΣ 1'!$BJ$14,""))))))</f>
        <v>0</v>
      </c>
    </row>
    <row r="971" spans="1:4" x14ac:dyDescent="0.25">
      <c r="A971" s="1" t="s">
        <v>62</v>
      </c>
      <c r="B971" s="6">
        <f>IF(MAX([1]Βοηθητικό!$E$14:$J$14)-2=MAX([1]Βοηθητικό!$E$1:$J$1)-2,'[1]ΣΤΟΙΧΕΙΑ ΕΤΟΥΣ 4'!$BK$14,IF(MAX([1]Βοηθητικό!$E$14:$J$14)-2=MAX([1]Βοηθητικό!$E$1:$J$1)-3,'[1]ΣΤΟΙΧΕΙΑ ΕΤΟΥΣ 3'!$BK$14,IF(MAX([1]Βοηθητικό!$E$14:$J$14)-2=MAX([1]Βοηθητικό!$E$1:$J$1)-4,'[1]ΣΤΟΙΧΕΙΑ ΕΤΟΥΣ 2'!$BK$14,IF(MAX([1]Βοηθητικό!$E$14:$J$14)-2=MAX([1]Βοηθητικό!$E$1:$J$1)-5,'[1]ΣΤΟΙΧΕΙΑ ΕΤΟΥΣ 1'!$BK$14,""))))</f>
        <v>24110</v>
      </c>
      <c r="C971" s="6">
        <f>IF(MAX([1]Βοηθητικό!$E$14:$J$14)-1=MAX([1]Βοηθητικό!$E$1:$J$1)-1,'[1]ΣΤΟΙΧΕΙΑ ΕΤΟΥΣ 5'!$BK$14,IF(MAX([1]Βοηθητικό!$E$14:$J$14)-1=MAX([1]Βοηθητικό!$E$1:$J$1)-2,'[1]ΣΤΟΙΧΕΙΑ ΕΤΟΥΣ 4'!$BK$14,IF(MAX([1]Βοηθητικό!$E$14:$J$14)-1=MAX([1]Βοηθητικό!$E$1:$J$1)-3,'[1]ΣΤΟΙΧΕΙΑ ΕΤΟΥΣ 3'!$BK$14,IF(MAX([1]Βοηθητικό!$E$14:$J$14)-1=MAX([1]Βοηθητικό!$E$1:$J$1)-4,'[1]ΣΤΟΙΧΕΙΑ ΕΤΟΥΣ 2'!$BK$14,IF(MAX([1]Βοηθητικό!$E$14:$J$14)-1=MAX([1]Βοηθητικό!$E$1:$J$1)-5,'[1]ΣΤΟΙΧΕΙΑ ΕΤΟΥΣ 1'!$BK$14,"")))))</f>
        <v>28401</v>
      </c>
      <c r="D971" s="7">
        <f>IF(MAX([1]Βοηθητικό!$E$14:$J$14)=MAX([1]Βοηθητικό!$E$1:$J$1),'[1]ΣΤΟΙΧΕΙΑ ΕΤΟΥΣ 6'!$BK$14,IF(MAX([1]Βοηθητικό!$E$14:$J$14)=MAX([1]Βοηθητικό!$E$1:$J$1)-1,'[1]ΣΤΟΙΧΕΙΑ ΕΤΟΥΣ 5'!$BK$14,IF(MAX([1]Βοηθητικό!$E$14:$J$14)=MAX([1]Βοηθητικό!$E$1:$J$1)-2,'[1]ΣΤΟΙΧΕΙΑ ΕΤΟΥΣ 4'!$BK$14,IF(MAX([1]Βοηθητικό!$E$14:$J$14)=MAX([1]Βοηθητικό!$E$1:$J$1)-3,'[1]ΣΤΟΙΧΕΙΑ ΕΤΟΥΣ 3'!$BK$14,IF(MAX([1]Βοηθητικό!$E$14:$J$14)=MAX([1]Βοηθητικό!$E$1:$J$1)-4,'[1]ΣΤΟΙΧΕΙΑ ΕΤΟΥΣ 2'!$BK$14,IF(MAX([1]Βοηθητικό!$E$14:$J$14)=MAX([1]Βοηθητικό!$E$1:$J$1)-5,'[1]ΣΤΟΙΧΕΙΑ ΕΤΟΥΣ 1'!$BK$14,""))))))</f>
        <v>24776</v>
      </c>
    </row>
    <row r="972" spans="1:4" x14ac:dyDescent="0.25">
      <c r="A972" s="1" t="s">
        <v>31</v>
      </c>
      <c r="B972" s="6">
        <f>IF(MAX([1]Βοηθητικό!$E$14:$J$14)-2=MAX([1]Βοηθητικό!$E$1:$J$1)-2,'[1]ΣΤΟΙΧΕΙΑ ΕΤΟΥΣ 4'!$AF$14,IF(MAX([1]Βοηθητικό!$E$14:$J$14)-2=MAX([1]Βοηθητικό!$E$1:$J$1)-3,'[1]ΣΤΟΙΧΕΙΑ ΕΤΟΥΣ 3'!$AF$14,IF(MAX([1]Βοηθητικό!$E$14:$J$14)-2=MAX([1]Βοηθητικό!$E$1:$J$1)-4,'[1]ΣΤΟΙΧΕΙΑ ΕΤΟΥΣ 2'!$AF$14,IF(MAX([1]Βοηθητικό!$E$14:$J$14)-2=MAX([1]Βοηθητικό!$E$1:$J$1)-5,'[1]ΣΤΟΙΧΕΙΑ ΕΤΟΥΣ 1'!$AF$14,""))))</f>
        <v>1567848</v>
      </c>
      <c r="C972" s="6">
        <f>IF(MAX([1]Βοηθητικό!$E$14:$J$14)-1=MAX([1]Βοηθητικό!$E$1:$J$1)-1,'[1]ΣΤΟΙΧΕΙΑ ΕΤΟΥΣ 5'!$AF$14,IF(MAX([1]Βοηθητικό!$E$14:$J$14)-1=MAX([1]Βοηθητικό!$E$1:$J$1)-2,'[1]ΣΤΟΙΧΕΙΑ ΕΤΟΥΣ 4'!$AF$14,IF(MAX([1]Βοηθητικό!$E$14:$J$14)-1=MAX([1]Βοηθητικό!$E$1:$J$1)-3,'[1]ΣΤΟΙΧΕΙΑ ΕΤΟΥΣ 3'!$AF$14,IF(MAX([1]Βοηθητικό!$E$14:$J$14)-1=MAX([1]Βοηθητικό!$E$1:$J$1)-4,'[1]ΣΤΟΙΧΕΙΑ ΕΤΟΥΣ 2'!$AF$14,IF(MAX([1]Βοηθητικό!$E$14:$J$14)-1=MAX([1]Βοηθητικό!$E$1:$J$1)-5,'[1]ΣΤΟΙΧΕΙΑ ΕΤΟΥΣ 1'!$AF$14,"")))))</f>
        <v>2906334</v>
      </c>
      <c r="D972" s="7">
        <f>IF(MAX([1]Βοηθητικό!$E$14:$J$14)=MAX([1]Βοηθητικό!$E$1:$J$1),'[1]ΣΤΟΙΧΕΙΑ ΕΤΟΥΣ 6'!$AF$14,IF(MAX([1]Βοηθητικό!$E$14:$J$14)=MAX([1]Βοηθητικό!$E$1:$J$1)-1,'[1]ΣΤΟΙΧΕΙΑ ΕΤΟΥΣ 5'!$AF$14,IF(MAX([1]Βοηθητικό!$E$14:$J$14)=MAX([1]Βοηθητικό!$E$1:$J$1)-2,'[1]ΣΤΟΙΧΕΙΑ ΕΤΟΥΣ 4'!$AF$14,IF(MAX([1]Βοηθητικό!$E$14:$J$14)=MAX([1]Βοηθητικό!$E$1:$J$1)-3,'[1]ΣΤΟΙΧΕΙΑ ΕΤΟΥΣ 3'!$AF$14,IF(MAX([1]Βοηθητικό!$E$14:$J$14)=MAX([1]Βοηθητικό!$E$1:$J$1)-4,'[1]ΣΤΟΙΧΕΙΑ ΕΤΟΥΣ 2'!$AF$14,IF(MAX([1]Βοηθητικό!$E$14:$J$14)=MAX([1]Βοηθητικό!$E$1:$J$1)-5,'[1]ΣΤΟΙΧΕΙΑ ΕΤΟΥΣ 1'!$AF$14,""))))))</f>
        <v>3202106</v>
      </c>
    </row>
    <row r="973" spans="1:4" x14ac:dyDescent="0.25">
      <c r="A973" s="1" t="s">
        <v>187</v>
      </c>
      <c r="B973" s="6">
        <f>IF(MAX([1]Βοηθητικό!$E$14:$J$14)-2=MAX([1]Βοηθητικό!$E$1:$J$1)-2,'[1]ΣΤΟΙΧΕΙΑ ΕΤΟΥΣ 4'!$AG$14,IF(MAX([1]Βοηθητικό!$E$14:$J$14)-2=MAX([1]Βοηθητικό!$E$1:$J$1)-3,'[1]ΣΤΟΙΧΕΙΑ ΕΤΟΥΣ 3'!$AG$14,IF(MAX([1]Βοηθητικό!$E$14:$J$14)-2=MAX([1]Βοηθητικό!$E$1:$J$1)-4,'[1]ΣΤΟΙΧΕΙΑ ΕΤΟΥΣ 2'!$AG$14,IF(MAX([1]Βοηθητικό!$E$14:$J$14)-2=MAX([1]Βοηθητικό!$E$1:$J$1)-5,'[1]ΣΤΟΙΧΕΙΑ ΕΤΟΥΣ 1'!$AG$14,""))))</f>
        <v>901317</v>
      </c>
      <c r="C973" s="6">
        <f>IF(MAX([1]Βοηθητικό!$E$14:$J$14)-1=MAX([1]Βοηθητικό!$E$1:$J$1)-1,'[1]ΣΤΟΙΧΕΙΑ ΕΤΟΥΣ 5'!$AG$14,IF(MAX([1]Βοηθητικό!$E$14:$J$14)-1=MAX([1]Βοηθητικό!$E$1:$J$1)-2,'[1]ΣΤΟΙΧΕΙΑ ΕΤΟΥΣ 4'!$AG$14,IF(MAX([1]Βοηθητικό!$E$14:$J$14)-1=MAX([1]Βοηθητικό!$E$1:$J$1)-3,'[1]ΣΤΟΙΧΕΙΑ ΕΤΟΥΣ 3'!$AG$14,IF(MAX([1]Βοηθητικό!$E$14:$J$14)-1=MAX([1]Βοηθητικό!$E$1:$J$1)-4,'[1]ΣΤΟΙΧΕΙΑ ΕΤΟΥΣ 2'!$AG$14,IF(MAX([1]Βοηθητικό!$E$14:$J$14)-1=MAX([1]Βοηθητικό!$E$1:$J$1)-5,'[1]ΣΤΟΙΧΕΙΑ ΕΤΟΥΣ 1'!$AG$14,"")))))</f>
        <v>1070400</v>
      </c>
      <c r="D973" s="7">
        <f>IF(MAX([1]Βοηθητικό!$E$14:$J$14)=MAX([1]Βοηθητικό!$E$1:$J$1),'[1]ΣΤΟΙΧΕΙΑ ΕΤΟΥΣ 6'!$AG$14,IF(MAX([1]Βοηθητικό!$E$14:$J$14)=MAX([1]Βοηθητικό!$E$1:$J$1)-1,'[1]ΣΤΟΙΧΕΙΑ ΕΤΟΥΣ 5'!$AG$14,IF(MAX([1]Βοηθητικό!$E$14:$J$14)=MAX([1]Βοηθητικό!$E$1:$J$1)-2,'[1]ΣΤΟΙΧΕΙΑ ΕΤΟΥΣ 4'!$AG$14,IF(MAX([1]Βοηθητικό!$E$14:$J$14)=MAX([1]Βοηθητικό!$E$1:$J$1)-3,'[1]ΣΤΟΙΧΕΙΑ ΕΤΟΥΣ 3'!$AG$14,IF(MAX([1]Βοηθητικό!$E$14:$J$14)=MAX([1]Βοηθητικό!$E$1:$J$1)-4,'[1]ΣΤΟΙΧΕΙΑ ΕΤΟΥΣ 2'!$AG$14,IF(MAX([1]Βοηθητικό!$E$14:$J$14)=MAX([1]Βοηθητικό!$E$1:$J$1)-5,'[1]ΣΤΟΙΧΕΙΑ ΕΤΟΥΣ 1'!$AG$14,""))))))</f>
        <v>1267750</v>
      </c>
    </row>
    <row r="974" spans="1:4" x14ac:dyDescent="0.25">
      <c r="A974" s="1" t="s">
        <v>188</v>
      </c>
      <c r="B974" s="6">
        <f>IF(MAX([1]Βοηθητικό!$E$14:$J$14)-2=MAX([1]Βοηθητικό!$E$1:$J$1)-2,'[1]ΣΤΟΙΧΕΙΑ ΕΤΟΥΣ 4'!$AH$14,IF(MAX([1]Βοηθητικό!$E$14:$J$14)-2=MAX([1]Βοηθητικό!$E$1:$J$1)-3,'[1]ΣΤΟΙΧΕΙΑ ΕΤΟΥΣ 3'!$AH$14,IF(MAX([1]Βοηθητικό!$E$14:$J$14)-2=MAX([1]Βοηθητικό!$E$1:$J$1)-4,'[1]ΣΤΟΙΧΕΙΑ ΕΤΟΥΣ 2'!$AH$14,IF(MAX([1]Βοηθητικό!$E$14:$J$14)-2=MAX([1]Βοηθητικό!$E$1:$J$1)-5,'[1]ΣΤΟΙΧΕΙΑ ΕΤΟΥΣ 1'!$AH$14,""))))</f>
        <v>534570</v>
      </c>
      <c r="C974" s="6">
        <f>IF(MAX([1]Βοηθητικό!$E$14:$J$14)-1=MAX([1]Βοηθητικό!$E$1:$J$1)-1,'[1]ΣΤΟΙΧΕΙΑ ΕΤΟΥΣ 5'!$AH$14,IF(MAX([1]Βοηθητικό!$E$14:$J$14)-1=MAX([1]Βοηθητικό!$E$1:$J$1)-2,'[1]ΣΤΟΙΧΕΙΑ ΕΤΟΥΣ 4'!$AH$14,IF(MAX([1]Βοηθητικό!$E$14:$J$14)-1=MAX([1]Βοηθητικό!$E$1:$J$1)-3,'[1]ΣΤΟΙΧΕΙΑ ΕΤΟΥΣ 3'!$AH$14,IF(MAX([1]Βοηθητικό!$E$14:$J$14)-1=MAX([1]Βοηθητικό!$E$1:$J$1)-4,'[1]ΣΤΟΙΧΕΙΑ ΕΤΟΥΣ 2'!$AH$14,IF(MAX([1]Βοηθητικό!$E$14:$J$14)-1=MAX([1]Βοηθητικό!$E$1:$J$1)-5,'[1]ΣΤΟΙΧΕΙΑ ΕΤΟΥΣ 1'!$AH$14,"")))))</f>
        <v>1430879</v>
      </c>
      <c r="D974" s="7">
        <f>IF(MAX([1]Βοηθητικό!$E$14:$J$14)=MAX([1]Βοηθητικό!$E$1:$J$1),'[1]ΣΤΟΙΧΕΙΑ ΕΤΟΥΣ 6'!$AH$14,IF(MAX([1]Βοηθητικό!$E$14:$J$14)=MAX([1]Βοηθητικό!$E$1:$J$1)-1,'[1]ΣΤΟΙΧΕΙΑ ΕΤΟΥΣ 5'!$AH$14,IF(MAX([1]Βοηθητικό!$E$14:$J$14)=MAX([1]Βοηθητικό!$E$1:$J$1)-2,'[1]ΣΤΟΙΧΕΙΑ ΕΤΟΥΣ 4'!$AH$14,IF(MAX([1]Βοηθητικό!$E$14:$J$14)=MAX([1]Βοηθητικό!$E$1:$J$1)-3,'[1]ΣΤΟΙΧΕΙΑ ΕΤΟΥΣ 3'!$AH$14,IF(MAX([1]Βοηθητικό!$E$14:$J$14)=MAX([1]Βοηθητικό!$E$1:$J$1)-4,'[1]ΣΤΟΙΧΕΙΑ ΕΤΟΥΣ 2'!$AH$14,IF(MAX([1]Βοηθητικό!$E$14:$J$14)=MAX([1]Βοηθητικό!$E$1:$J$1)-5,'[1]ΣΤΟΙΧΕΙΑ ΕΤΟΥΣ 1'!$AH$14,""))))))</f>
        <v>1713768</v>
      </c>
    </row>
    <row r="975" spans="1:4" x14ac:dyDescent="0.25">
      <c r="A975" s="1" t="s">
        <v>189</v>
      </c>
      <c r="B975" s="6">
        <f>IF(MAX([1]Βοηθητικό!$E$14:$J$14)-2=MAX([1]Βοηθητικό!$E$1:$J$1)-2,'[1]ΣΤΟΙΧΕΙΑ ΕΤΟΥΣ 4'!$AI$14,IF(MAX([1]Βοηθητικό!$E$14:$J$14)-2=MAX([1]Βοηθητικό!$E$1:$J$1)-3,'[1]ΣΤΟΙΧΕΙΑ ΕΤΟΥΣ 3'!$AI$14,IF(MAX([1]Βοηθητικό!$E$14:$J$14)-2=MAX([1]Βοηθητικό!$E$1:$J$1)-4,'[1]ΣΤΟΙΧΕΙΑ ΕΤΟΥΣ 2'!$AI$14,IF(MAX([1]Βοηθητικό!$E$14:$J$14)-2=MAX([1]Βοηθητικό!$E$1:$J$1)-5,'[1]ΣΤΟΙΧΕΙΑ ΕΤΟΥΣ 1'!$AI$14,""))))</f>
        <v>0</v>
      </c>
      <c r="C975" s="6">
        <f>IF(MAX([1]Βοηθητικό!$E$14:$J$14)-1=MAX([1]Βοηθητικό!$E$1:$J$1)-1,'[1]ΣΤΟΙΧΕΙΑ ΕΤΟΥΣ 5'!$AI$14,IF(MAX([1]Βοηθητικό!$E$14:$J$14)-1=MAX([1]Βοηθητικό!$E$1:$J$1)-2,'[1]ΣΤΟΙΧΕΙΑ ΕΤΟΥΣ 4'!$AI$14,IF(MAX([1]Βοηθητικό!$E$14:$J$14)-1=MAX([1]Βοηθητικό!$E$1:$J$1)-3,'[1]ΣΤΟΙΧΕΙΑ ΕΤΟΥΣ 3'!$AI$14,IF(MAX([1]Βοηθητικό!$E$14:$J$14)-1=MAX([1]Βοηθητικό!$E$1:$J$1)-4,'[1]ΣΤΟΙΧΕΙΑ ΕΤΟΥΣ 2'!$AI$14,IF(MAX([1]Βοηθητικό!$E$14:$J$14)-1=MAX([1]Βοηθητικό!$E$1:$J$1)-5,'[1]ΣΤΟΙΧΕΙΑ ΕΤΟΥΣ 1'!$AI$14,"")))))</f>
        <v>0</v>
      </c>
      <c r="D975" s="7">
        <f>IF(MAX([1]Βοηθητικό!$E$14:$J$14)=MAX([1]Βοηθητικό!$E$1:$J$1),'[1]ΣΤΟΙΧΕΙΑ ΕΤΟΥΣ 6'!$AI$14,IF(MAX([1]Βοηθητικό!$E$14:$J$14)=MAX([1]Βοηθητικό!$E$1:$J$1)-1,'[1]ΣΤΟΙΧΕΙΑ ΕΤΟΥΣ 5'!$AI$14,IF(MAX([1]Βοηθητικό!$E$14:$J$14)=MAX([1]Βοηθητικό!$E$1:$J$1)-2,'[1]ΣΤΟΙΧΕΙΑ ΕΤΟΥΣ 4'!$AI$14,IF(MAX([1]Βοηθητικό!$E$14:$J$14)=MAX([1]Βοηθητικό!$E$1:$J$1)-3,'[1]ΣΤΟΙΧΕΙΑ ΕΤΟΥΣ 3'!$AI$14,IF(MAX([1]Βοηθητικό!$E$14:$J$14)=MAX([1]Βοηθητικό!$E$1:$J$1)-4,'[1]ΣΤΟΙΧΕΙΑ ΕΤΟΥΣ 2'!$AI$14,IF(MAX([1]Βοηθητικό!$E$14:$J$14)=MAX([1]Βοηθητικό!$E$1:$J$1)-5,'[1]ΣΤΟΙΧΕΙΑ ΕΤΟΥΣ 1'!$AI$14,""))))))</f>
        <v>0</v>
      </c>
    </row>
    <row r="976" spans="1:4" x14ac:dyDescent="0.25">
      <c r="A976" s="1" t="s">
        <v>36</v>
      </c>
      <c r="B976" s="6">
        <f>IF(MAX([1]Βοηθητικό!$E$14:$J$14)-2=MAX([1]Βοηθητικό!$E$1:$J$1)-2,'[1]ΣΤΟΙΧΕΙΑ ΕΤΟΥΣ 4'!$AK$14,IF(MAX([1]Βοηθητικό!$E$14:$J$14)-2=MAX([1]Βοηθητικό!$E$1:$J$1)-3,'[1]ΣΤΟΙΧΕΙΑ ΕΤΟΥΣ 3'!$AK$14,IF(MAX([1]Βοηθητικό!$E$14:$J$14)-2=MAX([1]Βοηθητικό!$E$1:$J$1)-4,'[1]ΣΤΟΙΧΕΙΑ ΕΤΟΥΣ 2'!$AK$14,IF(MAX([1]Βοηθητικό!$E$14:$J$14)-2=MAX([1]Βοηθητικό!$E$1:$J$1)-5,'[1]ΣΤΟΙΧΕΙΑ ΕΤΟΥΣ 1'!$AK$14,""))))</f>
        <v>131962</v>
      </c>
      <c r="C976" s="6">
        <f>IF(MAX([1]Βοηθητικό!$E$14:$J$14)-1=MAX([1]Βοηθητικό!$E$1:$J$1)-1,'[1]ΣΤΟΙΧΕΙΑ ΕΤΟΥΣ 5'!$AK$14,IF(MAX([1]Βοηθητικό!$E$14:$J$14)-1=MAX([1]Βοηθητικό!$E$1:$J$1)-2,'[1]ΣΤΟΙΧΕΙΑ ΕΤΟΥΣ 4'!$AK$14,IF(MAX([1]Βοηθητικό!$E$14:$J$14)-1=MAX([1]Βοηθητικό!$E$1:$J$1)-3,'[1]ΣΤΟΙΧΕΙΑ ΕΤΟΥΣ 3'!$AK$14,IF(MAX([1]Βοηθητικό!$E$14:$J$14)-1=MAX([1]Βοηθητικό!$E$1:$J$1)-4,'[1]ΣΤΟΙΧΕΙΑ ΕΤΟΥΣ 2'!$AK$14,IF(MAX([1]Βοηθητικό!$E$14:$J$14)-1=MAX([1]Βοηθητικό!$E$1:$J$1)-5,'[1]ΣΤΟΙΧΕΙΑ ΕΤΟΥΣ 1'!$AK$14,"")))))</f>
        <v>405055</v>
      </c>
      <c r="D976" s="7">
        <f>IF(MAX([1]Βοηθητικό!$E$14:$J$14)=MAX([1]Βοηθητικό!$E$1:$J$1),'[1]ΣΤΟΙΧΕΙΑ ΕΤΟΥΣ 6'!$AK$14,IF(MAX([1]Βοηθητικό!$E$14:$J$14)=MAX([1]Βοηθητικό!$E$1:$J$1)-1,'[1]ΣΤΟΙΧΕΙΑ ΕΤΟΥΣ 5'!$AK$14,IF(MAX([1]Βοηθητικό!$E$14:$J$14)=MAX([1]Βοηθητικό!$E$1:$J$1)-2,'[1]ΣΤΟΙΧΕΙΑ ΕΤΟΥΣ 4'!$AK$14,IF(MAX([1]Βοηθητικό!$E$14:$J$14)=MAX([1]Βοηθητικό!$E$1:$J$1)-3,'[1]ΣΤΟΙΧΕΙΑ ΕΤΟΥΣ 3'!$AK$14,IF(MAX([1]Βοηθητικό!$E$14:$J$14)=MAX([1]Βοηθητικό!$E$1:$J$1)-4,'[1]ΣΤΟΙΧΕΙΑ ΕΤΟΥΣ 2'!$AK$14,IF(MAX([1]Βοηθητικό!$E$14:$J$14)=MAX([1]Βοηθητικό!$E$1:$J$1)-5,'[1]ΣΤΟΙΧΕΙΑ ΕΤΟΥΣ 1'!$AK$14,""))))))</f>
        <v>220588</v>
      </c>
    </row>
    <row r="977" spans="1:4" x14ac:dyDescent="0.25">
      <c r="A977" s="1" t="s">
        <v>37</v>
      </c>
      <c r="B977" s="6">
        <f>IF(MAX([1]Βοηθητικό!$E$14:$J$14)-2=MAX([1]Βοηθητικό!$E$1:$J$1)-2,'[1]ΣΤΟΙΧΕΙΑ ΕΤΟΥΣ 4'!$AL$14,IF(MAX([1]Βοηθητικό!$E$14:$J$14)-2=MAX([1]Βοηθητικό!$E$1:$J$1)-3,'[1]ΣΤΟΙΧΕΙΑ ΕΤΟΥΣ 3'!$AL$14,IF(MAX([1]Βοηθητικό!$E$14:$J$14)-2=MAX([1]Βοηθητικό!$E$1:$J$1)-4,'[1]ΣΤΟΙΧΕΙΑ ΕΤΟΥΣ 2'!$AL$14,IF(MAX([1]Βοηθητικό!$E$14:$J$14)-2=MAX([1]Βοηθητικό!$E$1:$J$1)-5,'[1]ΣΤΟΙΧΕΙΑ ΕΤΟΥΣ 1'!$AL$14,""))))</f>
        <v>3839846</v>
      </c>
      <c r="C977" s="6">
        <f>IF(MAX([1]Βοηθητικό!$E$14:$J$14)-1=MAX([1]Βοηθητικό!$E$1:$J$1)-1,'[1]ΣΤΟΙΧΕΙΑ ΕΤΟΥΣ 5'!$AL$14,IF(MAX([1]Βοηθητικό!$E$14:$J$14)-1=MAX([1]Βοηθητικό!$E$1:$J$1)-2,'[1]ΣΤΟΙΧΕΙΑ ΕΤΟΥΣ 4'!$AL$14,IF(MAX([1]Βοηθητικό!$E$14:$J$14)-1=MAX([1]Βοηθητικό!$E$1:$J$1)-3,'[1]ΣΤΟΙΧΕΙΑ ΕΤΟΥΣ 3'!$AL$14,IF(MAX([1]Βοηθητικό!$E$14:$J$14)-1=MAX([1]Βοηθητικό!$E$1:$J$1)-4,'[1]ΣΤΟΙΧΕΙΑ ΕΤΟΥΣ 2'!$AL$14,IF(MAX([1]Βοηθητικό!$E$14:$J$14)-1=MAX([1]Βοηθητικό!$E$1:$J$1)-5,'[1]ΣΤΟΙΧΕΙΑ ΕΤΟΥΣ 1'!$AL$14,"")))))</f>
        <v>5293125</v>
      </c>
      <c r="D977" s="7">
        <f>IF(MAX([1]Βοηθητικό!$E$14:$J$14)=MAX([1]Βοηθητικό!$E$1:$J$1),'[1]ΣΤΟΙΧΕΙΑ ΕΤΟΥΣ 6'!$AL$14,IF(MAX([1]Βοηθητικό!$E$14:$J$14)=MAX([1]Βοηθητικό!$E$1:$J$1)-1,'[1]ΣΤΟΙΧΕΙΑ ΕΤΟΥΣ 5'!$AL$14,IF(MAX([1]Βοηθητικό!$E$14:$J$14)=MAX([1]Βοηθητικό!$E$1:$J$1)-2,'[1]ΣΤΟΙΧΕΙΑ ΕΤΟΥΣ 4'!$AL$14,IF(MAX([1]Βοηθητικό!$E$14:$J$14)=MAX([1]Βοηθητικό!$E$1:$J$1)-3,'[1]ΣΤΟΙΧΕΙΑ ΕΤΟΥΣ 3'!$AL$14,IF(MAX([1]Βοηθητικό!$E$14:$J$14)=MAX([1]Βοηθητικό!$E$1:$J$1)-4,'[1]ΣΤΟΙΧΕΙΑ ΕΤΟΥΣ 2'!$AL$14,IF(MAX([1]Βοηθητικό!$E$14:$J$14)=MAX([1]Βοηθητικό!$E$1:$J$1)-5,'[1]ΣΤΟΙΧΕΙΑ ΕΤΟΥΣ 1'!$AL$14,""))))))</f>
        <v>5595182</v>
      </c>
    </row>
    <row r="978" spans="1:4" x14ac:dyDescent="0.25">
      <c r="A978" s="1"/>
      <c r="B978" s="4" t="str">
        <f>IF(MAX([1]Βοηθητικό!$E$14:$J$14)-2=MAX([1]Βοηθητικό!$E$1:$J$1)-2,LEFT('[1]ΣΤΟΙΧΕΙΑ ΕΤΟΥΣ 4'!$F$14,10),IF(MAX([1]Βοηθητικό!$E$14:$J$14)-2=MAX([1]Βοηθητικό!$E$1:$J$1)-3,LEFT('[1]ΣΤΟΙΧΕΙΑ ΕΤΟΥΣ 3'!$F$14,10),IF(MAX([1]Βοηθητικό!$E$14:$J$14)-2=MAX([1]Βοηθητικό!$E$1:$J$1)-4,LEFT('[1]ΣΤΟΙΧΕΙΑ ΕΤΟΥΣ 2'!$F$14,10),IF(MAX([1]Βοηθητικό!$E$14:$J$14)-2=MAX([1]Βοηθητικό!$E$1:$J$1)-5,LEFT('[1]ΣΤΟΙΧΕΙΑ ΕΤΟΥΣ 1'!$F$14,10),""))))</f>
        <v>01/01/2017</v>
      </c>
      <c r="C978" s="17" t="str">
        <f>IF(MAX([1]Βοηθητικό!$E$14:$J$14)-1=MAX([1]Βοηθητικό!$E$1:$J$1)-1,LEFT('[1]ΣΤΟΙΧΕΙΑ ΕΤΟΥΣ 5'!$F$14,10),IF(MAX([1]Βοηθητικό!$E$14:$J$14)-1=MAX([1]Βοηθητικό!$E$1:$J$1)-2,LEFT('[1]ΣΤΟΙΧΕΙΑ ΕΤΟΥΣ 4'!$F$14,10),IF(MAX([1]Βοηθητικό!$E$14:$J$14)-1=MAX([1]Βοηθητικό!$E$1:$J$1)-3,LEFT('[1]ΣΤΟΙΧΕΙΑ ΕΤΟΥΣ 3'!$F$14,10),IF(MAX([1]Βοηθητικό!$E$14:$J$14)-1=MAX([1]Βοηθητικό!$E$1:$J$1)-4,LEFT('[1]ΣΤΟΙΧΕΙΑ ΕΤΟΥΣ 2'!$F$14,10),IF(MAX([1]Βοηθητικό!$E$14:$J$14)-1=MAX([1]Βοηθητικό!$E$1:$J$1)-5,LEFT('[1]ΣΤΟΙΧΕΙΑ ΕΤΟΥΣ 1'!$F$14,10),"")))))</f>
        <v>01/01/2018</v>
      </c>
      <c r="D978" s="5" t="str">
        <f>IF(MAX([1]Βοηθητικό!$E$14:$J$14)=MAX([1]Βοηθητικό!$E$1:$J$1),LEFT('[1]ΣΤΟΙΧΕΙΑ ΕΤΟΥΣ 6'!$F$14,10),IF(MAX([1]Βοηθητικό!$E$14:$J$14)=MAX([1]Βοηθητικό!$E$1:$J$1)-1,LEFT('[1]ΣΤΟΙΧΕΙΑ ΕΤΟΥΣ 5'!$F$14,10),IF(MAX([1]Βοηθητικό!$E$14:$J$14)=MAX([1]Βοηθητικό!$E$1:$J$1)-2,LEFT('[1]ΣΤΟΙΧΕΙΑ ΕΤΟΥΣ 4'!$F$14,10),IF(MAX([1]Βοηθητικό!$E$14:$J$14)=MAX([1]Βοηθητικό!$E$1:$J$1)-3,LEFT('[1]ΣΤΟΙΧΕΙΑ ΕΤΟΥΣ 3'!$F$14,10),IF(MAX([1]Βοηθητικό!$E$14:$J$14)=MAX([1]Βοηθητικό!$E$1:$J$1)-4,LEFT('[1]ΣΤΟΙΧΕΙΑ ΕΤΟΥΣ 2'!$F$14,10),IF(MAX([1]Βοηθητικό!$E$14:$J$14)=MAX([1]Βοηθητικό!$E$1:$J$1)-5,LEFT('[1]ΣΤΟΙΧΕΙΑ ΕΤΟΥΣ 1'!$F$14,10),""))))))</f>
        <v>01/01/2019</v>
      </c>
    </row>
    <row r="979" spans="1:4" x14ac:dyDescent="0.25">
      <c r="A979" s="3" t="s">
        <v>190</v>
      </c>
      <c r="B979" s="4" t="str">
        <f>IF(MAX([1]Βοηθητικό!$E$14:$J$14)-2=MAX([1]Βοηθητικό!$E$1:$J$1)-2,RIGHT('[1]ΣΤΟΙΧΕΙΑ ΕΤΟΥΣ 4'!$F$14,10),IF(MAX([1]Βοηθητικό!$E$14:$J$14)-2=MAX([1]Βοηθητικό!$E$1:$J$1)-3,RIGHT('[1]ΣΤΟΙΧΕΙΑ ΕΤΟΥΣ 3'!$F$14,10),IF(MAX([1]Βοηθητικό!$E$14:$J$14)-2=MAX([1]Βοηθητικό!$E$1:$J$1)-4,RIGHT('[1]ΣΤΟΙΧΕΙΑ ΕΤΟΥΣ 2'!$F$14,10),IF(MAX([1]Βοηθητικό!$E$14:$J$14)-2=MAX([1]Βοηθητικό!$E$1:$J$1)-5,RIGHT('[1]ΣΤΟΙΧΕΙΑ ΕΤΟΥΣ 1'!$F$14,10),""))))</f>
        <v>31/12/2017</v>
      </c>
      <c r="C979" s="17" t="str">
        <f>IF(MAX([1]Βοηθητικό!$E$14:$J$14)-1=MAX([1]Βοηθητικό!$E$1:$J$1)-1,RIGHT('[1]ΣΤΟΙΧΕΙΑ ΕΤΟΥΣ 5'!$F$14,10),IF(MAX([1]Βοηθητικό!$E$14:$J$14)-1=MAX([1]Βοηθητικό!$E$1:$J$1)-2,RIGHT('[1]ΣΤΟΙΧΕΙΑ ΕΤΟΥΣ 4'!$F$14,10),IF(MAX([1]Βοηθητικό!$E$14:$J$14)-1=MAX([1]Βοηθητικό!$E$1:$J$1)-3,RIGHT('[1]ΣΤΟΙΧΕΙΑ ΕΤΟΥΣ 3'!$F$14,10),IF(MAX([1]Βοηθητικό!$E$14:$J$14)-1=MAX([1]Βοηθητικό!$E$1:$J$1)-4,RIGHT('[1]ΣΤΟΙΧΕΙΑ ΕΤΟΥΣ 2'!$F$14,10),IF(MAX([1]Βοηθητικό!$E$14:$J$14)-1=MAX([1]Βοηθητικό!$E$1:$J$1)-5,RIGHT('[1]ΣΤΟΙΧΕΙΑ ΕΤΟΥΣ 1'!$F$14,10),"")))))</f>
        <v>31/12/2018</v>
      </c>
      <c r="D979" s="5" t="str">
        <f>IF(MAX([1]Βοηθητικό!$E$14:$J$14)=MAX([1]Βοηθητικό!$E$1:$J$1),RIGHT('[1]ΣΤΟΙΧΕΙΑ ΕΤΟΥΣ 6'!$F$14,10),IF(MAX([1]Βοηθητικό!$E$14:$J$14)=MAX([1]Βοηθητικό!$E$1:$J$1)-1,RIGHT('[1]ΣΤΟΙΧΕΙΑ ΕΤΟΥΣ 5'!$F$14,10),IF(MAX([1]Βοηθητικό!$E$14:$J$14)=MAX([1]Βοηθητικό!$E$1:$J$1)-2,RIGHT('[1]ΣΤΟΙΧΕΙΑ ΕΤΟΥΣ 4'!$F$14,10),IF(MAX([1]Βοηθητικό!$E$14:$J$14)=MAX([1]Βοηθητικό!$E$1:$J$1)-3,RIGHT('[1]ΣΤΟΙΧΕΙΑ ΕΤΟΥΣ 3'!$F$14,10),IF(MAX([1]Βοηθητικό!$E$14:$J$14)=MAX([1]Βοηθητικό!$E$1:$J$1)-4,RIGHT('[1]ΣΤΟΙΧΕΙΑ ΕΤΟΥΣ 2'!$F$14,10),IF(MAX([1]Βοηθητικό!$E$14:$J$14)=MAX([1]Βοηθητικό!$E$1:$J$1)-5,RIGHT('[1]ΣΤΟΙΧΕΙΑ ΕΤΟΥΣ 1'!$F$14,10),""))))))</f>
        <v>31/12/2019</v>
      </c>
    </row>
    <row r="980" spans="1:4" x14ac:dyDescent="0.25">
      <c r="A980" s="1" t="s">
        <v>39</v>
      </c>
      <c r="B980" s="6">
        <f>IF(MAX([1]Βοηθητικό!$E$14:$J$14)-2=MAX([1]Βοηθητικό!$E$1:$J$1)-2,'[1]ΣΤΟΙΧΕΙΑ ΕΤΟΥΣ 4'!$AN$14,IF(MAX([1]Βοηθητικό!$E$14:$J$14)-2=MAX([1]Βοηθητικό!$E$1:$J$1)-3,'[1]ΣΤΟΙΧΕΙΑ ΕΤΟΥΣ 3'!$AN$14,IF(MAX([1]Βοηθητικό!$E$14:$J$14)-2=MAX([1]Βοηθητικό!$E$1:$J$1)-4,'[1]ΣΤΟΙΧΕΙΑ ΕΤΟΥΣ 2'!$AN$14,IF(MAX([1]Βοηθητικό!$E$14:$J$14)-2=MAX([1]Βοηθητικό!$E$1:$J$1)-5,'[1]ΣΤΟΙΧΕΙΑ ΕΤΟΥΣ 1'!$AN$14,""))))</f>
        <v>6972849</v>
      </c>
      <c r="C980" s="6">
        <f>IF(MAX([1]Βοηθητικό!$E$14:$J$14)-1=MAX([1]Βοηθητικό!$E$1:$J$1)-1,'[1]ΣΤΟΙΧΕΙΑ ΕΤΟΥΣ 5'!$AN$14,IF(MAX([1]Βοηθητικό!$E$14:$J$14)-1=MAX([1]Βοηθητικό!$E$1:$J$1)-2,'[1]ΣΤΟΙΧΕΙΑ ΕΤΟΥΣ 4'!$AN$14,IF(MAX([1]Βοηθητικό!$E$14:$J$14)-1=MAX([1]Βοηθητικό!$E$1:$J$1)-3,'[1]ΣΤΟΙΧΕΙΑ ΕΤΟΥΣ 3'!$AN$14,IF(MAX([1]Βοηθητικό!$E$14:$J$14)-1=MAX([1]Βοηθητικό!$E$1:$J$1)-4,'[1]ΣΤΟΙΧΕΙΑ ΕΤΟΥΣ 2'!$AN$14,IF(MAX([1]Βοηθητικό!$E$14:$J$14)-1=MAX([1]Βοηθητικό!$E$1:$J$1)-5,'[1]ΣΤΟΙΧΕΙΑ ΕΤΟΥΣ 1'!$AN$14,"")))))</f>
        <v>8059664</v>
      </c>
      <c r="D980" s="7">
        <f>IF(MAX([1]Βοηθητικό!$E$14:$J$14)=MAX([1]Βοηθητικό!$E$1:$J$1),'[1]ΣΤΟΙΧΕΙΑ ΕΤΟΥΣ 6'!$AN$14,IF(MAX([1]Βοηθητικό!$E$14:$J$14)=MAX([1]Βοηθητικό!$E$1:$J$1)-1,'[1]ΣΤΟΙΧΕΙΑ ΕΤΟΥΣ 5'!$AN$14,IF(MAX([1]Βοηθητικό!$E$14:$J$14)=MAX([1]Βοηθητικό!$E$1:$J$1)-2,'[1]ΣΤΟΙΧΕΙΑ ΕΤΟΥΣ 4'!$AN$14,IF(MAX([1]Βοηθητικό!$E$14:$J$14)=MAX([1]Βοηθητικό!$E$1:$J$1)-3,'[1]ΣΤΟΙΧΕΙΑ ΕΤΟΥΣ 3'!$AN$14,IF(MAX([1]Βοηθητικό!$E$14:$J$14)=MAX([1]Βοηθητικό!$E$1:$J$1)-4,'[1]ΣΤΟΙΧΕΙΑ ΕΤΟΥΣ 2'!$AN$14,IF(MAX([1]Βοηθητικό!$E$14:$J$14)=MAX([1]Βοηθητικό!$E$1:$J$1)-5,'[1]ΣΤΟΙΧΕΙΑ ΕΤΟΥΣ 1'!$AN$14,""))))))</f>
        <v>8671602</v>
      </c>
    </row>
    <row r="981" spans="1:4" x14ac:dyDescent="0.25">
      <c r="A981" s="1" t="s">
        <v>40</v>
      </c>
      <c r="B981" s="6">
        <f>IF(MAX([1]Βοηθητικό!$E$14:$J$14)-2=MAX([1]Βοηθητικό!$E$1:$J$1)-2,'[1]ΣΤΟΙΧΕΙΑ ΕΤΟΥΣ 4'!$AO$14,IF(MAX([1]Βοηθητικό!$E$14:$J$14)-2=MAX([1]Βοηθητικό!$E$1:$J$1)-3,'[1]ΣΤΟΙΧΕΙΑ ΕΤΟΥΣ 3'!$AO$14,IF(MAX([1]Βοηθητικό!$E$14:$J$14)-2=MAX([1]Βοηθητικό!$E$1:$J$1)-4,'[1]ΣΤΟΙΧΕΙΑ ΕΤΟΥΣ 2'!$AO$14,IF(MAX([1]Βοηθητικό!$E$14:$J$14)-2=MAX([1]Βοηθητικό!$E$1:$J$1)-5,'[1]ΣΤΟΙΧΕΙΑ ΕΤΟΥΣ 1'!$AO$14,""))))</f>
        <v>6053009</v>
      </c>
      <c r="C981" s="6">
        <f>IF(MAX([1]Βοηθητικό!$E$14:$J$14)-1=MAX([1]Βοηθητικό!$E$1:$J$1)-1,'[1]ΣΤΟΙΧΕΙΑ ΕΤΟΥΣ 5'!$AO$14,IF(MAX([1]Βοηθητικό!$E$14:$J$14)-1=MAX([1]Βοηθητικό!$E$1:$J$1)-2,'[1]ΣΤΟΙΧΕΙΑ ΕΤΟΥΣ 4'!$AO$14,IF(MAX([1]Βοηθητικό!$E$14:$J$14)-1=MAX([1]Βοηθητικό!$E$1:$J$1)-3,'[1]ΣΤΟΙΧΕΙΑ ΕΤΟΥΣ 3'!$AO$14,IF(MAX([1]Βοηθητικό!$E$14:$J$14)-1=MAX([1]Βοηθητικό!$E$1:$J$1)-4,'[1]ΣΤΟΙΧΕΙΑ ΕΤΟΥΣ 2'!$AO$14,IF(MAX([1]Βοηθητικό!$E$14:$J$14)-1=MAX([1]Βοηθητικό!$E$1:$J$1)-5,'[1]ΣΤΟΙΧΕΙΑ ΕΤΟΥΣ 1'!$AO$14,"")))))</f>
        <v>6859236</v>
      </c>
      <c r="D981" s="7">
        <f>IF(MAX([1]Βοηθητικό!$E$14:$J$14)=MAX([1]Βοηθητικό!$E$1:$J$1),'[1]ΣΤΟΙΧΕΙΑ ΕΤΟΥΣ 6'!$AO$14,IF(MAX([1]Βοηθητικό!$E$14:$J$14)=MAX([1]Βοηθητικό!$E$1:$J$1)-1,'[1]ΣΤΟΙΧΕΙΑ ΕΤΟΥΣ 5'!$AO$14,IF(MAX([1]Βοηθητικό!$E$14:$J$14)=MAX([1]Βοηθητικό!$E$1:$J$1)-2,'[1]ΣΤΟΙΧΕΙΑ ΕΤΟΥΣ 4'!$AO$14,IF(MAX([1]Βοηθητικό!$E$14:$J$14)=MAX([1]Βοηθητικό!$E$1:$J$1)-3,'[1]ΣΤΟΙΧΕΙΑ ΕΤΟΥΣ 3'!$AO$14,IF(MAX([1]Βοηθητικό!$E$14:$J$14)=MAX([1]Βοηθητικό!$E$1:$J$1)-4,'[1]ΣΤΟΙΧΕΙΑ ΕΤΟΥΣ 2'!$AO$14,IF(MAX([1]Βοηθητικό!$E$14:$J$14)=MAX([1]Βοηθητικό!$E$1:$J$1)-5,'[1]ΣΤΟΙΧΕΙΑ ΕΤΟΥΣ 1'!$AO$14,""))))))</f>
        <v>7582467</v>
      </c>
    </row>
    <row r="982" spans="1:4" x14ac:dyDescent="0.25">
      <c r="A982" s="1" t="s">
        <v>41</v>
      </c>
      <c r="B982" s="6">
        <f>IF(MAX([1]Βοηθητικό!$E$14:$J$14)-2=MAX([1]Βοηθητικό!$E$1:$J$1)-2,'[1]ΣΤΟΙΧΕΙΑ ΕΤΟΥΣ 4'!$AP$14,IF(MAX([1]Βοηθητικό!$E$14:$J$14)-2=MAX([1]Βοηθητικό!$E$1:$J$1)-3,'[1]ΣΤΟΙΧΕΙΑ ΕΤΟΥΣ 3'!$AP$14,IF(MAX([1]Βοηθητικό!$E$14:$J$14)-2=MAX([1]Βοηθητικό!$E$1:$J$1)-4,'[1]ΣΤΟΙΧΕΙΑ ΕΤΟΥΣ 2'!$AP$14,IF(MAX([1]Βοηθητικό!$E$14:$J$14)-2=MAX([1]Βοηθητικό!$E$1:$J$1)-5,'[1]ΣΤΟΙΧΕΙΑ ΕΤΟΥΣ 1'!$AP$14,""))))</f>
        <v>919839</v>
      </c>
      <c r="C982" s="6">
        <f>IF(MAX([1]Βοηθητικό!$E$14:$J$14)-1=MAX([1]Βοηθητικό!$E$1:$J$1)-1,'[1]ΣΤΟΙΧΕΙΑ ΕΤΟΥΣ 5'!$AP$14,IF(MAX([1]Βοηθητικό!$E$14:$J$14)-1=MAX([1]Βοηθητικό!$E$1:$J$1)-2,'[1]ΣΤΟΙΧΕΙΑ ΕΤΟΥΣ 4'!$AP$14,IF(MAX([1]Βοηθητικό!$E$14:$J$14)-1=MAX([1]Βοηθητικό!$E$1:$J$1)-3,'[1]ΣΤΟΙΧΕΙΑ ΕΤΟΥΣ 3'!$AP$14,IF(MAX([1]Βοηθητικό!$E$14:$J$14)-1=MAX([1]Βοηθητικό!$E$1:$J$1)-4,'[1]ΣΤΟΙΧΕΙΑ ΕΤΟΥΣ 2'!$AP$14,IF(MAX([1]Βοηθητικό!$E$14:$J$14)-1=MAX([1]Βοηθητικό!$E$1:$J$1)-5,'[1]ΣΤΟΙΧΕΙΑ ΕΤΟΥΣ 1'!$AP$14,"")))))</f>
        <v>1200428</v>
      </c>
      <c r="D982" s="7">
        <f>IF(MAX([1]Βοηθητικό!$E$14:$J$14)=MAX([1]Βοηθητικό!$E$1:$J$1),'[1]ΣΤΟΙΧΕΙΑ ΕΤΟΥΣ 6'!$AP$14,IF(MAX([1]Βοηθητικό!$E$14:$J$14)=MAX([1]Βοηθητικό!$E$1:$J$1)-1,'[1]ΣΤΟΙΧΕΙΑ ΕΤΟΥΣ 5'!$AP$14,IF(MAX([1]Βοηθητικό!$E$14:$J$14)=MAX([1]Βοηθητικό!$E$1:$J$1)-2,'[1]ΣΤΟΙΧΕΙΑ ΕΤΟΥΣ 4'!$AP$14,IF(MAX([1]Βοηθητικό!$E$14:$J$14)=MAX([1]Βοηθητικό!$E$1:$J$1)-3,'[1]ΣΤΟΙΧΕΙΑ ΕΤΟΥΣ 3'!$AP$14,IF(MAX([1]Βοηθητικό!$E$14:$J$14)=MAX([1]Βοηθητικό!$E$1:$J$1)-4,'[1]ΣΤΟΙΧΕΙΑ ΕΤΟΥΣ 2'!$AP$14,IF(MAX([1]Βοηθητικό!$E$14:$J$14)=MAX([1]Βοηθητικό!$E$1:$J$1)-5,'[1]ΣΤΟΙΧΕΙΑ ΕΤΟΥΣ 1'!$AP$14,""))))))</f>
        <v>1089135</v>
      </c>
    </row>
    <row r="983" spans="1:4" x14ac:dyDescent="0.25">
      <c r="A983" s="1" t="s">
        <v>42</v>
      </c>
      <c r="B983" s="6">
        <f>IF(MAX([1]Βοηθητικό!$E$14:$J$14)-2=MAX([1]Βοηθητικό!$E$1:$J$1)-2,'[1]ΣΤΟΙΧΕΙΑ ΕΤΟΥΣ 4'!$AQ$14,IF(MAX([1]Βοηθητικό!$E$14:$J$14)-2=MAX([1]Βοηθητικό!$E$1:$J$1)-3,'[1]ΣΤΟΙΧΕΙΑ ΕΤΟΥΣ 3'!$AQ$14,IF(MAX([1]Βοηθητικό!$E$14:$J$14)-2=MAX([1]Βοηθητικό!$E$1:$J$1)-4,'[1]ΣΤΟΙΧΕΙΑ ΕΤΟΥΣ 2'!$AQ$14,IF(MAX([1]Βοηθητικό!$E$14:$J$14)-2=MAX([1]Βοηθητικό!$E$1:$J$1)-5,'[1]ΣΤΟΙΧΕΙΑ ΕΤΟΥΣ 1'!$AQ$14,""))))</f>
        <v>55108</v>
      </c>
      <c r="C983" s="6">
        <f>IF(MAX([1]Βοηθητικό!$E$14:$J$14)-1=MAX([1]Βοηθητικό!$E$1:$J$1)-1,'[1]ΣΤΟΙΧΕΙΑ ΕΤΟΥΣ 5'!$AQ$14,IF(MAX([1]Βοηθητικό!$E$14:$J$14)-1=MAX([1]Βοηθητικό!$E$1:$J$1)-2,'[1]ΣΤΟΙΧΕΙΑ ΕΤΟΥΣ 4'!$AQ$14,IF(MAX([1]Βοηθητικό!$E$14:$J$14)-1=MAX([1]Βοηθητικό!$E$1:$J$1)-3,'[1]ΣΤΟΙΧΕΙΑ ΕΤΟΥΣ 3'!$AQ$14,IF(MAX([1]Βοηθητικό!$E$14:$J$14)-1=MAX([1]Βοηθητικό!$E$1:$J$1)-4,'[1]ΣΤΟΙΧΕΙΑ ΕΤΟΥΣ 2'!$AQ$14,IF(MAX([1]Βοηθητικό!$E$14:$J$14)-1=MAX([1]Βοηθητικό!$E$1:$J$1)-5,'[1]ΣΤΟΙΧΕΙΑ ΕΤΟΥΣ 1'!$AQ$14,"")))))</f>
        <v>78552</v>
      </c>
      <c r="D983" s="7">
        <f>IF(MAX([1]Βοηθητικό!$E$14:$J$14)=MAX([1]Βοηθητικό!$E$1:$J$1),'[1]ΣΤΟΙΧΕΙΑ ΕΤΟΥΣ 6'!$AQ$14,IF(MAX([1]Βοηθητικό!$E$14:$J$14)=MAX([1]Βοηθητικό!$E$1:$J$1)-1,'[1]ΣΤΟΙΧΕΙΑ ΕΤΟΥΣ 5'!$AQ$14,IF(MAX([1]Βοηθητικό!$E$14:$J$14)=MAX([1]Βοηθητικό!$E$1:$J$1)-2,'[1]ΣΤΟΙΧΕΙΑ ΕΤΟΥΣ 4'!$AQ$14,IF(MAX([1]Βοηθητικό!$E$14:$J$14)=MAX([1]Βοηθητικό!$E$1:$J$1)-3,'[1]ΣΤΟΙΧΕΙΑ ΕΤΟΥΣ 3'!$AQ$14,IF(MAX([1]Βοηθητικό!$E$14:$J$14)=MAX([1]Βοηθητικό!$E$1:$J$1)-4,'[1]ΣΤΟΙΧΕΙΑ ΕΤΟΥΣ 2'!$AQ$14,IF(MAX([1]Βοηθητικό!$E$14:$J$14)=MAX([1]Βοηθητικό!$E$1:$J$1)-5,'[1]ΣΤΟΙΧΕΙΑ ΕΤΟΥΣ 1'!$AQ$14,""))))))</f>
        <v>117644</v>
      </c>
    </row>
    <row r="984" spans="1:4" x14ac:dyDescent="0.25">
      <c r="A984" s="1" t="s">
        <v>43</v>
      </c>
      <c r="B984" s="6">
        <f>IF(MAX([1]Βοηθητικό!$E$14:$J$14)-2=MAX([1]Βοηθητικό!$E$1:$J$1)-2,'[1]ΣΤΟΙΧΕΙΑ ΕΤΟΥΣ 4'!$AR$14,IF(MAX([1]Βοηθητικό!$E$14:$J$14)-2=MAX([1]Βοηθητικό!$E$1:$J$1)-3,'[1]ΣΤΟΙΧΕΙΑ ΕΤΟΥΣ 3'!$AR$14,IF(MAX([1]Βοηθητικό!$E$14:$J$14)-2=MAX([1]Βοηθητικό!$E$1:$J$1)-4,'[1]ΣΤΟΙΧΕΙΑ ΕΤΟΥΣ 2'!$AR$14,IF(MAX([1]Βοηθητικό!$E$14:$J$14)-2=MAX([1]Βοηθητικό!$E$1:$J$1)-5,'[1]ΣΤΟΙΧΕΙΑ ΕΤΟΥΣ 1'!$AR$14,""))))</f>
        <v>60613</v>
      </c>
      <c r="C984" s="6">
        <f>IF(MAX([1]Βοηθητικό!$E$14:$J$14)-1=MAX([1]Βοηθητικό!$E$1:$J$1)-1,'[1]ΣΤΟΙΧΕΙΑ ΕΤΟΥΣ 5'!$AR$14,IF(MAX([1]Βοηθητικό!$E$14:$J$14)-1=MAX([1]Βοηθητικό!$E$1:$J$1)-2,'[1]ΣΤΟΙΧΕΙΑ ΕΤΟΥΣ 4'!$AR$14,IF(MAX([1]Βοηθητικό!$E$14:$J$14)-1=MAX([1]Βοηθητικό!$E$1:$J$1)-3,'[1]ΣΤΟΙΧΕΙΑ ΕΤΟΥΣ 3'!$AR$14,IF(MAX([1]Βοηθητικό!$E$14:$J$14)-1=MAX([1]Βοηθητικό!$E$1:$J$1)-4,'[1]ΣΤΟΙΧΕΙΑ ΕΤΟΥΣ 2'!$AR$14,IF(MAX([1]Βοηθητικό!$E$14:$J$14)-1=MAX([1]Βοηθητικό!$E$1:$J$1)-5,'[1]ΣΤΟΙΧΕΙΑ ΕΤΟΥΣ 1'!$AR$14,"")))))</f>
        <v>68149</v>
      </c>
      <c r="D984" s="7">
        <f>IF(MAX([1]Βοηθητικό!$E$14:$J$14)=MAX([1]Βοηθητικό!$E$1:$J$1),'[1]ΣΤΟΙΧΕΙΑ ΕΤΟΥΣ 6'!$AR$14,IF(MAX([1]Βοηθητικό!$E$14:$J$14)=MAX([1]Βοηθητικό!$E$1:$J$1)-1,'[1]ΣΤΟΙΧΕΙΑ ΕΤΟΥΣ 5'!$AR$14,IF(MAX([1]Βοηθητικό!$E$14:$J$14)=MAX([1]Βοηθητικό!$E$1:$J$1)-2,'[1]ΣΤΟΙΧΕΙΑ ΕΤΟΥΣ 4'!$AR$14,IF(MAX([1]Βοηθητικό!$E$14:$J$14)=MAX([1]Βοηθητικό!$E$1:$J$1)-3,'[1]ΣΤΟΙΧΕΙΑ ΕΤΟΥΣ 3'!$AR$14,IF(MAX([1]Βοηθητικό!$E$14:$J$14)=MAX([1]Βοηθητικό!$E$1:$J$1)-4,'[1]ΣΤΟΙΧΕΙΑ ΕΤΟΥΣ 2'!$AR$14,IF(MAX([1]Βοηθητικό!$E$14:$J$14)=MAX([1]Βοηθητικό!$E$1:$J$1)-5,'[1]ΣΤΟΙΧΕΙΑ ΕΤΟΥΣ 1'!$AR$14,""))))))</f>
        <v>85513</v>
      </c>
    </row>
    <row r="985" spans="1:4" x14ac:dyDescent="0.25">
      <c r="A985" s="1" t="s">
        <v>44</v>
      </c>
      <c r="B985" s="6">
        <f>IF(MAX([1]Βοηθητικό!$E$14:$J$14)-2=MAX([1]Βοηθητικό!$E$1:$J$1)-2,'[1]ΣΤΟΙΧΕΙΑ ΕΤΟΥΣ 4'!$AS$14,IF(MAX([1]Βοηθητικό!$E$14:$J$14)-2=MAX([1]Βοηθητικό!$E$1:$J$1)-3,'[1]ΣΤΟΙΧΕΙΑ ΕΤΟΥΣ 3'!$AS$14,IF(MAX([1]Βοηθητικό!$E$14:$J$14)-2=MAX([1]Βοηθητικό!$E$1:$J$1)-4,'[1]ΣΤΟΙΧΕΙΑ ΕΤΟΥΣ 2'!$AS$14,IF(MAX([1]Βοηθητικό!$E$14:$J$14)-2=MAX([1]Βοηθητικό!$E$1:$J$1)-5,'[1]ΣΤΟΙΧΕΙΑ ΕΤΟΥΣ 1'!$AS$14,""))))</f>
        <v>848464</v>
      </c>
      <c r="C985" s="6">
        <f>IF(MAX([1]Βοηθητικό!$E$14:$J$14)-1=MAX([1]Βοηθητικό!$E$1:$J$1)-1,'[1]ΣΤΟΙΧΕΙΑ ΕΤΟΥΣ 5'!$AS$14,IF(MAX([1]Βοηθητικό!$E$14:$J$14)-1=MAX([1]Βοηθητικό!$E$1:$J$1)-2,'[1]ΣΤΟΙΧΕΙΑ ΕΤΟΥΣ 4'!$AS$14,IF(MAX([1]Βοηθητικό!$E$14:$J$14)-1=MAX([1]Βοηθητικό!$E$1:$J$1)-3,'[1]ΣΤΟΙΧΕΙΑ ΕΤΟΥΣ 3'!$AS$14,IF(MAX([1]Βοηθητικό!$E$14:$J$14)-1=MAX([1]Βοηθητικό!$E$1:$J$1)-4,'[1]ΣΤΟΙΧΕΙΑ ΕΤΟΥΣ 2'!$AS$14,IF(MAX([1]Βοηθητικό!$E$14:$J$14)-1=MAX([1]Βοηθητικό!$E$1:$J$1)-5,'[1]ΣΤΟΙΧΕΙΑ ΕΤΟΥΣ 1'!$AS$14,"")))))</f>
        <v>1050104</v>
      </c>
      <c r="D985" s="7">
        <f>IF(MAX([1]Βοηθητικό!$E$14:$J$14)=MAX([1]Βοηθητικό!$E$1:$J$1),'[1]ΣΤΟΙΧΕΙΑ ΕΤΟΥΣ 6'!$AS$14,IF(MAX([1]Βοηθητικό!$E$14:$J$14)=MAX([1]Βοηθητικό!$E$1:$J$1)-1,'[1]ΣΤΟΙΧΕΙΑ ΕΤΟΥΣ 5'!$AS$14,IF(MAX([1]Βοηθητικό!$E$14:$J$14)=MAX([1]Βοηθητικό!$E$1:$J$1)-2,'[1]ΣΤΟΙΧΕΙΑ ΕΤΟΥΣ 4'!$AS$14,IF(MAX([1]Βοηθητικό!$E$14:$J$14)=MAX([1]Βοηθητικό!$E$1:$J$1)-3,'[1]ΣΤΟΙΧΕΙΑ ΕΤΟΥΣ 3'!$AS$14,IF(MAX([1]Βοηθητικό!$E$14:$J$14)=MAX([1]Βοηθητικό!$E$1:$J$1)-4,'[1]ΣΤΟΙΧΕΙΑ ΕΤΟΥΣ 2'!$AS$14,IF(MAX([1]Βοηθητικό!$E$14:$J$14)=MAX([1]Βοηθητικό!$E$1:$J$1)-5,'[1]ΣΤΟΙΧΕΙΑ ΕΤΟΥΣ 1'!$AS$14,""))))))</f>
        <v>1105757</v>
      </c>
    </row>
    <row r="986" spans="1:4" x14ac:dyDescent="0.25">
      <c r="A986" s="1" t="s">
        <v>45</v>
      </c>
      <c r="B986" s="6">
        <f>IF(MAX([1]Βοηθητικό!$E$14:$J$14)-2=MAX([1]Βοηθητικό!$E$1:$J$1)-2,'[1]ΣΤΟΙΧΕΙΑ ΕΤΟΥΣ 4'!$AT$14,IF(MAX([1]Βοηθητικό!$E$14:$J$14)-2=MAX([1]Βοηθητικό!$E$1:$J$1)-3,'[1]ΣΤΟΙΧΕΙΑ ΕΤΟΥΣ 3'!$AT$14,IF(MAX([1]Βοηθητικό!$E$14:$J$14)-2=MAX([1]Βοηθητικό!$E$1:$J$1)-4,'[1]ΣΤΟΙΧΕΙΑ ΕΤΟΥΣ 2'!$AT$14,IF(MAX([1]Βοηθητικό!$E$14:$J$14)-2=MAX([1]Βοηθητικό!$E$1:$J$1)-5,'[1]ΣΤΟΙΧΕΙΑ ΕΤΟΥΣ 1'!$AT$14,""))))</f>
        <v>65870</v>
      </c>
      <c r="C986" s="6">
        <f>IF(MAX([1]Βοηθητικό!$E$14:$J$14)-1=MAX([1]Βοηθητικό!$E$1:$J$1)-1,'[1]ΣΤΟΙΧΕΙΑ ΕΤΟΥΣ 5'!$AT$14,IF(MAX([1]Βοηθητικό!$E$14:$J$14)-1=MAX([1]Βοηθητικό!$E$1:$J$1)-2,'[1]ΣΤΟΙΧΕΙΑ ΕΤΟΥΣ 4'!$AT$14,IF(MAX([1]Βοηθητικό!$E$14:$J$14)-1=MAX([1]Βοηθητικό!$E$1:$J$1)-3,'[1]ΣΤΟΙΧΕΙΑ ΕΤΟΥΣ 3'!$AT$14,IF(MAX([1]Βοηθητικό!$E$14:$J$14)-1=MAX([1]Βοηθητικό!$E$1:$J$1)-4,'[1]ΣΤΟΙΧΕΙΑ ΕΤΟΥΣ 2'!$AT$14,IF(MAX([1]Βοηθητικό!$E$14:$J$14)-1=MAX([1]Βοηθητικό!$E$1:$J$1)-5,'[1]ΣΤΟΙΧΕΙΑ ΕΤΟΥΣ 1'!$AT$14,"")))))</f>
        <v>160727</v>
      </c>
      <c r="D986" s="7">
        <f>IF(MAX([1]Βοηθητικό!$E$14:$J$14)=MAX([1]Βοηθητικό!$E$1:$J$1),'[1]ΣΤΟΙΧΕΙΑ ΕΤΟΥΣ 6'!$AT$14,IF(MAX([1]Βοηθητικό!$E$14:$J$14)=MAX([1]Βοηθητικό!$E$1:$J$1)-1,'[1]ΣΤΟΙΧΕΙΑ ΕΤΟΥΣ 5'!$AT$14,IF(MAX([1]Βοηθητικό!$E$14:$J$14)=MAX([1]Βοηθητικό!$E$1:$J$1)-2,'[1]ΣΤΟΙΧΕΙΑ ΕΤΟΥΣ 4'!$AT$14,IF(MAX([1]Βοηθητικό!$E$14:$J$14)=MAX([1]Βοηθητικό!$E$1:$J$1)-3,'[1]ΣΤΟΙΧΕΙΑ ΕΤΟΥΣ 3'!$AT$14,IF(MAX([1]Βοηθητικό!$E$14:$J$14)=MAX([1]Βοηθητικό!$E$1:$J$1)-4,'[1]ΣΤΟΙΧΕΙΑ ΕΤΟΥΣ 2'!$AT$14,IF(MAX([1]Βοηθητικό!$E$14:$J$14)=MAX([1]Βοηθητικό!$E$1:$J$1)-5,'[1]ΣΤΟΙΧΕΙΑ ΕΤΟΥΣ 1'!$AT$14,""))))))</f>
        <v>15509</v>
      </c>
    </row>
    <row r="987" spans="1:4" x14ac:dyDescent="0.25">
      <c r="A987" s="1" t="s">
        <v>46</v>
      </c>
      <c r="B987" s="6">
        <f>IF(MAX([1]Βοηθητικό!$E$14:$J$14)-2=MAX([1]Βοηθητικό!$E$1:$J$1)-2,'[1]ΣΤΟΙΧΕΙΑ ΕΤΟΥΣ 4'!$AU$14,IF(MAX([1]Βοηθητικό!$E$14:$J$14)-2=MAX([1]Βοηθητικό!$E$1:$J$1)-3,'[1]ΣΤΟΙΧΕΙΑ ΕΤΟΥΣ 3'!$AU$14,IF(MAX([1]Βοηθητικό!$E$14:$J$14)-2=MAX([1]Βοηθητικό!$E$1:$J$1)-4,'[1]ΣΤΟΙΧΕΙΑ ΕΤΟΥΣ 2'!$AU$14,IF(MAX([1]Βοηθητικό!$E$14:$J$14)-2=MAX([1]Βοηθητικό!$E$1:$J$1)-5,'[1]ΣΤΟΙΧΕΙΑ ΕΤΟΥΣ 1'!$AU$14,""))))</f>
        <v>0</v>
      </c>
      <c r="C987" s="6">
        <f>IF(MAX([1]Βοηθητικό!$E$14:$J$14)-1=MAX([1]Βοηθητικό!$E$1:$J$1)-1,'[1]ΣΤΟΙΧΕΙΑ ΕΤΟΥΣ 5'!$AU$14,IF(MAX([1]Βοηθητικό!$E$14:$J$14)-1=MAX([1]Βοηθητικό!$E$1:$J$1)-2,'[1]ΣΤΟΙΧΕΙΑ ΕΤΟΥΣ 4'!$AU$14,IF(MAX([1]Βοηθητικό!$E$14:$J$14)-1=MAX([1]Βοηθητικό!$E$1:$J$1)-3,'[1]ΣΤΟΙΧΕΙΑ ΕΤΟΥΣ 3'!$AU$14,IF(MAX([1]Βοηθητικό!$E$14:$J$14)-1=MAX([1]Βοηθητικό!$E$1:$J$1)-4,'[1]ΣΤΟΙΧΕΙΑ ΕΤΟΥΣ 2'!$AU$14,IF(MAX([1]Βοηθητικό!$E$14:$J$14)-1=MAX([1]Βοηθητικό!$E$1:$J$1)-5,'[1]ΣΤΟΙΧΕΙΑ ΕΤΟΥΣ 1'!$AU$14,"")))))</f>
        <v>0</v>
      </c>
      <c r="D987" s="7">
        <f>IF(MAX([1]Βοηθητικό!$E$14:$J$14)=MAX([1]Βοηθητικό!$E$1:$J$1),'[1]ΣΤΟΙΧΕΙΑ ΕΤΟΥΣ 6'!$AU$14,IF(MAX([1]Βοηθητικό!$E$14:$J$14)=MAX([1]Βοηθητικό!$E$1:$J$1)-1,'[1]ΣΤΟΙΧΕΙΑ ΕΤΟΥΣ 5'!$AU$14,IF(MAX([1]Βοηθητικό!$E$14:$J$14)=MAX([1]Βοηθητικό!$E$1:$J$1)-2,'[1]ΣΤΟΙΧΕΙΑ ΕΤΟΥΣ 4'!$AU$14,IF(MAX([1]Βοηθητικό!$E$14:$J$14)=MAX([1]Βοηθητικό!$E$1:$J$1)-3,'[1]ΣΤΟΙΧΕΙΑ ΕΤΟΥΣ 3'!$AU$14,IF(MAX([1]Βοηθητικό!$E$14:$J$14)=MAX([1]Βοηθητικό!$E$1:$J$1)-4,'[1]ΣΤΟΙΧΕΙΑ ΕΤΟΥΣ 2'!$AU$14,IF(MAX([1]Βοηθητικό!$E$14:$J$14)=MAX([1]Βοηθητικό!$E$1:$J$1)-5,'[1]ΣΤΟΙΧΕΙΑ ΕΤΟΥΣ 1'!$AU$14,""))))))</f>
        <v>0</v>
      </c>
    </row>
    <row r="988" spans="1:4" x14ac:dyDescent="0.25">
      <c r="A988" s="1" t="s">
        <v>47</v>
      </c>
      <c r="B988" s="6">
        <f>IF(MAX([1]Βοηθητικό!$E$14:$J$14)-2=MAX([1]Βοηθητικό!$E$1:$J$1)-2,'[1]ΣΤΟΙΧΕΙΑ ΕΤΟΥΣ 4'!$AV$14,IF(MAX([1]Βοηθητικό!$E$14:$J$14)-2=MAX([1]Βοηθητικό!$E$1:$J$1)-3,'[1]ΣΤΟΙΧΕΙΑ ΕΤΟΥΣ 3'!$AV$14,IF(MAX([1]Βοηθητικό!$E$14:$J$14)-2=MAX([1]Βοηθητικό!$E$1:$J$1)-4,'[1]ΣΤΟΙΧΕΙΑ ΕΤΟΥΣ 2'!$AV$14,IF(MAX([1]Βοηθητικό!$E$14:$J$14)-2=MAX([1]Βοηθητικό!$E$1:$J$1)-5,'[1]ΣΤΟΙΧΕΙΑ ΕΤΟΥΣ 1'!$AV$14,""))))</f>
        <v>0</v>
      </c>
      <c r="C988" s="6">
        <f>IF(MAX([1]Βοηθητικό!$E$14:$J$14)-1=MAX([1]Βοηθητικό!$E$1:$J$1)-1,'[1]ΣΤΟΙΧΕΙΑ ΕΤΟΥΣ 5'!$AV$14,IF(MAX([1]Βοηθητικό!$E$14:$J$14)-1=MAX([1]Βοηθητικό!$E$1:$J$1)-2,'[1]ΣΤΟΙΧΕΙΑ ΕΤΟΥΣ 4'!$AV$14,IF(MAX([1]Βοηθητικό!$E$14:$J$14)-1=MAX([1]Βοηθητικό!$E$1:$J$1)-3,'[1]ΣΤΟΙΧΕΙΑ ΕΤΟΥΣ 3'!$AV$14,IF(MAX([1]Βοηθητικό!$E$14:$J$14)-1=MAX([1]Βοηθητικό!$E$1:$J$1)-4,'[1]ΣΤΟΙΧΕΙΑ ΕΤΟΥΣ 2'!$AV$14,IF(MAX([1]Βοηθητικό!$E$14:$J$14)-1=MAX([1]Βοηθητικό!$E$1:$J$1)-5,'[1]ΣΤΟΙΧΕΙΑ ΕΤΟΥΣ 1'!$AV$14,"")))))</f>
        <v>0</v>
      </c>
      <c r="D988" s="7">
        <f>IF(MAX([1]Βοηθητικό!$E$14:$J$14)=MAX([1]Βοηθητικό!$E$1:$J$1),'[1]ΣΤΟΙΧΕΙΑ ΕΤΟΥΣ 6'!$AV$14,IF(MAX([1]Βοηθητικό!$E$14:$J$14)=MAX([1]Βοηθητικό!$E$1:$J$1)-1,'[1]ΣΤΟΙΧΕΙΑ ΕΤΟΥΣ 5'!$AV$14,IF(MAX([1]Βοηθητικό!$E$14:$J$14)=MAX([1]Βοηθητικό!$E$1:$J$1)-2,'[1]ΣΤΟΙΧΕΙΑ ΕΤΟΥΣ 4'!$AV$14,IF(MAX([1]Βοηθητικό!$E$14:$J$14)=MAX([1]Βοηθητικό!$E$1:$J$1)-3,'[1]ΣΤΟΙΧΕΙΑ ΕΤΟΥΣ 3'!$AV$14,IF(MAX([1]Βοηθητικό!$E$14:$J$14)=MAX([1]Βοηθητικό!$E$1:$J$1)-4,'[1]ΣΤΟΙΧΕΙΑ ΕΤΟΥΣ 2'!$AV$14,IF(MAX([1]Βοηθητικό!$E$14:$J$14)=MAX([1]Βοηθητικό!$E$1:$J$1)-5,'[1]ΣΤΟΙΧΕΙΑ ΕΤΟΥΣ 1'!$AV$14,""))))))</f>
        <v>0</v>
      </c>
    </row>
    <row r="989" spans="1:4" x14ac:dyDescent="0.25">
      <c r="A989" s="1" t="s">
        <v>48</v>
      </c>
      <c r="B989" s="6">
        <f>IF(MAX([1]Βοηθητικό!$E$14:$J$14)-2=MAX([1]Βοηθητικό!$E$1:$J$1)-2,'[1]ΣΤΟΙΧΕΙΑ ΕΤΟΥΣ 4'!$AW$14,IF(MAX([1]Βοηθητικό!$E$14:$J$14)-2=MAX([1]Βοηθητικό!$E$1:$J$1)-3,'[1]ΣΤΟΙΧΕΙΑ ΕΤΟΥΣ 3'!$AW$14,IF(MAX([1]Βοηθητικό!$E$14:$J$14)-2=MAX([1]Βοηθητικό!$E$1:$J$1)-4,'[1]ΣΤΟΙΧΕΙΑ ΕΤΟΥΣ 2'!$AW$14,IF(MAX([1]Βοηθητικό!$E$14:$J$14)-2=MAX([1]Βοηθητικό!$E$1:$J$1)-5,'[1]ΣΤΟΙΧΕΙΑ ΕΤΟΥΣ 1'!$AW$14,""))))</f>
        <v>0</v>
      </c>
      <c r="C989" s="6">
        <f>IF(MAX([1]Βοηθητικό!$E$14:$J$14)-1=MAX([1]Βοηθητικό!$E$1:$J$1)-1,'[1]ΣΤΟΙΧΕΙΑ ΕΤΟΥΣ 5'!$AW$14,IF(MAX([1]Βοηθητικό!$E$14:$J$14)-1=MAX([1]Βοηθητικό!$E$1:$J$1)-2,'[1]ΣΤΟΙΧΕΙΑ ΕΤΟΥΣ 4'!$AW$14,IF(MAX([1]Βοηθητικό!$E$14:$J$14)-1=MAX([1]Βοηθητικό!$E$1:$J$1)-3,'[1]ΣΤΟΙΧΕΙΑ ΕΤΟΥΣ 3'!$AW$14,IF(MAX([1]Βοηθητικό!$E$14:$J$14)-1=MAX([1]Βοηθητικό!$E$1:$J$1)-4,'[1]ΣΤΟΙΧΕΙΑ ΕΤΟΥΣ 2'!$AW$14,IF(MAX([1]Βοηθητικό!$E$14:$J$14)-1=MAX([1]Βοηθητικό!$E$1:$J$1)-5,'[1]ΣΤΟΙΧΕΙΑ ΕΤΟΥΣ 1'!$AW$14,"")))))</f>
        <v>0</v>
      </c>
      <c r="D989" s="7">
        <f>IF(MAX([1]Βοηθητικό!$E$14:$J$14)=MAX([1]Βοηθητικό!$E$1:$J$1),'[1]ΣΤΟΙΧΕΙΑ ΕΤΟΥΣ 6'!$AW$14,IF(MAX([1]Βοηθητικό!$E$14:$J$14)=MAX([1]Βοηθητικό!$E$1:$J$1)-1,'[1]ΣΤΟΙΧΕΙΑ ΕΤΟΥΣ 5'!$AW$14,IF(MAX([1]Βοηθητικό!$E$14:$J$14)=MAX([1]Βοηθητικό!$E$1:$J$1)-2,'[1]ΣΤΟΙΧΕΙΑ ΕΤΟΥΣ 4'!$AW$14,IF(MAX([1]Βοηθητικό!$E$14:$J$14)=MAX([1]Βοηθητικό!$E$1:$J$1)-3,'[1]ΣΤΟΙΧΕΙΑ ΕΤΟΥΣ 3'!$AW$14,IF(MAX([1]Βοηθητικό!$E$14:$J$14)=MAX([1]Βοηθητικό!$E$1:$J$1)-4,'[1]ΣΤΟΙΧΕΙΑ ΕΤΟΥΣ 2'!$AW$14,IF(MAX([1]Βοηθητικό!$E$14:$J$14)=MAX([1]Βοηθητικό!$E$1:$J$1)-5,'[1]ΣΤΟΙΧΕΙΑ ΕΤΟΥΣ 1'!$AW$14,""))))))</f>
        <v>0</v>
      </c>
    </row>
    <row r="990" spans="1:4" x14ac:dyDescent="0.25">
      <c r="A990" s="1" t="s">
        <v>49</v>
      </c>
      <c r="B990" s="6">
        <f>IF(MAX([1]Βοηθητικό!$E$14:$J$14)-2=MAX([1]Βοηθητικό!$E$1:$J$1)-2,'[1]ΣΤΟΙΧΕΙΑ ΕΤΟΥΣ 4'!$AX$14,IF(MAX([1]Βοηθητικό!$E$14:$J$14)-2=MAX([1]Βοηθητικό!$E$1:$J$1)-3,'[1]ΣΤΟΙΧΕΙΑ ΕΤΟΥΣ 3'!$AX$14,IF(MAX([1]Βοηθητικό!$E$14:$J$14)-2=MAX([1]Βοηθητικό!$E$1:$J$1)-4,'[1]ΣΤΟΙΧΕΙΑ ΕΤΟΥΣ 2'!$AX$14,IF(MAX([1]Βοηθητικό!$E$14:$J$14)-2=MAX([1]Βοηθητικό!$E$1:$J$1)-5,'[1]ΣΤΟΙΧΕΙΑ ΕΤΟΥΣ 1'!$AX$14,""))))</f>
        <v>0</v>
      </c>
      <c r="C990" s="6">
        <f>IF(MAX([1]Βοηθητικό!$E$14:$J$14)-1=MAX([1]Βοηθητικό!$E$1:$J$1)-1,'[1]ΣΤΟΙΧΕΙΑ ΕΤΟΥΣ 5'!$AX$14,IF(MAX([1]Βοηθητικό!$E$14:$J$14)-1=MAX([1]Βοηθητικό!$E$1:$J$1)-2,'[1]ΣΤΟΙΧΕΙΑ ΕΤΟΥΣ 4'!$AX$14,IF(MAX([1]Βοηθητικό!$E$14:$J$14)-1=MAX([1]Βοηθητικό!$E$1:$J$1)-3,'[1]ΣΤΟΙΧΕΙΑ ΕΤΟΥΣ 3'!$AX$14,IF(MAX([1]Βοηθητικό!$E$14:$J$14)-1=MAX([1]Βοηθητικό!$E$1:$J$1)-4,'[1]ΣΤΟΙΧΕΙΑ ΕΤΟΥΣ 2'!$AX$14,IF(MAX([1]Βοηθητικό!$E$14:$J$14)-1=MAX([1]Βοηθητικό!$E$1:$J$1)-5,'[1]ΣΤΟΙΧΕΙΑ ΕΤΟΥΣ 1'!$AX$14,"")))))</f>
        <v>51616</v>
      </c>
      <c r="D990" s="7">
        <f>IF(MAX([1]Βοηθητικό!$E$14:$J$14)=MAX([1]Βοηθητικό!$E$1:$J$1),'[1]ΣΤΟΙΧΕΙΑ ΕΤΟΥΣ 6'!$AX$14,IF(MAX([1]Βοηθητικό!$E$14:$J$14)=MAX([1]Βοηθητικό!$E$1:$J$1)-1,'[1]ΣΤΟΙΧΕΙΑ ΕΤΟΥΣ 5'!$AX$14,IF(MAX([1]Βοηθητικό!$E$14:$J$14)=MAX([1]Βοηθητικό!$E$1:$J$1)-2,'[1]ΣΤΟΙΧΕΙΑ ΕΤΟΥΣ 4'!$AX$14,IF(MAX([1]Βοηθητικό!$E$14:$J$14)=MAX([1]Βοηθητικό!$E$1:$J$1)-3,'[1]ΣΤΟΙΧΕΙΑ ΕΤΟΥΣ 3'!$AX$14,IF(MAX([1]Βοηθητικό!$E$14:$J$14)=MAX([1]Βοηθητικό!$E$1:$J$1)-4,'[1]ΣΤΟΙΧΕΙΑ ΕΤΟΥΣ 2'!$AX$14,IF(MAX([1]Βοηθητικό!$E$14:$J$14)=MAX([1]Βοηθητικό!$E$1:$J$1)-5,'[1]ΣΤΟΙΧΕΙΑ ΕΤΟΥΣ 1'!$AX$14,""))))))</f>
        <v>39759</v>
      </c>
    </row>
    <row r="991" spans="1:4" x14ac:dyDescent="0.25">
      <c r="A991" s="1" t="s">
        <v>50</v>
      </c>
      <c r="B991" s="6">
        <f>IF(MAX([1]Βοηθητικό!$E$14:$J$14)-2=MAX([1]Βοηθητικό!$E$1:$J$1)-2,'[1]ΣΤΟΙΧΕΙΑ ΕΤΟΥΣ 4'!$AY$14,IF(MAX([1]Βοηθητικό!$E$14:$J$14)-2=MAX([1]Βοηθητικό!$E$1:$J$1)-3,'[1]ΣΤΟΙΧΕΙΑ ΕΤΟΥΣ 3'!$AY$14,IF(MAX([1]Βοηθητικό!$E$14:$J$14)-2=MAX([1]Βοηθητικό!$E$1:$J$1)-4,'[1]ΣΤΟΙΧΕΙΑ ΕΤΟΥΣ 2'!$AY$14,IF(MAX([1]Βοηθητικό!$E$14:$J$14)-2=MAX([1]Βοηθητικό!$E$1:$J$1)-5,'[1]ΣΤΟΙΧΕΙΑ ΕΤΟΥΣ 1'!$AY$14,""))))</f>
        <v>0</v>
      </c>
      <c r="C991" s="6">
        <f>IF(MAX([1]Βοηθητικό!$E$14:$J$14)-1=MAX([1]Βοηθητικό!$E$1:$J$1)-1,'[1]ΣΤΟΙΧΕΙΑ ΕΤΟΥΣ 5'!$AY$14,IF(MAX([1]Βοηθητικό!$E$14:$J$14)-1=MAX([1]Βοηθητικό!$E$1:$J$1)-2,'[1]ΣΤΟΙΧΕΙΑ ΕΤΟΥΣ 4'!$AY$14,IF(MAX([1]Βοηθητικό!$E$14:$J$14)-1=MAX([1]Βοηθητικό!$E$1:$J$1)-3,'[1]ΣΤΟΙΧΕΙΑ ΕΤΟΥΣ 3'!$AY$14,IF(MAX([1]Βοηθητικό!$E$14:$J$14)-1=MAX([1]Βοηθητικό!$E$1:$J$1)-4,'[1]ΣΤΟΙΧΕΙΑ ΕΤΟΥΣ 2'!$AY$14,IF(MAX([1]Βοηθητικό!$E$14:$J$14)-1=MAX([1]Βοηθητικό!$E$1:$J$1)-5,'[1]ΣΤΟΙΧΕΙΑ ΕΤΟΥΣ 1'!$AY$14,"")))))</f>
        <v>51616</v>
      </c>
      <c r="D991" s="7">
        <f>IF(MAX([1]Βοηθητικό!$E$14:$J$14)=MAX([1]Βοηθητικό!$E$1:$J$1),'[1]ΣΤΟΙΧΕΙΑ ΕΤΟΥΣ 6'!$AY$14,IF(MAX([1]Βοηθητικό!$E$14:$J$14)=MAX([1]Βοηθητικό!$E$1:$J$1)-1,'[1]ΣΤΟΙΧΕΙΑ ΕΤΟΥΣ 5'!$AY$14,IF(MAX([1]Βοηθητικό!$E$14:$J$14)=MAX([1]Βοηθητικό!$E$1:$J$1)-2,'[1]ΣΤΟΙΧΕΙΑ ΕΤΟΥΣ 4'!$AY$14,IF(MAX([1]Βοηθητικό!$E$14:$J$14)=MAX([1]Βοηθητικό!$E$1:$J$1)-3,'[1]ΣΤΟΙΧΕΙΑ ΕΤΟΥΣ 3'!$AY$14,IF(MAX([1]Βοηθητικό!$E$14:$J$14)=MAX([1]Βοηθητικό!$E$1:$J$1)-4,'[1]ΣΤΟΙΧΕΙΑ ΕΤΟΥΣ 2'!$AY$14,IF(MAX([1]Βοηθητικό!$E$14:$J$14)=MAX([1]Βοηθητικό!$E$1:$J$1)-5,'[1]ΣΤΟΙΧΕΙΑ ΕΤΟΥΣ 1'!$AY$14,""))))))</f>
        <v>39759</v>
      </c>
    </row>
    <row r="992" spans="1:4" x14ac:dyDescent="0.25">
      <c r="A992" s="1" t="s">
        <v>51</v>
      </c>
      <c r="B992" s="6">
        <f>IF(MAX([1]Βοηθητικό!$E$14:$J$14)-2=MAX([1]Βοηθητικό!$E$1:$J$1)-2,'[1]ΣΤΟΙΧΕΙΑ ΕΤΟΥΣ 4'!$AZ$14,IF(MAX([1]Βοηθητικό!$E$14:$J$14)-2=MAX([1]Βοηθητικό!$E$1:$J$1)-3,'[1]ΣΤΟΙΧΕΙΑ ΕΤΟΥΣ 3'!$AZ$14,IF(MAX([1]Βοηθητικό!$E$14:$J$14)-2=MAX([1]Βοηθητικό!$E$1:$J$1)-4,'[1]ΣΤΟΙΧΕΙΑ ΕΤΟΥΣ 2'!$AZ$14,IF(MAX([1]Βοηθητικό!$E$14:$J$14)-2=MAX([1]Βοηθητικό!$E$1:$J$1)-5,'[1]ΣΤΟΙΧΕΙΑ ΕΤΟΥΣ 1'!$AZ$14,""))))</f>
        <v>65870</v>
      </c>
      <c r="C992" s="6">
        <f>IF(MAX([1]Βοηθητικό!$E$14:$J$14)-1=MAX([1]Βοηθητικό!$E$1:$J$1)-1,'[1]ΣΤΟΙΧΕΙΑ ΕΤΟΥΣ 5'!$AZ$14,IF(MAX([1]Βοηθητικό!$E$14:$J$14)-1=MAX([1]Βοηθητικό!$E$1:$J$1)-2,'[1]ΣΤΟΙΧΕΙΑ ΕΤΟΥΣ 4'!$AZ$14,IF(MAX([1]Βοηθητικό!$E$14:$J$14)-1=MAX([1]Βοηθητικό!$E$1:$J$1)-3,'[1]ΣΤΟΙΧΕΙΑ ΕΤΟΥΣ 3'!$AZ$14,IF(MAX([1]Βοηθητικό!$E$14:$J$14)-1=MAX([1]Βοηθητικό!$E$1:$J$1)-4,'[1]ΣΤΟΙΧΕΙΑ ΕΤΟΥΣ 2'!$AZ$14,IF(MAX([1]Βοηθητικό!$E$14:$J$14)-1=MAX([1]Βοηθητικό!$E$1:$J$1)-5,'[1]ΣΤΟΙΧΕΙΑ ΕΤΟΥΣ 1'!$AZ$14,"")))))</f>
        <v>160727</v>
      </c>
      <c r="D992" s="7">
        <f>IF(MAX([1]Βοηθητικό!$E$14:$J$14)=MAX([1]Βοηθητικό!$E$1:$J$1),'[1]ΣΤΟΙΧΕΙΑ ΕΤΟΥΣ 6'!$AZ$14,IF(MAX([1]Βοηθητικό!$E$14:$J$14)=MAX([1]Βοηθητικό!$E$1:$J$1)-1,'[1]ΣΤΟΙΧΕΙΑ ΕΤΟΥΣ 5'!$AZ$14,IF(MAX([1]Βοηθητικό!$E$14:$J$14)=MAX([1]Βοηθητικό!$E$1:$J$1)-2,'[1]ΣΤΟΙΧΕΙΑ ΕΤΟΥΣ 4'!$AZ$14,IF(MAX([1]Βοηθητικό!$E$14:$J$14)=MAX([1]Βοηθητικό!$E$1:$J$1)-3,'[1]ΣΤΟΙΧΕΙΑ ΕΤΟΥΣ 3'!$AZ$14,IF(MAX([1]Βοηθητικό!$E$14:$J$14)=MAX([1]Βοηθητικό!$E$1:$J$1)-4,'[1]ΣΤΟΙΧΕΙΑ ΕΤΟΥΣ 2'!$AZ$14,IF(MAX([1]Βοηθητικό!$E$14:$J$14)=MAX([1]Βοηθητικό!$E$1:$J$1)-5,'[1]ΣΤΟΙΧΕΙΑ ΕΤΟΥΣ 1'!$AZ$14,""))))))</f>
        <v>15509</v>
      </c>
    </row>
    <row r="993" spans="1:4" x14ac:dyDescent="0.25">
      <c r="A993" s="1" t="s">
        <v>191</v>
      </c>
      <c r="B993" s="6">
        <f>IF(MAX([1]Βοηθητικό!E14:J14)-2=MAX([1]Βοηθητικό!$E$1:$J$1)-2,'[1]ΣΤΟΙΧΕΙΑ ΕΤΟΥΣ 4'!BQ14,IF(MAX([1]Βοηθητικό!E14:J14)-2=MAX([1]Βοηθητικό!$E$1:$J$1)-3,'[1]ΣΤΟΙΧΕΙΑ ΕΤΟΥΣ 3'!BQ14,IF(MAX([1]Βοηθητικό!E14:J14)-2=MAX([1]Βοηθητικό!$E$1:$J$1)-4,'[1]ΣΤΟΙΧΕΙΑ ΕΤΟΥΣ 2'!BQ14,IF(MAX([1]Βοηθητικό!E14:J14)-2=MAX([1]Βοηθητικό!$E$1:$J$1)-5,'[1]ΣΤΟΙΧΕΙΑ ΕΤΟΥΣ 1'!BQ14,""))))</f>
        <v>126397</v>
      </c>
      <c r="C993" s="6">
        <f>IF(MAX([1]Βοηθητικό!E14:J14)-1=MAX([1]Βοηθητικό!$E$1:$J$1)-1,'[1]ΣΤΟΙΧΕΙΑ ΕΤΟΥΣ 5'!BQ14,IF(MAX([1]Βοηθητικό!E14:J14)-1=MAX([1]Βοηθητικό!$E$1:$J$1)-2,'[1]ΣΤΟΙΧΕΙΑ ΕΤΟΥΣ 4'!BQ14,IF(MAX([1]Βοηθητικό!E14:J14)-1=MAX([1]Βοηθητικό!$E$1:$J$1)-3,'[1]ΣΤΟΙΧΕΙΑ ΕΤΟΥΣ 3'!BQ14,IF(MAX([1]Βοηθητικό!E14:J14)-1=MAX([1]Βοηθητικό!$E$1:$J$1)-4,'[1]ΣΤΟΙΧΕΙΑ ΕΤΟΥΣ 2'!BQ14,IF(MAX([1]Βοηθητικό!E14:J14)-1=MAX([1]Βοηθητικό!$E$1:$J$1)-5,'[1]ΣΤΟΙΧΕΙΑ ΕΤΟΥΣ 1'!BQ14,"")))))</f>
        <v>280380</v>
      </c>
      <c r="D993" s="7">
        <f>IF(MAX([1]Βοηθητικό!E14:J14)=MAX([1]Βοηθητικό!$E$1:$J$1),'[1]ΣΤΟΙΧΕΙΑ ΕΤΟΥΣ 6'!BQ14,IF(MAX([1]Βοηθητικό!E14:J14)=MAX([1]Βοηθητικό!$E$1:$J$1)-1,'[1]ΣΤΟΙΧΕΙΑ ΕΤΟΥΣ 5'!BQ14,IF(MAX([1]Βοηθητικό!E14:J14)=MAX([1]Βοηθητικό!$E$1:$J$1)-2,'[1]ΣΤΟΙΧΕΙΑ ΕΤΟΥΣ 4'!BQ14,IF(MAX([1]Βοηθητικό!E14:J14)=MAX([1]Βοηθητικό!$E$1:$J$1)-3,'[1]ΣΤΟΙΧΕΙΑ ΕΤΟΥΣ 3'!BQ14,IF(MAX([1]Βοηθητικό!E14:J14)=MAX([1]Βοηθητικό!$E$1:$J$1)-4,'[1]ΣΤΟΙΧΕΙΑ ΕΤΟΥΣ 2'!BQ14,IF(MAX([1]Βοηθητικό!E14:J14)=MAX([1]Βοηθητικό!$E$1:$J$1)-5,'[1]ΣΤΟΙΧΕΙΑ ΕΤΟΥΣ 1'!BQ14,""))))))</f>
        <v>140660</v>
      </c>
    </row>
    <row r="994" spans="1:4" x14ac:dyDescent="0.25">
      <c r="A994" s="1" t="s">
        <v>55</v>
      </c>
      <c r="B994" s="6">
        <f>IF(MAX([1]Βοηθητικό!$E$14:$J$14)-2=MAX([1]Βοηθητικό!$E$1:$J$1)-2,'[1]ΣΤΟΙΧΕΙΑ ΕΤΟΥΣ 4'!$BD$14,IF(MAX([1]Βοηθητικό!$E$14:$J$14)-2=MAX([1]Βοηθητικό!$E$1:$J$1)-3,'[1]ΣΤΟΙΧΕΙΑ ΕΤΟΥΣ 3'!$BD$14,IF(MAX([1]Βοηθητικό!$E$14:$J$14)-2=MAX([1]Βοηθητικό!$E$1:$J$1)-4,'[1]ΣΤΟΙΧΕΙΑ ΕΤΟΥΣ 2'!$BD$14,IF(MAX([1]Βοηθητικό!$E$14:$J$14)-2=MAX([1]Βοηθητικό!$E$1:$J$1)-5,'[1]ΣΤΟΙΧΕΙΑ ΕΤΟΥΣ 1'!$BD$14,""))))</f>
        <v>0</v>
      </c>
      <c r="C994" s="6">
        <f>IF(MAX([1]Βοηθητικό!$E$14:$J$14)-1=MAX([1]Βοηθητικό!$E$1:$J$1)-1,'[1]ΣΤΟΙΧΕΙΑ ΕΤΟΥΣ 5'!$BD$14,IF(MAX([1]Βοηθητικό!$E$14:$J$14)-1=MAX([1]Βοηθητικό!$E$1:$J$1)-2,'[1]ΣΤΟΙΧΕΙΑ ΕΤΟΥΣ 4'!$BD$14,IF(MAX([1]Βοηθητικό!$E$14:$J$14)-1=MAX([1]Βοηθητικό!$E$1:$J$1)-3,'[1]ΣΤΟΙΧΕΙΑ ΕΤΟΥΣ 3'!$BD$14,IF(MAX([1]Βοηθητικό!$E$14:$J$14)-1=MAX([1]Βοηθητικό!$E$1:$J$1)-4,'[1]ΣΤΟΙΧΕΙΑ ΕΤΟΥΣ 2'!$BD$14,IF(MAX([1]Βοηθητικό!$E$14:$J$14)-1=MAX([1]Βοηθητικό!$E$1:$J$1)-5,'[1]ΣΤΟΙΧΕΙΑ ΕΤΟΥΣ 1'!$BD$14,"")))))</f>
        <v>0</v>
      </c>
      <c r="D994" s="7">
        <f>IF(MAX([1]Βοηθητικό!$E$14:$J$14)=MAX([1]Βοηθητικό!$E$1:$J$1),'[1]ΣΤΟΙΧΕΙΑ ΕΤΟΥΣ 6'!$BD$14,IF(MAX([1]Βοηθητικό!$E$14:$J$14)=MAX([1]Βοηθητικό!$E$1:$J$1)-1,'[1]ΣΤΟΙΧΕΙΑ ΕΤΟΥΣ 5'!$BD$14,IF(MAX([1]Βοηθητικό!$E$14:$J$14)=MAX([1]Βοηθητικό!$E$1:$J$1)-2,'[1]ΣΤΟΙΧΕΙΑ ΕΤΟΥΣ 4'!$BD$14,IF(MAX([1]Βοηθητικό!$E$14:$J$14)=MAX([1]Βοηθητικό!$E$1:$J$1)-3,'[1]ΣΤΟΙΧΕΙΑ ΕΤΟΥΣ 3'!$BD$14,IF(MAX([1]Βοηθητικό!$E$14:$J$14)=MAX([1]Βοηθητικό!$E$1:$J$1)-4,'[1]ΣΤΟΙΧΕΙΑ ΕΤΟΥΣ 2'!$BD$14,IF(MAX([1]Βοηθητικό!$E$14:$J$14)=MAX([1]Βοηθητικό!$E$1:$J$1)-5,'[1]ΣΤΟΙΧΕΙΑ ΕΤΟΥΣ 1'!$BD$14,""))))))</f>
        <v>0</v>
      </c>
    </row>
    <row r="995" spans="1:4" x14ac:dyDescent="0.25">
      <c r="A995" s="1" t="s">
        <v>64</v>
      </c>
      <c r="B995" s="6">
        <f>IF(MAX([1]Βοηθητικό!$E$14:$J$14)-2=MAX([1]Βοηθητικό!$E$1:$J$1)-2,'[1]ΣΤΟΙΧΕΙΑ ΕΤΟΥΣ 4'!$BM$14,IF(MAX([1]Βοηθητικό!$E$14:$J$14)-2=MAX([1]Βοηθητικό!$E$1:$J$1)-3,'[1]ΣΤΟΙΧΕΙΑ ΕΤΟΥΣ 3'!$BM$14,IF(MAX([1]Βοηθητικό!$E$14:$J$14)-2=MAX([1]Βοηθητικό!$E$1:$J$1)-4,'[1]ΣΤΟΙΧΕΙΑ ΕΤΟΥΣ 2'!$BM$14,IF(MAX([1]Βοηθητικό!$E$14:$J$14)-2=MAX([1]Βοηθητικό!$E$1:$J$1)-5,'[1]ΣΤΟΙΧΕΙΑ ΕΤΟΥΣ 1'!$BM$14,""))))</f>
        <v>-32956</v>
      </c>
      <c r="C995" s="6">
        <f>IF(MAX([1]Βοηθητικό!$E$14:$J$14)-1=MAX([1]Βοηθητικό!$E$1:$J$1)-1,'[1]ΣΤΟΙΧΕΙΑ ΕΤΟΥΣ 5'!$BM$14,IF(MAX([1]Βοηθητικό!$E$14:$J$14)-1=MAX([1]Βοηθητικό!$E$1:$J$1)-2,'[1]ΣΤΟΙΧΕΙΑ ΕΤΟΥΣ 4'!$BM$14,IF(MAX([1]Βοηθητικό!$E$14:$J$14)-1=MAX([1]Βοηθητικό!$E$1:$J$1)-3,'[1]ΣΤΟΙΧΕΙΑ ΕΤΟΥΣ 3'!$BM$14,IF(MAX([1]Βοηθητικό!$E$14:$J$14)-1=MAX([1]Βοηθητικό!$E$1:$J$1)-4,'[1]ΣΤΟΙΧΕΙΑ ΕΤΟΥΣ 2'!$BM$14,IF(MAX([1]Βοηθητικό!$E$14:$J$14)-1=MAX([1]Βοηθητικό!$E$1:$J$1)-5,'[1]ΣΤΟΙΧΕΙΑ ΕΤΟΥΣ 1'!$BM$14,"")))))</f>
        <v>-50226</v>
      </c>
      <c r="D995" s="7">
        <f>IF(MAX([1]Βοηθητικό!$E$14:$J$14)=MAX([1]Βοηθητικό!$E$1:$J$1),'[1]ΣΤΟΙΧΕΙΑ ΕΤΟΥΣ 6'!$BM$14,IF(MAX([1]Βοηθητικό!$E$14:$J$14)=MAX([1]Βοηθητικό!$E$1:$J$1)-1,'[1]ΣΤΟΙΧΕΙΑ ΕΤΟΥΣ 5'!$BM$14,IF(MAX([1]Βοηθητικό!$E$14:$J$14)=MAX([1]Βοηθητικό!$E$1:$J$1)-2,'[1]ΣΤΟΙΧΕΙΑ ΕΤΟΥΣ 4'!$BM$14,IF(MAX([1]Βοηθητικό!$E$14:$J$14)=MAX([1]Βοηθητικό!$E$1:$J$1)-3,'[1]ΣΤΟΙΧΕΙΑ ΕΤΟΥΣ 3'!$BM$14,IF(MAX([1]Βοηθητικό!$E$14:$J$14)=MAX([1]Βοηθητικό!$E$1:$J$1)-4,'[1]ΣΤΟΙΧΕΙΑ ΕΤΟΥΣ 2'!$BM$14,IF(MAX([1]Βοηθητικό!$E$14:$J$14)=MAX([1]Βοηθητικό!$E$1:$J$1)-5,'[1]ΣΤΟΙΧΕΙΑ ΕΤΟΥΣ 1'!$BM$14,""))))))</f>
        <v>-5599</v>
      </c>
    </row>
    <row r="996" spans="1:4" x14ac:dyDescent="0.25">
      <c r="A996" s="1"/>
      <c r="B996" s="9"/>
      <c r="C996" s="9"/>
      <c r="D996" s="9"/>
    </row>
    <row r="997" spans="1:4" x14ac:dyDescent="0.25">
      <c r="A997" s="1" t="s">
        <v>176</v>
      </c>
      <c r="B997" s="1"/>
      <c r="C997" s="1"/>
      <c r="D997" s="2" t="s">
        <v>192</v>
      </c>
    </row>
    <row r="998" spans="1:4" x14ac:dyDescent="0.25">
      <c r="A998" s="3" t="str">
        <f>"ΚΩΔΙΚΟΣ ICAP" &amp; ": " &amp; '[1]ΣΤΟΙΧΕΙΑ ΕΤΟΥΣ 3'!A$14</f>
        <v>ΚΩΔΙΚΟΣ ICAP: 276448</v>
      </c>
      <c r="B998" s="1"/>
      <c r="C998" s="1"/>
      <c r="D998" s="1"/>
    </row>
    <row r="999" spans="1:4" x14ac:dyDescent="0.25">
      <c r="A999" s="3" t="str">
        <f>'[1]ΣΤΟΙΧΕΙΑ ΕΤΟΥΣ 3'!B$14</f>
        <v>LIBERTA ΜΟΝΟΠΡΟΣΩΠΗ Ε.Π.Ε.</v>
      </c>
      <c r="B999" s="1"/>
      <c r="C999" s="1"/>
      <c r="D999" s="1"/>
    </row>
    <row r="1000" spans="1:4" x14ac:dyDescent="0.25">
      <c r="A1000" s="3" t="s">
        <v>193</v>
      </c>
      <c r="B1000" s="4" t="str">
        <f>RIGHT(B979,4)</f>
        <v>2017</v>
      </c>
      <c r="C1000" s="4" t="str">
        <f>RIGHT(C979,4)</f>
        <v>2018</v>
      </c>
      <c r="D1000" s="4" t="str">
        <f>RIGHT(D979,4)</f>
        <v>2019</v>
      </c>
    </row>
    <row r="1001" spans="1:4" x14ac:dyDescent="0.25">
      <c r="A1001" s="1" t="s">
        <v>194</v>
      </c>
      <c r="B1001" s="10">
        <f>IF(B965&lt;=0,"-",IF(OR(B992/B965*100&lt;-500,B992/B965*100&gt;500),"-",B992/B965*100))</f>
        <v>2.9303061362487814</v>
      </c>
      <c r="C1001" s="10">
        <f>IF(C965&lt;=0,"-",IF(OR(C992/C965*100&lt;-500,C992/C965*100&gt;500),"-",C992/C965*100))</f>
        <v>6.8151153965205076</v>
      </c>
      <c r="D1001" s="10">
        <f>IF(D965&lt;=0,"-",IF(OR(D992/D965*100&lt;-500,D992/D965*100&gt;500),"-",D992/D965*100))</f>
        <v>0.65485791496009793</v>
      </c>
    </row>
    <row r="1002" spans="1:4" x14ac:dyDescent="0.25">
      <c r="A1002" s="1" t="s">
        <v>195</v>
      </c>
      <c r="B1002" s="10">
        <f>IF(B977=0,"-",IF(OR(B992/B977*100&lt;-500,B992/B977*100&gt;500),"-",B992/B977*100))</f>
        <v>1.7154333793594847</v>
      </c>
      <c r="C1002" s="10">
        <f>IF(C977=0,"-",IF(OR(C992/C977*100&lt;-500,C992/C977*100&gt;500),"-",C992/C977*100))</f>
        <v>3.0365237926555673</v>
      </c>
      <c r="D1002" s="10">
        <f>IF(D977=0,"-",IF(OR(D992/D977*100&lt;-500,D992/D977*100&gt;500),"-",D992/D977*100))</f>
        <v>0.27718490658570177</v>
      </c>
    </row>
    <row r="1003" spans="1:4" x14ac:dyDescent="0.25">
      <c r="A1003" s="1" t="s">
        <v>196</v>
      </c>
      <c r="B1003" s="10">
        <f>IF(B980=0,"-",IF(OR(B982/B980*100&lt;-500,B982/B980*100&gt;99),"-",B982/B980*100))</f>
        <v>13.191724071466341</v>
      </c>
      <c r="C1003" s="10">
        <f>IF(C980=0,"-",IF(OR(C982/C980*100&lt;-500,C982/C980*100&gt;99),"-",C982/C980*100))</f>
        <v>14.894268545189973</v>
      </c>
      <c r="D1003" s="10">
        <f>IF(D980=0,"-",IF(OR(D982/D980*100&lt;-500,D982/D980*100&gt;99),"-",D982/D980*100))</f>
        <v>12.559789990361642</v>
      </c>
    </row>
    <row r="1004" spans="1:4" x14ac:dyDescent="0.25">
      <c r="A1004" s="1" t="s">
        <v>197</v>
      </c>
      <c r="B1004" s="10">
        <f>IF(B980=0,"-",IF(OR(B986/B980*100&lt;-500,B986/B980*100&gt;500),"-",B986/B980*100))</f>
        <v>0.94466408207032737</v>
      </c>
      <c r="C1004" s="10">
        <f>IF(C980=0,"-",IF(OR(C986/C980*100&lt;-500,C986/C980*100&gt;500),"-",C986/C980*100))</f>
        <v>1.9942146471614697</v>
      </c>
      <c r="D1004" s="10">
        <f>IF(D980=0,"-",IF(OR(D986/D980*100&lt;-500,D986/D980*100&gt;500),"-",D986/D980*100))</f>
        <v>0.17884815285572375</v>
      </c>
    </row>
    <row r="1005" spans="1:4" x14ac:dyDescent="0.25">
      <c r="A1005" s="1" t="s">
        <v>198</v>
      </c>
      <c r="B1005" s="10">
        <f>IF(B980=0,"-",IF(OR(B992/B980*100&lt;-500,B992/B980*100&gt;500),"-",B992/B980*100))</f>
        <v>0.94466408207032737</v>
      </c>
      <c r="C1005" s="10">
        <f>IF(C980=0,"-",IF(OR(C992/C980*100&lt;-500,C992/C980*100&gt;500),"-",C992/C980*100))</f>
        <v>1.9942146471614697</v>
      </c>
      <c r="D1005" s="10">
        <f>IF(D980=0,"-",IF(OR(D992/D980*100&lt;-500,D992/D980*100&gt;500),"-",D992/D980*100))</f>
        <v>0.17884815285572375</v>
      </c>
    </row>
    <row r="1006" spans="1:4" x14ac:dyDescent="0.25">
      <c r="A1006" s="1" t="s">
        <v>199</v>
      </c>
      <c r="B1006" s="10">
        <f>IF(B980=0,"-",IF(OR(B993/B980*100&lt;-500,B993/B980*100&gt;500),"-",B993/B980*100))</f>
        <v>1.8127023832008982</v>
      </c>
      <c r="C1006" s="10">
        <f t="shared" ref="C1006:D1006" si="11">IF(C980=0,"-",IF(OR(C993/C980*100&lt;-500,C993/C980*100&gt;500),"-",C993/C980*100))</f>
        <v>3.4788050717747043</v>
      </c>
      <c r="D1006" s="10">
        <f t="shared" si="11"/>
        <v>1.6220762899404286</v>
      </c>
    </row>
    <row r="1007" spans="1:4" x14ac:dyDescent="0.25">
      <c r="A1007" s="1" t="s">
        <v>200</v>
      </c>
      <c r="B1007" s="10">
        <f>IF(B965&lt;=0,"-",IF(OR((B969+B972)/B965&lt;=0,(B969+B972)/B965&gt;100),"-",(B969+B972)/B965))</f>
        <v>0.70820165417494108</v>
      </c>
      <c r="C1007" s="10">
        <f>IF(C965&lt;=0,"-",IF(OR((C969+C972)/C965&lt;=0,(C969+C972)/C965&gt;100),"-",(C969+C972)/C965))</f>
        <v>1.2443807003930647</v>
      </c>
      <c r="D1007" s="10">
        <f>IF(D965&lt;=0,"-",IF(OR((D969+D972)/D965&lt;=0,(D969+D972)/D965&gt;100),"-",(D969+D972)/D965))</f>
        <v>1.3625309293586116</v>
      </c>
    </row>
    <row r="1008" spans="1:4" x14ac:dyDescent="0.25">
      <c r="A1008" s="1" t="s">
        <v>201</v>
      </c>
      <c r="B1008" s="10">
        <f>IF(B984=0,"-",IF((B984+B992)&lt;=0,"-",IF(OR((B984+B992)/B984&lt;=0,(B984+B992)/B984&gt;1000),"-",(B984+B992)/B984)))</f>
        <v>2.0867305693498093</v>
      </c>
      <c r="C1008" s="10">
        <f>IF(C984=0,"-",IF((C984+C992)&lt;=0,"-",IF(OR((C984+C992)/C984&lt;=0,(C984+C992)/C984&gt;1000),"-",(C984+C992)/C984)))</f>
        <v>3.3584645409323688</v>
      </c>
      <c r="D1008" s="10">
        <f>IF(D984=0,"-",IF((D984+D992)&lt;=0,"-",IF(OR((D984+D992)/D984&lt;=0,(D984+D992)/D984&gt;1000),"-",(D984+D992)/D984)))</f>
        <v>1.181364237016594</v>
      </c>
    </row>
    <row r="1009" spans="1:4" x14ac:dyDescent="0.25">
      <c r="A1009" s="1" t="s">
        <v>202</v>
      </c>
      <c r="B1009" s="10">
        <f>IF(B965&lt;=0,"-",IF(B973=0,"-",IF(OR(B973/B965*100&lt;0,B973/B965*100&gt;1000),"-",B973/B965*100)))</f>
        <v>40.096170271828491</v>
      </c>
      <c r="C1009" s="10">
        <f>IF(C965&lt;=0,"-",IF(C973=0,"-",IF(OR(C973/C965*100&lt;0,C973/C965*100&gt;1000),"-",C973/C965*100)))</f>
        <v>45.386895297215474</v>
      </c>
      <c r="D1009" s="10">
        <f>IF(D965&lt;=0,"-",IF(D973=0,"-",IF(OR(D973/D965*100&lt;0,D973/D965*100&gt;1000),"-",D973/D965*100)))</f>
        <v>53.529958197863451</v>
      </c>
    </row>
    <row r="1010" spans="1:4" x14ac:dyDescent="0.25">
      <c r="A1010" s="1" t="s">
        <v>81</v>
      </c>
      <c r="B1010" s="10">
        <f>IF(B972=0,"-",IF(OR((B953+B957+B961)/B972&lt;0,(B953+B957+B961)/B972&gt;50),"-",(B953+B957+B961)/B972))</f>
        <v>2.2393873640812121</v>
      </c>
      <c r="C1010" s="10">
        <f>IF(C972=0,"-",IF(OR((C953+C957+C961)/C972&lt;0,(C953+C957+C961)/C972&gt;50),"-",(C953+C957+C961)/C972))</f>
        <v>1.6977972937728423</v>
      </c>
      <c r="D1010" s="10">
        <f>IF(D972=0,"-",IF(OR((D953+D957+D961)/D972&lt;0,(D953+D957+D961)/D972&gt;50),"-",(D953+D957+D961)/D972))</f>
        <v>1.6230924272962857</v>
      </c>
    </row>
    <row r="1011" spans="1:4" x14ac:dyDescent="0.25">
      <c r="A1011" s="1" t="s">
        <v>203</v>
      </c>
      <c r="B1011" s="10">
        <f>IF(B972=0,"-",IF(OR((B957+B961)/B972&lt;0,(B957+B961)/B972&gt;30),"-",(B957+B961)/B972))</f>
        <v>1.665318959490971</v>
      </c>
      <c r="C1011" s="10">
        <f>IF(C972=0,"-",IF(OR((C957+C961)/C972&lt;0,(C957+C961)/C972&gt;30),"-",(C957+C961)/C972))</f>
        <v>0.95726815981920865</v>
      </c>
      <c r="D1011" s="10">
        <f>IF(D972=0,"-",IF(OR((D957+D961)/D972&lt;0,(D957+D961)/D972&gt;30),"-",(D957+D961)/D972))</f>
        <v>0.88432768933945349</v>
      </c>
    </row>
    <row r="1012" spans="1:4" x14ac:dyDescent="0.25">
      <c r="A1012" s="1" t="s">
        <v>204</v>
      </c>
      <c r="B1012" s="10">
        <f>IF(B972=0,"-",IF(OR((B959+B961)/B972&lt;0,(B959+B961)/B972&gt;15),"-",(B959+B961)/B972))</f>
        <v>0.2962276955419148</v>
      </c>
      <c r="C1012" s="10">
        <f>IF(C972=0,"-",IF(OR((C959+C961)/C972&lt;0,(C959+C961)/C972&gt;15),"-",(C959+C961)/C972))</f>
        <v>4.1289129191620783E-2</v>
      </c>
      <c r="D1012" s="10">
        <f>IF(D972=0,"-",IF(OR((D959+D961)/D972&lt;0,(D959+D961)/D972&gt;15),"-",(D959+D961)/D972))</f>
        <v>4.7222983873738099E-2</v>
      </c>
    </row>
    <row r="1013" spans="1:4" x14ac:dyDescent="0.25">
      <c r="A1013" s="1" t="s">
        <v>205</v>
      </c>
      <c r="B1013" s="8">
        <f>IF((B953+B957+B961)-B972=0,"-",(B953+B957+B961)-B972)</f>
        <v>1943171</v>
      </c>
      <c r="C1013" s="8">
        <f>IF((C953+C957+C961)-C972=0,"-",(C953+C957+C961)-C972)</f>
        <v>2028032</v>
      </c>
      <c r="D1013" s="8">
        <f>IF((D953+D957+D961)-D972=0,"-",(D953+D957+D961)-D972)</f>
        <v>1995208</v>
      </c>
    </row>
    <row r="1014" spans="1:4" x14ac:dyDescent="0.25">
      <c r="A1014" s="1" t="s">
        <v>206</v>
      </c>
      <c r="B1014" s="11">
        <f>IF(B980=0,"-",IF(OR(B958/B980*365&lt;=0,B958/B980*365&gt;720),"-",B958/B980*365))</f>
        <v>106.7414395464465</v>
      </c>
      <c r="C1014" s="11">
        <f>IF(C980=0,"-",IF(OR(C958/C980*365&lt;=0,C958/C980*365&gt;720),"-",C958/C980*365))</f>
        <v>117.43889075276587</v>
      </c>
      <c r="D1014" s="11">
        <f>IF(D980=0,"-",IF(OR(D958/D980*365&lt;=0,D958/D980*365&gt;720),"-",D958/D980*365))</f>
        <v>109.40219638770321</v>
      </c>
    </row>
    <row r="1015" spans="1:4" x14ac:dyDescent="0.25">
      <c r="A1015" s="1" t="s">
        <v>207</v>
      </c>
      <c r="B1015" s="11">
        <f>IF(B981=0,"-",IF(OR(B974/B981*365&lt;=0,B974/B981*365&gt;720),"-",B974/B981*365))</f>
        <v>32.234885162073937</v>
      </c>
      <c r="C1015" s="11">
        <f>IF(C981=0,"-",IF(OR(C974/C981*365&lt;=0,C974/C981*365&gt;720),"-",C974/C981*365))</f>
        <v>76.141254652850549</v>
      </c>
      <c r="D1015" s="11">
        <f>IF(D981=0,"-",IF(OR(D974/D981*365&lt;=0,D974/D981*365&gt;720),"-",D974/D981*365))</f>
        <v>82.496279904680108</v>
      </c>
    </row>
    <row r="1016" spans="1:4" x14ac:dyDescent="0.25">
      <c r="A1016" s="1" t="s">
        <v>208</v>
      </c>
      <c r="B1016" s="11">
        <f>IF(B981=0,"-",IF(OR(B953/B981*365&lt;=0,B953/B981*365&gt;720),"-",B953/B981*365))</f>
        <v>54.273664552621682</v>
      </c>
      <c r="C1016" s="11">
        <f>IF(C981=0,"-",IF(OR(C953/C981*365&lt;=0,C953/C981*365&gt;720),"-",C953/C981*365))</f>
        <v>114.52618411146665</v>
      </c>
      <c r="D1016" s="11">
        <f>IF(D981=0,"-",IF(OR(D953/D981*365&lt;=0,D953/D981*365&gt;720),"-",D953/D981*365))</f>
        <v>113.87390080299724</v>
      </c>
    </row>
    <row r="1017" spans="1:4" x14ac:dyDescent="0.25">
      <c r="A1017" s="1" t="s">
        <v>209</v>
      </c>
      <c r="B1017" s="10">
        <f>IF(OR(B977=0,B980=0),"-",IF(OR(B980/B977&lt;=0,B980/B977&gt;100),"-",B980/B977))</f>
        <v>1.8159189196650074</v>
      </c>
      <c r="C1017" s="10">
        <f>IF(OR(C977=0,C980=0),"-",IF(OR(C980/C977&lt;=0,C980/C977&gt;100),"-",C980/C977))</f>
        <v>1.5226664777423544</v>
      </c>
      <c r="D1017" s="10">
        <f>IF(OR(D977=0,D980=0),"-",IF(OR(D980/D977&lt;=0,D980/D977&gt;100),"-",D980/D977))</f>
        <v>1.5498337676951348</v>
      </c>
    </row>
    <row r="1018" spans="1:4" x14ac:dyDescent="0.25">
      <c r="A1018" s="1" t="s">
        <v>210</v>
      </c>
      <c r="B1018" s="8">
        <f>IF(OR(B1016="-",B1014="-",B1015="-"),"-",(B1016+B1014)-B1015)</f>
        <v>128.78021893699426</v>
      </c>
      <c r="C1018" s="8">
        <f>IF(OR(C1016="-",C1014="-",C1015="-"),"-",(C1016+C1014)-C1015)</f>
        <v>155.82382021138199</v>
      </c>
      <c r="D1018" s="8">
        <f>IF(OR(D1016="-",D1014="-",D1015="-"),"-",(D1016+D1014)-D1015)</f>
        <v>140.77981728602035</v>
      </c>
    </row>
    <row r="1019" spans="1:4" x14ac:dyDescent="0.25">
      <c r="A1019" s="1" t="s">
        <v>211</v>
      </c>
      <c r="B1019" s="10">
        <f>IF(B942=0,"-",(B942/B962)*100)</f>
        <v>8.563546558898457</v>
      </c>
      <c r="C1019" s="10">
        <f>IF(C942=0,"-",(C942/C962)*100)</f>
        <v>6.7778297319636316</v>
      </c>
      <c r="D1019" s="10">
        <f>IF(D942=0,"-",(D942/D962)*100)</f>
        <v>7.1109036310168277</v>
      </c>
    </row>
    <row r="1020" spans="1:4" x14ac:dyDescent="0.25">
      <c r="A1020" s="1" t="s">
        <v>212</v>
      </c>
      <c r="B1020" s="10">
        <f>IF(B973=0,"-",IF(B973/B980&gt;10,"-",(B973/B980)*100))</f>
        <v>12.926093767411285</v>
      </c>
      <c r="C1020" s="10">
        <f>IF(C973=0,"-",IF(C973/C980&gt;10,"-",(C973/C980)*100))</f>
        <v>13.280950669903858</v>
      </c>
      <c r="D1020" s="10">
        <f>IF(D973=0,"-",IF(D973/D980&gt;10,"-",(D973/D980)*100))</f>
        <v>14.619559338632007</v>
      </c>
    </row>
    <row r="1021" spans="1:4" x14ac:dyDescent="0.25">
      <c r="A1021" s="1"/>
      <c r="B1021" s="1"/>
      <c r="C1021" s="1"/>
      <c r="D1021" s="1"/>
    </row>
    <row r="1022" spans="1:4" x14ac:dyDescent="0.25">
      <c r="A1022" s="1" t="s">
        <v>176</v>
      </c>
      <c r="B1022" s="1"/>
      <c r="C1022" s="1"/>
      <c r="D1022" s="2" t="s">
        <v>177</v>
      </c>
    </row>
    <row r="1023" spans="1:4" x14ac:dyDescent="0.25">
      <c r="A1023" s="3" t="str">
        <f>"ΚΩΔΙΚΟΣ ICAP" &amp; ": " &amp; '[1]ΣΤΟΙΧΕΙΑ ΕΤΟΥΣ 3'!A$15</f>
        <v>ΚΩΔΙΚΟΣ ICAP: 10020028</v>
      </c>
      <c r="B1023" s="1"/>
      <c r="C1023" s="1"/>
      <c r="D1023" s="2"/>
    </row>
    <row r="1024" spans="1:4" x14ac:dyDescent="0.25">
      <c r="A1024" s="3" t="str">
        <f>'[1]ΣΤΟΙΧΕΙΑ ΕΤΟΥΣ 3'!B$15</f>
        <v>LIFE CONCEPT Α.Ε.</v>
      </c>
      <c r="B1024" s="1"/>
      <c r="C1024" s="1"/>
      <c r="D1024" s="1"/>
    </row>
    <row r="1025" spans="1:4" x14ac:dyDescent="0.25">
      <c r="A1025" s="1" t="s">
        <v>178</v>
      </c>
      <c r="B1025" s="2" t="s">
        <v>179</v>
      </c>
      <c r="C1025" s="2" t="s">
        <v>179</v>
      </c>
      <c r="D1025" s="2" t="s">
        <v>179</v>
      </c>
    </row>
    <row r="1026" spans="1:4" x14ac:dyDescent="0.25">
      <c r="A1026" s="3" t="s">
        <v>180</v>
      </c>
      <c r="B1026" s="4" t="str">
        <f>IF(MAX([1]Βοηθητικό!$E$15:$J$15)-2=MAX([1]Βοηθητικό!$E$1:$J$1)-2,RIGHT('[1]ΣΤΟΙΧΕΙΑ ΕΤΟΥΣ 4'!$F$15,10),IF(MAX([1]Βοηθητικό!$E$15:$J$15)-2=MAX([1]Βοηθητικό!$E$1:$J$1)-3,RIGHT('[1]ΣΤΟΙΧΕΙΑ ΕΤΟΥΣ 3'!$F$15,10),IF(MAX([1]Βοηθητικό!$E$15:$J$15)-2=MAX([1]Βοηθητικό!$E$1:$J$1)-4,RIGHT('[1]ΣΤΟΙΧΕΙΑ ΕΤΟΥΣ 2'!$F$15,10),IF(MAX([1]Βοηθητικό!$E$15:$J$15)-2=MAX([1]Βοηθητικό!$E$1:$J$1)-5,RIGHT('[1]ΣΤΟΙΧΕΙΑ ΕΤΟΥΣ 1'!$F$15,10),""))))</f>
        <v>31/12/2017</v>
      </c>
      <c r="C1026" s="17" t="str">
        <f>IF(MAX([1]Βοηθητικό!$E$15:$J$15)-1=MAX([1]Βοηθητικό!$E$1:$J$1)-1,RIGHT('[1]ΣΤΟΙΧΕΙΑ ΕΤΟΥΣ 5'!$F$15,10),IF(MAX([1]Βοηθητικό!$E$15:$J$15)-1=MAX([1]Βοηθητικό!$E$1:$J$1)-2,RIGHT('[1]ΣΤΟΙΧΕΙΑ ΕΤΟΥΣ 4'!$F$15,10),IF(MAX([1]Βοηθητικό!$E$15:$J$15)-1=MAX([1]Βοηθητικό!$E$1:$J$1)-3,RIGHT('[1]ΣΤΟΙΧΕΙΑ ΕΤΟΥΣ 3'!$F$15,10),IF(MAX([1]Βοηθητικό!$E$15:$J$15)-1=MAX([1]Βοηθητικό!$E$1:$J$1)-4,RIGHT('[1]ΣΤΟΙΧΕΙΑ ΕΤΟΥΣ 2'!$F$15,10),IF(MAX([1]Βοηθητικό!$E$15:$J$15)-1=MAX([1]Βοηθητικό!$E$1:$J$1)-5,RIGHT('[1]ΣΤΟΙΧΕΙΑ ΕΤΟΥΣ 1'!$F$15,10),"")))))</f>
        <v>31/12/2018</v>
      </c>
      <c r="D1026" s="5" t="str">
        <f>IF(MAX([1]Βοηθητικό!$E$15:$J$15)=MAX([1]Βοηθητικό!$E$1:$J$1),RIGHT('[1]ΣΤΟΙΧΕΙΑ ΕΤΟΥΣ 6'!$F$15,10),IF(MAX([1]Βοηθητικό!$E$15:$J$15)=MAX([1]Βοηθητικό!$E$1:$J$1)-1,RIGHT('[1]ΣΤΟΙΧΕΙΑ ΕΤΟΥΣ 5'!$F$15,10),IF(MAX([1]Βοηθητικό!$E$15:$J$15)=MAX([1]Βοηθητικό!$E$1:$J$1)-2,RIGHT('[1]ΣΤΟΙΧΕΙΑ ΕΤΟΥΣ 4'!$F$15,10),IF(MAX([1]Βοηθητικό!$E$15:$J$15)=MAX([1]Βοηθητικό!$E$1:$J$1)-3,RIGHT('[1]ΣΤΟΙΧΕΙΑ ΕΤΟΥΣ 3'!$F$15,10),IF(MAX([1]Βοηθητικό!$E$15:$J$15)=MAX([1]Βοηθητικό!$E$1:$J$1)-4,RIGHT('[1]ΣΤΟΙΧΕΙΑ ΕΤΟΥΣ 2'!$F$15,10),IF(MAX([1]Βοηθητικό!$E$15:$J$15)=MAX([1]Βοηθητικό!$E$1:$J$1)-5,RIGHT('[1]ΣΤΟΙΧΕΙΑ ΕΤΟΥΣ 1'!$F$15,10),""))))))</f>
        <v>31/12/2019</v>
      </c>
    </row>
    <row r="1027" spans="1:4" x14ac:dyDescent="0.25">
      <c r="A1027" s="1" t="s">
        <v>6</v>
      </c>
      <c r="B1027" s="6">
        <f>IF(MAX([1]Βοηθητικό!$E$15:$J$15)-2=MAX([1]Βοηθητικό!$E$1:$J$1)-2,'[1]ΣΤΟΙΧΕΙΑ ΕΤΟΥΣ 4'!$G$15,IF(MAX([1]Βοηθητικό!$E$15:$J$15)-2=MAX([1]Βοηθητικό!$E$1:$J$1)-3,'[1]ΣΤΟΙΧΕΙΑ ΕΤΟΥΣ 3'!$G$15,IF(MAX([1]Βοηθητικό!$E$15:$J$15)-2=MAX([1]Βοηθητικό!$E$1:$J$1)-4,'[1]ΣΤΟΙΧΕΙΑ ΕΤΟΥΣ 2'!$G$15,IF(MAX([1]Βοηθητικό!$E$15:$J$15)-2=MAX([1]Βοηθητικό!$E$1:$J$1)-5,'[1]ΣΤΟΙΧΕΙΑ ΕΤΟΥΣ 1'!$G$15,""))))</f>
        <v>798434</v>
      </c>
      <c r="C1027" s="6">
        <f>IF(MAX([1]Βοηθητικό!$E$15:$J$15)-1=MAX([1]Βοηθητικό!$E$1:$J$1)-1,'[1]ΣΤΟΙΧΕΙΑ ΕΤΟΥΣ 5'!$G$15,IF(MAX([1]Βοηθητικό!$E$15:$J$15)-1=MAX([1]Βοηθητικό!$E$1:$J$1)-2,'[1]ΣΤΟΙΧΕΙΑ ΕΤΟΥΣ 4'!$G$15,IF(MAX([1]Βοηθητικό!$E$15:$J$15)-1=MAX([1]Βοηθητικό!$E$1:$J$1)-3,'[1]ΣΤΟΙΧΕΙΑ ΕΤΟΥΣ 3'!$G$15,IF(MAX([1]Βοηθητικό!$E$15:$J$15)-1=MAX([1]Βοηθητικό!$E$1:$J$1)-4,'[1]ΣΤΟΙΧΕΙΑ ΕΤΟΥΣ 2'!$G$15,IF(MAX([1]Βοηθητικό!$E$15:$J$15)-1=MAX([1]Βοηθητικό!$E$1:$J$1)-5,'[1]ΣΤΟΙΧΕΙΑ ΕΤΟΥΣ 1'!$G$15,"")))))</f>
        <v>823345</v>
      </c>
      <c r="D1027" s="7">
        <f>IF(MAX([1]Βοηθητικό!$E$15:$J$15)=MAX([1]Βοηθητικό!$E$1:$J$1),'[1]ΣΤΟΙΧΕΙΑ ΕΤΟΥΣ 6'!$G$15,IF(MAX([1]Βοηθητικό!$E$15:$J$15)=MAX([1]Βοηθητικό!$E$1:$J$1)-1,'[1]ΣΤΟΙΧΕΙΑ ΕΤΟΥΣ 5'!$G$15,IF(MAX([1]Βοηθητικό!$E$15:$J$15)=MAX([1]Βοηθητικό!$E$1:$J$1)-2,'[1]ΣΤΟΙΧΕΙΑ ΕΤΟΥΣ 4'!$G$15,IF(MAX([1]Βοηθητικό!$E$15:$J$15)=MAX([1]Βοηθητικό!$E$1:$J$1)-3,'[1]ΣΤΟΙΧΕΙΑ ΕΤΟΥΣ 3'!$G$15,IF(MAX([1]Βοηθητικό!$E$15:$J$15)=MAX([1]Βοηθητικό!$E$1:$J$1)-4,'[1]ΣΤΟΙΧΕΙΑ ΕΤΟΥΣ 2'!$G$15,IF(MAX([1]Βοηθητικό!$E$15:$J$15)=MAX([1]Βοηθητικό!$E$1:$J$1)-5,'[1]ΣΤΟΙΧΕΙΑ ΕΤΟΥΣ 1'!$G$15,""))))))</f>
        <v>882339</v>
      </c>
    </row>
    <row r="1028" spans="1:4" x14ac:dyDescent="0.25">
      <c r="A1028" s="1" t="s">
        <v>7</v>
      </c>
      <c r="B1028" s="6">
        <f>IF(MAX([1]Βοηθητικό!$E$15:$J$15)-2=MAX([1]Βοηθητικό!$E$1:$J$1)-2,'[1]ΣΤΟΙΧΕΙΑ ΕΤΟΥΣ 4'!$H$15,IF(MAX([1]Βοηθητικό!$E$15:$J$15)-2=MAX([1]Βοηθητικό!$E$1:$J$1)-3,'[1]ΣΤΟΙΧΕΙΑ ΕΤΟΥΣ 3'!$H$15,IF(MAX([1]Βοηθητικό!$E$15:$J$15)-2=MAX([1]Βοηθητικό!$E$1:$J$1)-4,'[1]ΣΤΟΙΧΕΙΑ ΕΤΟΥΣ 2'!$H$15,IF(MAX([1]Βοηθητικό!$E$15:$J$15)-2=MAX([1]Βοηθητικό!$E$1:$J$1)-5,'[1]ΣΤΟΙΧΕΙΑ ΕΤΟΥΣ 1'!$H$15,""))))</f>
        <v>0</v>
      </c>
      <c r="C1028" s="6">
        <f>IF(MAX([1]Βοηθητικό!$E$15:$J$15)-1=MAX([1]Βοηθητικό!$E$1:$J$1)-1,'[1]ΣΤΟΙΧΕΙΑ ΕΤΟΥΣ 5'!$H$15,IF(MAX([1]Βοηθητικό!$E$15:$J$15)-1=MAX([1]Βοηθητικό!$E$1:$J$1)-2,'[1]ΣΤΟΙΧΕΙΑ ΕΤΟΥΣ 4'!$H$15,IF(MAX([1]Βοηθητικό!$E$15:$J$15)-1=MAX([1]Βοηθητικό!$E$1:$J$1)-3,'[1]ΣΤΟΙΧΕΙΑ ΕΤΟΥΣ 3'!$H$15,IF(MAX([1]Βοηθητικό!$E$15:$J$15)-1=MAX([1]Βοηθητικό!$E$1:$J$1)-4,'[1]ΣΤΟΙΧΕΙΑ ΕΤΟΥΣ 2'!$H$15,IF(MAX([1]Βοηθητικό!$E$15:$J$15)-1=MAX([1]Βοηθητικό!$E$1:$J$1)-5,'[1]ΣΤΟΙΧΕΙΑ ΕΤΟΥΣ 1'!$H$15,"")))))</f>
        <v>0</v>
      </c>
      <c r="D1028" s="7">
        <f>IF(MAX([1]Βοηθητικό!$E$15:$J$15)=MAX([1]Βοηθητικό!$E$1:$J$1),'[1]ΣΤΟΙΧΕΙΑ ΕΤΟΥΣ 6'!$H$15,IF(MAX([1]Βοηθητικό!$E$15:$J$15)=MAX([1]Βοηθητικό!$E$1:$J$1)-1,'[1]ΣΤΟΙΧΕΙΑ ΕΤΟΥΣ 5'!$H$15,IF(MAX([1]Βοηθητικό!$E$15:$J$15)=MAX([1]Βοηθητικό!$E$1:$J$1)-2,'[1]ΣΤΟΙΧΕΙΑ ΕΤΟΥΣ 4'!$H$15,IF(MAX([1]Βοηθητικό!$E$15:$J$15)=MAX([1]Βοηθητικό!$E$1:$J$1)-3,'[1]ΣΤΟΙΧΕΙΑ ΕΤΟΥΣ 3'!$H$15,IF(MAX([1]Βοηθητικό!$E$15:$J$15)=MAX([1]Βοηθητικό!$E$1:$J$1)-4,'[1]ΣΤΟΙΧΕΙΑ ΕΤΟΥΣ 2'!$H$15,IF(MAX([1]Βοηθητικό!$E$15:$J$15)=MAX([1]Βοηθητικό!$E$1:$J$1)-5,'[1]ΣΤΟΙΧΕΙΑ ΕΤΟΥΣ 1'!$H$15,""))))))</f>
        <v>0</v>
      </c>
    </row>
    <row r="1029" spans="1:4" x14ac:dyDescent="0.25">
      <c r="A1029" s="1" t="s">
        <v>8</v>
      </c>
      <c r="B1029" s="6">
        <f>IF(MAX([1]Βοηθητικό!$E$15:$J$15)-2=MAX([1]Βοηθητικό!$E$1:$J$1)-2,'[1]ΣΤΟΙΧΕΙΑ ΕΤΟΥΣ 4'!$I$15,IF(MAX([1]Βοηθητικό!$E$15:$J$15)-2=MAX([1]Βοηθητικό!$E$1:$J$1)-3,'[1]ΣΤΟΙΧΕΙΑ ΕΤΟΥΣ 3'!$I$15,IF(MAX([1]Βοηθητικό!$E$15:$J$15)-2=MAX([1]Βοηθητικό!$E$1:$J$1)-4,'[1]ΣΤΟΙΧΕΙΑ ΕΤΟΥΣ 2'!$I$15,IF(MAX([1]Βοηθητικό!$E$15:$J$15)-2=MAX([1]Βοηθητικό!$E$1:$J$1)-5,'[1]ΣΤΟΙΧΕΙΑ ΕΤΟΥΣ 1'!$I$15,""))))</f>
        <v>826249</v>
      </c>
      <c r="C1029" s="6">
        <f>IF(MAX([1]Βοηθητικό!$E$15:$J$15)-1=MAX([1]Βοηθητικό!$E$1:$J$1)-1,'[1]ΣΤΟΙΧΕΙΑ ΕΤΟΥΣ 5'!$I$15,IF(MAX([1]Βοηθητικό!$E$15:$J$15)-1=MAX([1]Βοηθητικό!$E$1:$J$1)-2,'[1]ΣΤΟΙΧΕΙΑ ΕΤΟΥΣ 4'!$I$15,IF(MAX([1]Βοηθητικό!$E$15:$J$15)-1=MAX([1]Βοηθητικό!$E$1:$J$1)-3,'[1]ΣΤΟΙΧΕΙΑ ΕΤΟΥΣ 3'!$I$15,IF(MAX([1]Βοηθητικό!$E$15:$J$15)-1=MAX([1]Βοηθητικό!$E$1:$J$1)-4,'[1]ΣΤΟΙΧΕΙΑ ΕΤΟΥΣ 2'!$I$15,IF(MAX([1]Βοηθητικό!$E$15:$J$15)-1=MAX([1]Βοηθητικό!$E$1:$J$1)-5,'[1]ΣΤΟΙΧΕΙΑ ΕΤΟΥΣ 1'!$I$15,"")))))</f>
        <v>840109</v>
      </c>
      <c r="D1029" s="7">
        <f>IF(MAX([1]Βοηθητικό!$E$15:$J$15)=MAX([1]Βοηθητικό!$E$1:$J$1),'[1]ΣΤΟΙΧΕΙΑ ΕΤΟΥΣ 6'!$I$15,IF(MAX([1]Βοηθητικό!$E$15:$J$15)=MAX([1]Βοηθητικό!$E$1:$J$1)-1,'[1]ΣΤΟΙΧΕΙΑ ΕΤΟΥΣ 5'!$I$15,IF(MAX([1]Βοηθητικό!$E$15:$J$15)=MAX([1]Βοηθητικό!$E$1:$J$1)-2,'[1]ΣΤΟΙΧΕΙΑ ΕΤΟΥΣ 4'!$I$15,IF(MAX([1]Βοηθητικό!$E$15:$J$15)=MAX([1]Βοηθητικό!$E$1:$J$1)-3,'[1]ΣΤΟΙΧΕΙΑ ΕΤΟΥΣ 3'!$I$15,IF(MAX([1]Βοηθητικό!$E$15:$J$15)=MAX([1]Βοηθητικό!$E$1:$J$1)-4,'[1]ΣΤΟΙΧΕΙΑ ΕΤΟΥΣ 2'!$I$15,IF(MAX([1]Βοηθητικό!$E$15:$J$15)=MAX([1]Βοηθητικό!$E$1:$J$1)-5,'[1]ΣΤΟΙΧΕΙΑ ΕΤΟΥΣ 1'!$I$15,""))))))</f>
        <v>897832</v>
      </c>
    </row>
    <row r="1030" spans="1:4" x14ac:dyDescent="0.25">
      <c r="A1030" s="1" t="s">
        <v>57</v>
      </c>
      <c r="B1030" s="6">
        <f>IF(MAX([1]Βοηθητικό!$E$15:$J$15)-2=MAX([1]Βοηθητικό!$E$1:$J$1)-2,'[1]ΣΤΟΙΧΕΙΑ ΕΤΟΥΣ 4'!$BF$15,IF(MAX([1]Βοηθητικό!$E$15:$J$15)-2=MAX([1]Βοηθητικό!$E$1:$J$1)-3,'[1]ΣΤΟΙΧΕΙΑ ΕΤΟΥΣ 3'!$BF$15,IF(MAX([1]Βοηθητικό!$E$15:$J$15)-2=MAX([1]Βοηθητικό!$E$1:$J$1)-4,'[1]ΣΤΟΙΧΕΙΑ ΕΤΟΥΣ 2'!$BF$15,IF(MAX([1]Βοηθητικό!$E$15:$J$15)-2=MAX([1]Βοηθητικό!$E$1:$J$1)-5,'[1]ΣΤΟΙΧΕΙΑ ΕΤΟΥΣ 1'!$BF$15,""))))</f>
        <v>0</v>
      </c>
      <c r="C1030" s="6">
        <f>IF(MAX([1]Βοηθητικό!$E$15:$J$15)-1=MAX([1]Βοηθητικό!$E$1:$J$1)-1,'[1]ΣΤΟΙΧΕΙΑ ΕΤΟΥΣ 5'!$BF$15,IF(MAX([1]Βοηθητικό!$E$15:$J$15)-1=MAX([1]Βοηθητικό!$E$1:$J$1)-2,'[1]ΣΤΟΙΧΕΙΑ ΕΤΟΥΣ 4'!$BF$15,IF(MAX([1]Βοηθητικό!$E$15:$J$15)-1=MAX([1]Βοηθητικό!$E$1:$J$1)-3,'[1]ΣΤΟΙΧΕΙΑ ΕΤΟΥΣ 3'!$BF$15,IF(MAX([1]Βοηθητικό!$E$15:$J$15)-1=MAX([1]Βοηθητικό!$E$1:$J$1)-4,'[1]ΣΤΟΙΧΕΙΑ ΕΤΟΥΣ 2'!$BF$15,IF(MAX([1]Βοηθητικό!$E$15:$J$15)-1=MAX([1]Βοηθητικό!$E$1:$J$1)-5,'[1]ΣΤΟΙΧΕΙΑ ΕΤΟΥΣ 1'!$BF$15,"")))))</f>
        <v>10800</v>
      </c>
      <c r="D1030" s="7">
        <f>IF(MAX([1]Βοηθητικό!$E$15:$J$15)=MAX([1]Βοηθητικό!$E$1:$J$1),'[1]ΣΤΟΙΧΕΙΑ ΕΤΟΥΣ 6'!$BF$15,IF(MAX([1]Βοηθητικό!$E$15:$J$15)=MAX([1]Βοηθητικό!$E$1:$J$1)-1,'[1]ΣΤΟΙΧΕΙΑ ΕΤΟΥΣ 5'!$BF$15,IF(MAX([1]Βοηθητικό!$E$15:$J$15)=MAX([1]Βοηθητικό!$E$1:$J$1)-2,'[1]ΣΤΟΙΧΕΙΑ ΕΤΟΥΣ 4'!$BF$15,IF(MAX([1]Βοηθητικό!$E$15:$J$15)=MAX([1]Βοηθητικό!$E$1:$J$1)-3,'[1]ΣΤΟΙΧΕΙΑ ΕΤΟΥΣ 3'!$BF$15,IF(MAX([1]Βοηθητικό!$E$15:$J$15)=MAX([1]Βοηθητικό!$E$1:$J$1)-4,'[1]ΣΤΟΙΧΕΙΑ ΕΤΟΥΣ 2'!$BF$15,IF(MAX([1]Βοηθητικό!$E$15:$J$15)=MAX([1]Βοηθητικό!$E$1:$J$1)-5,'[1]ΣΤΟΙΧΕΙΑ ΕΤΟΥΣ 1'!$BF$15,""))))))</f>
        <v>12071</v>
      </c>
    </row>
    <row r="1031" spans="1:4" x14ac:dyDescent="0.25">
      <c r="A1031" s="1" t="s">
        <v>9</v>
      </c>
      <c r="B1031" s="6">
        <f>IF(MAX([1]Βοηθητικό!$E$15:$J$15)-2=MAX([1]Βοηθητικό!$E$1:$J$1)-2,'[1]ΣΤΟΙΧΕΙΑ ΕΤΟΥΣ 4'!$J$15,IF(MAX([1]Βοηθητικό!$E$15:$J$15)-2=MAX([1]Βοηθητικό!$E$1:$J$1)-3,'[1]ΣΤΟΙΧΕΙΑ ΕΤΟΥΣ 3'!$J$15,IF(MAX([1]Βοηθητικό!$E$15:$J$15)-2=MAX([1]Βοηθητικό!$E$1:$J$1)-4,'[1]ΣΤΟΙΧΕΙΑ ΕΤΟΥΣ 2'!$J$15,IF(MAX([1]Βοηθητικό!$E$15:$J$15)-2=MAX([1]Βοηθητικό!$E$1:$J$1)-5,'[1]ΣΤΟΙΧΕΙΑ ΕΤΟΥΣ 1'!$J$15,""))))</f>
        <v>5287</v>
      </c>
      <c r="C1031" s="6">
        <f>IF(MAX([1]Βοηθητικό!$E$15:$J$15)-1=MAX([1]Βοηθητικό!$E$1:$J$1)-1,'[1]ΣΤΟΙΧΕΙΑ ΕΤΟΥΣ 5'!$J$15,IF(MAX([1]Βοηθητικό!$E$15:$J$15)-1=MAX([1]Βοηθητικό!$E$1:$J$1)-2,'[1]ΣΤΟΙΧΕΙΑ ΕΤΟΥΣ 4'!$J$15,IF(MAX([1]Βοηθητικό!$E$15:$J$15)-1=MAX([1]Βοηθητικό!$E$1:$J$1)-3,'[1]ΣΤΟΙΧΕΙΑ ΕΤΟΥΣ 3'!$J$15,IF(MAX([1]Βοηθητικό!$E$15:$J$15)-1=MAX([1]Βοηθητικό!$E$1:$J$1)-4,'[1]ΣΤΟΙΧΕΙΑ ΕΤΟΥΣ 2'!$J$15,IF(MAX([1]Βοηθητικό!$E$15:$J$15)-1=MAX([1]Βοηθητικό!$E$1:$J$1)-5,'[1]ΣΤΟΙΧΕΙΑ ΕΤΟΥΣ 1'!$J$15,"")))))</f>
        <v>5287</v>
      </c>
      <c r="D1031" s="7">
        <f>IF(MAX([1]Βοηθητικό!$E$15:$J$15)=MAX([1]Βοηθητικό!$E$1:$J$1),'[1]ΣΤΟΙΧΕΙΑ ΕΤΟΥΣ 6'!$J$15,IF(MAX([1]Βοηθητικό!$E$15:$J$15)=MAX([1]Βοηθητικό!$E$1:$J$1)-1,'[1]ΣΤΟΙΧΕΙΑ ΕΤΟΥΣ 5'!$J$15,IF(MAX([1]Βοηθητικό!$E$15:$J$15)=MAX([1]Βοηθητικό!$E$1:$J$1)-2,'[1]ΣΤΟΙΧΕΙΑ ΕΤΟΥΣ 4'!$J$15,IF(MAX([1]Βοηθητικό!$E$15:$J$15)=MAX([1]Βοηθητικό!$E$1:$J$1)-3,'[1]ΣΤΟΙΧΕΙΑ ΕΤΟΥΣ 3'!$J$15,IF(MAX([1]Βοηθητικό!$E$15:$J$15)=MAX([1]Βοηθητικό!$E$1:$J$1)-4,'[1]ΣΤΟΙΧΕΙΑ ΕΤΟΥΣ 2'!$J$15,IF(MAX([1]Βοηθητικό!$E$15:$J$15)=MAX([1]Βοηθητικό!$E$1:$J$1)-5,'[1]ΣΤΟΙΧΕΙΑ ΕΤΟΥΣ 1'!$J$15,""))))))</f>
        <v>5287</v>
      </c>
    </row>
    <row r="1032" spans="1:4" x14ac:dyDescent="0.25">
      <c r="A1032" s="1" t="s">
        <v>181</v>
      </c>
      <c r="B1032" s="6">
        <f>IF(MAX([1]Βοηθητικό!$E$15:$J$15)-2=MAX([1]Βοηθητικό!$E$1:$J$1)-2,'[1]ΣΤΟΙΧΕΙΑ ΕΤΟΥΣ 4'!$M$15,IF(MAX([1]Βοηθητικό!$E$15:$J$15)-2=MAX([1]Βοηθητικό!$E$1:$J$1)-3,'[1]ΣΤΟΙΧΕΙΑ ΕΤΟΥΣ 3'!$M$15,IF(MAX([1]Βοηθητικό!$E$15:$J$15)-2=MAX([1]Βοηθητικό!$E$1:$J$1)-4,'[1]ΣΤΟΙΧΕΙΑ ΕΤΟΥΣ 2'!$M$15,IF(MAX([1]Βοηθητικό!$E$15:$J$15)-2=MAX([1]Βοηθητικό!$E$1:$J$1)-5,'[1]ΣΤΟΙΧΕΙΑ ΕΤΟΥΣ 1'!$M$15,""))))</f>
        <v>33101</v>
      </c>
      <c r="C1032" s="6">
        <f>IF(MAX([1]Βοηθητικό!$E$15:$J$15)-1=MAX([1]Βοηθητικό!$E$1:$J$1)-1,'[1]ΣΤΟΙΧΕΙΑ ΕΤΟΥΣ 5'!$M$15,IF(MAX([1]Βοηθητικό!$E$15:$J$15)-1=MAX([1]Βοηθητικό!$E$1:$J$1)-2,'[1]ΣΤΟΙΧΕΙΑ ΕΤΟΥΣ 4'!$M$15,IF(MAX([1]Βοηθητικό!$E$15:$J$15)-1=MAX([1]Βοηθητικό!$E$1:$J$1)-3,'[1]ΣΤΟΙΧΕΙΑ ΕΤΟΥΣ 3'!$M$15,IF(MAX([1]Βοηθητικό!$E$15:$J$15)-1=MAX([1]Βοηθητικό!$E$1:$J$1)-4,'[1]ΣΤΟΙΧΕΙΑ ΕΤΟΥΣ 2'!$M$15,IF(MAX([1]Βοηθητικό!$E$15:$J$15)-1=MAX([1]Βοηθητικό!$E$1:$J$1)-5,'[1]ΣΤΟΙΧΕΙΑ ΕΤΟΥΣ 1'!$M$15,"")))))</f>
        <v>32851</v>
      </c>
      <c r="D1032" s="7">
        <f>IF(MAX([1]Βοηθητικό!$E$15:$J$15)=MAX([1]Βοηθητικό!$E$1:$J$1),'[1]ΣΤΟΙΧΕΙΑ ΕΤΟΥΣ 6'!$M$15,IF(MAX([1]Βοηθητικό!$E$15:$J$15)=MAX([1]Βοηθητικό!$E$1:$J$1)-1,'[1]ΣΤΟΙΧΕΙΑ ΕΤΟΥΣ 5'!$M$15,IF(MAX([1]Βοηθητικό!$E$15:$J$15)=MAX([1]Βοηθητικό!$E$1:$J$1)-2,'[1]ΣΤΟΙΧΕΙΑ ΕΤΟΥΣ 4'!$M$15,IF(MAX([1]Βοηθητικό!$E$15:$J$15)=MAX([1]Βοηθητικό!$E$1:$J$1)-3,'[1]ΣΤΟΙΧΕΙΑ ΕΤΟΥΣ 3'!$M$15,IF(MAX([1]Βοηθητικό!$E$15:$J$15)=MAX([1]Βοηθητικό!$E$1:$J$1)-4,'[1]ΣΤΟΙΧΕΙΑ ΕΤΟΥΣ 2'!$M$15,IF(MAX([1]Βοηθητικό!$E$15:$J$15)=MAX([1]Βοηθητικό!$E$1:$J$1)-5,'[1]ΣΤΟΙΧΕΙΑ ΕΤΟΥΣ 1'!$M$15,""))))))</f>
        <v>32851</v>
      </c>
    </row>
    <row r="1033" spans="1:4" x14ac:dyDescent="0.25">
      <c r="A1033" s="1" t="s">
        <v>182</v>
      </c>
      <c r="B1033" s="6">
        <f>IF(MAX([1]Βοηθητικό!$E$15:$J$15)-2=MAX([1]Βοηθητικό!$E$1:$J$1)-2,'[1]ΣΤΟΙΧΕΙΑ ΕΤΟΥΣ 4'!$BN$15,IF(MAX([1]Βοηθητικό!$E$15:$J$15)-2=MAX([1]Βοηθητικό!$E$1:$J$1)-3,'[1]ΣΤΟΙΧΕΙΑ ΕΤΟΥΣ 3'!$BN$15,IF(MAX([1]Βοηθητικό!$E$15:$J$15)-2=MAX([1]Βοηθητικό!$E$1:$J$1)-4,'[1]ΣΤΟΙΧΕΙΑ ΕΤΟΥΣ 2'!$BN$15,IF(MAX([1]Βοηθητικό!$E$15:$J$15)-2=MAX([1]Βοηθητικό!$E$1:$J$1)-5,'[1]ΣΤΟΙΧΕΙΑ ΕΤΟΥΣ 1'!$BN$15,""))))</f>
        <v>32308</v>
      </c>
      <c r="C1033" s="6">
        <f>IF(MAX([1]Βοηθητικό!$E$15:$J$15)-1=MAX([1]Βοηθητικό!$E$1:$J$1)-1,'[1]ΣΤΟΙΧΕΙΑ ΕΤΟΥΣ 5'!$BN$15,IF(MAX([1]Βοηθητικό!$E$15:$J$15)-1=MAX([1]Βοηθητικό!$E$1:$J$1)-2,'[1]ΣΤΟΙΧΕΙΑ ΕΤΟΥΣ 4'!$BN$15,IF(MAX([1]Βοηθητικό!$E$15:$J$15)-1=MAX([1]Βοηθητικό!$E$1:$J$1)-3,'[1]ΣΤΟΙΧΕΙΑ ΕΤΟΥΣ 3'!$BN$15,IF(MAX([1]Βοηθητικό!$E$15:$J$15)-1=MAX([1]Βοηθητικό!$E$1:$J$1)-4,'[1]ΣΤΟΙΧΕΙΑ ΕΤΟΥΣ 2'!$BN$15,IF(MAX([1]Βοηθητικό!$E$15:$J$15)-1=MAX([1]Βοηθητικό!$E$1:$J$1)-5,'[1]ΣΤΟΙΧΕΙΑ ΕΤΟΥΣ 1'!$BN$15,"")))))</f>
        <v>32058</v>
      </c>
      <c r="D1033" s="7">
        <f>IF(MAX([1]Βοηθητικό!$E$15:$J$15)=MAX([1]Βοηθητικό!$E$1:$J$1),'[1]ΣΤΟΙΧΕΙΑ ΕΤΟΥΣ 6'!$BN$15,IF(MAX([1]Βοηθητικό!$E$15:$J$15)=MAX([1]Βοηθητικό!$E$1:$J$1)-1,'[1]ΣΤΟΙΧΕΙΑ ΕΤΟΥΣ 5'!$BN$15,IF(MAX([1]Βοηθητικό!$E$15:$J$15)=MAX([1]Βοηθητικό!$E$1:$J$1)-2,'[1]ΣΤΟΙΧΕΙΑ ΕΤΟΥΣ 4'!$BN$15,IF(MAX([1]Βοηθητικό!$E$15:$J$15)=MAX([1]Βοηθητικό!$E$1:$J$1)-3,'[1]ΣΤΟΙΧΕΙΑ ΕΤΟΥΣ 3'!$BN$15,IF(MAX([1]Βοηθητικό!$E$15:$J$15)=MAX([1]Βοηθητικό!$E$1:$J$1)-4,'[1]ΣΤΟΙΧΕΙΑ ΕΤΟΥΣ 2'!$BN$15,IF(MAX([1]Βοηθητικό!$E$15:$J$15)=MAX([1]Βοηθητικό!$E$1:$J$1)-5,'[1]ΣΤΟΙΧΕΙΑ ΕΤΟΥΣ 1'!$BN$15,""))))))</f>
        <v>32058</v>
      </c>
    </row>
    <row r="1034" spans="1:4" x14ac:dyDescent="0.25">
      <c r="A1034" s="1" t="s">
        <v>183</v>
      </c>
      <c r="B1034" s="6">
        <f>IF(MAX([1]Βοηθητικό!$E$15:$J$15)-2=MAX([1]Βοηθητικό!$E$1:$J$1)-2,'[1]ΣΤΟΙΧΕΙΑ ΕΤΟΥΣ 4'!$BG$15,IF(MAX([1]Βοηθητικό!$E$15:$J$15)-2=MAX([1]Βοηθητικό!$E$1:$J$1)-3,'[1]ΣΤΟΙΧΕΙΑ ΕΤΟΥΣ 3'!$BG$15,IF(MAX([1]Βοηθητικό!$E$15:$J$15)-2=MAX([1]Βοηθητικό!$E$1:$J$1)-4,'[1]ΣΤΟΙΧΕΙΑ ΕΤΟΥΣ 2'!$BG$15,IF(MAX([1]Βοηθητικό!$E$15:$J$15)-2=MAX([1]Βοηθητικό!$E$1:$J$1)-5,'[1]ΣΤΟΙΧΕΙΑ ΕΤΟΥΣ 1'!$BG$15,""))))</f>
        <v>0</v>
      </c>
      <c r="C1034" s="6">
        <f>IF(MAX([1]Βοηθητικό!$E$15:$J$15)-1=MAX([1]Βοηθητικό!$E$1:$J$1)-1,'[1]ΣΤΟΙΧΕΙΑ ΕΤΟΥΣ 5'!$BG$15,IF(MAX([1]Βοηθητικό!$E$15:$J$15)-1=MAX([1]Βοηθητικό!$E$1:$J$1)-2,'[1]ΣΤΟΙΧΕΙΑ ΕΤΟΥΣ 4'!$BG$15,IF(MAX([1]Βοηθητικό!$E$15:$J$15)-1=MAX([1]Βοηθητικό!$E$1:$J$1)-3,'[1]ΣΤΟΙΧΕΙΑ ΕΤΟΥΣ 3'!$BG$15,IF(MAX([1]Βοηθητικό!$E$15:$J$15)-1=MAX([1]Βοηθητικό!$E$1:$J$1)-4,'[1]ΣΤΟΙΧΕΙΑ ΕΤΟΥΣ 2'!$BG$15,IF(MAX([1]Βοηθητικό!$E$15:$J$15)-1=MAX([1]Βοηθητικό!$E$1:$J$1)-5,'[1]ΣΤΟΙΧΕΙΑ ΕΤΟΥΣ 1'!$BG$15,"")))))</f>
        <v>0</v>
      </c>
      <c r="D1034" s="7">
        <f>IF(MAX([1]Βοηθητικό!$E$15:$J$15)=MAX([1]Βοηθητικό!$E$1:$J$1),'[1]ΣΤΟΙΧΕΙΑ ΕΤΟΥΣ 6'!$BG$15,IF(MAX([1]Βοηθητικό!$E$15:$J$15)=MAX([1]Βοηθητικό!$E$1:$J$1)-1,'[1]ΣΤΟΙΧΕΙΑ ΕΤΟΥΣ 5'!$BG$15,IF(MAX([1]Βοηθητικό!$E$15:$J$15)=MAX([1]Βοηθητικό!$E$1:$J$1)-2,'[1]ΣΤΟΙΧΕΙΑ ΕΤΟΥΣ 4'!$BG$15,IF(MAX([1]Βοηθητικό!$E$15:$J$15)=MAX([1]Βοηθητικό!$E$1:$J$1)-3,'[1]ΣΤΟΙΧΕΙΑ ΕΤΟΥΣ 3'!$BG$15,IF(MAX([1]Βοηθητικό!$E$15:$J$15)=MAX([1]Βοηθητικό!$E$1:$J$1)-4,'[1]ΣΤΟΙΧΕΙΑ ΕΤΟΥΣ 2'!$BG$15,IF(MAX([1]Βοηθητικό!$E$15:$J$15)=MAX([1]Βοηθητικό!$E$1:$J$1)-5,'[1]ΣΤΟΙΧΕΙΑ ΕΤΟΥΣ 1'!$BG$15,""))))))</f>
        <v>0</v>
      </c>
    </row>
    <row r="1035" spans="1:4" x14ac:dyDescent="0.25">
      <c r="A1035" s="1" t="s">
        <v>66</v>
      </c>
      <c r="B1035" s="6">
        <f>IF(MAX([1]Βοηθητικό!$E$15:$J$15)-2=MAX([1]Βοηθητικό!$E$1:$J$1)-2,'[1]ΣΤΟΙΧΕΙΑ ΕΤΟΥΣ 4'!$BO$15,IF(MAX([1]Βοηθητικό!$E$15:$J$15)-2=MAX([1]Βοηθητικό!$E$1:$J$1)-3,'[1]ΣΤΟΙΧΕΙΑ ΕΤΟΥΣ 3'!$BO$15,IF(MAX([1]Βοηθητικό!$E$15:$J$15)-2=MAX([1]Βοηθητικό!$E$1:$J$1)-4,'[1]ΣΤΟΙΧΕΙΑ ΕΤΟΥΣ 2'!$BO$15,IF(MAX([1]Βοηθητικό!$E$15:$J$15)-2=MAX([1]Βοηθητικό!$E$1:$J$1)-5,'[1]ΣΤΟΙΧΕΙΑ ΕΤΟΥΣ 1'!$BO$15,""))))</f>
        <v>793</v>
      </c>
      <c r="C1035" s="6">
        <f>IF(MAX([1]Βοηθητικό!$E$15:$J$15)-1=MAX([1]Βοηθητικό!$E$1:$J$1)-1,'[1]ΣΤΟΙΧΕΙΑ ΕΤΟΥΣ 5'!$BO$15,IF(MAX([1]Βοηθητικό!$E$15:$J$15)-1=MAX([1]Βοηθητικό!$E$1:$J$1)-2,'[1]ΣΤΟΙΧΕΙΑ ΕΤΟΥΣ 4'!$BO$15,IF(MAX([1]Βοηθητικό!$E$15:$J$15)-1=MAX([1]Βοηθητικό!$E$1:$J$1)-3,'[1]ΣΤΟΙΧΕΙΑ ΕΤΟΥΣ 3'!$BO$15,IF(MAX([1]Βοηθητικό!$E$15:$J$15)-1=MAX([1]Βοηθητικό!$E$1:$J$1)-4,'[1]ΣΤΟΙΧΕΙΑ ΕΤΟΥΣ 2'!$BO$15,IF(MAX([1]Βοηθητικό!$E$15:$J$15)-1=MAX([1]Βοηθητικό!$E$1:$J$1)-5,'[1]ΣΤΟΙΧΕΙΑ ΕΤΟΥΣ 1'!$BO$15,"")))))</f>
        <v>793</v>
      </c>
      <c r="D1035" s="7">
        <f>IF(MAX([1]Βοηθητικό!$E$15:$J$15)=MAX([1]Βοηθητικό!$E$1:$J$1),'[1]ΣΤΟΙΧΕΙΑ ΕΤΟΥΣ 6'!$BO$15,IF(MAX([1]Βοηθητικό!$E$15:$J$15)=MAX([1]Βοηθητικό!$E$1:$J$1)-1,'[1]ΣΤΟΙΧΕΙΑ ΕΤΟΥΣ 5'!$BO$15,IF(MAX([1]Βοηθητικό!$E$15:$J$15)=MAX([1]Βοηθητικό!$E$1:$J$1)-2,'[1]ΣΤΟΙΧΕΙΑ ΕΤΟΥΣ 4'!$BO$15,IF(MAX([1]Βοηθητικό!$E$15:$J$15)=MAX([1]Βοηθητικό!$E$1:$J$1)-3,'[1]ΣΤΟΙΧΕΙΑ ΕΤΟΥΣ 3'!$BO$15,IF(MAX([1]Βοηθητικό!$E$15:$J$15)=MAX([1]Βοηθητικό!$E$1:$J$1)-4,'[1]ΣΤΟΙΧΕΙΑ ΕΤΟΥΣ 2'!$BO$15,IF(MAX([1]Βοηθητικό!$E$15:$J$15)=MAX([1]Βοηθητικό!$E$1:$J$1)-5,'[1]ΣΤΟΙΧΕΙΑ ΕΤΟΥΣ 1'!$BO$15,""))))))</f>
        <v>793</v>
      </c>
    </row>
    <row r="1036" spans="1:4" x14ac:dyDescent="0.25">
      <c r="A1036" s="1" t="s">
        <v>13</v>
      </c>
      <c r="B1036" s="6">
        <f>IF(MAX([1]Βοηθητικό!$E$15:$J$15)-2=MAX([1]Βοηθητικό!$E$1:$J$1)-2,'[1]ΣΤΟΙΧΕΙΑ ΕΤΟΥΣ 4'!$N$15,IF(MAX([1]Βοηθητικό!$E$15:$J$15)-2=MAX([1]Βοηθητικό!$E$1:$J$1)-3,'[1]ΣΤΟΙΧΕΙΑ ΕΤΟΥΣ 3'!$N$15,IF(MAX([1]Βοηθητικό!$E$15:$J$15)-2=MAX([1]Βοηθητικό!$E$1:$J$1)-4,'[1]ΣΤΟΙΧΕΙΑ ΕΤΟΥΣ 2'!$N$15,IF(MAX([1]Βοηθητικό!$E$15:$J$15)-2=MAX([1]Βοηθητικό!$E$1:$J$1)-5,'[1]ΣΤΟΙΧΕΙΑ ΕΤΟΥΣ 1'!$N$15,""))))</f>
        <v>0</v>
      </c>
      <c r="C1036" s="6">
        <f>IF(MAX([1]Βοηθητικό!$E$15:$J$15)-1=MAX([1]Βοηθητικό!$E$1:$J$1)-1,'[1]ΣΤΟΙΧΕΙΑ ΕΤΟΥΣ 5'!$N$15,IF(MAX([1]Βοηθητικό!$E$15:$J$15)-1=MAX([1]Βοηθητικό!$E$1:$J$1)-2,'[1]ΣΤΟΙΧΕΙΑ ΕΤΟΥΣ 4'!$N$15,IF(MAX([1]Βοηθητικό!$E$15:$J$15)-1=MAX([1]Βοηθητικό!$E$1:$J$1)-3,'[1]ΣΤΟΙΧΕΙΑ ΕΤΟΥΣ 3'!$N$15,IF(MAX([1]Βοηθητικό!$E$15:$J$15)-1=MAX([1]Βοηθητικό!$E$1:$J$1)-4,'[1]ΣΤΟΙΧΕΙΑ ΕΤΟΥΣ 2'!$N$15,IF(MAX([1]Βοηθητικό!$E$15:$J$15)-1=MAX([1]Βοηθητικό!$E$1:$J$1)-5,'[1]ΣΤΟΙΧΕΙΑ ΕΤΟΥΣ 1'!$N$15,"")))))</f>
        <v>0</v>
      </c>
      <c r="D1036" s="7">
        <f>IF(MAX([1]Βοηθητικό!$E$15:$J$15)=MAX([1]Βοηθητικό!$E$1:$J$1),'[1]ΣΤΟΙΧΕΙΑ ΕΤΟΥΣ 6'!$N$15,IF(MAX([1]Βοηθητικό!$E$15:$J$15)=MAX([1]Βοηθητικό!$E$1:$J$1)-1,'[1]ΣΤΟΙΧΕΙΑ ΕΤΟΥΣ 5'!$N$15,IF(MAX([1]Βοηθητικό!$E$15:$J$15)=MAX([1]Βοηθητικό!$E$1:$J$1)-2,'[1]ΣΤΟΙΧΕΙΑ ΕΤΟΥΣ 4'!$N$15,IF(MAX([1]Βοηθητικό!$E$15:$J$15)=MAX([1]Βοηθητικό!$E$1:$J$1)-3,'[1]ΣΤΟΙΧΕΙΑ ΕΤΟΥΣ 3'!$N$15,IF(MAX([1]Βοηθητικό!$E$15:$J$15)=MAX([1]Βοηθητικό!$E$1:$J$1)-4,'[1]ΣΤΟΙΧΕΙΑ ΕΤΟΥΣ 2'!$N$15,IF(MAX([1]Βοηθητικό!$E$15:$J$15)=MAX([1]Βοηθητικό!$E$1:$J$1)-5,'[1]ΣΤΟΙΧΕΙΑ ΕΤΟΥΣ 1'!$N$15,""))))))</f>
        <v>0</v>
      </c>
    </row>
    <row r="1037" spans="1:4" x14ac:dyDescent="0.25">
      <c r="A1037" s="1" t="s">
        <v>14</v>
      </c>
      <c r="B1037" s="6">
        <f>IF(MAX([1]Βοηθητικό!$E$15:$J$15)-2=MAX([1]Βοηθητικό!$E$1:$J$1)-2,'[1]ΣΤΟΙΧΕΙΑ ΕΤΟΥΣ 4'!$O$15,IF(MAX([1]Βοηθητικό!$E$15:$J$15)-2=MAX([1]Βοηθητικό!$E$1:$J$1)-3,'[1]ΣΤΟΙΧΕΙΑ ΕΤΟΥΣ 3'!$O$15,IF(MAX([1]Βοηθητικό!$E$15:$J$15)-2=MAX([1]Βοηθητικό!$E$1:$J$1)-4,'[1]ΣΤΟΙΧΕΙΑ ΕΤΟΥΣ 2'!$O$15,IF(MAX([1]Βοηθητικό!$E$15:$J$15)-2=MAX([1]Βοηθητικό!$E$1:$J$1)-5,'[1]ΣΤΟΙΧΕΙΑ ΕΤΟΥΣ 1'!$O$15,""))))</f>
        <v>0</v>
      </c>
      <c r="C1037" s="6">
        <f>IF(MAX([1]Βοηθητικό!$E$15:$J$15)-1=MAX([1]Βοηθητικό!$E$1:$J$1)-1,'[1]ΣΤΟΙΧΕΙΑ ΕΤΟΥΣ 5'!$O$15,IF(MAX([1]Βοηθητικό!$E$15:$J$15)-1=MAX([1]Βοηθητικό!$E$1:$J$1)-2,'[1]ΣΤΟΙΧΕΙΑ ΕΤΟΥΣ 4'!$O$15,IF(MAX([1]Βοηθητικό!$E$15:$J$15)-1=MAX([1]Βοηθητικό!$E$1:$J$1)-3,'[1]ΣΤΟΙΧΕΙΑ ΕΤΟΥΣ 3'!$O$15,IF(MAX([1]Βοηθητικό!$E$15:$J$15)-1=MAX([1]Βοηθητικό!$E$1:$J$1)-4,'[1]ΣΤΟΙΧΕΙΑ ΕΤΟΥΣ 2'!$O$15,IF(MAX([1]Βοηθητικό!$E$15:$J$15)-1=MAX([1]Βοηθητικό!$E$1:$J$1)-5,'[1]ΣΤΟΙΧΕΙΑ ΕΤΟΥΣ 1'!$O$15,"")))))</f>
        <v>0</v>
      </c>
      <c r="D1037" s="7">
        <f>IF(MAX([1]Βοηθητικό!$E$15:$J$15)=MAX([1]Βοηθητικό!$E$1:$J$1),'[1]ΣΤΟΙΧΕΙΑ ΕΤΟΥΣ 6'!$O$15,IF(MAX([1]Βοηθητικό!$E$15:$J$15)=MAX([1]Βοηθητικό!$E$1:$J$1)-1,'[1]ΣΤΟΙΧΕΙΑ ΕΤΟΥΣ 5'!$O$15,IF(MAX([1]Βοηθητικό!$E$15:$J$15)=MAX([1]Βοηθητικό!$E$1:$J$1)-2,'[1]ΣΤΟΙΧΕΙΑ ΕΤΟΥΣ 4'!$O$15,IF(MAX([1]Βοηθητικό!$E$15:$J$15)=MAX([1]Βοηθητικό!$E$1:$J$1)-3,'[1]ΣΤΟΙΧΕΙΑ ΕΤΟΥΣ 3'!$O$15,IF(MAX([1]Βοηθητικό!$E$15:$J$15)=MAX([1]Βοηθητικό!$E$1:$J$1)-4,'[1]ΣΤΟΙΧΕΙΑ ΕΤΟΥΣ 2'!$O$15,IF(MAX([1]Βοηθητικό!$E$15:$J$15)=MAX([1]Βοηθητικό!$E$1:$J$1)-5,'[1]ΣΤΟΙΧΕΙΑ ΕΤΟΥΣ 1'!$O$15,""))))))</f>
        <v>0</v>
      </c>
    </row>
    <row r="1038" spans="1:4" x14ac:dyDescent="0.25">
      <c r="A1038" s="1" t="s">
        <v>15</v>
      </c>
      <c r="B1038" s="6">
        <f>IF(MAX([1]Βοηθητικό!$E$15:$J$15)-2=MAX([1]Βοηθητικό!$E$1:$J$1)-2,'[1]ΣΤΟΙΧΕΙΑ ΕΤΟΥΣ 4'!$P$15,IF(MAX([1]Βοηθητικό!$E$15:$J$15)-2=MAX([1]Βοηθητικό!$E$1:$J$1)-3,'[1]ΣΤΟΙΧΕΙΑ ΕΤΟΥΣ 3'!$P$15,IF(MAX([1]Βοηθητικό!$E$15:$J$15)-2=MAX([1]Βοηθητικό!$E$1:$J$1)-4,'[1]ΣΤΟΙΧΕΙΑ ΕΤΟΥΣ 2'!$P$15,IF(MAX([1]Βοηθητικό!$E$15:$J$15)-2=MAX([1]Βοηθητικό!$E$1:$J$1)-5,'[1]ΣΤΟΙΧΕΙΑ ΕΤΟΥΣ 1'!$P$15,""))))</f>
        <v>2904499</v>
      </c>
      <c r="C1038" s="6">
        <f>IF(MAX([1]Βοηθητικό!$E$15:$J$15)-1=MAX([1]Βοηθητικό!$E$1:$J$1)-1,'[1]ΣΤΟΙΧΕΙΑ ΕΤΟΥΣ 5'!$P$15,IF(MAX([1]Βοηθητικό!$E$15:$J$15)-1=MAX([1]Βοηθητικό!$E$1:$J$1)-2,'[1]ΣΤΟΙΧΕΙΑ ΕΤΟΥΣ 4'!$P$15,IF(MAX([1]Βοηθητικό!$E$15:$J$15)-1=MAX([1]Βοηθητικό!$E$1:$J$1)-3,'[1]ΣΤΟΙΧΕΙΑ ΕΤΟΥΣ 3'!$P$15,IF(MAX([1]Βοηθητικό!$E$15:$J$15)-1=MAX([1]Βοηθητικό!$E$1:$J$1)-4,'[1]ΣΤΟΙΧΕΙΑ ΕΤΟΥΣ 2'!$P$15,IF(MAX([1]Βοηθητικό!$E$15:$J$15)-1=MAX([1]Βοηθητικό!$E$1:$J$1)-5,'[1]ΣΤΟΙΧΕΙΑ ΕΤΟΥΣ 1'!$P$15,"")))))</f>
        <v>3084787</v>
      </c>
      <c r="D1038" s="7">
        <f>IF(MAX([1]Βοηθητικό!$E$15:$J$15)=MAX([1]Βοηθητικό!$E$1:$J$1),'[1]ΣΤΟΙΧΕΙΑ ΕΤΟΥΣ 6'!$P$15,IF(MAX([1]Βοηθητικό!$E$15:$J$15)=MAX([1]Βοηθητικό!$E$1:$J$1)-1,'[1]ΣΤΟΙΧΕΙΑ ΕΤΟΥΣ 5'!$P$15,IF(MAX([1]Βοηθητικό!$E$15:$J$15)=MAX([1]Βοηθητικό!$E$1:$J$1)-2,'[1]ΣΤΟΙΧΕΙΑ ΕΤΟΥΣ 4'!$P$15,IF(MAX([1]Βοηθητικό!$E$15:$J$15)=MAX([1]Βοηθητικό!$E$1:$J$1)-3,'[1]ΣΤΟΙΧΕΙΑ ΕΤΟΥΣ 3'!$P$15,IF(MAX([1]Βοηθητικό!$E$15:$J$15)=MAX([1]Βοηθητικό!$E$1:$J$1)-4,'[1]ΣΤΟΙΧΕΙΑ ΕΤΟΥΣ 2'!$P$15,IF(MAX([1]Βοηθητικό!$E$15:$J$15)=MAX([1]Βοηθητικό!$E$1:$J$1)-5,'[1]ΣΤΟΙΧΕΙΑ ΕΤΟΥΣ 1'!$P$15,""))))))</f>
        <v>3360974</v>
      </c>
    </row>
    <row r="1039" spans="1:4" x14ac:dyDescent="0.25">
      <c r="A1039" s="1" t="s">
        <v>16</v>
      </c>
      <c r="B1039" s="6">
        <f>IF(MAX([1]Βοηθητικό!$E$15:$J$15)-2=MAX([1]Βοηθητικό!$E$1:$J$1)-2,'[1]ΣΤΟΙΧΕΙΑ ΕΤΟΥΣ 4'!$Q$15,IF(MAX([1]Βοηθητικό!$E$15:$J$15)-2=MAX([1]Βοηθητικό!$E$1:$J$1)-3,'[1]ΣΤΟΙΧΕΙΑ ΕΤΟΥΣ 3'!$Q$15,IF(MAX([1]Βοηθητικό!$E$15:$J$15)-2=MAX([1]Βοηθητικό!$E$1:$J$1)-4,'[1]ΣΤΟΙΧΕΙΑ ΕΤΟΥΣ 2'!$Q$15,IF(MAX([1]Βοηθητικό!$E$15:$J$15)-2=MAX([1]Βοηθητικό!$E$1:$J$1)-5,'[1]ΣΤΟΙΧΕΙΑ ΕΤΟΥΣ 1'!$Q$15,""))))</f>
        <v>2844651</v>
      </c>
      <c r="C1039" s="6">
        <f>IF(MAX([1]Βοηθητικό!$E$15:$J$15)-1=MAX([1]Βοηθητικό!$E$1:$J$1)-1,'[1]ΣΤΟΙΧΕΙΑ ΕΤΟΥΣ 5'!$Q$15,IF(MAX([1]Βοηθητικό!$E$15:$J$15)-1=MAX([1]Βοηθητικό!$E$1:$J$1)-2,'[1]ΣΤΟΙΧΕΙΑ ΕΤΟΥΣ 4'!$Q$15,IF(MAX([1]Βοηθητικό!$E$15:$J$15)-1=MAX([1]Βοηθητικό!$E$1:$J$1)-3,'[1]ΣΤΟΙΧΕΙΑ ΕΤΟΥΣ 3'!$Q$15,IF(MAX([1]Βοηθητικό!$E$15:$J$15)-1=MAX([1]Βοηθητικό!$E$1:$J$1)-4,'[1]ΣΤΟΙΧΕΙΑ ΕΤΟΥΣ 2'!$Q$15,IF(MAX([1]Βοηθητικό!$E$15:$J$15)-1=MAX([1]Βοηθητικό!$E$1:$J$1)-5,'[1]ΣΤΟΙΧΕΙΑ ΕΤΟΥΣ 1'!$Q$15,"")))))</f>
        <v>2986884</v>
      </c>
      <c r="D1039" s="7">
        <f>IF(MAX([1]Βοηθητικό!$E$15:$J$15)=MAX([1]Βοηθητικό!$E$1:$J$1),'[1]ΣΤΟΙΧΕΙΑ ΕΤΟΥΣ 6'!$Q$15,IF(MAX([1]Βοηθητικό!$E$15:$J$15)=MAX([1]Βοηθητικό!$E$1:$J$1)-1,'[1]ΣΤΟΙΧΕΙΑ ΕΤΟΥΣ 5'!$Q$15,IF(MAX([1]Βοηθητικό!$E$15:$J$15)=MAX([1]Βοηθητικό!$E$1:$J$1)-2,'[1]ΣΤΟΙΧΕΙΑ ΕΤΟΥΣ 4'!$Q$15,IF(MAX([1]Βοηθητικό!$E$15:$J$15)=MAX([1]Βοηθητικό!$E$1:$J$1)-3,'[1]ΣΤΟΙΧΕΙΑ ΕΤΟΥΣ 3'!$Q$15,IF(MAX([1]Βοηθητικό!$E$15:$J$15)=MAX([1]Βοηθητικό!$E$1:$J$1)-4,'[1]ΣΤΟΙΧΕΙΑ ΕΤΟΥΣ 2'!$Q$15,IF(MAX([1]Βοηθητικό!$E$15:$J$15)=MAX([1]Βοηθητικό!$E$1:$J$1)-5,'[1]ΣΤΟΙΧΕΙΑ ΕΤΟΥΣ 1'!$Q$15,""))))))</f>
        <v>3236884</v>
      </c>
    </row>
    <row r="1040" spans="1:4" x14ac:dyDescent="0.25">
      <c r="A1040" s="1" t="s">
        <v>184</v>
      </c>
      <c r="B1040" s="6">
        <f>IF(MAX([1]Βοηθητικό!$E$15:$J$15)-2=MAX([1]Βοηθητικό!$E$1:$J$1)-2,'[1]ΣΤΟΙΧΕΙΑ ΕΤΟΥΣ 4'!$R$15,IF(MAX([1]Βοηθητικό!$E$15:$J$15)-2=MAX([1]Βοηθητικό!$E$1:$J$1)-3,'[1]ΣΤΟΙΧΕΙΑ ΕΤΟΥΣ 3'!$R$15,IF(MAX([1]Βοηθητικό!$E$15:$J$15)-2=MAX([1]Βοηθητικό!$E$1:$J$1)-4,'[1]ΣΤΟΙΧΕΙΑ ΕΤΟΥΣ 2'!$R$15,IF(MAX([1]Βοηθητικό!$E$15:$J$15)-2=MAX([1]Βοηθητικό!$E$1:$J$1)-5,'[1]ΣΤΟΙΧΕΙΑ ΕΤΟΥΣ 1'!$R$15,""))))</f>
        <v>0</v>
      </c>
      <c r="C1040" s="6">
        <f>IF(MAX([1]Βοηθητικό!$E$15:$J$15)-1=MAX([1]Βοηθητικό!$E$1:$J$1)-1,'[1]ΣΤΟΙΧΕΙΑ ΕΤΟΥΣ 5'!$R$15,IF(MAX([1]Βοηθητικό!$E$15:$J$15)-1=MAX([1]Βοηθητικό!$E$1:$J$1)-2,'[1]ΣΤΟΙΧΕΙΑ ΕΤΟΥΣ 4'!$R$15,IF(MAX([1]Βοηθητικό!$E$15:$J$15)-1=MAX([1]Βοηθητικό!$E$1:$J$1)-3,'[1]ΣΤΟΙΧΕΙΑ ΕΤΟΥΣ 3'!$R$15,IF(MAX([1]Βοηθητικό!$E$15:$J$15)-1=MAX([1]Βοηθητικό!$E$1:$J$1)-4,'[1]ΣΤΟΙΧΕΙΑ ΕΤΟΥΣ 2'!$R$15,IF(MAX([1]Βοηθητικό!$E$15:$J$15)-1=MAX([1]Βοηθητικό!$E$1:$J$1)-5,'[1]ΣΤΟΙΧΕΙΑ ΕΤΟΥΣ 1'!$R$15,"")))))</f>
        <v>0</v>
      </c>
      <c r="D1040" s="7">
        <f>IF(MAX([1]Βοηθητικό!$E$15:$J$15)=MAX([1]Βοηθητικό!$E$1:$J$1),'[1]ΣΤΟΙΧΕΙΑ ΕΤΟΥΣ 6'!$R$15,IF(MAX([1]Βοηθητικό!$E$15:$J$15)=MAX([1]Βοηθητικό!$E$1:$J$1)-1,'[1]ΣΤΟΙΧΕΙΑ ΕΤΟΥΣ 5'!$R$15,IF(MAX([1]Βοηθητικό!$E$15:$J$15)=MAX([1]Βοηθητικό!$E$1:$J$1)-2,'[1]ΣΤΟΙΧΕΙΑ ΕΤΟΥΣ 4'!$R$15,IF(MAX([1]Βοηθητικό!$E$15:$J$15)=MAX([1]Βοηθητικό!$E$1:$J$1)-3,'[1]ΣΤΟΙΧΕΙΑ ΕΤΟΥΣ 3'!$R$15,IF(MAX([1]Βοηθητικό!$E$15:$J$15)=MAX([1]Βοηθητικό!$E$1:$J$1)-4,'[1]ΣΤΟΙΧΕΙΑ ΕΤΟΥΣ 2'!$R$15,IF(MAX([1]Βοηθητικό!$E$15:$J$15)=MAX([1]Βοηθητικό!$E$1:$J$1)-5,'[1]ΣΤΟΙΧΕΙΑ ΕΤΟΥΣ 1'!$R$15,""))))))</f>
        <v>0</v>
      </c>
    </row>
    <row r="1041" spans="1:4" x14ac:dyDescent="0.25">
      <c r="A1041" s="1" t="s">
        <v>18</v>
      </c>
      <c r="B1041" s="6">
        <f>IF(MAX([1]Βοηθητικό!$E$15:$J$15)-2=MAX([1]Βοηθητικό!$E$1:$J$1)-2,'[1]ΣΤΟΙΧΕΙΑ ΕΤΟΥΣ 4'!$S$15,IF(MAX([1]Βοηθητικό!$E$15:$J$15)-2=MAX([1]Βοηθητικό!$E$1:$J$1)-3,'[1]ΣΤΟΙΧΕΙΑ ΕΤΟΥΣ 3'!$S$15,IF(MAX([1]Βοηθητικό!$E$15:$J$15)-2=MAX([1]Βοηθητικό!$E$1:$J$1)-4,'[1]ΣΤΟΙΧΕΙΑ ΕΤΟΥΣ 2'!$S$15,IF(MAX([1]Βοηθητικό!$E$15:$J$15)-2=MAX([1]Βοηθητικό!$E$1:$J$1)-5,'[1]ΣΤΟΙΧΕΙΑ ΕΤΟΥΣ 1'!$S$15,""))))</f>
        <v>59849</v>
      </c>
      <c r="C1041" s="6">
        <f>IF(MAX([1]Βοηθητικό!$E$15:$J$15)-1=MAX([1]Βοηθητικό!$E$1:$J$1)-1,'[1]ΣΤΟΙΧΕΙΑ ΕΤΟΥΣ 5'!$S$15,IF(MAX([1]Βοηθητικό!$E$15:$J$15)-1=MAX([1]Βοηθητικό!$E$1:$J$1)-2,'[1]ΣΤΟΙΧΕΙΑ ΕΤΟΥΣ 4'!$S$15,IF(MAX([1]Βοηθητικό!$E$15:$J$15)-1=MAX([1]Βοηθητικό!$E$1:$J$1)-3,'[1]ΣΤΟΙΧΕΙΑ ΕΤΟΥΣ 3'!$S$15,IF(MAX([1]Βοηθητικό!$E$15:$J$15)-1=MAX([1]Βοηθητικό!$E$1:$J$1)-4,'[1]ΣΤΟΙΧΕΙΑ ΕΤΟΥΣ 2'!$S$15,IF(MAX([1]Βοηθητικό!$E$15:$J$15)-1=MAX([1]Βοηθητικό!$E$1:$J$1)-5,'[1]ΣΤΟΙΧΕΙΑ ΕΤΟΥΣ 1'!$S$15,"")))))</f>
        <v>97904</v>
      </c>
      <c r="D1041" s="7">
        <f>IF(MAX([1]Βοηθητικό!$E$15:$J$15)=MAX([1]Βοηθητικό!$E$1:$J$1),'[1]ΣΤΟΙΧΕΙΑ ΕΤΟΥΣ 6'!$S$15,IF(MAX([1]Βοηθητικό!$E$15:$J$15)=MAX([1]Βοηθητικό!$E$1:$J$1)-1,'[1]ΣΤΟΙΧΕΙΑ ΕΤΟΥΣ 5'!$S$15,IF(MAX([1]Βοηθητικό!$E$15:$J$15)=MAX([1]Βοηθητικό!$E$1:$J$1)-2,'[1]ΣΤΟΙΧΕΙΑ ΕΤΟΥΣ 4'!$S$15,IF(MAX([1]Βοηθητικό!$E$15:$J$15)=MAX([1]Βοηθητικό!$E$1:$J$1)-3,'[1]ΣΤΟΙΧΕΙΑ ΕΤΟΥΣ 3'!$S$15,IF(MAX([1]Βοηθητικό!$E$15:$J$15)=MAX([1]Βοηθητικό!$E$1:$J$1)-4,'[1]ΣΤΟΙΧΕΙΑ ΕΤΟΥΣ 2'!$S$15,IF(MAX([1]Βοηθητικό!$E$15:$J$15)=MAX([1]Βοηθητικό!$E$1:$J$1)-5,'[1]ΣΤΟΙΧΕΙΑ ΕΤΟΥΣ 1'!$S$15,""))))))</f>
        <v>124091</v>
      </c>
    </row>
    <row r="1042" spans="1:4" x14ac:dyDescent="0.25">
      <c r="A1042" s="1" t="s">
        <v>19</v>
      </c>
      <c r="B1042" s="6">
        <f>IF(MAX([1]Βοηθητικό!$E$15:$J$15)-2=MAX([1]Βοηθητικό!$E$1:$J$1)-2,'[1]ΣΤΟΙΧΕΙΑ ΕΤΟΥΣ 4'!$T$15,IF(MAX([1]Βοηθητικό!$E$15:$J$15)-2=MAX([1]Βοηθητικό!$E$1:$J$1)-3,'[1]ΣΤΟΙΧΕΙΑ ΕΤΟΥΣ 3'!$T$15,IF(MAX([1]Βοηθητικό!$E$15:$J$15)-2=MAX([1]Βοηθητικό!$E$1:$J$1)-4,'[1]ΣΤΟΙΧΕΙΑ ΕΤΟΥΣ 2'!$T$15,IF(MAX([1]Βοηθητικό!$E$15:$J$15)-2=MAX([1]Βοηθητικό!$E$1:$J$1)-5,'[1]ΣΤΟΙΧΕΙΑ ΕΤΟΥΣ 1'!$T$15,""))))</f>
        <v>634239</v>
      </c>
      <c r="C1042" s="6">
        <f>IF(MAX([1]Βοηθητικό!$E$15:$J$15)-1=MAX([1]Βοηθητικό!$E$1:$J$1)-1,'[1]ΣΤΟΙΧΕΙΑ ΕΤΟΥΣ 5'!$T$15,IF(MAX([1]Βοηθητικό!$E$15:$J$15)-1=MAX([1]Βοηθητικό!$E$1:$J$1)-2,'[1]ΣΤΟΙΧΕΙΑ ΕΤΟΥΣ 4'!$T$15,IF(MAX([1]Βοηθητικό!$E$15:$J$15)-1=MAX([1]Βοηθητικό!$E$1:$J$1)-3,'[1]ΣΤΟΙΧΕΙΑ ΕΤΟΥΣ 3'!$T$15,IF(MAX([1]Βοηθητικό!$E$15:$J$15)-1=MAX([1]Βοηθητικό!$E$1:$J$1)-4,'[1]ΣΤΟΙΧΕΙΑ ΕΤΟΥΣ 2'!$T$15,IF(MAX([1]Βοηθητικό!$E$15:$J$15)-1=MAX([1]Βοηθητικό!$E$1:$J$1)-5,'[1]ΣΤΟΙΧΕΙΑ ΕΤΟΥΣ 1'!$T$15,"")))))</f>
        <v>787319</v>
      </c>
      <c r="D1042" s="7">
        <f>IF(MAX([1]Βοηθητικό!$E$15:$J$15)=MAX([1]Βοηθητικό!$E$1:$J$1),'[1]ΣΤΟΙΧΕΙΑ ΕΤΟΥΣ 6'!$T$15,IF(MAX([1]Βοηθητικό!$E$15:$J$15)=MAX([1]Βοηθητικό!$E$1:$J$1)-1,'[1]ΣΤΟΙΧΕΙΑ ΕΤΟΥΣ 5'!$T$15,IF(MAX([1]Βοηθητικό!$E$15:$J$15)=MAX([1]Βοηθητικό!$E$1:$J$1)-2,'[1]ΣΤΟΙΧΕΙΑ ΕΤΟΥΣ 4'!$T$15,IF(MAX([1]Βοηθητικό!$E$15:$J$15)=MAX([1]Βοηθητικό!$E$1:$J$1)-3,'[1]ΣΤΟΙΧΕΙΑ ΕΤΟΥΣ 3'!$T$15,IF(MAX([1]Βοηθητικό!$E$15:$J$15)=MAX([1]Βοηθητικό!$E$1:$J$1)-4,'[1]ΣΤΟΙΧΕΙΑ ΕΤΟΥΣ 2'!$T$15,IF(MAX([1]Βοηθητικό!$E$15:$J$15)=MAX([1]Βοηθητικό!$E$1:$J$1)-5,'[1]ΣΤΟΙΧΕΙΑ ΕΤΟΥΣ 1'!$T$15,""))))))</f>
        <v>1602789</v>
      </c>
    </row>
    <row r="1043" spans="1:4" x14ac:dyDescent="0.25">
      <c r="A1043" s="1" t="s">
        <v>185</v>
      </c>
      <c r="B1043" s="6">
        <f>IF(MAX([1]Βοηθητικό!$E$15:$J$15)-2=MAX([1]Βοηθητικό!$E$1:$J$1)-2,'[1]ΣΤΟΙΧΕΙΑ ΕΤΟΥΣ 4'!$U$15,IF(MAX([1]Βοηθητικό!$E$15:$J$15)-2=MAX([1]Βοηθητικό!$E$1:$J$1)-3,'[1]ΣΤΟΙΧΕΙΑ ΕΤΟΥΣ 3'!$U$15,IF(MAX([1]Βοηθητικό!$E$15:$J$15)-2=MAX([1]Βοηθητικό!$E$1:$J$1)-4,'[1]ΣΤΟΙΧΕΙΑ ΕΤΟΥΣ 2'!$U$15,IF(MAX([1]Βοηθητικό!$E$15:$J$15)-2=MAX([1]Βοηθητικό!$E$1:$J$1)-5,'[1]ΣΤΟΙΧΕΙΑ ΕΤΟΥΣ 1'!$U$15,""))))</f>
        <v>476074</v>
      </c>
      <c r="C1043" s="6">
        <f>IF(MAX([1]Βοηθητικό!$E$15:$J$15)-1=MAX([1]Βοηθητικό!$E$1:$J$1)-1,'[1]ΣΤΟΙΧΕΙΑ ΕΤΟΥΣ 5'!$U$15,IF(MAX([1]Βοηθητικό!$E$15:$J$15)-1=MAX([1]Βοηθητικό!$E$1:$J$1)-2,'[1]ΣΤΟΙΧΕΙΑ ΕΤΟΥΣ 4'!$U$15,IF(MAX([1]Βοηθητικό!$E$15:$J$15)-1=MAX([1]Βοηθητικό!$E$1:$J$1)-3,'[1]ΣΤΟΙΧΕΙΑ ΕΤΟΥΣ 3'!$U$15,IF(MAX([1]Βοηθητικό!$E$15:$J$15)-1=MAX([1]Βοηθητικό!$E$1:$J$1)-4,'[1]ΣΤΟΙΧΕΙΑ ΕΤΟΥΣ 2'!$U$15,IF(MAX([1]Βοηθητικό!$E$15:$J$15)-1=MAX([1]Βοηθητικό!$E$1:$J$1)-5,'[1]ΣΤΟΙΧΕΙΑ ΕΤΟΥΣ 1'!$U$15,"")))))</f>
        <v>586832</v>
      </c>
      <c r="D1043" s="7">
        <f>IF(MAX([1]Βοηθητικό!$E$15:$J$15)=MAX([1]Βοηθητικό!$E$1:$J$1),'[1]ΣΤΟΙΧΕΙΑ ΕΤΟΥΣ 6'!$U$15,IF(MAX([1]Βοηθητικό!$E$15:$J$15)=MAX([1]Βοηθητικό!$E$1:$J$1)-1,'[1]ΣΤΟΙΧΕΙΑ ΕΤΟΥΣ 5'!$U$15,IF(MAX([1]Βοηθητικό!$E$15:$J$15)=MAX([1]Βοηθητικό!$E$1:$J$1)-2,'[1]ΣΤΟΙΧΕΙΑ ΕΤΟΥΣ 4'!$U$15,IF(MAX([1]Βοηθητικό!$E$15:$J$15)=MAX([1]Βοηθητικό!$E$1:$J$1)-3,'[1]ΣΤΟΙΧΕΙΑ ΕΤΟΥΣ 3'!$U$15,IF(MAX([1]Βοηθητικό!$E$15:$J$15)=MAX([1]Βοηθητικό!$E$1:$J$1)-4,'[1]ΣΤΟΙΧΕΙΑ ΕΤΟΥΣ 2'!$U$15,IF(MAX([1]Βοηθητικό!$E$15:$J$15)=MAX([1]Βοηθητικό!$E$1:$J$1)-5,'[1]ΣΤΟΙΧΕΙΑ ΕΤΟΥΣ 1'!$U$15,""))))))</f>
        <v>1174727</v>
      </c>
    </row>
    <row r="1044" spans="1:4" x14ac:dyDescent="0.25">
      <c r="A1044" s="1" t="s">
        <v>22</v>
      </c>
      <c r="B1044" s="6">
        <f>IF(MAX([1]Βοηθητικό!$E$15:$J$15)-2=MAX([1]Βοηθητικό!$E$1:$J$1)-2,'[1]ΣΤΟΙΧΕΙΑ ΕΤΟΥΣ 4'!$W$15,IF(MAX([1]Βοηθητικό!$E$15:$J$15)-2=MAX([1]Βοηθητικό!$E$1:$J$1)-3,'[1]ΣΤΟΙΧΕΙΑ ΕΤΟΥΣ 3'!$W$15,IF(MAX([1]Βοηθητικό!$E$15:$J$15)-2=MAX([1]Βοηθητικό!$E$1:$J$1)-4,'[1]ΣΤΟΙΧΕΙΑ ΕΤΟΥΣ 2'!$W$15,IF(MAX([1]Βοηθητικό!$E$15:$J$15)-2=MAX([1]Βοηθητικό!$E$1:$J$1)-5,'[1]ΣΤΟΙΧΕΙΑ ΕΤΟΥΣ 1'!$W$15,""))))</f>
        <v>0</v>
      </c>
      <c r="C1044" s="6">
        <f>IF(MAX([1]Βοηθητικό!$E$15:$J$15)-1=MAX([1]Βοηθητικό!$E$1:$J$1)-1,'[1]ΣΤΟΙΧΕΙΑ ΕΤΟΥΣ 5'!$W$15,IF(MAX([1]Βοηθητικό!$E$15:$J$15)-1=MAX([1]Βοηθητικό!$E$1:$J$1)-2,'[1]ΣΤΟΙΧΕΙΑ ΕΤΟΥΣ 4'!$W$15,IF(MAX([1]Βοηθητικό!$E$15:$J$15)-1=MAX([1]Βοηθητικό!$E$1:$J$1)-3,'[1]ΣΤΟΙΧΕΙΑ ΕΤΟΥΣ 3'!$W$15,IF(MAX([1]Βοηθητικό!$E$15:$J$15)-1=MAX([1]Βοηθητικό!$E$1:$J$1)-4,'[1]ΣΤΟΙΧΕΙΑ ΕΤΟΥΣ 2'!$W$15,IF(MAX([1]Βοηθητικό!$E$15:$J$15)-1=MAX([1]Βοηθητικό!$E$1:$J$1)-5,'[1]ΣΤΟΙΧΕΙΑ ΕΤΟΥΣ 1'!$W$15,"")))))</f>
        <v>0</v>
      </c>
      <c r="D1044" s="7">
        <f>IF(MAX([1]Βοηθητικό!$E$15:$J$15)=MAX([1]Βοηθητικό!$E$1:$J$1),'[1]ΣΤΟΙΧΕΙΑ ΕΤΟΥΣ 6'!$W$15,IF(MAX([1]Βοηθητικό!$E$15:$J$15)=MAX([1]Βοηθητικό!$E$1:$J$1)-1,'[1]ΣΤΟΙΧΕΙΑ ΕΤΟΥΣ 5'!$W$15,IF(MAX([1]Βοηθητικό!$E$15:$J$15)=MAX([1]Βοηθητικό!$E$1:$J$1)-2,'[1]ΣΤΟΙΧΕΙΑ ΕΤΟΥΣ 4'!$W$15,IF(MAX([1]Βοηθητικό!$E$15:$J$15)=MAX([1]Βοηθητικό!$E$1:$J$1)-3,'[1]ΣΤΟΙΧΕΙΑ ΕΤΟΥΣ 3'!$W$15,IF(MAX([1]Βοηθητικό!$E$15:$J$15)=MAX([1]Βοηθητικό!$E$1:$J$1)-4,'[1]ΣΤΟΙΧΕΙΑ ΕΤΟΥΣ 2'!$W$15,IF(MAX([1]Βοηθητικό!$E$15:$J$15)=MAX([1]Βοηθητικό!$E$1:$J$1)-5,'[1]ΣΤΟΙΧΕΙΑ ΕΤΟΥΣ 1'!$W$15,""))))))</f>
        <v>0</v>
      </c>
    </row>
    <row r="1045" spans="1:4" x14ac:dyDescent="0.25">
      <c r="A1045" s="1" t="s">
        <v>23</v>
      </c>
      <c r="B1045" s="6">
        <f>IF(MAX([1]Βοηθητικό!$E$15:$J$15)-2=MAX([1]Βοηθητικό!$E$1:$J$1)-2,'[1]ΣΤΟΙΧΕΙΑ ΕΤΟΥΣ 4'!$X$15,IF(MAX([1]Βοηθητικό!$E$15:$J$15)-2=MAX([1]Βοηθητικό!$E$1:$J$1)-3,'[1]ΣΤΟΙΧΕΙΑ ΕΤΟΥΣ 3'!$X$15,IF(MAX([1]Βοηθητικό!$E$15:$J$15)-2=MAX([1]Βοηθητικό!$E$1:$J$1)-4,'[1]ΣΤΟΙΧΕΙΑ ΕΤΟΥΣ 2'!$X$15,IF(MAX([1]Βοηθητικό!$E$15:$J$15)-2=MAX([1]Βοηθητικό!$E$1:$J$1)-5,'[1]ΣΤΟΙΧΕΙΑ ΕΤΟΥΣ 1'!$X$15,""))))</f>
        <v>158165</v>
      </c>
      <c r="C1045" s="6">
        <f>IF(MAX([1]Βοηθητικό!$E$15:$J$15)-1=MAX([1]Βοηθητικό!$E$1:$J$1)-1,'[1]ΣΤΟΙΧΕΙΑ ΕΤΟΥΣ 5'!$X$15,IF(MAX([1]Βοηθητικό!$E$15:$J$15)-1=MAX([1]Βοηθητικό!$E$1:$J$1)-2,'[1]ΣΤΟΙΧΕΙΑ ΕΤΟΥΣ 4'!$X$15,IF(MAX([1]Βοηθητικό!$E$15:$J$15)-1=MAX([1]Βοηθητικό!$E$1:$J$1)-3,'[1]ΣΤΟΙΧΕΙΑ ΕΤΟΥΣ 3'!$X$15,IF(MAX([1]Βοηθητικό!$E$15:$J$15)-1=MAX([1]Βοηθητικό!$E$1:$J$1)-4,'[1]ΣΤΟΙΧΕΙΑ ΕΤΟΥΣ 2'!$X$15,IF(MAX([1]Βοηθητικό!$E$15:$J$15)-1=MAX([1]Βοηθητικό!$E$1:$J$1)-5,'[1]ΣΤΟΙΧΕΙΑ ΕΤΟΥΣ 1'!$X$15,"")))))</f>
        <v>200487</v>
      </c>
      <c r="D1045" s="7">
        <f>IF(MAX([1]Βοηθητικό!$E$15:$J$15)=MAX([1]Βοηθητικό!$E$1:$J$1),'[1]ΣΤΟΙΧΕΙΑ ΕΤΟΥΣ 6'!$X$15,IF(MAX([1]Βοηθητικό!$E$15:$J$15)=MAX([1]Βοηθητικό!$E$1:$J$1)-1,'[1]ΣΤΟΙΧΕΙΑ ΕΤΟΥΣ 5'!$X$15,IF(MAX([1]Βοηθητικό!$E$15:$J$15)=MAX([1]Βοηθητικό!$E$1:$J$1)-2,'[1]ΣΤΟΙΧΕΙΑ ΕΤΟΥΣ 4'!$X$15,IF(MAX([1]Βοηθητικό!$E$15:$J$15)=MAX([1]Βοηθητικό!$E$1:$J$1)-3,'[1]ΣΤΟΙΧΕΙΑ ΕΤΟΥΣ 3'!$X$15,IF(MAX([1]Βοηθητικό!$E$15:$J$15)=MAX([1]Βοηθητικό!$E$1:$J$1)-4,'[1]ΣΤΟΙΧΕΙΑ ΕΤΟΥΣ 2'!$X$15,IF(MAX([1]Βοηθητικό!$E$15:$J$15)=MAX([1]Βοηθητικό!$E$1:$J$1)-5,'[1]ΣΤΟΙΧΕΙΑ ΕΤΟΥΣ 1'!$X$15,""))))))</f>
        <v>428062</v>
      </c>
    </row>
    <row r="1046" spans="1:4" x14ac:dyDescent="0.25">
      <c r="A1046" s="1" t="s">
        <v>24</v>
      </c>
      <c r="B1046" s="6">
        <f>IF(MAX([1]Βοηθητικό!$E$15:$J$15)-2=MAX([1]Βοηθητικό!$E$1:$J$1)-2,'[1]ΣΤΟΙΧΕΙΑ ΕΤΟΥΣ 4'!$Y$15,IF(MAX([1]Βοηθητικό!$E$15:$J$15)-2=MAX([1]Βοηθητικό!$E$1:$J$1)-3,'[1]ΣΤΟΙΧΕΙΑ ΕΤΟΥΣ 3'!$Y$15,IF(MAX([1]Βοηθητικό!$E$15:$J$15)-2=MAX([1]Βοηθητικό!$E$1:$J$1)-4,'[1]ΣΤΟΙΧΕΙΑ ΕΤΟΥΣ 2'!$Y$15,IF(MAX([1]Βοηθητικό!$E$15:$J$15)-2=MAX([1]Βοηθητικό!$E$1:$J$1)-5,'[1]ΣΤΟΙΧΕΙΑ ΕΤΟΥΣ 1'!$Y$15,""))))</f>
        <v>442332</v>
      </c>
      <c r="C1046" s="6">
        <f>IF(MAX([1]Βοηθητικό!$E$15:$J$15)-1=MAX([1]Βοηθητικό!$E$1:$J$1)-1,'[1]ΣΤΟΙΧΕΙΑ ΕΤΟΥΣ 5'!$Y$15,IF(MAX([1]Βοηθητικό!$E$15:$J$15)-1=MAX([1]Βοηθητικό!$E$1:$J$1)-2,'[1]ΣΤΟΙΧΕΙΑ ΕΤΟΥΣ 4'!$Y$15,IF(MAX([1]Βοηθητικό!$E$15:$J$15)-1=MAX([1]Βοηθητικό!$E$1:$J$1)-3,'[1]ΣΤΟΙΧΕΙΑ ΕΤΟΥΣ 3'!$Y$15,IF(MAX([1]Βοηθητικό!$E$15:$J$15)-1=MAX([1]Βοηθητικό!$E$1:$J$1)-4,'[1]ΣΤΟΙΧΕΙΑ ΕΤΟΥΣ 2'!$Y$15,IF(MAX([1]Βοηθητικό!$E$15:$J$15)-1=MAX([1]Βοηθητικό!$E$1:$J$1)-5,'[1]ΣΤΟΙΧΕΙΑ ΕΤΟΥΣ 1'!$Y$15,"")))))</f>
        <v>212958</v>
      </c>
      <c r="D1046" s="7">
        <f>IF(MAX([1]Βοηθητικό!$E$15:$J$15)=MAX([1]Βοηθητικό!$E$1:$J$1),'[1]ΣΤΟΙΧΕΙΑ ΕΤΟΥΣ 6'!$Y$15,IF(MAX([1]Βοηθητικό!$E$15:$J$15)=MAX([1]Βοηθητικό!$E$1:$J$1)-1,'[1]ΣΤΟΙΧΕΙΑ ΕΤΟΥΣ 5'!$Y$15,IF(MAX([1]Βοηθητικό!$E$15:$J$15)=MAX([1]Βοηθητικό!$E$1:$J$1)-2,'[1]ΣΤΟΙΧΕΙΑ ΕΤΟΥΣ 4'!$Y$15,IF(MAX([1]Βοηθητικό!$E$15:$J$15)=MAX([1]Βοηθητικό!$E$1:$J$1)-3,'[1]ΣΤΟΙΧΕΙΑ ΕΤΟΥΣ 3'!$Y$15,IF(MAX([1]Βοηθητικό!$E$15:$J$15)=MAX([1]Βοηθητικό!$E$1:$J$1)-4,'[1]ΣΤΟΙΧΕΙΑ ΕΤΟΥΣ 2'!$Y$15,IF(MAX([1]Βοηθητικό!$E$15:$J$15)=MAX([1]Βοηθητικό!$E$1:$J$1)-5,'[1]ΣΤΟΙΧΕΙΑ ΕΤΟΥΣ 1'!$Y$15,""))))))</f>
        <v>194656</v>
      </c>
    </row>
    <row r="1047" spans="1:4" x14ac:dyDescent="0.25">
      <c r="A1047" s="1" t="s">
        <v>25</v>
      </c>
      <c r="B1047" s="6">
        <f>IF(MAX([1]Βοηθητικό!$E$15:$J$15)-2=MAX([1]Βοηθητικό!$E$1:$J$1)-2,'[1]ΣΤΟΙΧΕΙΑ ΕΤΟΥΣ 4'!$Z$15,IF(MAX([1]Βοηθητικό!$E$15:$J$15)-2=MAX([1]Βοηθητικό!$E$1:$J$1)-3,'[1]ΣΤΟΙΧΕΙΑ ΕΤΟΥΣ 3'!$Z$15,IF(MAX([1]Βοηθητικό!$E$15:$J$15)-2=MAX([1]Βοηθητικό!$E$1:$J$1)-4,'[1]ΣΤΟΙΧΕΙΑ ΕΤΟΥΣ 2'!$Z$15,IF(MAX([1]Βοηθητικό!$E$15:$J$15)-2=MAX([1]Βοηθητικό!$E$1:$J$1)-5,'[1]ΣΤΟΙΧΕΙΑ ΕΤΟΥΣ 1'!$Z$15,""))))</f>
        <v>4779505</v>
      </c>
      <c r="C1047" s="6">
        <f>IF(MAX([1]Βοηθητικό!$E$15:$J$15)-1=MAX([1]Βοηθητικό!$E$1:$J$1)-1,'[1]ΣΤΟΙΧΕΙΑ ΕΤΟΥΣ 5'!$Z$15,IF(MAX([1]Βοηθητικό!$E$15:$J$15)-1=MAX([1]Βοηθητικό!$E$1:$J$1)-2,'[1]ΣΤΟΙΧΕΙΑ ΕΤΟΥΣ 4'!$Z$15,IF(MAX([1]Βοηθητικό!$E$15:$J$15)-1=MAX([1]Βοηθητικό!$E$1:$J$1)-3,'[1]ΣΤΟΙΧΕΙΑ ΕΤΟΥΣ 3'!$Z$15,IF(MAX([1]Βοηθητικό!$E$15:$J$15)-1=MAX([1]Βοηθητικό!$E$1:$J$1)-4,'[1]ΣΤΟΙΧΕΙΑ ΕΤΟΥΣ 2'!$Z$15,IF(MAX([1]Βοηθητικό!$E$15:$J$15)-1=MAX([1]Βοηθητικό!$E$1:$J$1)-5,'[1]ΣΤΟΙΧΕΙΑ ΕΤΟΥΣ 1'!$Z$15,"")))))</f>
        <v>4908409</v>
      </c>
      <c r="D1047" s="7">
        <f>IF(MAX([1]Βοηθητικό!$E$15:$J$15)=MAX([1]Βοηθητικό!$E$1:$J$1),'[1]ΣΤΟΙΧΕΙΑ ΕΤΟΥΣ 6'!$Z$15,IF(MAX([1]Βοηθητικό!$E$15:$J$15)=MAX([1]Βοηθητικό!$E$1:$J$1)-1,'[1]ΣΤΟΙΧΕΙΑ ΕΤΟΥΣ 5'!$Z$15,IF(MAX([1]Βοηθητικό!$E$15:$J$15)=MAX([1]Βοηθητικό!$E$1:$J$1)-2,'[1]ΣΤΟΙΧΕΙΑ ΕΤΟΥΣ 4'!$Z$15,IF(MAX([1]Βοηθητικό!$E$15:$J$15)=MAX([1]Βοηθητικό!$E$1:$J$1)-3,'[1]ΣΤΟΙΧΕΙΑ ΕΤΟΥΣ 3'!$Z$15,IF(MAX([1]Βοηθητικό!$E$15:$J$15)=MAX([1]Βοηθητικό!$E$1:$J$1)-4,'[1]ΣΤΟΙΧΕΙΑ ΕΤΟΥΣ 2'!$Z$15,IF(MAX([1]Βοηθητικό!$E$15:$J$15)=MAX([1]Βοηθητικό!$E$1:$J$1)-5,'[1]ΣΤΟΙΧΕΙΑ ΕΤΟΥΣ 1'!$Z$15,""))))))</f>
        <v>6040759</v>
      </c>
    </row>
    <row r="1048" spans="1:4" x14ac:dyDescent="0.25">
      <c r="A1048" s="1"/>
      <c r="B1048" s="8"/>
      <c r="C1048" s="18"/>
      <c r="D1048" s="9"/>
    </row>
    <row r="1049" spans="1:4" x14ac:dyDescent="0.25">
      <c r="A1049" s="3" t="s">
        <v>186</v>
      </c>
      <c r="B1049" s="8"/>
      <c r="C1049" s="18"/>
      <c r="D1049" s="9"/>
    </row>
    <row r="1050" spans="1:4" x14ac:dyDescent="0.25">
      <c r="A1050" s="1" t="s">
        <v>26</v>
      </c>
      <c r="B1050" s="6">
        <f>IF(MAX([1]Βοηθητικό!$E$15:$J$15)-2=MAX([1]Βοηθητικό!$E$1:$J$1)-2,'[1]ΣΤΟΙΧΕΙΑ ΕΤΟΥΣ 4'!$AA$15,IF(MAX([1]Βοηθητικό!$E$15:$J$15)-2=MAX([1]Βοηθητικό!$E$1:$J$1)-3,'[1]ΣΤΟΙΧΕΙΑ ΕΤΟΥΣ 3'!$AA$15,IF(MAX([1]Βοηθητικό!$E$15:$J$15)-2=MAX([1]Βοηθητικό!$E$1:$J$1)-4,'[1]ΣΤΟΙΧΕΙΑ ΕΤΟΥΣ 2'!$AA$15,IF(MAX([1]Βοηθητικό!$E$15:$J$15)-2=MAX([1]Βοηθητικό!$E$1:$J$1)-5,'[1]ΣΤΟΙΧΕΙΑ ΕΤΟΥΣ 1'!$AA$15,""))))</f>
        <v>181012</v>
      </c>
      <c r="C1050" s="6">
        <f>IF(MAX([1]Βοηθητικό!$E$15:$J$15)-1=MAX([1]Βοηθητικό!$E$1:$J$1)-1,'[1]ΣΤΟΙΧΕΙΑ ΕΤΟΥΣ 5'!$AA$15,IF(MAX([1]Βοηθητικό!$E$15:$J$15)-1=MAX([1]Βοηθητικό!$E$1:$J$1)-2,'[1]ΣΤΟΙΧΕΙΑ ΕΤΟΥΣ 4'!$AA$15,IF(MAX([1]Βοηθητικό!$E$15:$J$15)-1=MAX([1]Βοηθητικό!$E$1:$J$1)-3,'[1]ΣΤΟΙΧΕΙΑ ΕΤΟΥΣ 3'!$AA$15,IF(MAX([1]Βοηθητικό!$E$15:$J$15)-1=MAX([1]Βοηθητικό!$E$1:$J$1)-4,'[1]ΣΤΟΙΧΕΙΑ ΕΤΟΥΣ 2'!$AA$15,IF(MAX([1]Βοηθητικό!$E$15:$J$15)-1=MAX([1]Βοηθητικό!$E$1:$J$1)-5,'[1]ΣΤΟΙΧΕΙΑ ΕΤΟΥΣ 1'!$AA$15,"")))))</f>
        <v>196635</v>
      </c>
      <c r="D1050" s="7">
        <f>IF(MAX([1]Βοηθητικό!$E$15:$J$15)=MAX([1]Βοηθητικό!$E$1:$J$1),'[1]ΣΤΟΙΧΕΙΑ ΕΤΟΥΣ 6'!$AA$15,IF(MAX([1]Βοηθητικό!$E$15:$J$15)=MAX([1]Βοηθητικό!$E$1:$J$1)-1,'[1]ΣΤΟΙΧΕΙΑ ΕΤΟΥΣ 5'!$AA$15,IF(MAX([1]Βοηθητικό!$E$15:$J$15)=MAX([1]Βοηθητικό!$E$1:$J$1)-2,'[1]ΣΤΟΙΧΕΙΑ ΕΤΟΥΣ 4'!$AA$15,IF(MAX([1]Βοηθητικό!$E$15:$J$15)=MAX([1]Βοηθητικό!$E$1:$J$1)-3,'[1]ΣΤΟΙΧΕΙΑ ΕΤΟΥΣ 3'!$AA$15,IF(MAX([1]Βοηθητικό!$E$15:$J$15)=MAX([1]Βοηθητικό!$E$1:$J$1)-4,'[1]ΣΤΟΙΧΕΙΑ ΕΤΟΥΣ 2'!$AA$15,IF(MAX([1]Βοηθητικό!$E$15:$J$15)=MAX([1]Βοηθητικό!$E$1:$J$1)-5,'[1]ΣΤΟΙΧΕΙΑ ΕΤΟΥΣ 1'!$AA$15,""))))))</f>
        <v>272490</v>
      </c>
    </row>
    <row r="1051" spans="1:4" x14ac:dyDescent="0.25">
      <c r="A1051" s="1" t="s">
        <v>27</v>
      </c>
      <c r="B1051" s="6">
        <f>IF(MAX([1]Βοηθητικό!$E$15:$J$15)-2=MAX([1]Βοηθητικό!$E$1:$J$1)-2,'[1]ΣΤΟΙΧΕΙΑ ΕΤΟΥΣ 4'!$AB$15,IF(MAX([1]Βοηθητικό!$E$15:$J$15)-2=MAX([1]Βοηθητικό!$E$1:$J$1)-3,'[1]ΣΤΟΙΧΕΙΑ ΕΤΟΥΣ 3'!$AB$15,IF(MAX([1]Βοηθητικό!$E$15:$J$15)-2=MAX([1]Βοηθητικό!$E$1:$J$1)-4,'[1]ΣΤΟΙΧΕΙΑ ΕΤΟΥΣ 2'!$AB$15,IF(MAX([1]Βοηθητικό!$E$15:$J$15)-2=MAX([1]Βοηθητικό!$E$1:$J$1)-5,'[1]ΣΤΟΙΧΕΙΑ ΕΤΟΥΣ 1'!$AB$15,""))))</f>
        <v>300000</v>
      </c>
      <c r="C1051" s="6">
        <f>IF(MAX([1]Βοηθητικό!$E$15:$J$15)-1=MAX([1]Βοηθητικό!$E$1:$J$1)-1,'[1]ΣΤΟΙΧΕΙΑ ΕΤΟΥΣ 5'!$AB$15,IF(MAX([1]Βοηθητικό!$E$15:$J$15)-1=MAX([1]Βοηθητικό!$E$1:$J$1)-2,'[1]ΣΤΟΙΧΕΙΑ ΕΤΟΥΣ 4'!$AB$15,IF(MAX([1]Βοηθητικό!$E$15:$J$15)-1=MAX([1]Βοηθητικό!$E$1:$J$1)-3,'[1]ΣΤΟΙΧΕΙΑ ΕΤΟΥΣ 3'!$AB$15,IF(MAX([1]Βοηθητικό!$E$15:$J$15)-1=MAX([1]Βοηθητικό!$E$1:$J$1)-4,'[1]ΣΤΟΙΧΕΙΑ ΕΤΟΥΣ 2'!$AB$15,IF(MAX([1]Βοηθητικό!$E$15:$J$15)-1=MAX([1]Βοηθητικό!$E$1:$J$1)-5,'[1]ΣΤΟΙΧΕΙΑ ΕΤΟΥΣ 1'!$AB$15,"")))))</f>
        <v>300000</v>
      </c>
      <c r="D1051" s="7">
        <f>IF(MAX([1]Βοηθητικό!$E$15:$J$15)=MAX([1]Βοηθητικό!$E$1:$J$1),'[1]ΣΤΟΙΧΕΙΑ ΕΤΟΥΣ 6'!$AB$15,IF(MAX([1]Βοηθητικό!$E$15:$J$15)=MAX([1]Βοηθητικό!$E$1:$J$1)-1,'[1]ΣΤΟΙΧΕΙΑ ΕΤΟΥΣ 5'!$AB$15,IF(MAX([1]Βοηθητικό!$E$15:$J$15)=MAX([1]Βοηθητικό!$E$1:$J$1)-2,'[1]ΣΤΟΙΧΕΙΑ ΕΤΟΥΣ 4'!$AB$15,IF(MAX([1]Βοηθητικό!$E$15:$J$15)=MAX([1]Βοηθητικό!$E$1:$J$1)-3,'[1]ΣΤΟΙΧΕΙΑ ΕΤΟΥΣ 3'!$AB$15,IF(MAX([1]Βοηθητικό!$E$15:$J$15)=MAX([1]Βοηθητικό!$E$1:$J$1)-4,'[1]ΣΤΟΙΧΕΙΑ ΕΤΟΥΣ 2'!$AB$15,IF(MAX([1]Βοηθητικό!$E$15:$J$15)=MAX([1]Βοηθητικό!$E$1:$J$1)-5,'[1]ΣΤΟΙΧΕΙΑ ΕΤΟΥΣ 1'!$AB$15,""))))))</f>
        <v>300000</v>
      </c>
    </row>
    <row r="1052" spans="1:4" x14ac:dyDescent="0.25">
      <c r="A1052" s="1" t="s">
        <v>28</v>
      </c>
      <c r="B1052" s="6">
        <f>IF(MAX([1]Βοηθητικό!$E$15:$J$15)-2=MAX([1]Βοηθητικό!$E$1:$J$1)-2,'[1]ΣΤΟΙΧΕΙΑ ΕΤΟΥΣ 4'!$AC$15,IF(MAX([1]Βοηθητικό!$E$15:$J$15)-2=MAX([1]Βοηθητικό!$E$1:$J$1)-3,'[1]ΣΤΟΙΧΕΙΑ ΕΤΟΥΣ 3'!$AC$15,IF(MAX([1]Βοηθητικό!$E$15:$J$15)-2=MAX([1]Βοηθητικό!$E$1:$J$1)-4,'[1]ΣΤΟΙΧΕΙΑ ΕΤΟΥΣ 2'!$AC$15,IF(MAX([1]Βοηθητικό!$E$15:$J$15)-2=MAX([1]Βοηθητικό!$E$1:$J$1)-5,'[1]ΣΤΟΙΧΕΙΑ ΕΤΟΥΣ 1'!$AC$15,""))))</f>
        <v>0</v>
      </c>
      <c r="C1052" s="6">
        <f>IF(MAX([1]Βοηθητικό!$E$15:$J$15)-1=MAX([1]Βοηθητικό!$E$1:$J$1)-1,'[1]ΣΤΟΙΧΕΙΑ ΕΤΟΥΣ 5'!$AC$15,IF(MAX([1]Βοηθητικό!$E$15:$J$15)-1=MAX([1]Βοηθητικό!$E$1:$J$1)-2,'[1]ΣΤΟΙΧΕΙΑ ΕΤΟΥΣ 4'!$AC$15,IF(MAX([1]Βοηθητικό!$E$15:$J$15)-1=MAX([1]Βοηθητικό!$E$1:$J$1)-3,'[1]ΣΤΟΙΧΕΙΑ ΕΤΟΥΣ 3'!$AC$15,IF(MAX([1]Βοηθητικό!$E$15:$J$15)-1=MAX([1]Βοηθητικό!$E$1:$J$1)-4,'[1]ΣΤΟΙΧΕΙΑ ΕΤΟΥΣ 2'!$AC$15,IF(MAX([1]Βοηθητικό!$E$15:$J$15)-1=MAX([1]Βοηθητικό!$E$1:$J$1)-5,'[1]ΣΤΟΙΧΕΙΑ ΕΤΟΥΣ 1'!$AC$15,"")))))</f>
        <v>0</v>
      </c>
      <c r="D1052" s="7">
        <f>IF(MAX([1]Βοηθητικό!$E$15:$J$15)=MAX([1]Βοηθητικό!$E$1:$J$1),'[1]ΣΤΟΙΧΕΙΑ ΕΤΟΥΣ 6'!$AC$15,IF(MAX([1]Βοηθητικό!$E$15:$J$15)=MAX([1]Βοηθητικό!$E$1:$J$1)-1,'[1]ΣΤΟΙΧΕΙΑ ΕΤΟΥΣ 5'!$AC$15,IF(MAX([1]Βοηθητικό!$E$15:$J$15)=MAX([1]Βοηθητικό!$E$1:$J$1)-2,'[1]ΣΤΟΙΧΕΙΑ ΕΤΟΥΣ 4'!$AC$15,IF(MAX([1]Βοηθητικό!$E$15:$J$15)=MAX([1]Βοηθητικό!$E$1:$J$1)-3,'[1]ΣΤΟΙΧΕΙΑ ΕΤΟΥΣ 3'!$AC$15,IF(MAX([1]Βοηθητικό!$E$15:$J$15)=MAX([1]Βοηθητικό!$E$1:$J$1)-4,'[1]ΣΤΟΙΧΕΙΑ ΕΤΟΥΣ 2'!$AC$15,IF(MAX([1]Βοηθητικό!$E$15:$J$15)=MAX([1]Βοηθητικό!$E$1:$J$1)-5,'[1]ΣΤΟΙΧΕΙΑ ΕΤΟΥΣ 1'!$AC$15,""))))))</f>
        <v>0</v>
      </c>
    </row>
    <row r="1053" spans="1:4" x14ac:dyDescent="0.25">
      <c r="A1053" s="1" t="s">
        <v>29</v>
      </c>
      <c r="B1053" s="6">
        <f>IF(MAX([1]Βοηθητικό!$E$15:$J$15)-2=MAX([1]Βοηθητικό!$E$1:$J$1)-2,'[1]ΣΤΟΙΧΕΙΑ ΕΤΟΥΣ 4'!$AD$15,IF(MAX([1]Βοηθητικό!$E$15:$J$15)-2=MAX([1]Βοηθητικό!$E$1:$J$1)-3,'[1]ΣΤΟΙΧΕΙΑ ΕΤΟΥΣ 3'!$AD$15,IF(MAX([1]Βοηθητικό!$E$15:$J$15)-2=MAX([1]Βοηθητικό!$E$1:$J$1)-4,'[1]ΣΤΟΙΧΕΙΑ ΕΤΟΥΣ 2'!$AD$15,IF(MAX([1]Βοηθητικό!$E$15:$J$15)-2=MAX([1]Βοηθητικό!$E$1:$J$1)-5,'[1]ΣΤΟΙΧΕΙΑ ΕΤΟΥΣ 1'!$AD$15,""))))</f>
        <v>-118988</v>
      </c>
      <c r="C1053" s="6">
        <f>IF(MAX([1]Βοηθητικό!$E$15:$J$15)-1=MAX([1]Βοηθητικό!$E$1:$J$1)-1,'[1]ΣΤΟΙΧΕΙΑ ΕΤΟΥΣ 5'!$AD$15,IF(MAX([1]Βοηθητικό!$E$15:$J$15)-1=MAX([1]Βοηθητικό!$E$1:$J$1)-2,'[1]ΣΤΟΙΧΕΙΑ ΕΤΟΥΣ 4'!$AD$15,IF(MAX([1]Βοηθητικό!$E$15:$J$15)-1=MAX([1]Βοηθητικό!$E$1:$J$1)-3,'[1]ΣΤΟΙΧΕΙΑ ΕΤΟΥΣ 3'!$AD$15,IF(MAX([1]Βοηθητικό!$E$15:$J$15)-1=MAX([1]Βοηθητικό!$E$1:$J$1)-4,'[1]ΣΤΟΙΧΕΙΑ ΕΤΟΥΣ 2'!$AD$15,IF(MAX([1]Βοηθητικό!$E$15:$J$15)-1=MAX([1]Βοηθητικό!$E$1:$J$1)-5,'[1]ΣΤΟΙΧΕΙΑ ΕΤΟΥΣ 1'!$AD$15,"")))))</f>
        <v>-103365</v>
      </c>
      <c r="D1053" s="7">
        <f>IF(MAX([1]Βοηθητικό!$E$15:$J$15)=MAX([1]Βοηθητικό!$E$1:$J$1),'[1]ΣΤΟΙΧΕΙΑ ΕΤΟΥΣ 6'!$AD$15,IF(MAX([1]Βοηθητικό!$E$15:$J$15)=MAX([1]Βοηθητικό!$E$1:$J$1)-1,'[1]ΣΤΟΙΧΕΙΑ ΕΤΟΥΣ 5'!$AD$15,IF(MAX([1]Βοηθητικό!$E$15:$J$15)=MAX([1]Βοηθητικό!$E$1:$J$1)-2,'[1]ΣΤΟΙΧΕΙΑ ΕΤΟΥΣ 4'!$AD$15,IF(MAX([1]Βοηθητικό!$E$15:$J$15)=MAX([1]Βοηθητικό!$E$1:$J$1)-3,'[1]ΣΤΟΙΧΕΙΑ ΕΤΟΥΣ 3'!$AD$15,IF(MAX([1]Βοηθητικό!$E$15:$J$15)=MAX([1]Βοηθητικό!$E$1:$J$1)-4,'[1]ΣΤΟΙΧΕΙΑ ΕΤΟΥΣ 2'!$AD$15,IF(MAX([1]Βοηθητικό!$E$15:$J$15)=MAX([1]Βοηθητικό!$E$1:$J$1)-5,'[1]ΣΤΟΙΧΕΙΑ ΕΤΟΥΣ 1'!$AD$15,""))))))</f>
        <v>-27510</v>
      </c>
    </row>
    <row r="1054" spans="1:4" x14ac:dyDescent="0.25">
      <c r="A1054" s="1" t="s">
        <v>30</v>
      </c>
      <c r="B1054" s="6">
        <f>IF(MAX([1]Βοηθητικό!$E$15:$J$15)-2=MAX([1]Βοηθητικό!$E$1:$J$1)-2,'[1]ΣΤΟΙΧΕΙΑ ΕΤΟΥΣ 4'!$AE$15,IF(MAX([1]Βοηθητικό!$E$15:$J$15)-2=MAX([1]Βοηθητικό!$E$1:$J$1)-3,'[1]ΣΤΟΙΧΕΙΑ ΕΤΟΥΣ 3'!$AE$15,IF(MAX([1]Βοηθητικό!$E$15:$J$15)-2=MAX([1]Βοηθητικό!$E$1:$J$1)-4,'[1]ΣΤΟΙΧΕΙΑ ΕΤΟΥΣ 2'!$AE$15,IF(MAX([1]Βοηθητικό!$E$15:$J$15)-2=MAX([1]Βοηθητικό!$E$1:$J$1)-5,'[1]ΣΤΟΙΧΕΙΑ ΕΤΟΥΣ 1'!$AE$15,""))))</f>
        <v>0</v>
      </c>
      <c r="C1054" s="6">
        <f>IF(MAX([1]Βοηθητικό!$E$15:$J$15)-1=MAX([1]Βοηθητικό!$E$1:$J$1)-1,'[1]ΣΤΟΙΧΕΙΑ ΕΤΟΥΣ 5'!$AE$15,IF(MAX([1]Βοηθητικό!$E$15:$J$15)-1=MAX([1]Βοηθητικό!$E$1:$J$1)-2,'[1]ΣΤΟΙΧΕΙΑ ΕΤΟΥΣ 4'!$AE$15,IF(MAX([1]Βοηθητικό!$E$15:$J$15)-1=MAX([1]Βοηθητικό!$E$1:$J$1)-3,'[1]ΣΤΟΙΧΕΙΑ ΕΤΟΥΣ 3'!$AE$15,IF(MAX([1]Βοηθητικό!$E$15:$J$15)-1=MAX([1]Βοηθητικό!$E$1:$J$1)-4,'[1]ΣΤΟΙΧΕΙΑ ΕΤΟΥΣ 2'!$AE$15,IF(MAX([1]Βοηθητικό!$E$15:$J$15)-1=MAX([1]Βοηθητικό!$E$1:$J$1)-5,'[1]ΣΤΟΙΧΕΙΑ ΕΤΟΥΣ 1'!$AE$15,"")))))</f>
        <v>0</v>
      </c>
      <c r="D1054" s="7">
        <f>IF(MAX([1]Βοηθητικό!$E$15:$J$15)=MAX([1]Βοηθητικό!$E$1:$J$1),'[1]ΣΤΟΙΧΕΙΑ ΕΤΟΥΣ 6'!$AE$15,IF(MAX([1]Βοηθητικό!$E$15:$J$15)=MAX([1]Βοηθητικό!$E$1:$J$1)-1,'[1]ΣΤΟΙΧΕΙΑ ΕΤΟΥΣ 5'!$AE$15,IF(MAX([1]Βοηθητικό!$E$15:$J$15)=MAX([1]Βοηθητικό!$E$1:$J$1)-2,'[1]ΣΤΟΙΧΕΙΑ ΕΤΟΥΣ 4'!$AE$15,IF(MAX([1]Βοηθητικό!$E$15:$J$15)=MAX([1]Βοηθητικό!$E$1:$J$1)-3,'[1]ΣΤΟΙΧΕΙΑ ΕΤΟΥΣ 3'!$AE$15,IF(MAX([1]Βοηθητικό!$E$15:$J$15)=MAX([1]Βοηθητικό!$E$1:$J$1)-4,'[1]ΣΤΟΙΧΕΙΑ ΕΤΟΥΣ 2'!$AE$15,IF(MAX([1]Βοηθητικό!$E$15:$J$15)=MAX([1]Βοηθητικό!$E$1:$J$1)-5,'[1]ΣΤΟΙΧΕΙΑ ΕΤΟΥΣ 1'!$AE$15,""))))))</f>
        <v>0</v>
      </c>
    </row>
    <row r="1055" spans="1:4" x14ac:dyDescent="0.25">
      <c r="A1055" s="1" t="s">
        <v>61</v>
      </c>
      <c r="B1055" s="6">
        <f>IF(MAX([1]Βοηθητικό!$E$15:$J$15)-2=MAX([1]Βοηθητικό!$E$1:$J$1)-2,'[1]ΣΤΟΙΧΕΙΑ ΕΤΟΥΣ 4'!$BJ$15,IF(MAX([1]Βοηθητικό!$E$15:$J$15)-2=MAX([1]Βοηθητικό!$E$1:$J$1)-3,'[1]ΣΤΟΙΧΕΙΑ ΕΤΟΥΣ 3'!$BJ$15,IF(MAX([1]Βοηθητικό!$E$15:$J$15)-2=MAX([1]Βοηθητικό!$E$1:$J$1)-4,'[1]ΣΤΟΙΧΕΙΑ ΕΤΟΥΣ 2'!$BJ$15,IF(MAX([1]Βοηθητικό!$E$15:$J$15)-2=MAX([1]Βοηθητικό!$E$1:$J$1)-5,'[1]ΣΤΟΙΧΕΙΑ ΕΤΟΥΣ 1'!$BJ$15,""))))</f>
        <v>0</v>
      </c>
      <c r="C1055" s="6">
        <f>IF(MAX([1]Βοηθητικό!$E$15:$J$15)-1=MAX([1]Βοηθητικό!$E$1:$J$1)-1,'[1]ΣΤΟΙΧΕΙΑ ΕΤΟΥΣ 5'!$BJ$15,IF(MAX([1]Βοηθητικό!$E$15:$J$15)-1=MAX([1]Βοηθητικό!$E$1:$J$1)-2,'[1]ΣΤΟΙΧΕΙΑ ΕΤΟΥΣ 4'!$BJ$15,IF(MAX([1]Βοηθητικό!$E$15:$J$15)-1=MAX([1]Βοηθητικό!$E$1:$J$1)-3,'[1]ΣΤΟΙΧΕΙΑ ΕΤΟΥΣ 3'!$BJ$15,IF(MAX([1]Βοηθητικό!$E$15:$J$15)-1=MAX([1]Βοηθητικό!$E$1:$J$1)-4,'[1]ΣΤΟΙΧΕΙΑ ΕΤΟΥΣ 2'!$BJ$15,IF(MAX([1]Βοηθητικό!$E$15:$J$15)-1=MAX([1]Βοηθητικό!$E$1:$J$1)-5,'[1]ΣΤΟΙΧΕΙΑ ΕΤΟΥΣ 1'!$BJ$15,"")))))</f>
        <v>0</v>
      </c>
      <c r="D1055" s="7">
        <f>IF(MAX([1]Βοηθητικό!$E$15:$J$15)=MAX([1]Βοηθητικό!$E$1:$J$1),'[1]ΣΤΟΙΧΕΙΑ ΕΤΟΥΣ 6'!$BJ$15,IF(MAX([1]Βοηθητικό!$E$15:$J$15)=MAX([1]Βοηθητικό!$E$1:$J$1)-1,'[1]ΣΤΟΙΧΕΙΑ ΕΤΟΥΣ 5'!$BJ$15,IF(MAX([1]Βοηθητικό!$E$15:$J$15)=MAX([1]Βοηθητικό!$E$1:$J$1)-2,'[1]ΣΤΟΙΧΕΙΑ ΕΤΟΥΣ 4'!$BJ$15,IF(MAX([1]Βοηθητικό!$E$15:$J$15)=MAX([1]Βοηθητικό!$E$1:$J$1)-3,'[1]ΣΤΟΙΧΕΙΑ ΕΤΟΥΣ 3'!$BJ$15,IF(MAX([1]Βοηθητικό!$E$15:$J$15)=MAX([1]Βοηθητικό!$E$1:$J$1)-4,'[1]ΣΤΟΙΧΕΙΑ ΕΤΟΥΣ 2'!$BJ$15,IF(MAX([1]Βοηθητικό!$E$15:$J$15)=MAX([1]Βοηθητικό!$E$1:$J$1)-5,'[1]ΣΤΟΙΧΕΙΑ ΕΤΟΥΣ 1'!$BJ$15,""))))))</f>
        <v>0</v>
      </c>
    </row>
    <row r="1056" spans="1:4" x14ac:dyDescent="0.25">
      <c r="A1056" s="1" t="s">
        <v>62</v>
      </c>
      <c r="B1056" s="6">
        <f>IF(MAX([1]Βοηθητικό!$E$15:$J$15)-2=MAX([1]Βοηθητικό!$E$1:$J$1)-2,'[1]ΣΤΟΙΧΕΙΑ ΕΤΟΥΣ 4'!$BK$15,IF(MAX([1]Βοηθητικό!$E$15:$J$15)-2=MAX([1]Βοηθητικό!$E$1:$J$1)-3,'[1]ΣΤΟΙΧΕΙΑ ΕΤΟΥΣ 3'!$BK$15,IF(MAX([1]Βοηθητικό!$E$15:$J$15)-2=MAX([1]Βοηθητικό!$E$1:$J$1)-4,'[1]ΣΤΟΙΧΕΙΑ ΕΤΟΥΣ 2'!$BK$15,IF(MAX([1]Βοηθητικό!$E$15:$J$15)-2=MAX([1]Βοηθητικό!$E$1:$J$1)-5,'[1]ΣΤΟΙΧΕΙΑ ΕΤΟΥΣ 1'!$BK$15,""))))</f>
        <v>0</v>
      </c>
      <c r="C1056" s="6">
        <f>IF(MAX([1]Βοηθητικό!$E$15:$J$15)-1=MAX([1]Βοηθητικό!$E$1:$J$1)-1,'[1]ΣΤΟΙΧΕΙΑ ΕΤΟΥΣ 5'!$BK$15,IF(MAX([1]Βοηθητικό!$E$15:$J$15)-1=MAX([1]Βοηθητικό!$E$1:$J$1)-2,'[1]ΣΤΟΙΧΕΙΑ ΕΤΟΥΣ 4'!$BK$15,IF(MAX([1]Βοηθητικό!$E$15:$J$15)-1=MAX([1]Βοηθητικό!$E$1:$J$1)-3,'[1]ΣΤΟΙΧΕΙΑ ΕΤΟΥΣ 3'!$BK$15,IF(MAX([1]Βοηθητικό!$E$15:$J$15)-1=MAX([1]Βοηθητικό!$E$1:$J$1)-4,'[1]ΣΤΟΙΧΕΙΑ ΕΤΟΥΣ 2'!$BK$15,IF(MAX([1]Βοηθητικό!$E$15:$J$15)-1=MAX([1]Βοηθητικό!$E$1:$J$1)-5,'[1]ΣΤΟΙΧΕΙΑ ΕΤΟΥΣ 1'!$BK$15,"")))))</f>
        <v>0</v>
      </c>
      <c r="D1056" s="7">
        <f>IF(MAX([1]Βοηθητικό!$E$15:$J$15)=MAX([1]Βοηθητικό!$E$1:$J$1),'[1]ΣΤΟΙΧΕΙΑ ΕΤΟΥΣ 6'!$BK$15,IF(MAX([1]Βοηθητικό!$E$15:$J$15)=MAX([1]Βοηθητικό!$E$1:$J$1)-1,'[1]ΣΤΟΙΧΕΙΑ ΕΤΟΥΣ 5'!$BK$15,IF(MAX([1]Βοηθητικό!$E$15:$J$15)=MAX([1]Βοηθητικό!$E$1:$J$1)-2,'[1]ΣΤΟΙΧΕΙΑ ΕΤΟΥΣ 4'!$BK$15,IF(MAX([1]Βοηθητικό!$E$15:$J$15)=MAX([1]Βοηθητικό!$E$1:$J$1)-3,'[1]ΣΤΟΙΧΕΙΑ ΕΤΟΥΣ 3'!$BK$15,IF(MAX([1]Βοηθητικό!$E$15:$J$15)=MAX([1]Βοηθητικό!$E$1:$J$1)-4,'[1]ΣΤΟΙΧΕΙΑ ΕΤΟΥΣ 2'!$BK$15,IF(MAX([1]Βοηθητικό!$E$15:$J$15)=MAX([1]Βοηθητικό!$E$1:$J$1)-5,'[1]ΣΤΟΙΧΕΙΑ ΕΤΟΥΣ 1'!$BK$15,""))))))</f>
        <v>0</v>
      </c>
    </row>
    <row r="1057" spans="1:4" x14ac:dyDescent="0.25">
      <c r="A1057" s="1" t="s">
        <v>31</v>
      </c>
      <c r="B1057" s="6">
        <f>IF(MAX([1]Βοηθητικό!$E$15:$J$15)-2=MAX([1]Βοηθητικό!$E$1:$J$1)-2,'[1]ΣΤΟΙΧΕΙΑ ΕΤΟΥΣ 4'!$AF$15,IF(MAX([1]Βοηθητικό!$E$15:$J$15)-2=MAX([1]Βοηθητικό!$E$1:$J$1)-3,'[1]ΣΤΟΙΧΕΙΑ ΕΤΟΥΣ 3'!$AF$15,IF(MAX([1]Βοηθητικό!$E$15:$J$15)-2=MAX([1]Βοηθητικό!$E$1:$J$1)-4,'[1]ΣΤΟΙΧΕΙΑ ΕΤΟΥΣ 2'!$AF$15,IF(MAX([1]Βοηθητικό!$E$15:$J$15)-2=MAX([1]Βοηθητικό!$E$1:$J$1)-5,'[1]ΣΤΟΙΧΕΙΑ ΕΤΟΥΣ 1'!$AF$15,""))))</f>
        <v>4598493</v>
      </c>
      <c r="C1057" s="6">
        <f>IF(MAX([1]Βοηθητικό!$E$15:$J$15)-1=MAX([1]Βοηθητικό!$E$1:$J$1)-1,'[1]ΣΤΟΙΧΕΙΑ ΕΤΟΥΣ 5'!$AF$15,IF(MAX([1]Βοηθητικό!$E$15:$J$15)-1=MAX([1]Βοηθητικό!$E$1:$J$1)-2,'[1]ΣΤΟΙΧΕΙΑ ΕΤΟΥΣ 4'!$AF$15,IF(MAX([1]Βοηθητικό!$E$15:$J$15)-1=MAX([1]Βοηθητικό!$E$1:$J$1)-3,'[1]ΣΤΟΙΧΕΙΑ ΕΤΟΥΣ 3'!$AF$15,IF(MAX([1]Βοηθητικό!$E$15:$J$15)-1=MAX([1]Βοηθητικό!$E$1:$J$1)-4,'[1]ΣΤΟΙΧΕΙΑ ΕΤΟΥΣ 2'!$AF$15,IF(MAX([1]Βοηθητικό!$E$15:$J$15)-1=MAX([1]Βοηθητικό!$E$1:$J$1)-5,'[1]ΣΤΟΙΧΕΙΑ ΕΤΟΥΣ 1'!$AF$15,"")))))</f>
        <v>4711773</v>
      </c>
      <c r="D1057" s="7">
        <f>IF(MAX([1]Βοηθητικό!$E$15:$J$15)=MAX([1]Βοηθητικό!$E$1:$J$1),'[1]ΣΤΟΙΧΕΙΑ ΕΤΟΥΣ 6'!$AF$15,IF(MAX([1]Βοηθητικό!$E$15:$J$15)=MAX([1]Βοηθητικό!$E$1:$J$1)-1,'[1]ΣΤΟΙΧΕΙΑ ΕΤΟΥΣ 5'!$AF$15,IF(MAX([1]Βοηθητικό!$E$15:$J$15)=MAX([1]Βοηθητικό!$E$1:$J$1)-2,'[1]ΣΤΟΙΧΕΙΑ ΕΤΟΥΣ 4'!$AF$15,IF(MAX([1]Βοηθητικό!$E$15:$J$15)=MAX([1]Βοηθητικό!$E$1:$J$1)-3,'[1]ΣΤΟΙΧΕΙΑ ΕΤΟΥΣ 3'!$AF$15,IF(MAX([1]Βοηθητικό!$E$15:$J$15)=MAX([1]Βοηθητικό!$E$1:$J$1)-4,'[1]ΣΤΟΙΧΕΙΑ ΕΤΟΥΣ 2'!$AF$15,IF(MAX([1]Βοηθητικό!$E$15:$J$15)=MAX([1]Βοηθητικό!$E$1:$J$1)-5,'[1]ΣΤΟΙΧΕΙΑ ΕΤΟΥΣ 1'!$AF$15,""))))))</f>
        <v>5768268</v>
      </c>
    </row>
    <row r="1058" spans="1:4" x14ac:dyDescent="0.25">
      <c r="A1058" s="1" t="s">
        <v>187</v>
      </c>
      <c r="B1058" s="6">
        <f>IF(MAX([1]Βοηθητικό!$E$15:$J$15)-2=MAX([1]Βοηθητικό!$E$1:$J$1)-2,'[1]ΣΤΟΙΧΕΙΑ ΕΤΟΥΣ 4'!$AG$15,IF(MAX([1]Βοηθητικό!$E$15:$J$15)-2=MAX([1]Βοηθητικό!$E$1:$J$1)-3,'[1]ΣΤΟΙΧΕΙΑ ΕΤΟΥΣ 3'!$AG$15,IF(MAX([1]Βοηθητικό!$E$15:$J$15)-2=MAX([1]Βοηθητικό!$E$1:$J$1)-4,'[1]ΣΤΟΙΧΕΙΑ ΕΤΟΥΣ 2'!$AG$15,IF(MAX([1]Βοηθητικό!$E$15:$J$15)-2=MAX([1]Βοηθητικό!$E$1:$J$1)-5,'[1]ΣΤΟΙΧΕΙΑ ΕΤΟΥΣ 1'!$AG$15,""))))</f>
        <v>0</v>
      </c>
      <c r="C1058" s="6">
        <f>IF(MAX([1]Βοηθητικό!$E$15:$J$15)-1=MAX([1]Βοηθητικό!$E$1:$J$1)-1,'[1]ΣΤΟΙΧΕΙΑ ΕΤΟΥΣ 5'!$AG$15,IF(MAX([1]Βοηθητικό!$E$15:$J$15)-1=MAX([1]Βοηθητικό!$E$1:$J$1)-2,'[1]ΣΤΟΙΧΕΙΑ ΕΤΟΥΣ 4'!$AG$15,IF(MAX([1]Βοηθητικό!$E$15:$J$15)-1=MAX([1]Βοηθητικό!$E$1:$J$1)-3,'[1]ΣΤΟΙΧΕΙΑ ΕΤΟΥΣ 3'!$AG$15,IF(MAX([1]Βοηθητικό!$E$15:$J$15)-1=MAX([1]Βοηθητικό!$E$1:$J$1)-4,'[1]ΣΤΟΙΧΕΙΑ ΕΤΟΥΣ 2'!$AG$15,IF(MAX([1]Βοηθητικό!$E$15:$J$15)-1=MAX([1]Βοηθητικό!$E$1:$J$1)-5,'[1]ΣΤΟΙΧΕΙΑ ΕΤΟΥΣ 1'!$AG$15,"")))))</f>
        <v>0</v>
      </c>
      <c r="D1058" s="7">
        <f>IF(MAX([1]Βοηθητικό!$E$15:$J$15)=MAX([1]Βοηθητικό!$E$1:$J$1),'[1]ΣΤΟΙΧΕΙΑ ΕΤΟΥΣ 6'!$AG$15,IF(MAX([1]Βοηθητικό!$E$15:$J$15)=MAX([1]Βοηθητικό!$E$1:$J$1)-1,'[1]ΣΤΟΙΧΕΙΑ ΕΤΟΥΣ 5'!$AG$15,IF(MAX([1]Βοηθητικό!$E$15:$J$15)=MAX([1]Βοηθητικό!$E$1:$J$1)-2,'[1]ΣΤΟΙΧΕΙΑ ΕΤΟΥΣ 4'!$AG$15,IF(MAX([1]Βοηθητικό!$E$15:$J$15)=MAX([1]Βοηθητικό!$E$1:$J$1)-3,'[1]ΣΤΟΙΧΕΙΑ ΕΤΟΥΣ 3'!$AG$15,IF(MAX([1]Βοηθητικό!$E$15:$J$15)=MAX([1]Βοηθητικό!$E$1:$J$1)-4,'[1]ΣΤΟΙΧΕΙΑ ΕΤΟΥΣ 2'!$AG$15,IF(MAX([1]Βοηθητικό!$E$15:$J$15)=MAX([1]Βοηθητικό!$E$1:$J$1)-5,'[1]ΣΤΟΙΧΕΙΑ ΕΤΟΥΣ 1'!$AG$15,""))))))</f>
        <v>50350</v>
      </c>
    </row>
    <row r="1059" spans="1:4" x14ac:dyDescent="0.25">
      <c r="A1059" s="1" t="s">
        <v>188</v>
      </c>
      <c r="B1059" s="6">
        <f>IF(MAX([1]Βοηθητικό!$E$15:$J$15)-2=MAX([1]Βοηθητικό!$E$1:$J$1)-2,'[1]ΣΤΟΙΧΕΙΑ ΕΤΟΥΣ 4'!$AH$15,IF(MAX([1]Βοηθητικό!$E$15:$J$15)-2=MAX([1]Βοηθητικό!$E$1:$J$1)-3,'[1]ΣΤΟΙΧΕΙΑ ΕΤΟΥΣ 3'!$AH$15,IF(MAX([1]Βοηθητικό!$E$15:$J$15)-2=MAX([1]Βοηθητικό!$E$1:$J$1)-4,'[1]ΣΤΟΙΧΕΙΑ ΕΤΟΥΣ 2'!$AH$15,IF(MAX([1]Βοηθητικό!$E$15:$J$15)-2=MAX([1]Βοηθητικό!$E$1:$J$1)-5,'[1]ΣΤΟΙΧΕΙΑ ΕΤΟΥΣ 1'!$AH$15,""))))</f>
        <v>2707152</v>
      </c>
      <c r="C1059" s="6">
        <f>IF(MAX([1]Βοηθητικό!$E$15:$J$15)-1=MAX([1]Βοηθητικό!$E$1:$J$1)-1,'[1]ΣΤΟΙΧΕΙΑ ΕΤΟΥΣ 5'!$AH$15,IF(MAX([1]Βοηθητικό!$E$15:$J$15)-1=MAX([1]Βοηθητικό!$E$1:$J$1)-2,'[1]ΣΤΟΙΧΕΙΑ ΕΤΟΥΣ 4'!$AH$15,IF(MAX([1]Βοηθητικό!$E$15:$J$15)-1=MAX([1]Βοηθητικό!$E$1:$J$1)-3,'[1]ΣΤΟΙΧΕΙΑ ΕΤΟΥΣ 3'!$AH$15,IF(MAX([1]Βοηθητικό!$E$15:$J$15)-1=MAX([1]Βοηθητικό!$E$1:$J$1)-4,'[1]ΣΤΟΙΧΕΙΑ ΕΤΟΥΣ 2'!$AH$15,IF(MAX([1]Βοηθητικό!$E$15:$J$15)-1=MAX([1]Βοηθητικό!$E$1:$J$1)-5,'[1]ΣΤΟΙΧΕΙΑ ΕΤΟΥΣ 1'!$AH$15,"")))))</f>
        <v>2673991</v>
      </c>
      <c r="D1059" s="7">
        <f>IF(MAX([1]Βοηθητικό!$E$15:$J$15)=MAX([1]Βοηθητικό!$E$1:$J$1),'[1]ΣΤΟΙΧΕΙΑ ΕΤΟΥΣ 6'!$AH$15,IF(MAX([1]Βοηθητικό!$E$15:$J$15)=MAX([1]Βοηθητικό!$E$1:$J$1)-1,'[1]ΣΤΟΙΧΕΙΑ ΕΤΟΥΣ 5'!$AH$15,IF(MAX([1]Βοηθητικό!$E$15:$J$15)=MAX([1]Βοηθητικό!$E$1:$J$1)-2,'[1]ΣΤΟΙΧΕΙΑ ΕΤΟΥΣ 4'!$AH$15,IF(MAX([1]Βοηθητικό!$E$15:$J$15)=MAX([1]Βοηθητικό!$E$1:$J$1)-3,'[1]ΣΤΟΙΧΕΙΑ ΕΤΟΥΣ 3'!$AH$15,IF(MAX([1]Βοηθητικό!$E$15:$J$15)=MAX([1]Βοηθητικό!$E$1:$J$1)-4,'[1]ΣΤΟΙΧΕΙΑ ΕΤΟΥΣ 2'!$AH$15,IF(MAX([1]Βοηθητικό!$E$15:$J$15)=MAX([1]Βοηθητικό!$E$1:$J$1)-5,'[1]ΣΤΟΙΧΕΙΑ ΕΤΟΥΣ 1'!$AH$15,""))))))</f>
        <v>4731412</v>
      </c>
    </row>
    <row r="1060" spans="1:4" x14ac:dyDescent="0.25">
      <c r="A1060" s="1" t="s">
        <v>189</v>
      </c>
      <c r="B1060" s="6">
        <f>IF(MAX([1]Βοηθητικό!$E$15:$J$15)-2=MAX([1]Βοηθητικό!$E$1:$J$1)-2,'[1]ΣΤΟΙΧΕΙΑ ΕΤΟΥΣ 4'!$AI$15,IF(MAX([1]Βοηθητικό!$E$15:$J$15)-2=MAX([1]Βοηθητικό!$E$1:$J$1)-3,'[1]ΣΤΟΙΧΕΙΑ ΕΤΟΥΣ 3'!$AI$15,IF(MAX([1]Βοηθητικό!$E$15:$J$15)-2=MAX([1]Βοηθητικό!$E$1:$J$1)-4,'[1]ΣΤΟΙΧΕΙΑ ΕΤΟΥΣ 2'!$AI$15,IF(MAX([1]Βοηθητικό!$E$15:$J$15)-2=MAX([1]Βοηθητικό!$E$1:$J$1)-5,'[1]ΣΤΟΙΧΕΙΑ ΕΤΟΥΣ 1'!$AI$15,""))))</f>
        <v>0</v>
      </c>
      <c r="C1060" s="6">
        <f>IF(MAX([1]Βοηθητικό!$E$15:$J$15)-1=MAX([1]Βοηθητικό!$E$1:$J$1)-1,'[1]ΣΤΟΙΧΕΙΑ ΕΤΟΥΣ 5'!$AI$15,IF(MAX([1]Βοηθητικό!$E$15:$J$15)-1=MAX([1]Βοηθητικό!$E$1:$J$1)-2,'[1]ΣΤΟΙΧΕΙΑ ΕΤΟΥΣ 4'!$AI$15,IF(MAX([1]Βοηθητικό!$E$15:$J$15)-1=MAX([1]Βοηθητικό!$E$1:$J$1)-3,'[1]ΣΤΟΙΧΕΙΑ ΕΤΟΥΣ 3'!$AI$15,IF(MAX([1]Βοηθητικό!$E$15:$J$15)-1=MAX([1]Βοηθητικό!$E$1:$J$1)-4,'[1]ΣΤΟΙΧΕΙΑ ΕΤΟΥΣ 2'!$AI$15,IF(MAX([1]Βοηθητικό!$E$15:$J$15)-1=MAX([1]Βοηθητικό!$E$1:$J$1)-5,'[1]ΣΤΟΙΧΕΙΑ ΕΤΟΥΣ 1'!$AI$15,"")))))</f>
        <v>0</v>
      </c>
      <c r="D1060" s="7">
        <f>IF(MAX([1]Βοηθητικό!$E$15:$J$15)=MAX([1]Βοηθητικό!$E$1:$J$1),'[1]ΣΤΟΙΧΕΙΑ ΕΤΟΥΣ 6'!$AI$15,IF(MAX([1]Βοηθητικό!$E$15:$J$15)=MAX([1]Βοηθητικό!$E$1:$J$1)-1,'[1]ΣΤΟΙΧΕΙΑ ΕΤΟΥΣ 5'!$AI$15,IF(MAX([1]Βοηθητικό!$E$15:$J$15)=MAX([1]Βοηθητικό!$E$1:$J$1)-2,'[1]ΣΤΟΙΧΕΙΑ ΕΤΟΥΣ 4'!$AI$15,IF(MAX([1]Βοηθητικό!$E$15:$J$15)=MAX([1]Βοηθητικό!$E$1:$J$1)-3,'[1]ΣΤΟΙΧΕΙΑ ΕΤΟΥΣ 3'!$AI$15,IF(MAX([1]Βοηθητικό!$E$15:$J$15)=MAX([1]Βοηθητικό!$E$1:$J$1)-4,'[1]ΣΤΟΙΧΕΙΑ ΕΤΟΥΣ 2'!$AI$15,IF(MAX([1]Βοηθητικό!$E$15:$J$15)=MAX([1]Βοηθητικό!$E$1:$J$1)-5,'[1]ΣΤΟΙΧΕΙΑ ΕΤΟΥΣ 1'!$AI$15,""))))))</f>
        <v>0</v>
      </c>
    </row>
    <row r="1061" spans="1:4" x14ac:dyDescent="0.25">
      <c r="A1061" s="1" t="s">
        <v>36</v>
      </c>
      <c r="B1061" s="6">
        <f>IF(MAX([1]Βοηθητικό!$E$15:$J$15)-2=MAX([1]Βοηθητικό!$E$1:$J$1)-2,'[1]ΣΤΟΙΧΕΙΑ ΕΤΟΥΣ 4'!$AK$15,IF(MAX([1]Βοηθητικό!$E$15:$J$15)-2=MAX([1]Βοηθητικό!$E$1:$J$1)-3,'[1]ΣΤΟΙΧΕΙΑ ΕΤΟΥΣ 3'!$AK$15,IF(MAX([1]Βοηθητικό!$E$15:$J$15)-2=MAX([1]Βοηθητικό!$E$1:$J$1)-4,'[1]ΣΤΟΙΧΕΙΑ ΕΤΟΥΣ 2'!$AK$15,IF(MAX([1]Βοηθητικό!$E$15:$J$15)-2=MAX([1]Βοηθητικό!$E$1:$J$1)-5,'[1]ΣΤΟΙΧΕΙΑ ΕΤΟΥΣ 1'!$AK$15,""))))</f>
        <v>1891342</v>
      </c>
      <c r="C1061" s="6">
        <f>IF(MAX([1]Βοηθητικό!$E$15:$J$15)-1=MAX([1]Βοηθητικό!$E$1:$J$1)-1,'[1]ΣΤΟΙΧΕΙΑ ΕΤΟΥΣ 5'!$AK$15,IF(MAX([1]Βοηθητικό!$E$15:$J$15)-1=MAX([1]Βοηθητικό!$E$1:$J$1)-2,'[1]ΣΤΟΙΧΕΙΑ ΕΤΟΥΣ 4'!$AK$15,IF(MAX([1]Βοηθητικό!$E$15:$J$15)-1=MAX([1]Βοηθητικό!$E$1:$J$1)-3,'[1]ΣΤΟΙΧΕΙΑ ΕΤΟΥΣ 3'!$AK$15,IF(MAX([1]Βοηθητικό!$E$15:$J$15)-1=MAX([1]Βοηθητικό!$E$1:$J$1)-4,'[1]ΣΤΟΙΧΕΙΑ ΕΤΟΥΣ 2'!$AK$15,IF(MAX([1]Βοηθητικό!$E$15:$J$15)-1=MAX([1]Βοηθητικό!$E$1:$J$1)-5,'[1]ΣΤΟΙΧΕΙΑ ΕΤΟΥΣ 1'!$AK$15,"")))))</f>
        <v>2037782</v>
      </c>
      <c r="D1061" s="7">
        <f>IF(MAX([1]Βοηθητικό!$E$15:$J$15)=MAX([1]Βοηθητικό!$E$1:$J$1),'[1]ΣΤΟΙΧΕΙΑ ΕΤΟΥΣ 6'!$AK$15,IF(MAX([1]Βοηθητικό!$E$15:$J$15)=MAX([1]Βοηθητικό!$E$1:$J$1)-1,'[1]ΣΤΟΙΧΕΙΑ ΕΤΟΥΣ 5'!$AK$15,IF(MAX([1]Βοηθητικό!$E$15:$J$15)=MAX([1]Βοηθητικό!$E$1:$J$1)-2,'[1]ΣΤΟΙΧΕΙΑ ΕΤΟΥΣ 4'!$AK$15,IF(MAX([1]Βοηθητικό!$E$15:$J$15)=MAX([1]Βοηθητικό!$E$1:$J$1)-3,'[1]ΣΤΟΙΧΕΙΑ ΕΤΟΥΣ 3'!$AK$15,IF(MAX([1]Βοηθητικό!$E$15:$J$15)=MAX([1]Βοηθητικό!$E$1:$J$1)-4,'[1]ΣΤΟΙΧΕΙΑ ΕΤΟΥΣ 2'!$AK$15,IF(MAX([1]Βοηθητικό!$E$15:$J$15)=MAX([1]Βοηθητικό!$E$1:$J$1)-5,'[1]ΣΤΟΙΧΕΙΑ ΕΤΟΥΣ 1'!$AK$15,""))))))</f>
        <v>986507</v>
      </c>
    </row>
    <row r="1062" spans="1:4" x14ac:dyDescent="0.25">
      <c r="A1062" s="1" t="s">
        <v>37</v>
      </c>
      <c r="B1062" s="6">
        <f>IF(MAX([1]Βοηθητικό!$E$15:$J$15)-2=MAX([1]Βοηθητικό!$E$1:$J$1)-2,'[1]ΣΤΟΙΧΕΙΑ ΕΤΟΥΣ 4'!$AL$15,IF(MAX([1]Βοηθητικό!$E$15:$J$15)-2=MAX([1]Βοηθητικό!$E$1:$J$1)-3,'[1]ΣΤΟΙΧΕΙΑ ΕΤΟΥΣ 3'!$AL$15,IF(MAX([1]Βοηθητικό!$E$15:$J$15)-2=MAX([1]Βοηθητικό!$E$1:$J$1)-4,'[1]ΣΤΟΙΧΕΙΑ ΕΤΟΥΣ 2'!$AL$15,IF(MAX([1]Βοηθητικό!$E$15:$J$15)-2=MAX([1]Βοηθητικό!$E$1:$J$1)-5,'[1]ΣΤΟΙΧΕΙΑ ΕΤΟΥΣ 1'!$AL$15,""))))</f>
        <v>4779505</v>
      </c>
      <c r="C1062" s="6">
        <f>IF(MAX([1]Βοηθητικό!$E$15:$J$15)-1=MAX([1]Βοηθητικό!$E$1:$J$1)-1,'[1]ΣΤΟΙΧΕΙΑ ΕΤΟΥΣ 5'!$AL$15,IF(MAX([1]Βοηθητικό!$E$15:$J$15)-1=MAX([1]Βοηθητικό!$E$1:$J$1)-2,'[1]ΣΤΟΙΧΕΙΑ ΕΤΟΥΣ 4'!$AL$15,IF(MAX([1]Βοηθητικό!$E$15:$J$15)-1=MAX([1]Βοηθητικό!$E$1:$J$1)-3,'[1]ΣΤΟΙΧΕΙΑ ΕΤΟΥΣ 3'!$AL$15,IF(MAX([1]Βοηθητικό!$E$15:$J$15)-1=MAX([1]Βοηθητικό!$E$1:$J$1)-4,'[1]ΣΤΟΙΧΕΙΑ ΕΤΟΥΣ 2'!$AL$15,IF(MAX([1]Βοηθητικό!$E$15:$J$15)-1=MAX([1]Βοηθητικό!$E$1:$J$1)-5,'[1]ΣΤΟΙΧΕΙΑ ΕΤΟΥΣ 1'!$AL$15,"")))))</f>
        <v>4908409</v>
      </c>
      <c r="D1062" s="7">
        <f>IF(MAX([1]Βοηθητικό!$E$15:$J$15)=MAX([1]Βοηθητικό!$E$1:$J$1),'[1]ΣΤΟΙΧΕΙΑ ΕΤΟΥΣ 6'!$AL$15,IF(MAX([1]Βοηθητικό!$E$15:$J$15)=MAX([1]Βοηθητικό!$E$1:$J$1)-1,'[1]ΣΤΟΙΧΕΙΑ ΕΤΟΥΣ 5'!$AL$15,IF(MAX([1]Βοηθητικό!$E$15:$J$15)=MAX([1]Βοηθητικό!$E$1:$J$1)-2,'[1]ΣΤΟΙΧΕΙΑ ΕΤΟΥΣ 4'!$AL$15,IF(MAX([1]Βοηθητικό!$E$15:$J$15)=MAX([1]Βοηθητικό!$E$1:$J$1)-3,'[1]ΣΤΟΙΧΕΙΑ ΕΤΟΥΣ 3'!$AL$15,IF(MAX([1]Βοηθητικό!$E$15:$J$15)=MAX([1]Βοηθητικό!$E$1:$J$1)-4,'[1]ΣΤΟΙΧΕΙΑ ΕΤΟΥΣ 2'!$AL$15,IF(MAX([1]Βοηθητικό!$E$15:$J$15)=MAX([1]Βοηθητικό!$E$1:$J$1)-5,'[1]ΣΤΟΙΧΕΙΑ ΕΤΟΥΣ 1'!$AL$15,""))))))</f>
        <v>6040759</v>
      </c>
    </row>
    <row r="1063" spans="1:4" x14ac:dyDescent="0.25">
      <c r="A1063" s="1"/>
      <c r="B1063" s="4" t="str">
        <f>IF(MAX([1]Βοηθητικό!$E$15:$J$15)-2=MAX([1]Βοηθητικό!$E$1:$J$1)-2,LEFT('[1]ΣΤΟΙΧΕΙΑ ΕΤΟΥΣ 4'!$F$15,10),IF(MAX([1]Βοηθητικό!$E$15:$J$15)-2=MAX([1]Βοηθητικό!$E$1:$J$1)-3,LEFT('[1]ΣΤΟΙΧΕΙΑ ΕΤΟΥΣ 3'!$F$15,10),IF(MAX([1]Βοηθητικό!$E$15:$J$15)-2=MAX([1]Βοηθητικό!$E$1:$J$1)-4,LEFT('[1]ΣΤΟΙΧΕΙΑ ΕΤΟΥΣ 2'!$F$15,10),IF(MAX([1]Βοηθητικό!$E$15:$J$15)-2=MAX([1]Βοηθητικό!$E$1:$J$1)-5,LEFT('[1]ΣΤΟΙΧΕΙΑ ΕΤΟΥΣ 1'!$F$15,10),""))))</f>
        <v>01/01/2017</v>
      </c>
      <c r="C1063" s="17" t="str">
        <f>IF(MAX([1]Βοηθητικό!$E$15:$J$15)-1=MAX([1]Βοηθητικό!$E$1:$J$1)-1,LEFT('[1]ΣΤΟΙΧΕΙΑ ΕΤΟΥΣ 5'!$F$15,10),IF(MAX([1]Βοηθητικό!$E$15:$J$15)-1=MAX([1]Βοηθητικό!$E$1:$J$1)-2,LEFT('[1]ΣΤΟΙΧΕΙΑ ΕΤΟΥΣ 4'!$F$15,10),IF(MAX([1]Βοηθητικό!$E$15:$J$15)-1=MAX([1]Βοηθητικό!$E$1:$J$1)-3,LEFT('[1]ΣΤΟΙΧΕΙΑ ΕΤΟΥΣ 3'!$F$15,10),IF(MAX([1]Βοηθητικό!$E$15:$J$15)-1=MAX([1]Βοηθητικό!$E$1:$J$1)-4,LEFT('[1]ΣΤΟΙΧΕΙΑ ΕΤΟΥΣ 2'!$F$15,10),IF(MAX([1]Βοηθητικό!$E$15:$J$15)-1=MAX([1]Βοηθητικό!$E$1:$J$1)-5,LEFT('[1]ΣΤΟΙΧΕΙΑ ΕΤΟΥΣ 1'!$F$15,10),"")))))</f>
        <v>01/01/2018</v>
      </c>
      <c r="D1063" s="5" t="str">
        <f>IF(MAX([1]Βοηθητικό!$E$15:$J$15)=MAX([1]Βοηθητικό!$E$1:$J$1),LEFT('[1]ΣΤΟΙΧΕΙΑ ΕΤΟΥΣ 6'!$F$15,10),IF(MAX([1]Βοηθητικό!$E$15:$J$15)=MAX([1]Βοηθητικό!$E$1:$J$1)-1,LEFT('[1]ΣΤΟΙΧΕΙΑ ΕΤΟΥΣ 5'!$F$15,10),IF(MAX([1]Βοηθητικό!$E$15:$J$15)=MAX([1]Βοηθητικό!$E$1:$J$1)-2,LEFT('[1]ΣΤΟΙΧΕΙΑ ΕΤΟΥΣ 4'!$F$15,10),IF(MAX([1]Βοηθητικό!$E$15:$J$15)=MAX([1]Βοηθητικό!$E$1:$J$1)-3,LEFT('[1]ΣΤΟΙΧΕΙΑ ΕΤΟΥΣ 3'!$F$15,10),IF(MAX([1]Βοηθητικό!$E$15:$J$15)=MAX([1]Βοηθητικό!$E$1:$J$1)-4,LEFT('[1]ΣΤΟΙΧΕΙΑ ΕΤΟΥΣ 2'!$F$15,10),IF(MAX([1]Βοηθητικό!$E$15:$J$15)=MAX([1]Βοηθητικό!$E$1:$J$1)-5,LEFT('[1]ΣΤΟΙΧΕΙΑ ΕΤΟΥΣ 1'!$F$15,10),""))))))</f>
        <v>01/01/2019</v>
      </c>
    </row>
    <row r="1064" spans="1:4" x14ac:dyDescent="0.25">
      <c r="A1064" s="3" t="s">
        <v>190</v>
      </c>
      <c r="B1064" s="4" t="str">
        <f>IF(MAX([1]Βοηθητικό!$E$15:$J$15)-2=MAX([1]Βοηθητικό!$E$1:$J$1)-2,RIGHT('[1]ΣΤΟΙΧΕΙΑ ΕΤΟΥΣ 4'!$F$15,10),IF(MAX([1]Βοηθητικό!$E$15:$J$15)-2=MAX([1]Βοηθητικό!$E$1:$J$1)-3,RIGHT('[1]ΣΤΟΙΧΕΙΑ ΕΤΟΥΣ 3'!$F$15,10),IF(MAX([1]Βοηθητικό!$E$15:$J$15)-2=MAX([1]Βοηθητικό!$E$1:$J$1)-4,RIGHT('[1]ΣΤΟΙΧΕΙΑ ΕΤΟΥΣ 2'!$F$15,10),IF(MAX([1]Βοηθητικό!$E$15:$J$15)-2=MAX([1]Βοηθητικό!$E$1:$J$1)-5,RIGHT('[1]ΣΤΟΙΧΕΙΑ ΕΤΟΥΣ 1'!$F$15,10),""))))</f>
        <v>31/12/2017</v>
      </c>
      <c r="C1064" s="17" t="str">
        <f>IF(MAX([1]Βοηθητικό!$E$15:$J$15)-1=MAX([1]Βοηθητικό!$E$1:$J$1)-1,RIGHT('[1]ΣΤΟΙΧΕΙΑ ΕΤΟΥΣ 5'!$F$15,10),IF(MAX([1]Βοηθητικό!$E$15:$J$15)-1=MAX([1]Βοηθητικό!$E$1:$J$1)-2,RIGHT('[1]ΣΤΟΙΧΕΙΑ ΕΤΟΥΣ 4'!$F$15,10),IF(MAX([1]Βοηθητικό!$E$15:$J$15)-1=MAX([1]Βοηθητικό!$E$1:$J$1)-3,RIGHT('[1]ΣΤΟΙΧΕΙΑ ΕΤΟΥΣ 3'!$F$15,10),IF(MAX([1]Βοηθητικό!$E$15:$J$15)-1=MAX([1]Βοηθητικό!$E$1:$J$1)-4,RIGHT('[1]ΣΤΟΙΧΕΙΑ ΕΤΟΥΣ 2'!$F$15,10),IF(MAX([1]Βοηθητικό!$E$15:$J$15)-1=MAX([1]Βοηθητικό!$E$1:$J$1)-5,RIGHT('[1]ΣΤΟΙΧΕΙΑ ΕΤΟΥΣ 1'!$F$15,10),"")))))</f>
        <v>31/12/2018</v>
      </c>
      <c r="D1064" s="5" t="str">
        <f>IF(MAX([1]Βοηθητικό!$E$15:$J$15)=MAX([1]Βοηθητικό!$E$1:$J$1),RIGHT('[1]ΣΤΟΙΧΕΙΑ ΕΤΟΥΣ 6'!$F$15,10),IF(MAX([1]Βοηθητικό!$E$15:$J$15)=MAX([1]Βοηθητικό!$E$1:$J$1)-1,RIGHT('[1]ΣΤΟΙΧΕΙΑ ΕΤΟΥΣ 5'!$F$15,10),IF(MAX([1]Βοηθητικό!$E$15:$J$15)=MAX([1]Βοηθητικό!$E$1:$J$1)-2,RIGHT('[1]ΣΤΟΙΧΕΙΑ ΕΤΟΥΣ 4'!$F$15,10),IF(MAX([1]Βοηθητικό!$E$15:$J$15)=MAX([1]Βοηθητικό!$E$1:$J$1)-3,RIGHT('[1]ΣΤΟΙΧΕΙΑ ΕΤΟΥΣ 3'!$F$15,10),IF(MAX([1]Βοηθητικό!$E$15:$J$15)=MAX([1]Βοηθητικό!$E$1:$J$1)-4,RIGHT('[1]ΣΤΟΙΧΕΙΑ ΕΤΟΥΣ 2'!$F$15,10),IF(MAX([1]Βοηθητικό!$E$15:$J$15)=MAX([1]Βοηθητικό!$E$1:$J$1)-5,RIGHT('[1]ΣΤΟΙΧΕΙΑ ΕΤΟΥΣ 1'!$F$15,10),""))))))</f>
        <v>31/12/2019</v>
      </c>
    </row>
    <row r="1065" spans="1:4" x14ac:dyDescent="0.25">
      <c r="A1065" s="1" t="s">
        <v>39</v>
      </c>
      <c r="B1065" s="6">
        <f>IF(MAX([1]Βοηθητικό!$E$15:$J$15)-2=MAX([1]Βοηθητικό!$E$1:$J$1)-2,'[1]ΣΤΟΙΧΕΙΑ ΕΤΟΥΣ 4'!$AN$15,IF(MAX([1]Βοηθητικό!$E$15:$J$15)-2=MAX([1]Βοηθητικό!$E$1:$J$1)-3,'[1]ΣΤΟΙΧΕΙΑ ΕΤΟΥΣ 3'!$AN$15,IF(MAX([1]Βοηθητικό!$E$15:$J$15)-2=MAX([1]Βοηθητικό!$E$1:$J$1)-4,'[1]ΣΤΟΙΧΕΙΑ ΕΤΟΥΣ 2'!$AN$15,IF(MAX([1]Βοηθητικό!$E$15:$J$15)-2=MAX([1]Βοηθητικό!$E$1:$J$1)-5,'[1]ΣΤΟΙΧΕΙΑ ΕΤΟΥΣ 1'!$AN$15,""))))</f>
        <v>3639795</v>
      </c>
      <c r="C1065" s="6">
        <f>IF(MAX([1]Βοηθητικό!$E$15:$J$15)-1=MAX([1]Βοηθητικό!$E$1:$J$1)-1,'[1]ΣΤΟΙΧΕΙΑ ΕΤΟΥΣ 5'!$AN$15,IF(MAX([1]Βοηθητικό!$E$15:$J$15)-1=MAX([1]Βοηθητικό!$E$1:$J$1)-2,'[1]ΣΤΟΙΧΕΙΑ ΕΤΟΥΣ 4'!$AN$15,IF(MAX([1]Βοηθητικό!$E$15:$J$15)-1=MAX([1]Βοηθητικό!$E$1:$J$1)-3,'[1]ΣΤΟΙΧΕΙΑ ΕΤΟΥΣ 3'!$AN$15,IF(MAX([1]Βοηθητικό!$E$15:$J$15)-1=MAX([1]Βοηθητικό!$E$1:$J$1)-4,'[1]ΣΤΟΙΧΕΙΑ ΕΤΟΥΣ 2'!$AN$15,IF(MAX([1]Βοηθητικό!$E$15:$J$15)-1=MAX([1]Βοηθητικό!$E$1:$J$1)-5,'[1]ΣΤΟΙΧΕΙΑ ΕΤΟΥΣ 1'!$AN$15,"")))))</f>
        <v>3754675</v>
      </c>
      <c r="D1065" s="7">
        <f>IF(MAX([1]Βοηθητικό!$E$15:$J$15)=MAX([1]Βοηθητικό!$E$1:$J$1),'[1]ΣΤΟΙΧΕΙΑ ΕΤΟΥΣ 6'!$AN$15,IF(MAX([1]Βοηθητικό!$E$15:$J$15)=MAX([1]Βοηθητικό!$E$1:$J$1)-1,'[1]ΣΤΟΙΧΕΙΑ ΕΤΟΥΣ 5'!$AN$15,IF(MAX([1]Βοηθητικό!$E$15:$J$15)=MAX([1]Βοηθητικό!$E$1:$J$1)-2,'[1]ΣΤΟΙΧΕΙΑ ΕΤΟΥΣ 4'!$AN$15,IF(MAX([1]Βοηθητικό!$E$15:$J$15)=MAX([1]Βοηθητικό!$E$1:$J$1)-3,'[1]ΣΤΟΙΧΕΙΑ ΕΤΟΥΣ 3'!$AN$15,IF(MAX([1]Βοηθητικό!$E$15:$J$15)=MAX([1]Βοηθητικό!$E$1:$J$1)-4,'[1]ΣΤΟΙΧΕΙΑ ΕΤΟΥΣ 2'!$AN$15,IF(MAX([1]Βοηθητικό!$E$15:$J$15)=MAX([1]Βοηθητικό!$E$1:$J$1)-5,'[1]ΣΤΟΙΧΕΙΑ ΕΤΟΥΣ 1'!$AN$15,""))))))</f>
        <v>3797153</v>
      </c>
    </row>
    <row r="1066" spans="1:4" x14ac:dyDescent="0.25">
      <c r="A1066" s="1" t="s">
        <v>40</v>
      </c>
      <c r="B1066" s="6">
        <f>IF(MAX([1]Βοηθητικό!$E$15:$J$15)-2=MAX([1]Βοηθητικό!$E$1:$J$1)-2,'[1]ΣΤΟΙΧΕΙΑ ΕΤΟΥΣ 4'!$AO$15,IF(MAX([1]Βοηθητικό!$E$15:$J$15)-2=MAX([1]Βοηθητικό!$E$1:$J$1)-3,'[1]ΣΤΟΙΧΕΙΑ ΕΤΟΥΣ 3'!$AO$15,IF(MAX([1]Βοηθητικό!$E$15:$J$15)-2=MAX([1]Βοηθητικό!$E$1:$J$1)-4,'[1]ΣΤΟΙΧΕΙΑ ΕΤΟΥΣ 2'!$AO$15,IF(MAX([1]Βοηθητικό!$E$15:$J$15)-2=MAX([1]Βοηθητικό!$E$1:$J$1)-5,'[1]ΣΤΟΙΧΕΙΑ ΕΤΟΥΣ 1'!$AO$15,""))))</f>
        <v>2520646</v>
      </c>
      <c r="C1066" s="6">
        <f>IF(MAX([1]Βοηθητικό!$E$15:$J$15)-1=MAX([1]Βοηθητικό!$E$1:$J$1)-1,'[1]ΣΤΟΙΧΕΙΑ ΕΤΟΥΣ 5'!$AO$15,IF(MAX([1]Βοηθητικό!$E$15:$J$15)-1=MAX([1]Βοηθητικό!$E$1:$J$1)-2,'[1]ΣΤΟΙΧΕΙΑ ΕΤΟΥΣ 4'!$AO$15,IF(MAX([1]Βοηθητικό!$E$15:$J$15)-1=MAX([1]Βοηθητικό!$E$1:$J$1)-3,'[1]ΣΤΟΙΧΕΙΑ ΕΤΟΥΣ 3'!$AO$15,IF(MAX([1]Βοηθητικό!$E$15:$J$15)-1=MAX([1]Βοηθητικό!$E$1:$J$1)-4,'[1]ΣΤΟΙΧΕΙΑ ΕΤΟΥΣ 2'!$AO$15,IF(MAX([1]Βοηθητικό!$E$15:$J$15)-1=MAX([1]Βοηθητικό!$E$1:$J$1)-5,'[1]ΣΤΟΙΧΕΙΑ ΕΤΟΥΣ 1'!$AO$15,"")))))</f>
        <v>2449486</v>
      </c>
      <c r="D1066" s="7">
        <f>IF(MAX([1]Βοηθητικό!$E$15:$J$15)=MAX([1]Βοηθητικό!$E$1:$J$1),'[1]ΣΤΟΙΧΕΙΑ ΕΤΟΥΣ 6'!$AO$15,IF(MAX([1]Βοηθητικό!$E$15:$J$15)=MAX([1]Βοηθητικό!$E$1:$J$1)-1,'[1]ΣΤΟΙΧΕΙΑ ΕΤΟΥΣ 5'!$AO$15,IF(MAX([1]Βοηθητικό!$E$15:$J$15)=MAX([1]Βοηθητικό!$E$1:$J$1)-2,'[1]ΣΤΟΙΧΕΙΑ ΕΤΟΥΣ 4'!$AO$15,IF(MAX([1]Βοηθητικό!$E$15:$J$15)=MAX([1]Βοηθητικό!$E$1:$J$1)-3,'[1]ΣΤΟΙΧΕΙΑ ΕΤΟΥΣ 3'!$AO$15,IF(MAX([1]Βοηθητικό!$E$15:$J$15)=MAX([1]Βοηθητικό!$E$1:$J$1)-4,'[1]ΣΤΟΙΧΕΙΑ ΕΤΟΥΣ 2'!$AO$15,IF(MAX([1]Βοηθητικό!$E$15:$J$15)=MAX([1]Βοηθητικό!$E$1:$J$1)-5,'[1]ΣΤΟΙΧΕΙΑ ΕΤΟΥΣ 1'!$AO$15,""))))))</f>
        <v>2302278</v>
      </c>
    </row>
    <row r="1067" spans="1:4" x14ac:dyDescent="0.25">
      <c r="A1067" s="1" t="s">
        <v>41</v>
      </c>
      <c r="B1067" s="6">
        <f>IF(MAX([1]Βοηθητικό!$E$15:$J$15)-2=MAX([1]Βοηθητικό!$E$1:$J$1)-2,'[1]ΣΤΟΙΧΕΙΑ ΕΤΟΥΣ 4'!$AP$15,IF(MAX([1]Βοηθητικό!$E$15:$J$15)-2=MAX([1]Βοηθητικό!$E$1:$J$1)-3,'[1]ΣΤΟΙΧΕΙΑ ΕΤΟΥΣ 3'!$AP$15,IF(MAX([1]Βοηθητικό!$E$15:$J$15)-2=MAX([1]Βοηθητικό!$E$1:$J$1)-4,'[1]ΣΤΟΙΧΕΙΑ ΕΤΟΥΣ 2'!$AP$15,IF(MAX([1]Βοηθητικό!$E$15:$J$15)-2=MAX([1]Βοηθητικό!$E$1:$J$1)-5,'[1]ΣΤΟΙΧΕΙΑ ΕΤΟΥΣ 1'!$AP$15,""))))</f>
        <v>1119150</v>
      </c>
      <c r="C1067" s="6">
        <f>IF(MAX([1]Βοηθητικό!$E$15:$J$15)-1=MAX([1]Βοηθητικό!$E$1:$J$1)-1,'[1]ΣΤΟΙΧΕΙΑ ΕΤΟΥΣ 5'!$AP$15,IF(MAX([1]Βοηθητικό!$E$15:$J$15)-1=MAX([1]Βοηθητικό!$E$1:$J$1)-2,'[1]ΣΤΟΙΧΕΙΑ ΕΤΟΥΣ 4'!$AP$15,IF(MAX([1]Βοηθητικό!$E$15:$J$15)-1=MAX([1]Βοηθητικό!$E$1:$J$1)-3,'[1]ΣΤΟΙΧΕΙΑ ΕΤΟΥΣ 3'!$AP$15,IF(MAX([1]Βοηθητικό!$E$15:$J$15)-1=MAX([1]Βοηθητικό!$E$1:$J$1)-4,'[1]ΣΤΟΙΧΕΙΑ ΕΤΟΥΣ 2'!$AP$15,IF(MAX([1]Βοηθητικό!$E$15:$J$15)-1=MAX([1]Βοηθητικό!$E$1:$J$1)-5,'[1]ΣΤΟΙΧΕΙΑ ΕΤΟΥΣ 1'!$AP$15,"")))))</f>
        <v>1305190</v>
      </c>
      <c r="D1067" s="7">
        <f>IF(MAX([1]Βοηθητικό!$E$15:$J$15)=MAX([1]Βοηθητικό!$E$1:$J$1),'[1]ΣΤΟΙΧΕΙΑ ΕΤΟΥΣ 6'!$AP$15,IF(MAX([1]Βοηθητικό!$E$15:$J$15)=MAX([1]Βοηθητικό!$E$1:$J$1)-1,'[1]ΣΤΟΙΧΕΙΑ ΕΤΟΥΣ 5'!$AP$15,IF(MAX([1]Βοηθητικό!$E$15:$J$15)=MAX([1]Βοηθητικό!$E$1:$J$1)-2,'[1]ΣΤΟΙΧΕΙΑ ΕΤΟΥΣ 4'!$AP$15,IF(MAX([1]Βοηθητικό!$E$15:$J$15)=MAX([1]Βοηθητικό!$E$1:$J$1)-3,'[1]ΣΤΟΙΧΕΙΑ ΕΤΟΥΣ 3'!$AP$15,IF(MAX([1]Βοηθητικό!$E$15:$J$15)=MAX([1]Βοηθητικό!$E$1:$J$1)-4,'[1]ΣΤΟΙΧΕΙΑ ΕΤΟΥΣ 2'!$AP$15,IF(MAX([1]Βοηθητικό!$E$15:$J$15)=MAX([1]Βοηθητικό!$E$1:$J$1)-5,'[1]ΣΤΟΙΧΕΙΑ ΕΤΟΥΣ 1'!$AP$15,""))))))</f>
        <v>1494875</v>
      </c>
    </row>
    <row r="1068" spans="1:4" x14ac:dyDescent="0.25">
      <c r="A1068" s="1" t="s">
        <v>42</v>
      </c>
      <c r="B1068" s="6">
        <f>IF(MAX([1]Βοηθητικό!$E$15:$J$15)-2=MAX([1]Βοηθητικό!$E$1:$J$1)-2,'[1]ΣΤΟΙΧΕΙΑ ΕΤΟΥΣ 4'!$AQ$15,IF(MAX([1]Βοηθητικό!$E$15:$J$15)-2=MAX([1]Βοηθητικό!$E$1:$J$1)-3,'[1]ΣΤΟΙΧΕΙΑ ΕΤΟΥΣ 3'!$AQ$15,IF(MAX([1]Βοηθητικό!$E$15:$J$15)-2=MAX([1]Βοηθητικό!$E$1:$J$1)-4,'[1]ΣΤΟΙΧΕΙΑ ΕΤΟΥΣ 2'!$AQ$15,IF(MAX([1]Βοηθητικό!$E$15:$J$15)-2=MAX([1]Βοηθητικό!$E$1:$J$1)-5,'[1]ΣΤΟΙΧΕΙΑ ΕΤΟΥΣ 1'!$AQ$15,""))))</f>
        <v>99742</v>
      </c>
      <c r="C1068" s="6">
        <f>IF(MAX([1]Βοηθητικό!$E$15:$J$15)-1=MAX([1]Βοηθητικό!$E$1:$J$1)-1,'[1]ΣΤΟΙΧΕΙΑ ΕΤΟΥΣ 5'!$AQ$15,IF(MAX([1]Βοηθητικό!$E$15:$J$15)-1=MAX([1]Βοηθητικό!$E$1:$J$1)-2,'[1]ΣΤΟΙΧΕΙΑ ΕΤΟΥΣ 4'!$AQ$15,IF(MAX([1]Βοηθητικό!$E$15:$J$15)-1=MAX([1]Βοηθητικό!$E$1:$J$1)-3,'[1]ΣΤΟΙΧΕΙΑ ΕΤΟΥΣ 3'!$AQ$15,IF(MAX([1]Βοηθητικό!$E$15:$J$15)-1=MAX([1]Βοηθητικό!$E$1:$J$1)-4,'[1]ΣΤΟΙΧΕΙΑ ΕΤΟΥΣ 2'!$AQ$15,IF(MAX([1]Βοηθητικό!$E$15:$J$15)-1=MAX([1]Βοηθητικό!$E$1:$J$1)-5,'[1]ΣΤΟΙΧΕΙΑ ΕΤΟΥΣ 1'!$AQ$15,"")))))</f>
        <v>111752</v>
      </c>
      <c r="D1068" s="7">
        <f>IF(MAX([1]Βοηθητικό!$E$15:$J$15)=MAX([1]Βοηθητικό!$E$1:$J$1),'[1]ΣΤΟΙΧΕΙΑ ΕΤΟΥΣ 6'!$AQ$15,IF(MAX([1]Βοηθητικό!$E$15:$J$15)=MAX([1]Βοηθητικό!$E$1:$J$1)-1,'[1]ΣΤΟΙΧΕΙΑ ΕΤΟΥΣ 5'!$AQ$15,IF(MAX([1]Βοηθητικό!$E$15:$J$15)=MAX([1]Βοηθητικό!$E$1:$J$1)-2,'[1]ΣΤΟΙΧΕΙΑ ΕΤΟΥΣ 4'!$AQ$15,IF(MAX([1]Βοηθητικό!$E$15:$J$15)=MAX([1]Βοηθητικό!$E$1:$J$1)-3,'[1]ΣΤΟΙΧΕΙΑ ΕΤΟΥΣ 3'!$AQ$15,IF(MAX([1]Βοηθητικό!$E$15:$J$15)=MAX([1]Βοηθητικό!$E$1:$J$1)-4,'[1]ΣΤΟΙΧΕΙΑ ΕΤΟΥΣ 2'!$AQ$15,IF(MAX([1]Βοηθητικό!$E$15:$J$15)=MAX([1]Βοηθητικό!$E$1:$J$1)-5,'[1]ΣΤΟΙΧΕΙΑ ΕΤΟΥΣ 1'!$AQ$15,""))))))</f>
        <v>163503</v>
      </c>
    </row>
    <row r="1069" spans="1:4" x14ac:dyDescent="0.25">
      <c r="A1069" s="1" t="s">
        <v>43</v>
      </c>
      <c r="B1069" s="6">
        <f>IF(MAX([1]Βοηθητικό!$E$15:$J$15)-2=MAX([1]Βοηθητικό!$E$1:$J$1)-2,'[1]ΣΤΟΙΧΕΙΑ ΕΤΟΥΣ 4'!$AR$15,IF(MAX([1]Βοηθητικό!$E$15:$J$15)-2=MAX([1]Βοηθητικό!$E$1:$J$1)-3,'[1]ΣΤΟΙΧΕΙΑ ΕΤΟΥΣ 3'!$AR$15,IF(MAX([1]Βοηθητικό!$E$15:$J$15)-2=MAX([1]Βοηθητικό!$E$1:$J$1)-4,'[1]ΣΤΟΙΧΕΙΑ ΕΤΟΥΣ 2'!$AR$15,IF(MAX([1]Βοηθητικό!$E$15:$J$15)-2=MAX([1]Βοηθητικό!$E$1:$J$1)-5,'[1]ΣΤΟΙΧΕΙΑ ΕΤΟΥΣ 1'!$AR$15,""))))</f>
        <v>7373</v>
      </c>
      <c r="C1069" s="6">
        <f>IF(MAX([1]Βοηθητικό!$E$15:$J$15)-1=MAX([1]Βοηθητικό!$E$1:$J$1)-1,'[1]ΣΤΟΙΧΕΙΑ ΕΤΟΥΣ 5'!$AR$15,IF(MAX([1]Βοηθητικό!$E$15:$J$15)-1=MAX([1]Βοηθητικό!$E$1:$J$1)-2,'[1]ΣΤΟΙΧΕΙΑ ΕΤΟΥΣ 4'!$AR$15,IF(MAX([1]Βοηθητικό!$E$15:$J$15)-1=MAX([1]Βοηθητικό!$E$1:$J$1)-3,'[1]ΣΤΟΙΧΕΙΑ ΕΤΟΥΣ 3'!$AR$15,IF(MAX([1]Βοηθητικό!$E$15:$J$15)-1=MAX([1]Βοηθητικό!$E$1:$J$1)-4,'[1]ΣΤΟΙΧΕΙΑ ΕΤΟΥΣ 2'!$AR$15,IF(MAX([1]Βοηθητικό!$E$15:$J$15)-1=MAX([1]Βοηθητικό!$E$1:$J$1)-5,'[1]ΣΤΟΙΧΕΙΑ ΕΤΟΥΣ 1'!$AR$15,"")))))</f>
        <v>6600</v>
      </c>
      <c r="D1069" s="7">
        <f>IF(MAX([1]Βοηθητικό!$E$15:$J$15)=MAX([1]Βοηθητικό!$E$1:$J$1),'[1]ΣΤΟΙΧΕΙΑ ΕΤΟΥΣ 6'!$AR$15,IF(MAX([1]Βοηθητικό!$E$15:$J$15)=MAX([1]Βοηθητικό!$E$1:$J$1)-1,'[1]ΣΤΟΙΧΕΙΑ ΕΤΟΥΣ 5'!$AR$15,IF(MAX([1]Βοηθητικό!$E$15:$J$15)=MAX([1]Βοηθητικό!$E$1:$J$1)-2,'[1]ΣΤΟΙΧΕΙΑ ΕΤΟΥΣ 4'!$AR$15,IF(MAX([1]Βοηθητικό!$E$15:$J$15)=MAX([1]Βοηθητικό!$E$1:$J$1)-3,'[1]ΣΤΟΙΧΕΙΑ ΕΤΟΥΣ 3'!$AR$15,IF(MAX([1]Βοηθητικό!$E$15:$J$15)=MAX([1]Βοηθητικό!$E$1:$J$1)-4,'[1]ΣΤΟΙΧΕΙΑ ΕΤΟΥΣ 2'!$AR$15,IF(MAX([1]Βοηθητικό!$E$15:$J$15)=MAX([1]Βοηθητικό!$E$1:$J$1)-5,'[1]ΣΤΟΙΧΕΙΑ ΕΤΟΥΣ 1'!$AR$15,""))))))</f>
        <v>33547</v>
      </c>
    </row>
    <row r="1070" spans="1:4" x14ac:dyDescent="0.25">
      <c r="A1070" s="1" t="s">
        <v>44</v>
      </c>
      <c r="B1070" s="6">
        <f>IF(MAX([1]Βοηθητικό!$E$15:$J$15)-2=MAX([1]Βοηθητικό!$E$1:$J$1)-2,'[1]ΣΤΟΙΧΕΙΑ ΕΤΟΥΣ 4'!$AS$15,IF(MAX([1]Βοηθητικό!$E$15:$J$15)-2=MAX([1]Βοηθητικό!$E$1:$J$1)-3,'[1]ΣΤΟΙΧΕΙΑ ΕΤΟΥΣ 3'!$AS$15,IF(MAX([1]Βοηθητικό!$E$15:$J$15)-2=MAX([1]Βοηθητικό!$E$1:$J$1)-4,'[1]ΣΤΟΙΧΕΙΑ ΕΤΟΥΣ 2'!$AS$15,IF(MAX([1]Βοηθητικό!$E$15:$J$15)-2=MAX([1]Βοηθητικό!$E$1:$J$1)-5,'[1]ΣΤΟΙΧΕΙΑ ΕΤΟΥΣ 1'!$AS$15,""))))</f>
        <v>1178598</v>
      </c>
      <c r="C1070" s="6">
        <f>IF(MAX([1]Βοηθητικό!$E$15:$J$15)-1=MAX([1]Βοηθητικό!$E$1:$J$1)-1,'[1]ΣΤΟΙΧΕΙΑ ΕΤΟΥΣ 5'!$AS$15,IF(MAX([1]Βοηθητικό!$E$15:$J$15)-1=MAX([1]Βοηθητικό!$E$1:$J$1)-2,'[1]ΣΤΟΙΧΕΙΑ ΕΤΟΥΣ 4'!$AS$15,IF(MAX([1]Βοηθητικό!$E$15:$J$15)-1=MAX([1]Βοηθητικό!$E$1:$J$1)-3,'[1]ΣΤΟΙΧΕΙΑ ΕΤΟΥΣ 3'!$AS$15,IF(MAX([1]Βοηθητικό!$E$15:$J$15)-1=MAX([1]Βοηθητικό!$E$1:$J$1)-4,'[1]ΣΤΟΙΧΕΙΑ ΕΤΟΥΣ 2'!$AS$15,IF(MAX([1]Βοηθητικό!$E$15:$J$15)-1=MAX([1]Βοηθητικό!$E$1:$J$1)-5,'[1]ΣΤΟΙΧΕΙΑ ΕΤΟΥΣ 1'!$AS$15,"")))))</f>
        <v>1391968</v>
      </c>
      <c r="D1070" s="7">
        <f>IF(MAX([1]Βοηθητικό!$E$15:$J$15)=MAX([1]Βοηθητικό!$E$1:$J$1),'[1]ΣΤΟΙΧΕΙΑ ΕΤΟΥΣ 6'!$AS$15,IF(MAX([1]Βοηθητικό!$E$15:$J$15)=MAX([1]Βοηθητικό!$E$1:$J$1)-1,'[1]ΣΤΟΙΧΕΙΑ ΕΤΟΥΣ 5'!$AS$15,IF(MAX([1]Βοηθητικό!$E$15:$J$15)=MAX([1]Βοηθητικό!$E$1:$J$1)-2,'[1]ΣΤΟΙΧΕΙΑ ΕΤΟΥΣ 4'!$AS$15,IF(MAX([1]Βοηθητικό!$E$15:$J$15)=MAX([1]Βοηθητικό!$E$1:$J$1)-3,'[1]ΣΤΟΙΧΕΙΑ ΕΤΟΥΣ 3'!$AS$15,IF(MAX([1]Βοηθητικό!$E$15:$J$15)=MAX([1]Βοηθητικό!$E$1:$J$1)-4,'[1]ΣΤΟΙΧΕΙΑ ΕΤΟΥΣ 2'!$AS$15,IF(MAX([1]Βοηθητικό!$E$15:$J$15)=MAX([1]Βοηθητικό!$E$1:$J$1)-5,'[1]ΣΤΟΙΧΕΙΑ ΕΤΟΥΣ 1'!$AS$15,""))))))</f>
        <v>1539905</v>
      </c>
    </row>
    <row r="1071" spans="1:4" x14ac:dyDescent="0.25">
      <c r="A1071" s="1" t="s">
        <v>45</v>
      </c>
      <c r="B1071" s="6">
        <f>IF(MAX([1]Βοηθητικό!$E$15:$J$15)-2=MAX([1]Βοηθητικό!$E$1:$J$1)-2,'[1]ΣΤΟΙΧΕΙΑ ΕΤΟΥΣ 4'!$AT$15,IF(MAX([1]Βοηθητικό!$E$15:$J$15)-2=MAX([1]Βοηθητικό!$E$1:$J$1)-3,'[1]ΣΤΟΙΧΕΙΑ ΕΤΟΥΣ 3'!$AT$15,IF(MAX([1]Βοηθητικό!$E$15:$J$15)-2=MAX([1]Βοηθητικό!$E$1:$J$1)-4,'[1]ΣΤΟΙΧΕΙΑ ΕΤΟΥΣ 2'!$AT$15,IF(MAX([1]Βοηθητικό!$E$15:$J$15)-2=MAX([1]Βοηθητικό!$E$1:$J$1)-5,'[1]ΣΤΟΙΧΕΙΑ ΕΤΟΥΣ 1'!$AT$15,""))))</f>
        <v>32921</v>
      </c>
      <c r="C1071" s="6">
        <f>IF(MAX([1]Βοηθητικό!$E$15:$J$15)-1=MAX([1]Βοηθητικό!$E$1:$J$1)-1,'[1]ΣΤΟΙΧΕΙΑ ΕΤΟΥΣ 5'!$AT$15,IF(MAX([1]Βοηθητικό!$E$15:$J$15)-1=MAX([1]Βοηθητικό!$E$1:$J$1)-2,'[1]ΣΤΟΙΧΕΙΑ ΕΤΟΥΣ 4'!$AT$15,IF(MAX([1]Βοηθητικό!$E$15:$J$15)-1=MAX([1]Βοηθητικό!$E$1:$J$1)-3,'[1]ΣΤΟΙΧΕΙΑ ΕΤΟΥΣ 3'!$AT$15,IF(MAX([1]Βοηθητικό!$E$15:$J$15)-1=MAX([1]Βοηθητικό!$E$1:$J$1)-4,'[1]ΣΤΟΙΧΕΙΑ ΕΤΟΥΣ 2'!$AT$15,IF(MAX([1]Βοηθητικό!$E$15:$J$15)-1=MAX([1]Βοηθητικό!$E$1:$J$1)-5,'[1]ΣΤΟΙΧΕΙΑ ΕΤΟΥΣ 1'!$AT$15,"")))))</f>
        <v>18374</v>
      </c>
      <c r="D1071" s="7">
        <f>IF(MAX([1]Βοηθητικό!$E$15:$J$15)=MAX([1]Βοηθητικό!$E$1:$J$1),'[1]ΣΤΟΙΧΕΙΑ ΕΤΟΥΣ 6'!$AT$15,IF(MAX([1]Βοηθητικό!$E$15:$J$15)=MAX([1]Βοηθητικό!$E$1:$J$1)-1,'[1]ΣΤΟΙΧΕΙΑ ΕΤΟΥΣ 5'!$AT$15,IF(MAX([1]Βοηθητικό!$E$15:$J$15)=MAX([1]Βοηθητικό!$E$1:$J$1)-2,'[1]ΣΤΟΙΧΕΙΑ ΕΤΟΥΣ 4'!$AT$15,IF(MAX([1]Βοηθητικό!$E$15:$J$15)=MAX([1]Βοηθητικό!$E$1:$J$1)-3,'[1]ΣΤΟΙΧΕΙΑ ΕΤΟΥΣ 3'!$AT$15,IF(MAX([1]Βοηθητικό!$E$15:$J$15)=MAX([1]Βοηθητικό!$E$1:$J$1)-4,'[1]ΣΤΟΙΧΕΙΑ ΕΤΟΥΣ 2'!$AT$15,IF(MAX([1]Βοηθητικό!$E$15:$J$15)=MAX([1]Βοηθητικό!$E$1:$J$1)-5,'[1]ΣΤΟΙΧΕΙΑ ΕΤΟΥΣ 1'!$AT$15,""))))))</f>
        <v>84926</v>
      </c>
    </row>
    <row r="1072" spans="1:4" x14ac:dyDescent="0.25">
      <c r="A1072" s="1" t="s">
        <v>46</v>
      </c>
      <c r="B1072" s="6">
        <f>IF(MAX([1]Βοηθητικό!$E$15:$J$15)-2=MAX([1]Βοηθητικό!$E$1:$J$1)-2,'[1]ΣΤΟΙΧΕΙΑ ΕΤΟΥΣ 4'!$AU$15,IF(MAX([1]Βοηθητικό!$E$15:$J$15)-2=MAX([1]Βοηθητικό!$E$1:$J$1)-3,'[1]ΣΤΟΙΧΕΙΑ ΕΤΟΥΣ 3'!$AU$15,IF(MAX([1]Βοηθητικό!$E$15:$J$15)-2=MAX([1]Βοηθητικό!$E$1:$J$1)-4,'[1]ΣΤΟΙΧΕΙΑ ΕΤΟΥΣ 2'!$AU$15,IF(MAX([1]Βοηθητικό!$E$15:$J$15)-2=MAX([1]Βοηθητικό!$E$1:$J$1)-5,'[1]ΣΤΟΙΧΕΙΑ ΕΤΟΥΣ 1'!$AU$15,""))))</f>
        <v>0</v>
      </c>
      <c r="C1072" s="6">
        <f>IF(MAX([1]Βοηθητικό!$E$15:$J$15)-1=MAX([1]Βοηθητικό!$E$1:$J$1)-1,'[1]ΣΤΟΙΧΕΙΑ ΕΤΟΥΣ 5'!$AU$15,IF(MAX([1]Βοηθητικό!$E$15:$J$15)-1=MAX([1]Βοηθητικό!$E$1:$J$1)-2,'[1]ΣΤΟΙΧΕΙΑ ΕΤΟΥΣ 4'!$AU$15,IF(MAX([1]Βοηθητικό!$E$15:$J$15)-1=MAX([1]Βοηθητικό!$E$1:$J$1)-3,'[1]ΣΤΟΙΧΕΙΑ ΕΤΟΥΣ 3'!$AU$15,IF(MAX([1]Βοηθητικό!$E$15:$J$15)-1=MAX([1]Βοηθητικό!$E$1:$J$1)-4,'[1]ΣΤΟΙΧΕΙΑ ΕΤΟΥΣ 2'!$AU$15,IF(MAX([1]Βοηθητικό!$E$15:$J$15)-1=MAX([1]Βοηθητικό!$E$1:$J$1)-5,'[1]ΣΤΟΙΧΕΙΑ ΕΤΟΥΣ 1'!$AU$15,"")))))</f>
        <v>0</v>
      </c>
      <c r="D1072" s="7">
        <f>IF(MAX([1]Βοηθητικό!$E$15:$J$15)=MAX([1]Βοηθητικό!$E$1:$J$1),'[1]ΣΤΟΙΧΕΙΑ ΕΤΟΥΣ 6'!$AU$15,IF(MAX([1]Βοηθητικό!$E$15:$J$15)=MAX([1]Βοηθητικό!$E$1:$J$1)-1,'[1]ΣΤΟΙΧΕΙΑ ΕΤΟΥΣ 5'!$AU$15,IF(MAX([1]Βοηθητικό!$E$15:$J$15)=MAX([1]Βοηθητικό!$E$1:$J$1)-2,'[1]ΣΤΟΙΧΕΙΑ ΕΤΟΥΣ 4'!$AU$15,IF(MAX([1]Βοηθητικό!$E$15:$J$15)=MAX([1]Βοηθητικό!$E$1:$J$1)-3,'[1]ΣΤΟΙΧΕΙΑ ΕΤΟΥΣ 3'!$AU$15,IF(MAX([1]Βοηθητικό!$E$15:$J$15)=MAX([1]Βοηθητικό!$E$1:$J$1)-4,'[1]ΣΤΟΙΧΕΙΑ ΕΤΟΥΣ 2'!$AU$15,IF(MAX([1]Βοηθητικό!$E$15:$J$15)=MAX([1]Βοηθητικό!$E$1:$J$1)-5,'[1]ΣΤΟΙΧΕΙΑ ΕΤΟΥΣ 1'!$AU$15,""))))))</f>
        <v>0</v>
      </c>
    </row>
    <row r="1073" spans="1:4" x14ac:dyDescent="0.25">
      <c r="A1073" s="1" t="s">
        <v>47</v>
      </c>
      <c r="B1073" s="6">
        <f>IF(MAX([1]Βοηθητικό!$E$15:$J$15)-2=MAX([1]Βοηθητικό!$E$1:$J$1)-2,'[1]ΣΤΟΙΧΕΙΑ ΕΤΟΥΣ 4'!$AV$15,IF(MAX([1]Βοηθητικό!$E$15:$J$15)-2=MAX([1]Βοηθητικό!$E$1:$J$1)-3,'[1]ΣΤΟΙΧΕΙΑ ΕΤΟΥΣ 3'!$AV$15,IF(MAX([1]Βοηθητικό!$E$15:$J$15)-2=MAX([1]Βοηθητικό!$E$1:$J$1)-4,'[1]ΣΤΟΙΧΕΙΑ ΕΤΟΥΣ 2'!$AV$15,IF(MAX([1]Βοηθητικό!$E$15:$J$15)-2=MAX([1]Βοηθητικό!$E$1:$J$1)-5,'[1]ΣΤΟΙΧΕΙΑ ΕΤΟΥΣ 1'!$AV$15,""))))</f>
        <v>0</v>
      </c>
      <c r="C1073" s="6">
        <f>IF(MAX([1]Βοηθητικό!$E$15:$J$15)-1=MAX([1]Βοηθητικό!$E$1:$J$1)-1,'[1]ΣΤΟΙΧΕΙΑ ΕΤΟΥΣ 5'!$AV$15,IF(MAX([1]Βοηθητικό!$E$15:$J$15)-1=MAX([1]Βοηθητικό!$E$1:$J$1)-2,'[1]ΣΤΟΙΧΕΙΑ ΕΤΟΥΣ 4'!$AV$15,IF(MAX([1]Βοηθητικό!$E$15:$J$15)-1=MAX([1]Βοηθητικό!$E$1:$J$1)-3,'[1]ΣΤΟΙΧΕΙΑ ΕΤΟΥΣ 3'!$AV$15,IF(MAX([1]Βοηθητικό!$E$15:$J$15)-1=MAX([1]Βοηθητικό!$E$1:$J$1)-4,'[1]ΣΤΟΙΧΕΙΑ ΕΤΟΥΣ 2'!$AV$15,IF(MAX([1]Βοηθητικό!$E$15:$J$15)-1=MAX([1]Βοηθητικό!$E$1:$J$1)-5,'[1]ΣΤΟΙΧΕΙΑ ΕΤΟΥΣ 1'!$AV$15,"")))))</f>
        <v>0</v>
      </c>
      <c r="D1073" s="7">
        <f>IF(MAX([1]Βοηθητικό!$E$15:$J$15)=MAX([1]Βοηθητικό!$E$1:$J$1),'[1]ΣΤΟΙΧΕΙΑ ΕΤΟΥΣ 6'!$AV$15,IF(MAX([1]Βοηθητικό!$E$15:$J$15)=MAX([1]Βοηθητικό!$E$1:$J$1)-1,'[1]ΣΤΟΙΧΕΙΑ ΕΤΟΥΣ 5'!$AV$15,IF(MAX([1]Βοηθητικό!$E$15:$J$15)=MAX([1]Βοηθητικό!$E$1:$J$1)-2,'[1]ΣΤΟΙΧΕΙΑ ΕΤΟΥΣ 4'!$AV$15,IF(MAX([1]Βοηθητικό!$E$15:$J$15)=MAX([1]Βοηθητικό!$E$1:$J$1)-3,'[1]ΣΤΟΙΧΕΙΑ ΕΤΟΥΣ 3'!$AV$15,IF(MAX([1]Βοηθητικό!$E$15:$J$15)=MAX([1]Βοηθητικό!$E$1:$J$1)-4,'[1]ΣΤΟΙΧΕΙΑ ΕΤΟΥΣ 2'!$AV$15,IF(MAX([1]Βοηθητικό!$E$15:$J$15)=MAX([1]Βοηθητικό!$E$1:$J$1)-5,'[1]ΣΤΟΙΧΕΙΑ ΕΤΟΥΣ 1'!$AV$15,""))))))</f>
        <v>0</v>
      </c>
    </row>
    <row r="1074" spans="1:4" x14ac:dyDescent="0.25">
      <c r="A1074" s="1" t="s">
        <v>48</v>
      </c>
      <c r="B1074" s="6">
        <f>IF(MAX([1]Βοηθητικό!$E$15:$J$15)-2=MAX([1]Βοηθητικό!$E$1:$J$1)-2,'[1]ΣΤΟΙΧΕΙΑ ΕΤΟΥΣ 4'!$AW$15,IF(MAX([1]Βοηθητικό!$E$15:$J$15)-2=MAX([1]Βοηθητικό!$E$1:$J$1)-3,'[1]ΣΤΟΙΧΕΙΑ ΕΤΟΥΣ 3'!$AW$15,IF(MAX([1]Βοηθητικό!$E$15:$J$15)-2=MAX([1]Βοηθητικό!$E$1:$J$1)-4,'[1]ΣΤΟΙΧΕΙΑ ΕΤΟΥΣ 2'!$AW$15,IF(MAX([1]Βοηθητικό!$E$15:$J$15)-2=MAX([1]Βοηθητικό!$E$1:$J$1)-5,'[1]ΣΤΟΙΧΕΙΑ ΕΤΟΥΣ 1'!$AW$15,""))))</f>
        <v>0</v>
      </c>
      <c r="C1074" s="6">
        <f>IF(MAX([1]Βοηθητικό!$E$15:$J$15)-1=MAX([1]Βοηθητικό!$E$1:$J$1)-1,'[1]ΣΤΟΙΧΕΙΑ ΕΤΟΥΣ 5'!$AW$15,IF(MAX([1]Βοηθητικό!$E$15:$J$15)-1=MAX([1]Βοηθητικό!$E$1:$J$1)-2,'[1]ΣΤΟΙΧΕΙΑ ΕΤΟΥΣ 4'!$AW$15,IF(MAX([1]Βοηθητικό!$E$15:$J$15)-1=MAX([1]Βοηθητικό!$E$1:$J$1)-3,'[1]ΣΤΟΙΧΕΙΑ ΕΤΟΥΣ 3'!$AW$15,IF(MAX([1]Βοηθητικό!$E$15:$J$15)-1=MAX([1]Βοηθητικό!$E$1:$J$1)-4,'[1]ΣΤΟΙΧΕΙΑ ΕΤΟΥΣ 2'!$AW$15,IF(MAX([1]Βοηθητικό!$E$15:$J$15)-1=MAX([1]Βοηθητικό!$E$1:$J$1)-5,'[1]ΣΤΟΙΧΕΙΑ ΕΤΟΥΣ 1'!$AW$15,"")))))</f>
        <v>0</v>
      </c>
      <c r="D1074" s="7">
        <f>IF(MAX([1]Βοηθητικό!$E$15:$J$15)=MAX([1]Βοηθητικό!$E$1:$J$1),'[1]ΣΤΟΙΧΕΙΑ ΕΤΟΥΣ 6'!$AW$15,IF(MAX([1]Βοηθητικό!$E$15:$J$15)=MAX([1]Βοηθητικό!$E$1:$J$1)-1,'[1]ΣΤΟΙΧΕΙΑ ΕΤΟΥΣ 5'!$AW$15,IF(MAX([1]Βοηθητικό!$E$15:$J$15)=MAX([1]Βοηθητικό!$E$1:$J$1)-2,'[1]ΣΤΟΙΧΕΙΑ ΕΤΟΥΣ 4'!$AW$15,IF(MAX([1]Βοηθητικό!$E$15:$J$15)=MAX([1]Βοηθητικό!$E$1:$J$1)-3,'[1]ΣΤΟΙΧΕΙΑ ΕΤΟΥΣ 3'!$AW$15,IF(MAX([1]Βοηθητικό!$E$15:$J$15)=MAX([1]Βοηθητικό!$E$1:$J$1)-4,'[1]ΣΤΟΙΧΕΙΑ ΕΤΟΥΣ 2'!$AW$15,IF(MAX([1]Βοηθητικό!$E$15:$J$15)=MAX([1]Βοηθητικό!$E$1:$J$1)-5,'[1]ΣΤΟΙΧΕΙΑ ΕΤΟΥΣ 1'!$AW$15,""))))))</f>
        <v>0</v>
      </c>
    </row>
    <row r="1075" spans="1:4" x14ac:dyDescent="0.25">
      <c r="A1075" s="1" t="s">
        <v>49</v>
      </c>
      <c r="B1075" s="6">
        <f>IF(MAX([1]Βοηθητικό!$E$15:$J$15)-2=MAX([1]Βοηθητικό!$E$1:$J$1)-2,'[1]ΣΤΟΙΧΕΙΑ ΕΤΟΥΣ 4'!$AX$15,IF(MAX([1]Βοηθητικό!$E$15:$J$15)-2=MAX([1]Βοηθητικό!$E$1:$J$1)-3,'[1]ΣΤΟΙΧΕΙΑ ΕΤΟΥΣ 3'!$AX$15,IF(MAX([1]Βοηθητικό!$E$15:$J$15)-2=MAX([1]Βοηθητικό!$E$1:$J$1)-4,'[1]ΣΤΟΙΧΕΙΑ ΕΤΟΥΣ 2'!$AX$15,IF(MAX([1]Βοηθητικό!$E$15:$J$15)-2=MAX([1]Βοηθητικό!$E$1:$J$1)-5,'[1]ΣΤΟΙΧΕΙΑ ΕΤΟΥΣ 1'!$AX$15,""))))</f>
        <v>0</v>
      </c>
      <c r="C1075" s="6">
        <f>IF(MAX([1]Βοηθητικό!$E$15:$J$15)-1=MAX([1]Βοηθητικό!$E$1:$J$1)-1,'[1]ΣΤΟΙΧΕΙΑ ΕΤΟΥΣ 5'!$AX$15,IF(MAX([1]Βοηθητικό!$E$15:$J$15)-1=MAX([1]Βοηθητικό!$E$1:$J$1)-2,'[1]ΣΤΟΙΧΕΙΑ ΕΤΟΥΣ 4'!$AX$15,IF(MAX([1]Βοηθητικό!$E$15:$J$15)-1=MAX([1]Βοηθητικό!$E$1:$J$1)-3,'[1]ΣΤΟΙΧΕΙΑ ΕΤΟΥΣ 3'!$AX$15,IF(MAX([1]Βοηθητικό!$E$15:$J$15)-1=MAX([1]Βοηθητικό!$E$1:$J$1)-4,'[1]ΣΤΟΙΧΕΙΑ ΕΤΟΥΣ 2'!$AX$15,IF(MAX([1]Βοηθητικό!$E$15:$J$15)-1=MAX([1]Βοηθητικό!$E$1:$J$1)-5,'[1]ΣΤΟΙΧΕΙΑ ΕΤΟΥΣ 1'!$AX$15,"")))))</f>
        <v>0</v>
      </c>
      <c r="D1075" s="7">
        <f>IF(MAX([1]Βοηθητικό!$E$15:$J$15)=MAX([1]Βοηθητικό!$E$1:$J$1),'[1]ΣΤΟΙΧΕΙΑ ΕΤΟΥΣ 6'!$AX$15,IF(MAX([1]Βοηθητικό!$E$15:$J$15)=MAX([1]Βοηθητικό!$E$1:$J$1)-1,'[1]ΣΤΟΙΧΕΙΑ ΕΤΟΥΣ 5'!$AX$15,IF(MAX([1]Βοηθητικό!$E$15:$J$15)=MAX([1]Βοηθητικό!$E$1:$J$1)-2,'[1]ΣΤΟΙΧΕΙΑ ΕΤΟΥΣ 4'!$AX$15,IF(MAX([1]Βοηθητικό!$E$15:$J$15)=MAX([1]Βοηθητικό!$E$1:$J$1)-3,'[1]ΣΤΟΙΧΕΙΑ ΕΤΟΥΣ 3'!$AX$15,IF(MAX([1]Βοηθητικό!$E$15:$J$15)=MAX([1]Βοηθητικό!$E$1:$J$1)-4,'[1]ΣΤΟΙΧΕΙΑ ΕΤΟΥΣ 2'!$AX$15,IF(MAX([1]Βοηθητικό!$E$15:$J$15)=MAX([1]Βοηθητικό!$E$1:$J$1)-5,'[1]ΣΤΟΙΧΕΙΑ ΕΤΟΥΣ 1'!$AX$15,""))))))</f>
        <v>0</v>
      </c>
    </row>
    <row r="1076" spans="1:4" x14ac:dyDescent="0.25">
      <c r="A1076" s="1" t="s">
        <v>50</v>
      </c>
      <c r="B1076" s="6">
        <f>IF(MAX([1]Βοηθητικό!$E$15:$J$15)-2=MAX([1]Βοηθητικό!$E$1:$J$1)-2,'[1]ΣΤΟΙΧΕΙΑ ΕΤΟΥΣ 4'!$AY$15,IF(MAX([1]Βοηθητικό!$E$15:$J$15)-2=MAX([1]Βοηθητικό!$E$1:$J$1)-3,'[1]ΣΤΟΙΧΕΙΑ ΕΤΟΥΣ 3'!$AY$15,IF(MAX([1]Βοηθητικό!$E$15:$J$15)-2=MAX([1]Βοηθητικό!$E$1:$J$1)-4,'[1]ΣΤΟΙΧΕΙΑ ΕΤΟΥΣ 2'!$AY$15,IF(MAX([1]Βοηθητικό!$E$15:$J$15)-2=MAX([1]Βοηθητικό!$E$1:$J$1)-5,'[1]ΣΤΟΙΧΕΙΑ ΕΤΟΥΣ 1'!$AY$15,""))))</f>
        <v>0</v>
      </c>
      <c r="C1076" s="6">
        <f>IF(MAX([1]Βοηθητικό!$E$15:$J$15)-1=MAX([1]Βοηθητικό!$E$1:$J$1)-1,'[1]ΣΤΟΙΧΕΙΑ ΕΤΟΥΣ 5'!$AY$15,IF(MAX([1]Βοηθητικό!$E$15:$J$15)-1=MAX([1]Βοηθητικό!$E$1:$J$1)-2,'[1]ΣΤΟΙΧΕΙΑ ΕΤΟΥΣ 4'!$AY$15,IF(MAX([1]Βοηθητικό!$E$15:$J$15)-1=MAX([1]Βοηθητικό!$E$1:$J$1)-3,'[1]ΣΤΟΙΧΕΙΑ ΕΤΟΥΣ 3'!$AY$15,IF(MAX([1]Βοηθητικό!$E$15:$J$15)-1=MAX([1]Βοηθητικό!$E$1:$J$1)-4,'[1]ΣΤΟΙΧΕΙΑ ΕΤΟΥΣ 2'!$AY$15,IF(MAX([1]Βοηθητικό!$E$15:$J$15)-1=MAX([1]Βοηθητικό!$E$1:$J$1)-5,'[1]ΣΤΟΙΧΕΙΑ ΕΤΟΥΣ 1'!$AY$15,"")))))</f>
        <v>0</v>
      </c>
      <c r="D1076" s="7">
        <f>IF(MAX([1]Βοηθητικό!$E$15:$J$15)=MAX([1]Βοηθητικό!$E$1:$J$1),'[1]ΣΤΟΙΧΕΙΑ ΕΤΟΥΣ 6'!$AY$15,IF(MAX([1]Βοηθητικό!$E$15:$J$15)=MAX([1]Βοηθητικό!$E$1:$J$1)-1,'[1]ΣΤΟΙΧΕΙΑ ΕΤΟΥΣ 5'!$AY$15,IF(MAX([1]Βοηθητικό!$E$15:$J$15)=MAX([1]Βοηθητικό!$E$1:$J$1)-2,'[1]ΣΤΟΙΧΕΙΑ ΕΤΟΥΣ 4'!$AY$15,IF(MAX([1]Βοηθητικό!$E$15:$J$15)=MAX([1]Βοηθητικό!$E$1:$J$1)-3,'[1]ΣΤΟΙΧΕΙΑ ΕΤΟΥΣ 3'!$AY$15,IF(MAX([1]Βοηθητικό!$E$15:$J$15)=MAX([1]Βοηθητικό!$E$1:$J$1)-4,'[1]ΣΤΟΙΧΕΙΑ ΕΤΟΥΣ 2'!$AY$15,IF(MAX([1]Βοηθητικό!$E$15:$J$15)=MAX([1]Βοηθητικό!$E$1:$J$1)-5,'[1]ΣΤΟΙΧΕΙΑ ΕΤΟΥΣ 1'!$AY$15,""))))))</f>
        <v>0</v>
      </c>
    </row>
    <row r="1077" spans="1:4" x14ac:dyDescent="0.25">
      <c r="A1077" s="1" t="s">
        <v>51</v>
      </c>
      <c r="B1077" s="6">
        <f>IF(MAX([1]Βοηθητικό!$E$15:$J$15)-2=MAX([1]Βοηθητικό!$E$1:$J$1)-2,'[1]ΣΤΟΙΧΕΙΑ ΕΤΟΥΣ 4'!$AZ$15,IF(MAX([1]Βοηθητικό!$E$15:$J$15)-2=MAX([1]Βοηθητικό!$E$1:$J$1)-3,'[1]ΣΤΟΙΧΕΙΑ ΕΤΟΥΣ 3'!$AZ$15,IF(MAX([1]Βοηθητικό!$E$15:$J$15)-2=MAX([1]Βοηθητικό!$E$1:$J$1)-4,'[1]ΣΤΟΙΧΕΙΑ ΕΤΟΥΣ 2'!$AZ$15,IF(MAX([1]Βοηθητικό!$E$15:$J$15)-2=MAX([1]Βοηθητικό!$E$1:$J$1)-5,'[1]ΣΤΟΙΧΕΙΑ ΕΤΟΥΣ 1'!$AZ$15,""))))</f>
        <v>32921</v>
      </c>
      <c r="C1077" s="6">
        <f>IF(MAX([1]Βοηθητικό!$E$15:$J$15)-1=MAX([1]Βοηθητικό!$E$1:$J$1)-1,'[1]ΣΤΟΙΧΕΙΑ ΕΤΟΥΣ 5'!$AZ$15,IF(MAX([1]Βοηθητικό!$E$15:$J$15)-1=MAX([1]Βοηθητικό!$E$1:$J$1)-2,'[1]ΣΤΟΙΧΕΙΑ ΕΤΟΥΣ 4'!$AZ$15,IF(MAX([1]Βοηθητικό!$E$15:$J$15)-1=MAX([1]Βοηθητικό!$E$1:$J$1)-3,'[1]ΣΤΟΙΧΕΙΑ ΕΤΟΥΣ 3'!$AZ$15,IF(MAX([1]Βοηθητικό!$E$15:$J$15)-1=MAX([1]Βοηθητικό!$E$1:$J$1)-4,'[1]ΣΤΟΙΧΕΙΑ ΕΤΟΥΣ 2'!$AZ$15,IF(MAX([1]Βοηθητικό!$E$15:$J$15)-1=MAX([1]Βοηθητικό!$E$1:$J$1)-5,'[1]ΣΤΟΙΧΕΙΑ ΕΤΟΥΣ 1'!$AZ$15,"")))))</f>
        <v>18374</v>
      </c>
      <c r="D1077" s="7">
        <f>IF(MAX([1]Βοηθητικό!$E$15:$J$15)=MAX([1]Βοηθητικό!$E$1:$J$1),'[1]ΣΤΟΙΧΕΙΑ ΕΤΟΥΣ 6'!$AZ$15,IF(MAX([1]Βοηθητικό!$E$15:$J$15)=MAX([1]Βοηθητικό!$E$1:$J$1)-1,'[1]ΣΤΟΙΧΕΙΑ ΕΤΟΥΣ 5'!$AZ$15,IF(MAX([1]Βοηθητικό!$E$15:$J$15)=MAX([1]Βοηθητικό!$E$1:$J$1)-2,'[1]ΣΤΟΙΧΕΙΑ ΕΤΟΥΣ 4'!$AZ$15,IF(MAX([1]Βοηθητικό!$E$15:$J$15)=MAX([1]Βοηθητικό!$E$1:$J$1)-3,'[1]ΣΤΟΙΧΕΙΑ ΕΤΟΥΣ 3'!$AZ$15,IF(MAX([1]Βοηθητικό!$E$15:$J$15)=MAX([1]Βοηθητικό!$E$1:$J$1)-4,'[1]ΣΤΟΙΧΕΙΑ ΕΤΟΥΣ 2'!$AZ$15,IF(MAX([1]Βοηθητικό!$E$15:$J$15)=MAX([1]Βοηθητικό!$E$1:$J$1)-5,'[1]ΣΤΟΙΧΕΙΑ ΕΤΟΥΣ 1'!$AZ$15,""))))))</f>
        <v>84926</v>
      </c>
    </row>
    <row r="1078" spans="1:4" x14ac:dyDescent="0.25">
      <c r="A1078" s="1" t="s">
        <v>191</v>
      </c>
      <c r="B1078" s="6">
        <f>IF(MAX([1]Βοηθητικό!E15:J15)-2=MAX([1]Βοηθητικό!$E$1:$J$1)-2,'[1]ΣΤΟΙΧΕΙΑ ΕΤΟΥΣ 4'!BQ15,IF(MAX([1]Βοηθητικό!E15:J15)-2=MAX([1]Βοηθητικό!$E$1:$J$1)-3,'[1]ΣΤΟΙΧΕΙΑ ΕΤΟΥΣ 3'!BQ15,IF(MAX([1]Βοηθητικό!E15:J15)-2=MAX([1]Βοηθητικό!$E$1:$J$1)-4,'[1]ΣΤΟΙΧΕΙΑ ΕΤΟΥΣ 2'!BQ15,IF(MAX([1]Βοηθητικό!E15:J15)-2=MAX([1]Βοηθητικό!$E$1:$J$1)-5,'[1]ΣΤΟΙΧΕΙΑ ΕΤΟΥΣ 1'!BQ15,""))))</f>
        <v>40261</v>
      </c>
      <c r="C1078" s="6">
        <f>IF(MAX([1]Βοηθητικό!E15:J15)-1=MAX([1]Βοηθητικό!$E$1:$J$1)-1,'[1]ΣΤΟΙΧΕΙΑ ΕΤΟΥΣ 5'!BQ15,IF(MAX([1]Βοηθητικό!E15:J15)-1=MAX([1]Βοηθητικό!$E$1:$J$1)-2,'[1]ΣΤΟΙΧΕΙΑ ΕΤΟΥΣ 4'!BQ15,IF(MAX([1]Βοηθητικό!E15:J15)-1=MAX([1]Βοηθητικό!$E$1:$J$1)-3,'[1]ΣΤΟΙΧΕΙΑ ΕΤΟΥΣ 3'!BQ15,IF(MAX([1]Βοηθητικό!E15:J15)-1=MAX([1]Βοηθητικό!$E$1:$J$1)-4,'[1]ΣΤΟΙΧΕΙΑ ΕΤΟΥΣ 2'!BQ15,IF(MAX([1]Βοηθητικό!E15:J15)-1=MAX([1]Βοηθητικό!$E$1:$J$1)-5,'[1]ΣΤΟΙΧΕΙΑ ΕΤΟΥΣ 1'!BQ15,"")))))</f>
        <v>24953</v>
      </c>
      <c r="D1078" s="7">
        <f>IF(MAX([1]Βοηθητικό!E15:J15)=MAX([1]Βοηθητικό!$E$1:$J$1),'[1]ΣΤΟΙΧΕΙΑ ΕΤΟΥΣ 6'!BQ15,IF(MAX([1]Βοηθητικό!E15:J15)=MAX([1]Βοηθητικό!$E$1:$J$1)-1,'[1]ΣΤΟΙΧΕΙΑ ΕΤΟΥΣ 5'!BQ15,IF(MAX([1]Βοηθητικό!E15:J15)=MAX([1]Βοηθητικό!$E$1:$J$1)-2,'[1]ΣΤΟΙΧΕΙΑ ΕΤΟΥΣ 4'!BQ15,IF(MAX([1]Βοηθητικό!E15:J15)=MAX([1]Βοηθητικό!$E$1:$J$1)-3,'[1]ΣΤΟΙΧΕΙΑ ΕΤΟΥΣ 3'!BQ15,IF(MAX([1]Βοηθητικό!E15:J15)=MAX([1]Βοηθητικό!$E$1:$J$1)-4,'[1]ΣΤΟΙΧΕΙΑ ΕΤΟΥΣ 2'!BQ15,IF(MAX([1]Βοηθητικό!E15:J15)=MAX([1]Βοηθητικό!$E$1:$J$1)-5,'[1]ΣΤΟΙΧΕΙΑ ΕΤΟΥΣ 1'!BQ15,""))))))</f>
        <v>118457</v>
      </c>
    </row>
    <row r="1079" spans="1:4" x14ac:dyDescent="0.25">
      <c r="A1079" s="1" t="s">
        <v>55</v>
      </c>
      <c r="B1079" s="6">
        <f>IF(MAX([1]Βοηθητικό!$E$15:$J$15)-2=MAX([1]Βοηθητικό!$E$1:$J$1)-2,'[1]ΣΤΟΙΧΕΙΑ ΕΤΟΥΣ 4'!$BD$15,IF(MAX([1]Βοηθητικό!$E$15:$J$15)-2=MAX([1]Βοηθητικό!$E$1:$J$1)-3,'[1]ΣΤΟΙΧΕΙΑ ΕΤΟΥΣ 3'!$BD$15,IF(MAX([1]Βοηθητικό!$E$15:$J$15)-2=MAX([1]Βοηθητικό!$E$1:$J$1)-4,'[1]ΣΤΟΙΧΕΙΑ ΕΤΟΥΣ 2'!$BD$15,IF(MAX([1]Βοηθητικό!$E$15:$J$15)-2=MAX([1]Βοηθητικό!$E$1:$J$1)-5,'[1]ΣΤΟΙΧΕΙΑ ΕΤΟΥΣ 1'!$BD$15,""))))</f>
        <v>0</v>
      </c>
      <c r="C1079" s="6">
        <f>IF(MAX([1]Βοηθητικό!$E$15:$J$15)-1=MAX([1]Βοηθητικό!$E$1:$J$1)-1,'[1]ΣΤΟΙΧΕΙΑ ΕΤΟΥΣ 5'!$BD$15,IF(MAX([1]Βοηθητικό!$E$15:$J$15)-1=MAX([1]Βοηθητικό!$E$1:$J$1)-2,'[1]ΣΤΟΙΧΕΙΑ ΕΤΟΥΣ 4'!$BD$15,IF(MAX([1]Βοηθητικό!$E$15:$J$15)-1=MAX([1]Βοηθητικό!$E$1:$J$1)-3,'[1]ΣΤΟΙΧΕΙΑ ΕΤΟΥΣ 3'!$BD$15,IF(MAX([1]Βοηθητικό!$E$15:$J$15)-1=MAX([1]Βοηθητικό!$E$1:$J$1)-4,'[1]ΣΤΟΙΧΕΙΑ ΕΤΟΥΣ 2'!$BD$15,IF(MAX([1]Βοηθητικό!$E$15:$J$15)-1=MAX([1]Βοηθητικό!$E$1:$J$1)-5,'[1]ΣΤΟΙΧΕΙΑ ΕΤΟΥΣ 1'!$BD$15,"")))))</f>
        <v>0</v>
      </c>
      <c r="D1079" s="7">
        <f>IF(MAX([1]Βοηθητικό!$E$15:$J$15)=MAX([1]Βοηθητικό!$E$1:$J$1),'[1]ΣΤΟΙΧΕΙΑ ΕΤΟΥΣ 6'!$BD$15,IF(MAX([1]Βοηθητικό!$E$15:$J$15)=MAX([1]Βοηθητικό!$E$1:$J$1)-1,'[1]ΣΤΟΙΧΕΙΑ ΕΤΟΥΣ 5'!$BD$15,IF(MAX([1]Βοηθητικό!$E$15:$J$15)=MAX([1]Βοηθητικό!$E$1:$J$1)-2,'[1]ΣΤΟΙΧΕΙΑ ΕΤΟΥΣ 4'!$BD$15,IF(MAX([1]Βοηθητικό!$E$15:$J$15)=MAX([1]Βοηθητικό!$E$1:$J$1)-3,'[1]ΣΤΟΙΧΕΙΑ ΕΤΟΥΣ 3'!$BD$15,IF(MAX([1]Βοηθητικό!$E$15:$J$15)=MAX([1]Βοηθητικό!$E$1:$J$1)-4,'[1]ΣΤΟΙΧΕΙΑ ΕΤΟΥΣ 2'!$BD$15,IF(MAX([1]Βοηθητικό!$E$15:$J$15)=MAX([1]Βοηθητικό!$E$1:$J$1)-5,'[1]ΣΤΟΙΧΕΙΑ ΕΤΟΥΣ 1'!$BD$15,""))))))</f>
        <v>0</v>
      </c>
    </row>
    <row r="1080" spans="1:4" x14ac:dyDescent="0.25">
      <c r="A1080" s="1" t="s">
        <v>64</v>
      </c>
      <c r="B1080" s="6">
        <f>IF(MAX([1]Βοηθητικό!$E$15:$J$15)-2=MAX([1]Βοηθητικό!$E$1:$J$1)-2,'[1]ΣΤΟΙΧΕΙΑ ΕΤΟΥΣ 4'!$BM$15,IF(MAX([1]Βοηθητικό!$E$15:$J$15)-2=MAX([1]Βοηθητικό!$E$1:$J$1)-3,'[1]ΣΤΟΙΧΕΙΑ ΕΤΟΥΣ 3'!$BM$15,IF(MAX([1]Βοηθητικό!$E$15:$J$15)-2=MAX([1]Βοηθητικό!$E$1:$J$1)-4,'[1]ΣΤΟΙΧΕΙΑ ΕΤΟΥΣ 2'!$BM$15,IF(MAX([1]Βοηθητικό!$E$15:$J$15)-2=MAX([1]Βοηθητικό!$E$1:$J$1)-5,'[1]ΣΤΟΙΧΕΙΑ ΕΤΟΥΣ 1'!$BM$15,""))))</f>
        <v>-2800</v>
      </c>
      <c r="C1080" s="6">
        <f>IF(MAX([1]Βοηθητικό!$E$15:$J$15)-1=MAX([1]Βοηθητικό!$E$1:$J$1)-1,'[1]ΣΤΟΙΧΕΙΑ ΕΤΟΥΣ 5'!$BM$15,IF(MAX([1]Βοηθητικό!$E$15:$J$15)-1=MAX([1]Βοηθητικό!$E$1:$J$1)-2,'[1]ΣΤΟΙΧΕΙΑ ΕΤΟΥΣ 4'!$BM$15,IF(MAX([1]Βοηθητικό!$E$15:$J$15)-1=MAX([1]Βοηθητικό!$E$1:$J$1)-3,'[1]ΣΤΟΙΧΕΙΑ ΕΤΟΥΣ 3'!$BM$15,IF(MAX([1]Βοηθητικό!$E$15:$J$15)-1=MAX([1]Βοηθητικό!$E$1:$J$1)-4,'[1]ΣΤΟΙΧΕΙΑ ΕΤΟΥΣ 2'!$BM$15,IF(MAX([1]Βοηθητικό!$E$15:$J$15)-1=MAX([1]Βοηθητικό!$E$1:$J$1)-5,'[1]ΣΤΟΙΧΕΙΑ ΕΤΟΥΣ 1'!$BM$15,"")))))</f>
        <v>-2750</v>
      </c>
      <c r="D1080" s="7">
        <f>IF(MAX([1]Βοηθητικό!$E$15:$J$15)=MAX([1]Βοηθητικό!$E$1:$J$1),'[1]ΣΤΟΙΧΕΙΑ ΕΤΟΥΣ 6'!$BM$15,IF(MAX([1]Βοηθητικό!$E$15:$J$15)=MAX([1]Βοηθητικό!$E$1:$J$1)-1,'[1]ΣΤΟΙΧΕΙΑ ΕΤΟΥΣ 5'!$BM$15,IF(MAX([1]Βοηθητικό!$E$15:$J$15)=MAX([1]Βοηθητικό!$E$1:$J$1)-2,'[1]ΣΤΟΙΧΕΙΑ ΕΤΟΥΣ 4'!$BM$15,IF(MAX([1]Βοηθητικό!$E$15:$J$15)=MAX([1]Βοηθητικό!$E$1:$J$1)-3,'[1]ΣΤΟΙΧΕΙΑ ΕΤΟΥΣ 3'!$BM$15,IF(MAX([1]Βοηθητικό!$E$15:$J$15)=MAX([1]Βοηθητικό!$E$1:$J$1)-4,'[1]ΣΤΟΙΧΕΙΑ ΕΤΟΥΣ 2'!$BM$15,IF(MAX([1]Βοηθητικό!$E$15:$J$15)=MAX([1]Βοηθητικό!$E$1:$J$1)-5,'[1]ΣΤΟΙΧΕΙΑ ΕΤΟΥΣ 1'!$BM$15,""))))))</f>
        <v>-9071</v>
      </c>
    </row>
    <row r="1081" spans="1:4" x14ac:dyDescent="0.25">
      <c r="A1081" s="1"/>
      <c r="B1081" s="9"/>
      <c r="C1081" s="9"/>
      <c r="D1081" s="9"/>
    </row>
    <row r="1082" spans="1:4" x14ac:dyDescent="0.25">
      <c r="A1082" s="1" t="s">
        <v>176</v>
      </c>
      <c r="B1082" s="1"/>
      <c r="C1082" s="1"/>
      <c r="D1082" s="2" t="s">
        <v>192</v>
      </c>
    </row>
    <row r="1083" spans="1:4" x14ac:dyDescent="0.25">
      <c r="A1083" s="3" t="str">
        <f>"ΚΩΔΙΚΟΣ ICAP" &amp; ": " &amp; '[1]ΣΤΟΙΧΕΙΑ ΕΤΟΥΣ 3'!A$15</f>
        <v>ΚΩΔΙΚΟΣ ICAP: 10020028</v>
      </c>
      <c r="B1083" s="1"/>
      <c r="C1083" s="1"/>
      <c r="D1083" s="1"/>
    </row>
    <row r="1084" spans="1:4" x14ac:dyDescent="0.25">
      <c r="A1084" s="3" t="str">
        <f>'[1]ΣΤΟΙΧΕΙΑ ΕΤΟΥΣ 3'!B$15</f>
        <v>LIFE CONCEPT Α.Ε.</v>
      </c>
      <c r="B1084" s="1"/>
      <c r="C1084" s="1"/>
      <c r="D1084" s="1"/>
    </row>
    <row r="1085" spans="1:4" x14ac:dyDescent="0.25">
      <c r="A1085" s="3" t="s">
        <v>193</v>
      </c>
      <c r="B1085" s="4" t="str">
        <f>RIGHT(B1064,4)</f>
        <v>2017</v>
      </c>
      <c r="C1085" s="4" t="str">
        <f>RIGHT(C1064,4)</f>
        <v>2018</v>
      </c>
      <c r="D1085" s="4" t="str">
        <f>RIGHT(D1064,4)</f>
        <v>2019</v>
      </c>
    </row>
    <row r="1086" spans="1:4" x14ac:dyDescent="0.25">
      <c r="A1086" s="1" t="s">
        <v>194</v>
      </c>
      <c r="B1086" s="10">
        <f>IF(B1050&lt;=0,"-",IF(OR(B1077/B1050*100&lt;-500,B1077/B1050*100&gt;500),"-",B1077/B1050*100))</f>
        <v>18.187192009369543</v>
      </c>
      <c r="C1086" s="10">
        <f>IF(C1050&lt;=0,"-",IF(OR(C1077/C1050*100&lt;-500,C1077/C1050*100&gt;500),"-",C1077/C1050*100))</f>
        <v>9.3442164416304312</v>
      </c>
      <c r="D1086" s="10">
        <f>IF(D1050&lt;=0,"-",IF(OR(D1077/D1050*100&lt;-500,D1077/D1050*100&gt;500),"-",D1077/D1050*100))</f>
        <v>31.166648317369443</v>
      </c>
    </row>
    <row r="1087" spans="1:4" x14ac:dyDescent="0.25">
      <c r="A1087" s="1" t="s">
        <v>195</v>
      </c>
      <c r="B1087" s="10">
        <f>IF(B1062=0,"-",IF(OR(B1077/B1062*100&lt;-500,B1077/B1062*100&gt;500),"-",B1077/B1062*100))</f>
        <v>0.68879517858020867</v>
      </c>
      <c r="C1087" s="10">
        <f>IF(C1062=0,"-",IF(OR(C1077/C1062*100&lt;-500,C1077/C1062*100&gt;500),"-",C1077/C1062*100))</f>
        <v>0.37433718339282646</v>
      </c>
      <c r="D1087" s="10">
        <f>IF(D1062=0,"-",IF(OR(D1077/D1062*100&lt;-500,D1077/D1062*100&gt;500),"-",D1077/D1062*100))</f>
        <v>1.4058829362336753</v>
      </c>
    </row>
    <row r="1088" spans="1:4" x14ac:dyDescent="0.25">
      <c r="A1088" s="1" t="s">
        <v>196</v>
      </c>
      <c r="B1088" s="10">
        <f>IF(B1065=0,"-",IF(OR(B1067/B1065*100&lt;-500,B1067/B1065*100&gt;99),"-",B1067/B1065*100))</f>
        <v>30.747610785772277</v>
      </c>
      <c r="C1088" s="10">
        <f>IF(C1065=0,"-",IF(OR(C1067/C1065*100&lt;-500,C1067/C1065*100&gt;99),"-",C1067/C1065*100))</f>
        <v>34.761730376131091</v>
      </c>
      <c r="D1088" s="10">
        <f>IF(D1065=0,"-",IF(OR(D1067/D1065*100&lt;-500,D1067/D1065*100&gt;99),"-",D1067/D1065*100))</f>
        <v>39.368310942435031</v>
      </c>
    </row>
    <row r="1089" spans="1:4" x14ac:dyDescent="0.25">
      <c r="A1089" s="1" t="s">
        <v>197</v>
      </c>
      <c r="B1089" s="10">
        <f>IF(B1065=0,"-",IF(OR(B1071/B1065*100&lt;-500,B1071/B1065*100&gt;500),"-",B1071/B1065*100))</f>
        <v>0.90447401570692854</v>
      </c>
      <c r="C1089" s="10">
        <f>IF(C1065=0,"-",IF(OR(C1071/C1065*100&lt;-500,C1071/C1065*100&gt;500),"-",C1071/C1065*100))</f>
        <v>0.48936326046861583</v>
      </c>
      <c r="D1089" s="10">
        <f>IF(D1065=0,"-",IF(OR(D1071/D1065*100&lt;-500,D1071/D1065*100&gt;500),"-",D1071/D1065*100))</f>
        <v>2.2365703989278281</v>
      </c>
    </row>
    <row r="1090" spans="1:4" x14ac:dyDescent="0.25">
      <c r="A1090" s="1" t="s">
        <v>198</v>
      </c>
      <c r="B1090" s="10">
        <f>IF(B1065=0,"-",IF(OR(B1077/B1065*100&lt;-500,B1077/B1065*100&gt;500),"-",B1077/B1065*100))</f>
        <v>0.90447401570692854</v>
      </c>
      <c r="C1090" s="10">
        <f>IF(C1065=0,"-",IF(OR(C1077/C1065*100&lt;-500,C1077/C1065*100&gt;500),"-",C1077/C1065*100))</f>
        <v>0.48936326046861583</v>
      </c>
      <c r="D1090" s="10">
        <f>IF(D1065=0,"-",IF(OR(D1077/D1065*100&lt;-500,D1077/D1065*100&gt;500),"-",D1077/D1065*100))</f>
        <v>2.2365703989278281</v>
      </c>
    </row>
    <row r="1091" spans="1:4" x14ac:dyDescent="0.25">
      <c r="A1091" s="1" t="s">
        <v>199</v>
      </c>
      <c r="B1091" s="10">
        <f>IF(B1065=0,"-",IF(OR(B1078/B1065*100&lt;-500,B1078/B1065*100&gt;500),"-",B1078/B1065*100))</f>
        <v>1.106133724564158</v>
      </c>
      <c r="C1091" s="10">
        <f t="shared" ref="C1091:D1091" si="12">IF(C1065=0,"-",IF(OR(C1078/C1065*100&lt;-500,C1078/C1065*100&gt;500),"-",C1078/C1065*100))</f>
        <v>0.66458481759406607</v>
      </c>
      <c r="D1091" s="10">
        <f t="shared" si="12"/>
        <v>3.1196267308691539</v>
      </c>
    </row>
    <row r="1092" spans="1:4" x14ac:dyDescent="0.25">
      <c r="A1092" s="1" t="s">
        <v>200</v>
      </c>
      <c r="B1092" s="10">
        <f>IF(B1050&lt;=0,"-",IF(OR((B1054+B1057)/B1050&lt;=0,(B1054+B1057)/B1050&gt;100),"-",(B1054+B1057)/B1050))</f>
        <v>25.4043544074426</v>
      </c>
      <c r="C1092" s="10">
        <f>IF(C1050&lt;=0,"-",IF(OR((C1054+C1057)/C1050&lt;=0,(C1054+C1057)/C1050&gt;100),"-",(C1054+C1057)/C1050))</f>
        <v>23.962026088946526</v>
      </c>
      <c r="D1092" s="10">
        <f>IF(D1050&lt;=0,"-",IF(OR((D1054+D1057)/D1050&lt;=0,(D1054+D1057)/D1050&gt;100),"-",(D1054+D1057)/D1050))</f>
        <v>21.168732797533856</v>
      </c>
    </row>
    <row r="1093" spans="1:4" x14ac:dyDescent="0.25">
      <c r="A1093" s="1" t="s">
        <v>201</v>
      </c>
      <c r="B1093" s="10">
        <f>IF(B1069=0,"-",IF((B1069+B1077)&lt;=0,"-",IF(OR((B1069+B1077)/B1069&lt;=0,(B1069+B1077)/B1069&gt;1000),"-",(B1069+B1077)/B1069)))</f>
        <v>5.4650752746507525</v>
      </c>
      <c r="C1093" s="10">
        <f>IF(C1069=0,"-",IF((C1069+C1077)&lt;=0,"-",IF(OR((C1069+C1077)/C1069&lt;=0,(C1069+C1077)/C1069&gt;1000),"-",(C1069+C1077)/C1069)))</f>
        <v>3.7839393939393942</v>
      </c>
      <c r="D1093" s="10">
        <f>IF(D1069=0,"-",IF((D1069+D1077)&lt;=0,"-",IF(OR((D1069+D1077)/D1069&lt;=0,(D1069+D1077)/D1069&gt;1000),"-",(D1069+D1077)/D1069)))</f>
        <v>3.5315527468924195</v>
      </c>
    </row>
    <row r="1094" spans="1:4" x14ac:dyDescent="0.25">
      <c r="A1094" s="1" t="s">
        <v>202</v>
      </c>
      <c r="B1094" s="10" t="str">
        <f>IF(B1050&lt;=0,"-",IF(B1058=0,"-",IF(OR(B1058/B1050*100&lt;0,B1058/B1050*100&gt;1000),"-",B1058/B1050*100)))</f>
        <v>-</v>
      </c>
      <c r="C1094" s="10" t="str">
        <f>IF(C1050&lt;=0,"-",IF(C1058=0,"-",IF(OR(C1058/C1050*100&lt;0,C1058/C1050*100&gt;1000),"-",C1058/C1050*100)))</f>
        <v>-</v>
      </c>
      <c r="D1094" s="10">
        <f>IF(D1050&lt;=0,"-",IF(D1058=0,"-",IF(OR(D1058/D1050*100&lt;0,D1058/D1050*100&gt;1000),"-",D1058/D1050*100)))</f>
        <v>18.477742302469817</v>
      </c>
    </row>
    <row r="1095" spans="1:4" x14ac:dyDescent="0.25">
      <c r="A1095" s="1" t="s">
        <v>81</v>
      </c>
      <c r="B1095" s="10">
        <f>IF(B1057=0,"-",IF(OR((B1038+B1042+B1046)/B1057&lt;0,(B1038+B1042+B1046)/B1057&gt;50),"-",(B1038+B1042+B1046)/B1057))</f>
        <v>0.86573362186264069</v>
      </c>
      <c r="C1095" s="10">
        <f>IF(C1057=0,"-",IF(OR((C1038+C1042+C1046)/C1057&lt;0,(C1038+C1042+C1046)/C1057&gt;50),"-",(C1038+C1042+C1046)/C1057))</f>
        <v>0.86699083338692251</v>
      </c>
      <c r="D1095" s="10">
        <f>IF(D1057=0,"-",IF(OR((D1038+D1042+D1046)/D1057&lt;0,(D1038+D1042+D1046)/D1057&gt;50),"-",(D1038+D1042+D1046)/D1057))</f>
        <v>0.89427519664481614</v>
      </c>
    </row>
    <row r="1096" spans="1:4" x14ac:dyDescent="0.25">
      <c r="A1096" s="1" t="s">
        <v>203</v>
      </c>
      <c r="B1096" s="10">
        <f>IF(B1057=0,"-",IF(OR((B1042+B1046)/B1057&lt;0,(B1042+B1046)/B1057&gt;30),"-",(B1042+B1046)/B1057))</f>
        <v>0.23411387165316985</v>
      </c>
      <c r="C1096" s="10">
        <f>IF(C1057=0,"-",IF(OR((C1042+C1046)/C1057&lt;0,(C1042+C1046)/C1057&gt;30),"-",(C1042+C1046)/C1057))</f>
        <v>0.21229312193095889</v>
      </c>
      <c r="D1096" s="10">
        <f>IF(D1057=0,"-",IF(OR((D1042+D1046)/D1057&lt;0,(D1042+D1046)/D1057&gt;30),"-",(D1042+D1046)/D1057))</f>
        <v>0.31160913466572637</v>
      </c>
    </row>
    <row r="1097" spans="1:4" x14ac:dyDescent="0.25">
      <c r="A1097" s="1" t="s">
        <v>204</v>
      </c>
      <c r="B1097" s="10">
        <f>IF(B1057=0,"-",IF(OR((B1044+B1046)/B1057&lt;0,(B1044+B1046)/B1057&gt;15),"-",(B1044+B1046)/B1057))</f>
        <v>9.6190643325976571E-2</v>
      </c>
      <c r="C1097" s="10">
        <f>IF(C1057=0,"-",IF(OR((C1044+C1046)/C1057&lt;0,(C1044+C1046)/C1057&gt;15),"-",(C1044+C1046)/C1057))</f>
        <v>4.5196999091424821E-2</v>
      </c>
      <c r="D1097" s="10">
        <f>IF(D1057=0,"-",IF(OR((D1044+D1046)/D1057&lt;0,(D1044+D1046)/D1057&gt;15),"-",(D1044+D1046)/D1057))</f>
        <v>3.3746004866625476E-2</v>
      </c>
    </row>
    <row r="1098" spans="1:4" x14ac:dyDescent="0.25">
      <c r="A1098" s="1" t="s">
        <v>205</v>
      </c>
      <c r="B1098" s="8">
        <f>IF((B1038+B1042+B1046)-B1057=0,"-",(B1038+B1042+B1046)-B1057)</f>
        <v>-617423</v>
      </c>
      <c r="C1098" s="8">
        <f>IF((C1038+C1042+C1046)-C1057=0,"-",(C1038+C1042+C1046)-C1057)</f>
        <v>-626709</v>
      </c>
      <c r="D1098" s="8">
        <f>IF((D1038+D1042+D1046)-D1057=0,"-",(D1038+D1042+D1046)-D1057)</f>
        <v>-609849</v>
      </c>
    </row>
    <row r="1099" spans="1:4" x14ac:dyDescent="0.25">
      <c r="A1099" s="1" t="s">
        <v>206</v>
      </c>
      <c r="B1099" s="11">
        <f>IF(B1065=0,"-",IF(OR(B1043/B1065*365&lt;=0,B1043/B1065*365&gt;720),"-",B1043/B1065*365))</f>
        <v>47.740878263748371</v>
      </c>
      <c r="C1099" s="11">
        <f>IF(C1065=0,"-",IF(OR(C1043/C1065*365&lt;=0,C1043/C1065*365&gt;720),"-",C1043/C1065*365))</f>
        <v>57.047195829199595</v>
      </c>
      <c r="D1099" s="11">
        <f>IF(D1065=0,"-",IF(OR(D1043/D1065*365&lt;=0,D1043/D1065*365&gt;720),"-",D1043/D1065*365))</f>
        <v>112.92022075486555</v>
      </c>
    </row>
    <row r="1100" spans="1:4" x14ac:dyDescent="0.25">
      <c r="A1100" s="1" t="s">
        <v>207</v>
      </c>
      <c r="B1100" s="11">
        <f>IF(B1066=0,"-",IF(OR(B1059/B1066*365&lt;=0,B1059/B1066*365&gt;720),"-",B1059/B1066*365))</f>
        <v>392.00684269032621</v>
      </c>
      <c r="C1100" s="11">
        <f>IF(C1066=0,"-",IF(OR(C1059/C1066*365&lt;=0,C1059/C1066*365&gt;720),"-",C1059/C1066*365))</f>
        <v>398.45368171118344</v>
      </c>
      <c r="D1100" s="11" t="str">
        <f>IF(D1066=0,"-",IF(OR(D1059/D1066*365&lt;=0,D1059/D1066*365&gt;720),"-",D1059/D1066*365))</f>
        <v>-</v>
      </c>
    </row>
    <row r="1101" spans="1:4" x14ac:dyDescent="0.25">
      <c r="A1101" s="1" t="s">
        <v>208</v>
      </c>
      <c r="B1101" s="11">
        <f>IF(B1066=0,"-",IF(OR(B1038/B1066*365&lt;=0,B1038/B1066*365&gt;720),"-",B1038/B1066*365))</f>
        <v>420.58350716443329</v>
      </c>
      <c r="C1101" s="11">
        <f>IF(C1066=0,"-",IF(OR(C1038/C1066*365&lt;=0,C1038/C1066*365&gt;720),"-",C1038/C1066*365))</f>
        <v>459.66674437004332</v>
      </c>
      <c r="D1101" s="11">
        <f>IF(D1066=0,"-",IF(OR(D1038/D1066*365&lt;=0,D1038/D1066*365&gt;720),"-",D1038/D1066*365))</f>
        <v>532.8442134268754</v>
      </c>
    </row>
    <row r="1102" spans="1:4" x14ac:dyDescent="0.25">
      <c r="A1102" s="1" t="s">
        <v>209</v>
      </c>
      <c r="B1102" s="10">
        <f>IF(OR(B1062=0,B1065=0),"-",IF(OR(B1065/B1062&lt;=0,B1065/B1062&gt;100),"-",B1065/B1062))</f>
        <v>0.76154225176038104</v>
      </c>
      <c r="C1102" s="10">
        <f>IF(OR(C1062=0,C1065=0),"-",IF(OR(C1065/C1062&lt;=0,C1065/C1062&gt;100),"-",C1065/C1062))</f>
        <v>0.76494746057225471</v>
      </c>
      <c r="D1102" s="10">
        <f>IF(OR(D1062=0,D1065=0),"-",IF(OR(D1065/D1062&lt;=0,D1065/D1062&gt;100),"-",D1065/D1062))</f>
        <v>0.62858872535719434</v>
      </c>
    </row>
    <row r="1103" spans="1:4" x14ac:dyDescent="0.25">
      <c r="A1103" s="1" t="s">
        <v>210</v>
      </c>
      <c r="B1103" s="8">
        <f>IF(OR(B1101="-",B1099="-",B1100="-"),"-",(B1101+B1099)-B1100)</f>
        <v>76.317542737855433</v>
      </c>
      <c r="C1103" s="8">
        <f>IF(OR(C1101="-",C1099="-",C1100="-"),"-",(C1101+C1099)-C1100)</f>
        <v>118.26025848805943</v>
      </c>
      <c r="D1103" s="8" t="str">
        <f>IF(OR(D1101="-",D1099="-",D1100="-"),"-",(D1101+D1099)-D1100)</f>
        <v>-</v>
      </c>
    </row>
    <row r="1104" spans="1:4" x14ac:dyDescent="0.25">
      <c r="A1104" s="1" t="s">
        <v>211</v>
      </c>
      <c r="B1104" s="10">
        <f>IF(B1027=0,"-",(B1027/B1047)*100)</f>
        <v>16.705370116779875</v>
      </c>
      <c r="C1104" s="10">
        <f>IF(C1027=0,"-",(C1027/C1047)*100)</f>
        <v>16.774172649426728</v>
      </c>
      <c r="D1104" s="10">
        <f>IF(D1027=0,"-",(D1027/D1047)*100)</f>
        <v>14.60642611300997</v>
      </c>
    </row>
    <row r="1105" spans="1:4" x14ac:dyDescent="0.25">
      <c r="A1105" s="1" t="s">
        <v>212</v>
      </c>
      <c r="B1105" s="10" t="str">
        <f>IF(B1058=0,"-",IF(B1058/B1065&gt;10,"-",(B1058/B1065)*100))</f>
        <v>-</v>
      </c>
      <c r="C1105" s="10" t="str">
        <f>IF(C1058=0,"-",IF(C1058/C1065&gt;10,"-",(C1058/C1065)*100))</f>
        <v>-</v>
      </c>
      <c r="D1105" s="10">
        <f>IF(D1058=0,"-",IF(D1058/D1065&gt;10,"-",(D1058/D1065)*100))</f>
        <v>1.3259934482492541</v>
      </c>
    </row>
    <row r="1106" spans="1:4" x14ac:dyDescent="0.25">
      <c r="A1106" s="1"/>
      <c r="B1106" s="1"/>
      <c r="C1106" s="1"/>
      <c r="D1106" s="1"/>
    </row>
    <row r="1107" spans="1:4" x14ac:dyDescent="0.25">
      <c r="A1107" s="1" t="s">
        <v>176</v>
      </c>
      <c r="B1107" s="1"/>
      <c r="C1107" s="1"/>
      <c r="D1107" s="2" t="s">
        <v>177</v>
      </c>
    </row>
    <row r="1108" spans="1:4" x14ac:dyDescent="0.25">
      <c r="A1108" s="3" t="str">
        <f>"ΚΩΔΙΚΟΣ ICAP" &amp; ": " &amp; '[1]ΣΤΟΙΧΕΙΑ ΕΤΟΥΣ 3'!A$16</f>
        <v>ΚΩΔΙΚΟΣ ICAP: 60533</v>
      </c>
      <c r="B1108" s="1"/>
      <c r="C1108" s="1"/>
      <c r="D1108" s="2"/>
    </row>
    <row r="1109" spans="1:4" x14ac:dyDescent="0.25">
      <c r="A1109" s="3" t="str">
        <f>'[1]ΣΤΟΙΧΕΙΑ ΕΤΟΥΣ 3'!B$16</f>
        <v>LINE ART Α.Ε.</v>
      </c>
      <c r="B1109" s="1"/>
      <c r="C1109" s="1"/>
      <c r="D1109" s="1"/>
    </row>
    <row r="1110" spans="1:4" x14ac:dyDescent="0.25">
      <c r="A1110" s="1" t="s">
        <v>178</v>
      </c>
      <c r="B1110" s="2" t="s">
        <v>179</v>
      </c>
      <c r="C1110" s="2" t="s">
        <v>179</v>
      </c>
      <c r="D1110" s="2" t="s">
        <v>179</v>
      </c>
    </row>
    <row r="1111" spans="1:4" x14ac:dyDescent="0.25">
      <c r="A1111" s="3" t="s">
        <v>180</v>
      </c>
      <c r="B1111" s="4" t="str">
        <f>IF(MAX([1]Βοηθητικό!$E$16:$J$16)-2=MAX([1]Βοηθητικό!$E$1:$J$1)-2,RIGHT('[1]ΣΤΟΙΧΕΙΑ ΕΤΟΥΣ 4'!$F$16,10),IF(MAX([1]Βοηθητικό!$E$16:$J$16)-2=MAX([1]Βοηθητικό!$E$1:$J$1)-3,RIGHT('[1]ΣΤΟΙΧΕΙΑ ΕΤΟΥΣ 3'!$F$16,10),IF(MAX([1]Βοηθητικό!$E$16:$J$16)-2=MAX([1]Βοηθητικό!$E$1:$J$1)-4,RIGHT('[1]ΣΤΟΙΧΕΙΑ ΕΤΟΥΣ 2'!$F$16,10),IF(MAX([1]Βοηθητικό!$E$16:$J$16)-2=MAX([1]Βοηθητικό!$E$1:$J$1)-5,RIGHT('[1]ΣΤΟΙΧΕΙΑ ΕΤΟΥΣ 1'!$F$16,10),""))))</f>
        <v>31/12/2017</v>
      </c>
      <c r="C1111" s="17" t="str">
        <f>IF(MAX([1]Βοηθητικό!$E$16:$J$16)-1=MAX([1]Βοηθητικό!$E$1:$J$1)-1,RIGHT('[1]ΣΤΟΙΧΕΙΑ ΕΤΟΥΣ 5'!$F$16,10),IF(MAX([1]Βοηθητικό!$E$16:$J$16)-1=MAX([1]Βοηθητικό!$E$1:$J$1)-2,RIGHT('[1]ΣΤΟΙΧΕΙΑ ΕΤΟΥΣ 4'!$F$16,10),IF(MAX([1]Βοηθητικό!$E$16:$J$16)-1=MAX([1]Βοηθητικό!$E$1:$J$1)-3,RIGHT('[1]ΣΤΟΙΧΕΙΑ ΕΤΟΥΣ 3'!$F$16,10),IF(MAX([1]Βοηθητικό!$E$16:$J$16)-1=MAX([1]Βοηθητικό!$E$1:$J$1)-4,RIGHT('[1]ΣΤΟΙΧΕΙΑ ΕΤΟΥΣ 2'!$F$16,10),IF(MAX([1]Βοηθητικό!$E$16:$J$16)-1=MAX([1]Βοηθητικό!$E$1:$J$1)-5,RIGHT('[1]ΣΤΟΙΧΕΙΑ ΕΤΟΥΣ 1'!$F$16,10),"")))))</f>
        <v>31/12/2018</v>
      </c>
      <c r="D1111" s="5" t="str">
        <f>IF(MAX([1]Βοηθητικό!$E$16:$J$16)=MAX([1]Βοηθητικό!$E$1:$J$1),RIGHT('[1]ΣΤΟΙΧΕΙΑ ΕΤΟΥΣ 6'!$F$16,10),IF(MAX([1]Βοηθητικό!$E$16:$J$16)=MAX([1]Βοηθητικό!$E$1:$J$1)-1,RIGHT('[1]ΣΤΟΙΧΕΙΑ ΕΤΟΥΣ 5'!$F$16,10),IF(MAX([1]Βοηθητικό!$E$16:$J$16)=MAX([1]Βοηθητικό!$E$1:$J$1)-2,RIGHT('[1]ΣΤΟΙΧΕΙΑ ΕΤΟΥΣ 4'!$F$16,10),IF(MAX([1]Βοηθητικό!$E$16:$J$16)=MAX([1]Βοηθητικό!$E$1:$J$1)-3,RIGHT('[1]ΣΤΟΙΧΕΙΑ ΕΤΟΥΣ 3'!$F$16,10),IF(MAX([1]Βοηθητικό!$E$16:$J$16)=MAX([1]Βοηθητικό!$E$1:$J$1)-4,RIGHT('[1]ΣΤΟΙΧΕΙΑ ΕΤΟΥΣ 2'!$F$16,10),IF(MAX([1]Βοηθητικό!$E$16:$J$16)=MAX([1]Βοηθητικό!$E$1:$J$1)-5,RIGHT('[1]ΣΤΟΙΧΕΙΑ ΕΤΟΥΣ 1'!$F$16,10),""))))))</f>
        <v>31/12/2019</v>
      </c>
    </row>
    <row r="1112" spans="1:4" x14ac:dyDescent="0.25">
      <c r="A1112" s="1" t="s">
        <v>6</v>
      </c>
      <c r="B1112" s="6">
        <f>IF(MAX([1]Βοηθητικό!$E$16:$J$16)-2=MAX([1]Βοηθητικό!$E$1:$J$1)-2,'[1]ΣΤΟΙΧΕΙΑ ΕΤΟΥΣ 4'!$G$16,IF(MAX([1]Βοηθητικό!$E$16:$J$16)-2=MAX([1]Βοηθητικό!$E$1:$J$1)-3,'[1]ΣΤΟΙΧΕΙΑ ΕΤΟΥΣ 3'!$G$16,IF(MAX([1]Βοηθητικό!$E$16:$J$16)-2=MAX([1]Βοηθητικό!$E$1:$J$1)-4,'[1]ΣΤΟΙΧΕΙΑ ΕΤΟΥΣ 2'!$G$16,IF(MAX([1]Βοηθητικό!$E$16:$J$16)-2=MAX([1]Βοηθητικό!$E$1:$J$1)-5,'[1]ΣΤΟΙΧΕΙΑ ΕΤΟΥΣ 1'!$G$16,""))))</f>
        <v>1394327</v>
      </c>
      <c r="C1112" s="6">
        <f>IF(MAX([1]Βοηθητικό!$E$16:$J$16)-1=MAX([1]Βοηθητικό!$E$1:$J$1)-1,'[1]ΣΤΟΙΧΕΙΑ ΕΤΟΥΣ 5'!$G$16,IF(MAX([1]Βοηθητικό!$E$16:$J$16)-1=MAX([1]Βοηθητικό!$E$1:$J$1)-2,'[1]ΣΤΟΙΧΕΙΑ ΕΤΟΥΣ 4'!$G$16,IF(MAX([1]Βοηθητικό!$E$16:$J$16)-1=MAX([1]Βοηθητικό!$E$1:$J$1)-3,'[1]ΣΤΟΙΧΕΙΑ ΕΤΟΥΣ 3'!$G$16,IF(MAX([1]Βοηθητικό!$E$16:$J$16)-1=MAX([1]Βοηθητικό!$E$1:$J$1)-4,'[1]ΣΤΟΙΧΕΙΑ ΕΤΟΥΣ 2'!$G$16,IF(MAX([1]Βοηθητικό!$E$16:$J$16)-1=MAX([1]Βοηθητικό!$E$1:$J$1)-5,'[1]ΣΤΟΙΧΕΙΑ ΕΤΟΥΣ 1'!$G$16,"")))))</f>
        <v>1393388</v>
      </c>
      <c r="D1112" s="7">
        <f>IF(MAX([1]Βοηθητικό!$E$16:$J$16)=MAX([1]Βοηθητικό!$E$1:$J$1),'[1]ΣΤΟΙΧΕΙΑ ΕΤΟΥΣ 6'!$G$16,IF(MAX([1]Βοηθητικό!$E$16:$J$16)=MAX([1]Βοηθητικό!$E$1:$J$1)-1,'[1]ΣΤΟΙΧΕΙΑ ΕΤΟΥΣ 5'!$G$16,IF(MAX([1]Βοηθητικό!$E$16:$J$16)=MAX([1]Βοηθητικό!$E$1:$J$1)-2,'[1]ΣΤΟΙΧΕΙΑ ΕΤΟΥΣ 4'!$G$16,IF(MAX([1]Βοηθητικό!$E$16:$J$16)=MAX([1]Βοηθητικό!$E$1:$J$1)-3,'[1]ΣΤΟΙΧΕΙΑ ΕΤΟΥΣ 3'!$G$16,IF(MAX([1]Βοηθητικό!$E$16:$J$16)=MAX([1]Βοηθητικό!$E$1:$J$1)-4,'[1]ΣΤΟΙΧΕΙΑ ΕΤΟΥΣ 2'!$G$16,IF(MAX([1]Βοηθητικό!$E$16:$J$16)=MAX([1]Βοηθητικό!$E$1:$J$1)-5,'[1]ΣΤΟΙΧΕΙΑ ΕΤΟΥΣ 1'!$G$16,""))))))</f>
        <v>1392449</v>
      </c>
    </row>
    <row r="1113" spans="1:4" x14ac:dyDescent="0.25">
      <c r="A1113" s="1" t="s">
        <v>7</v>
      </c>
      <c r="B1113" s="6">
        <f>IF(MAX([1]Βοηθητικό!$E$16:$J$16)-2=MAX([1]Βοηθητικό!$E$1:$J$1)-2,'[1]ΣΤΟΙΧΕΙΑ ΕΤΟΥΣ 4'!$H$16,IF(MAX([1]Βοηθητικό!$E$16:$J$16)-2=MAX([1]Βοηθητικό!$E$1:$J$1)-3,'[1]ΣΤΟΙΧΕΙΑ ΕΤΟΥΣ 3'!$H$16,IF(MAX([1]Βοηθητικό!$E$16:$J$16)-2=MAX([1]Βοηθητικό!$E$1:$J$1)-4,'[1]ΣΤΟΙΧΕΙΑ ΕΤΟΥΣ 2'!$H$16,IF(MAX([1]Βοηθητικό!$E$16:$J$16)-2=MAX([1]Βοηθητικό!$E$1:$J$1)-5,'[1]ΣΤΟΙΧΕΙΑ ΕΤΟΥΣ 1'!$H$16,""))))</f>
        <v>0</v>
      </c>
      <c r="C1113" s="6">
        <f>IF(MAX([1]Βοηθητικό!$E$16:$J$16)-1=MAX([1]Βοηθητικό!$E$1:$J$1)-1,'[1]ΣΤΟΙΧΕΙΑ ΕΤΟΥΣ 5'!$H$16,IF(MAX([1]Βοηθητικό!$E$16:$J$16)-1=MAX([1]Βοηθητικό!$E$1:$J$1)-2,'[1]ΣΤΟΙΧΕΙΑ ΕΤΟΥΣ 4'!$H$16,IF(MAX([1]Βοηθητικό!$E$16:$J$16)-1=MAX([1]Βοηθητικό!$E$1:$J$1)-3,'[1]ΣΤΟΙΧΕΙΑ ΕΤΟΥΣ 3'!$H$16,IF(MAX([1]Βοηθητικό!$E$16:$J$16)-1=MAX([1]Βοηθητικό!$E$1:$J$1)-4,'[1]ΣΤΟΙΧΕΙΑ ΕΤΟΥΣ 2'!$H$16,IF(MAX([1]Βοηθητικό!$E$16:$J$16)-1=MAX([1]Βοηθητικό!$E$1:$J$1)-5,'[1]ΣΤΟΙΧΕΙΑ ΕΤΟΥΣ 1'!$H$16,"")))))</f>
        <v>0</v>
      </c>
      <c r="D1113" s="7">
        <f>IF(MAX([1]Βοηθητικό!$E$16:$J$16)=MAX([1]Βοηθητικό!$E$1:$J$1),'[1]ΣΤΟΙΧΕΙΑ ΕΤΟΥΣ 6'!$H$16,IF(MAX([1]Βοηθητικό!$E$16:$J$16)=MAX([1]Βοηθητικό!$E$1:$J$1)-1,'[1]ΣΤΟΙΧΕΙΑ ΕΤΟΥΣ 5'!$H$16,IF(MAX([1]Βοηθητικό!$E$16:$J$16)=MAX([1]Βοηθητικό!$E$1:$J$1)-2,'[1]ΣΤΟΙΧΕΙΑ ΕΤΟΥΣ 4'!$H$16,IF(MAX([1]Βοηθητικό!$E$16:$J$16)=MAX([1]Βοηθητικό!$E$1:$J$1)-3,'[1]ΣΤΟΙΧΕΙΑ ΕΤΟΥΣ 3'!$H$16,IF(MAX([1]Βοηθητικό!$E$16:$J$16)=MAX([1]Βοηθητικό!$E$1:$J$1)-4,'[1]ΣΤΟΙΧΕΙΑ ΕΤΟΥΣ 2'!$H$16,IF(MAX([1]Βοηθητικό!$E$16:$J$16)=MAX([1]Βοηθητικό!$E$1:$J$1)-5,'[1]ΣΤΟΙΧΕΙΑ ΕΤΟΥΣ 1'!$H$16,""))))))</f>
        <v>0</v>
      </c>
    </row>
    <row r="1114" spans="1:4" x14ac:dyDescent="0.25">
      <c r="A1114" s="1" t="s">
        <v>8</v>
      </c>
      <c r="B1114" s="6">
        <f>IF(MAX([1]Βοηθητικό!$E$16:$J$16)-2=MAX([1]Βοηθητικό!$E$1:$J$1)-2,'[1]ΣΤΟΙΧΕΙΑ ΕΤΟΥΣ 4'!$I$16,IF(MAX([1]Βοηθητικό!$E$16:$J$16)-2=MAX([1]Βοηθητικό!$E$1:$J$1)-3,'[1]ΣΤΟΙΧΕΙΑ ΕΤΟΥΣ 3'!$I$16,IF(MAX([1]Βοηθητικό!$E$16:$J$16)-2=MAX([1]Βοηθητικό!$E$1:$J$1)-4,'[1]ΣΤΟΙΧΕΙΑ ΕΤΟΥΣ 2'!$I$16,IF(MAX([1]Βοηθητικό!$E$16:$J$16)-2=MAX([1]Βοηθητικό!$E$1:$J$1)-5,'[1]ΣΤΟΙΧΕΙΑ ΕΤΟΥΣ 1'!$I$16,""))))</f>
        <v>1394326</v>
      </c>
      <c r="C1114" s="6">
        <f>IF(MAX([1]Βοηθητικό!$E$16:$J$16)-1=MAX([1]Βοηθητικό!$E$1:$J$1)-1,'[1]ΣΤΟΙΧΕΙΑ ΕΤΟΥΣ 5'!$I$16,IF(MAX([1]Βοηθητικό!$E$16:$J$16)-1=MAX([1]Βοηθητικό!$E$1:$J$1)-2,'[1]ΣΤΟΙΧΕΙΑ ΕΤΟΥΣ 4'!$I$16,IF(MAX([1]Βοηθητικό!$E$16:$J$16)-1=MAX([1]Βοηθητικό!$E$1:$J$1)-3,'[1]ΣΤΟΙΧΕΙΑ ΕΤΟΥΣ 3'!$I$16,IF(MAX([1]Βοηθητικό!$E$16:$J$16)-1=MAX([1]Βοηθητικό!$E$1:$J$1)-4,'[1]ΣΤΟΙΧΕΙΑ ΕΤΟΥΣ 2'!$I$16,IF(MAX([1]Βοηθητικό!$E$16:$J$16)-1=MAX([1]Βοηθητικό!$E$1:$J$1)-5,'[1]ΣΤΟΙΧΕΙΑ ΕΤΟΥΣ 1'!$I$16,"")))))</f>
        <v>1393387</v>
      </c>
      <c r="D1114" s="7">
        <f>IF(MAX([1]Βοηθητικό!$E$16:$J$16)=MAX([1]Βοηθητικό!$E$1:$J$1),'[1]ΣΤΟΙΧΕΙΑ ΕΤΟΥΣ 6'!$I$16,IF(MAX([1]Βοηθητικό!$E$16:$J$16)=MAX([1]Βοηθητικό!$E$1:$J$1)-1,'[1]ΣΤΟΙΧΕΙΑ ΕΤΟΥΣ 5'!$I$16,IF(MAX([1]Βοηθητικό!$E$16:$J$16)=MAX([1]Βοηθητικό!$E$1:$J$1)-2,'[1]ΣΤΟΙΧΕΙΑ ΕΤΟΥΣ 4'!$I$16,IF(MAX([1]Βοηθητικό!$E$16:$J$16)=MAX([1]Βοηθητικό!$E$1:$J$1)-3,'[1]ΣΤΟΙΧΕΙΑ ΕΤΟΥΣ 3'!$I$16,IF(MAX([1]Βοηθητικό!$E$16:$J$16)=MAX([1]Βοηθητικό!$E$1:$J$1)-4,'[1]ΣΤΟΙΧΕΙΑ ΕΤΟΥΣ 2'!$I$16,IF(MAX([1]Βοηθητικό!$E$16:$J$16)=MAX([1]Βοηθητικό!$E$1:$J$1)-5,'[1]ΣΤΟΙΧΕΙΑ ΕΤΟΥΣ 1'!$I$16,""))))))</f>
        <v>1388384</v>
      </c>
    </row>
    <row r="1115" spans="1:4" x14ac:dyDescent="0.25">
      <c r="A1115" s="1" t="s">
        <v>57</v>
      </c>
      <c r="B1115" s="6">
        <f>IF(MAX([1]Βοηθητικό!$E$16:$J$16)-2=MAX([1]Βοηθητικό!$E$1:$J$1)-2,'[1]ΣΤΟΙΧΕΙΑ ΕΤΟΥΣ 4'!$BF$16,IF(MAX([1]Βοηθητικό!$E$16:$J$16)-2=MAX([1]Βοηθητικό!$E$1:$J$1)-3,'[1]ΣΤΟΙΧΕΙΑ ΕΤΟΥΣ 3'!$BF$16,IF(MAX([1]Βοηθητικό!$E$16:$J$16)-2=MAX([1]Βοηθητικό!$E$1:$J$1)-4,'[1]ΣΤΟΙΧΕΙΑ ΕΤΟΥΣ 2'!$BF$16,IF(MAX([1]Βοηθητικό!$E$16:$J$16)-2=MAX([1]Βοηθητικό!$E$1:$J$1)-5,'[1]ΣΤΟΙΧΕΙΑ ΕΤΟΥΣ 1'!$BF$16,""))))</f>
        <v>1</v>
      </c>
      <c r="C1115" s="6">
        <f>IF(MAX([1]Βοηθητικό!$E$16:$J$16)-1=MAX([1]Βοηθητικό!$E$1:$J$1)-1,'[1]ΣΤΟΙΧΕΙΑ ΕΤΟΥΣ 5'!$BF$16,IF(MAX([1]Βοηθητικό!$E$16:$J$16)-1=MAX([1]Βοηθητικό!$E$1:$J$1)-2,'[1]ΣΤΟΙΧΕΙΑ ΕΤΟΥΣ 4'!$BF$16,IF(MAX([1]Βοηθητικό!$E$16:$J$16)-1=MAX([1]Βοηθητικό!$E$1:$J$1)-3,'[1]ΣΤΟΙΧΕΙΑ ΕΤΟΥΣ 3'!$BF$16,IF(MAX([1]Βοηθητικό!$E$16:$J$16)-1=MAX([1]Βοηθητικό!$E$1:$J$1)-4,'[1]ΣΤΟΙΧΕΙΑ ΕΤΟΥΣ 2'!$BF$16,IF(MAX([1]Βοηθητικό!$E$16:$J$16)-1=MAX([1]Βοηθητικό!$E$1:$J$1)-5,'[1]ΣΤΟΙΧΕΙΑ ΕΤΟΥΣ 1'!$BF$16,"")))))</f>
        <v>1</v>
      </c>
      <c r="D1115" s="7">
        <f>IF(MAX([1]Βοηθητικό!$E$16:$J$16)=MAX([1]Βοηθητικό!$E$1:$J$1),'[1]ΣΤΟΙΧΕΙΑ ΕΤΟΥΣ 6'!$BF$16,IF(MAX([1]Βοηθητικό!$E$16:$J$16)=MAX([1]Βοηθητικό!$E$1:$J$1)-1,'[1]ΣΤΟΙΧΕΙΑ ΕΤΟΥΣ 5'!$BF$16,IF(MAX([1]Βοηθητικό!$E$16:$J$16)=MAX([1]Βοηθητικό!$E$1:$J$1)-2,'[1]ΣΤΟΙΧΕΙΑ ΕΤΟΥΣ 4'!$BF$16,IF(MAX([1]Βοηθητικό!$E$16:$J$16)=MAX([1]Βοηθητικό!$E$1:$J$1)-3,'[1]ΣΤΟΙΧΕΙΑ ΕΤΟΥΣ 3'!$BF$16,IF(MAX([1]Βοηθητικό!$E$16:$J$16)=MAX([1]Βοηθητικό!$E$1:$J$1)-4,'[1]ΣΤΟΙΧΕΙΑ ΕΤΟΥΣ 2'!$BF$16,IF(MAX([1]Βοηθητικό!$E$16:$J$16)=MAX([1]Βοηθητικό!$E$1:$J$1)-5,'[1]ΣΤΟΙΧΕΙΑ ΕΤΟΥΣ 1'!$BF$16,""))))))</f>
        <v>1</v>
      </c>
    </row>
    <row r="1116" spans="1:4" x14ac:dyDescent="0.25">
      <c r="A1116" s="1" t="s">
        <v>9</v>
      </c>
      <c r="B1116" s="6">
        <f>IF(MAX([1]Βοηθητικό!$E$16:$J$16)-2=MAX([1]Βοηθητικό!$E$1:$J$1)-2,'[1]ΣΤΟΙΧΕΙΑ ΕΤΟΥΣ 4'!$J$16,IF(MAX([1]Βοηθητικό!$E$16:$J$16)-2=MAX([1]Βοηθητικό!$E$1:$J$1)-3,'[1]ΣΤΟΙΧΕΙΑ ΕΤΟΥΣ 3'!$J$16,IF(MAX([1]Βοηθητικό!$E$16:$J$16)-2=MAX([1]Βοηθητικό!$E$1:$J$1)-4,'[1]ΣΤΟΙΧΕΙΑ ΕΤΟΥΣ 2'!$J$16,IF(MAX([1]Βοηθητικό!$E$16:$J$16)-2=MAX([1]Βοηθητικό!$E$1:$J$1)-5,'[1]ΣΤΟΙΧΕΙΑ ΕΤΟΥΣ 1'!$J$16,""))))</f>
        <v>0</v>
      </c>
      <c r="C1116" s="6">
        <f>IF(MAX([1]Βοηθητικό!$E$16:$J$16)-1=MAX([1]Βοηθητικό!$E$1:$J$1)-1,'[1]ΣΤΟΙΧΕΙΑ ΕΤΟΥΣ 5'!$J$16,IF(MAX([1]Βοηθητικό!$E$16:$J$16)-1=MAX([1]Βοηθητικό!$E$1:$J$1)-2,'[1]ΣΤΟΙΧΕΙΑ ΕΤΟΥΣ 4'!$J$16,IF(MAX([1]Βοηθητικό!$E$16:$J$16)-1=MAX([1]Βοηθητικό!$E$1:$J$1)-3,'[1]ΣΤΟΙΧΕΙΑ ΕΤΟΥΣ 3'!$J$16,IF(MAX([1]Βοηθητικό!$E$16:$J$16)-1=MAX([1]Βοηθητικό!$E$1:$J$1)-4,'[1]ΣΤΟΙΧΕΙΑ ΕΤΟΥΣ 2'!$J$16,IF(MAX([1]Βοηθητικό!$E$16:$J$16)-1=MAX([1]Βοηθητικό!$E$1:$J$1)-5,'[1]ΣΤΟΙΧΕΙΑ ΕΤΟΥΣ 1'!$J$16,"")))))</f>
        <v>0</v>
      </c>
      <c r="D1116" s="7">
        <f>IF(MAX([1]Βοηθητικό!$E$16:$J$16)=MAX([1]Βοηθητικό!$E$1:$J$1),'[1]ΣΤΟΙΧΕΙΑ ΕΤΟΥΣ 6'!$J$16,IF(MAX([1]Βοηθητικό!$E$16:$J$16)=MAX([1]Βοηθητικό!$E$1:$J$1)-1,'[1]ΣΤΟΙΧΕΙΑ ΕΤΟΥΣ 5'!$J$16,IF(MAX([1]Βοηθητικό!$E$16:$J$16)=MAX([1]Βοηθητικό!$E$1:$J$1)-2,'[1]ΣΤΟΙΧΕΙΑ ΕΤΟΥΣ 4'!$J$16,IF(MAX([1]Βοηθητικό!$E$16:$J$16)=MAX([1]Βοηθητικό!$E$1:$J$1)-3,'[1]ΣΤΟΙΧΕΙΑ ΕΤΟΥΣ 3'!$J$16,IF(MAX([1]Βοηθητικό!$E$16:$J$16)=MAX([1]Βοηθητικό!$E$1:$J$1)-4,'[1]ΣΤΟΙΧΕΙΑ ΕΤΟΥΣ 2'!$J$16,IF(MAX([1]Βοηθητικό!$E$16:$J$16)=MAX([1]Βοηθητικό!$E$1:$J$1)-5,'[1]ΣΤΟΙΧΕΙΑ ΕΤΟΥΣ 1'!$J$16,""))))))</f>
        <v>0</v>
      </c>
    </row>
    <row r="1117" spans="1:4" x14ac:dyDescent="0.25">
      <c r="A1117" s="1" t="s">
        <v>181</v>
      </c>
      <c r="B1117" s="6">
        <f>IF(MAX([1]Βοηθητικό!$E$16:$J$16)-2=MAX([1]Βοηθητικό!$E$1:$J$1)-2,'[1]ΣΤΟΙΧΕΙΑ ΕΤΟΥΣ 4'!$M$16,IF(MAX([1]Βοηθητικό!$E$16:$J$16)-2=MAX([1]Βοηθητικό!$E$1:$J$1)-3,'[1]ΣΤΟΙΧΕΙΑ ΕΤΟΥΣ 3'!$M$16,IF(MAX([1]Βοηθητικό!$E$16:$J$16)-2=MAX([1]Βοηθητικό!$E$1:$J$1)-4,'[1]ΣΤΟΙΧΕΙΑ ΕΤΟΥΣ 2'!$M$16,IF(MAX([1]Βοηθητικό!$E$16:$J$16)-2=MAX([1]Βοηθητικό!$E$1:$J$1)-5,'[1]ΣΤΟΙΧΕΙΑ ΕΤΟΥΣ 1'!$M$16,""))))</f>
        <v>0</v>
      </c>
      <c r="C1117" s="6">
        <f>IF(MAX([1]Βοηθητικό!$E$16:$J$16)-1=MAX([1]Βοηθητικό!$E$1:$J$1)-1,'[1]ΣΤΟΙΧΕΙΑ ΕΤΟΥΣ 5'!$M$16,IF(MAX([1]Βοηθητικό!$E$16:$J$16)-1=MAX([1]Βοηθητικό!$E$1:$J$1)-2,'[1]ΣΤΟΙΧΕΙΑ ΕΤΟΥΣ 4'!$M$16,IF(MAX([1]Βοηθητικό!$E$16:$J$16)-1=MAX([1]Βοηθητικό!$E$1:$J$1)-3,'[1]ΣΤΟΙΧΕΙΑ ΕΤΟΥΣ 3'!$M$16,IF(MAX([1]Βοηθητικό!$E$16:$J$16)-1=MAX([1]Βοηθητικό!$E$1:$J$1)-4,'[1]ΣΤΟΙΧΕΙΑ ΕΤΟΥΣ 2'!$M$16,IF(MAX([1]Βοηθητικό!$E$16:$J$16)-1=MAX([1]Βοηθητικό!$E$1:$J$1)-5,'[1]ΣΤΟΙΧΕΙΑ ΕΤΟΥΣ 1'!$M$16,"")))))</f>
        <v>0</v>
      </c>
      <c r="D1117" s="7">
        <f>IF(MAX([1]Βοηθητικό!$E$16:$J$16)=MAX([1]Βοηθητικό!$E$1:$J$1),'[1]ΣΤΟΙΧΕΙΑ ΕΤΟΥΣ 6'!$M$16,IF(MAX([1]Βοηθητικό!$E$16:$J$16)=MAX([1]Βοηθητικό!$E$1:$J$1)-1,'[1]ΣΤΟΙΧΕΙΑ ΕΤΟΥΣ 5'!$M$16,IF(MAX([1]Βοηθητικό!$E$16:$J$16)=MAX([1]Βοηθητικό!$E$1:$J$1)-2,'[1]ΣΤΟΙΧΕΙΑ ΕΤΟΥΣ 4'!$M$16,IF(MAX([1]Βοηθητικό!$E$16:$J$16)=MAX([1]Βοηθητικό!$E$1:$J$1)-3,'[1]ΣΤΟΙΧΕΙΑ ΕΤΟΥΣ 3'!$M$16,IF(MAX([1]Βοηθητικό!$E$16:$J$16)=MAX([1]Βοηθητικό!$E$1:$J$1)-4,'[1]ΣΤΟΙΧΕΙΑ ΕΤΟΥΣ 2'!$M$16,IF(MAX([1]Βοηθητικό!$E$16:$J$16)=MAX([1]Βοηθητικό!$E$1:$J$1)-5,'[1]ΣΤΟΙΧΕΙΑ ΕΤΟΥΣ 1'!$M$16,""))))))</f>
        <v>0</v>
      </c>
    </row>
    <row r="1118" spans="1:4" x14ac:dyDescent="0.25">
      <c r="A1118" s="1" t="s">
        <v>182</v>
      </c>
      <c r="B1118" s="6">
        <f>IF(MAX([1]Βοηθητικό!$E$16:$J$16)-2=MAX([1]Βοηθητικό!$E$1:$J$1)-2,'[1]ΣΤΟΙΧΕΙΑ ΕΤΟΥΣ 4'!$BN$16,IF(MAX([1]Βοηθητικό!$E$16:$J$16)-2=MAX([1]Βοηθητικό!$E$1:$J$1)-3,'[1]ΣΤΟΙΧΕΙΑ ΕΤΟΥΣ 3'!$BN$16,IF(MAX([1]Βοηθητικό!$E$16:$J$16)-2=MAX([1]Βοηθητικό!$E$1:$J$1)-4,'[1]ΣΤΟΙΧΕΙΑ ΕΤΟΥΣ 2'!$BN$16,IF(MAX([1]Βοηθητικό!$E$16:$J$16)-2=MAX([1]Βοηθητικό!$E$1:$J$1)-5,'[1]ΣΤΟΙΧΕΙΑ ΕΤΟΥΣ 1'!$BN$16,""))))</f>
        <v>0</v>
      </c>
      <c r="C1118" s="6">
        <f>IF(MAX([1]Βοηθητικό!$E$16:$J$16)-1=MAX([1]Βοηθητικό!$E$1:$J$1)-1,'[1]ΣΤΟΙΧΕΙΑ ΕΤΟΥΣ 5'!$BN$16,IF(MAX([1]Βοηθητικό!$E$16:$J$16)-1=MAX([1]Βοηθητικό!$E$1:$J$1)-2,'[1]ΣΤΟΙΧΕΙΑ ΕΤΟΥΣ 4'!$BN$16,IF(MAX([1]Βοηθητικό!$E$16:$J$16)-1=MAX([1]Βοηθητικό!$E$1:$J$1)-3,'[1]ΣΤΟΙΧΕΙΑ ΕΤΟΥΣ 3'!$BN$16,IF(MAX([1]Βοηθητικό!$E$16:$J$16)-1=MAX([1]Βοηθητικό!$E$1:$J$1)-4,'[1]ΣΤΟΙΧΕΙΑ ΕΤΟΥΣ 2'!$BN$16,IF(MAX([1]Βοηθητικό!$E$16:$J$16)-1=MAX([1]Βοηθητικό!$E$1:$J$1)-5,'[1]ΣΤΟΙΧΕΙΑ ΕΤΟΥΣ 1'!$BN$16,"")))))</f>
        <v>0</v>
      </c>
      <c r="D1118" s="7">
        <f>IF(MAX([1]Βοηθητικό!$E$16:$J$16)=MAX([1]Βοηθητικό!$E$1:$J$1),'[1]ΣΤΟΙΧΕΙΑ ΕΤΟΥΣ 6'!$BN$16,IF(MAX([1]Βοηθητικό!$E$16:$J$16)=MAX([1]Βοηθητικό!$E$1:$J$1)-1,'[1]ΣΤΟΙΧΕΙΑ ΕΤΟΥΣ 5'!$BN$16,IF(MAX([1]Βοηθητικό!$E$16:$J$16)=MAX([1]Βοηθητικό!$E$1:$J$1)-2,'[1]ΣΤΟΙΧΕΙΑ ΕΤΟΥΣ 4'!$BN$16,IF(MAX([1]Βοηθητικό!$E$16:$J$16)=MAX([1]Βοηθητικό!$E$1:$J$1)-3,'[1]ΣΤΟΙΧΕΙΑ ΕΤΟΥΣ 3'!$BN$16,IF(MAX([1]Βοηθητικό!$E$16:$J$16)=MAX([1]Βοηθητικό!$E$1:$J$1)-4,'[1]ΣΤΟΙΧΕΙΑ ΕΤΟΥΣ 2'!$BN$16,IF(MAX([1]Βοηθητικό!$E$16:$J$16)=MAX([1]Βοηθητικό!$E$1:$J$1)-5,'[1]ΣΤΟΙΧΕΙΑ ΕΤΟΥΣ 1'!$BN$16,""))))))</f>
        <v>0</v>
      </c>
    </row>
    <row r="1119" spans="1:4" x14ac:dyDescent="0.25">
      <c r="A1119" s="1" t="s">
        <v>183</v>
      </c>
      <c r="B1119" s="6">
        <f>IF(MAX([1]Βοηθητικό!$E$16:$J$16)-2=MAX([1]Βοηθητικό!$E$1:$J$1)-2,'[1]ΣΤΟΙΧΕΙΑ ΕΤΟΥΣ 4'!$BG$16,IF(MAX([1]Βοηθητικό!$E$16:$J$16)-2=MAX([1]Βοηθητικό!$E$1:$J$1)-3,'[1]ΣΤΟΙΧΕΙΑ ΕΤΟΥΣ 3'!$BG$16,IF(MAX([1]Βοηθητικό!$E$16:$J$16)-2=MAX([1]Βοηθητικό!$E$1:$J$1)-4,'[1]ΣΤΟΙΧΕΙΑ ΕΤΟΥΣ 2'!$BG$16,IF(MAX([1]Βοηθητικό!$E$16:$J$16)-2=MAX([1]Βοηθητικό!$E$1:$J$1)-5,'[1]ΣΤΟΙΧΕΙΑ ΕΤΟΥΣ 1'!$BG$16,""))))</f>
        <v>0</v>
      </c>
      <c r="C1119" s="6">
        <f>IF(MAX([1]Βοηθητικό!$E$16:$J$16)-1=MAX([1]Βοηθητικό!$E$1:$J$1)-1,'[1]ΣΤΟΙΧΕΙΑ ΕΤΟΥΣ 5'!$BG$16,IF(MAX([1]Βοηθητικό!$E$16:$J$16)-1=MAX([1]Βοηθητικό!$E$1:$J$1)-2,'[1]ΣΤΟΙΧΕΙΑ ΕΤΟΥΣ 4'!$BG$16,IF(MAX([1]Βοηθητικό!$E$16:$J$16)-1=MAX([1]Βοηθητικό!$E$1:$J$1)-3,'[1]ΣΤΟΙΧΕΙΑ ΕΤΟΥΣ 3'!$BG$16,IF(MAX([1]Βοηθητικό!$E$16:$J$16)-1=MAX([1]Βοηθητικό!$E$1:$J$1)-4,'[1]ΣΤΟΙΧΕΙΑ ΕΤΟΥΣ 2'!$BG$16,IF(MAX([1]Βοηθητικό!$E$16:$J$16)-1=MAX([1]Βοηθητικό!$E$1:$J$1)-5,'[1]ΣΤΟΙΧΕΙΑ ΕΤΟΥΣ 1'!$BG$16,"")))))</f>
        <v>0</v>
      </c>
      <c r="D1119" s="7">
        <f>IF(MAX([1]Βοηθητικό!$E$16:$J$16)=MAX([1]Βοηθητικό!$E$1:$J$1),'[1]ΣΤΟΙΧΕΙΑ ΕΤΟΥΣ 6'!$BG$16,IF(MAX([1]Βοηθητικό!$E$16:$J$16)=MAX([1]Βοηθητικό!$E$1:$J$1)-1,'[1]ΣΤΟΙΧΕΙΑ ΕΤΟΥΣ 5'!$BG$16,IF(MAX([1]Βοηθητικό!$E$16:$J$16)=MAX([1]Βοηθητικό!$E$1:$J$1)-2,'[1]ΣΤΟΙΧΕΙΑ ΕΤΟΥΣ 4'!$BG$16,IF(MAX([1]Βοηθητικό!$E$16:$J$16)=MAX([1]Βοηθητικό!$E$1:$J$1)-3,'[1]ΣΤΟΙΧΕΙΑ ΕΤΟΥΣ 3'!$BG$16,IF(MAX([1]Βοηθητικό!$E$16:$J$16)=MAX([1]Βοηθητικό!$E$1:$J$1)-4,'[1]ΣΤΟΙΧΕΙΑ ΕΤΟΥΣ 2'!$BG$16,IF(MAX([1]Βοηθητικό!$E$16:$J$16)=MAX([1]Βοηθητικό!$E$1:$J$1)-5,'[1]ΣΤΟΙΧΕΙΑ ΕΤΟΥΣ 1'!$BG$16,""))))))</f>
        <v>0</v>
      </c>
    </row>
    <row r="1120" spans="1:4" x14ac:dyDescent="0.25">
      <c r="A1120" s="1" t="s">
        <v>66</v>
      </c>
      <c r="B1120" s="6">
        <f>IF(MAX([1]Βοηθητικό!$E$16:$J$16)-2=MAX([1]Βοηθητικό!$E$1:$J$1)-2,'[1]ΣΤΟΙΧΕΙΑ ΕΤΟΥΣ 4'!$BO$16,IF(MAX([1]Βοηθητικό!$E$16:$J$16)-2=MAX([1]Βοηθητικό!$E$1:$J$1)-3,'[1]ΣΤΟΙΧΕΙΑ ΕΤΟΥΣ 3'!$BO$16,IF(MAX([1]Βοηθητικό!$E$16:$J$16)-2=MAX([1]Βοηθητικό!$E$1:$J$1)-4,'[1]ΣΤΟΙΧΕΙΑ ΕΤΟΥΣ 2'!$BO$16,IF(MAX([1]Βοηθητικό!$E$16:$J$16)-2=MAX([1]Βοηθητικό!$E$1:$J$1)-5,'[1]ΣΤΟΙΧΕΙΑ ΕΤΟΥΣ 1'!$BO$16,""))))</f>
        <v>0</v>
      </c>
      <c r="C1120" s="6">
        <f>IF(MAX([1]Βοηθητικό!$E$16:$J$16)-1=MAX([1]Βοηθητικό!$E$1:$J$1)-1,'[1]ΣΤΟΙΧΕΙΑ ΕΤΟΥΣ 5'!$BO$16,IF(MAX([1]Βοηθητικό!$E$16:$J$16)-1=MAX([1]Βοηθητικό!$E$1:$J$1)-2,'[1]ΣΤΟΙΧΕΙΑ ΕΤΟΥΣ 4'!$BO$16,IF(MAX([1]Βοηθητικό!$E$16:$J$16)-1=MAX([1]Βοηθητικό!$E$1:$J$1)-3,'[1]ΣΤΟΙΧΕΙΑ ΕΤΟΥΣ 3'!$BO$16,IF(MAX([1]Βοηθητικό!$E$16:$J$16)-1=MAX([1]Βοηθητικό!$E$1:$J$1)-4,'[1]ΣΤΟΙΧΕΙΑ ΕΤΟΥΣ 2'!$BO$16,IF(MAX([1]Βοηθητικό!$E$16:$J$16)-1=MAX([1]Βοηθητικό!$E$1:$J$1)-5,'[1]ΣΤΟΙΧΕΙΑ ΕΤΟΥΣ 1'!$BO$16,"")))))</f>
        <v>0</v>
      </c>
      <c r="D1120" s="7">
        <f>IF(MAX([1]Βοηθητικό!$E$16:$J$16)=MAX([1]Βοηθητικό!$E$1:$J$1),'[1]ΣΤΟΙΧΕΙΑ ΕΤΟΥΣ 6'!$BO$16,IF(MAX([1]Βοηθητικό!$E$16:$J$16)=MAX([1]Βοηθητικό!$E$1:$J$1)-1,'[1]ΣΤΟΙΧΕΙΑ ΕΤΟΥΣ 5'!$BO$16,IF(MAX([1]Βοηθητικό!$E$16:$J$16)=MAX([1]Βοηθητικό!$E$1:$J$1)-2,'[1]ΣΤΟΙΧΕΙΑ ΕΤΟΥΣ 4'!$BO$16,IF(MAX([1]Βοηθητικό!$E$16:$J$16)=MAX([1]Βοηθητικό!$E$1:$J$1)-3,'[1]ΣΤΟΙΧΕΙΑ ΕΤΟΥΣ 3'!$BO$16,IF(MAX([1]Βοηθητικό!$E$16:$J$16)=MAX([1]Βοηθητικό!$E$1:$J$1)-4,'[1]ΣΤΟΙΧΕΙΑ ΕΤΟΥΣ 2'!$BO$16,IF(MAX([1]Βοηθητικό!$E$16:$J$16)=MAX([1]Βοηθητικό!$E$1:$J$1)-5,'[1]ΣΤΟΙΧΕΙΑ ΕΤΟΥΣ 1'!$BO$16,""))))))</f>
        <v>0</v>
      </c>
    </row>
    <row r="1121" spans="1:4" x14ac:dyDescent="0.25">
      <c r="A1121" s="1" t="s">
        <v>13</v>
      </c>
      <c r="B1121" s="6">
        <f>IF(MAX([1]Βοηθητικό!$E$16:$J$16)-2=MAX([1]Βοηθητικό!$E$1:$J$1)-2,'[1]ΣΤΟΙΧΕΙΑ ΕΤΟΥΣ 4'!$N$16,IF(MAX([1]Βοηθητικό!$E$16:$J$16)-2=MAX([1]Βοηθητικό!$E$1:$J$1)-3,'[1]ΣΤΟΙΧΕΙΑ ΕΤΟΥΣ 3'!$N$16,IF(MAX([1]Βοηθητικό!$E$16:$J$16)-2=MAX([1]Βοηθητικό!$E$1:$J$1)-4,'[1]ΣΤΟΙΧΕΙΑ ΕΤΟΥΣ 2'!$N$16,IF(MAX([1]Βοηθητικό!$E$16:$J$16)-2=MAX([1]Βοηθητικό!$E$1:$J$1)-5,'[1]ΣΤΟΙΧΕΙΑ ΕΤΟΥΣ 1'!$N$16,""))))</f>
        <v>0</v>
      </c>
      <c r="C1121" s="6">
        <f>IF(MAX([1]Βοηθητικό!$E$16:$J$16)-1=MAX([1]Βοηθητικό!$E$1:$J$1)-1,'[1]ΣΤΟΙΧΕΙΑ ΕΤΟΥΣ 5'!$N$16,IF(MAX([1]Βοηθητικό!$E$16:$J$16)-1=MAX([1]Βοηθητικό!$E$1:$J$1)-2,'[1]ΣΤΟΙΧΕΙΑ ΕΤΟΥΣ 4'!$N$16,IF(MAX([1]Βοηθητικό!$E$16:$J$16)-1=MAX([1]Βοηθητικό!$E$1:$J$1)-3,'[1]ΣΤΟΙΧΕΙΑ ΕΤΟΥΣ 3'!$N$16,IF(MAX([1]Βοηθητικό!$E$16:$J$16)-1=MAX([1]Βοηθητικό!$E$1:$J$1)-4,'[1]ΣΤΟΙΧΕΙΑ ΕΤΟΥΣ 2'!$N$16,IF(MAX([1]Βοηθητικό!$E$16:$J$16)-1=MAX([1]Βοηθητικό!$E$1:$J$1)-5,'[1]ΣΤΟΙΧΕΙΑ ΕΤΟΥΣ 1'!$N$16,"")))))</f>
        <v>0</v>
      </c>
      <c r="D1121" s="7">
        <f>IF(MAX([1]Βοηθητικό!$E$16:$J$16)=MAX([1]Βοηθητικό!$E$1:$J$1),'[1]ΣΤΟΙΧΕΙΑ ΕΤΟΥΣ 6'!$N$16,IF(MAX([1]Βοηθητικό!$E$16:$J$16)=MAX([1]Βοηθητικό!$E$1:$J$1)-1,'[1]ΣΤΟΙΧΕΙΑ ΕΤΟΥΣ 5'!$N$16,IF(MAX([1]Βοηθητικό!$E$16:$J$16)=MAX([1]Βοηθητικό!$E$1:$J$1)-2,'[1]ΣΤΟΙΧΕΙΑ ΕΤΟΥΣ 4'!$N$16,IF(MAX([1]Βοηθητικό!$E$16:$J$16)=MAX([1]Βοηθητικό!$E$1:$J$1)-3,'[1]ΣΤΟΙΧΕΙΑ ΕΤΟΥΣ 3'!$N$16,IF(MAX([1]Βοηθητικό!$E$16:$J$16)=MAX([1]Βοηθητικό!$E$1:$J$1)-4,'[1]ΣΤΟΙΧΕΙΑ ΕΤΟΥΣ 2'!$N$16,IF(MAX([1]Βοηθητικό!$E$16:$J$16)=MAX([1]Βοηθητικό!$E$1:$J$1)-5,'[1]ΣΤΟΙΧΕΙΑ ΕΤΟΥΣ 1'!$N$16,""))))))</f>
        <v>4063</v>
      </c>
    </row>
    <row r="1122" spans="1:4" x14ac:dyDescent="0.25">
      <c r="A1122" s="1" t="s">
        <v>14</v>
      </c>
      <c r="B1122" s="6">
        <f>IF(MAX([1]Βοηθητικό!$E$16:$J$16)-2=MAX([1]Βοηθητικό!$E$1:$J$1)-2,'[1]ΣΤΟΙΧΕΙΑ ΕΤΟΥΣ 4'!$O$16,IF(MAX([1]Βοηθητικό!$E$16:$J$16)-2=MAX([1]Βοηθητικό!$E$1:$J$1)-3,'[1]ΣΤΟΙΧΕΙΑ ΕΤΟΥΣ 3'!$O$16,IF(MAX([1]Βοηθητικό!$E$16:$J$16)-2=MAX([1]Βοηθητικό!$E$1:$J$1)-4,'[1]ΣΤΟΙΧΕΙΑ ΕΤΟΥΣ 2'!$O$16,IF(MAX([1]Βοηθητικό!$E$16:$J$16)-2=MAX([1]Βοηθητικό!$E$1:$J$1)-5,'[1]ΣΤΟΙΧΕΙΑ ΕΤΟΥΣ 1'!$O$16,""))))</f>
        <v>0</v>
      </c>
      <c r="C1122" s="6">
        <f>IF(MAX([1]Βοηθητικό!$E$16:$J$16)-1=MAX([1]Βοηθητικό!$E$1:$J$1)-1,'[1]ΣΤΟΙΧΕΙΑ ΕΤΟΥΣ 5'!$O$16,IF(MAX([1]Βοηθητικό!$E$16:$J$16)-1=MAX([1]Βοηθητικό!$E$1:$J$1)-2,'[1]ΣΤΟΙΧΕΙΑ ΕΤΟΥΣ 4'!$O$16,IF(MAX([1]Βοηθητικό!$E$16:$J$16)-1=MAX([1]Βοηθητικό!$E$1:$J$1)-3,'[1]ΣΤΟΙΧΕΙΑ ΕΤΟΥΣ 3'!$O$16,IF(MAX([1]Βοηθητικό!$E$16:$J$16)-1=MAX([1]Βοηθητικό!$E$1:$J$1)-4,'[1]ΣΤΟΙΧΕΙΑ ΕΤΟΥΣ 2'!$O$16,IF(MAX([1]Βοηθητικό!$E$16:$J$16)-1=MAX([1]Βοηθητικό!$E$1:$J$1)-5,'[1]ΣΤΟΙΧΕΙΑ ΕΤΟΥΣ 1'!$O$16,"")))))</f>
        <v>0</v>
      </c>
      <c r="D1122" s="7">
        <f>IF(MAX([1]Βοηθητικό!$E$16:$J$16)=MAX([1]Βοηθητικό!$E$1:$J$1),'[1]ΣΤΟΙΧΕΙΑ ΕΤΟΥΣ 6'!$O$16,IF(MAX([1]Βοηθητικό!$E$16:$J$16)=MAX([1]Βοηθητικό!$E$1:$J$1)-1,'[1]ΣΤΟΙΧΕΙΑ ΕΤΟΥΣ 5'!$O$16,IF(MAX([1]Βοηθητικό!$E$16:$J$16)=MAX([1]Βοηθητικό!$E$1:$J$1)-2,'[1]ΣΤΟΙΧΕΙΑ ΕΤΟΥΣ 4'!$O$16,IF(MAX([1]Βοηθητικό!$E$16:$J$16)=MAX([1]Βοηθητικό!$E$1:$J$1)-3,'[1]ΣΤΟΙΧΕΙΑ ΕΤΟΥΣ 3'!$O$16,IF(MAX([1]Βοηθητικό!$E$16:$J$16)=MAX([1]Βοηθητικό!$E$1:$J$1)-4,'[1]ΣΤΟΙΧΕΙΑ ΕΤΟΥΣ 2'!$O$16,IF(MAX([1]Βοηθητικό!$E$16:$J$16)=MAX([1]Βοηθητικό!$E$1:$J$1)-5,'[1]ΣΤΟΙΧΕΙΑ ΕΤΟΥΣ 1'!$O$16,""))))))</f>
        <v>0</v>
      </c>
    </row>
    <row r="1123" spans="1:4" x14ac:dyDescent="0.25">
      <c r="A1123" s="1" t="s">
        <v>15</v>
      </c>
      <c r="B1123" s="6">
        <f>IF(MAX([1]Βοηθητικό!$E$16:$J$16)-2=MAX([1]Βοηθητικό!$E$1:$J$1)-2,'[1]ΣΤΟΙΧΕΙΑ ΕΤΟΥΣ 4'!$P$16,IF(MAX([1]Βοηθητικό!$E$16:$J$16)-2=MAX([1]Βοηθητικό!$E$1:$J$1)-3,'[1]ΣΤΟΙΧΕΙΑ ΕΤΟΥΣ 3'!$P$16,IF(MAX([1]Βοηθητικό!$E$16:$J$16)-2=MAX([1]Βοηθητικό!$E$1:$J$1)-4,'[1]ΣΤΟΙΧΕΙΑ ΕΤΟΥΣ 2'!$P$16,IF(MAX([1]Βοηθητικό!$E$16:$J$16)-2=MAX([1]Βοηθητικό!$E$1:$J$1)-5,'[1]ΣΤΟΙΧΕΙΑ ΕΤΟΥΣ 1'!$P$16,""))))</f>
        <v>22783</v>
      </c>
      <c r="C1123" s="6">
        <f>IF(MAX([1]Βοηθητικό!$E$16:$J$16)-1=MAX([1]Βοηθητικό!$E$1:$J$1)-1,'[1]ΣΤΟΙΧΕΙΑ ΕΤΟΥΣ 5'!$P$16,IF(MAX([1]Βοηθητικό!$E$16:$J$16)-1=MAX([1]Βοηθητικό!$E$1:$J$1)-2,'[1]ΣΤΟΙΧΕΙΑ ΕΤΟΥΣ 4'!$P$16,IF(MAX([1]Βοηθητικό!$E$16:$J$16)-1=MAX([1]Βοηθητικό!$E$1:$J$1)-3,'[1]ΣΤΟΙΧΕΙΑ ΕΤΟΥΣ 3'!$P$16,IF(MAX([1]Βοηθητικό!$E$16:$J$16)-1=MAX([1]Βοηθητικό!$E$1:$J$1)-4,'[1]ΣΤΟΙΧΕΙΑ ΕΤΟΥΣ 2'!$P$16,IF(MAX([1]Βοηθητικό!$E$16:$J$16)-1=MAX([1]Βοηθητικό!$E$1:$J$1)-5,'[1]ΣΤΟΙΧΕΙΑ ΕΤΟΥΣ 1'!$P$16,"")))))</f>
        <v>40238</v>
      </c>
      <c r="D1123" s="7">
        <f>IF(MAX([1]Βοηθητικό!$E$16:$J$16)=MAX([1]Βοηθητικό!$E$1:$J$1),'[1]ΣΤΟΙΧΕΙΑ ΕΤΟΥΣ 6'!$P$16,IF(MAX([1]Βοηθητικό!$E$16:$J$16)=MAX([1]Βοηθητικό!$E$1:$J$1)-1,'[1]ΣΤΟΙΧΕΙΑ ΕΤΟΥΣ 5'!$P$16,IF(MAX([1]Βοηθητικό!$E$16:$J$16)=MAX([1]Βοηθητικό!$E$1:$J$1)-2,'[1]ΣΤΟΙΧΕΙΑ ΕΤΟΥΣ 4'!$P$16,IF(MAX([1]Βοηθητικό!$E$16:$J$16)=MAX([1]Βοηθητικό!$E$1:$J$1)-3,'[1]ΣΤΟΙΧΕΙΑ ΕΤΟΥΣ 3'!$P$16,IF(MAX([1]Βοηθητικό!$E$16:$J$16)=MAX([1]Βοηθητικό!$E$1:$J$1)-4,'[1]ΣΤΟΙΧΕΙΑ ΕΤΟΥΣ 2'!$P$16,IF(MAX([1]Βοηθητικό!$E$16:$J$16)=MAX([1]Βοηθητικό!$E$1:$J$1)-5,'[1]ΣΤΟΙΧΕΙΑ ΕΤΟΥΣ 1'!$P$16,""))))))</f>
        <v>46539</v>
      </c>
    </row>
    <row r="1124" spans="1:4" x14ac:dyDescent="0.25">
      <c r="A1124" s="1" t="s">
        <v>16</v>
      </c>
      <c r="B1124" s="6">
        <f>IF(MAX([1]Βοηθητικό!$E$16:$J$16)-2=MAX([1]Βοηθητικό!$E$1:$J$1)-2,'[1]ΣΤΟΙΧΕΙΑ ΕΤΟΥΣ 4'!$Q$16,IF(MAX([1]Βοηθητικό!$E$16:$J$16)-2=MAX([1]Βοηθητικό!$E$1:$J$1)-3,'[1]ΣΤΟΙΧΕΙΑ ΕΤΟΥΣ 3'!$Q$16,IF(MAX([1]Βοηθητικό!$E$16:$J$16)-2=MAX([1]Βοηθητικό!$E$1:$J$1)-4,'[1]ΣΤΟΙΧΕΙΑ ΕΤΟΥΣ 2'!$Q$16,IF(MAX([1]Βοηθητικό!$E$16:$J$16)-2=MAX([1]Βοηθητικό!$E$1:$J$1)-5,'[1]ΣΤΟΙΧΕΙΑ ΕΤΟΥΣ 1'!$Q$16,""))))</f>
        <v>21739</v>
      </c>
      <c r="C1124" s="6">
        <f>IF(MAX([1]Βοηθητικό!$E$16:$J$16)-1=MAX([1]Βοηθητικό!$E$1:$J$1)-1,'[1]ΣΤΟΙΧΕΙΑ ΕΤΟΥΣ 5'!$Q$16,IF(MAX([1]Βοηθητικό!$E$16:$J$16)-1=MAX([1]Βοηθητικό!$E$1:$J$1)-2,'[1]ΣΤΟΙΧΕΙΑ ΕΤΟΥΣ 4'!$Q$16,IF(MAX([1]Βοηθητικό!$E$16:$J$16)-1=MAX([1]Βοηθητικό!$E$1:$J$1)-3,'[1]ΣΤΟΙΧΕΙΑ ΕΤΟΥΣ 3'!$Q$16,IF(MAX([1]Βοηθητικό!$E$16:$J$16)-1=MAX([1]Βοηθητικό!$E$1:$J$1)-4,'[1]ΣΤΟΙΧΕΙΑ ΕΤΟΥΣ 2'!$Q$16,IF(MAX([1]Βοηθητικό!$E$16:$J$16)-1=MAX([1]Βοηθητικό!$E$1:$J$1)-5,'[1]ΣΤΟΙΧΕΙΑ ΕΤΟΥΣ 1'!$Q$16,"")))))</f>
        <v>39771</v>
      </c>
      <c r="D1124" s="7">
        <f>IF(MAX([1]Βοηθητικό!$E$16:$J$16)=MAX([1]Βοηθητικό!$E$1:$J$1),'[1]ΣΤΟΙΧΕΙΑ ΕΤΟΥΣ 6'!$Q$16,IF(MAX([1]Βοηθητικό!$E$16:$J$16)=MAX([1]Βοηθητικό!$E$1:$J$1)-1,'[1]ΣΤΟΙΧΕΙΑ ΕΤΟΥΣ 5'!$Q$16,IF(MAX([1]Βοηθητικό!$E$16:$J$16)=MAX([1]Βοηθητικό!$E$1:$J$1)-2,'[1]ΣΤΟΙΧΕΙΑ ΕΤΟΥΣ 4'!$Q$16,IF(MAX([1]Βοηθητικό!$E$16:$J$16)=MAX([1]Βοηθητικό!$E$1:$J$1)-3,'[1]ΣΤΟΙΧΕΙΑ ΕΤΟΥΣ 3'!$Q$16,IF(MAX([1]Βοηθητικό!$E$16:$J$16)=MAX([1]Βοηθητικό!$E$1:$J$1)-4,'[1]ΣΤΟΙΧΕΙΑ ΕΤΟΥΣ 2'!$Q$16,IF(MAX([1]Βοηθητικό!$E$16:$J$16)=MAX([1]Βοηθητικό!$E$1:$J$1)-5,'[1]ΣΤΟΙΧΕΙΑ ΕΤΟΥΣ 1'!$Q$16,""))))))</f>
        <v>35794</v>
      </c>
    </row>
    <row r="1125" spans="1:4" x14ac:dyDescent="0.25">
      <c r="A1125" s="1" t="s">
        <v>184</v>
      </c>
      <c r="B1125" s="6">
        <f>IF(MAX([1]Βοηθητικό!$E$16:$J$16)-2=MAX([1]Βοηθητικό!$E$1:$J$1)-2,'[1]ΣΤΟΙΧΕΙΑ ΕΤΟΥΣ 4'!$R$16,IF(MAX([1]Βοηθητικό!$E$16:$J$16)-2=MAX([1]Βοηθητικό!$E$1:$J$1)-3,'[1]ΣΤΟΙΧΕΙΑ ΕΤΟΥΣ 3'!$R$16,IF(MAX([1]Βοηθητικό!$E$16:$J$16)-2=MAX([1]Βοηθητικό!$E$1:$J$1)-4,'[1]ΣΤΟΙΧΕΙΑ ΕΤΟΥΣ 2'!$R$16,IF(MAX([1]Βοηθητικό!$E$16:$J$16)-2=MAX([1]Βοηθητικό!$E$1:$J$1)-5,'[1]ΣΤΟΙΧΕΙΑ ΕΤΟΥΣ 1'!$R$16,""))))</f>
        <v>0</v>
      </c>
      <c r="C1125" s="6">
        <f>IF(MAX([1]Βοηθητικό!$E$16:$J$16)-1=MAX([1]Βοηθητικό!$E$1:$J$1)-1,'[1]ΣΤΟΙΧΕΙΑ ΕΤΟΥΣ 5'!$R$16,IF(MAX([1]Βοηθητικό!$E$16:$J$16)-1=MAX([1]Βοηθητικό!$E$1:$J$1)-2,'[1]ΣΤΟΙΧΕΙΑ ΕΤΟΥΣ 4'!$R$16,IF(MAX([1]Βοηθητικό!$E$16:$J$16)-1=MAX([1]Βοηθητικό!$E$1:$J$1)-3,'[1]ΣΤΟΙΧΕΙΑ ΕΤΟΥΣ 3'!$R$16,IF(MAX([1]Βοηθητικό!$E$16:$J$16)-1=MAX([1]Βοηθητικό!$E$1:$J$1)-4,'[1]ΣΤΟΙΧΕΙΑ ΕΤΟΥΣ 2'!$R$16,IF(MAX([1]Βοηθητικό!$E$16:$J$16)-1=MAX([1]Βοηθητικό!$E$1:$J$1)-5,'[1]ΣΤΟΙΧΕΙΑ ΕΤΟΥΣ 1'!$R$16,"")))))</f>
        <v>0</v>
      </c>
      <c r="D1125" s="7">
        <f>IF(MAX([1]Βοηθητικό!$E$16:$J$16)=MAX([1]Βοηθητικό!$E$1:$J$1),'[1]ΣΤΟΙΧΕΙΑ ΕΤΟΥΣ 6'!$R$16,IF(MAX([1]Βοηθητικό!$E$16:$J$16)=MAX([1]Βοηθητικό!$E$1:$J$1)-1,'[1]ΣΤΟΙΧΕΙΑ ΕΤΟΥΣ 5'!$R$16,IF(MAX([1]Βοηθητικό!$E$16:$J$16)=MAX([1]Βοηθητικό!$E$1:$J$1)-2,'[1]ΣΤΟΙΧΕΙΑ ΕΤΟΥΣ 4'!$R$16,IF(MAX([1]Βοηθητικό!$E$16:$J$16)=MAX([1]Βοηθητικό!$E$1:$J$1)-3,'[1]ΣΤΟΙΧΕΙΑ ΕΤΟΥΣ 3'!$R$16,IF(MAX([1]Βοηθητικό!$E$16:$J$16)=MAX([1]Βοηθητικό!$E$1:$J$1)-4,'[1]ΣΤΟΙΧΕΙΑ ΕΤΟΥΣ 2'!$R$16,IF(MAX([1]Βοηθητικό!$E$16:$J$16)=MAX([1]Βοηθητικό!$E$1:$J$1)-5,'[1]ΣΤΟΙΧΕΙΑ ΕΤΟΥΣ 1'!$R$16,""))))))</f>
        <v>0</v>
      </c>
    </row>
    <row r="1126" spans="1:4" x14ac:dyDescent="0.25">
      <c r="A1126" s="1" t="s">
        <v>18</v>
      </c>
      <c r="B1126" s="6">
        <f>IF(MAX([1]Βοηθητικό!$E$16:$J$16)-2=MAX([1]Βοηθητικό!$E$1:$J$1)-2,'[1]ΣΤΟΙΧΕΙΑ ΕΤΟΥΣ 4'!$S$16,IF(MAX([1]Βοηθητικό!$E$16:$J$16)-2=MAX([1]Βοηθητικό!$E$1:$J$1)-3,'[1]ΣΤΟΙΧΕΙΑ ΕΤΟΥΣ 3'!$S$16,IF(MAX([1]Βοηθητικό!$E$16:$J$16)-2=MAX([1]Βοηθητικό!$E$1:$J$1)-4,'[1]ΣΤΟΙΧΕΙΑ ΕΤΟΥΣ 2'!$S$16,IF(MAX([1]Βοηθητικό!$E$16:$J$16)-2=MAX([1]Βοηθητικό!$E$1:$J$1)-5,'[1]ΣΤΟΙΧΕΙΑ ΕΤΟΥΣ 1'!$S$16,""))))</f>
        <v>1044</v>
      </c>
      <c r="C1126" s="6">
        <f>IF(MAX([1]Βοηθητικό!$E$16:$J$16)-1=MAX([1]Βοηθητικό!$E$1:$J$1)-1,'[1]ΣΤΟΙΧΕΙΑ ΕΤΟΥΣ 5'!$S$16,IF(MAX([1]Βοηθητικό!$E$16:$J$16)-1=MAX([1]Βοηθητικό!$E$1:$J$1)-2,'[1]ΣΤΟΙΧΕΙΑ ΕΤΟΥΣ 4'!$S$16,IF(MAX([1]Βοηθητικό!$E$16:$J$16)-1=MAX([1]Βοηθητικό!$E$1:$J$1)-3,'[1]ΣΤΟΙΧΕΙΑ ΕΤΟΥΣ 3'!$S$16,IF(MAX([1]Βοηθητικό!$E$16:$J$16)-1=MAX([1]Βοηθητικό!$E$1:$J$1)-4,'[1]ΣΤΟΙΧΕΙΑ ΕΤΟΥΣ 2'!$S$16,IF(MAX([1]Βοηθητικό!$E$16:$J$16)-1=MAX([1]Βοηθητικό!$E$1:$J$1)-5,'[1]ΣΤΟΙΧΕΙΑ ΕΤΟΥΣ 1'!$S$16,"")))))</f>
        <v>467</v>
      </c>
      <c r="D1126" s="7">
        <f>IF(MAX([1]Βοηθητικό!$E$16:$J$16)=MAX([1]Βοηθητικό!$E$1:$J$1),'[1]ΣΤΟΙΧΕΙΑ ΕΤΟΥΣ 6'!$S$16,IF(MAX([1]Βοηθητικό!$E$16:$J$16)=MAX([1]Βοηθητικό!$E$1:$J$1)-1,'[1]ΣΤΟΙΧΕΙΑ ΕΤΟΥΣ 5'!$S$16,IF(MAX([1]Βοηθητικό!$E$16:$J$16)=MAX([1]Βοηθητικό!$E$1:$J$1)-2,'[1]ΣΤΟΙΧΕΙΑ ΕΤΟΥΣ 4'!$S$16,IF(MAX([1]Βοηθητικό!$E$16:$J$16)=MAX([1]Βοηθητικό!$E$1:$J$1)-3,'[1]ΣΤΟΙΧΕΙΑ ΕΤΟΥΣ 3'!$S$16,IF(MAX([1]Βοηθητικό!$E$16:$J$16)=MAX([1]Βοηθητικό!$E$1:$J$1)-4,'[1]ΣΤΟΙΧΕΙΑ ΕΤΟΥΣ 2'!$S$16,IF(MAX([1]Βοηθητικό!$E$16:$J$16)=MAX([1]Βοηθητικό!$E$1:$J$1)-5,'[1]ΣΤΟΙΧΕΙΑ ΕΤΟΥΣ 1'!$S$16,""))))))</f>
        <v>10745</v>
      </c>
    </row>
    <row r="1127" spans="1:4" x14ac:dyDescent="0.25">
      <c r="A1127" s="1" t="s">
        <v>19</v>
      </c>
      <c r="B1127" s="6">
        <f>IF(MAX([1]Βοηθητικό!$E$16:$J$16)-2=MAX([1]Βοηθητικό!$E$1:$J$1)-2,'[1]ΣΤΟΙΧΕΙΑ ΕΤΟΥΣ 4'!$T$16,IF(MAX([1]Βοηθητικό!$E$16:$J$16)-2=MAX([1]Βοηθητικό!$E$1:$J$1)-3,'[1]ΣΤΟΙΧΕΙΑ ΕΤΟΥΣ 3'!$T$16,IF(MAX([1]Βοηθητικό!$E$16:$J$16)-2=MAX([1]Βοηθητικό!$E$1:$J$1)-4,'[1]ΣΤΟΙΧΕΙΑ ΕΤΟΥΣ 2'!$T$16,IF(MAX([1]Βοηθητικό!$E$16:$J$16)-2=MAX([1]Βοηθητικό!$E$1:$J$1)-5,'[1]ΣΤΟΙΧΕΙΑ ΕΤΟΥΣ 1'!$T$16,""))))</f>
        <v>964453</v>
      </c>
      <c r="C1127" s="6">
        <f>IF(MAX([1]Βοηθητικό!$E$16:$J$16)-1=MAX([1]Βοηθητικό!$E$1:$J$1)-1,'[1]ΣΤΟΙΧΕΙΑ ΕΤΟΥΣ 5'!$T$16,IF(MAX([1]Βοηθητικό!$E$16:$J$16)-1=MAX([1]Βοηθητικό!$E$1:$J$1)-2,'[1]ΣΤΟΙΧΕΙΑ ΕΤΟΥΣ 4'!$T$16,IF(MAX([1]Βοηθητικό!$E$16:$J$16)-1=MAX([1]Βοηθητικό!$E$1:$J$1)-3,'[1]ΣΤΟΙΧΕΙΑ ΕΤΟΥΣ 3'!$T$16,IF(MAX([1]Βοηθητικό!$E$16:$J$16)-1=MAX([1]Βοηθητικό!$E$1:$J$1)-4,'[1]ΣΤΟΙΧΕΙΑ ΕΤΟΥΣ 2'!$T$16,IF(MAX([1]Βοηθητικό!$E$16:$J$16)-1=MAX([1]Βοηθητικό!$E$1:$J$1)-5,'[1]ΣΤΟΙΧΕΙΑ ΕΤΟΥΣ 1'!$T$16,"")))))</f>
        <v>1017278</v>
      </c>
      <c r="D1127" s="7">
        <f>IF(MAX([1]Βοηθητικό!$E$16:$J$16)=MAX([1]Βοηθητικό!$E$1:$J$1),'[1]ΣΤΟΙΧΕΙΑ ΕΤΟΥΣ 6'!$T$16,IF(MAX([1]Βοηθητικό!$E$16:$J$16)=MAX([1]Βοηθητικό!$E$1:$J$1)-1,'[1]ΣΤΟΙΧΕΙΑ ΕΤΟΥΣ 5'!$T$16,IF(MAX([1]Βοηθητικό!$E$16:$J$16)=MAX([1]Βοηθητικό!$E$1:$J$1)-2,'[1]ΣΤΟΙΧΕΙΑ ΕΤΟΥΣ 4'!$T$16,IF(MAX([1]Βοηθητικό!$E$16:$J$16)=MAX([1]Βοηθητικό!$E$1:$J$1)-3,'[1]ΣΤΟΙΧΕΙΑ ΕΤΟΥΣ 3'!$T$16,IF(MAX([1]Βοηθητικό!$E$16:$J$16)=MAX([1]Βοηθητικό!$E$1:$J$1)-4,'[1]ΣΤΟΙΧΕΙΑ ΕΤΟΥΣ 2'!$T$16,IF(MAX([1]Βοηθητικό!$E$16:$J$16)=MAX([1]Βοηθητικό!$E$1:$J$1)-5,'[1]ΣΤΟΙΧΕΙΑ ΕΤΟΥΣ 1'!$T$16,""))))))</f>
        <v>1064469</v>
      </c>
    </row>
    <row r="1128" spans="1:4" x14ac:dyDescent="0.25">
      <c r="A1128" s="1" t="s">
        <v>185</v>
      </c>
      <c r="B1128" s="6">
        <f>IF(MAX([1]Βοηθητικό!$E$16:$J$16)-2=MAX([1]Βοηθητικό!$E$1:$J$1)-2,'[1]ΣΤΟΙΧΕΙΑ ΕΤΟΥΣ 4'!$U$16,IF(MAX([1]Βοηθητικό!$E$16:$J$16)-2=MAX([1]Βοηθητικό!$E$1:$J$1)-3,'[1]ΣΤΟΙΧΕΙΑ ΕΤΟΥΣ 3'!$U$16,IF(MAX([1]Βοηθητικό!$E$16:$J$16)-2=MAX([1]Βοηθητικό!$E$1:$J$1)-4,'[1]ΣΤΟΙΧΕΙΑ ΕΤΟΥΣ 2'!$U$16,IF(MAX([1]Βοηθητικό!$E$16:$J$16)-2=MAX([1]Βοηθητικό!$E$1:$J$1)-5,'[1]ΣΤΟΙΧΕΙΑ ΕΤΟΥΣ 1'!$U$16,""))))</f>
        <v>537587</v>
      </c>
      <c r="C1128" s="6">
        <f>IF(MAX([1]Βοηθητικό!$E$16:$J$16)-1=MAX([1]Βοηθητικό!$E$1:$J$1)-1,'[1]ΣΤΟΙΧΕΙΑ ΕΤΟΥΣ 5'!$U$16,IF(MAX([1]Βοηθητικό!$E$16:$J$16)-1=MAX([1]Βοηθητικό!$E$1:$J$1)-2,'[1]ΣΤΟΙΧΕΙΑ ΕΤΟΥΣ 4'!$U$16,IF(MAX([1]Βοηθητικό!$E$16:$J$16)-1=MAX([1]Βοηθητικό!$E$1:$J$1)-3,'[1]ΣΤΟΙΧΕΙΑ ΕΤΟΥΣ 3'!$U$16,IF(MAX([1]Βοηθητικό!$E$16:$J$16)-1=MAX([1]Βοηθητικό!$E$1:$J$1)-4,'[1]ΣΤΟΙΧΕΙΑ ΕΤΟΥΣ 2'!$U$16,IF(MAX([1]Βοηθητικό!$E$16:$J$16)-1=MAX([1]Βοηθητικό!$E$1:$J$1)-5,'[1]ΣΤΟΙΧΕΙΑ ΕΤΟΥΣ 1'!$U$16,"")))))</f>
        <v>586273</v>
      </c>
      <c r="D1128" s="7">
        <f>IF(MAX([1]Βοηθητικό!$E$16:$J$16)=MAX([1]Βοηθητικό!$E$1:$J$1),'[1]ΣΤΟΙΧΕΙΑ ΕΤΟΥΣ 6'!$U$16,IF(MAX([1]Βοηθητικό!$E$16:$J$16)=MAX([1]Βοηθητικό!$E$1:$J$1)-1,'[1]ΣΤΟΙΧΕΙΑ ΕΤΟΥΣ 5'!$U$16,IF(MAX([1]Βοηθητικό!$E$16:$J$16)=MAX([1]Βοηθητικό!$E$1:$J$1)-2,'[1]ΣΤΟΙΧΕΙΑ ΕΤΟΥΣ 4'!$U$16,IF(MAX([1]Βοηθητικό!$E$16:$J$16)=MAX([1]Βοηθητικό!$E$1:$J$1)-3,'[1]ΣΤΟΙΧΕΙΑ ΕΤΟΥΣ 3'!$U$16,IF(MAX([1]Βοηθητικό!$E$16:$J$16)=MAX([1]Βοηθητικό!$E$1:$J$1)-4,'[1]ΣΤΟΙΧΕΙΑ ΕΤΟΥΣ 2'!$U$16,IF(MAX([1]Βοηθητικό!$E$16:$J$16)=MAX([1]Βοηθητικό!$E$1:$J$1)-5,'[1]ΣΤΟΙΧΕΙΑ ΕΤΟΥΣ 1'!$U$16,""))))))</f>
        <v>514066</v>
      </c>
    </row>
    <row r="1129" spans="1:4" x14ac:dyDescent="0.25">
      <c r="A1129" s="1" t="s">
        <v>22</v>
      </c>
      <c r="B1129" s="6">
        <f>IF(MAX([1]Βοηθητικό!$E$16:$J$16)-2=MAX([1]Βοηθητικό!$E$1:$J$1)-2,'[1]ΣΤΟΙΧΕΙΑ ΕΤΟΥΣ 4'!$W$16,IF(MAX([1]Βοηθητικό!$E$16:$J$16)-2=MAX([1]Βοηθητικό!$E$1:$J$1)-3,'[1]ΣΤΟΙΧΕΙΑ ΕΤΟΥΣ 3'!$W$16,IF(MAX([1]Βοηθητικό!$E$16:$J$16)-2=MAX([1]Βοηθητικό!$E$1:$J$1)-4,'[1]ΣΤΟΙΧΕΙΑ ΕΤΟΥΣ 2'!$W$16,IF(MAX([1]Βοηθητικό!$E$16:$J$16)-2=MAX([1]Βοηθητικό!$E$1:$J$1)-5,'[1]ΣΤΟΙΧΕΙΑ ΕΤΟΥΣ 1'!$W$16,""))))</f>
        <v>0</v>
      </c>
      <c r="C1129" s="6">
        <f>IF(MAX([1]Βοηθητικό!$E$16:$J$16)-1=MAX([1]Βοηθητικό!$E$1:$J$1)-1,'[1]ΣΤΟΙΧΕΙΑ ΕΤΟΥΣ 5'!$W$16,IF(MAX([1]Βοηθητικό!$E$16:$J$16)-1=MAX([1]Βοηθητικό!$E$1:$J$1)-2,'[1]ΣΤΟΙΧΕΙΑ ΕΤΟΥΣ 4'!$W$16,IF(MAX([1]Βοηθητικό!$E$16:$J$16)-1=MAX([1]Βοηθητικό!$E$1:$J$1)-3,'[1]ΣΤΟΙΧΕΙΑ ΕΤΟΥΣ 3'!$W$16,IF(MAX([1]Βοηθητικό!$E$16:$J$16)-1=MAX([1]Βοηθητικό!$E$1:$J$1)-4,'[1]ΣΤΟΙΧΕΙΑ ΕΤΟΥΣ 2'!$W$16,IF(MAX([1]Βοηθητικό!$E$16:$J$16)-1=MAX([1]Βοηθητικό!$E$1:$J$1)-5,'[1]ΣΤΟΙΧΕΙΑ ΕΤΟΥΣ 1'!$W$16,"")))))</f>
        <v>0</v>
      </c>
      <c r="D1129" s="7">
        <f>IF(MAX([1]Βοηθητικό!$E$16:$J$16)=MAX([1]Βοηθητικό!$E$1:$J$1),'[1]ΣΤΟΙΧΕΙΑ ΕΤΟΥΣ 6'!$W$16,IF(MAX([1]Βοηθητικό!$E$16:$J$16)=MAX([1]Βοηθητικό!$E$1:$J$1)-1,'[1]ΣΤΟΙΧΕΙΑ ΕΤΟΥΣ 5'!$W$16,IF(MAX([1]Βοηθητικό!$E$16:$J$16)=MAX([1]Βοηθητικό!$E$1:$J$1)-2,'[1]ΣΤΟΙΧΕΙΑ ΕΤΟΥΣ 4'!$W$16,IF(MAX([1]Βοηθητικό!$E$16:$J$16)=MAX([1]Βοηθητικό!$E$1:$J$1)-3,'[1]ΣΤΟΙΧΕΙΑ ΕΤΟΥΣ 3'!$W$16,IF(MAX([1]Βοηθητικό!$E$16:$J$16)=MAX([1]Βοηθητικό!$E$1:$J$1)-4,'[1]ΣΤΟΙΧΕΙΑ ΕΤΟΥΣ 2'!$W$16,IF(MAX([1]Βοηθητικό!$E$16:$J$16)=MAX([1]Βοηθητικό!$E$1:$J$1)-5,'[1]ΣΤΟΙΧΕΙΑ ΕΤΟΥΣ 1'!$W$16,""))))))</f>
        <v>0</v>
      </c>
    </row>
    <row r="1130" spans="1:4" x14ac:dyDescent="0.25">
      <c r="A1130" s="1" t="s">
        <v>23</v>
      </c>
      <c r="B1130" s="6">
        <f>IF(MAX([1]Βοηθητικό!$E$16:$J$16)-2=MAX([1]Βοηθητικό!$E$1:$J$1)-2,'[1]ΣΤΟΙΧΕΙΑ ΕΤΟΥΣ 4'!$X$16,IF(MAX([1]Βοηθητικό!$E$16:$J$16)-2=MAX([1]Βοηθητικό!$E$1:$J$1)-3,'[1]ΣΤΟΙΧΕΙΑ ΕΤΟΥΣ 3'!$X$16,IF(MAX([1]Βοηθητικό!$E$16:$J$16)-2=MAX([1]Βοηθητικό!$E$1:$J$1)-4,'[1]ΣΤΟΙΧΕΙΑ ΕΤΟΥΣ 2'!$X$16,IF(MAX([1]Βοηθητικό!$E$16:$J$16)-2=MAX([1]Βοηθητικό!$E$1:$J$1)-5,'[1]ΣΤΟΙΧΕΙΑ ΕΤΟΥΣ 1'!$X$16,""))))</f>
        <v>426865</v>
      </c>
      <c r="C1130" s="6">
        <f>IF(MAX([1]Βοηθητικό!$E$16:$J$16)-1=MAX([1]Βοηθητικό!$E$1:$J$1)-1,'[1]ΣΤΟΙΧΕΙΑ ΕΤΟΥΣ 5'!$X$16,IF(MAX([1]Βοηθητικό!$E$16:$J$16)-1=MAX([1]Βοηθητικό!$E$1:$J$1)-2,'[1]ΣΤΟΙΧΕΙΑ ΕΤΟΥΣ 4'!$X$16,IF(MAX([1]Βοηθητικό!$E$16:$J$16)-1=MAX([1]Βοηθητικό!$E$1:$J$1)-3,'[1]ΣΤΟΙΧΕΙΑ ΕΤΟΥΣ 3'!$X$16,IF(MAX([1]Βοηθητικό!$E$16:$J$16)-1=MAX([1]Βοηθητικό!$E$1:$J$1)-4,'[1]ΣΤΟΙΧΕΙΑ ΕΤΟΥΣ 2'!$X$16,IF(MAX([1]Βοηθητικό!$E$16:$J$16)-1=MAX([1]Βοηθητικό!$E$1:$J$1)-5,'[1]ΣΤΟΙΧΕΙΑ ΕΤΟΥΣ 1'!$X$16,"")))))</f>
        <v>431006</v>
      </c>
      <c r="D1130" s="7">
        <f>IF(MAX([1]Βοηθητικό!$E$16:$J$16)=MAX([1]Βοηθητικό!$E$1:$J$1),'[1]ΣΤΟΙΧΕΙΑ ΕΤΟΥΣ 6'!$X$16,IF(MAX([1]Βοηθητικό!$E$16:$J$16)=MAX([1]Βοηθητικό!$E$1:$J$1)-1,'[1]ΣΤΟΙΧΕΙΑ ΕΤΟΥΣ 5'!$X$16,IF(MAX([1]Βοηθητικό!$E$16:$J$16)=MAX([1]Βοηθητικό!$E$1:$J$1)-2,'[1]ΣΤΟΙΧΕΙΑ ΕΤΟΥΣ 4'!$X$16,IF(MAX([1]Βοηθητικό!$E$16:$J$16)=MAX([1]Βοηθητικό!$E$1:$J$1)-3,'[1]ΣΤΟΙΧΕΙΑ ΕΤΟΥΣ 3'!$X$16,IF(MAX([1]Βοηθητικό!$E$16:$J$16)=MAX([1]Βοηθητικό!$E$1:$J$1)-4,'[1]ΣΤΟΙΧΕΙΑ ΕΤΟΥΣ 2'!$X$16,IF(MAX([1]Βοηθητικό!$E$16:$J$16)=MAX([1]Βοηθητικό!$E$1:$J$1)-5,'[1]ΣΤΟΙΧΕΙΑ ΕΤΟΥΣ 1'!$X$16,""))))))</f>
        <v>550403</v>
      </c>
    </row>
    <row r="1131" spans="1:4" x14ac:dyDescent="0.25">
      <c r="A1131" s="1" t="s">
        <v>24</v>
      </c>
      <c r="B1131" s="6">
        <f>IF(MAX([1]Βοηθητικό!$E$16:$J$16)-2=MAX([1]Βοηθητικό!$E$1:$J$1)-2,'[1]ΣΤΟΙΧΕΙΑ ΕΤΟΥΣ 4'!$Y$16,IF(MAX([1]Βοηθητικό!$E$16:$J$16)-2=MAX([1]Βοηθητικό!$E$1:$J$1)-3,'[1]ΣΤΟΙΧΕΙΑ ΕΤΟΥΣ 3'!$Y$16,IF(MAX([1]Βοηθητικό!$E$16:$J$16)-2=MAX([1]Βοηθητικό!$E$1:$J$1)-4,'[1]ΣΤΟΙΧΕΙΑ ΕΤΟΥΣ 2'!$Y$16,IF(MAX([1]Βοηθητικό!$E$16:$J$16)-2=MAX([1]Βοηθητικό!$E$1:$J$1)-5,'[1]ΣΤΟΙΧΕΙΑ ΕΤΟΥΣ 1'!$Y$16,""))))</f>
        <v>341114</v>
      </c>
      <c r="C1131" s="6">
        <f>IF(MAX([1]Βοηθητικό!$E$16:$J$16)-1=MAX([1]Βοηθητικό!$E$1:$J$1)-1,'[1]ΣΤΟΙΧΕΙΑ ΕΤΟΥΣ 5'!$Y$16,IF(MAX([1]Βοηθητικό!$E$16:$J$16)-1=MAX([1]Βοηθητικό!$E$1:$J$1)-2,'[1]ΣΤΟΙΧΕΙΑ ΕΤΟΥΣ 4'!$Y$16,IF(MAX([1]Βοηθητικό!$E$16:$J$16)-1=MAX([1]Βοηθητικό!$E$1:$J$1)-3,'[1]ΣΤΟΙΧΕΙΑ ΕΤΟΥΣ 3'!$Y$16,IF(MAX([1]Βοηθητικό!$E$16:$J$16)-1=MAX([1]Βοηθητικό!$E$1:$J$1)-4,'[1]ΣΤΟΙΧΕΙΑ ΕΤΟΥΣ 2'!$Y$16,IF(MAX([1]Βοηθητικό!$E$16:$J$16)-1=MAX([1]Βοηθητικό!$E$1:$J$1)-5,'[1]ΣΤΟΙΧΕΙΑ ΕΤΟΥΣ 1'!$Y$16,"")))))</f>
        <v>200202</v>
      </c>
      <c r="D1131" s="7">
        <f>IF(MAX([1]Βοηθητικό!$E$16:$J$16)=MAX([1]Βοηθητικό!$E$1:$J$1),'[1]ΣΤΟΙΧΕΙΑ ΕΤΟΥΣ 6'!$Y$16,IF(MAX([1]Βοηθητικό!$E$16:$J$16)=MAX([1]Βοηθητικό!$E$1:$J$1)-1,'[1]ΣΤΟΙΧΕΙΑ ΕΤΟΥΣ 5'!$Y$16,IF(MAX([1]Βοηθητικό!$E$16:$J$16)=MAX([1]Βοηθητικό!$E$1:$J$1)-2,'[1]ΣΤΟΙΧΕΙΑ ΕΤΟΥΣ 4'!$Y$16,IF(MAX([1]Βοηθητικό!$E$16:$J$16)=MAX([1]Βοηθητικό!$E$1:$J$1)-3,'[1]ΣΤΟΙΧΕΙΑ ΕΤΟΥΣ 3'!$Y$16,IF(MAX([1]Βοηθητικό!$E$16:$J$16)=MAX([1]Βοηθητικό!$E$1:$J$1)-4,'[1]ΣΤΟΙΧΕΙΑ ΕΤΟΥΣ 2'!$Y$16,IF(MAX([1]Βοηθητικό!$E$16:$J$16)=MAX([1]Βοηθητικό!$E$1:$J$1)-5,'[1]ΣΤΟΙΧΕΙΑ ΕΤΟΥΣ 1'!$Y$16,""))))))</f>
        <v>162754</v>
      </c>
    </row>
    <row r="1132" spans="1:4" x14ac:dyDescent="0.25">
      <c r="A1132" s="1" t="s">
        <v>25</v>
      </c>
      <c r="B1132" s="6">
        <f>IF(MAX([1]Βοηθητικό!$E$16:$J$16)-2=MAX([1]Βοηθητικό!$E$1:$J$1)-2,'[1]ΣΤΟΙΧΕΙΑ ΕΤΟΥΣ 4'!$Z$16,IF(MAX([1]Βοηθητικό!$E$16:$J$16)-2=MAX([1]Βοηθητικό!$E$1:$J$1)-3,'[1]ΣΤΟΙΧΕΙΑ ΕΤΟΥΣ 3'!$Z$16,IF(MAX([1]Βοηθητικό!$E$16:$J$16)-2=MAX([1]Βοηθητικό!$E$1:$J$1)-4,'[1]ΣΤΟΙΧΕΙΑ ΕΤΟΥΣ 2'!$Z$16,IF(MAX([1]Βοηθητικό!$E$16:$J$16)-2=MAX([1]Βοηθητικό!$E$1:$J$1)-5,'[1]ΣΤΟΙΧΕΙΑ ΕΤΟΥΣ 1'!$Z$16,""))))</f>
        <v>2722677</v>
      </c>
      <c r="C1132" s="6">
        <f>IF(MAX([1]Βοηθητικό!$E$16:$J$16)-1=MAX([1]Βοηθητικό!$E$1:$J$1)-1,'[1]ΣΤΟΙΧΕΙΑ ΕΤΟΥΣ 5'!$Z$16,IF(MAX([1]Βοηθητικό!$E$16:$J$16)-1=MAX([1]Βοηθητικό!$E$1:$J$1)-2,'[1]ΣΤΟΙΧΕΙΑ ΕΤΟΥΣ 4'!$Z$16,IF(MAX([1]Βοηθητικό!$E$16:$J$16)-1=MAX([1]Βοηθητικό!$E$1:$J$1)-3,'[1]ΣΤΟΙΧΕΙΑ ΕΤΟΥΣ 3'!$Z$16,IF(MAX([1]Βοηθητικό!$E$16:$J$16)-1=MAX([1]Βοηθητικό!$E$1:$J$1)-4,'[1]ΣΤΟΙΧΕΙΑ ΕΤΟΥΣ 2'!$Z$16,IF(MAX([1]Βοηθητικό!$E$16:$J$16)-1=MAX([1]Βοηθητικό!$E$1:$J$1)-5,'[1]ΣΤΟΙΧΕΙΑ ΕΤΟΥΣ 1'!$Z$16,"")))))</f>
        <v>2651107</v>
      </c>
      <c r="D1132" s="7">
        <f>IF(MAX([1]Βοηθητικό!$E$16:$J$16)=MAX([1]Βοηθητικό!$E$1:$J$1),'[1]ΣΤΟΙΧΕΙΑ ΕΤΟΥΣ 6'!$Z$16,IF(MAX([1]Βοηθητικό!$E$16:$J$16)=MAX([1]Βοηθητικό!$E$1:$J$1)-1,'[1]ΣΤΟΙΧΕΙΑ ΕΤΟΥΣ 5'!$Z$16,IF(MAX([1]Βοηθητικό!$E$16:$J$16)=MAX([1]Βοηθητικό!$E$1:$J$1)-2,'[1]ΣΤΟΙΧΕΙΑ ΕΤΟΥΣ 4'!$Z$16,IF(MAX([1]Βοηθητικό!$E$16:$J$16)=MAX([1]Βοηθητικό!$E$1:$J$1)-3,'[1]ΣΤΟΙΧΕΙΑ ΕΤΟΥΣ 3'!$Z$16,IF(MAX([1]Βοηθητικό!$E$16:$J$16)=MAX([1]Βοηθητικό!$E$1:$J$1)-4,'[1]ΣΤΟΙΧΕΙΑ ΕΤΟΥΣ 2'!$Z$16,IF(MAX([1]Βοηθητικό!$E$16:$J$16)=MAX([1]Βοηθητικό!$E$1:$J$1)-5,'[1]ΣΤΟΙΧΕΙΑ ΕΤΟΥΣ 1'!$Z$16,""))))))</f>
        <v>2666210</v>
      </c>
    </row>
    <row r="1133" spans="1:4" x14ac:dyDescent="0.25">
      <c r="A1133" s="1"/>
      <c r="B1133" s="8"/>
      <c r="C1133" s="18"/>
      <c r="D1133" s="9"/>
    </row>
    <row r="1134" spans="1:4" x14ac:dyDescent="0.25">
      <c r="A1134" s="3" t="s">
        <v>186</v>
      </c>
      <c r="B1134" s="8"/>
      <c r="C1134" s="18"/>
      <c r="D1134" s="9"/>
    </row>
    <row r="1135" spans="1:4" x14ac:dyDescent="0.25">
      <c r="A1135" s="1" t="s">
        <v>26</v>
      </c>
      <c r="B1135" s="6">
        <f>IF(MAX([1]Βοηθητικό!$E$16:$J$16)-2=MAX([1]Βοηθητικό!$E$1:$J$1)-2,'[1]ΣΤΟΙΧΕΙΑ ΕΤΟΥΣ 4'!$AA$16,IF(MAX([1]Βοηθητικό!$E$16:$J$16)-2=MAX([1]Βοηθητικό!$E$1:$J$1)-3,'[1]ΣΤΟΙΧΕΙΑ ΕΤΟΥΣ 3'!$AA$16,IF(MAX([1]Βοηθητικό!$E$16:$J$16)-2=MAX([1]Βοηθητικό!$E$1:$J$1)-4,'[1]ΣΤΟΙΧΕΙΑ ΕΤΟΥΣ 2'!$AA$16,IF(MAX([1]Βοηθητικό!$E$16:$J$16)-2=MAX([1]Βοηθητικό!$E$1:$J$1)-5,'[1]ΣΤΟΙΧΕΙΑ ΕΤΟΥΣ 1'!$AA$16,""))))</f>
        <v>-420493</v>
      </c>
      <c r="C1135" s="6">
        <f>IF(MAX([1]Βοηθητικό!$E$16:$J$16)-1=MAX([1]Βοηθητικό!$E$1:$J$1)-1,'[1]ΣΤΟΙΧΕΙΑ ΕΤΟΥΣ 5'!$AA$16,IF(MAX([1]Βοηθητικό!$E$16:$J$16)-1=MAX([1]Βοηθητικό!$E$1:$J$1)-2,'[1]ΣΤΟΙΧΕΙΑ ΕΤΟΥΣ 4'!$AA$16,IF(MAX([1]Βοηθητικό!$E$16:$J$16)-1=MAX([1]Βοηθητικό!$E$1:$J$1)-3,'[1]ΣΤΟΙΧΕΙΑ ΕΤΟΥΣ 3'!$AA$16,IF(MAX([1]Βοηθητικό!$E$16:$J$16)-1=MAX([1]Βοηθητικό!$E$1:$J$1)-4,'[1]ΣΤΟΙΧΕΙΑ ΕΤΟΥΣ 2'!$AA$16,IF(MAX([1]Βοηθητικό!$E$16:$J$16)-1=MAX([1]Βοηθητικό!$E$1:$J$1)-5,'[1]ΣΤΟΙΧΕΙΑ ΕΤΟΥΣ 1'!$AA$16,"")))))</f>
        <v>-436493</v>
      </c>
      <c r="D1135" s="7">
        <f>IF(MAX([1]Βοηθητικό!$E$16:$J$16)=MAX([1]Βοηθητικό!$E$1:$J$1),'[1]ΣΤΟΙΧΕΙΑ ΕΤΟΥΣ 6'!$AA$16,IF(MAX([1]Βοηθητικό!$E$16:$J$16)=MAX([1]Βοηθητικό!$E$1:$J$1)-1,'[1]ΣΤΟΙΧΕΙΑ ΕΤΟΥΣ 5'!$AA$16,IF(MAX([1]Βοηθητικό!$E$16:$J$16)=MAX([1]Βοηθητικό!$E$1:$J$1)-2,'[1]ΣΤΟΙΧΕΙΑ ΕΤΟΥΣ 4'!$AA$16,IF(MAX([1]Βοηθητικό!$E$16:$J$16)=MAX([1]Βοηθητικό!$E$1:$J$1)-3,'[1]ΣΤΟΙΧΕΙΑ ΕΤΟΥΣ 3'!$AA$16,IF(MAX([1]Βοηθητικό!$E$16:$J$16)=MAX([1]Βοηθητικό!$E$1:$J$1)-4,'[1]ΣΤΟΙΧΕΙΑ ΕΤΟΥΣ 2'!$AA$16,IF(MAX([1]Βοηθητικό!$E$16:$J$16)=MAX([1]Βοηθητικό!$E$1:$J$1)-5,'[1]ΣΤΟΙΧΕΙΑ ΕΤΟΥΣ 1'!$AA$16,""))))))</f>
        <v>-433563</v>
      </c>
    </row>
    <row r="1136" spans="1:4" x14ac:dyDescent="0.25">
      <c r="A1136" s="1" t="s">
        <v>27</v>
      </c>
      <c r="B1136" s="6">
        <f>IF(MAX([1]Βοηθητικό!$E$16:$J$16)-2=MAX([1]Βοηθητικό!$E$1:$J$1)-2,'[1]ΣΤΟΙΧΕΙΑ ΕΤΟΥΣ 4'!$AB$16,IF(MAX([1]Βοηθητικό!$E$16:$J$16)-2=MAX([1]Βοηθητικό!$E$1:$J$1)-3,'[1]ΣΤΟΙΧΕΙΑ ΕΤΟΥΣ 3'!$AB$16,IF(MAX([1]Βοηθητικό!$E$16:$J$16)-2=MAX([1]Βοηθητικό!$E$1:$J$1)-4,'[1]ΣΤΟΙΧΕΙΑ ΕΤΟΥΣ 2'!$AB$16,IF(MAX([1]Βοηθητικό!$E$16:$J$16)-2=MAX([1]Βοηθητικό!$E$1:$J$1)-5,'[1]ΣΤΟΙΧΕΙΑ ΕΤΟΥΣ 1'!$AB$16,""))))</f>
        <v>1156486</v>
      </c>
      <c r="C1136" s="6">
        <f>IF(MAX([1]Βοηθητικό!$E$16:$J$16)-1=MAX([1]Βοηθητικό!$E$1:$J$1)-1,'[1]ΣΤΟΙΧΕΙΑ ΕΤΟΥΣ 5'!$AB$16,IF(MAX([1]Βοηθητικό!$E$16:$J$16)-1=MAX([1]Βοηθητικό!$E$1:$J$1)-2,'[1]ΣΤΟΙΧΕΙΑ ΕΤΟΥΣ 4'!$AB$16,IF(MAX([1]Βοηθητικό!$E$16:$J$16)-1=MAX([1]Βοηθητικό!$E$1:$J$1)-3,'[1]ΣΤΟΙΧΕΙΑ ΕΤΟΥΣ 3'!$AB$16,IF(MAX([1]Βοηθητικό!$E$16:$J$16)-1=MAX([1]Βοηθητικό!$E$1:$J$1)-4,'[1]ΣΤΟΙΧΕΙΑ ΕΤΟΥΣ 2'!$AB$16,IF(MAX([1]Βοηθητικό!$E$16:$J$16)-1=MAX([1]Βοηθητικό!$E$1:$J$1)-5,'[1]ΣΤΟΙΧΕΙΑ ΕΤΟΥΣ 1'!$AB$16,"")))))</f>
        <v>1156486</v>
      </c>
      <c r="D1136" s="7">
        <f>IF(MAX([1]Βοηθητικό!$E$16:$J$16)=MAX([1]Βοηθητικό!$E$1:$J$1),'[1]ΣΤΟΙΧΕΙΑ ΕΤΟΥΣ 6'!$AB$16,IF(MAX([1]Βοηθητικό!$E$16:$J$16)=MAX([1]Βοηθητικό!$E$1:$J$1)-1,'[1]ΣΤΟΙΧΕΙΑ ΕΤΟΥΣ 5'!$AB$16,IF(MAX([1]Βοηθητικό!$E$16:$J$16)=MAX([1]Βοηθητικό!$E$1:$J$1)-2,'[1]ΣΤΟΙΧΕΙΑ ΕΤΟΥΣ 4'!$AB$16,IF(MAX([1]Βοηθητικό!$E$16:$J$16)=MAX([1]Βοηθητικό!$E$1:$J$1)-3,'[1]ΣΤΟΙΧΕΙΑ ΕΤΟΥΣ 3'!$AB$16,IF(MAX([1]Βοηθητικό!$E$16:$J$16)=MAX([1]Βοηθητικό!$E$1:$J$1)-4,'[1]ΣΤΟΙΧΕΙΑ ΕΤΟΥΣ 2'!$AB$16,IF(MAX([1]Βοηθητικό!$E$16:$J$16)=MAX([1]Βοηθητικό!$E$1:$J$1)-5,'[1]ΣΤΟΙΧΕΙΑ ΕΤΟΥΣ 1'!$AB$16,""))))))</f>
        <v>1156486</v>
      </c>
    </row>
    <row r="1137" spans="1:4" x14ac:dyDescent="0.25">
      <c r="A1137" s="1" t="s">
        <v>28</v>
      </c>
      <c r="B1137" s="6">
        <f>IF(MAX([1]Βοηθητικό!$E$16:$J$16)-2=MAX([1]Βοηθητικό!$E$1:$J$1)-2,'[1]ΣΤΟΙΧΕΙΑ ΕΤΟΥΣ 4'!$AC$16,IF(MAX([1]Βοηθητικό!$E$16:$J$16)-2=MAX([1]Βοηθητικό!$E$1:$J$1)-3,'[1]ΣΤΟΙΧΕΙΑ ΕΤΟΥΣ 3'!$AC$16,IF(MAX([1]Βοηθητικό!$E$16:$J$16)-2=MAX([1]Βοηθητικό!$E$1:$J$1)-4,'[1]ΣΤΟΙΧΕΙΑ ΕΤΟΥΣ 2'!$AC$16,IF(MAX([1]Βοηθητικό!$E$16:$J$16)-2=MAX([1]Βοηθητικό!$E$1:$J$1)-5,'[1]ΣΤΟΙΧΕΙΑ ΕΤΟΥΣ 1'!$AC$16,""))))</f>
        <v>508951</v>
      </c>
      <c r="C1137" s="6">
        <f>IF(MAX([1]Βοηθητικό!$E$16:$J$16)-1=MAX([1]Βοηθητικό!$E$1:$J$1)-1,'[1]ΣΤΟΙΧΕΙΑ ΕΤΟΥΣ 5'!$AC$16,IF(MAX([1]Βοηθητικό!$E$16:$J$16)-1=MAX([1]Βοηθητικό!$E$1:$J$1)-2,'[1]ΣΤΟΙΧΕΙΑ ΕΤΟΥΣ 4'!$AC$16,IF(MAX([1]Βοηθητικό!$E$16:$J$16)-1=MAX([1]Βοηθητικό!$E$1:$J$1)-3,'[1]ΣΤΟΙΧΕΙΑ ΕΤΟΥΣ 3'!$AC$16,IF(MAX([1]Βοηθητικό!$E$16:$J$16)-1=MAX([1]Βοηθητικό!$E$1:$J$1)-4,'[1]ΣΤΟΙΧΕΙΑ ΕΤΟΥΣ 2'!$AC$16,IF(MAX([1]Βοηθητικό!$E$16:$J$16)-1=MAX([1]Βοηθητικό!$E$1:$J$1)-5,'[1]ΣΤΟΙΧΕΙΑ ΕΤΟΥΣ 1'!$AC$16,"")))))</f>
        <v>508951</v>
      </c>
      <c r="D1137" s="7">
        <f>IF(MAX([1]Βοηθητικό!$E$16:$J$16)=MAX([1]Βοηθητικό!$E$1:$J$1),'[1]ΣΤΟΙΧΕΙΑ ΕΤΟΥΣ 6'!$AC$16,IF(MAX([1]Βοηθητικό!$E$16:$J$16)=MAX([1]Βοηθητικό!$E$1:$J$1)-1,'[1]ΣΤΟΙΧΕΙΑ ΕΤΟΥΣ 5'!$AC$16,IF(MAX([1]Βοηθητικό!$E$16:$J$16)=MAX([1]Βοηθητικό!$E$1:$J$1)-2,'[1]ΣΤΟΙΧΕΙΑ ΕΤΟΥΣ 4'!$AC$16,IF(MAX([1]Βοηθητικό!$E$16:$J$16)=MAX([1]Βοηθητικό!$E$1:$J$1)-3,'[1]ΣΤΟΙΧΕΙΑ ΕΤΟΥΣ 3'!$AC$16,IF(MAX([1]Βοηθητικό!$E$16:$J$16)=MAX([1]Βοηθητικό!$E$1:$J$1)-4,'[1]ΣΤΟΙΧΕΙΑ ΕΤΟΥΣ 2'!$AC$16,IF(MAX([1]Βοηθητικό!$E$16:$J$16)=MAX([1]Βοηθητικό!$E$1:$J$1)-5,'[1]ΣΤΟΙΧΕΙΑ ΕΤΟΥΣ 1'!$AC$16,""))))))</f>
        <v>508951</v>
      </c>
    </row>
    <row r="1138" spans="1:4" x14ac:dyDescent="0.25">
      <c r="A1138" s="1" t="s">
        <v>29</v>
      </c>
      <c r="B1138" s="6">
        <f>IF(MAX([1]Βοηθητικό!$E$16:$J$16)-2=MAX([1]Βοηθητικό!$E$1:$J$1)-2,'[1]ΣΤΟΙΧΕΙΑ ΕΤΟΥΣ 4'!$AD$16,IF(MAX([1]Βοηθητικό!$E$16:$J$16)-2=MAX([1]Βοηθητικό!$E$1:$J$1)-3,'[1]ΣΤΟΙΧΕΙΑ ΕΤΟΥΣ 3'!$AD$16,IF(MAX([1]Βοηθητικό!$E$16:$J$16)-2=MAX([1]Βοηθητικό!$E$1:$J$1)-4,'[1]ΣΤΟΙΧΕΙΑ ΕΤΟΥΣ 2'!$AD$16,IF(MAX([1]Βοηθητικό!$E$16:$J$16)-2=MAX([1]Βοηθητικό!$E$1:$J$1)-5,'[1]ΣΤΟΙΧΕΙΑ ΕΤΟΥΣ 1'!$AD$16,""))))</f>
        <v>-2085930</v>
      </c>
      <c r="C1138" s="6">
        <f>IF(MAX([1]Βοηθητικό!$E$16:$J$16)-1=MAX([1]Βοηθητικό!$E$1:$J$1)-1,'[1]ΣΤΟΙΧΕΙΑ ΕΤΟΥΣ 5'!$AD$16,IF(MAX([1]Βοηθητικό!$E$16:$J$16)-1=MAX([1]Βοηθητικό!$E$1:$J$1)-2,'[1]ΣΤΟΙΧΕΙΑ ΕΤΟΥΣ 4'!$AD$16,IF(MAX([1]Βοηθητικό!$E$16:$J$16)-1=MAX([1]Βοηθητικό!$E$1:$J$1)-3,'[1]ΣΤΟΙΧΕΙΑ ΕΤΟΥΣ 3'!$AD$16,IF(MAX([1]Βοηθητικό!$E$16:$J$16)-1=MAX([1]Βοηθητικό!$E$1:$J$1)-4,'[1]ΣΤΟΙΧΕΙΑ ΕΤΟΥΣ 2'!$AD$16,IF(MAX([1]Βοηθητικό!$E$16:$J$16)-1=MAX([1]Βοηθητικό!$E$1:$J$1)-5,'[1]ΣΤΟΙΧΕΙΑ ΕΤΟΥΣ 1'!$AD$16,"")))))</f>
        <v>-2101930</v>
      </c>
      <c r="D1138" s="7">
        <f>IF(MAX([1]Βοηθητικό!$E$16:$J$16)=MAX([1]Βοηθητικό!$E$1:$J$1),'[1]ΣΤΟΙΧΕΙΑ ΕΤΟΥΣ 6'!$AD$16,IF(MAX([1]Βοηθητικό!$E$16:$J$16)=MAX([1]Βοηθητικό!$E$1:$J$1)-1,'[1]ΣΤΟΙΧΕΙΑ ΕΤΟΥΣ 5'!$AD$16,IF(MAX([1]Βοηθητικό!$E$16:$J$16)=MAX([1]Βοηθητικό!$E$1:$J$1)-2,'[1]ΣΤΟΙΧΕΙΑ ΕΤΟΥΣ 4'!$AD$16,IF(MAX([1]Βοηθητικό!$E$16:$J$16)=MAX([1]Βοηθητικό!$E$1:$J$1)-3,'[1]ΣΤΟΙΧΕΙΑ ΕΤΟΥΣ 3'!$AD$16,IF(MAX([1]Βοηθητικό!$E$16:$J$16)=MAX([1]Βοηθητικό!$E$1:$J$1)-4,'[1]ΣΤΟΙΧΕΙΑ ΕΤΟΥΣ 2'!$AD$16,IF(MAX([1]Βοηθητικό!$E$16:$J$16)=MAX([1]Βοηθητικό!$E$1:$J$1)-5,'[1]ΣΤΟΙΧΕΙΑ ΕΤΟΥΣ 1'!$AD$16,""))))))</f>
        <v>-2099000</v>
      </c>
    </row>
    <row r="1139" spans="1:4" x14ac:dyDescent="0.25">
      <c r="A1139" s="1" t="s">
        <v>30</v>
      </c>
      <c r="B1139" s="6">
        <f>IF(MAX([1]Βοηθητικό!$E$16:$J$16)-2=MAX([1]Βοηθητικό!$E$1:$J$1)-2,'[1]ΣΤΟΙΧΕΙΑ ΕΤΟΥΣ 4'!$AE$16,IF(MAX([1]Βοηθητικό!$E$16:$J$16)-2=MAX([1]Βοηθητικό!$E$1:$J$1)-3,'[1]ΣΤΟΙΧΕΙΑ ΕΤΟΥΣ 3'!$AE$16,IF(MAX([1]Βοηθητικό!$E$16:$J$16)-2=MAX([1]Βοηθητικό!$E$1:$J$1)-4,'[1]ΣΤΟΙΧΕΙΑ ΕΤΟΥΣ 2'!$AE$16,IF(MAX([1]Βοηθητικό!$E$16:$J$16)-2=MAX([1]Βοηθητικό!$E$1:$J$1)-5,'[1]ΣΤΟΙΧΕΙΑ ΕΤΟΥΣ 1'!$AE$16,""))))</f>
        <v>2407182</v>
      </c>
      <c r="C1139" s="6">
        <f>IF(MAX([1]Βοηθητικό!$E$16:$J$16)-1=MAX([1]Βοηθητικό!$E$1:$J$1)-1,'[1]ΣΤΟΙΧΕΙΑ ΕΤΟΥΣ 5'!$AE$16,IF(MAX([1]Βοηθητικό!$E$16:$J$16)-1=MAX([1]Βοηθητικό!$E$1:$J$1)-2,'[1]ΣΤΟΙΧΕΙΑ ΕΤΟΥΣ 4'!$AE$16,IF(MAX([1]Βοηθητικό!$E$16:$J$16)-1=MAX([1]Βοηθητικό!$E$1:$J$1)-3,'[1]ΣΤΟΙΧΕΙΑ ΕΤΟΥΣ 3'!$AE$16,IF(MAX([1]Βοηθητικό!$E$16:$J$16)-1=MAX([1]Βοηθητικό!$E$1:$J$1)-4,'[1]ΣΤΟΙΧΕΙΑ ΕΤΟΥΣ 2'!$AE$16,IF(MAX([1]Βοηθητικό!$E$16:$J$16)-1=MAX([1]Βοηθητικό!$E$1:$J$1)-5,'[1]ΣΤΟΙΧΕΙΑ ΕΤΟΥΣ 1'!$AE$16,"")))))</f>
        <v>2376285</v>
      </c>
      <c r="D1139" s="7">
        <f>IF(MAX([1]Βοηθητικό!$E$16:$J$16)=MAX([1]Βοηθητικό!$E$1:$J$1),'[1]ΣΤΟΙΧΕΙΑ ΕΤΟΥΣ 6'!$AE$16,IF(MAX([1]Βοηθητικό!$E$16:$J$16)=MAX([1]Βοηθητικό!$E$1:$J$1)-1,'[1]ΣΤΟΙΧΕΙΑ ΕΤΟΥΣ 5'!$AE$16,IF(MAX([1]Βοηθητικό!$E$16:$J$16)=MAX([1]Βοηθητικό!$E$1:$J$1)-2,'[1]ΣΤΟΙΧΕΙΑ ΕΤΟΥΣ 4'!$AE$16,IF(MAX([1]Βοηθητικό!$E$16:$J$16)=MAX([1]Βοηθητικό!$E$1:$J$1)-3,'[1]ΣΤΟΙΧΕΙΑ ΕΤΟΥΣ 3'!$AE$16,IF(MAX([1]Βοηθητικό!$E$16:$J$16)=MAX([1]Βοηθητικό!$E$1:$J$1)-4,'[1]ΣΤΟΙΧΕΙΑ ΕΤΟΥΣ 2'!$AE$16,IF(MAX([1]Βοηθητικό!$E$16:$J$16)=MAX([1]Βοηθητικό!$E$1:$J$1)-5,'[1]ΣΤΟΙΧΕΙΑ ΕΤΟΥΣ 1'!$AE$16,""))))))</f>
        <v>2365277</v>
      </c>
    </row>
    <row r="1140" spans="1:4" x14ac:dyDescent="0.25">
      <c r="A1140" s="1" t="s">
        <v>61</v>
      </c>
      <c r="B1140" s="6">
        <f>IF(MAX([1]Βοηθητικό!$E$16:$J$16)-2=MAX([1]Βοηθητικό!$E$1:$J$1)-2,'[1]ΣΤΟΙΧΕΙΑ ΕΤΟΥΣ 4'!$BJ$16,IF(MAX([1]Βοηθητικό!$E$16:$J$16)-2=MAX([1]Βοηθητικό!$E$1:$J$1)-3,'[1]ΣΤΟΙΧΕΙΑ ΕΤΟΥΣ 3'!$BJ$16,IF(MAX([1]Βοηθητικό!$E$16:$J$16)-2=MAX([1]Βοηθητικό!$E$1:$J$1)-4,'[1]ΣΤΟΙΧΕΙΑ ΕΤΟΥΣ 2'!$BJ$16,IF(MAX([1]Βοηθητικό!$E$16:$J$16)-2=MAX([1]Βοηθητικό!$E$1:$J$1)-5,'[1]ΣΤΟΙΧΕΙΑ ΕΤΟΥΣ 1'!$BJ$16,""))))</f>
        <v>2407182</v>
      </c>
      <c r="C1140" s="6">
        <f>IF(MAX([1]Βοηθητικό!$E$16:$J$16)-1=MAX([1]Βοηθητικό!$E$1:$J$1)-1,'[1]ΣΤΟΙΧΕΙΑ ΕΤΟΥΣ 5'!$BJ$16,IF(MAX([1]Βοηθητικό!$E$16:$J$16)-1=MAX([1]Βοηθητικό!$E$1:$J$1)-2,'[1]ΣΤΟΙΧΕΙΑ ΕΤΟΥΣ 4'!$BJ$16,IF(MAX([1]Βοηθητικό!$E$16:$J$16)-1=MAX([1]Βοηθητικό!$E$1:$J$1)-3,'[1]ΣΤΟΙΧΕΙΑ ΕΤΟΥΣ 3'!$BJ$16,IF(MAX([1]Βοηθητικό!$E$16:$J$16)-1=MAX([1]Βοηθητικό!$E$1:$J$1)-4,'[1]ΣΤΟΙΧΕΙΑ ΕΤΟΥΣ 2'!$BJ$16,IF(MAX([1]Βοηθητικό!$E$16:$J$16)-1=MAX([1]Βοηθητικό!$E$1:$J$1)-5,'[1]ΣΤΟΙΧΕΙΑ ΕΤΟΥΣ 1'!$BJ$16,"")))))</f>
        <v>2376285</v>
      </c>
      <c r="D1140" s="7">
        <f>IF(MAX([1]Βοηθητικό!$E$16:$J$16)=MAX([1]Βοηθητικό!$E$1:$J$1),'[1]ΣΤΟΙΧΕΙΑ ΕΤΟΥΣ 6'!$BJ$16,IF(MAX([1]Βοηθητικό!$E$16:$J$16)=MAX([1]Βοηθητικό!$E$1:$J$1)-1,'[1]ΣΤΟΙΧΕΙΑ ΕΤΟΥΣ 5'!$BJ$16,IF(MAX([1]Βοηθητικό!$E$16:$J$16)=MAX([1]Βοηθητικό!$E$1:$J$1)-2,'[1]ΣΤΟΙΧΕΙΑ ΕΤΟΥΣ 4'!$BJ$16,IF(MAX([1]Βοηθητικό!$E$16:$J$16)=MAX([1]Βοηθητικό!$E$1:$J$1)-3,'[1]ΣΤΟΙΧΕΙΑ ΕΤΟΥΣ 3'!$BJ$16,IF(MAX([1]Βοηθητικό!$E$16:$J$16)=MAX([1]Βοηθητικό!$E$1:$J$1)-4,'[1]ΣΤΟΙΧΕΙΑ ΕΤΟΥΣ 2'!$BJ$16,IF(MAX([1]Βοηθητικό!$E$16:$J$16)=MAX([1]Βοηθητικό!$E$1:$J$1)-5,'[1]ΣΤΟΙΧΕΙΑ ΕΤΟΥΣ 1'!$BJ$16,""))))))</f>
        <v>2365277</v>
      </c>
    </row>
    <row r="1141" spans="1:4" x14ac:dyDescent="0.25">
      <c r="A1141" s="1" t="s">
        <v>62</v>
      </c>
      <c r="B1141" s="6">
        <f>IF(MAX([1]Βοηθητικό!$E$16:$J$16)-2=MAX([1]Βοηθητικό!$E$1:$J$1)-2,'[1]ΣΤΟΙΧΕΙΑ ΕΤΟΥΣ 4'!$BK$16,IF(MAX([1]Βοηθητικό!$E$16:$J$16)-2=MAX([1]Βοηθητικό!$E$1:$J$1)-3,'[1]ΣΤΟΙΧΕΙΑ ΕΤΟΥΣ 3'!$BK$16,IF(MAX([1]Βοηθητικό!$E$16:$J$16)-2=MAX([1]Βοηθητικό!$E$1:$J$1)-4,'[1]ΣΤΟΙΧΕΙΑ ΕΤΟΥΣ 2'!$BK$16,IF(MAX([1]Βοηθητικό!$E$16:$J$16)-2=MAX([1]Βοηθητικό!$E$1:$J$1)-5,'[1]ΣΤΟΙΧΕΙΑ ΕΤΟΥΣ 1'!$BK$16,""))))</f>
        <v>0</v>
      </c>
      <c r="C1141" s="6">
        <f>IF(MAX([1]Βοηθητικό!$E$16:$J$16)-1=MAX([1]Βοηθητικό!$E$1:$J$1)-1,'[1]ΣΤΟΙΧΕΙΑ ΕΤΟΥΣ 5'!$BK$16,IF(MAX([1]Βοηθητικό!$E$16:$J$16)-1=MAX([1]Βοηθητικό!$E$1:$J$1)-2,'[1]ΣΤΟΙΧΕΙΑ ΕΤΟΥΣ 4'!$BK$16,IF(MAX([1]Βοηθητικό!$E$16:$J$16)-1=MAX([1]Βοηθητικό!$E$1:$J$1)-3,'[1]ΣΤΟΙΧΕΙΑ ΕΤΟΥΣ 3'!$BK$16,IF(MAX([1]Βοηθητικό!$E$16:$J$16)-1=MAX([1]Βοηθητικό!$E$1:$J$1)-4,'[1]ΣΤΟΙΧΕΙΑ ΕΤΟΥΣ 2'!$BK$16,IF(MAX([1]Βοηθητικό!$E$16:$J$16)-1=MAX([1]Βοηθητικό!$E$1:$J$1)-5,'[1]ΣΤΟΙΧΕΙΑ ΕΤΟΥΣ 1'!$BK$16,"")))))</f>
        <v>0</v>
      </c>
      <c r="D1141" s="7">
        <f>IF(MAX([1]Βοηθητικό!$E$16:$J$16)=MAX([1]Βοηθητικό!$E$1:$J$1),'[1]ΣΤΟΙΧΕΙΑ ΕΤΟΥΣ 6'!$BK$16,IF(MAX([1]Βοηθητικό!$E$16:$J$16)=MAX([1]Βοηθητικό!$E$1:$J$1)-1,'[1]ΣΤΟΙΧΕΙΑ ΕΤΟΥΣ 5'!$BK$16,IF(MAX([1]Βοηθητικό!$E$16:$J$16)=MAX([1]Βοηθητικό!$E$1:$J$1)-2,'[1]ΣΤΟΙΧΕΙΑ ΕΤΟΥΣ 4'!$BK$16,IF(MAX([1]Βοηθητικό!$E$16:$J$16)=MAX([1]Βοηθητικό!$E$1:$J$1)-3,'[1]ΣΤΟΙΧΕΙΑ ΕΤΟΥΣ 3'!$BK$16,IF(MAX([1]Βοηθητικό!$E$16:$J$16)=MAX([1]Βοηθητικό!$E$1:$J$1)-4,'[1]ΣΤΟΙΧΕΙΑ ΕΤΟΥΣ 2'!$BK$16,IF(MAX([1]Βοηθητικό!$E$16:$J$16)=MAX([1]Βοηθητικό!$E$1:$J$1)-5,'[1]ΣΤΟΙΧΕΙΑ ΕΤΟΥΣ 1'!$BK$16,""))))))</f>
        <v>0</v>
      </c>
    </row>
    <row r="1142" spans="1:4" x14ac:dyDescent="0.25">
      <c r="A1142" s="1" t="s">
        <v>31</v>
      </c>
      <c r="B1142" s="6">
        <f>IF(MAX([1]Βοηθητικό!$E$16:$J$16)-2=MAX([1]Βοηθητικό!$E$1:$J$1)-2,'[1]ΣΤΟΙΧΕΙΑ ΕΤΟΥΣ 4'!$AF$16,IF(MAX([1]Βοηθητικό!$E$16:$J$16)-2=MAX([1]Βοηθητικό!$E$1:$J$1)-3,'[1]ΣΤΟΙΧΕΙΑ ΕΤΟΥΣ 3'!$AF$16,IF(MAX([1]Βοηθητικό!$E$16:$J$16)-2=MAX([1]Βοηθητικό!$E$1:$J$1)-4,'[1]ΣΤΟΙΧΕΙΑ ΕΤΟΥΣ 2'!$AF$16,IF(MAX([1]Βοηθητικό!$E$16:$J$16)-2=MAX([1]Βοηθητικό!$E$1:$J$1)-5,'[1]ΣΤΟΙΧΕΙΑ ΕΤΟΥΣ 1'!$AF$16,""))))</f>
        <v>735987</v>
      </c>
      <c r="C1142" s="6">
        <f>IF(MAX([1]Βοηθητικό!$E$16:$J$16)-1=MAX([1]Βοηθητικό!$E$1:$J$1)-1,'[1]ΣΤΟΙΧΕΙΑ ΕΤΟΥΣ 5'!$AF$16,IF(MAX([1]Βοηθητικό!$E$16:$J$16)-1=MAX([1]Βοηθητικό!$E$1:$J$1)-2,'[1]ΣΤΟΙΧΕΙΑ ΕΤΟΥΣ 4'!$AF$16,IF(MAX([1]Βοηθητικό!$E$16:$J$16)-1=MAX([1]Βοηθητικό!$E$1:$J$1)-3,'[1]ΣΤΟΙΧΕΙΑ ΕΤΟΥΣ 3'!$AF$16,IF(MAX([1]Βοηθητικό!$E$16:$J$16)-1=MAX([1]Βοηθητικό!$E$1:$J$1)-4,'[1]ΣΤΟΙΧΕΙΑ ΕΤΟΥΣ 2'!$AF$16,IF(MAX([1]Βοηθητικό!$E$16:$J$16)-1=MAX([1]Βοηθητικό!$E$1:$J$1)-5,'[1]ΣΤΟΙΧΕΙΑ ΕΤΟΥΣ 1'!$AF$16,"")))))</f>
        <v>711315</v>
      </c>
      <c r="D1142" s="7">
        <f>IF(MAX([1]Βοηθητικό!$E$16:$J$16)=MAX([1]Βοηθητικό!$E$1:$J$1),'[1]ΣΤΟΙΧΕΙΑ ΕΤΟΥΣ 6'!$AF$16,IF(MAX([1]Βοηθητικό!$E$16:$J$16)=MAX([1]Βοηθητικό!$E$1:$J$1)-1,'[1]ΣΤΟΙΧΕΙΑ ΕΤΟΥΣ 5'!$AF$16,IF(MAX([1]Βοηθητικό!$E$16:$J$16)=MAX([1]Βοηθητικό!$E$1:$J$1)-2,'[1]ΣΤΟΙΧΕΙΑ ΕΤΟΥΣ 4'!$AF$16,IF(MAX([1]Βοηθητικό!$E$16:$J$16)=MAX([1]Βοηθητικό!$E$1:$J$1)-3,'[1]ΣΤΟΙΧΕΙΑ ΕΤΟΥΣ 3'!$AF$16,IF(MAX([1]Βοηθητικό!$E$16:$J$16)=MAX([1]Βοηθητικό!$E$1:$J$1)-4,'[1]ΣΤΟΙΧΕΙΑ ΕΤΟΥΣ 2'!$AF$16,IF(MAX([1]Βοηθητικό!$E$16:$J$16)=MAX([1]Βοηθητικό!$E$1:$J$1)-5,'[1]ΣΤΟΙΧΕΙΑ ΕΤΟΥΣ 1'!$AF$16,""))))))</f>
        <v>734496</v>
      </c>
    </row>
    <row r="1143" spans="1:4" x14ac:dyDescent="0.25">
      <c r="A1143" s="1" t="s">
        <v>187</v>
      </c>
      <c r="B1143" s="6">
        <f>IF(MAX([1]Βοηθητικό!$E$16:$J$16)-2=MAX([1]Βοηθητικό!$E$1:$J$1)-2,'[1]ΣΤΟΙΧΕΙΑ ΕΤΟΥΣ 4'!$AG$16,IF(MAX([1]Βοηθητικό!$E$16:$J$16)-2=MAX([1]Βοηθητικό!$E$1:$J$1)-3,'[1]ΣΤΟΙΧΕΙΑ ΕΤΟΥΣ 3'!$AG$16,IF(MAX([1]Βοηθητικό!$E$16:$J$16)-2=MAX([1]Βοηθητικό!$E$1:$J$1)-4,'[1]ΣΤΟΙΧΕΙΑ ΕΤΟΥΣ 2'!$AG$16,IF(MAX([1]Βοηθητικό!$E$16:$J$16)-2=MAX([1]Βοηθητικό!$E$1:$J$1)-5,'[1]ΣΤΟΙΧΕΙΑ ΕΤΟΥΣ 1'!$AG$16,""))))</f>
        <v>322887</v>
      </c>
      <c r="C1143" s="6">
        <f>IF(MAX([1]Βοηθητικό!$E$16:$J$16)-1=MAX([1]Βοηθητικό!$E$1:$J$1)-1,'[1]ΣΤΟΙΧΕΙΑ ΕΤΟΥΣ 5'!$AG$16,IF(MAX([1]Βοηθητικό!$E$16:$J$16)-1=MAX([1]Βοηθητικό!$E$1:$J$1)-2,'[1]ΣΤΟΙΧΕΙΑ ΕΤΟΥΣ 4'!$AG$16,IF(MAX([1]Βοηθητικό!$E$16:$J$16)-1=MAX([1]Βοηθητικό!$E$1:$J$1)-3,'[1]ΣΤΟΙΧΕΙΑ ΕΤΟΥΣ 3'!$AG$16,IF(MAX([1]Βοηθητικό!$E$16:$J$16)-1=MAX([1]Βοηθητικό!$E$1:$J$1)-4,'[1]ΣΤΟΙΧΕΙΑ ΕΤΟΥΣ 2'!$AG$16,IF(MAX([1]Βοηθητικό!$E$16:$J$16)-1=MAX([1]Βοηθητικό!$E$1:$J$1)-5,'[1]ΣΤΟΙΧΕΙΑ ΕΤΟΥΣ 1'!$AG$16,"")))))</f>
        <v>328425</v>
      </c>
      <c r="D1143" s="7">
        <f>IF(MAX([1]Βοηθητικό!$E$16:$J$16)=MAX([1]Βοηθητικό!$E$1:$J$1),'[1]ΣΤΟΙΧΕΙΑ ΕΤΟΥΣ 6'!$AG$16,IF(MAX([1]Βοηθητικό!$E$16:$J$16)=MAX([1]Βοηθητικό!$E$1:$J$1)-1,'[1]ΣΤΟΙΧΕΙΑ ΕΤΟΥΣ 5'!$AG$16,IF(MAX([1]Βοηθητικό!$E$16:$J$16)=MAX([1]Βοηθητικό!$E$1:$J$1)-2,'[1]ΣΤΟΙΧΕΙΑ ΕΤΟΥΣ 4'!$AG$16,IF(MAX([1]Βοηθητικό!$E$16:$J$16)=MAX([1]Βοηθητικό!$E$1:$J$1)-3,'[1]ΣΤΟΙΧΕΙΑ ΕΤΟΥΣ 3'!$AG$16,IF(MAX([1]Βοηθητικό!$E$16:$J$16)=MAX([1]Βοηθητικό!$E$1:$J$1)-4,'[1]ΣΤΟΙΧΕΙΑ ΕΤΟΥΣ 2'!$AG$16,IF(MAX([1]Βοηθητικό!$E$16:$J$16)=MAX([1]Βοηθητικό!$E$1:$J$1)-5,'[1]ΣΤΟΙΧΕΙΑ ΕΤΟΥΣ 1'!$AG$16,""))))))</f>
        <v>325479</v>
      </c>
    </row>
    <row r="1144" spans="1:4" x14ac:dyDescent="0.25">
      <c r="A1144" s="1" t="s">
        <v>188</v>
      </c>
      <c r="B1144" s="6">
        <f>IF(MAX([1]Βοηθητικό!$E$16:$J$16)-2=MAX([1]Βοηθητικό!$E$1:$J$1)-2,'[1]ΣΤΟΙΧΕΙΑ ΕΤΟΥΣ 4'!$AH$16,IF(MAX([1]Βοηθητικό!$E$16:$J$16)-2=MAX([1]Βοηθητικό!$E$1:$J$1)-3,'[1]ΣΤΟΙΧΕΙΑ ΕΤΟΥΣ 3'!$AH$16,IF(MAX([1]Βοηθητικό!$E$16:$J$16)-2=MAX([1]Βοηθητικό!$E$1:$J$1)-4,'[1]ΣΤΟΙΧΕΙΑ ΕΤΟΥΣ 2'!$AH$16,IF(MAX([1]Βοηθητικό!$E$16:$J$16)-2=MAX([1]Βοηθητικό!$E$1:$J$1)-5,'[1]ΣΤΟΙΧΕΙΑ ΕΤΟΥΣ 1'!$AH$16,""))))</f>
        <v>147314</v>
      </c>
      <c r="C1144" s="6">
        <f>IF(MAX([1]Βοηθητικό!$E$16:$J$16)-1=MAX([1]Βοηθητικό!$E$1:$J$1)-1,'[1]ΣΤΟΙΧΕΙΑ ΕΤΟΥΣ 5'!$AH$16,IF(MAX([1]Βοηθητικό!$E$16:$J$16)-1=MAX([1]Βοηθητικό!$E$1:$J$1)-2,'[1]ΣΤΟΙΧΕΙΑ ΕΤΟΥΣ 4'!$AH$16,IF(MAX([1]Βοηθητικό!$E$16:$J$16)-1=MAX([1]Βοηθητικό!$E$1:$J$1)-3,'[1]ΣΤΟΙΧΕΙΑ ΕΤΟΥΣ 3'!$AH$16,IF(MAX([1]Βοηθητικό!$E$16:$J$16)-1=MAX([1]Βοηθητικό!$E$1:$J$1)-4,'[1]ΣΤΟΙΧΕΙΑ ΕΤΟΥΣ 2'!$AH$16,IF(MAX([1]Βοηθητικό!$E$16:$J$16)-1=MAX([1]Βοηθητικό!$E$1:$J$1)-5,'[1]ΣΤΟΙΧΕΙΑ ΕΤΟΥΣ 1'!$AH$16,"")))))</f>
        <v>142335</v>
      </c>
      <c r="D1144" s="7">
        <f>IF(MAX([1]Βοηθητικό!$E$16:$J$16)=MAX([1]Βοηθητικό!$E$1:$J$1),'[1]ΣΤΟΙΧΕΙΑ ΕΤΟΥΣ 6'!$AH$16,IF(MAX([1]Βοηθητικό!$E$16:$J$16)=MAX([1]Βοηθητικό!$E$1:$J$1)-1,'[1]ΣΤΟΙΧΕΙΑ ΕΤΟΥΣ 5'!$AH$16,IF(MAX([1]Βοηθητικό!$E$16:$J$16)=MAX([1]Βοηθητικό!$E$1:$J$1)-2,'[1]ΣΤΟΙΧΕΙΑ ΕΤΟΥΣ 4'!$AH$16,IF(MAX([1]Βοηθητικό!$E$16:$J$16)=MAX([1]Βοηθητικό!$E$1:$J$1)-3,'[1]ΣΤΟΙΧΕΙΑ ΕΤΟΥΣ 3'!$AH$16,IF(MAX([1]Βοηθητικό!$E$16:$J$16)=MAX([1]Βοηθητικό!$E$1:$J$1)-4,'[1]ΣΤΟΙΧΕΙΑ ΕΤΟΥΣ 2'!$AH$16,IF(MAX([1]Βοηθητικό!$E$16:$J$16)=MAX([1]Βοηθητικό!$E$1:$J$1)-5,'[1]ΣΤΟΙΧΕΙΑ ΕΤΟΥΣ 1'!$AH$16,""))))))</f>
        <v>115516</v>
      </c>
    </row>
    <row r="1145" spans="1:4" x14ac:dyDescent="0.25">
      <c r="A1145" s="1" t="s">
        <v>189</v>
      </c>
      <c r="B1145" s="6">
        <f>IF(MAX([1]Βοηθητικό!$E$16:$J$16)-2=MAX([1]Βοηθητικό!$E$1:$J$1)-2,'[1]ΣΤΟΙΧΕΙΑ ΕΤΟΥΣ 4'!$AI$16,IF(MAX([1]Βοηθητικό!$E$16:$J$16)-2=MAX([1]Βοηθητικό!$E$1:$J$1)-3,'[1]ΣΤΟΙΧΕΙΑ ΕΤΟΥΣ 3'!$AI$16,IF(MAX([1]Βοηθητικό!$E$16:$J$16)-2=MAX([1]Βοηθητικό!$E$1:$J$1)-4,'[1]ΣΤΟΙΧΕΙΑ ΕΤΟΥΣ 2'!$AI$16,IF(MAX([1]Βοηθητικό!$E$16:$J$16)-2=MAX([1]Βοηθητικό!$E$1:$J$1)-5,'[1]ΣΤΟΙΧΕΙΑ ΕΤΟΥΣ 1'!$AI$16,""))))</f>
        <v>0</v>
      </c>
      <c r="C1145" s="6">
        <f>IF(MAX([1]Βοηθητικό!$E$16:$J$16)-1=MAX([1]Βοηθητικό!$E$1:$J$1)-1,'[1]ΣΤΟΙΧΕΙΑ ΕΤΟΥΣ 5'!$AI$16,IF(MAX([1]Βοηθητικό!$E$16:$J$16)-1=MAX([1]Βοηθητικό!$E$1:$J$1)-2,'[1]ΣΤΟΙΧΕΙΑ ΕΤΟΥΣ 4'!$AI$16,IF(MAX([1]Βοηθητικό!$E$16:$J$16)-1=MAX([1]Βοηθητικό!$E$1:$J$1)-3,'[1]ΣΤΟΙΧΕΙΑ ΕΤΟΥΣ 3'!$AI$16,IF(MAX([1]Βοηθητικό!$E$16:$J$16)-1=MAX([1]Βοηθητικό!$E$1:$J$1)-4,'[1]ΣΤΟΙΧΕΙΑ ΕΤΟΥΣ 2'!$AI$16,IF(MAX([1]Βοηθητικό!$E$16:$J$16)-1=MAX([1]Βοηθητικό!$E$1:$J$1)-5,'[1]ΣΤΟΙΧΕΙΑ ΕΤΟΥΣ 1'!$AI$16,"")))))</f>
        <v>0</v>
      </c>
      <c r="D1145" s="7">
        <f>IF(MAX([1]Βοηθητικό!$E$16:$J$16)=MAX([1]Βοηθητικό!$E$1:$J$1),'[1]ΣΤΟΙΧΕΙΑ ΕΤΟΥΣ 6'!$AI$16,IF(MAX([1]Βοηθητικό!$E$16:$J$16)=MAX([1]Βοηθητικό!$E$1:$J$1)-1,'[1]ΣΤΟΙΧΕΙΑ ΕΤΟΥΣ 5'!$AI$16,IF(MAX([1]Βοηθητικό!$E$16:$J$16)=MAX([1]Βοηθητικό!$E$1:$J$1)-2,'[1]ΣΤΟΙΧΕΙΑ ΕΤΟΥΣ 4'!$AI$16,IF(MAX([1]Βοηθητικό!$E$16:$J$16)=MAX([1]Βοηθητικό!$E$1:$J$1)-3,'[1]ΣΤΟΙΧΕΙΑ ΕΤΟΥΣ 3'!$AI$16,IF(MAX([1]Βοηθητικό!$E$16:$J$16)=MAX([1]Βοηθητικό!$E$1:$J$1)-4,'[1]ΣΤΟΙΧΕΙΑ ΕΤΟΥΣ 2'!$AI$16,IF(MAX([1]Βοηθητικό!$E$16:$J$16)=MAX([1]Βοηθητικό!$E$1:$J$1)-5,'[1]ΣΤΟΙΧΕΙΑ ΕΤΟΥΣ 1'!$AI$16,""))))))</f>
        <v>0</v>
      </c>
    </row>
    <row r="1146" spans="1:4" x14ac:dyDescent="0.25">
      <c r="A1146" s="1" t="s">
        <v>36</v>
      </c>
      <c r="B1146" s="6">
        <f>IF(MAX([1]Βοηθητικό!$E$16:$J$16)-2=MAX([1]Βοηθητικό!$E$1:$J$1)-2,'[1]ΣΤΟΙΧΕΙΑ ΕΤΟΥΣ 4'!$AK$16,IF(MAX([1]Βοηθητικό!$E$16:$J$16)-2=MAX([1]Βοηθητικό!$E$1:$J$1)-3,'[1]ΣΤΟΙΧΕΙΑ ΕΤΟΥΣ 3'!$AK$16,IF(MAX([1]Βοηθητικό!$E$16:$J$16)-2=MAX([1]Βοηθητικό!$E$1:$J$1)-4,'[1]ΣΤΟΙΧΕΙΑ ΕΤΟΥΣ 2'!$AK$16,IF(MAX([1]Βοηθητικό!$E$16:$J$16)-2=MAX([1]Βοηθητικό!$E$1:$J$1)-5,'[1]ΣΤΟΙΧΕΙΑ ΕΤΟΥΣ 1'!$AK$16,""))))</f>
        <v>265786</v>
      </c>
      <c r="C1146" s="6">
        <f>IF(MAX([1]Βοηθητικό!$E$16:$J$16)-1=MAX([1]Βοηθητικό!$E$1:$J$1)-1,'[1]ΣΤΟΙΧΕΙΑ ΕΤΟΥΣ 5'!$AK$16,IF(MAX([1]Βοηθητικό!$E$16:$J$16)-1=MAX([1]Βοηθητικό!$E$1:$J$1)-2,'[1]ΣΤΟΙΧΕΙΑ ΕΤΟΥΣ 4'!$AK$16,IF(MAX([1]Βοηθητικό!$E$16:$J$16)-1=MAX([1]Βοηθητικό!$E$1:$J$1)-3,'[1]ΣΤΟΙΧΕΙΑ ΕΤΟΥΣ 3'!$AK$16,IF(MAX([1]Βοηθητικό!$E$16:$J$16)-1=MAX([1]Βοηθητικό!$E$1:$J$1)-4,'[1]ΣΤΟΙΧΕΙΑ ΕΤΟΥΣ 2'!$AK$16,IF(MAX([1]Βοηθητικό!$E$16:$J$16)-1=MAX([1]Βοηθητικό!$E$1:$J$1)-5,'[1]ΣΤΟΙΧΕΙΑ ΕΤΟΥΣ 1'!$AK$16,"")))))</f>
        <v>240554</v>
      </c>
      <c r="D1146" s="7">
        <f>IF(MAX([1]Βοηθητικό!$E$16:$J$16)=MAX([1]Βοηθητικό!$E$1:$J$1),'[1]ΣΤΟΙΧΕΙΑ ΕΤΟΥΣ 6'!$AK$16,IF(MAX([1]Βοηθητικό!$E$16:$J$16)=MAX([1]Βοηθητικό!$E$1:$J$1)-1,'[1]ΣΤΟΙΧΕΙΑ ΕΤΟΥΣ 5'!$AK$16,IF(MAX([1]Βοηθητικό!$E$16:$J$16)=MAX([1]Βοηθητικό!$E$1:$J$1)-2,'[1]ΣΤΟΙΧΕΙΑ ΕΤΟΥΣ 4'!$AK$16,IF(MAX([1]Βοηθητικό!$E$16:$J$16)=MAX([1]Βοηθητικό!$E$1:$J$1)-3,'[1]ΣΤΟΙΧΕΙΑ ΕΤΟΥΣ 3'!$AK$16,IF(MAX([1]Βοηθητικό!$E$16:$J$16)=MAX([1]Βοηθητικό!$E$1:$J$1)-4,'[1]ΣΤΟΙΧΕΙΑ ΕΤΟΥΣ 2'!$AK$16,IF(MAX([1]Βοηθητικό!$E$16:$J$16)=MAX([1]Βοηθητικό!$E$1:$J$1)-5,'[1]ΣΤΟΙΧΕΙΑ ΕΤΟΥΣ 1'!$AK$16,""))))))</f>
        <v>293501</v>
      </c>
    </row>
    <row r="1147" spans="1:4" x14ac:dyDescent="0.25">
      <c r="A1147" s="1" t="s">
        <v>37</v>
      </c>
      <c r="B1147" s="6">
        <f>IF(MAX([1]Βοηθητικό!$E$16:$J$16)-2=MAX([1]Βοηθητικό!$E$1:$J$1)-2,'[1]ΣΤΟΙΧΕΙΑ ΕΤΟΥΣ 4'!$AL$16,IF(MAX([1]Βοηθητικό!$E$16:$J$16)-2=MAX([1]Βοηθητικό!$E$1:$J$1)-3,'[1]ΣΤΟΙΧΕΙΑ ΕΤΟΥΣ 3'!$AL$16,IF(MAX([1]Βοηθητικό!$E$16:$J$16)-2=MAX([1]Βοηθητικό!$E$1:$J$1)-4,'[1]ΣΤΟΙΧΕΙΑ ΕΤΟΥΣ 2'!$AL$16,IF(MAX([1]Βοηθητικό!$E$16:$J$16)-2=MAX([1]Βοηθητικό!$E$1:$J$1)-5,'[1]ΣΤΟΙΧΕΙΑ ΕΤΟΥΣ 1'!$AL$16,""))))</f>
        <v>2722677</v>
      </c>
      <c r="C1147" s="6">
        <f>IF(MAX([1]Βοηθητικό!$E$16:$J$16)-1=MAX([1]Βοηθητικό!$E$1:$J$1)-1,'[1]ΣΤΟΙΧΕΙΑ ΕΤΟΥΣ 5'!$AL$16,IF(MAX([1]Βοηθητικό!$E$16:$J$16)-1=MAX([1]Βοηθητικό!$E$1:$J$1)-2,'[1]ΣΤΟΙΧΕΙΑ ΕΤΟΥΣ 4'!$AL$16,IF(MAX([1]Βοηθητικό!$E$16:$J$16)-1=MAX([1]Βοηθητικό!$E$1:$J$1)-3,'[1]ΣΤΟΙΧΕΙΑ ΕΤΟΥΣ 3'!$AL$16,IF(MAX([1]Βοηθητικό!$E$16:$J$16)-1=MAX([1]Βοηθητικό!$E$1:$J$1)-4,'[1]ΣΤΟΙΧΕΙΑ ΕΤΟΥΣ 2'!$AL$16,IF(MAX([1]Βοηθητικό!$E$16:$J$16)-1=MAX([1]Βοηθητικό!$E$1:$J$1)-5,'[1]ΣΤΟΙΧΕΙΑ ΕΤΟΥΣ 1'!$AL$16,"")))))</f>
        <v>2651107</v>
      </c>
      <c r="D1147" s="7">
        <f>IF(MAX([1]Βοηθητικό!$E$16:$J$16)=MAX([1]Βοηθητικό!$E$1:$J$1),'[1]ΣΤΟΙΧΕΙΑ ΕΤΟΥΣ 6'!$AL$16,IF(MAX([1]Βοηθητικό!$E$16:$J$16)=MAX([1]Βοηθητικό!$E$1:$J$1)-1,'[1]ΣΤΟΙΧΕΙΑ ΕΤΟΥΣ 5'!$AL$16,IF(MAX([1]Βοηθητικό!$E$16:$J$16)=MAX([1]Βοηθητικό!$E$1:$J$1)-2,'[1]ΣΤΟΙΧΕΙΑ ΕΤΟΥΣ 4'!$AL$16,IF(MAX([1]Βοηθητικό!$E$16:$J$16)=MAX([1]Βοηθητικό!$E$1:$J$1)-3,'[1]ΣΤΟΙΧΕΙΑ ΕΤΟΥΣ 3'!$AL$16,IF(MAX([1]Βοηθητικό!$E$16:$J$16)=MAX([1]Βοηθητικό!$E$1:$J$1)-4,'[1]ΣΤΟΙΧΕΙΑ ΕΤΟΥΣ 2'!$AL$16,IF(MAX([1]Βοηθητικό!$E$16:$J$16)=MAX([1]Βοηθητικό!$E$1:$J$1)-5,'[1]ΣΤΟΙΧΕΙΑ ΕΤΟΥΣ 1'!$AL$16,""))))))</f>
        <v>2666210</v>
      </c>
    </row>
    <row r="1148" spans="1:4" x14ac:dyDescent="0.25">
      <c r="A1148" s="1"/>
      <c r="B1148" s="4" t="str">
        <f>IF(MAX([1]Βοηθητικό!$E$16:$J$16)-2=MAX([1]Βοηθητικό!$E$1:$J$1)-2,LEFT('[1]ΣΤΟΙΧΕΙΑ ΕΤΟΥΣ 4'!$F$16,10),IF(MAX([1]Βοηθητικό!$E$16:$J$16)-2=MAX([1]Βοηθητικό!$E$1:$J$1)-3,LEFT('[1]ΣΤΟΙΧΕΙΑ ΕΤΟΥΣ 3'!$F$16,10),IF(MAX([1]Βοηθητικό!$E$16:$J$16)-2=MAX([1]Βοηθητικό!$E$1:$J$1)-4,LEFT('[1]ΣΤΟΙΧΕΙΑ ΕΤΟΥΣ 2'!$F$16,10),IF(MAX([1]Βοηθητικό!$E$16:$J$16)-2=MAX([1]Βοηθητικό!$E$1:$J$1)-5,LEFT('[1]ΣΤΟΙΧΕΙΑ ΕΤΟΥΣ 1'!$F$16,10),""))))</f>
        <v>01/01/2017</v>
      </c>
      <c r="C1148" s="17" t="str">
        <f>IF(MAX([1]Βοηθητικό!$E$16:$J$16)-1=MAX([1]Βοηθητικό!$E$1:$J$1)-1,LEFT('[1]ΣΤΟΙΧΕΙΑ ΕΤΟΥΣ 5'!$F$16,10),IF(MAX([1]Βοηθητικό!$E$16:$J$16)-1=MAX([1]Βοηθητικό!$E$1:$J$1)-2,LEFT('[1]ΣΤΟΙΧΕΙΑ ΕΤΟΥΣ 4'!$F$16,10),IF(MAX([1]Βοηθητικό!$E$16:$J$16)-1=MAX([1]Βοηθητικό!$E$1:$J$1)-3,LEFT('[1]ΣΤΟΙΧΕΙΑ ΕΤΟΥΣ 3'!$F$16,10),IF(MAX([1]Βοηθητικό!$E$16:$J$16)-1=MAX([1]Βοηθητικό!$E$1:$J$1)-4,LEFT('[1]ΣΤΟΙΧΕΙΑ ΕΤΟΥΣ 2'!$F$16,10),IF(MAX([1]Βοηθητικό!$E$16:$J$16)-1=MAX([1]Βοηθητικό!$E$1:$J$1)-5,LEFT('[1]ΣΤΟΙΧΕΙΑ ΕΤΟΥΣ 1'!$F$16,10),"")))))</f>
        <v>01/01/2018</v>
      </c>
      <c r="D1148" s="5" t="str">
        <f>IF(MAX([1]Βοηθητικό!$E$16:$J$16)=MAX([1]Βοηθητικό!$E$1:$J$1),LEFT('[1]ΣΤΟΙΧΕΙΑ ΕΤΟΥΣ 6'!$F$16,10),IF(MAX([1]Βοηθητικό!$E$16:$J$16)=MAX([1]Βοηθητικό!$E$1:$J$1)-1,LEFT('[1]ΣΤΟΙΧΕΙΑ ΕΤΟΥΣ 5'!$F$16,10),IF(MAX([1]Βοηθητικό!$E$16:$J$16)=MAX([1]Βοηθητικό!$E$1:$J$1)-2,LEFT('[1]ΣΤΟΙΧΕΙΑ ΕΤΟΥΣ 4'!$F$16,10),IF(MAX([1]Βοηθητικό!$E$16:$J$16)=MAX([1]Βοηθητικό!$E$1:$J$1)-3,LEFT('[1]ΣΤΟΙΧΕΙΑ ΕΤΟΥΣ 3'!$F$16,10),IF(MAX([1]Βοηθητικό!$E$16:$J$16)=MAX([1]Βοηθητικό!$E$1:$J$1)-4,LEFT('[1]ΣΤΟΙΧΕΙΑ ΕΤΟΥΣ 2'!$F$16,10),IF(MAX([1]Βοηθητικό!$E$16:$J$16)=MAX([1]Βοηθητικό!$E$1:$J$1)-5,LEFT('[1]ΣΤΟΙΧΕΙΑ ΕΤΟΥΣ 1'!$F$16,10),""))))))</f>
        <v>01/01/2019</v>
      </c>
    </row>
    <row r="1149" spans="1:4" x14ac:dyDescent="0.25">
      <c r="A1149" s="3" t="s">
        <v>190</v>
      </c>
      <c r="B1149" s="4" t="str">
        <f>IF(MAX([1]Βοηθητικό!$E$16:$J$16)-2=MAX([1]Βοηθητικό!$E$1:$J$1)-2,RIGHT('[1]ΣΤΟΙΧΕΙΑ ΕΤΟΥΣ 4'!$F$16,10),IF(MAX([1]Βοηθητικό!$E$16:$J$16)-2=MAX([1]Βοηθητικό!$E$1:$J$1)-3,RIGHT('[1]ΣΤΟΙΧΕΙΑ ΕΤΟΥΣ 3'!$F$16,10),IF(MAX([1]Βοηθητικό!$E$16:$J$16)-2=MAX([1]Βοηθητικό!$E$1:$J$1)-4,RIGHT('[1]ΣΤΟΙΧΕΙΑ ΕΤΟΥΣ 2'!$F$16,10),IF(MAX([1]Βοηθητικό!$E$16:$J$16)-2=MAX([1]Βοηθητικό!$E$1:$J$1)-5,RIGHT('[1]ΣΤΟΙΧΕΙΑ ΕΤΟΥΣ 1'!$F$16,10),""))))</f>
        <v>31/12/2017</v>
      </c>
      <c r="C1149" s="17" t="str">
        <f>IF(MAX([1]Βοηθητικό!$E$16:$J$16)-1=MAX([1]Βοηθητικό!$E$1:$J$1)-1,RIGHT('[1]ΣΤΟΙΧΕΙΑ ΕΤΟΥΣ 5'!$F$16,10),IF(MAX([1]Βοηθητικό!$E$16:$J$16)-1=MAX([1]Βοηθητικό!$E$1:$J$1)-2,RIGHT('[1]ΣΤΟΙΧΕΙΑ ΕΤΟΥΣ 4'!$F$16,10),IF(MAX([1]Βοηθητικό!$E$16:$J$16)-1=MAX([1]Βοηθητικό!$E$1:$J$1)-3,RIGHT('[1]ΣΤΟΙΧΕΙΑ ΕΤΟΥΣ 3'!$F$16,10),IF(MAX([1]Βοηθητικό!$E$16:$J$16)-1=MAX([1]Βοηθητικό!$E$1:$J$1)-4,RIGHT('[1]ΣΤΟΙΧΕΙΑ ΕΤΟΥΣ 2'!$F$16,10),IF(MAX([1]Βοηθητικό!$E$16:$J$16)-1=MAX([1]Βοηθητικό!$E$1:$J$1)-5,RIGHT('[1]ΣΤΟΙΧΕΙΑ ΕΤΟΥΣ 1'!$F$16,10),"")))))</f>
        <v>31/12/2018</v>
      </c>
      <c r="D1149" s="5" t="str">
        <f>IF(MAX([1]Βοηθητικό!$E$16:$J$16)=MAX([1]Βοηθητικό!$E$1:$J$1),RIGHT('[1]ΣΤΟΙΧΕΙΑ ΕΤΟΥΣ 6'!$F$16,10),IF(MAX([1]Βοηθητικό!$E$16:$J$16)=MAX([1]Βοηθητικό!$E$1:$J$1)-1,RIGHT('[1]ΣΤΟΙΧΕΙΑ ΕΤΟΥΣ 5'!$F$16,10),IF(MAX([1]Βοηθητικό!$E$16:$J$16)=MAX([1]Βοηθητικό!$E$1:$J$1)-2,RIGHT('[1]ΣΤΟΙΧΕΙΑ ΕΤΟΥΣ 4'!$F$16,10),IF(MAX([1]Βοηθητικό!$E$16:$J$16)=MAX([1]Βοηθητικό!$E$1:$J$1)-3,RIGHT('[1]ΣΤΟΙΧΕΙΑ ΕΤΟΥΣ 3'!$F$16,10),IF(MAX([1]Βοηθητικό!$E$16:$J$16)=MAX([1]Βοηθητικό!$E$1:$J$1)-4,RIGHT('[1]ΣΤΟΙΧΕΙΑ ΕΤΟΥΣ 2'!$F$16,10),IF(MAX([1]Βοηθητικό!$E$16:$J$16)=MAX([1]Βοηθητικό!$E$1:$J$1)-5,RIGHT('[1]ΣΤΟΙΧΕΙΑ ΕΤΟΥΣ 1'!$F$16,10),""))))))</f>
        <v>31/12/2019</v>
      </c>
    </row>
    <row r="1150" spans="1:4" x14ac:dyDescent="0.25">
      <c r="A1150" s="1" t="s">
        <v>39</v>
      </c>
      <c r="B1150" s="6">
        <f>IF(MAX([1]Βοηθητικό!$E$16:$J$16)-2=MAX([1]Βοηθητικό!$E$1:$J$1)-2,'[1]ΣΤΟΙΧΕΙΑ ΕΤΟΥΣ 4'!$AN$16,IF(MAX([1]Βοηθητικό!$E$16:$J$16)-2=MAX([1]Βοηθητικό!$E$1:$J$1)-3,'[1]ΣΤΟΙΧΕΙΑ ΕΤΟΥΣ 3'!$AN$16,IF(MAX([1]Βοηθητικό!$E$16:$J$16)-2=MAX([1]Βοηθητικό!$E$1:$J$1)-4,'[1]ΣΤΟΙΧΕΙΑ ΕΤΟΥΣ 2'!$AN$16,IF(MAX([1]Βοηθητικό!$E$16:$J$16)-2=MAX([1]Βοηθητικό!$E$1:$J$1)-5,'[1]ΣΤΟΙΧΕΙΑ ΕΤΟΥΣ 1'!$AN$16,""))))</f>
        <v>571889</v>
      </c>
      <c r="C1150" s="6">
        <f>IF(MAX([1]Βοηθητικό!$E$16:$J$16)-1=MAX([1]Βοηθητικό!$E$1:$J$1)-1,'[1]ΣΤΟΙΧΕΙΑ ΕΤΟΥΣ 5'!$AN$16,IF(MAX([1]Βοηθητικό!$E$16:$J$16)-1=MAX([1]Βοηθητικό!$E$1:$J$1)-2,'[1]ΣΤΟΙΧΕΙΑ ΕΤΟΥΣ 4'!$AN$16,IF(MAX([1]Βοηθητικό!$E$16:$J$16)-1=MAX([1]Βοηθητικό!$E$1:$J$1)-3,'[1]ΣΤΟΙΧΕΙΑ ΕΤΟΥΣ 3'!$AN$16,IF(MAX([1]Βοηθητικό!$E$16:$J$16)-1=MAX([1]Βοηθητικό!$E$1:$J$1)-4,'[1]ΣΤΟΙΧΕΙΑ ΕΤΟΥΣ 2'!$AN$16,IF(MAX([1]Βοηθητικό!$E$16:$J$16)-1=MAX([1]Βοηθητικό!$E$1:$J$1)-5,'[1]ΣΤΟΙΧΕΙΑ ΕΤΟΥΣ 1'!$AN$16,"")))))</f>
        <v>681830</v>
      </c>
      <c r="D1150" s="7">
        <f>IF(MAX([1]Βοηθητικό!$E$16:$J$16)=MAX([1]Βοηθητικό!$E$1:$J$1),'[1]ΣΤΟΙΧΕΙΑ ΕΤΟΥΣ 6'!$AN$16,IF(MAX([1]Βοηθητικό!$E$16:$J$16)=MAX([1]Βοηθητικό!$E$1:$J$1)-1,'[1]ΣΤΟΙΧΕΙΑ ΕΤΟΥΣ 5'!$AN$16,IF(MAX([1]Βοηθητικό!$E$16:$J$16)=MAX([1]Βοηθητικό!$E$1:$J$1)-2,'[1]ΣΤΟΙΧΕΙΑ ΕΤΟΥΣ 4'!$AN$16,IF(MAX([1]Βοηθητικό!$E$16:$J$16)=MAX([1]Βοηθητικό!$E$1:$J$1)-3,'[1]ΣΤΟΙΧΕΙΑ ΕΤΟΥΣ 3'!$AN$16,IF(MAX([1]Βοηθητικό!$E$16:$J$16)=MAX([1]Βοηθητικό!$E$1:$J$1)-4,'[1]ΣΤΟΙΧΕΙΑ ΕΤΟΥΣ 2'!$AN$16,IF(MAX([1]Βοηθητικό!$E$16:$J$16)=MAX([1]Βοηθητικό!$E$1:$J$1)-5,'[1]ΣΤΟΙΧΕΙΑ ΕΤΟΥΣ 1'!$AN$16,""))))))</f>
        <v>833513</v>
      </c>
    </row>
    <row r="1151" spans="1:4" x14ac:dyDescent="0.25">
      <c r="A1151" s="1" t="s">
        <v>40</v>
      </c>
      <c r="B1151" s="6">
        <f>IF(MAX([1]Βοηθητικό!$E$16:$J$16)-2=MAX([1]Βοηθητικό!$E$1:$J$1)-2,'[1]ΣΤΟΙΧΕΙΑ ΕΤΟΥΣ 4'!$AO$16,IF(MAX([1]Βοηθητικό!$E$16:$J$16)-2=MAX([1]Βοηθητικό!$E$1:$J$1)-3,'[1]ΣΤΟΙΧΕΙΑ ΕΤΟΥΣ 3'!$AO$16,IF(MAX([1]Βοηθητικό!$E$16:$J$16)-2=MAX([1]Βοηθητικό!$E$1:$J$1)-4,'[1]ΣΤΟΙΧΕΙΑ ΕΤΟΥΣ 2'!$AO$16,IF(MAX([1]Βοηθητικό!$E$16:$J$16)-2=MAX([1]Βοηθητικό!$E$1:$J$1)-5,'[1]ΣΤΟΙΧΕΙΑ ΕΤΟΥΣ 1'!$AO$16,""))))</f>
        <v>457363</v>
      </c>
      <c r="C1151" s="6">
        <f>IF(MAX([1]Βοηθητικό!$E$16:$J$16)-1=MAX([1]Βοηθητικό!$E$1:$J$1)-1,'[1]ΣΤΟΙΧΕΙΑ ΕΤΟΥΣ 5'!$AO$16,IF(MAX([1]Βοηθητικό!$E$16:$J$16)-1=MAX([1]Βοηθητικό!$E$1:$J$1)-2,'[1]ΣΤΟΙΧΕΙΑ ΕΤΟΥΣ 4'!$AO$16,IF(MAX([1]Βοηθητικό!$E$16:$J$16)-1=MAX([1]Βοηθητικό!$E$1:$J$1)-3,'[1]ΣΤΟΙΧΕΙΑ ΕΤΟΥΣ 3'!$AO$16,IF(MAX([1]Βοηθητικό!$E$16:$J$16)-1=MAX([1]Βοηθητικό!$E$1:$J$1)-4,'[1]ΣΤΟΙΧΕΙΑ ΕΤΟΥΣ 2'!$AO$16,IF(MAX([1]Βοηθητικό!$E$16:$J$16)-1=MAX([1]Βοηθητικό!$E$1:$J$1)-5,'[1]ΣΤΟΙΧΕΙΑ ΕΤΟΥΣ 1'!$AO$16,"")))))</f>
        <v>531330</v>
      </c>
      <c r="D1151" s="7">
        <f>IF(MAX([1]Βοηθητικό!$E$16:$J$16)=MAX([1]Βοηθητικό!$E$1:$J$1),'[1]ΣΤΟΙΧΕΙΑ ΕΤΟΥΣ 6'!$AO$16,IF(MAX([1]Βοηθητικό!$E$16:$J$16)=MAX([1]Βοηθητικό!$E$1:$J$1)-1,'[1]ΣΤΟΙΧΕΙΑ ΕΤΟΥΣ 5'!$AO$16,IF(MAX([1]Βοηθητικό!$E$16:$J$16)=MAX([1]Βοηθητικό!$E$1:$J$1)-2,'[1]ΣΤΟΙΧΕΙΑ ΕΤΟΥΣ 4'!$AO$16,IF(MAX([1]Βοηθητικό!$E$16:$J$16)=MAX([1]Βοηθητικό!$E$1:$J$1)-3,'[1]ΣΤΟΙΧΕΙΑ ΕΤΟΥΣ 3'!$AO$16,IF(MAX([1]Βοηθητικό!$E$16:$J$16)=MAX([1]Βοηθητικό!$E$1:$J$1)-4,'[1]ΣΤΟΙΧΕΙΑ ΕΤΟΥΣ 2'!$AO$16,IF(MAX([1]Βοηθητικό!$E$16:$J$16)=MAX([1]Βοηθητικό!$E$1:$J$1)-5,'[1]ΣΤΟΙΧΕΙΑ ΕΤΟΥΣ 1'!$AO$16,""))))))</f>
        <v>647814</v>
      </c>
    </row>
    <row r="1152" spans="1:4" x14ac:dyDescent="0.25">
      <c r="A1152" s="1" t="s">
        <v>41</v>
      </c>
      <c r="B1152" s="6">
        <f>IF(MAX([1]Βοηθητικό!$E$16:$J$16)-2=MAX([1]Βοηθητικό!$E$1:$J$1)-2,'[1]ΣΤΟΙΧΕΙΑ ΕΤΟΥΣ 4'!$AP$16,IF(MAX([1]Βοηθητικό!$E$16:$J$16)-2=MAX([1]Βοηθητικό!$E$1:$J$1)-3,'[1]ΣΤΟΙΧΕΙΑ ΕΤΟΥΣ 3'!$AP$16,IF(MAX([1]Βοηθητικό!$E$16:$J$16)-2=MAX([1]Βοηθητικό!$E$1:$J$1)-4,'[1]ΣΤΟΙΧΕΙΑ ΕΤΟΥΣ 2'!$AP$16,IF(MAX([1]Βοηθητικό!$E$16:$J$16)-2=MAX([1]Βοηθητικό!$E$1:$J$1)-5,'[1]ΣΤΟΙΧΕΙΑ ΕΤΟΥΣ 1'!$AP$16,""))))</f>
        <v>114526</v>
      </c>
      <c r="C1152" s="6">
        <f>IF(MAX([1]Βοηθητικό!$E$16:$J$16)-1=MAX([1]Βοηθητικό!$E$1:$J$1)-1,'[1]ΣΤΟΙΧΕΙΑ ΕΤΟΥΣ 5'!$AP$16,IF(MAX([1]Βοηθητικό!$E$16:$J$16)-1=MAX([1]Βοηθητικό!$E$1:$J$1)-2,'[1]ΣΤΟΙΧΕΙΑ ΕΤΟΥΣ 4'!$AP$16,IF(MAX([1]Βοηθητικό!$E$16:$J$16)-1=MAX([1]Βοηθητικό!$E$1:$J$1)-3,'[1]ΣΤΟΙΧΕΙΑ ΕΤΟΥΣ 3'!$AP$16,IF(MAX([1]Βοηθητικό!$E$16:$J$16)-1=MAX([1]Βοηθητικό!$E$1:$J$1)-4,'[1]ΣΤΟΙΧΕΙΑ ΕΤΟΥΣ 2'!$AP$16,IF(MAX([1]Βοηθητικό!$E$16:$J$16)-1=MAX([1]Βοηθητικό!$E$1:$J$1)-5,'[1]ΣΤΟΙΧΕΙΑ ΕΤΟΥΣ 1'!$AP$16,"")))))</f>
        <v>150500</v>
      </c>
      <c r="D1152" s="7">
        <f>IF(MAX([1]Βοηθητικό!$E$16:$J$16)=MAX([1]Βοηθητικό!$E$1:$J$1),'[1]ΣΤΟΙΧΕΙΑ ΕΤΟΥΣ 6'!$AP$16,IF(MAX([1]Βοηθητικό!$E$16:$J$16)=MAX([1]Βοηθητικό!$E$1:$J$1)-1,'[1]ΣΤΟΙΧΕΙΑ ΕΤΟΥΣ 5'!$AP$16,IF(MAX([1]Βοηθητικό!$E$16:$J$16)=MAX([1]Βοηθητικό!$E$1:$J$1)-2,'[1]ΣΤΟΙΧΕΙΑ ΕΤΟΥΣ 4'!$AP$16,IF(MAX([1]Βοηθητικό!$E$16:$J$16)=MAX([1]Βοηθητικό!$E$1:$J$1)-3,'[1]ΣΤΟΙΧΕΙΑ ΕΤΟΥΣ 3'!$AP$16,IF(MAX([1]Βοηθητικό!$E$16:$J$16)=MAX([1]Βοηθητικό!$E$1:$J$1)-4,'[1]ΣΤΟΙΧΕΙΑ ΕΤΟΥΣ 2'!$AP$16,IF(MAX([1]Βοηθητικό!$E$16:$J$16)=MAX([1]Βοηθητικό!$E$1:$J$1)-5,'[1]ΣΤΟΙΧΕΙΑ ΕΤΟΥΣ 1'!$AP$16,""))))))</f>
        <v>185699</v>
      </c>
    </row>
    <row r="1153" spans="1:4" x14ac:dyDescent="0.25">
      <c r="A1153" s="1" t="s">
        <v>42</v>
      </c>
      <c r="B1153" s="6">
        <f>IF(MAX([1]Βοηθητικό!$E$16:$J$16)-2=MAX([1]Βοηθητικό!$E$1:$J$1)-2,'[1]ΣΤΟΙΧΕΙΑ ΕΤΟΥΣ 4'!$AQ$16,IF(MAX([1]Βοηθητικό!$E$16:$J$16)-2=MAX([1]Βοηθητικό!$E$1:$J$1)-3,'[1]ΣΤΟΙΧΕΙΑ ΕΤΟΥΣ 3'!$AQ$16,IF(MAX([1]Βοηθητικό!$E$16:$J$16)-2=MAX([1]Βοηθητικό!$E$1:$J$1)-4,'[1]ΣΤΟΙΧΕΙΑ ΕΤΟΥΣ 2'!$AQ$16,IF(MAX([1]Βοηθητικό!$E$16:$J$16)-2=MAX([1]Βοηθητικό!$E$1:$J$1)-5,'[1]ΣΤΟΙΧΕΙΑ ΕΤΟΥΣ 1'!$AQ$16,""))))</f>
        <v>52501</v>
      </c>
      <c r="C1153" s="6">
        <f>IF(MAX([1]Βοηθητικό!$E$16:$J$16)-1=MAX([1]Βοηθητικό!$E$1:$J$1)-1,'[1]ΣΤΟΙΧΕΙΑ ΕΤΟΥΣ 5'!$AQ$16,IF(MAX([1]Βοηθητικό!$E$16:$J$16)-1=MAX([1]Βοηθητικό!$E$1:$J$1)-2,'[1]ΣΤΟΙΧΕΙΑ ΕΤΟΥΣ 4'!$AQ$16,IF(MAX([1]Βοηθητικό!$E$16:$J$16)-1=MAX([1]Βοηθητικό!$E$1:$J$1)-3,'[1]ΣΤΟΙΧΕΙΑ ΕΤΟΥΣ 3'!$AQ$16,IF(MAX([1]Βοηθητικό!$E$16:$J$16)-1=MAX([1]Βοηθητικό!$E$1:$J$1)-4,'[1]ΣΤΟΙΧΕΙΑ ΕΤΟΥΣ 2'!$AQ$16,IF(MAX([1]Βοηθητικό!$E$16:$J$16)-1=MAX([1]Βοηθητικό!$E$1:$J$1)-5,'[1]ΣΤΟΙΧΕΙΑ ΕΤΟΥΣ 1'!$AQ$16,"")))))</f>
        <v>55745</v>
      </c>
      <c r="D1153" s="7">
        <f>IF(MAX([1]Βοηθητικό!$E$16:$J$16)=MAX([1]Βοηθητικό!$E$1:$J$1),'[1]ΣΤΟΙΧΕΙΑ ΕΤΟΥΣ 6'!$AQ$16,IF(MAX([1]Βοηθητικό!$E$16:$J$16)=MAX([1]Βοηθητικό!$E$1:$J$1)-1,'[1]ΣΤΟΙΧΕΙΑ ΕΤΟΥΣ 5'!$AQ$16,IF(MAX([1]Βοηθητικό!$E$16:$J$16)=MAX([1]Βοηθητικό!$E$1:$J$1)-2,'[1]ΣΤΟΙΧΕΙΑ ΕΤΟΥΣ 4'!$AQ$16,IF(MAX([1]Βοηθητικό!$E$16:$J$16)=MAX([1]Βοηθητικό!$E$1:$J$1)-3,'[1]ΣΤΟΙΧΕΙΑ ΕΤΟΥΣ 3'!$AQ$16,IF(MAX([1]Βοηθητικό!$E$16:$J$16)=MAX([1]Βοηθητικό!$E$1:$J$1)-4,'[1]ΣΤΟΙΧΕΙΑ ΕΤΟΥΣ 2'!$AQ$16,IF(MAX([1]Βοηθητικό!$E$16:$J$16)=MAX([1]Βοηθητικό!$E$1:$J$1)-5,'[1]ΣΤΟΙΧΕΙΑ ΕΤΟΥΣ 1'!$AQ$16,""))))))</f>
        <v>62124</v>
      </c>
    </row>
    <row r="1154" spans="1:4" x14ac:dyDescent="0.25">
      <c r="A1154" s="1" t="s">
        <v>43</v>
      </c>
      <c r="B1154" s="6">
        <f>IF(MAX([1]Βοηθητικό!$E$16:$J$16)-2=MAX([1]Βοηθητικό!$E$1:$J$1)-2,'[1]ΣΤΟΙΧΕΙΑ ΕΤΟΥΣ 4'!$AR$16,IF(MAX([1]Βοηθητικό!$E$16:$J$16)-2=MAX([1]Βοηθητικό!$E$1:$J$1)-3,'[1]ΣΤΟΙΧΕΙΑ ΕΤΟΥΣ 3'!$AR$16,IF(MAX([1]Βοηθητικό!$E$16:$J$16)-2=MAX([1]Βοηθητικό!$E$1:$J$1)-4,'[1]ΣΤΟΙΧΕΙΑ ΕΤΟΥΣ 2'!$AR$16,IF(MAX([1]Βοηθητικό!$E$16:$J$16)-2=MAX([1]Βοηθητικό!$E$1:$J$1)-5,'[1]ΣΤΟΙΧΕΙΑ ΕΤΟΥΣ 1'!$AR$16,""))))</f>
        <v>391460</v>
      </c>
      <c r="C1154" s="6">
        <f>IF(MAX([1]Βοηθητικό!$E$16:$J$16)-1=MAX([1]Βοηθητικό!$E$1:$J$1)-1,'[1]ΣΤΟΙΧΕΙΑ ΕΤΟΥΣ 5'!$AR$16,IF(MAX([1]Βοηθητικό!$E$16:$J$16)-1=MAX([1]Βοηθητικό!$E$1:$J$1)-2,'[1]ΣΤΟΙΧΕΙΑ ΕΤΟΥΣ 4'!$AR$16,IF(MAX([1]Βοηθητικό!$E$16:$J$16)-1=MAX([1]Βοηθητικό!$E$1:$J$1)-3,'[1]ΣΤΟΙΧΕΙΑ ΕΤΟΥΣ 3'!$AR$16,IF(MAX([1]Βοηθητικό!$E$16:$J$16)-1=MAX([1]Βοηθητικό!$E$1:$J$1)-4,'[1]ΣΤΟΙΧΕΙΑ ΕΤΟΥΣ 2'!$AR$16,IF(MAX([1]Βοηθητικό!$E$16:$J$16)-1=MAX([1]Βοηθητικό!$E$1:$J$1)-5,'[1]ΣΤΟΙΧΕΙΑ ΕΤΟΥΣ 1'!$AR$16,"")))))</f>
        <v>21766</v>
      </c>
      <c r="D1154" s="7">
        <f>IF(MAX([1]Βοηθητικό!$E$16:$J$16)=MAX([1]Βοηθητικό!$E$1:$J$1),'[1]ΣΤΟΙΧΕΙΑ ΕΤΟΥΣ 6'!$AR$16,IF(MAX([1]Βοηθητικό!$E$16:$J$16)=MAX([1]Βοηθητικό!$E$1:$J$1)-1,'[1]ΣΤΟΙΧΕΙΑ ΕΤΟΥΣ 5'!$AR$16,IF(MAX([1]Βοηθητικό!$E$16:$J$16)=MAX([1]Βοηθητικό!$E$1:$J$1)-2,'[1]ΣΤΟΙΧΕΙΑ ΕΤΟΥΣ 4'!$AR$16,IF(MAX([1]Βοηθητικό!$E$16:$J$16)=MAX([1]Βοηθητικό!$E$1:$J$1)-3,'[1]ΣΤΟΙΧΕΙΑ ΕΤΟΥΣ 3'!$AR$16,IF(MAX([1]Βοηθητικό!$E$16:$J$16)=MAX([1]Βοηθητικό!$E$1:$J$1)-4,'[1]ΣΤΟΙΧΕΙΑ ΕΤΟΥΣ 2'!$AR$16,IF(MAX([1]Βοηθητικό!$E$16:$J$16)=MAX([1]Βοηθητικό!$E$1:$J$1)-5,'[1]ΣΤΟΙΧΕΙΑ ΕΤΟΥΣ 1'!$AR$16,""))))))</f>
        <v>14308</v>
      </c>
    </row>
    <row r="1155" spans="1:4" x14ac:dyDescent="0.25">
      <c r="A1155" s="1" t="s">
        <v>44</v>
      </c>
      <c r="B1155" s="6">
        <f>IF(MAX([1]Βοηθητικό!$E$16:$J$16)-2=MAX([1]Βοηθητικό!$E$1:$J$1)-2,'[1]ΣΤΟΙΧΕΙΑ ΕΤΟΥΣ 4'!$AS$16,IF(MAX([1]Βοηθητικό!$E$16:$J$16)-2=MAX([1]Βοηθητικό!$E$1:$J$1)-3,'[1]ΣΤΟΙΧΕΙΑ ΕΤΟΥΣ 3'!$AS$16,IF(MAX([1]Βοηθητικό!$E$16:$J$16)-2=MAX([1]Βοηθητικό!$E$1:$J$1)-4,'[1]ΣΤΟΙΧΕΙΑ ΕΤΟΥΣ 2'!$AS$16,IF(MAX([1]Βοηθητικό!$E$16:$J$16)-2=MAX([1]Βοηθητικό!$E$1:$J$1)-5,'[1]ΣΤΟΙΧΕΙΑ ΕΤΟΥΣ 1'!$AS$16,""))))</f>
        <v>190166</v>
      </c>
      <c r="C1155" s="6">
        <f>IF(MAX([1]Βοηθητικό!$E$16:$J$16)-1=MAX([1]Βοηθητικό!$E$1:$J$1)-1,'[1]ΣΤΟΙΧΕΙΑ ΕΤΟΥΣ 5'!$AS$16,IF(MAX([1]Βοηθητικό!$E$16:$J$16)-1=MAX([1]Βοηθητικό!$E$1:$J$1)-2,'[1]ΣΤΟΙΧΕΙΑ ΕΤΟΥΣ 4'!$AS$16,IF(MAX([1]Βοηθητικό!$E$16:$J$16)-1=MAX([1]Βοηθητικό!$E$1:$J$1)-3,'[1]ΣΤΟΙΧΕΙΑ ΕΤΟΥΣ 3'!$AS$16,IF(MAX([1]Βοηθητικό!$E$16:$J$16)-1=MAX([1]Βοηθητικό!$E$1:$J$1)-4,'[1]ΣΤΟΙΧΕΙΑ ΕΤΟΥΣ 2'!$AS$16,IF(MAX([1]Βοηθητικό!$E$16:$J$16)-1=MAX([1]Βοηθητικό!$E$1:$J$1)-5,'[1]ΣΤΟΙΧΕΙΑ ΕΤΟΥΣ 1'!$AS$16,"")))))</f>
        <v>200480</v>
      </c>
      <c r="D1155" s="7">
        <f>IF(MAX([1]Βοηθητικό!$E$16:$J$16)=MAX([1]Βοηθητικό!$E$1:$J$1),'[1]ΣΤΟΙΧΕΙΑ ΕΤΟΥΣ 6'!$AS$16,IF(MAX([1]Βοηθητικό!$E$16:$J$16)=MAX([1]Βοηθητικό!$E$1:$J$1)-1,'[1]ΣΤΟΙΧΕΙΑ ΕΤΟΥΣ 5'!$AS$16,IF(MAX([1]Βοηθητικό!$E$16:$J$16)=MAX([1]Βοηθητικό!$E$1:$J$1)-2,'[1]ΣΤΟΙΧΕΙΑ ΕΤΟΥΣ 4'!$AS$16,IF(MAX([1]Βοηθητικό!$E$16:$J$16)=MAX([1]Βοηθητικό!$E$1:$J$1)-3,'[1]ΣΤΟΙΧΕΙΑ ΕΤΟΥΣ 3'!$AS$16,IF(MAX([1]Βοηθητικό!$E$16:$J$16)=MAX([1]Βοηθητικό!$E$1:$J$1)-4,'[1]ΣΤΟΙΧΕΙΑ ΕΤΟΥΣ 2'!$AS$16,IF(MAX([1]Βοηθητικό!$E$16:$J$16)=MAX([1]Βοηθητικό!$E$1:$J$1)-5,'[1]ΣΤΟΙΧΕΙΑ ΕΤΟΥΣ 1'!$AS$16,""))))))</f>
        <v>230585</v>
      </c>
    </row>
    <row r="1156" spans="1:4" x14ac:dyDescent="0.25">
      <c r="A1156" s="1" t="s">
        <v>45</v>
      </c>
      <c r="B1156" s="6">
        <f>IF(MAX([1]Βοηθητικό!$E$16:$J$16)-2=MAX([1]Βοηθητικό!$E$1:$J$1)-2,'[1]ΣΤΟΙΧΕΙΑ ΕΤΟΥΣ 4'!$AT$16,IF(MAX([1]Βοηθητικό!$E$16:$J$16)-2=MAX([1]Βοηθητικό!$E$1:$J$1)-3,'[1]ΣΤΟΙΧΕΙΑ ΕΤΟΥΣ 3'!$AT$16,IF(MAX([1]Βοηθητικό!$E$16:$J$16)-2=MAX([1]Βοηθητικό!$E$1:$J$1)-4,'[1]ΣΤΟΙΧΕΙΑ ΕΤΟΥΣ 2'!$AT$16,IF(MAX([1]Βοηθητικό!$E$16:$J$16)-2=MAX([1]Βοηθητικό!$E$1:$J$1)-5,'[1]ΣΤΟΙΧΕΙΑ ΕΤΟΥΣ 1'!$AT$16,""))))</f>
        <v>-414598</v>
      </c>
      <c r="C1156" s="6">
        <f>IF(MAX([1]Βοηθητικό!$E$16:$J$16)-1=MAX([1]Βοηθητικό!$E$1:$J$1)-1,'[1]ΣΤΟΙΧΕΙΑ ΕΤΟΥΣ 5'!$AT$16,IF(MAX([1]Βοηθητικό!$E$16:$J$16)-1=MAX([1]Βοηθητικό!$E$1:$J$1)-2,'[1]ΣΤΟΙΧΕΙΑ ΕΤΟΥΣ 4'!$AT$16,IF(MAX([1]Βοηθητικό!$E$16:$J$16)-1=MAX([1]Βοηθητικό!$E$1:$J$1)-3,'[1]ΣΤΟΙΧΕΙΑ ΕΤΟΥΣ 3'!$AT$16,IF(MAX([1]Βοηθητικό!$E$16:$J$16)-1=MAX([1]Βοηθητικό!$E$1:$J$1)-4,'[1]ΣΤΟΙΧΕΙΑ ΕΤΟΥΣ 2'!$AT$16,IF(MAX([1]Βοηθητικό!$E$16:$J$16)-1=MAX([1]Βοηθητικό!$E$1:$J$1)-5,'[1]ΣΤΟΙΧΕΙΑ ΕΤΟΥΣ 1'!$AT$16,"")))))</f>
        <v>-16000</v>
      </c>
      <c r="D1156" s="7">
        <f>IF(MAX([1]Βοηθητικό!$E$16:$J$16)=MAX([1]Βοηθητικό!$E$1:$J$1),'[1]ΣΤΟΙΧΕΙΑ ΕΤΟΥΣ 6'!$AT$16,IF(MAX([1]Βοηθητικό!$E$16:$J$16)=MAX([1]Βοηθητικό!$E$1:$J$1)-1,'[1]ΣΤΟΙΧΕΙΑ ΕΤΟΥΣ 5'!$AT$16,IF(MAX([1]Βοηθητικό!$E$16:$J$16)=MAX([1]Βοηθητικό!$E$1:$J$1)-2,'[1]ΣΤΟΙΧΕΙΑ ΕΤΟΥΣ 4'!$AT$16,IF(MAX([1]Βοηθητικό!$E$16:$J$16)=MAX([1]Βοηθητικό!$E$1:$J$1)-3,'[1]ΣΤΟΙΧΕΙΑ ΕΤΟΥΣ 3'!$AT$16,IF(MAX([1]Βοηθητικό!$E$16:$J$16)=MAX([1]Βοηθητικό!$E$1:$J$1)-4,'[1]ΣΤΟΙΧΕΙΑ ΕΤΟΥΣ 2'!$AT$16,IF(MAX([1]Βοηθητικό!$E$16:$J$16)=MAX([1]Βοηθητικό!$E$1:$J$1)-5,'[1]ΣΤΟΙΧΕΙΑ ΕΤΟΥΣ 1'!$AT$16,""))))))</f>
        <v>2930</v>
      </c>
    </row>
    <row r="1157" spans="1:4" x14ac:dyDescent="0.25">
      <c r="A1157" s="1" t="s">
        <v>46</v>
      </c>
      <c r="B1157" s="6">
        <f>IF(MAX([1]Βοηθητικό!$E$16:$J$16)-2=MAX([1]Βοηθητικό!$E$1:$J$1)-2,'[1]ΣΤΟΙΧΕΙΑ ΕΤΟΥΣ 4'!$AU$16,IF(MAX([1]Βοηθητικό!$E$16:$J$16)-2=MAX([1]Βοηθητικό!$E$1:$J$1)-3,'[1]ΣΤΟΙΧΕΙΑ ΕΤΟΥΣ 3'!$AU$16,IF(MAX([1]Βοηθητικό!$E$16:$J$16)-2=MAX([1]Βοηθητικό!$E$1:$J$1)-4,'[1]ΣΤΟΙΧΕΙΑ ΕΤΟΥΣ 2'!$AU$16,IF(MAX([1]Βοηθητικό!$E$16:$J$16)-2=MAX([1]Βοηθητικό!$E$1:$J$1)-5,'[1]ΣΤΟΙΧΕΙΑ ΕΤΟΥΣ 1'!$AU$16,""))))</f>
        <v>0</v>
      </c>
      <c r="C1157" s="6">
        <f>IF(MAX([1]Βοηθητικό!$E$16:$J$16)-1=MAX([1]Βοηθητικό!$E$1:$J$1)-1,'[1]ΣΤΟΙΧΕΙΑ ΕΤΟΥΣ 5'!$AU$16,IF(MAX([1]Βοηθητικό!$E$16:$J$16)-1=MAX([1]Βοηθητικό!$E$1:$J$1)-2,'[1]ΣΤΟΙΧΕΙΑ ΕΤΟΥΣ 4'!$AU$16,IF(MAX([1]Βοηθητικό!$E$16:$J$16)-1=MAX([1]Βοηθητικό!$E$1:$J$1)-3,'[1]ΣΤΟΙΧΕΙΑ ΕΤΟΥΣ 3'!$AU$16,IF(MAX([1]Βοηθητικό!$E$16:$J$16)-1=MAX([1]Βοηθητικό!$E$1:$J$1)-4,'[1]ΣΤΟΙΧΕΙΑ ΕΤΟΥΣ 2'!$AU$16,IF(MAX([1]Βοηθητικό!$E$16:$J$16)-1=MAX([1]Βοηθητικό!$E$1:$J$1)-5,'[1]ΣΤΟΙΧΕΙΑ ΕΤΟΥΣ 1'!$AU$16,"")))))</f>
        <v>0</v>
      </c>
      <c r="D1157" s="7">
        <f>IF(MAX([1]Βοηθητικό!$E$16:$J$16)=MAX([1]Βοηθητικό!$E$1:$J$1),'[1]ΣΤΟΙΧΕΙΑ ΕΤΟΥΣ 6'!$AU$16,IF(MAX([1]Βοηθητικό!$E$16:$J$16)=MAX([1]Βοηθητικό!$E$1:$J$1)-1,'[1]ΣΤΟΙΧΕΙΑ ΕΤΟΥΣ 5'!$AU$16,IF(MAX([1]Βοηθητικό!$E$16:$J$16)=MAX([1]Βοηθητικό!$E$1:$J$1)-2,'[1]ΣΤΟΙΧΕΙΑ ΕΤΟΥΣ 4'!$AU$16,IF(MAX([1]Βοηθητικό!$E$16:$J$16)=MAX([1]Βοηθητικό!$E$1:$J$1)-3,'[1]ΣΤΟΙΧΕΙΑ ΕΤΟΥΣ 3'!$AU$16,IF(MAX([1]Βοηθητικό!$E$16:$J$16)=MAX([1]Βοηθητικό!$E$1:$J$1)-4,'[1]ΣΤΟΙΧΕΙΑ ΕΤΟΥΣ 2'!$AU$16,IF(MAX([1]Βοηθητικό!$E$16:$J$16)=MAX([1]Βοηθητικό!$E$1:$J$1)-5,'[1]ΣΤΟΙΧΕΙΑ ΕΤΟΥΣ 1'!$AU$16,""))))))</f>
        <v>0</v>
      </c>
    </row>
    <row r="1158" spans="1:4" x14ac:dyDescent="0.25">
      <c r="A1158" s="1" t="s">
        <v>47</v>
      </c>
      <c r="B1158" s="6">
        <f>IF(MAX([1]Βοηθητικό!$E$16:$J$16)-2=MAX([1]Βοηθητικό!$E$1:$J$1)-2,'[1]ΣΤΟΙΧΕΙΑ ΕΤΟΥΣ 4'!$AV$16,IF(MAX([1]Βοηθητικό!$E$16:$J$16)-2=MAX([1]Βοηθητικό!$E$1:$J$1)-3,'[1]ΣΤΟΙΧΕΙΑ ΕΤΟΥΣ 3'!$AV$16,IF(MAX([1]Βοηθητικό!$E$16:$J$16)-2=MAX([1]Βοηθητικό!$E$1:$J$1)-4,'[1]ΣΤΟΙΧΕΙΑ ΕΤΟΥΣ 2'!$AV$16,IF(MAX([1]Βοηθητικό!$E$16:$J$16)-2=MAX([1]Βοηθητικό!$E$1:$J$1)-5,'[1]ΣΤΟΙΧΕΙΑ ΕΤΟΥΣ 1'!$AV$16,""))))</f>
        <v>0</v>
      </c>
      <c r="C1158" s="6">
        <f>IF(MAX([1]Βοηθητικό!$E$16:$J$16)-1=MAX([1]Βοηθητικό!$E$1:$J$1)-1,'[1]ΣΤΟΙΧΕΙΑ ΕΤΟΥΣ 5'!$AV$16,IF(MAX([1]Βοηθητικό!$E$16:$J$16)-1=MAX([1]Βοηθητικό!$E$1:$J$1)-2,'[1]ΣΤΟΙΧΕΙΑ ΕΤΟΥΣ 4'!$AV$16,IF(MAX([1]Βοηθητικό!$E$16:$J$16)-1=MAX([1]Βοηθητικό!$E$1:$J$1)-3,'[1]ΣΤΟΙΧΕΙΑ ΕΤΟΥΣ 3'!$AV$16,IF(MAX([1]Βοηθητικό!$E$16:$J$16)-1=MAX([1]Βοηθητικό!$E$1:$J$1)-4,'[1]ΣΤΟΙΧΕΙΑ ΕΤΟΥΣ 2'!$AV$16,IF(MAX([1]Βοηθητικό!$E$16:$J$16)-1=MAX([1]Βοηθητικό!$E$1:$J$1)-5,'[1]ΣΤΟΙΧΕΙΑ ΕΤΟΥΣ 1'!$AV$16,"")))))</f>
        <v>0</v>
      </c>
      <c r="D1158" s="7">
        <f>IF(MAX([1]Βοηθητικό!$E$16:$J$16)=MAX([1]Βοηθητικό!$E$1:$J$1),'[1]ΣΤΟΙΧΕΙΑ ΕΤΟΥΣ 6'!$AV$16,IF(MAX([1]Βοηθητικό!$E$16:$J$16)=MAX([1]Βοηθητικό!$E$1:$J$1)-1,'[1]ΣΤΟΙΧΕΙΑ ΕΤΟΥΣ 5'!$AV$16,IF(MAX([1]Βοηθητικό!$E$16:$J$16)=MAX([1]Βοηθητικό!$E$1:$J$1)-2,'[1]ΣΤΟΙΧΕΙΑ ΕΤΟΥΣ 4'!$AV$16,IF(MAX([1]Βοηθητικό!$E$16:$J$16)=MAX([1]Βοηθητικό!$E$1:$J$1)-3,'[1]ΣΤΟΙΧΕΙΑ ΕΤΟΥΣ 3'!$AV$16,IF(MAX([1]Βοηθητικό!$E$16:$J$16)=MAX([1]Βοηθητικό!$E$1:$J$1)-4,'[1]ΣΤΟΙΧΕΙΑ ΕΤΟΥΣ 2'!$AV$16,IF(MAX([1]Βοηθητικό!$E$16:$J$16)=MAX([1]Βοηθητικό!$E$1:$J$1)-5,'[1]ΣΤΟΙΧΕΙΑ ΕΤΟΥΣ 1'!$AV$16,""))))))</f>
        <v>0</v>
      </c>
    </row>
    <row r="1159" spans="1:4" x14ac:dyDescent="0.25">
      <c r="A1159" s="1" t="s">
        <v>48</v>
      </c>
      <c r="B1159" s="6">
        <f>IF(MAX([1]Βοηθητικό!$E$16:$J$16)-2=MAX([1]Βοηθητικό!$E$1:$J$1)-2,'[1]ΣΤΟΙΧΕΙΑ ΕΤΟΥΣ 4'!$AW$16,IF(MAX([1]Βοηθητικό!$E$16:$J$16)-2=MAX([1]Βοηθητικό!$E$1:$J$1)-3,'[1]ΣΤΟΙΧΕΙΑ ΕΤΟΥΣ 3'!$AW$16,IF(MAX([1]Βοηθητικό!$E$16:$J$16)-2=MAX([1]Βοηθητικό!$E$1:$J$1)-4,'[1]ΣΤΟΙΧΕΙΑ ΕΤΟΥΣ 2'!$AW$16,IF(MAX([1]Βοηθητικό!$E$16:$J$16)-2=MAX([1]Βοηθητικό!$E$1:$J$1)-5,'[1]ΣΤΟΙΧΕΙΑ ΕΤΟΥΣ 1'!$AW$16,""))))</f>
        <v>0</v>
      </c>
      <c r="C1159" s="6">
        <f>IF(MAX([1]Βοηθητικό!$E$16:$J$16)-1=MAX([1]Βοηθητικό!$E$1:$J$1)-1,'[1]ΣΤΟΙΧΕΙΑ ΕΤΟΥΣ 5'!$AW$16,IF(MAX([1]Βοηθητικό!$E$16:$J$16)-1=MAX([1]Βοηθητικό!$E$1:$J$1)-2,'[1]ΣΤΟΙΧΕΙΑ ΕΤΟΥΣ 4'!$AW$16,IF(MAX([1]Βοηθητικό!$E$16:$J$16)-1=MAX([1]Βοηθητικό!$E$1:$J$1)-3,'[1]ΣΤΟΙΧΕΙΑ ΕΤΟΥΣ 3'!$AW$16,IF(MAX([1]Βοηθητικό!$E$16:$J$16)-1=MAX([1]Βοηθητικό!$E$1:$J$1)-4,'[1]ΣΤΟΙΧΕΙΑ ΕΤΟΥΣ 2'!$AW$16,IF(MAX([1]Βοηθητικό!$E$16:$J$16)-1=MAX([1]Βοηθητικό!$E$1:$J$1)-5,'[1]ΣΤΟΙΧΕΙΑ ΕΤΟΥΣ 1'!$AW$16,"")))))</f>
        <v>0</v>
      </c>
      <c r="D1159" s="7">
        <f>IF(MAX([1]Βοηθητικό!$E$16:$J$16)=MAX([1]Βοηθητικό!$E$1:$J$1),'[1]ΣΤΟΙΧΕΙΑ ΕΤΟΥΣ 6'!$AW$16,IF(MAX([1]Βοηθητικό!$E$16:$J$16)=MAX([1]Βοηθητικό!$E$1:$J$1)-1,'[1]ΣΤΟΙΧΕΙΑ ΕΤΟΥΣ 5'!$AW$16,IF(MAX([1]Βοηθητικό!$E$16:$J$16)=MAX([1]Βοηθητικό!$E$1:$J$1)-2,'[1]ΣΤΟΙΧΕΙΑ ΕΤΟΥΣ 4'!$AW$16,IF(MAX([1]Βοηθητικό!$E$16:$J$16)=MAX([1]Βοηθητικό!$E$1:$J$1)-3,'[1]ΣΤΟΙΧΕΙΑ ΕΤΟΥΣ 3'!$AW$16,IF(MAX([1]Βοηθητικό!$E$16:$J$16)=MAX([1]Βοηθητικό!$E$1:$J$1)-4,'[1]ΣΤΟΙΧΕΙΑ ΕΤΟΥΣ 2'!$AW$16,IF(MAX([1]Βοηθητικό!$E$16:$J$16)=MAX([1]Βοηθητικό!$E$1:$J$1)-5,'[1]ΣΤΟΙΧΕΙΑ ΕΤΟΥΣ 1'!$AW$16,""))))))</f>
        <v>0</v>
      </c>
    </row>
    <row r="1160" spans="1:4" x14ac:dyDescent="0.25">
      <c r="A1160" s="1" t="s">
        <v>49</v>
      </c>
      <c r="B1160" s="6">
        <f>IF(MAX([1]Βοηθητικό!$E$16:$J$16)-2=MAX([1]Βοηθητικό!$E$1:$J$1)-2,'[1]ΣΤΟΙΧΕΙΑ ΕΤΟΥΣ 4'!$AX$16,IF(MAX([1]Βοηθητικό!$E$16:$J$16)-2=MAX([1]Βοηθητικό!$E$1:$J$1)-3,'[1]ΣΤΟΙΧΕΙΑ ΕΤΟΥΣ 3'!$AX$16,IF(MAX([1]Βοηθητικό!$E$16:$J$16)-2=MAX([1]Βοηθητικό!$E$1:$J$1)-4,'[1]ΣΤΟΙΧΕΙΑ ΕΤΟΥΣ 2'!$AX$16,IF(MAX([1]Βοηθητικό!$E$16:$J$16)-2=MAX([1]Βοηθητικό!$E$1:$J$1)-5,'[1]ΣΤΟΙΧΕΙΑ ΕΤΟΥΣ 1'!$AX$16,""))))</f>
        <v>0</v>
      </c>
      <c r="C1160" s="6">
        <f>IF(MAX([1]Βοηθητικό!$E$16:$J$16)-1=MAX([1]Βοηθητικό!$E$1:$J$1)-1,'[1]ΣΤΟΙΧΕΙΑ ΕΤΟΥΣ 5'!$AX$16,IF(MAX([1]Βοηθητικό!$E$16:$J$16)-1=MAX([1]Βοηθητικό!$E$1:$J$1)-2,'[1]ΣΤΟΙΧΕΙΑ ΕΤΟΥΣ 4'!$AX$16,IF(MAX([1]Βοηθητικό!$E$16:$J$16)-1=MAX([1]Βοηθητικό!$E$1:$J$1)-3,'[1]ΣΤΟΙΧΕΙΑ ΕΤΟΥΣ 3'!$AX$16,IF(MAX([1]Βοηθητικό!$E$16:$J$16)-1=MAX([1]Βοηθητικό!$E$1:$J$1)-4,'[1]ΣΤΟΙΧΕΙΑ ΕΤΟΥΣ 2'!$AX$16,IF(MAX([1]Βοηθητικό!$E$16:$J$16)-1=MAX([1]Βοηθητικό!$E$1:$J$1)-5,'[1]ΣΤΟΙΧΕΙΑ ΕΤΟΥΣ 1'!$AX$16,"")))))</f>
        <v>0</v>
      </c>
      <c r="D1160" s="7">
        <f>IF(MAX([1]Βοηθητικό!$E$16:$J$16)=MAX([1]Βοηθητικό!$E$1:$J$1),'[1]ΣΤΟΙΧΕΙΑ ΕΤΟΥΣ 6'!$AX$16,IF(MAX([1]Βοηθητικό!$E$16:$J$16)=MAX([1]Βοηθητικό!$E$1:$J$1)-1,'[1]ΣΤΟΙΧΕΙΑ ΕΤΟΥΣ 5'!$AX$16,IF(MAX([1]Βοηθητικό!$E$16:$J$16)=MAX([1]Βοηθητικό!$E$1:$J$1)-2,'[1]ΣΤΟΙΧΕΙΑ ΕΤΟΥΣ 4'!$AX$16,IF(MAX([1]Βοηθητικό!$E$16:$J$16)=MAX([1]Βοηθητικό!$E$1:$J$1)-3,'[1]ΣΤΟΙΧΕΙΑ ΕΤΟΥΣ 3'!$AX$16,IF(MAX([1]Βοηθητικό!$E$16:$J$16)=MAX([1]Βοηθητικό!$E$1:$J$1)-4,'[1]ΣΤΟΙΧΕΙΑ ΕΤΟΥΣ 2'!$AX$16,IF(MAX([1]Βοηθητικό!$E$16:$J$16)=MAX([1]Βοηθητικό!$E$1:$J$1)-5,'[1]ΣΤΟΙΧΕΙΑ ΕΤΟΥΣ 1'!$AX$16,""))))))</f>
        <v>0</v>
      </c>
    </row>
    <row r="1161" spans="1:4" x14ac:dyDescent="0.25">
      <c r="A1161" s="1" t="s">
        <v>50</v>
      </c>
      <c r="B1161" s="6">
        <f>IF(MAX([1]Βοηθητικό!$E$16:$J$16)-2=MAX([1]Βοηθητικό!$E$1:$J$1)-2,'[1]ΣΤΟΙΧΕΙΑ ΕΤΟΥΣ 4'!$AY$16,IF(MAX([1]Βοηθητικό!$E$16:$J$16)-2=MAX([1]Βοηθητικό!$E$1:$J$1)-3,'[1]ΣΤΟΙΧΕΙΑ ΕΤΟΥΣ 3'!$AY$16,IF(MAX([1]Βοηθητικό!$E$16:$J$16)-2=MAX([1]Βοηθητικό!$E$1:$J$1)-4,'[1]ΣΤΟΙΧΕΙΑ ΕΤΟΥΣ 2'!$AY$16,IF(MAX([1]Βοηθητικό!$E$16:$J$16)-2=MAX([1]Βοηθητικό!$E$1:$J$1)-5,'[1]ΣΤΟΙΧΕΙΑ ΕΤΟΥΣ 1'!$AY$16,""))))</f>
        <v>0</v>
      </c>
      <c r="C1161" s="6">
        <f>IF(MAX([1]Βοηθητικό!$E$16:$J$16)-1=MAX([1]Βοηθητικό!$E$1:$J$1)-1,'[1]ΣΤΟΙΧΕΙΑ ΕΤΟΥΣ 5'!$AY$16,IF(MAX([1]Βοηθητικό!$E$16:$J$16)-1=MAX([1]Βοηθητικό!$E$1:$J$1)-2,'[1]ΣΤΟΙΧΕΙΑ ΕΤΟΥΣ 4'!$AY$16,IF(MAX([1]Βοηθητικό!$E$16:$J$16)-1=MAX([1]Βοηθητικό!$E$1:$J$1)-3,'[1]ΣΤΟΙΧΕΙΑ ΕΤΟΥΣ 3'!$AY$16,IF(MAX([1]Βοηθητικό!$E$16:$J$16)-1=MAX([1]Βοηθητικό!$E$1:$J$1)-4,'[1]ΣΤΟΙΧΕΙΑ ΕΤΟΥΣ 2'!$AY$16,IF(MAX([1]Βοηθητικό!$E$16:$J$16)-1=MAX([1]Βοηθητικό!$E$1:$J$1)-5,'[1]ΣΤΟΙΧΕΙΑ ΕΤΟΥΣ 1'!$AY$16,"")))))</f>
        <v>0</v>
      </c>
      <c r="D1161" s="7">
        <f>IF(MAX([1]Βοηθητικό!$E$16:$J$16)=MAX([1]Βοηθητικό!$E$1:$J$1),'[1]ΣΤΟΙΧΕΙΑ ΕΤΟΥΣ 6'!$AY$16,IF(MAX([1]Βοηθητικό!$E$16:$J$16)=MAX([1]Βοηθητικό!$E$1:$J$1)-1,'[1]ΣΤΟΙΧΕΙΑ ΕΤΟΥΣ 5'!$AY$16,IF(MAX([1]Βοηθητικό!$E$16:$J$16)=MAX([1]Βοηθητικό!$E$1:$J$1)-2,'[1]ΣΤΟΙΧΕΙΑ ΕΤΟΥΣ 4'!$AY$16,IF(MAX([1]Βοηθητικό!$E$16:$J$16)=MAX([1]Βοηθητικό!$E$1:$J$1)-3,'[1]ΣΤΟΙΧΕΙΑ ΕΤΟΥΣ 3'!$AY$16,IF(MAX([1]Βοηθητικό!$E$16:$J$16)=MAX([1]Βοηθητικό!$E$1:$J$1)-4,'[1]ΣΤΟΙΧΕΙΑ ΕΤΟΥΣ 2'!$AY$16,IF(MAX([1]Βοηθητικό!$E$16:$J$16)=MAX([1]Βοηθητικό!$E$1:$J$1)-5,'[1]ΣΤΟΙΧΕΙΑ ΕΤΟΥΣ 1'!$AY$16,""))))))</f>
        <v>0</v>
      </c>
    </row>
    <row r="1162" spans="1:4" x14ac:dyDescent="0.25">
      <c r="A1162" s="1" t="s">
        <v>51</v>
      </c>
      <c r="B1162" s="6">
        <f>IF(MAX([1]Βοηθητικό!$E$16:$J$16)-2=MAX([1]Βοηθητικό!$E$1:$J$1)-2,'[1]ΣΤΟΙΧΕΙΑ ΕΤΟΥΣ 4'!$AZ$16,IF(MAX([1]Βοηθητικό!$E$16:$J$16)-2=MAX([1]Βοηθητικό!$E$1:$J$1)-3,'[1]ΣΤΟΙΧΕΙΑ ΕΤΟΥΣ 3'!$AZ$16,IF(MAX([1]Βοηθητικό!$E$16:$J$16)-2=MAX([1]Βοηθητικό!$E$1:$J$1)-4,'[1]ΣΤΟΙΧΕΙΑ ΕΤΟΥΣ 2'!$AZ$16,IF(MAX([1]Βοηθητικό!$E$16:$J$16)-2=MAX([1]Βοηθητικό!$E$1:$J$1)-5,'[1]ΣΤΟΙΧΕΙΑ ΕΤΟΥΣ 1'!$AZ$16,""))))</f>
        <v>-414598</v>
      </c>
      <c r="C1162" s="6">
        <f>IF(MAX([1]Βοηθητικό!$E$16:$J$16)-1=MAX([1]Βοηθητικό!$E$1:$J$1)-1,'[1]ΣΤΟΙΧΕΙΑ ΕΤΟΥΣ 5'!$AZ$16,IF(MAX([1]Βοηθητικό!$E$16:$J$16)-1=MAX([1]Βοηθητικό!$E$1:$J$1)-2,'[1]ΣΤΟΙΧΕΙΑ ΕΤΟΥΣ 4'!$AZ$16,IF(MAX([1]Βοηθητικό!$E$16:$J$16)-1=MAX([1]Βοηθητικό!$E$1:$J$1)-3,'[1]ΣΤΟΙΧΕΙΑ ΕΤΟΥΣ 3'!$AZ$16,IF(MAX([1]Βοηθητικό!$E$16:$J$16)-1=MAX([1]Βοηθητικό!$E$1:$J$1)-4,'[1]ΣΤΟΙΧΕΙΑ ΕΤΟΥΣ 2'!$AZ$16,IF(MAX([1]Βοηθητικό!$E$16:$J$16)-1=MAX([1]Βοηθητικό!$E$1:$J$1)-5,'[1]ΣΤΟΙΧΕΙΑ ΕΤΟΥΣ 1'!$AZ$16,"")))))</f>
        <v>-16000</v>
      </c>
      <c r="D1162" s="7">
        <f>IF(MAX([1]Βοηθητικό!$E$16:$J$16)=MAX([1]Βοηθητικό!$E$1:$J$1),'[1]ΣΤΟΙΧΕΙΑ ΕΤΟΥΣ 6'!$AZ$16,IF(MAX([1]Βοηθητικό!$E$16:$J$16)=MAX([1]Βοηθητικό!$E$1:$J$1)-1,'[1]ΣΤΟΙΧΕΙΑ ΕΤΟΥΣ 5'!$AZ$16,IF(MAX([1]Βοηθητικό!$E$16:$J$16)=MAX([1]Βοηθητικό!$E$1:$J$1)-2,'[1]ΣΤΟΙΧΕΙΑ ΕΤΟΥΣ 4'!$AZ$16,IF(MAX([1]Βοηθητικό!$E$16:$J$16)=MAX([1]Βοηθητικό!$E$1:$J$1)-3,'[1]ΣΤΟΙΧΕΙΑ ΕΤΟΥΣ 3'!$AZ$16,IF(MAX([1]Βοηθητικό!$E$16:$J$16)=MAX([1]Βοηθητικό!$E$1:$J$1)-4,'[1]ΣΤΟΙΧΕΙΑ ΕΤΟΥΣ 2'!$AZ$16,IF(MAX([1]Βοηθητικό!$E$16:$J$16)=MAX([1]Βοηθητικό!$E$1:$J$1)-5,'[1]ΣΤΟΙΧΕΙΑ ΕΤΟΥΣ 1'!$AZ$16,""))))))</f>
        <v>2930</v>
      </c>
    </row>
    <row r="1163" spans="1:4" x14ac:dyDescent="0.25">
      <c r="A1163" s="1" t="s">
        <v>191</v>
      </c>
      <c r="B1163" s="6">
        <f>IF(MAX([1]Βοηθητικό!E16:J16)-2=MAX([1]Βοηθητικό!$E$1:$J$1)-2,'[1]ΣΤΟΙΧΕΙΑ ΕΤΟΥΣ 4'!BQ16,IF(MAX([1]Βοηθητικό!E16:J16)-2=MAX([1]Βοηθητικό!$E$1:$J$1)-3,'[1]ΣΤΟΙΧΕΙΑ ΕΤΟΥΣ 3'!BQ16,IF(MAX([1]Βοηθητικό!E16:J16)-2=MAX([1]Βοηθητικό!$E$1:$J$1)-4,'[1]ΣΤΟΙΧΕΙΑ ΕΤΟΥΣ 2'!BQ16,IF(MAX([1]Βοηθητικό!E16:J16)-2=MAX([1]Βοηθητικό!$E$1:$J$1)-5,'[1]ΣΤΟΙΧΕΙΑ ΕΤΟΥΣ 1'!BQ16,""))))</f>
        <v>-23219</v>
      </c>
      <c r="C1163" s="6">
        <f>IF(MAX([1]Βοηθητικό!E16:J16)-1=MAX([1]Βοηθητικό!$E$1:$J$1)-1,'[1]ΣΤΟΙΧΕΙΑ ΕΤΟΥΣ 5'!BQ16,IF(MAX([1]Βοηθητικό!E16:J16)-1=MAX([1]Βοηθητικό!$E$1:$J$1)-2,'[1]ΣΤΟΙΧΕΙΑ ΕΤΟΥΣ 4'!BQ16,IF(MAX([1]Βοηθητικό!E16:J16)-1=MAX([1]Βοηθητικό!$E$1:$J$1)-3,'[1]ΣΤΟΙΧΕΙΑ ΕΤΟΥΣ 3'!BQ16,IF(MAX([1]Βοηθητικό!E16:J16)-1=MAX([1]Βοηθητικό!$E$1:$J$1)-4,'[1]ΣΤΟΙΧΕΙΑ ΕΤΟΥΣ 2'!BQ16,IF(MAX([1]Βοηθητικό!E16:J16)-1=MAX([1]Βοηθητικό!$E$1:$J$1)-5,'[1]ΣΤΟΙΧΕΙΑ ΕΤΟΥΣ 1'!BQ16,"")))))</f>
        <v>5765</v>
      </c>
      <c r="D1163" s="7">
        <f>IF(MAX([1]Βοηθητικό!E16:J16)=MAX([1]Βοηθητικό!$E$1:$J$1),'[1]ΣΤΟΙΧΕΙΑ ΕΤΟΥΣ 6'!BQ16,IF(MAX([1]Βοηθητικό!E16:J16)=MAX([1]Βοηθητικό!$E$1:$J$1)-1,'[1]ΣΤΟΙΧΕΙΑ ΕΤΟΥΣ 5'!BQ16,IF(MAX([1]Βοηθητικό!E16:J16)=MAX([1]Βοηθητικό!$E$1:$J$1)-2,'[1]ΣΤΟΙΧΕΙΑ ΕΤΟΥΣ 4'!BQ16,IF(MAX([1]Βοηθητικό!E16:J16)=MAX([1]Βοηθητικό!$E$1:$J$1)-3,'[1]ΣΤΟΙΧΕΙΑ ΕΤΟΥΣ 3'!BQ16,IF(MAX([1]Βοηθητικό!E16:J16)=MAX([1]Βοηθητικό!$E$1:$J$1)-4,'[1]ΣΤΟΙΧΕΙΑ ΕΤΟΥΣ 2'!BQ16,IF(MAX([1]Βοηθητικό!E16:J16)=MAX([1]Βοηθητικό!$E$1:$J$1)-5,'[1]ΣΤΟΙΧΕΙΑ ΕΤΟΥΣ 1'!BQ16,""))))))</f>
        <v>17238</v>
      </c>
    </row>
    <row r="1164" spans="1:4" x14ac:dyDescent="0.25">
      <c r="A1164" s="1" t="s">
        <v>55</v>
      </c>
      <c r="B1164" s="6">
        <f>IF(MAX([1]Βοηθητικό!$E$16:$J$16)-2=MAX([1]Βοηθητικό!$E$1:$J$1)-2,'[1]ΣΤΟΙΧΕΙΑ ΕΤΟΥΣ 4'!$BD$16,IF(MAX([1]Βοηθητικό!$E$16:$J$16)-2=MAX([1]Βοηθητικό!$E$1:$J$1)-3,'[1]ΣΤΟΙΧΕΙΑ ΕΤΟΥΣ 3'!$BD$16,IF(MAX([1]Βοηθητικό!$E$16:$J$16)-2=MAX([1]Βοηθητικό!$E$1:$J$1)-4,'[1]ΣΤΟΙΧΕΙΑ ΕΤΟΥΣ 2'!$BD$16,IF(MAX([1]Βοηθητικό!$E$16:$J$16)-2=MAX([1]Βοηθητικό!$E$1:$J$1)-5,'[1]ΣΤΟΙΧΕΙΑ ΕΤΟΥΣ 1'!$BD$16,""))))</f>
        <v>0</v>
      </c>
      <c r="C1164" s="6">
        <f>IF(MAX([1]Βοηθητικό!$E$16:$J$16)-1=MAX([1]Βοηθητικό!$E$1:$J$1)-1,'[1]ΣΤΟΙΧΕΙΑ ΕΤΟΥΣ 5'!$BD$16,IF(MAX([1]Βοηθητικό!$E$16:$J$16)-1=MAX([1]Βοηθητικό!$E$1:$J$1)-2,'[1]ΣΤΟΙΧΕΙΑ ΕΤΟΥΣ 4'!$BD$16,IF(MAX([1]Βοηθητικό!$E$16:$J$16)-1=MAX([1]Βοηθητικό!$E$1:$J$1)-3,'[1]ΣΤΟΙΧΕΙΑ ΕΤΟΥΣ 3'!$BD$16,IF(MAX([1]Βοηθητικό!$E$16:$J$16)-1=MAX([1]Βοηθητικό!$E$1:$J$1)-4,'[1]ΣΤΟΙΧΕΙΑ ΕΤΟΥΣ 2'!$BD$16,IF(MAX([1]Βοηθητικό!$E$16:$J$16)-1=MAX([1]Βοηθητικό!$E$1:$J$1)-5,'[1]ΣΤΟΙΧΕΙΑ ΕΤΟΥΣ 1'!$BD$16,"")))))</f>
        <v>0</v>
      </c>
      <c r="D1164" s="7">
        <f>IF(MAX([1]Βοηθητικό!$E$16:$J$16)=MAX([1]Βοηθητικό!$E$1:$J$1),'[1]ΣΤΟΙΧΕΙΑ ΕΤΟΥΣ 6'!$BD$16,IF(MAX([1]Βοηθητικό!$E$16:$J$16)=MAX([1]Βοηθητικό!$E$1:$J$1)-1,'[1]ΣΤΟΙΧΕΙΑ ΕΤΟΥΣ 5'!$BD$16,IF(MAX([1]Βοηθητικό!$E$16:$J$16)=MAX([1]Βοηθητικό!$E$1:$J$1)-2,'[1]ΣΤΟΙΧΕΙΑ ΕΤΟΥΣ 4'!$BD$16,IF(MAX([1]Βοηθητικό!$E$16:$J$16)=MAX([1]Βοηθητικό!$E$1:$J$1)-3,'[1]ΣΤΟΙΧΕΙΑ ΕΤΟΥΣ 3'!$BD$16,IF(MAX([1]Βοηθητικό!$E$16:$J$16)=MAX([1]Βοηθητικό!$E$1:$J$1)-4,'[1]ΣΤΟΙΧΕΙΑ ΕΤΟΥΣ 2'!$BD$16,IF(MAX([1]Βοηθητικό!$E$16:$J$16)=MAX([1]Βοηθητικό!$E$1:$J$1)-5,'[1]ΣΤΟΙΧΕΙΑ ΕΤΟΥΣ 1'!$BD$16,""))))))</f>
        <v>0</v>
      </c>
    </row>
    <row r="1165" spans="1:4" x14ac:dyDescent="0.25">
      <c r="A1165" s="1" t="s">
        <v>64</v>
      </c>
      <c r="B1165" s="6">
        <f>IF(MAX([1]Βοηθητικό!$E$16:$J$16)-2=MAX([1]Βοηθητικό!$E$1:$J$1)-2,'[1]ΣΤΟΙΧΕΙΑ ΕΤΟΥΣ 4'!$BM$16,IF(MAX([1]Βοηθητικό!$E$16:$J$16)-2=MAX([1]Βοηθητικό!$E$1:$J$1)-3,'[1]ΣΤΟΙΧΕΙΑ ΕΤΟΥΣ 3'!$BM$16,IF(MAX([1]Βοηθητικό!$E$16:$J$16)-2=MAX([1]Βοηθητικό!$E$1:$J$1)-4,'[1]ΣΤΟΙΧΕΙΑ ΕΤΟΥΣ 2'!$BM$16,IF(MAX([1]Βοηθητικό!$E$16:$J$16)-2=MAX([1]Βοηθητικό!$E$1:$J$1)-5,'[1]ΣΤΟΙΧΕΙΑ ΕΤΟΥΣ 1'!$BM$16,""))))</f>
        <v>0</v>
      </c>
      <c r="C1165" s="6">
        <f>IF(MAX([1]Βοηθητικό!$E$16:$J$16)-1=MAX([1]Βοηθητικό!$E$1:$J$1)-1,'[1]ΣΤΟΙΧΕΙΑ ΕΤΟΥΣ 5'!$BM$16,IF(MAX([1]Βοηθητικό!$E$16:$J$16)-1=MAX([1]Βοηθητικό!$E$1:$J$1)-2,'[1]ΣΤΟΙΧΕΙΑ ΕΤΟΥΣ 4'!$BM$16,IF(MAX([1]Βοηθητικό!$E$16:$J$16)-1=MAX([1]Βοηθητικό!$E$1:$J$1)-3,'[1]ΣΤΟΙΧΕΙΑ ΕΤΟΥΣ 3'!$BM$16,IF(MAX([1]Βοηθητικό!$E$16:$J$16)-1=MAX([1]Βοηθητικό!$E$1:$J$1)-4,'[1]ΣΤΟΙΧΕΙΑ ΕΤΟΥΣ 2'!$BM$16,IF(MAX([1]Βοηθητικό!$E$16:$J$16)-1=MAX([1]Βοηθητικό!$E$1:$J$1)-5,'[1]ΣΤΟΙΧΕΙΑ ΕΤΟΥΣ 1'!$BM$16,"")))))</f>
        <v>0</v>
      </c>
      <c r="D1165" s="7">
        <f>IF(MAX([1]Βοηθητικό!$E$16:$J$16)=MAX([1]Βοηθητικό!$E$1:$J$1),'[1]ΣΤΟΙΧΕΙΑ ΕΤΟΥΣ 6'!$BM$16,IF(MAX([1]Βοηθητικό!$E$16:$J$16)=MAX([1]Βοηθητικό!$E$1:$J$1)-1,'[1]ΣΤΟΙΧΕΙΑ ΕΤΟΥΣ 5'!$BM$16,IF(MAX([1]Βοηθητικό!$E$16:$J$16)=MAX([1]Βοηθητικό!$E$1:$J$1)-2,'[1]ΣΤΟΙΧΕΙΑ ΕΤΟΥΣ 4'!$BM$16,IF(MAX([1]Βοηθητικό!$E$16:$J$16)=MAX([1]Βοηθητικό!$E$1:$J$1)-3,'[1]ΣΤΟΙΧΕΙΑ ΕΤΟΥΣ 3'!$BM$16,IF(MAX([1]Βοηθητικό!$E$16:$J$16)=MAX([1]Βοηθητικό!$E$1:$J$1)-4,'[1]ΣΤΟΙΧΕΙΑ ΕΤΟΥΣ 2'!$BM$16,IF(MAX([1]Βοηθητικό!$E$16:$J$16)=MAX([1]Βοηθητικό!$E$1:$J$1)-5,'[1]ΣΤΟΙΧΕΙΑ ΕΤΟΥΣ 1'!$BM$16,""))))))</f>
        <v>0</v>
      </c>
    </row>
    <row r="1166" spans="1:4" x14ac:dyDescent="0.25">
      <c r="A1166" s="1"/>
      <c r="B1166" s="9"/>
      <c r="C1166" s="9"/>
      <c r="D1166" s="9"/>
    </row>
    <row r="1167" spans="1:4" x14ac:dyDescent="0.25">
      <c r="A1167" s="1" t="s">
        <v>176</v>
      </c>
      <c r="B1167" s="1"/>
      <c r="C1167" s="1"/>
      <c r="D1167" s="2" t="s">
        <v>192</v>
      </c>
    </row>
    <row r="1168" spans="1:4" x14ac:dyDescent="0.25">
      <c r="A1168" s="3" t="str">
        <f>"ΚΩΔΙΚΟΣ ICAP" &amp; ": " &amp; '[1]ΣΤΟΙΧΕΙΑ ΕΤΟΥΣ 3'!A$16</f>
        <v>ΚΩΔΙΚΟΣ ICAP: 60533</v>
      </c>
      <c r="B1168" s="1"/>
      <c r="C1168" s="1"/>
      <c r="D1168" s="1"/>
    </row>
    <row r="1169" spans="1:4" x14ac:dyDescent="0.25">
      <c r="A1169" s="3" t="str">
        <f>'[1]ΣΤΟΙΧΕΙΑ ΕΤΟΥΣ 3'!B$16</f>
        <v>LINE ART Α.Ε.</v>
      </c>
      <c r="B1169" s="1"/>
      <c r="C1169" s="1"/>
      <c r="D1169" s="1"/>
    </row>
    <row r="1170" spans="1:4" x14ac:dyDescent="0.25">
      <c r="A1170" s="3" t="s">
        <v>193</v>
      </c>
      <c r="B1170" s="4" t="str">
        <f>RIGHT(B1149,4)</f>
        <v>2017</v>
      </c>
      <c r="C1170" s="4" t="str">
        <f>RIGHT(C1149,4)</f>
        <v>2018</v>
      </c>
      <c r="D1170" s="4" t="str">
        <f>RIGHT(D1149,4)</f>
        <v>2019</v>
      </c>
    </row>
    <row r="1171" spans="1:4" x14ac:dyDescent="0.25">
      <c r="A1171" s="1" t="s">
        <v>194</v>
      </c>
      <c r="B1171" s="10" t="str">
        <f>IF(B1135&lt;=0,"-",IF(OR(B1162/B1135*100&lt;-500,B1162/B1135*100&gt;500),"-",B1162/B1135*100))</f>
        <v>-</v>
      </c>
      <c r="C1171" s="10" t="str">
        <f>IF(C1135&lt;=0,"-",IF(OR(C1162/C1135*100&lt;-500,C1162/C1135*100&gt;500),"-",C1162/C1135*100))</f>
        <v>-</v>
      </c>
      <c r="D1171" s="10" t="str">
        <f>IF(D1135&lt;=0,"-",IF(OR(D1162/D1135*100&lt;-500,D1162/D1135*100&gt;500),"-",D1162/D1135*100))</f>
        <v>-</v>
      </c>
    </row>
    <row r="1172" spans="1:4" x14ac:dyDescent="0.25">
      <c r="A1172" s="1" t="s">
        <v>195</v>
      </c>
      <c r="B1172" s="10">
        <f>IF(B1147=0,"-",IF(OR(B1162/B1147*100&lt;-500,B1162/B1147*100&gt;500),"-",B1162/B1147*100))</f>
        <v>-15.227586672969288</v>
      </c>
      <c r="C1172" s="10">
        <f>IF(C1147=0,"-",IF(OR(C1162/C1147*100&lt;-500,C1162/C1147*100&gt;500),"-",C1162/C1147*100))</f>
        <v>-0.60352147235098397</v>
      </c>
      <c r="D1172" s="10">
        <f>IF(D1147=0,"-",IF(OR(D1162/D1147*100&lt;-500,D1162/D1147*100&gt;500),"-",D1162/D1147*100))</f>
        <v>0.10989381931655798</v>
      </c>
    </row>
    <row r="1173" spans="1:4" x14ac:dyDescent="0.25">
      <c r="A1173" s="1" t="s">
        <v>196</v>
      </c>
      <c r="B1173" s="10">
        <f>IF(B1150=0,"-",IF(OR(B1152/B1150*100&lt;-500,B1152/B1150*100&gt;99),"-",B1152/B1150*100))</f>
        <v>20.025914119698054</v>
      </c>
      <c r="C1173" s="10">
        <f>IF(C1150=0,"-",IF(OR(C1152/C1150*100&lt;-500,C1152/C1150*100&gt;99),"-",C1152/C1150*100))</f>
        <v>22.072950735520585</v>
      </c>
      <c r="D1173" s="10">
        <f>IF(D1150=0,"-",IF(OR(D1152/D1150*100&lt;-500,D1152/D1150*100&gt;99),"-",D1152/D1150*100))</f>
        <v>22.27907663107834</v>
      </c>
    </row>
    <row r="1174" spans="1:4" x14ac:dyDescent="0.25">
      <c r="A1174" s="1" t="s">
        <v>197</v>
      </c>
      <c r="B1174" s="10">
        <f>IF(B1150=0,"-",IF(OR(B1156/B1150*100&lt;-500,B1156/B1150*100&gt;500),"-",B1156/B1150*100))</f>
        <v>-72.496236157715927</v>
      </c>
      <c r="C1174" s="10">
        <f>IF(C1150=0,"-",IF(OR(C1156/C1150*100&lt;-500,C1156/C1150*100&gt;500),"-",C1156/C1150*100))</f>
        <v>-2.3466259918161416</v>
      </c>
      <c r="D1174" s="10">
        <f>IF(D1150=0,"-",IF(OR(D1156/D1150*100&lt;-500,D1156/D1150*100&gt;500),"-",D1156/D1150*100))</f>
        <v>0.35152421138002649</v>
      </c>
    </row>
    <row r="1175" spans="1:4" x14ac:dyDescent="0.25">
      <c r="A1175" s="1" t="s">
        <v>198</v>
      </c>
      <c r="B1175" s="10">
        <f>IF(B1150=0,"-",IF(OR(B1162/B1150*100&lt;-500,B1162/B1150*100&gt;500),"-",B1162/B1150*100))</f>
        <v>-72.496236157715927</v>
      </c>
      <c r="C1175" s="10">
        <f>IF(C1150=0,"-",IF(OR(C1162/C1150*100&lt;-500,C1162/C1150*100&gt;500),"-",C1162/C1150*100))</f>
        <v>-2.3466259918161416</v>
      </c>
      <c r="D1175" s="10">
        <f>IF(D1150=0,"-",IF(OR(D1162/D1150*100&lt;-500,D1162/D1150*100&gt;500),"-",D1162/D1150*100))</f>
        <v>0.35152421138002649</v>
      </c>
    </row>
    <row r="1176" spans="1:4" x14ac:dyDescent="0.25">
      <c r="A1176" s="1" t="s">
        <v>199</v>
      </c>
      <c r="B1176" s="10">
        <f>IF(B1150=0,"-",IF(OR(B1163/B1150*100&lt;-500,B1163/B1150*100&gt;500),"-",B1163/B1150*100))</f>
        <v>-4.0600536118022905</v>
      </c>
      <c r="C1176" s="10">
        <f t="shared" ref="C1176:D1176" si="13">IF(C1150=0,"-",IF(OR(C1163/C1150*100&lt;-500,C1163/C1150*100&gt;500),"-",C1163/C1150*100))</f>
        <v>0.84551867767625366</v>
      </c>
      <c r="D1176" s="10">
        <f t="shared" si="13"/>
        <v>2.0681141145968929</v>
      </c>
    </row>
    <row r="1177" spans="1:4" x14ac:dyDescent="0.25">
      <c r="A1177" s="1" t="s">
        <v>200</v>
      </c>
      <c r="B1177" s="10" t="str">
        <f>IF(B1135&lt;=0,"-",IF(OR((B1139+B1142)/B1135&lt;=0,(B1139+B1142)/B1135&gt;100),"-",(B1139+B1142)/B1135))</f>
        <v>-</v>
      </c>
      <c r="C1177" s="10" t="str">
        <f>IF(C1135&lt;=0,"-",IF(OR((C1139+C1142)/C1135&lt;=0,(C1139+C1142)/C1135&gt;100),"-",(C1139+C1142)/C1135))</f>
        <v>-</v>
      </c>
      <c r="D1177" s="10" t="str">
        <f>IF(D1135&lt;=0,"-",IF(OR((D1139+D1142)/D1135&lt;=0,(D1139+D1142)/D1135&gt;100),"-",(D1139+D1142)/D1135))</f>
        <v>-</v>
      </c>
    </row>
    <row r="1178" spans="1:4" x14ac:dyDescent="0.25">
      <c r="A1178" s="1" t="s">
        <v>201</v>
      </c>
      <c r="B1178" s="10" t="str">
        <f>IF(B1154=0,"-",IF((B1154+B1162)&lt;=0,"-",IF(OR((B1154+B1162)/B1154&lt;=0,(B1154+B1162)/B1154&gt;1000),"-",(B1154+B1162)/B1154)))</f>
        <v>-</v>
      </c>
      <c r="C1178" s="10">
        <f>IF(C1154=0,"-",IF((C1154+C1162)&lt;=0,"-",IF(OR((C1154+C1162)/C1154&lt;=0,(C1154+C1162)/C1154&gt;1000),"-",(C1154+C1162)/C1154)))</f>
        <v>0.26490857300376736</v>
      </c>
      <c r="D1178" s="10">
        <f>IF(D1154=0,"-",IF((D1154+D1162)&lt;=0,"-",IF(OR((D1154+D1162)/D1154&lt;=0,(D1154+D1162)/D1154&gt;1000),"-",(D1154+D1162)/D1154)))</f>
        <v>1.204780542353928</v>
      </c>
    </row>
    <row r="1179" spans="1:4" x14ac:dyDescent="0.25">
      <c r="A1179" s="1" t="s">
        <v>202</v>
      </c>
      <c r="B1179" s="10" t="str">
        <f>IF(B1135&lt;=0,"-",IF(B1143=0,"-",IF(OR(B1143/B1135*100&lt;0,B1143/B1135*100&gt;1000),"-",B1143/B1135*100)))</f>
        <v>-</v>
      </c>
      <c r="C1179" s="10" t="str">
        <f>IF(C1135&lt;=0,"-",IF(C1143=0,"-",IF(OR(C1143/C1135*100&lt;0,C1143/C1135*100&gt;1000),"-",C1143/C1135*100)))</f>
        <v>-</v>
      </c>
      <c r="D1179" s="10" t="str">
        <f>IF(D1135&lt;=0,"-",IF(D1143=0,"-",IF(OR(D1143/D1135*100&lt;0,D1143/D1135*100&gt;1000),"-",D1143/D1135*100)))</f>
        <v>-</v>
      </c>
    </row>
    <row r="1180" spans="1:4" x14ac:dyDescent="0.25">
      <c r="A1180" s="1" t="s">
        <v>81</v>
      </c>
      <c r="B1180" s="10">
        <f>IF(B1142=0,"-",IF(OR((B1123+B1127+B1131)/B1142&lt;0,(B1123+B1127+B1131)/B1142&gt;50),"-",(B1123+B1127+B1131)/B1142))</f>
        <v>1.8048552488019489</v>
      </c>
      <c r="C1180" s="10">
        <f>IF(C1142=0,"-",IF(OR((C1123+C1127+C1131)/C1142&lt;0,(C1123+C1127+C1131)/C1142&gt;50),"-",(C1123+C1127+C1131)/C1142))</f>
        <v>1.7681589731694116</v>
      </c>
      <c r="D1180" s="10">
        <f>IF(D1142=0,"-",IF(OR((D1123+D1127+D1131)/D1142&lt;0,(D1123+D1127+D1131)/D1142&gt;50),"-",(D1123+D1127+D1131)/D1142))</f>
        <v>1.7341986886245806</v>
      </c>
    </row>
    <row r="1181" spans="1:4" x14ac:dyDescent="0.25">
      <c r="A1181" s="1" t="s">
        <v>203</v>
      </c>
      <c r="B1181" s="10">
        <f>IF(B1142=0,"-",IF(OR((B1127+B1131)/B1142&lt;0,(B1127+B1131)/B1142&gt;30),"-",(B1127+B1131)/B1142))</f>
        <v>1.7738995389864223</v>
      </c>
      <c r="C1181" s="10">
        <f>IF(C1142=0,"-",IF(OR((C1127+C1131)/C1142&lt;0,(C1127+C1131)/C1142&gt;30),"-",(C1127+C1131)/C1142))</f>
        <v>1.7115905049099203</v>
      </c>
      <c r="D1181" s="10">
        <f>IF(D1142=0,"-",IF(OR((D1127+D1131)/D1142&lt;0,(D1127+D1131)/D1142&gt;30),"-",(D1127+D1131)/D1142))</f>
        <v>1.6708368731756198</v>
      </c>
    </row>
    <row r="1182" spans="1:4" x14ac:dyDescent="0.25">
      <c r="A1182" s="1" t="s">
        <v>204</v>
      </c>
      <c r="B1182" s="10">
        <f>IF(B1142=0,"-",IF(OR((B1129+B1131)/B1142&lt;0,(B1129+B1131)/B1142&gt;15),"-",(B1129+B1131)/B1142))</f>
        <v>0.46347829513293032</v>
      </c>
      <c r="C1182" s="10">
        <f>IF(C1142=0,"-",IF(OR((C1129+C1131)/C1142&lt;0,(C1129+C1131)/C1142&gt;15),"-",(C1129+C1131)/C1142))</f>
        <v>0.28145336454313491</v>
      </c>
      <c r="D1182" s="10">
        <f>IF(D1142=0,"-",IF(OR((D1129+D1131)/D1142&lt;0,(D1129+D1131)/D1142&gt;15),"-",(D1129+D1131)/D1142))</f>
        <v>0.22158595826253649</v>
      </c>
    </row>
    <row r="1183" spans="1:4" x14ac:dyDescent="0.25">
      <c r="A1183" s="1" t="s">
        <v>205</v>
      </c>
      <c r="B1183" s="8">
        <f>IF((B1123+B1127+B1131)-B1142=0,"-",(B1123+B1127+B1131)-B1142)</f>
        <v>592363</v>
      </c>
      <c r="C1183" s="8">
        <f>IF((C1123+C1127+C1131)-C1142=0,"-",(C1123+C1127+C1131)-C1142)</f>
        <v>546403</v>
      </c>
      <c r="D1183" s="8">
        <f>IF((D1123+D1127+D1131)-D1142=0,"-",(D1123+D1127+D1131)-D1142)</f>
        <v>539266</v>
      </c>
    </row>
    <row r="1184" spans="1:4" x14ac:dyDescent="0.25">
      <c r="A1184" s="1" t="s">
        <v>206</v>
      </c>
      <c r="B1184" s="11">
        <f>IF(B1150=0,"-",IF(OR(B1128/B1150*365&lt;=0,B1128/B1150*365&gt;720),"-",B1128/B1150*365))</f>
        <v>343.10723759330921</v>
      </c>
      <c r="C1184" s="11">
        <f>IF(C1150=0,"-",IF(OR(C1128/C1150*365&lt;=0,C1128/C1150*365&gt;720),"-",C1128/C1150*365))</f>
        <v>313.84603933531821</v>
      </c>
      <c r="D1184" s="11">
        <f>IF(D1150=0,"-",IF(OR(D1128/D1150*365&lt;=0,D1128/D1150*365&gt;720),"-",D1128/D1150*365))</f>
        <v>225.11237377221471</v>
      </c>
    </row>
    <row r="1185" spans="1:4" x14ac:dyDescent="0.25">
      <c r="A1185" s="1" t="s">
        <v>207</v>
      </c>
      <c r="B1185" s="11">
        <f>IF(B1151=0,"-",IF(OR(B1144/B1151*365&lt;=0,B1144/B1151*365&gt;720),"-",B1144/B1151*365))</f>
        <v>117.56440726512639</v>
      </c>
      <c r="C1185" s="11">
        <f>IF(C1151=0,"-",IF(OR(C1144/C1151*365&lt;=0,C1144/C1151*365&gt;720),"-",C1144/C1151*365))</f>
        <v>97.777793461690479</v>
      </c>
      <c r="D1185" s="11">
        <f>IF(D1151=0,"-",IF(OR(D1144/D1151*365&lt;=0,D1144/D1151*365&gt;720),"-",D1144/D1151*365))</f>
        <v>65.08556468369008</v>
      </c>
    </row>
    <row r="1186" spans="1:4" x14ac:dyDescent="0.25">
      <c r="A1186" s="1" t="s">
        <v>208</v>
      </c>
      <c r="B1186" s="11">
        <f>IF(B1151=0,"-",IF(OR(B1123/B1151*365&lt;=0,B1123/B1151*365&gt;720),"-",B1123/B1151*365))</f>
        <v>18.182045771083363</v>
      </c>
      <c r="C1186" s="11">
        <f>IF(C1151=0,"-",IF(OR(C1123/C1151*365&lt;=0,C1123/C1151*365&gt;720),"-",C1123/C1151*365))</f>
        <v>27.641710424783092</v>
      </c>
      <c r="D1186" s="11">
        <f>IF(D1151=0,"-",IF(OR(D1123/D1151*365&lt;=0,D1123/D1151*365&gt;720),"-",D1123/D1151*365))</f>
        <v>26.221623799423906</v>
      </c>
    </row>
    <row r="1187" spans="1:4" x14ac:dyDescent="0.25">
      <c r="A1187" s="1" t="s">
        <v>209</v>
      </c>
      <c r="B1187" s="10">
        <f>IF(OR(B1147=0,B1150=0),"-",IF(OR(B1150/B1147&lt;=0,B1150/B1147&gt;100),"-",B1150/B1147))</f>
        <v>0.21004658283006028</v>
      </c>
      <c r="C1187" s="10">
        <f>IF(OR(C1147=0,C1150=0),"-",IF(OR(C1150/C1147&lt;=0,C1150/C1147&gt;100),"-",C1150/C1147))</f>
        <v>0.25718690343316963</v>
      </c>
      <c r="D1187" s="10">
        <f>IF(OR(D1147=0,D1150=0),"-",IF(OR(D1150/D1147&lt;=0,D1150/D1147&gt;100),"-",D1150/D1147))</f>
        <v>0.31262091133106545</v>
      </c>
    </row>
    <row r="1188" spans="1:4" x14ac:dyDescent="0.25">
      <c r="A1188" s="1" t="s">
        <v>210</v>
      </c>
      <c r="B1188" s="8">
        <f>IF(OR(B1186="-",B1184="-",B1185="-"),"-",(B1186+B1184)-B1185)</f>
        <v>243.7248760992662</v>
      </c>
      <c r="C1188" s="8">
        <f>IF(OR(C1186="-",C1184="-",C1185="-"),"-",(C1186+C1184)-C1185)</f>
        <v>243.70995629841082</v>
      </c>
      <c r="D1188" s="8">
        <f>IF(OR(D1186="-",D1184="-",D1185="-"),"-",(D1186+D1184)-D1185)</f>
        <v>186.24843288794852</v>
      </c>
    </row>
    <row r="1189" spans="1:4" x14ac:dyDescent="0.25">
      <c r="A1189" s="1" t="s">
        <v>211</v>
      </c>
      <c r="B1189" s="10">
        <f>IF(B1112=0,"-",(B1112/B1132)*100)</f>
        <v>51.211620034253059</v>
      </c>
      <c r="C1189" s="10">
        <f>IF(C1112=0,"-",(C1112/C1132)*100)</f>
        <v>52.558723582262047</v>
      </c>
      <c r="D1189" s="10">
        <f>IF(D1112=0,"-",(D1112/D1132)*100)</f>
        <v>52.225781165024507</v>
      </c>
    </row>
    <row r="1190" spans="1:4" x14ac:dyDescent="0.25">
      <c r="A1190" s="1" t="s">
        <v>212</v>
      </c>
      <c r="B1190" s="10">
        <f>IF(B1143=0,"-",IF(B1143/B1150&gt;10,"-",(B1143/B1150)*100))</f>
        <v>56.459732570481336</v>
      </c>
      <c r="C1190" s="10">
        <f>IF(C1143=0,"-",IF(C1143/C1150&gt;10,"-",(C1143/C1150)*100))</f>
        <v>48.168165085138526</v>
      </c>
      <c r="D1190" s="10">
        <f>IF(D1143=0,"-",IF(D1143/D1150&gt;10,"-",(D1143/D1150)*100))</f>
        <v>39.04906102244356</v>
      </c>
    </row>
    <row r="1191" spans="1:4" x14ac:dyDescent="0.25">
      <c r="A1191" s="1"/>
      <c r="B1191" s="1"/>
      <c r="C1191" s="1"/>
      <c r="D1191" s="1"/>
    </row>
    <row r="1192" spans="1:4" x14ac:dyDescent="0.25">
      <c r="A1192" s="1" t="s">
        <v>176</v>
      </c>
      <c r="B1192" s="1"/>
      <c r="C1192" s="1"/>
      <c r="D1192" s="2" t="s">
        <v>177</v>
      </c>
    </row>
    <row r="1193" spans="1:4" x14ac:dyDescent="0.25">
      <c r="A1193" s="3" t="str">
        <f>"ΚΩΔΙΚΟΣ ICAP" &amp; ": " &amp; '[1]ΣΤΟΙΧΕΙΑ ΕΤΟΥΣ 3'!A$17</f>
        <v>ΚΩΔΙΚΟΣ ICAP: 728430</v>
      </c>
      <c r="B1193" s="1"/>
      <c r="C1193" s="1"/>
      <c r="D1193" s="2"/>
    </row>
    <row r="1194" spans="1:4" x14ac:dyDescent="0.25">
      <c r="A1194" s="3" t="str">
        <f>'[1]ΣΤΟΙΧΕΙΑ ΕΤΟΥΣ 3'!B$17</f>
        <v>MILANO DE ΕΠΙΠΛΟ ΦΩΣ Α.Ε.</v>
      </c>
      <c r="B1194" s="1"/>
      <c r="C1194" s="1"/>
      <c r="D1194" s="1"/>
    </row>
    <row r="1195" spans="1:4" x14ac:dyDescent="0.25">
      <c r="A1195" s="1" t="s">
        <v>178</v>
      </c>
      <c r="B1195" s="2" t="s">
        <v>179</v>
      </c>
      <c r="C1195" s="2" t="s">
        <v>179</v>
      </c>
      <c r="D1195" s="2" t="s">
        <v>179</v>
      </c>
    </row>
    <row r="1196" spans="1:4" x14ac:dyDescent="0.25">
      <c r="A1196" s="3" t="s">
        <v>180</v>
      </c>
      <c r="B1196" s="4" t="str">
        <f>IF(MAX([1]Βοηθητικό!$E$17:$J$17)-2=MAX([1]Βοηθητικό!$E$1:$J$1)-2,RIGHT('[1]ΣΤΟΙΧΕΙΑ ΕΤΟΥΣ 4'!$F$17,10),IF(MAX([1]Βοηθητικό!$E$17:$J$17)-2=MAX([1]Βοηθητικό!$E$1:$J$1)-3,RIGHT('[1]ΣΤΟΙΧΕΙΑ ΕΤΟΥΣ 3'!$F$17,10),IF(MAX([1]Βοηθητικό!$E$17:$J$17)-2=MAX([1]Βοηθητικό!$E$1:$J$1)-4,RIGHT('[1]ΣΤΟΙΧΕΙΑ ΕΤΟΥΣ 2'!$F$17,10),IF(MAX([1]Βοηθητικό!$E$17:$J$17)-2=MAX([1]Βοηθητικό!$E$1:$J$1)-5,RIGHT('[1]ΣΤΟΙΧΕΙΑ ΕΤΟΥΣ 1'!$F$17,10),""))))</f>
        <v>31/12/2017</v>
      </c>
      <c r="C1196" s="17" t="str">
        <f>IF(MAX([1]Βοηθητικό!$E$17:$J$17)-1=MAX([1]Βοηθητικό!$E$1:$J$1)-1,RIGHT('[1]ΣΤΟΙΧΕΙΑ ΕΤΟΥΣ 5'!$F$17,10),IF(MAX([1]Βοηθητικό!$E$17:$J$17)-1=MAX([1]Βοηθητικό!$E$1:$J$1)-2,RIGHT('[1]ΣΤΟΙΧΕΙΑ ΕΤΟΥΣ 4'!$F$17,10),IF(MAX([1]Βοηθητικό!$E$17:$J$17)-1=MAX([1]Βοηθητικό!$E$1:$J$1)-3,RIGHT('[1]ΣΤΟΙΧΕΙΑ ΕΤΟΥΣ 3'!$F$17,10),IF(MAX([1]Βοηθητικό!$E$17:$J$17)-1=MAX([1]Βοηθητικό!$E$1:$J$1)-4,RIGHT('[1]ΣΤΟΙΧΕΙΑ ΕΤΟΥΣ 2'!$F$17,10),IF(MAX([1]Βοηθητικό!$E$17:$J$17)-1=MAX([1]Βοηθητικό!$E$1:$J$1)-5,RIGHT('[1]ΣΤΟΙΧΕΙΑ ΕΤΟΥΣ 1'!$F$17,10),"")))))</f>
        <v>31/12/2018</v>
      </c>
      <c r="D1196" s="5" t="str">
        <f>IF(MAX([1]Βοηθητικό!$E$17:$J$17)=MAX([1]Βοηθητικό!$E$1:$J$1),RIGHT('[1]ΣΤΟΙΧΕΙΑ ΕΤΟΥΣ 6'!$F$17,10),IF(MAX([1]Βοηθητικό!$E$17:$J$17)=MAX([1]Βοηθητικό!$E$1:$J$1)-1,RIGHT('[1]ΣΤΟΙΧΕΙΑ ΕΤΟΥΣ 5'!$F$17,10),IF(MAX([1]Βοηθητικό!$E$17:$J$17)=MAX([1]Βοηθητικό!$E$1:$J$1)-2,RIGHT('[1]ΣΤΟΙΧΕΙΑ ΕΤΟΥΣ 4'!$F$17,10),IF(MAX([1]Βοηθητικό!$E$17:$J$17)=MAX([1]Βοηθητικό!$E$1:$J$1)-3,RIGHT('[1]ΣΤΟΙΧΕΙΑ ΕΤΟΥΣ 3'!$F$17,10),IF(MAX([1]Βοηθητικό!$E$17:$J$17)=MAX([1]Βοηθητικό!$E$1:$J$1)-4,RIGHT('[1]ΣΤΟΙΧΕΙΑ ΕΤΟΥΣ 2'!$F$17,10),IF(MAX([1]Βοηθητικό!$E$17:$J$17)=MAX([1]Βοηθητικό!$E$1:$J$1)-5,RIGHT('[1]ΣΤΟΙΧΕΙΑ ΕΤΟΥΣ 1'!$F$17,10),""))))))</f>
        <v>31/12/2019</v>
      </c>
    </row>
    <row r="1197" spans="1:4" x14ac:dyDescent="0.25">
      <c r="A1197" s="1" t="s">
        <v>6</v>
      </c>
      <c r="B1197" s="6">
        <f>IF(MAX([1]Βοηθητικό!$E$17:$J$17)-2=MAX([1]Βοηθητικό!$E$1:$J$1)-2,'[1]ΣΤΟΙΧΕΙΑ ΕΤΟΥΣ 4'!$G$17,IF(MAX([1]Βοηθητικό!$E$17:$J$17)-2=MAX([1]Βοηθητικό!$E$1:$J$1)-3,'[1]ΣΤΟΙΧΕΙΑ ΕΤΟΥΣ 3'!$G$17,IF(MAX([1]Βοηθητικό!$E$17:$J$17)-2=MAX([1]Βοηθητικό!$E$1:$J$1)-4,'[1]ΣΤΟΙΧΕΙΑ ΕΤΟΥΣ 2'!$G$17,IF(MAX([1]Βοηθητικό!$E$17:$J$17)-2=MAX([1]Βοηθητικό!$E$1:$J$1)-5,'[1]ΣΤΟΙΧΕΙΑ ΕΤΟΥΣ 1'!$G$17,""))))</f>
        <v>906187</v>
      </c>
      <c r="C1197" s="6">
        <f>IF(MAX([1]Βοηθητικό!$E$17:$J$17)-1=MAX([1]Βοηθητικό!$E$1:$J$1)-1,'[1]ΣΤΟΙΧΕΙΑ ΕΤΟΥΣ 5'!$G$17,IF(MAX([1]Βοηθητικό!$E$17:$J$17)-1=MAX([1]Βοηθητικό!$E$1:$J$1)-2,'[1]ΣΤΟΙΧΕΙΑ ΕΤΟΥΣ 4'!$G$17,IF(MAX([1]Βοηθητικό!$E$17:$J$17)-1=MAX([1]Βοηθητικό!$E$1:$J$1)-3,'[1]ΣΤΟΙΧΕΙΑ ΕΤΟΥΣ 3'!$G$17,IF(MAX([1]Βοηθητικό!$E$17:$J$17)-1=MAX([1]Βοηθητικό!$E$1:$J$1)-4,'[1]ΣΤΟΙΧΕΙΑ ΕΤΟΥΣ 2'!$G$17,IF(MAX([1]Βοηθητικό!$E$17:$J$17)-1=MAX([1]Βοηθητικό!$E$1:$J$1)-5,'[1]ΣΤΟΙΧΕΙΑ ΕΤΟΥΣ 1'!$G$17,"")))))</f>
        <v>876519</v>
      </c>
      <c r="D1197" s="7">
        <f>IF(MAX([1]Βοηθητικό!$E$17:$J$17)=MAX([1]Βοηθητικό!$E$1:$J$1),'[1]ΣΤΟΙΧΕΙΑ ΕΤΟΥΣ 6'!$G$17,IF(MAX([1]Βοηθητικό!$E$17:$J$17)=MAX([1]Βοηθητικό!$E$1:$J$1)-1,'[1]ΣΤΟΙΧΕΙΑ ΕΤΟΥΣ 5'!$G$17,IF(MAX([1]Βοηθητικό!$E$17:$J$17)=MAX([1]Βοηθητικό!$E$1:$J$1)-2,'[1]ΣΤΟΙΧΕΙΑ ΕΤΟΥΣ 4'!$G$17,IF(MAX([1]Βοηθητικό!$E$17:$J$17)=MAX([1]Βοηθητικό!$E$1:$J$1)-3,'[1]ΣΤΟΙΧΕΙΑ ΕΤΟΥΣ 3'!$G$17,IF(MAX([1]Βοηθητικό!$E$17:$J$17)=MAX([1]Βοηθητικό!$E$1:$J$1)-4,'[1]ΣΤΟΙΧΕΙΑ ΕΤΟΥΣ 2'!$G$17,IF(MAX([1]Βοηθητικό!$E$17:$J$17)=MAX([1]Βοηθητικό!$E$1:$J$1)-5,'[1]ΣΤΟΙΧΕΙΑ ΕΤΟΥΣ 1'!$G$17,""))))))</f>
        <v>850069</v>
      </c>
    </row>
    <row r="1198" spans="1:4" x14ac:dyDescent="0.25">
      <c r="A1198" s="1" t="s">
        <v>7</v>
      </c>
      <c r="B1198" s="6">
        <f>IF(MAX([1]Βοηθητικό!$E$17:$J$17)-2=MAX([1]Βοηθητικό!$E$1:$J$1)-2,'[1]ΣΤΟΙΧΕΙΑ ΕΤΟΥΣ 4'!$H$17,IF(MAX([1]Βοηθητικό!$E$17:$J$17)-2=MAX([1]Βοηθητικό!$E$1:$J$1)-3,'[1]ΣΤΟΙΧΕΙΑ ΕΤΟΥΣ 3'!$H$17,IF(MAX([1]Βοηθητικό!$E$17:$J$17)-2=MAX([1]Βοηθητικό!$E$1:$J$1)-4,'[1]ΣΤΟΙΧΕΙΑ ΕΤΟΥΣ 2'!$H$17,IF(MAX([1]Βοηθητικό!$E$17:$J$17)-2=MAX([1]Βοηθητικό!$E$1:$J$1)-5,'[1]ΣΤΟΙΧΕΙΑ ΕΤΟΥΣ 1'!$H$17,""))))</f>
        <v>0</v>
      </c>
      <c r="C1198" s="6">
        <f>IF(MAX([1]Βοηθητικό!$E$17:$J$17)-1=MAX([1]Βοηθητικό!$E$1:$J$1)-1,'[1]ΣΤΟΙΧΕΙΑ ΕΤΟΥΣ 5'!$H$17,IF(MAX([1]Βοηθητικό!$E$17:$J$17)-1=MAX([1]Βοηθητικό!$E$1:$J$1)-2,'[1]ΣΤΟΙΧΕΙΑ ΕΤΟΥΣ 4'!$H$17,IF(MAX([1]Βοηθητικό!$E$17:$J$17)-1=MAX([1]Βοηθητικό!$E$1:$J$1)-3,'[1]ΣΤΟΙΧΕΙΑ ΕΤΟΥΣ 3'!$H$17,IF(MAX([1]Βοηθητικό!$E$17:$J$17)-1=MAX([1]Βοηθητικό!$E$1:$J$1)-4,'[1]ΣΤΟΙΧΕΙΑ ΕΤΟΥΣ 2'!$H$17,IF(MAX([1]Βοηθητικό!$E$17:$J$17)-1=MAX([1]Βοηθητικό!$E$1:$J$1)-5,'[1]ΣΤΟΙΧΕΙΑ ΕΤΟΥΣ 1'!$H$17,"")))))</f>
        <v>0</v>
      </c>
      <c r="D1198" s="7">
        <f>IF(MAX([1]Βοηθητικό!$E$17:$J$17)=MAX([1]Βοηθητικό!$E$1:$J$1),'[1]ΣΤΟΙΧΕΙΑ ΕΤΟΥΣ 6'!$H$17,IF(MAX([1]Βοηθητικό!$E$17:$J$17)=MAX([1]Βοηθητικό!$E$1:$J$1)-1,'[1]ΣΤΟΙΧΕΙΑ ΕΤΟΥΣ 5'!$H$17,IF(MAX([1]Βοηθητικό!$E$17:$J$17)=MAX([1]Βοηθητικό!$E$1:$J$1)-2,'[1]ΣΤΟΙΧΕΙΑ ΕΤΟΥΣ 4'!$H$17,IF(MAX([1]Βοηθητικό!$E$17:$J$17)=MAX([1]Βοηθητικό!$E$1:$J$1)-3,'[1]ΣΤΟΙΧΕΙΑ ΕΤΟΥΣ 3'!$H$17,IF(MAX([1]Βοηθητικό!$E$17:$J$17)=MAX([1]Βοηθητικό!$E$1:$J$1)-4,'[1]ΣΤΟΙΧΕΙΑ ΕΤΟΥΣ 2'!$H$17,IF(MAX([1]Βοηθητικό!$E$17:$J$17)=MAX([1]Βοηθητικό!$E$1:$J$1)-5,'[1]ΣΤΟΙΧΕΙΑ ΕΤΟΥΣ 1'!$H$17,""))))))</f>
        <v>0</v>
      </c>
    </row>
    <row r="1199" spans="1:4" x14ac:dyDescent="0.25">
      <c r="A1199" s="1" t="s">
        <v>8</v>
      </c>
      <c r="B1199" s="6">
        <f>IF(MAX([1]Βοηθητικό!$E$17:$J$17)-2=MAX([1]Βοηθητικό!$E$1:$J$1)-2,'[1]ΣΤΟΙΧΕΙΑ ΕΤΟΥΣ 4'!$I$17,IF(MAX([1]Βοηθητικό!$E$17:$J$17)-2=MAX([1]Βοηθητικό!$E$1:$J$1)-3,'[1]ΣΤΟΙΧΕΙΑ ΕΤΟΥΣ 3'!$I$17,IF(MAX([1]Βοηθητικό!$E$17:$J$17)-2=MAX([1]Βοηθητικό!$E$1:$J$1)-4,'[1]ΣΤΟΙΧΕΙΑ ΕΤΟΥΣ 2'!$I$17,IF(MAX([1]Βοηθητικό!$E$17:$J$17)-2=MAX([1]Βοηθητικό!$E$1:$J$1)-5,'[1]ΣΤΟΙΧΕΙΑ ΕΤΟΥΣ 1'!$I$17,""))))</f>
        <v>994969</v>
      </c>
      <c r="C1199" s="6">
        <f>IF(MAX([1]Βοηθητικό!$E$17:$J$17)-1=MAX([1]Βοηθητικό!$E$1:$J$1)-1,'[1]ΣΤΟΙΧΕΙΑ ΕΤΟΥΣ 5'!$I$17,IF(MAX([1]Βοηθητικό!$E$17:$J$17)-1=MAX([1]Βοηθητικό!$E$1:$J$1)-2,'[1]ΣΤΟΙΧΕΙΑ ΕΤΟΥΣ 4'!$I$17,IF(MAX([1]Βοηθητικό!$E$17:$J$17)-1=MAX([1]Βοηθητικό!$E$1:$J$1)-3,'[1]ΣΤΟΙΧΕΙΑ ΕΤΟΥΣ 3'!$I$17,IF(MAX([1]Βοηθητικό!$E$17:$J$17)-1=MAX([1]Βοηθητικό!$E$1:$J$1)-4,'[1]ΣΤΟΙΧΕΙΑ ΕΤΟΥΣ 2'!$I$17,IF(MAX([1]Βοηθητικό!$E$17:$J$17)-1=MAX([1]Βοηθητικό!$E$1:$J$1)-5,'[1]ΣΤΟΙΧΕΙΑ ΕΤΟΥΣ 1'!$I$17,"")))))</f>
        <v>999439</v>
      </c>
      <c r="D1199" s="7">
        <f>IF(MAX([1]Βοηθητικό!$E$17:$J$17)=MAX([1]Βοηθητικό!$E$1:$J$1),'[1]ΣΤΟΙΧΕΙΑ ΕΤΟΥΣ 6'!$I$17,IF(MAX([1]Βοηθητικό!$E$17:$J$17)=MAX([1]Βοηθητικό!$E$1:$J$1)-1,'[1]ΣΤΟΙΧΕΙΑ ΕΤΟΥΣ 5'!$I$17,IF(MAX([1]Βοηθητικό!$E$17:$J$17)=MAX([1]Βοηθητικό!$E$1:$J$1)-2,'[1]ΣΤΟΙΧΕΙΑ ΕΤΟΥΣ 4'!$I$17,IF(MAX([1]Βοηθητικό!$E$17:$J$17)=MAX([1]Βοηθητικό!$E$1:$J$1)-3,'[1]ΣΤΟΙΧΕΙΑ ΕΤΟΥΣ 3'!$I$17,IF(MAX([1]Βοηθητικό!$E$17:$J$17)=MAX([1]Βοηθητικό!$E$1:$J$1)-4,'[1]ΣΤΟΙΧΕΙΑ ΕΤΟΥΣ 2'!$I$17,IF(MAX([1]Βοηθητικό!$E$17:$J$17)=MAX([1]Βοηθητικό!$E$1:$J$1)-5,'[1]ΣΤΟΙΧΕΙΑ ΕΤΟΥΣ 1'!$I$17,""))))))</f>
        <v>1001939</v>
      </c>
    </row>
    <row r="1200" spans="1:4" x14ac:dyDescent="0.25">
      <c r="A1200" s="1" t="s">
        <v>57</v>
      </c>
      <c r="B1200" s="6">
        <f>IF(MAX([1]Βοηθητικό!$E$17:$J$17)-2=MAX([1]Βοηθητικό!$E$1:$J$1)-2,'[1]ΣΤΟΙΧΕΙΑ ΕΤΟΥΣ 4'!$BF$17,IF(MAX([1]Βοηθητικό!$E$17:$J$17)-2=MAX([1]Βοηθητικό!$E$1:$J$1)-3,'[1]ΣΤΟΙΧΕΙΑ ΕΤΟΥΣ 3'!$BF$17,IF(MAX([1]Βοηθητικό!$E$17:$J$17)-2=MAX([1]Βοηθητικό!$E$1:$J$1)-4,'[1]ΣΤΟΙΧΕΙΑ ΕΤΟΥΣ 2'!$BF$17,IF(MAX([1]Βοηθητικό!$E$17:$J$17)-2=MAX([1]Βοηθητικό!$E$1:$J$1)-5,'[1]ΣΤΟΙΧΕΙΑ ΕΤΟΥΣ 1'!$BF$17,""))))</f>
        <v>99999</v>
      </c>
      <c r="C1200" s="6">
        <f>IF(MAX([1]Βοηθητικό!$E$17:$J$17)-1=MAX([1]Βοηθητικό!$E$1:$J$1)-1,'[1]ΣΤΟΙΧΕΙΑ ΕΤΟΥΣ 5'!$BF$17,IF(MAX([1]Βοηθητικό!$E$17:$J$17)-1=MAX([1]Βοηθητικό!$E$1:$J$1)-2,'[1]ΣΤΟΙΧΕΙΑ ΕΤΟΥΣ 4'!$BF$17,IF(MAX([1]Βοηθητικό!$E$17:$J$17)-1=MAX([1]Βοηθητικό!$E$1:$J$1)-3,'[1]ΣΤΟΙΧΕΙΑ ΕΤΟΥΣ 3'!$BF$17,IF(MAX([1]Βοηθητικό!$E$17:$J$17)-1=MAX([1]Βοηθητικό!$E$1:$J$1)-4,'[1]ΣΤΟΙΧΕΙΑ ΕΤΟΥΣ 2'!$BF$17,IF(MAX([1]Βοηθητικό!$E$17:$J$17)-1=MAX([1]Βοηθητικό!$E$1:$J$1)-5,'[1]ΣΤΟΙΧΕΙΑ ΕΤΟΥΣ 1'!$BF$17,"")))))</f>
        <v>103342</v>
      </c>
      <c r="D1200" s="7">
        <f>IF(MAX([1]Βοηθητικό!$E$17:$J$17)=MAX([1]Βοηθητικό!$E$1:$J$1),'[1]ΣΤΟΙΧΕΙΑ ΕΤΟΥΣ 6'!$BF$17,IF(MAX([1]Βοηθητικό!$E$17:$J$17)=MAX([1]Βοηθητικό!$E$1:$J$1)-1,'[1]ΣΤΟΙΧΕΙΑ ΕΤΟΥΣ 5'!$BF$17,IF(MAX([1]Βοηθητικό!$E$17:$J$17)=MAX([1]Βοηθητικό!$E$1:$J$1)-2,'[1]ΣΤΟΙΧΕΙΑ ΕΤΟΥΣ 4'!$BF$17,IF(MAX([1]Βοηθητικό!$E$17:$J$17)=MAX([1]Βοηθητικό!$E$1:$J$1)-3,'[1]ΣΤΟΙΧΕΙΑ ΕΤΟΥΣ 3'!$BF$17,IF(MAX([1]Βοηθητικό!$E$17:$J$17)=MAX([1]Βοηθητικό!$E$1:$J$1)-4,'[1]ΣΤΟΙΧΕΙΑ ΕΤΟΥΣ 2'!$BF$17,IF(MAX([1]Βοηθητικό!$E$17:$J$17)=MAX([1]Βοηθητικό!$E$1:$J$1)-5,'[1]ΣΤΟΙΧΕΙΑ ΕΤΟΥΣ 1'!$BF$17,""))))))</f>
        <v>106546</v>
      </c>
    </row>
    <row r="1201" spans="1:4" x14ac:dyDescent="0.25">
      <c r="A1201" s="1" t="s">
        <v>9</v>
      </c>
      <c r="B1201" s="6">
        <f>IF(MAX([1]Βοηθητικό!$E$17:$J$17)-2=MAX([1]Βοηθητικό!$E$1:$J$1)-2,'[1]ΣΤΟΙΧΕΙΑ ΕΤΟΥΣ 4'!$J$17,IF(MAX([1]Βοηθητικό!$E$17:$J$17)-2=MAX([1]Βοηθητικό!$E$1:$J$1)-3,'[1]ΣΤΟΙΧΕΙΑ ΕΤΟΥΣ 3'!$J$17,IF(MAX([1]Βοηθητικό!$E$17:$J$17)-2=MAX([1]Βοηθητικό!$E$1:$J$1)-4,'[1]ΣΤΟΙΧΕΙΑ ΕΤΟΥΣ 2'!$J$17,IF(MAX([1]Βοηθητικό!$E$17:$J$17)-2=MAX([1]Βοηθητικό!$E$1:$J$1)-5,'[1]ΣΤΟΙΧΕΙΑ ΕΤΟΥΣ 1'!$J$17,""))))</f>
        <v>39673</v>
      </c>
      <c r="C1201" s="6">
        <f>IF(MAX([1]Βοηθητικό!$E$17:$J$17)-1=MAX([1]Βοηθητικό!$E$1:$J$1)-1,'[1]ΣΤΟΙΧΕΙΑ ΕΤΟΥΣ 5'!$J$17,IF(MAX([1]Βοηθητικό!$E$17:$J$17)-1=MAX([1]Βοηθητικό!$E$1:$J$1)-2,'[1]ΣΤΟΙΧΕΙΑ ΕΤΟΥΣ 4'!$J$17,IF(MAX([1]Βοηθητικό!$E$17:$J$17)-1=MAX([1]Βοηθητικό!$E$1:$J$1)-3,'[1]ΣΤΟΙΧΕΙΑ ΕΤΟΥΣ 3'!$J$17,IF(MAX([1]Βοηθητικό!$E$17:$J$17)-1=MAX([1]Βοηθητικό!$E$1:$J$1)-4,'[1]ΣΤΟΙΧΕΙΑ ΕΤΟΥΣ 2'!$J$17,IF(MAX([1]Βοηθητικό!$E$17:$J$17)-1=MAX([1]Βοηθητικό!$E$1:$J$1)-5,'[1]ΣΤΟΙΧΕΙΑ ΕΤΟΥΣ 1'!$J$17,"")))))</f>
        <v>39673</v>
      </c>
      <c r="D1201" s="7">
        <f>IF(MAX([1]Βοηθητικό!$E$17:$J$17)=MAX([1]Βοηθητικό!$E$1:$J$1),'[1]ΣΤΟΙΧΕΙΑ ΕΤΟΥΣ 6'!$J$17,IF(MAX([1]Βοηθητικό!$E$17:$J$17)=MAX([1]Βοηθητικό!$E$1:$J$1)-1,'[1]ΣΤΟΙΧΕΙΑ ΕΤΟΥΣ 5'!$J$17,IF(MAX([1]Βοηθητικό!$E$17:$J$17)=MAX([1]Βοηθητικό!$E$1:$J$1)-2,'[1]ΣΤΟΙΧΕΙΑ ΕΤΟΥΣ 4'!$J$17,IF(MAX([1]Βοηθητικό!$E$17:$J$17)=MAX([1]Βοηθητικό!$E$1:$J$1)-3,'[1]ΣΤΟΙΧΕΙΑ ΕΤΟΥΣ 3'!$J$17,IF(MAX([1]Βοηθητικό!$E$17:$J$17)=MAX([1]Βοηθητικό!$E$1:$J$1)-4,'[1]ΣΤΟΙΧΕΙΑ ΕΤΟΥΣ 2'!$J$17,IF(MAX([1]Βοηθητικό!$E$17:$J$17)=MAX([1]Βοηθητικό!$E$1:$J$1)-5,'[1]ΣΤΟΙΧΕΙΑ ΕΤΟΥΣ 1'!$J$17,""))))))</f>
        <v>39673</v>
      </c>
    </row>
    <row r="1202" spans="1:4" x14ac:dyDescent="0.25">
      <c r="A1202" s="1" t="s">
        <v>181</v>
      </c>
      <c r="B1202" s="6">
        <f>IF(MAX([1]Βοηθητικό!$E$17:$J$17)-2=MAX([1]Βοηθητικό!$E$1:$J$1)-2,'[1]ΣΤΟΙΧΕΙΑ ΕΤΟΥΣ 4'!$M$17,IF(MAX([1]Βοηθητικό!$E$17:$J$17)-2=MAX([1]Βοηθητικό!$E$1:$J$1)-3,'[1]ΣΤΟΙΧΕΙΑ ΕΤΟΥΣ 3'!$M$17,IF(MAX([1]Βοηθητικό!$E$17:$J$17)-2=MAX([1]Βοηθητικό!$E$1:$J$1)-4,'[1]ΣΤΟΙΧΕΙΑ ΕΤΟΥΣ 2'!$M$17,IF(MAX([1]Βοηθητικό!$E$17:$J$17)-2=MAX([1]Βοηθητικό!$E$1:$J$1)-5,'[1]ΣΤΟΙΧΕΙΑ ΕΤΟΥΣ 1'!$M$17,""))))</f>
        <v>550473</v>
      </c>
      <c r="C1202" s="6">
        <f>IF(MAX([1]Βοηθητικό!$E$17:$J$17)-1=MAX([1]Βοηθητικό!$E$1:$J$1)-1,'[1]ΣΤΟΙΧΕΙΑ ΕΤΟΥΣ 5'!$M$17,IF(MAX([1]Βοηθητικό!$E$17:$J$17)-1=MAX([1]Βοηθητικό!$E$1:$J$1)-2,'[1]ΣΤΟΙΧΕΙΑ ΕΤΟΥΣ 4'!$M$17,IF(MAX([1]Βοηθητικό!$E$17:$J$17)-1=MAX([1]Βοηθητικό!$E$1:$J$1)-3,'[1]ΣΤΟΙΧΕΙΑ ΕΤΟΥΣ 3'!$M$17,IF(MAX([1]Βοηθητικό!$E$17:$J$17)-1=MAX([1]Βοηθητικό!$E$1:$J$1)-4,'[1]ΣΤΟΙΧΕΙΑ ΕΤΟΥΣ 2'!$M$17,IF(MAX([1]Βοηθητικό!$E$17:$J$17)-1=MAX([1]Βοηθητικό!$E$1:$J$1)-5,'[1]ΣΤΟΙΧΕΙΑ ΕΤΟΥΣ 1'!$M$17,"")))))</f>
        <v>587954</v>
      </c>
      <c r="D1202" s="7">
        <f>IF(MAX([1]Βοηθητικό!$E$17:$J$17)=MAX([1]Βοηθητικό!$E$1:$J$1),'[1]ΣΤΟΙΧΕΙΑ ΕΤΟΥΣ 6'!$M$17,IF(MAX([1]Βοηθητικό!$E$17:$J$17)=MAX([1]Βοηθητικό!$E$1:$J$1)-1,'[1]ΣΤΟΙΧΕΙΑ ΕΤΟΥΣ 5'!$M$17,IF(MAX([1]Βοηθητικό!$E$17:$J$17)=MAX([1]Βοηθητικό!$E$1:$J$1)-2,'[1]ΣΤΟΙΧΕΙΑ ΕΤΟΥΣ 4'!$M$17,IF(MAX([1]Βοηθητικό!$E$17:$J$17)=MAX([1]Βοηθητικό!$E$1:$J$1)-3,'[1]ΣΤΟΙΧΕΙΑ ΕΤΟΥΣ 3'!$M$17,IF(MAX([1]Βοηθητικό!$E$17:$J$17)=MAX([1]Βοηθητικό!$E$1:$J$1)-4,'[1]ΣΤΟΙΧΕΙΑ ΕΤΟΥΣ 2'!$M$17,IF(MAX([1]Βοηθητικό!$E$17:$J$17)=MAX([1]Βοηθητικό!$E$1:$J$1)-5,'[1]ΣΤΟΙΧΕΙΑ ΕΤΟΥΣ 1'!$M$17,""))))))</f>
        <v>620110</v>
      </c>
    </row>
    <row r="1203" spans="1:4" x14ac:dyDescent="0.25">
      <c r="A1203" s="1" t="s">
        <v>182</v>
      </c>
      <c r="B1203" s="6">
        <f>IF(MAX([1]Βοηθητικό!$E$17:$J$17)-2=MAX([1]Βοηθητικό!$E$1:$J$1)-2,'[1]ΣΤΟΙΧΕΙΑ ΕΤΟΥΣ 4'!$BN$17,IF(MAX([1]Βοηθητικό!$E$17:$J$17)-2=MAX([1]Βοηθητικό!$E$1:$J$1)-3,'[1]ΣΤΟΙΧΕΙΑ ΕΤΟΥΣ 3'!$BN$17,IF(MAX([1]Βοηθητικό!$E$17:$J$17)-2=MAX([1]Βοηθητικό!$E$1:$J$1)-4,'[1]ΣΤΟΙΧΕΙΑ ΕΤΟΥΣ 2'!$BN$17,IF(MAX([1]Βοηθητικό!$E$17:$J$17)-2=MAX([1]Βοηθητικό!$E$1:$J$1)-5,'[1]ΣΤΟΙΧΕΙΑ ΕΤΟΥΣ 1'!$BN$17,""))))</f>
        <v>463133</v>
      </c>
      <c r="C1203" s="6">
        <f>IF(MAX([1]Βοηθητικό!$E$17:$J$17)-1=MAX([1]Βοηθητικό!$E$1:$J$1)-1,'[1]ΣΤΟΙΧΕΙΑ ΕΤΟΥΣ 5'!$BN$17,IF(MAX([1]Βοηθητικό!$E$17:$J$17)-1=MAX([1]Βοηθητικό!$E$1:$J$1)-2,'[1]ΣΤΟΙΧΕΙΑ ΕΤΟΥΣ 4'!$BN$17,IF(MAX([1]Βοηθητικό!$E$17:$J$17)-1=MAX([1]Βοηθητικό!$E$1:$J$1)-3,'[1]ΣΤΟΙΧΕΙΑ ΕΤΟΥΣ 3'!$BN$17,IF(MAX([1]Βοηθητικό!$E$17:$J$17)-1=MAX([1]Βοηθητικό!$E$1:$J$1)-4,'[1]ΣΤΟΙΧΕΙΑ ΕΤΟΥΣ 2'!$BN$17,IF(MAX([1]Βοηθητικό!$E$17:$J$17)-1=MAX([1]Βοηθητικό!$E$1:$J$1)-5,'[1]ΣΤΟΙΧΕΙΑ ΕΤΟΥΣ 1'!$BN$17,"")))))</f>
        <v>489871</v>
      </c>
      <c r="D1203" s="7">
        <f>IF(MAX([1]Βοηθητικό!$E$17:$J$17)=MAX([1]Βοηθητικό!$E$1:$J$1),'[1]ΣΤΟΙΧΕΙΑ ΕΤΟΥΣ 6'!$BN$17,IF(MAX([1]Βοηθητικό!$E$17:$J$17)=MAX([1]Βοηθητικό!$E$1:$J$1)-1,'[1]ΣΤΟΙΧΕΙΑ ΕΤΟΥΣ 5'!$BN$17,IF(MAX([1]Βοηθητικό!$E$17:$J$17)=MAX([1]Βοηθητικό!$E$1:$J$1)-2,'[1]ΣΤΟΙΧΕΙΑ ΕΤΟΥΣ 4'!$BN$17,IF(MAX([1]Βοηθητικό!$E$17:$J$17)=MAX([1]Βοηθητικό!$E$1:$J$1)-3,'[1]ΣΤΟΙΧΕΙΑ ΕΤΟΥΣ 3'!$BN$17,IF(MAX([1]Βοηθητικό!$E$17:$J$17)=MAX([1]Βοηθητικό!$E$1:$J$1)-4,'[1]ΣΤΟΙΧΕΙΑ ΕΤΟΥΣ 2'!$BN$17,IF(MAX([1]Βοηθητικό!$E$17:$J$17)=MAX([1]Βοηθητικό!$E$1:$J$1)-5,'[1]ΣΤΟΙΧΕΙΑ ΕΤΟΥΣ 1'!$BN$17,""))))))</f>
        <v>511873</v>
      </c>
    </row>
    <row r="1204" spans="1:4" x14ac:dyDescent="0.25">
      <c r="A1204" s="1" t="s">
        <v>183</v>
      </c>
      <c r="B1204" s="6">
        <f>IF(MAX([1]Βοηθητικό!$E$17:$J$17)-2=MAX([1]Βοηθητικό!$E$1:$J$1)-2,'[1]ΣΤΟΙΧΕΙΑ ΕΤΟΥΣ 4'!$BG$17,IF(MAX([1]Βοηθητικό!$E$17:$J$17)-2=MAX([1]Βοηθητικό!$E$1:$J$1)-3,'[1]ΣΤΟΙΧΕΙΑ ΕΤΟΥΣ 3'!$BG$17,IF(MAX([1]Βοηθητικό!$E$17:$J$17)-2=MAX([1]Βοηθητικό!$E$1:$J$1)-4,'[1]ΣΤΟΙΧΕΙΑ ΕΤΟΥΣ 2'!$BG$17,IF(MAX([1]Βοηθητικό!$E$17:$J$17)-2=MAX([1]Βοηθητικό!$E$1:$J$1)-5,'[1]ΣΤΟΙΧΕΙΑ ΕΤΟΥΣ 1'!$BG$17,""))))</f>
        <v>47667</v>
      </c>
      <c r="C1204" s="6">
        <f>IF(MAX([1]Βοηθητικό!$E$17:$J$17)-1=MAX([1]Βοηθητικό!$E$1:$J$1)-1,'[1]ΣΤΟΙΧΕΙΑ ΕΤΟΥΣ 5'!$BG$17,IF(MAX([1]Βοηθητικό!$E$17:$J$17)-1=MAX([1]Βοηθητικό!$E$1:$J$1)-2,'[1]ΣΤΟΙΧΕΙΑ ΕΤΟΥΣ 4'!$BG$17,IF(MAX([1]Βοηθητικό!$E$17:$J$17)-1=MAX([1]Βοηθητικό!$E$1:$J$1)-3,'[1]ΣΤΟΙΧΕΙΑ ΕΤΟΥΣ 3'!$BG$17,IF(MAX([1]Βοηθητικό!$E$17:$J$17)-1=MAX([1]Βοηθητικό!$E$1:$J$1)-4,'[1]ΣΤΟΙΧΕΙΑ ΕΤΟΥΣ 2'!$BG$17,IF(MAX([1]Βοηθητικό!$E$17:$J$17)-1=MAX([1]Βοηθητικό!$E$1:$J$1)-5,'[1]ΣΤΟΙΧΕΙΑ ΕΤΟΥΣ 1'!$BG$17,"")))))</f>
        <v>58410</v>
      </c>
      <c r="D1204" s="7">
        <f>IF(MAX([1]Βοηθητικό!$E$17:$J$17)=MAX([1]Βοηθητικό!$E$1:$J$1),'[1]ΣΤΟΙΧΕΙΑ ΕΤΟΥΣ 6'!$BG$17,IF(MAX([1]Βοηθητικό!$E$17:$J$17)=MAX([1]Βοηθητικό!$E$1:$J$1)-1,'[1]ΣΤΟΙΧΕΙΑ ΕΤΟΥΣ 5'!$BG$17,IF(MAX([1]Βοηθητικό!$E$17:$J$17)=MAX([1]Βοηθητικό!$E$1:$J$1)-2,'[1]ΣΤΟΙΧΕΙΑ ΕΤΟΥΣ 4'!$BG$17,IF(MAX([1]Βοηθητικό!$E$17:$J$17)=MAX([1]Βοηθητικό!$E$1:$J$1)-3,'[1]ΣΤΟΙΧΕΙΑ ΕΤΟΥΣ 3'!$BG$17,IF(MAX([1]Βοηθητικό!$E$17:$J$17)=MAX([1]Βοηθητικό!$E$1:$J$1)-4,'[1]ΣΤΟΙΧΕΙΑ ΕΤΟΥΣ 2'!$BG$17,IF(MAX([1]Βοηθητικό!$E$17:$J$17)=MAX([1]Βοηθητικό!$E$1:$J$1)-5,'[1]ΣΤΟΙΧΕΙΑ ΕΤΟΥΣ 1'!$BG$17,""))))))</f>
        <v>68563</v>
      </c>
    </row>
    <row r="1205" spans="1:4" x14ac:dyDescent="0.25">
      <c r="A1205" s="1" t="s">
        <v>66</v>
      </c>
      <c r="B1205" s="6">
        <f>IF(MAX([1]Βοηθητικό!$E$17:$J$17)-2=MAX([1]Βοηθητικό!$E$1:$J$1)-2,'[1]ΣΤΟΙΧΕΙΑ ΕΤΟΥΣ 4'!$BO$17,IF(MAX([1]Βοηθητικό!$E$17:$J$17)-2=MAX([1]Βοηθητικό!$E$1:$J$1)-3,'[1]ΣΤΟΙΧΕΙΑ ΕΤΟΥΣ 3'!$BO$17,IF(MAX([1]Βοηθητικό!$E$17:$J$17)-2=MAX([1]Βοηθητικό!$E$1:$J$1)-4,'[1]ΣΤΟΙΧΕΙΑ ΕΤΟΥΣ 2'!$BO$17,IF(MAX([1]Βοηθητικό!$E$17:$J$17)-2=MAX([1]Βοηθητικό!$E$1:$J$1)-5,'[1]ΣΤΟΙΧΕΙΑ ΕΤΟΥΣ 1'!$BO$17,""))))</f>
        <v>39673</v>
      </c>
      <c r="C1205" s="6">
        <f>IF(MAX([1]Βοηθητικό!$E$17:$J$17)-1=MAX([1]Βοηθητικό!$E$1:$J$1)-1,'[1]ΣΤΟΙΧΕΙΑ ΕΤΟΥΣ 5'!$BO$17,IF(MAX([1]Βοηθητικό!$E$17:$J$17)-1=MAX([1]Βοηθητικό!$E$1:$J$1)-2,'[1]ΣΤΟΙΧΕΙΑ ΕΤΟΥΣ 4'!$BO$17,IF(MAX([1]Βοηθητικό!$E$17:$J$17)-1=MAX([1]Βοηθητικό!$E$1:$J$1)-3,'[1]ΣΤΟΙΧΕΙΑ ΕΤΟΥΣ 3'!$BO$17,IF(MAX([1]Βοηθητικό!$E$17:$J$17)-1=MAX([1]Βοηθητικό!$E$1:$J$1)-4,'[1]ΣΤΟΙΧΕΙΑ ΕΤΟΥΣ 2'!$BO$17,IF(MAX([1]Βοηθητικό!$E$17:$J$17)-1=MAX([1]Βοηθητικό!$E$1:$J$1)-5,'[1]ΣΤΟΙΧΕΙΑ ΕΤΟΥΣ 1'!$BO$17,"")))))</f>
        <v>39673</v>
      </c>
      <c r="D1205" s="7">
        <f>IF(MAX([1]Βοηθητικό!$E$17:$J$17)=MAX([1]Βοηθητικό!$E$1:$J$1),'[1]ΣΤΟΙΧΕΙΑ ΕΤΟΥΣ 6'!$BO$17,IF(MAX([1]Βοηθητικό!$E$17:$J$17)=MAX([1]Βοηθητικό!$E$1:$J$1)-1,'[1]ΣΤΟΙΧΕΙΑ ΕΤΟΥΣ 5'!$BO$17,IF(MAX([1]Βοηθητικό!$E$17:$J$17)=MAX([1]Βοηθητικό!$E$1:$J$1)-2,'[1]ΣΤΟΙΧΕΙΑ ΕΤΟΥΣ 4'!$BO$17,IF(MAX([1]Βοηθητικό!$E$17:$J$17)=MAX([1]Βοηθητικό!$E$1:$J$1)-3,'[1]ΣΤΟΙΧΕΙΑ ΕΤΟΥΣ 3'!$BO$17,IF(MAX([1]Βοηθητικό!$E$17:$J$17)=MAX([1]Βοηθητικό!$E$1:$J$1)-4,'[1]ΣΤΟΙΧΕΙΑ ΕΤΟΥΣ 2'!$BO$17,IF(MAX([1]Βοηθητικό!$E$17:$J$17)=MAX([1]Βοηθητικό!$E$1:$J$1)-5,'[1]ΣΤΟΙΧΕΙΑ ΕΤΟΥΣ 1'!$BO$17,""))))))</f>
        <v>39673</v>
      </c>
    </row>
    <row r="1206" spans="1:4" x14ac:dyDescent="0.25">
      <c r="A1206" s="1" t="s">
        <v>13</v>
      </c>
      <c r="B1206" s="6">
        <f>IF(MAX([1]Βοηθητικό!$E$17:$J$17)-2=MAX([1]Βοηθητικό!$E$1:$J$1)-2,'[1]ΣΤΟΙΧΕΙΑ ΕΤΟΥΣ 4'!$N$17,IF(MAX([1]Βοηθητικό!$E$17:$J$17)-2=MAX([1]Βοηθητικό!$E$1:$J$1)-3,'[1]ΣΤΟΙΧΕΙΑ ΕΤΟΥΣ 3'!$N$17,IF(MAX([1]Βοηθητικό!$E$17:$J$17)-2=MAX([1]Βοηθητικό!$E$1:$J$1)-4,'[1]ΣΤΟΙΧΕΙΑ ΕΤΟΥΣ 2'!$N$17,IF(MAX([1]Βοηθητικό!$E$17:$J$17)-2=MAX([1]Βοηθητικό!$E$1:$J$1)-5,'[1]ΣΤΟΙΧΕΙΑ ΕΤΟΥΣ 1'!$N$17,""))))</f>
        <v>0</v>
      </c>
      <c r="C1206" s="6">
        <f>IF(MAX([1]Βοηθητικό!$E$17:$J$17)-1=MAX([1]Βοηθητικό!$E$1:$J$1)-1,'[1]ΣΤΟΙΧΕΙΑ ΕΤΟΥΣ 5'!$N$17,IF(MAX([1]Βοηθητικό!$E$17:$J$17)-1=MAX([1]Βοηθητικό!$E$1:$J$1)-2,'[1]ΣΤΟΙΧΕΙΑ ΕΤΟΥΣ 4'!$N$17,IF(MAX([1]Βοηθητικό!$E$17:$J$17)-1=MAX([1]Βοηθητικό!$E$1:$J$1)-3,'[1]ΣΤΟΙΧΕΙΑ ΕΤΟΥΣ 3'!$N$17,IF(MAX([1]Βοηθητικό!$E$17:$J$17)-1=MAX([1]Βοηθητικό!$E$1:$J$1)-4,'[1]ΣΤΟΙΧΕΙΑ ΕΤΟΥΣ 2'!$N$17,IF(MAX([1]Βοηθητικό!$E$17:$J$17)-1=MAX([1]Βοηθητικό!$E$1:$J$1)-5,'[1]ΣΤΟΙΧΕΙΑ ΕΤΟΥΣ 1'!$N$17,"")))))</f>
        <v>0</v>
      </c>
      <c r="D1206" s="7">
        <f>IF(MAX([1]Βοηθητικό!$E$17:$J$17)=MAX([1]Βοηθητικό!$E$1:$J$1),'[1]ΣΤΟΙΧΕΙΑ ΕΤΟΥΣ 6'!$N$17,IF(MAX([1]Βοηθητικό!$E$17:$J$17)=MAX([1]Βοηθητικό!$E$1:$J$1)-1,'[1]ΣΤΟΙΧΕΙΑ ΕΤΟΥΣ 5'!$N$17,IF(MAX([1]Βοηθητικό!$E$17:$J$17)=MAX([1]Βοηθητικό!$E$1:$J$1)-2,'[1]ΣΤΟΙΧΕΙΑ ΕΤΟΥΣ 4'!$N$17,IF(MAX([1]Βοηθητικό!$E$17:$J$17)=MAX([1]Βοηθητικό!$E$1:$J$1)-3,'[1]ΣΤΟΙΧΕΙΑ ΕΤΟΥΣ 3'!$N$17,IF(MAX([1]Βοηθητικό!$E$17:$J$17)=MAX([1]Βοηθητικό!$E$1:$J$1)-4,'[1]ΣΤΟΙΧΕΙΑ ΕΤΟΥΣ 2'!$N$17,IF(MAX([1]Βοηθητικό!$E$17:$J$17)=MAX([1]Βοηθητικό!$E$1:$J$1)-5,'[1]ΣΤΟΙΧΕΙΑ ΕΤΟΥΣ 1'!$N$17,""))))))</f>
        <v>0</v>
      </c>
    </row>
    <row r="1207" spans="1:4" x14ac:dyDescent="0.25">
      <c r="A1207" s="1" t="s">
        <v>14</v>
      </c>
      <c r="B1207" s="6">
        <f>IF(MAX([1]Βοηθητικό!$E$17:$J$17)-2=MAX([1]Βοηθητικό!$E$1:$J$1)-2,'[1]ΣΤΟΙΧΕΙΑ ΕΤΟΥΣ 4'!$O$17,IF(MAX([1]Βοηθητικό!$E$17:$J$17)-2=MAX([1]Βοηθητικό!$E$1:$J$1)-3,'[1]ΣΤΟΙΧΕΙΑ ΕΤΟΥΣ 3'!$O$17,IF(MAX([1]Βοηθητικό!$E$17:$J$17)-2=MAX([1]Βοηθητικό!$E$1:$J$1)-4,'[1]ΣΤΟΙΧΕΙΑ ΕΤΟΥΣ 2'!$O$17,IF(MAX([1]Βοηθητικό!$E$17:$J$17)-2=MAX([1]Βοηθητικό!$E$1:$J$1)-5,'[1]ΣΤΟΙΧΕΙΑ ΕΤΟΥΣ 1'!$O$17,""))))</f>
        <v>322019</v>
      </c>
      <c r="C1207" s="6">
        <f>IF(MAX([1]Βοηθητικό!$E$17:$J$17)-1=MAX([1]Βοηθητικό!$E$1:$J$1)-1,'[1]ΣΤΟΙΧΕΙΑ ΕΤΟΥΣ 5'!$O$17,IF(MAX([1]Βοηθητικό!$E$17:$J$17)-1=MAX([1]Βοηθητικό!$E$1:$J$1)-2,'[1]ΣΤΟΙΧΕΙΑ ΕΤΟΥΣ 4'!$O$17,IF(MAX([1]Βοηθητικό!$E$17:$J$17)-1=MAX([1]Βοηθητικό!$E$1:$J$1)-3,'[1]ΣΤΟΙΧΕΙΑ ΕΤΟΥΣ 3'!$O$17,IF(MAX([1]Βοηθητικό!$E$17:$J$17)-1=MAX([1]Βοηθητικό!$E$1:$J$1)-4,'[1]ΣΤΟΙΧΕΙΑ ΕΤΟΥΣ 2'!$O$17,IF(MAX([1]Βοηθητικό!$E$17:$J$17)-1=MAX([1]Βοηθητικό!$E$1:$J$1)-5,'[1]ΣΤΟΙΧΕΙΑ ΕΤΟΥΣ 1'!$O$17,"")))))</f>
        <v>322019</v>
      </c>
      <c r="D1207" s="7">
        <f>IF(MAX([1]Βοηθητικό!$E$17:$J$17)=MAX([1]Βοηθητικό!$E$1:$J$1),'[1]ΣΤΟΙΧΕΙΑ ΕΤΟΥΣ 6'!$O$17,IF(MAX([1]Βοηθητικό!$E$17:$J$17)=MAX([1]Βοηθητικό!$E$1:$J$1)-1,'[1]ΣΤΟΙΧΕΙΑ ΕΤΟΥΣ 5'!$O$17,IF(MAX([1]Βοηθητικό!$E$17:$J$17)=MAX([1]Βοηθητικό!$E$1:$J$1)-2,'[1]ΣΤΟΙΧΕΙΑ ΕΤΟΥΣ 4'!$O$17,IF(MAX([1]Βοηθητικό!$E$17:$J$17)=MAX([1]Βοηθητικό!$E$1:$J$1)-3,'[1]ΣΤΟΙΧΕΙΑ ΕΤΟΥΣ 3'!$O$17,IF(MAX([1]Βοηθητικό!$E$17:$J$17)=MAX([1]Βοηθητικό!$E$1:$J$1)-4,'[1]ΣΤΟΙΧΕΙΑ ΕΤΟΥΣ 2'!$O$17,IF(MAX([1]Βοηθητικό!$E$17:$J$17)=MAX([1]Βοηθητικό!$E$1:$J$1)-5,'[1]ΣΤΟΙΧΕΙΑ ΕΤΟΥΣ 1'!$O$17,""))))))</f>
        <v>322019</v>
      </c>
    </row>
    <row r="1208" spans="1:4" x14ac:dyDescent="0.25">
      <c r="A1208" s="1" t="s">
        <v>15</v>
      </c>
      <c r="B1208" s="6">
        <f>IF(MAX([1]Βοηθητικό!$E$17:$J$17)-2=MAX([1]Βοηθητικό!$E$1:$J$1)-2,'[1]ΣΤΟΙΧΕΙΑ ΕΤΟΥΣ 4'!$P$17,IF(MAX([1]Βοηθητικό!$E$17:$J$17)-2=MAX([1]Βοηθητικό!$E$1:$J$1)-3,'[1]ΣΤΟΙΧΕΙΑ ΕΤΟΥΣ 3'!$P$17,IF(MAX([1]Βοηθητικό!$E$17:$J$17)-2=MAX([1]Βοηθητικό!$E$1:$J$1)-4,'[1]ΣΤΟΙΧΕΙΑ ΕΤΟΥΣ 2'!$P$17,IF(MAX([1]Βοηθητικό!$E$17:$J$17)-2=MAX([1]Βοηθητικό!$E$1:$J$1)-5,'[1]ΣΤΟΙΧΕΙΑ ΕΤΟΥΣ 1'!$P$17,""))))</f>
        <v>355284</v>
      </c>
      <c r="C1208" s="6">
        <f>IF(MAX([1]Βοηθητικό!$E$17:$J$17)-1=MAX([1]Βοηθητικό!$E$1:$J$1)-1,'[1]ΣΤΟΙΧΕΙΑ ΕΤΟΥΣ 5'!$P$17,IF(MAX([1]Βοηθητικό!$E$17:$J$17)-1=MAX([1]Βοηθητικό!$E$1:$J$1)-2,'[1]ΣΤΟΙΧΕΙΑ ΕΤΟΥΣ 4'!$P$17,IF(MAX([1]Βοηθητικό!$E$17:$J$17)-1=MAX([1]Βοηθητικό!$E$1:$J$1)-3,'[1]ΣΤΟΙΧΕΙΑ ΕΤΟΥΣ 3'!$P$17,IF(MAX([1]Βοηθητικό!$E$17:$J$17)-1=MAX([1]Βοηθητικό!$E$1:$J$1)-4,'[1]ΣΤΟΙΧΕΙΑ ΕΤΟΥΣ 2'!$P$17,IF(MAX([1]Βοηθητικό!$E$17:$J$17)-1=MAX([1]Βοηθητικό!$E$1:$J$1)-5,'[1]ΣΤΟΙΧΕΙΑ ΕΤΟΥΣ 1'!$P$17,"")))))</f>
        <v>494144</v>
      </c>
      <c r="D1208" s="7">
        <f>IF(MAX([1]Βοηθητικό!$E$17:$J$17)=MAX([1]Βοηθητικό!$E$1:$J$1),'[1]ΣΤΟΙΧΕΙΑ ΕΤΟΥΣ 6'!$P$17,IF(MAX([1]Βοηθητικό!$E$17:$J$17)=MAX([1]Βοηθητικό!$E$1:$J$1)-1,'[1]ΣΤΟΙΧΕΙΑ ΕΤΟΥΣ 5'!$P$17,IF(MAX([1]Βοηθητικό!$E$17:$J$17)=MAX([1]Βοηθητικό!$E$1:$J$1)-2,'[1]ΣΤΟΙΧΕΙΑ ΕΤΟΥΣ 4'!$P$17,IF(MAX([1]Βοηθητικό!$E$17:$J$17)=MAX([1]Βοηθητικό!$E$1:$J$1)-3,'[1]ΣΤΟΙΧΕΙΑ ΕΤΟΥΣ 3'!$P$17,IF(MAX([1]Βοηθητικό!$E$17:$J$17)=MAX([1]Βοηθητικό!$E$1:$J$1)-4,'[1]ΣΤΟΙΧΕΙΑ ΕΤΟΥΣ 2'!$P$17,IF(MAX([1]Βοηθητικό!$E$17:$J$17)=MAX([1]Βοηθητικό!$E$1:$J$1)-5,'[1]ΣΤΟΙΧΕΙΑ ΕΤΟΥΣ 1'!$P$17,""))))))</f>
        <v>746486</v>
      </c>
    </row>
    <row r="1209" spans="1:4" x14ac:dyDescent="0.25">
      <c r="A1209" s="1" t="s">
        <v>16</v>
      </c>
      <c r="B1209" s="6">
        <f>IF(MAX([1]Βοηθητικό!$E$17:$J$17)-2=MAX([1]Βοηθητικό!$E$1:$J$1)-2,'[1]ΣΤΟΙΧΕΙΑ ΕΤΟΥΣ 4'!$Q$17,IF(MAX([1]Βοηθητικό!$E$17:$J$17)-2=MAX([1]Βοηθητικό!$E$1:$J$1)-3,'[1]ΣΤΟΙΧΕΙΑ ΕΤΟΥΣ 3'!$Q$17,IF(MAX([1]Βοηθητικό!$E$17:$J$17)-2=MAX([1]Βοηθητικό!$E$1:$J$1)-4,'[1]ΣΤΟΙΧΕΙΑ ΕΤΟΥΣ 2'!$Q$17,IF(MAX([1]Βοηθητικό!$E$17:$J$17)-2=MAX([1]Βοηθητικό!$E$1:$J$1)-5,'[1]ΣΤΟΙΧΕΙΑ ΕΤΟΥΣ 1'!$Q$17,""))))</f>
        <v>234256</v>
      </c>
      <c r="C1209" s="6">
        <f>IF(MAX([1]Βοηθητικό!$E$17:$J$17)-1=MAX([1]Βοηθητικό!$E$1:$J$1)-1,'[1]ΣΤΟΙΧΕΙΑ ΕΤΟΥΣ 5'!$Q$17,IF(MAX([1]Βοηθητικό!$E$17:$J$17)-1=MAX([1]Βοηθητικό!$E$1:$J$1)-2,'[1]ΣΤΟΙΧΕΙΑ ΕΤΟΥΣ 4'!$Q$17,IF(MAX([1]Βοηθητικό!$E$17:$J$17)-1=MAX([1]Βοηθητικό!$E$1:$J$1)-3,'[1]ΣΤΟΙΧΕΙΑ ΕΤΟΥΣ 3'!$Q$17,IF(MAX([1]Βοηθητικό!$E$17:$J$17)-1=MAX([1]Βοηθητικό!$E$1:$J$1)-4,'[1]ΣΤΟΙΧΕΙΑ ΕΤΟΥΣ 2'!$Q$17,IF(MAX([1]Βοηθητικό!$E$17:$J$17)-1=MAX([1]Βοηθητικό!$E$1:$J$1)-5,'[1]ΣΤΟΙΧΕΙΑ ΕΤΟΥΣ 1'!$Q$17,"")))))</f>
        <v>238276</v>
      </c>
      <c r="D1209" s="7">
        <f>IF(MAX([1]Βοηθητικό!$E$17:$J$17)=MAX([1]Βοηθητικό!$E$1:$J$1),'[1]ΣΤΟΙΧΕΙΑ ΕΤΟΥΣ 6'!$Q$17,IF(MAX([1]Βοηθητικό!$E$17:$J$17)=MAX([1]Βοηθητικό!$E$1:$J$1)-1,'[1]ΣΤΟΙΧΕΙΑ ΕΤΟΥΣ 5'!$Q$17,IF(MAX([1]Βοηθητικό!$E$17:$J$17)=MAX([1]Βοηθητικό!$E$1:$J$1)-2,'[1]ΣΤΟΙΧΕΙΑ ΕΤΟΥΣ 4'!$Q$17,IF(MAX([1]Βοηθητικό!$E$17:$J$17)=MAX([1]Βοηθητικό!$E$1:$J$1)-3,'[1]ΣΤΟΙΧΕΙΑ ΕΤΟΥΣ 3'!$Q$17,IF(MAX([1]Βοηθητικό!$E$17:$J$17)=MAX([1]Βοηθητικό!$E$1:$J$1)-4,'[1]ΣΤΟΙΧΕΙΑ ΕΤΟΥΣ 2'!$Q$17,IF(MAX([1]Βοηθητικό!$E$17:$J$17)=MAX([1]Βοηθητικό!$E$1:$J$1)-5,'[1]ΣΤΟΙΧΕΙΑ ΕΤΟΥΣ 1'!$Q$17,""))))))</f>
        <v>382119</v>
      </c>
    </row>
    <row r="1210" spans="1:4" x14ac:dyDescent="0.25">
      <c r="A1210" s="1" t="s">
        <v>184</v>
      </c>
      <c r="B1210" s="6">
        <f>IF(MAX([1]Βοηθητικό!$E$17:$J$17)-2=MAX([1]Βοηθητικό!$E$1:$J$1)-2,'[1]ΣΤΟΙΧΕΙΑ ΕΤΟΥΣ 4'!$R$17,IF(MAX([1]Βοηθητικό!$E$17:$J$17)-2=MAX([1]Βοηθητικό!$E$1:$J$1)-3,'[1]ΣΤΟΙΧΕΙΑ ΕΤΟΥΣ 3'!$R$17,IF(MAX([1]Βοηθητικό!$E$17:$J$17)-2=MAX([1]Βοηθητικό!$E$1:$J$1)-4,'[1]ΣΤΟΙΧΕΙΑ ΕΤΟΥΣ 2'!$R$17,IF(MAX([1]Βοηθητικό!$E$17:$J$17)-2=MAX([1]Βοηθητικό!$E$1:$J$1)-5,'[1]ΣΤΟΙΧΕΙΑ ΕΤΟΥΣ 1'!$R$17,""))))</f>
        <v>0</v>
      </c>
      <c r="C1210" s="6">
        <f>IF(MAX([1]Βοηθητικό!$E$17:$J$17)-1=MAX([1]Βοηθητικό!$E$1:$J$1)-1,'[1]ΣΤΟΙΧΕΙΑ ΕΤΟΥΣ 5'!$R$17,IF(MAX([1]Βοηθητικό!$E$17:$J$17)-1=MAX([1]Βοηθητικό!$E$1:$J$1)-2,'[1]ΣΤΟΙΧΕΙΑ ΕΤΟΥΣ 4'!$R$17,IF(MAX([1]Βοηθητικό!$E$17:$J$17)-1=MAX([1]Βοηθητικό!$E$1:$J$1)-3,'[1]ΣΤΟΙΧΕΙΑ ΕΤΟΥΣ 3'!$R$17,IF(MAX([1]Βοηθητικό!$E$17:$J$17)-1=MAX([1]Βοηθητικό!$E$1:$J$1)-4,'[1]ΣΤΟΙΧΕΙΑ ΕΤΟΥΣ 2'!$R$17,IF(MAX([1]Βοηθητικό!$E$17:$J$17)-1=MAX([1]Βοηθητικό!$E$1:$J$1)-5,'[1]ΣΤΟΙΧΕΙΑ ΕΤΟΥΣ 1'!$R$17,"")))))</f>
        <v>0</v>
      </c>
      <c r="D1210" s="7">
        <f>IF(MAX([1]Βοηθητικό!$E$17:$J$17)=MAX([1]Βοηθητικό!$E$1:$J$1),'[1]ΣΤΟΙΧΕΙΑ ΕΤΟΥΣ 6'!$R$17,IF(MAX([1]Βοηθητικό!$E$17:$J$17)=MAX([1]Βοηθητικό!$E$1:$J$1)-1,'[1]ΣΤΟΙΧΕΙΑ ΕΤΟΥΣ 5'!$R$17,IF(MAX([1]Βοηθητικό!$E$17:$J$17)=MAX([1]Βοηθητικό!$E$1:$J$1)-2,'[1]ΣΤΟΙΧΕΙΑ ΕΤΟΥΣ 4'!$R$17,IF(MAX([1]Βοηθητικό!$E$17:$J$17)=MAX([1]Βοηθητικό!$E$1:$J$1)-3,'[1]ΣΤΟΙΧΕΙΑ ΕΤΟΥΣ 3'!$R$17,IF(MAX([1]Βοηθητικό!$E$17:$J$17)=MAX([1]Βοηθητικό!$E$1:$J$1)-4,'[1]ΣΤΟΙΧΕΙΑ ΕΤΟΥΣ 2'!$R$17,IF(MAX([1]Βοηθητικό!$E$17:$J$17)=MAX([1]Βοηθητικό!$E$1:$J$1)-5,'[1]ΣΤΟΙΧΕΙΑ ΕΤΟΥΣ 1'!$R$17,""))))))</f>
        <v>0</v>
      </c>
    </row>
    <row r="1211" spans="1:4" x14ac:dyDescent="0.25">
      <c r="A1211" s="1" t="s">
        <v>18</v>
      </c>
      <c r="B1211" s="6">
        <f>IF(MAX([1]Βοηθητικό!$E$17:$J$17)-2=MAX([1]Βοηθητικό!$E$1:$J$1)-2,'[1]ΣΤΟΙΧΕΙΑ ΕΤΟΥΣ 4'!$S$17,IF(MAX([1]Βοηθητικό!$E$17:$J$17)-2=MAX([1]Βοηθητικό!$E$1:$J$1)-3,'[1]ΣΤΟΙΧΕΙΑ ΕΤΟΥΣ 3'!$S$17,IF(MAX([1]Βοηθητικό!$E$17:$J$17)-2=MAX([1]Βοηθητικό!$E$1:$J$1)-4,'[1]ΣΤΟΙΧΕΙΑ ΕΤΟΥΣ 2'!$S$17,IF(MAX([1]Βοηθητικό!$E$17:$J$17)-2=MAX([1]Βοηθητικό!$E$1:$J$1)-5,'[1]ΣΤΟΙΧΕΙΑ ΕΤΟΥΣ 1'!$S$17,""))))</f>
        <v>121029</v>
      </c>
      <c r="C1211" s="6">
        <f>IF(MAX([1]Βοηθητικό!$E$17:$J$17)-1=MAX([1]Βοηθητικό!$E$1:$J$1)-1,'[1]ΣΤΟΙΧΕΙΑ ΕΤΟΥΣ 5'!$S$17,IF(MAX([1]Βοηθητικό!$E$17:$J$17)-1=MAX([1]Βοηθητικό!$E$1:$J$1)-2,'[1]ΣΤΟΙΧΕΙΑ ΕΤΟΥΣ 4'!$S$17,IF(MAX([1]Βοηθητικό!$E$17:$J$17)-1=MAX([1]Βοηθητικό!$E$1:$J$1)-3,'[1]ΣΤΟΙΧΕΙΑ ΕΤΟΥΣ 3'!$S$17,IF(MAX([1]Βοηθητικό!$E$17:$J$17)-1=MAX([1]Βοηθητικό!$E$1:$J$1)-4,'[1]ΣΤΟΙΧΕΙΑ ΕΤΟΥΣ 2'!$S$17,IF(MAX([1]Βοηθητικό!$E$17:$J$17)-1=MAX([1]Βοηθητικό!$E$1:$J$1)-5,'[1]ΣΤΟΙΧΕΙΑ ΕΤΟΥΣ 1'!$S$17,"")))))</f>
        <v>255868</v>
      </c>
      <c r="D1211" s="7">
        <f>IF(MAX([1]Βοηθητικό!$E$17:$J$17)=MAX([1]Βοηθητικό!$E$1:$J$1),'[1]ΣΤΟΙΧΕΙΑ ΕΤΟΥΣ 6'!$S$17,IF(MAX([1]Βοηθητικό!$E$17:$J$17)=MAX([1]Βοηθητικό!$E$1:$J$1)-1,'[1]ΣΤΟΙΧΕΙΑ ΕΤΟΥΣ 5'!$S$17,IF(MAX([1]Βοηθητικό!$E$17:$J$17)=MAX([1]Βοηθητικό!$E$1:$J$1)-2,'[1]ΣΤΟΙΧΕΙΑ ΕΤΟΥΣ 4'!$S$17,IF(MAX([1]Βοηθητικό!$E$17:$J$17)=MAX([1]Βοηθητικό!$E$1:$J$1)-3,'[1]ΣΤΟΙΧΕΙΑ ΕΤΟΥΣ 3'!$S$17,IF(MAX([1]Βοηθητικό!$E$17:$J$17)=MAX([1]Βοηθητικό!$E$1:$J$1)-4,'[1]ΣΤΟΙΧΕΙΑ ΕΤΟΥΣ 2'!$S$17,IF(MAX([1]Βοηθητικό!$E$17:$J$17)=MAX([1]Βοηθητικό!$E$1:$J$1)-5,'[1]ΣΤΟΙΧΕΙΑ ΕΤΟΥΣ 1'!$S$17,""))))))</f>
        <v>364366</v>
      </c>
    </row>
    <row r="1212" spans="1:4" x14ac:dyDescent="0.25">
      <c r="A1212" s="1" t="s">
        <v>19</v>
      </c>
      <c r="B1212" s="6">
        <f>IF(MAX([1]Βοηθητικό!$E$17:$J$17)-2=MAX([1]Βοηθητικό!$E$1:$J$1)-2,'[1]ΣΤΟΙΧΕΙΑ ΕΤΟΥΣ 4'!$T$17,IF(MAX([1]Βοηθητικό!$E$17:$J$17)-2=MAX([1]Βοηθητικό!$E$1:$J$1)-3,'[1]ΣΤΟΙΧΕΙΑ ΕΤΟΥΣ 3'!$T$17,IF(MAX([1]Βοηθητικό!$E$17:$J$17)-2=MAX([1]Βοηθητικό!$E$1:$J$1)-4,'[1]ΣΤΟΙΧΕΙΑ ΕΤΟΥΣ 2'!$T$17,IF(MAX([1]Βοηθητικό!$E$17:$J$17)-2=MAX([1]Βοηθητικό!$E$1:$J$1)-5,'[1]ΣΤΟΙΧΕΙΑ ΕΤΟΥΣ 1'!$T$17,""))))</f>
        <v>79224</v>
      </c>
      <c r="C1212" s="6">
        <f>IF(MAX([1]Βοηθητικό!$E$17:$J$17)-1=MAX([1]Βοηθητικό!$E$1:$J$1)-1,'[1]ΣΤΟΙΧΕΙΑ ΕΤΟΥΣ 5'!$T$17,IF(MAX([1]Βοηθητικό!$E$17:$J$17)-1=MAX([1]Βοηθητικό!$E$1:$J$1)-2,'[1]ΣΤΟΙΧΕΙΑ ΕΤΟΥΣ 4'!$T$17,IF(MAX([1]Βοηθητικό!$E$17:$J$17)-1=MAX([1]Βοηθητικό!$E$1:$J$1)-3,'[1]ΣΤΟΙΧΕΙΑ ΕΤΟΥΣ 3'!$T$17,IF(MAX([1]Βοηθητικό!$E$17:$J$17)-1=MAX([1]Βοηθητικό!$E$1:$J$1)-4,'[1]ΣΤΟΙΧΕΙΑ ΕΤΟΥΣ 2'!$T$17,IF(MAX([1]Βοηθητικό!$E$17:$J$17)-1=MAX([1]Βοηθητικό!$E$1:$J$1)-5,'[1]ΣΤΟΙΧΕΙΑ ΕΤΟΥΣ 1'!$T$17,"")))))</f>
        <v>69710</v>
      </c>
      <c r="D1212" s="7">
        <f>IF(MAX([1]Βοηθητικό!$E$17:$J$17)=MAX([1]Βοηθητικό!$E$1:$J$1),'[1]ΣΤΟΙΧΕΙΑ ΕΤΟΥΣ 6'!$T$17,IF(MAX([1]Βοηθητικό!$E$17:$J$17)=MAX([1]Βοηθητικό!$E$1:$J$1)-1,'[1]ΣΤΟΙΧΕΙΑ ΕΤΟΥΣ 5'!$T$17,IF(MAX([1]Βοηθητικό!$E$17:$J$17)=MAX([1]Βοηθητικό!$E$1:$J$1)-2,'[1]ΣΤΟΙΧΕΙΑ ΕΤΟΥΣ 4'!$T$17,IF(MAX([1]Βοηθητικό!$E$17:$J$17)=MAX([1]Βοηθητικό!$E$1:$J$1)-3,'[1]ΣΤΟΙΧΕΙΑ ΕΤΟΥΣ 3'!$T$17,IF(MAX([1]Βοηθητικό!$E$17:$J$17)=MAX([1]Βοηθητικό!$E$1:$J$1)-4,'[1]ΣΤΟΙΧΕΙΑ ΕΤΟΥΣ 2'!$T$17,IF(MAX([1]Βοηθητικό!$E$17:$J$17)=MAX([1]Βοηθητικό!$E$1:$J$1)-5,'[1]ΣΤΟΙΧΕΙΑ ΕΤΟΥΣ 1'!$T$17,""))))))</f>
        <v>344006</v>
      </c>
    </row>
    <row r="1213" spans="1:4" x14ac:dyDescent="0.25">
      <c r="A1213" s="1" t="s">
        <v>185</v>
      </c>
      <c r="B1213" s="6">
        <f>IF(MAX([1]Βοηθητικό!$E$17:$J$17)-2=MAX([1]Βοηθητικό!$E$1:$J$1)-2,'[1]ΣΤΟΙΧΕΙΑ ΕΤΟΥΣ 4'!$U$17,IF(MAX([1]Βοηθητικό!$E$17:$J$17)-2=MAX([1]Βοηθητικό!$E$1:$J$1)-3,'[1]ΣΤΟΙΧΕΙΑ ΕΤΟΥΣ 3'!$U$17,IF(MAX([1]Βοηθητικό!$E$17:$J$17)-2=MAX([1]Βοηθητικό!$E$1:$J$1)-4,'[1]ΣΤΟΙΧΕΙΑ ΕΤΟΥΣ 2'!$U$17,IF(MAX([1]Βοηθητικό!$E$17:$J$17)-2=MAX([1]Βοηθητικό!$E$1:$J$1)-5,'[1]ΣΤΟΙΧΕΙΑ ΕΤΟΥΣ 1'!$U$17,""))))</f>
        <v>9583</v>
      </c>
      <c r="C1213" s="6">
        <f>IF(MAX([1]Βοηθητικό!$E$17:$J$17)-1=MAX([1]Βοηθητικό!$E$1:$J$1)-1,'[1]ΣΤΟΙΧΕΙΑ ΕΤΟΥΣ 5'!$U$17,IF(MAX([1]Βοηθητικό!$E$17:$J$17)-1=MAX([1]Βοηθητικό!$E$1:$J$1)-2,'[1]ΣΤΟΙΧΕΙΑ ΕΤΟΥΣ 4'!$U$17,IF(MAX([1]Βοηθητικό!$E$17:$J$17)-1=MAX([1]Βοηθητικό!$E$1:$J$1)-3,'[1]ΣΤΟΙΧΕΙΑ ΕΤΟΥΣ 3'!$U$17,IF(MAX([1]Βοηθητικό!$E$17:$J$17)-1=MAX([1]Βοηθητικό!$E$1:$J$1)-4,'[1]ΣΤΟΙΧΕΙΑ ΕΤΟΥΣ 2'!$U$17,IF(MAX([1]Βοηθητικό!$E$17:$J$17)-1=MAX([1]Βοηθητικό!$E$1:$J$1)-5,'[1]ΣΤΟΙΧΕΙΑ ΕΤΟΥΣ 1'!$U$17,"")))))</f>
        <v>16902</v>
      </c>
      <c r="D1213" s="7">
        <f>IF(MAX([1]Βοηθητικό!$E$17:$J$17)=MAX([1]Βοηθητικό!$E$1:$J$1),'[1]ΣΤΟΙΧΕΙΑ ΕΤΟΥΣ 6'!$U$17,IF(MAX([1]Βοηθητικό!$E$17:$J$17)=MAX([1]Βοηθητικό!$E$1:$J$1)-1,'[1]ΣΤΟΙΧΕΙΑ ΕΤΟΥΣ 5'!$U$17,IF(MAX([1]Βοηθητικό!$E$17:$J$17)=MAX([1]Βοηθητικό!$E$1:$J$1)-2,'[1]ΣΤΟΙΧΕΙΑ ΕΤΟΥΣ 4'!$U$17,IF(MAX([1]Βοηθητικό!$E$17:$J$17)=MAX([1]Βοηθητικό!$E$1:$J$1)-3,'[1]ΣΤΟΙΧΕΙΑ ΕΤΟΥΣ 3'!$U$17,IF(MAX([1]Βοηθητικό!$E$17:$J$17)=MAX([1]Βοηθητικό!$E$1:$J$1)-4,'[1]ΣΤΟΙΧΕΙΑ ΕΤΟΥΣ 2'!$U$17,IF(MAX([1]Βοηθητικό!$E$17:$J$17)=MAX([1]Βοηθητικό!$E$1:$J$1)-5,'[1]ΣΤΟΙΧΕΙΑ ΕΤΟΥΣ 1'!$U$17,""))))))</f>
        <v>40334</v>
      </c>
    </row>
    <row r="1214" spans="1:4" x14ac:dyDescent="0.25">
      <c r="A1214" s="1" t="s">
        <v>22</v>
      </c>
      <c r="B1214" s="6">
        <f>IF(MAX([1]Βοηθητικό!$E$17:$J$17)-2=MAX([1]Βοηθητικό!$E$1:$J$1)-2,'[1]ΣΤΟΙΧΕΙΑ ΕΤΟΥΣ 4'!$W$17,IF(MAX([1]Βοηθητικό!$E$17:$J$17)-2=MAX([1]Βοηθητικό!$E$1:$J$1)-3,'[1]ΣΤΟΙΧΕΙΑ ΕΤΟΥΣ 3'!$W$17,IF(MAX([1]Βοηθητικό!$E$17:$J$17)-2=MAX([1]Βοηθητικό!$E$1:$J$1)-4,'[1]ΣΤΟΙΧΕΙΑ ΕΤΟΥΣ 2'!$W$17,IF(MAX([1]Βοηθητικό!$E$17:$J$17)-2=MAX([1]Βοηθητικό!$E$1:$J$1)-5,'[1]ΣΤΟΙΧΕΙΑ ΕΤΟΥΣ 1'!$W$17,""))))</f>
        <v>0</v>
      </c>
      <c r="C1214" s="6">
        <f>IF(MAX([1]Βοηθητικό!$E$17:$J$17)-1=MAX([1]Βοηθητικό!$E$1:$J$1)-1,'[1]ΣΤΟΙΧΕΙΑ ΕΤΟΥΣ 5'!$W$17,IF(MAX([1]Βοηθητικό!$E$17:$J$17)-1=MAX([1]Βοηθητικό!$E$1:$J$1)-2,'[1]ΣΤΟΙΧΕΙΑ ΕΤΟΥΣ 4'!$W$17,IF(MAX([1]Βοηθητικό!$E$17:$J$17)-1=MAX([1]Βοηθητικό!$E$1:$J$1)-3,'[1]ΣΤΟΙΧΕΙΑ ΕΤΟΥΣ 3'!$W$17,IF(MAX([1]Βοηθητικό!$E$17:$J$17)-1=MAX([1]Βοηθητικό!$E$1:$J$1)-4,'[1]ΣΤΟΙΧΕΙΑ ΕΤΟΥΣ 2'!$W$17,IF(MAX([1]Βοηθητικό!$E$17:$J$17)-1=MAX([1]Βοηθητικό!$E$1:$J$1)-5,'[1]ΣΤΟΙΧΕΙΑ ΕΤΟΥΣ 1'!$W$17,"")))))</f>
        <v>0</v>
      </c>
      <c r="D1214" s="7">
        <f>IF(MAX([1]Βοηθητικό!$E$17:$J$17)=MAX([1]Βοηθητικό!$E$1:$J$1),'[1]ΣΤΟΙΧΕΙΑ ΕΤΟΥΣ 6'!$W$17,IF(MAX([1]Βοηθητικό!$E$17:$J$17)=MAX([1]Βοηθητικό!$E$1:$J$1)-1,'[1]ΣΤΟΙΧΕΙΑ ΕΤΟΥΣ 5'!$W$17,IF(MAX([1]Βοηθητικό!$E$17:$J$17)=MAX([1]Βοηθητικό!$E$1:$J$1)-2,'[1]ΣΤΟΙΧΕΙΑ ΕΤΟΥΣ 4'!$W$17,IF(MAX([1]Βοηθητικό!$E$17:$J$17)=MAX([1]Βοηθητικό!$E$1:$J$1)-3,'[1]ΣΤΟΙΧΕΙΑ ΕΤΟΥΣ 3'!$W$17,IF(MAX([1]Βοηθητικό!$E$17:$J$17)=MAX([1]Βοηθητικό!$E$1:$J$1)-4,'[1]ΣΤΟΙΧΕΙΑ ΕΤΟΥΣ 2'!$W$17,IF(MAX([1]Βοηθητικό!$E$17:$J$17)=MAX([1]Βοηθητικό!$E$1:$J$1)-5,'[1]ΣΤΟΙΧΕΙΑ ΕΤΟΥΣ 1'!$W$17,""))))))</f>
        <v>0</v>
      </c>
    </row>
    <row r="1215" spans="1:4" x14ac:dyDescent="0.25">
      <c r="A1215" s="1" t="s">
        <v>23</v>
      </c>
      <c r="B1215" s="6">
        <f>IF(MAX([1]Βοηθητικό!$E$17:$J$17)-2=MAX([1]Βοηθητικό!$E$1:$J$1)-2,'[1]ΣΤΟΙΧΕΙΑ ΕΤΟΥΣ 4'!$X$17,IF(MAX([1]Βοηθητικό!$E$17:$J$17)-2=MAX([1]Βοηθητικό!$E$1:$J$1)-3,'[1]ΣΤΟΙΧΕΙΑ ΕΤΟΥΣ 3'!$X$17,IF(MAX([1]Βοηθητικό!$E$17:$J$17)-2=MAX([1]Βοηθητικό!$E$1:$J$1)-4,'[1]ΣΤΟΙΧΕΙΑ ΕΤΟΥΣ 2'!$X$17,IF(MAX([1]Βοηθητικό!$E$17:$J$17)-2=MAX([1]Βοηθητικό!$E$1:$J$1)-5,'[1]ΣΤΟΙΧΕΙΑ ΕΤΟΥΣ 1'!$X$17,""))))</f>
        <v>69640</v>
      </c>
      <c r="C1215" s="6">
        <f>IF(MAX([1]Βοηθητικό!$E$17:$J$17)-1=MAX([1]Βοηθητικό!$E$1:$J$1)-1,'[1]ΣΤΟΙΧΕΙΑ ΕΤΟΥΣ 5'!$X$17,IF(MAX([1]Βοηθητικό!$E$17:$J$17)-1=MAX([1]Βοηθητικό!$E$1:$J$1)-2,'[1]ΣΤΟΙΧΕΙΑ ΕΤΟΥΣ 4'!$X$17,IF(MAX([1]Βοηθητικό!$E$17:$J$17)-1=MAX([1]Βοηθητικό!$E$1:$J$1)-3,'[1]ΣΤΟΙΧΕΙΑ ΕΤΟΥΣ 3'!$X$17,IF(MAX([1]Βοηθητικό!$E$17:$J$17)-1=MAX([1]Βοηθητικό!$E$1:$J$1)-4,'[1]ΣΤΟΙΧΕΙΑ ΕΤΟΥΣ 2'!$X$17,IF(MAX([1]Βοηθητικό!$E$17:$J$17)-1=MAX([1]Βοηθητικό!$E$1:$J$1)-5,'[1]ΣΤΟΙΧΕΙΑ ΕΤΟΥΣ 1'!$X$17,"")))))</f>
        <v>52808</v>
      </c>
      <c r="D1215" s="7">
        <f>IF(MAX([1]Βοηθητικό!$E$17:$J$17)=MAX([1]Βοηθητικό!$E$1:$J$1),'[1]ΣΤΟΙΧΕΙΑ ΕΤΟΥΣ 6'!$X$17,IF(MAX([1]Βοηθητικό!$E$17:$J$17)=MAX([1]Βοηθητικό!$E$1:$J$1)-1,'[1]ΣΤΟΙΧΕΙΑ ΕΤΟΥΣ 5'!$X$17,IF(MAX([1]Βοηθητικό!$E$17:$J$17)=MAX([1]Βοηθητικό!$E$1:$J$1)-2,'[1]ΣΤΟΙΧΕΙΑ ΕΤΟΥΣ 4'!$X$17,IF(MAX([1]Βοηθητικό!$E$17:$J$17)=MAX([1]Βοηθητικό!$E$1:$J$1)-3,'[1]ΣΤΟΙΧΕΙΑ ΕΤΟΥΣ 3'!$X$17,IF(MAX([1]Βοηθητικό!$E$17:$J$17)=MAX([1]Βοηθητικό!$E$1:$J$1)-4,'[1]ΣΤΟΙΧΕΙΑ ΕΤΟΥΣ 2'!$X$17,IF(MAX([1]Βοηθητικό!$E$17:$J$17)=MAX([1]Βοηθητικό!$E$1:$J$1)-5,'[1]ΣΤΟΙΧΕΙΑ ΕΤΟΥΣ 1'!$X$17,""))))))</f>
        <v>303673</v>
      </c>
    </row>
    <row r="1216" spans="1:4" x14ac:dyDescent="0.25">
      <c r="A1216" s="1" t="s">
        <v>24</v>
      </c>
      <c r="B1216" s="6">
        <f>IF(MAX([1]Βοηθητικό!$E$17:$J$17)-2=MAX([1]Βοηθητικό!$E$1:$J$1)-2,'[1]ΣΤΟΙΧΕΙΑ ΕΤΟΥΣ 4'!$Y$17,IF(MAX([1]Βοηθητικό!$E$17:$J$17)-2=MAX([1]Βοηθητικό!$E$1:$J$1)-3,'[1]ΣΤΟΙΧΕΙΑ ΕΤΟΥΣ 3'!$Y$17,IF(MAX([1]Βοηθητικό!$E$17:$J$17)-2=MAX([1]Βοηθητικό!$E$1:$J$1)-4,'[1]ΣΤΟΙΧΕΙΑ ΕΤΟΥΣ 2'!$Y$17,IF(MAX([1]Βοηθητικό!$E$17:$J$17)-2=MAX([1]Βοηθητικό!$E$1:$J$1)-5,'[1]ΣΤΟΙΧΕΙΑ ΕΤΟΥΣ 1'!$Y$17,""))))</f>
        <v>1467602</v>
      </c>
      <c r="C1216" s="6">
        <f>IF(MAX([1]Βοηθητικό!$E$17:$J$17)-1=MAX([1]Βοηθητικό!$E$1:$J$1)-1,'[1]ΣΤΟΙΧΕΙΑ ΕΤΟΥΣ 5'!$Y$17,IF(MAX([1]Βοηθητικό!$E$17:$J$17)-1=MAX([1]Βοηθητικό!$E$1:$J$1)-2,'[1]ΣΤΟΙΧΕΙΑ ΕΤΟΥΣ 4'!$Y$17,IF(MAX([1]Βοηθητικό!$E$17:$J$17)-1=MAX([1]Βοηθητικό!$E$1:$J$1)-3,'[1]ΣΤΟΙΧΕΙΑ ΕΤΟΥΣ 3'!$Y$17,IF(MAX([1]Βοηθητικό!$E$17:$J$17)-1=MAX([1]Βοηθητικό!$E$1:$J$1)-4,'[1]ΣΤΟΙΧΕΙΑ ΕΤΟΥΣ 2'!$Y$17,IF(MAX([1]Βοηθητικό!$E$17:$J$17)-1=MAX([1]Βοηθητικό!$E$1:$J$1)-5,'[1]ΣΤΟΙΧΕΙΑ ΕΤΟΥΣ 1'!$Y$17,"")))))</f>
        <v>1371669</v>
      </c>
      <c r="D1216" s="7">
        <f>IF(MAX([1]Βοηθητικό!$E$17:$J$17)=MAX([1]Βοηθητικό!$E$1:$J$1),'[1]ΣΤΟΙΧΕΙΑ ΕΤΟΥΣ 6'!$Y$17,IF(MAX([1]Βοηθητικό!$E$17:$J$17)=MAX([1]Βοηθητικό!$E$1:$J$1)-1,'[1]ΣΤΟΙΧΕΙΑ ΕΤΟΥΣ 5'!$Y$17,IF(MAX([1]Βοηθητικό!$E$17:$J$17)=MAX([1]Βοηθητικό!$E$1:$J$1)-2,'[1]ΣΤΟΙΧΕΙΑ ΕΤΟΥΣ 4'!$Y$17,IF(MAX([1]Βοηθητικό!$E$17:$J$17)=MAX([1]Βοηθητικό!$E$1:$J$1)-3,'[1]ΣΤΟΙΧΕΙΑ ΕΤΟΥΣ 3'!$Y$17,IF(MAX([1]Βοηθητικό!$E$17:$J$17)=MAX([1]Βοηθητικό!$E$1:$J$1)-4,'[1]ΣΤΟΙΧΕΙΑ ΕΤΟΥΣ 2'!$Y$17,IF(MAX([1]Βοηθητικό!$E$17:$J$17)=MAX([1]Βοηθητικό!$E$1:$J$1)-5,'[1]ΣΤΟΙΧΕΙΑ ΕΤΟΥΣ 1'!$Y$17,""))))))</f>
        <v>854562</v>
      </c>
    </row>
    <row r="1217" spans="1:4" x14ac:dyDescent="0.25">
      <c r="A1217" s="1" t="s">
        <v>25</v>
      </c>
      <c r="B1217" s="6">
        <f>IF(MAX([1]Βοηθητικό!$E$17:$J$17)-2=MAX([1]Βοηθητικό!$E$1:$J$1)-2,'[1]ΣΤΟΙΧΕΙΑ ΕΤΟΥΣ 4'!$Z$17,IF(MAX([1]Βοηθητικό!$E$17:$J$17)-2=MAX([1]Βοηθητικό!$E$1:$J$1)-3,'[1]ΣΤΟΙΧΕΙΑ ΕΤΟΥΣ 3'!$Z$17,IF(MAX([1]Βοηθητικό!$E$17:$J$17)-2=MAX([1]Βοηθητικό!$E$1:$J$1)-4,'[1]ΣΤΟΙΧΕΙΑ ΕΤΟΥΣ 2'!$Z$17,IF(MAX([1]Βοηθητικό!$E$17:$J$17)-2=MAX([1]Βοηθητικό!$E$1:$J$1)-5,'[1]ΣΤΟΙΧΕΙΑ ΕΤΟΥΣ 1'!$Z$17,""))))</f>
        <v>2808297</v>
      </c>
      <c r="C1217" s="6">
        <f>IF(MAX([1]Βοηθητικό!$E$17:$J$17)-1=MAX([1]Βοηθητικό!$E$1:$J$1)-1,'[1]ΣΤΟΙΧΕΙΑ ΕΤΟΥΣ 5'!$Z$17,IF(MAX([1]Βοηθητικό!$E$17:$J$17)-1=MAX([1]Βοηθητικό!$E$1:$J$1)-2,'[1]ΣΤΟΙΧΕΙΑ ΕΤΟΥΣ 4'!$Z$17,IF(MAX([1]Βοηθητικό!$E$17:$J$17)-1=MAX([1]Βοηθητικό!$E$1:$J$1)-3,'[1]ΣΤΟΙΧΕΙΑ ΕΤΟΥΣ 3'!$Z$17,IF(MAX([1]Βοηθητικό!$E$17:$J$17)-1=MAX([1]Βοηθητικό!$E$1:$J$1)-4,'[1]ΣΤΟΙΧΕΙΑ ΕΤΟΥΣ 2'!$Z$17,IF(MAX([1]Βοηθητικό!$E$17:$J$17)-1=MAX([1]Βοηθητικό!$E$1:$J$1)-5,'[1]ΣΤΟΙΧΕΙΑ ΕΤΟΥΣ 1'!$Z$17,"")))))</f>
        <v>2812042</v>
      </c>
      <c r="D1217" s="7">
        <f>IF(MAX([1]Βοηθητικό!$E$17:$J$17)=MAX([1]Βοηθητικό!$E$1:$J$1),'[1]ΣΤΟΙΧΕΙΑ ΕΤΟΥΣ 6'!$Z$17,IF(MAX([1]Βοηθητικό!$E$17:$J$17)=MAX([1]Βοηθητικό!$E$1:$J$1)-1,'[1]ΣΤΟΙΧΕΙΑ ΕΤΟΥΣ 5'!$Z$17,IF(MAX([1]Βοηθητικό!$E$17:$J$17)=MAX([1]Βοηθητικό!$E$1:$J$1)-2,'[1]ΣΤΟΙΧΕΙΑ ΕΤΟΥΣ 4'!$Z$17,IF(MAX([1]Βοηθητικό!$E$17:$J$17)=MAX([1]Βοηθητικό!$E$1:$J$1)-3,'[1]ΣΤΟΙΧΕΙΑ ΕΤΟΥΣ 3'!$Z$17,IF(MAX([1]Βοηθητικό!$E$17:$J$17)=MAX([1]Βοηθητικό!$E$1:$J$1)-4,'[1]ΣΤΟΙΧΕΙΑ ΕΤΟΥΣ 2'!$Z$17,IF(MAX([1]Βοηθητικό!$E$17:$J$17)=MAX([1]Βοηθητικό!$E$1:$J$1)-5,'[1]ΣΤΟΙΧΕΙΑ ΕΤΟΥΣ 1'!$Z$17,""))))))</f>
        <v>2795122</v>
      </c>
    </row>
    <row r="1218" spans="1:4" x14ac:dyDescent="0.25">
      <c r="A1218" s="1"/>
      <c r="B1218" s="8"/>
      <c r="C1218" s="18"/>
      <c r="D1218" s="9"/>
    </row>
    <row r="1219" spans="1:4" x14ac:dyDescent="0.25">
      <c r="A1219" s="3" t="s">
        <v>186</v>
      </c>
      <c r="B1219" s="8"/>
      <c r="C1219" s="18"/>
      <c r="D1219" s="9"/>
    </row>
    <row r="1220" spans="1:4" x14ac:dyDescent="0.25">
      <c r="A1220" s="1" t="s">
        <v>26</v>
      </c>
      <c r="B1220" s="6">
        <f>IF(MAX([1]Βοηθητικό!$E$17:$J$17)-2=MAX([1]Βοηθητικό!$E$1:$J$1)-2,'[1]ΣΤΟΙΧΕΙΑ ΕΤΟΥΣ 4'!$AA$17,IF(MAX([1]Βοηθητικό!$E$17:$J$17)-2=MAX([1]Βοηθητικό!$E$1:$J$1)-3,'[1]ΣΤΟΙΧΕΙΑ ΕΤΟΥΣ 3'!$AA$17,IF(MAX([1]Βοηθητικό!$E$17:$J$17)-2=MAX([1]Βοηθητικό!$E$1:$J$1)-4,'[1]ΣΤΟΙΧΕΙΑ ΕΤΟΥΣ 2'!$AA$17,IF(MAX([1]Βοηθητικό!$E$17:$J$17)-2=MAX([1]Βοηθητικό!$E$1:$J$1)-5,'[1]ΣΤΟΙΧΕΙΑ ΕΤΟΥΣ 1'!$AA$17,""))))</f>
        <v>1165398</v>
      </c>
      <c r="C1220" s="6">
        <f>IF(MAX([1]Βοηθητικό!$E$17:$J$17)-1=MAX([1]Βοηθητικό!$E$1:$J$1)-1,'[1]ΣΤΟΙΧΕΙΑ ΕΤΟΥΣ 5'!$AA$17,IF(MAX([1]Βοηθητικό!$E$17:$J$17)-1=MAX([1]Βοηθητικό!$E$1:$J$1)-2,'[1]ΣΤΟΙΧΕΙΑ ΕΤΟΥΣ 4'!$AA$17,IF(MAX([1]Βοηθητικό!$E$17:$J$17)-1=MAX([1]Βοηθητικό!$E$1:$J$1)-3,'[1]ΣΤΟΙΧΕΙΑ ΕΤΟΥΣ 3'!$AA$17,IF(MAX([1]Βοηθητικό!$E$17:$J$17)-1=MAX([1]Βοηθητικό!$E$1:$J$1)-4,'[1]ΣΤΟΙΧΕΙΑ ΕΤΟΥΣ 2'!$AA$17,IF(MAX([1]Βοηθητικό!$E$17:$J$17)-1=MAX([1]Βοηθητικό!$E$1:$J$1)-5,'[1]ΣΤΟΙΧΕΙΑ ΕΤΟΥΣ 1'!$AA$17,"")))))</f>
        <v>1229976</v>
      </c>
      <c r="D1220" s="7">
        <f>IF(MAX([1]Βοηθητικό!$E$17:$J$17)=MAX([1]Βοηθητικό!$E$1:$J$1),'[1]ΣΤΟΙΧΕΙΑ ΕΤΟΥΣ 6'!$AA$17,IF(MAX([1]Βοηθητικό!$E$17:$J$17)=MAX([1]Βοηθητικό!$E$1:$J$1)-1,'[1]ΣΤΟΙΧΕΙΑ ΕΤΟΥΣ 5'!$AA$17,IF(MAX([1]Βοηθητικό!$E$17:$J$17)=MAX([1]Βοηθητικό!$E$1:$J$1)-2,'[1]ΣΤΟΙΧΕΙΑ ΕΤΟΥΣ 4'!$AA$17,IF(MAX([1]Βοηθητικό!$E$17:$J$17)=MAX([1]Βοηθητικό!$E$1:$J$1)-3,'[1]ΣΤΟΙΧΕΙΑ ΕΤΟΥΣ 3'!$AA$17,IF(MAX([1]Βοηθητικό!$E$17:$J$17)=MAX([1]Βοηθητικό!$E$1:$J$1)-4,'[1]ΣΤΟΙΧΕΙΑ ΕΤΟΥΣ 2'!$AA$17,IF(MAX([1]Βοηθητικό!$E$17:$J$17)=MAX([1]Βοηθητικό!$E$1:$J$1)-5,'[1]ΣΤΟΙΧΕΙΑ ΕΤΟΥΣ 1'!$AA$17,""))))))</f>
        <v>1224722</v>
      </c>
    </row>
    <row r="1221" spans="1:4" x14ac:dyDescent="0.25">
      <c r="A1221" s="1" t="s">
        <v>27</v>
      </c>
      <c r="B1221" s="6">
        <f>IF(MAX([1]Βοηθητικό!$E$17:$J$17)-2=MAX([1]Βοηθητικό!$E$1:$J$1)-2,'[1]ΣΤΟΙΧΕΙΑ ΕΤΟΥΣ 4'!$AB$17,IF(MAX([1]Βοηθητικό!$E$17:$J$17)-2=MAX([1]Βοηθητικό!$E$1:$J$1)-3,'[1]ΣΤΟΙΧΕΙΑ ΕΤΟΥΣ 3'!$AB$17,IF(MAX([1]Βοηθητικό!$E$17:$J$17)-2=MAX([1]Βοηθητικό!$E$1:$J$1)-4,'[1]ΣΤΟΙΧΕΙΑ ΕΤΟΥΣ 2'!$AB$17,IF(MAX([1]Βοηθητικό!$E$17:$J$17)-2=MAX([1]Βοηθητικό!$E$1:$J$1)-5,'[1]ΣΤΟΙΧΕΙΑ ΕΤΟΥΣ 1'!$AB$17,""))))</f>
        <v>1006000</v>
      </c>
      <c r="C1221" s="6">
        <f>IF(MAX([1]Βοηθητικό!$E$17:$J$17)-1=MAX([1]Βοηθητικό!$E$1:$J$1)-1,'[1]ΣΤΟΙΧΕΙΑ ΕΤΟΥΣ 5'!$AB$17,IF(MAX([1]Βοηθητικό!$E$17:$J$17)-1=MAX([1]Βοηθητικό!$E$1:$J$1)-2,'[1]ΣΤΟΙΧΕΙΑ ΕΤΟΥΣ 4'!$AB$17,IF(MAX([1]Βοηθητικό!$E$17:$J$17)-1=MAX([1]Βοηθητικό!$E$1:$J$1)-3,'[1]ΣΤΟΙΧΕΙΑ ΕΤΟΥΣ 3'!$AB$17,IF(MAX([1]Βοηθητικό!$E$17:$J$17)-1=MAX([1]Βοηθητικό!$E$1:$J$1)-4,'[1]ΣΤΟΙΧΕΙΑ ΕΤΟΥΣ 2'!$AB$17,IF(MAX([1]Βοηθητικό!$E$17:$J$17)-1=MAX([1]Βοηθητικό!$E$1:$J$1)-5,'[1]ΣΤΟΙΧΕΙΑ ΕΤΟΥΣ 1'!$AB$17,"")))))</f>
        <v>1006000</v>
      </c>
      <c r="D1221" s="7">
        <f>IF(MAX([1]Βοηθητικό!$E$17:$J$17)=MAX([1]Βοηθητικό!$E$1:$J$1),'[1]ΣΤΟΙΧΕΙΑ ΕΤΟΥΣ 6'!$AB$17,IF(MAX([1]Βοηθητικό!$E$17:$J$17)=MAX([1]Βοηθητικό!$E$1:$J$1)-1,'[1]ΣΤΟΙΧΕΙΑ ΕΤΟΥΣ 5'!$AB$17,IF(MAX([1]Βοηθητικό!$E$17:$J$17)=MAX([1]Βοηθητικό!$E$1:$J$1)-2,'[1]ΣΤΟΙΧΕΙΑ ΕΤΟΥΣ 4'!$AB$17,IF(MAX([1]Βοηθητικό!$E$17:$J$17)=MAX([1]Βοηθητικό!$E$1:$J$1)-3,'[1]ΣΤΟΙΧΕΙΑ ΕΤΟΥΣ 3'!$AB$17,IF(MAX([1]Βοηθητικό!$E$17:$J$17)=MAX([1]Βοηθητικό!$E$1:$J$1)-4,'[1]ΣΤΟΙΧΕΙΑ ΕΤΟΥΣ 2'!$AB$17,IF(MAX([1]Βοηθητικό!$E$17:$J$17)=MAX([1]Βοηθητικό!$E$1:$J$1)-5,'[1]ΣΤΟΙΧΕΙΑ ΕΤΟΥΣ 1'!$AB$17,""))))))</f>
        <v>1006000</v>
      </c>
    </row>
    <row r="1222" spans="1:4" x14ac:dyDescent="0.25">
      <c r="A1222" s="1" t="s">
        <v>28</v>
      </c>
      <c r="B1222" s="6">
        <f>IF(MAX([1]Βοηθητικό!$E$17:$J$17)-2=MAX([1]Βοηθητικό!$E$1:$J$1)-2,'[1]ΣΤΟΙΧΕΙΑ ΕΤΟΥΣ 4'!$AC$17,IF(MAX([1]Βοηθητικό!$E$17:$J$17)-2=MAX([1]Βοηθητικό!$E$1:$J$1)-3,'[1]ΣΤΟΙΧΕΙΑ ΕΤΟΥΣ 3'!$AC$17,IF(MAX([1]Βοηθητικό!$E$17:$J$17)-2=MAX([1]Βοηθητικό!$E$1:$J$1)-4,'[1]ΣΤΟΙΧΕΙΑ ΕΤΟΥΣ 2'!$AC$17,IF(MAX([1]Βοηθητικό!$E$17:$J$17)-2=MAX([1]Βοηθητικό!$E$1:$J$1)-5,'[1]ΣΤΟΙΧΕΙΑ ΕΤΟΥΣ 1'!$AC$17,""))))</f>
        <v>71000</v>
      </c>
      <c r="C1222" s="6">
        <f>IF(MAX([1]Βοηθητικό!$E$17:$J$17)-1=MAX([1]Βοηθητικό!$E$1:$J$1)-1,'[1]ΣΤΟΙΧΕΙΑ ΕΤΟΥΣ 5'!$AC$17,IF(MAX([1]Βοηθητικό!$E$17:$J$17)-1=MAX([1]Βοηθητικό!$E$1:$J$1)-2,'[1]ΣΤΟΙΧΕΙΑ ΕΤΟΥΣ 4'!$AC$17,IF(MAX([1]Βοηθητικό!$E$17:$J$17)-1=MAX([1]Βοηθητικό!$E$1:$J$1)-3,'[1]ΣΤΟΙΧΕΙΑ ΕΤΟΥΣ 3'!$AC$17,IF(MAX([1]Βοηθητικό!$E$17:$J$17)-1=MAX([1]Βοηθητικό!$E$1:$J$1)-4,'[1]ΣΤΟΙΧΕΙΑ ΕΤΟΥΣ 2'!$AC$17,IF(MAX([1]Βοηθητικό!$E$17:$J$17)-1=MAX([1]Βοηθητικό!$E$1:$J$1)-5,'[1]ΣΤΟΙΧΕΙΑ ΕΤΟΥΣ 1'!$AC$17,"")))))</f>
        <v>187000</v>
      </c>
      <c r="D1222" s="7">
        <f>IF(MAX([1]Βοηθητικό!$E$17:$J$17)=MAX([1]Βοηθητικό!$E$1:$J$1),'[1]ΣΤΟΙΧΕΙΑ ΕΤΟΥΣ 6'!$AC$17,IF(MAX([1]Βοηθητικό!$E$17:$J$17)=MAX([1]Βοηθητικό!$E$1:$J$1)-1,'[1]ΣΤΟΙΧΕΙΑ ΕΤΟΥΣ 5'!$AC$17,IF(MAX([1]Βοηθητικό!$E$17:$J$17)=MAX([1]Βοηθητικό!$E$1:$J$1)-2,'[1]ΣΤΟΙΧΕΙΑ ΕΤΟΥΣ 4'!$AC$17,IF(MAX([1]Βοηθητικό!$E$17:$J$17)=MAX([1]Βοηθητικό!$E$1:$J$1)-3,'[1]ΣΤΟΙΧΕΙΑ ΕΤΟΥΣ 3'!$AC$17,IF(MAX([1]Βοηθητικό!$E$17:$J$17)=MAX([1]Βοηθητικό!$E$1:$J$1)-4,'[1]ΣΤΟΙΧΕΙΑ ΕΤΟΥΣ 2'!$AC$17,IF(MAX([1]Βοηθητικό!$E$17:$J$17)=MAX([1]Βοηθητικό!$E$1:$J$1)-5,'[1]ΣΤΟΙΧΕΙΑ ΕΤΟΥΣ 1'!$AC$17,""))))))</f>
        <v>187000</v>
      </c>
    </row>
    <row r="1223" spans="1:4" x14ac:dyDescent="0.25">
      <c r="A1223" s="1" t="s">
        <v>29</v>
      </c>
      <c r="B1223" s="6">
        <f>IF(MAX([1]Βοηθητικό!$E$17:$J$17)-2=MAX([1]Βοηθητικό!$E$1:$J$1)-2,'[1]ΣΤΟΙΧΕΙΑ ΕΤΟΥΣ 4'!$AD$17,IF(MAX([1]Βοηθητικό!$E$17:$J$17)-2=MAX([1]Βοηθητικό!$E$1:$J$1)-3,'[1]ΣΤΟΙΧΕΙΑ ΕΤΟΥΣ 3'!$AD$17,IF(MAX([1]Βοηθητικό!$E$17:$J$17)-2=MAX([1]Βοηθητικό!$E$1:$J$1)-4,'[1]ΣΤΟΙΧΕΙΑ ΕΤΟΥΣ 2'!$AD$17,IF(MAX([1]Βοηθητικό!$E$17:$J$17)-2=MAX([1]Βοηθητικό!$E$1:$J$1)-5,'[1]ΣΤΟΙΧΕΙΑ ΕΤΟΥΣ 1'!$AD$17,""))))</f>
        <v>88398</v>
      </c>
      <c r="C1223" s="6">
        <f>IF(MAX([1]Βοηθητικό!$E$17:$J$17)-1=MAX([1]Βοηθητικό!$E$1:$J$1)-1,'[1]ΣΤΟΙΧΕΙΑ ΕΤΟΥΣ 5'!$AD$17,IF(MAX([1]Βοηθητικό!$E$17:$J$17)-1=MAX([1]Βοηθητικό!$E$1:$J$1)-2,'[1]ΣΤΟΙΧΕΙΑ ΕΤΟΥΣ 4'!$AD$17,IF(MAX([1]Βοηθητικό!$E$17:$J$17)-1=MAX([1]Βοηθητικό!$E$1:$J$1)-3,'[1]ΣΤΟΙΧΕΙΑ ΕΤΟΥΣ 3'!$AD$17,IF(MAX([1]Βοηθητικό!$E$17:$J$17)-1=MAX([1]Βοηθητικό!$E$1:$J$1)-4,'[1]ΣΤΟΙΧΕΙΑ ΕΤΟΥΣ 2'!$AD$17,IF(MAX([1]Βοηθητικό!$E$17:$J$17)-1=MAX([1]Βοηθητικό!$E$1:$J$1)-5,'[1]ΣΤΟΙΧΕΙΑ ΕΤΟΥΣ 1'!$AD$17,"")))))</f>
        <v>36976</v>
      </c>
      <c r="D1223" s="7">
        <f>IF(MAX([1]Βοηθητικό!$E$17:$J$17)=MAX([1]Βοηθητικό!$E$1:$J$1),'[1]ΣΤΟΙΧΕΙΑ ΕΤΟΥΣ 6'!$AD$17,IF(MAX([1]Βοηθητικό!$E$17:$J$17)=MAX([1]Βοηθητικό!$E$1:$J$1)-1,'[1]ΣΤΟΙΧΕΙΑ ΕΤΟΥΣ 5'!$AD$17,IF(MAX([1]Βοηθητικό!$E$17:$J$17)=MAX([1]Βοηθητικό!$E$1:$J$1)-2,'[1]ΣΤΟΙΧΕΙΑ ΕΤΟΥΣ 4'!$AD$17,IF(MAX([1]Βοηθητικό!$E$17:$J$17)=MAX([1]Βοηθητικό!$E$1:$J$1)-3,'[1]ΣΤΟΙΧΕΙΑ ΕΤΟΥΣ 3'!$AD$17,IF(MAX([1]Βοηθητικό!$E$17:$J$17)=MAX([1]Βοηθητικό!$E$1:$J$1)-4,'[1]ΣΤΟΙΧΕΙΑ ΕΤΟΥΣ 2'!$AD$17,IF(MAX([1]Βοηθητικό!$E$17:$J$17)=MAX([1]Βοηθητικό!$E$1:$J$1)-5,'[1]ΣΤΟΙΧΕΙΑ ΕΤΟΥΣ 1'!$AD$17,""))))))</f>
        <v>31722</v>
      </c>
    </row>
    <row r="1224" spans="1:4" x14ac:dyDescent="0.25">
      <c r="A1224" s="1" t="s">
        <v>30</v>
      </c>
      <c r="B1224" s="6">
        <f>IF(MAX([1]Βοηθητικό!$E$17:$J$17)-2=MAX([1]Βοηθητικό!$E$1:$J$1)-2,'[1]ΣΤΟΙΧΕΙΑ ΕΤΟΥΣ 4'!$AE$17,IF(MAX([1]Βοηθητικό!$E$17:$J$17)-2=MAX([1]Βοηθητικό!$E$1:$J$1)-3,'[1]ΣΤΟΙΧΕΙΑ ΕΤΟΥΣ 3'!$AE$17,IF(MAX([1]Βοηθητικό!$E$17:$J$17)-2=MAX([1]Βοηθητικό!$E$1:$J$1)-4,'[1]ΣΤΟΙΧΕΙΑ ΕΤΟΥΣ 2'!$AE$17,IF(MAX([1]Βοηθητικό!$E$17:$J$17)-2=MAX([1]Βοηθητικό!$E$1:$J$1)-5,'[1]ΣΤΟΙΧΕΙΑ ΕΤΟΥΣ 1'!$AE$17,""))))</f>
        <v>1086947</v>
      </c>
      <c r="C1224" s="6">
        <f>IF(MAX([1]Βοηθητικό!$E$17:$J$17)-1=MAX([1]Βοηθητικό!$E$1:$J$1)-1,'[1]ΣΤΟΙΧΕΙΑ ΕΤΟΥΣ 5'!$AE$17,IF(MAX([1]Βοηθητικό!$E$17:$J$17)-1=MAX([1]Βοηθητικό!$E$1:$J$1)-2,'[1]ΣΤΟΙΧΕΙΑ ΕΤΟΥΣ 4'!$AE$17,IF(MAX([1]Βοηθητικό!$E$17:$J$17)-1=MAX([1]Βοηθητικό!$E$1:$J$1)-3,'[1]ΣΤΟΙΧΕΙΑ ΕΤΟΥΣ 3'!$AE$17,IF(MAX([1]Βοηθητικό!$E$17:$J$17)-1=MAX([1]Βοηθητικό!$E$1:$J$1)-4,'[1]ΣΤΟΙΧΕΙΑ ΕΤΟΥΣ 2'!$AE$17,IF(MAX([1]Βοηθητικό!$E$17:$J$17)-1=MAX([1]Βοηθητικό!$E$1:$J$1)-5,'[1]ΣΤΟΙΧΕΙΑ ΕΤΟΥΣ 1'!$AE$17,"")))))</f>
        <v>1035177</v>
      </c>
      <c r="D1224" s="7">
        <f>IF(MAX([1]Βοηθητικό!$E$17:$J$17)=MAX([1]Βοηθητικό!$E$1:$J$1),'[1]ΣΤΟΙΧΕΙΑ ΕΤΟΥΣ 6'!$AE$17,IF(MAX([1]Βοηθητικό!$E$17:$J$17)=MAX([1]Βοηθητικό!$E$1:$J$1)-1,'[1]ΣΤΟΙΧΕΙΑ ΕΤΟΥΣ 5'!$AE$17,IF(MAX([1]Βοηθητικό!$E$17:$J$17)=MAX([1]Βοηθητικό!$E$1:$J$1)-2,'[1]ΣΤΟΙΧΕΙΑ ΕΤΟΥΣ 4'!$AE$17,IF(MAX([1]Βοηθητικό!$E$17:$J$17)=MAX([1]Βοηθητικό!$E$1:$J$1)-3,'[1]ΣΤΟΙΧΕΙΑ ΕΤΟΥΣ 3'!$AE$17,IF(MAX([1]Βοηθητικό!$E$17:$J$17)=MAX([1]Βοηθητικό!$E$1:$J$1)-4,'[1]ΣΤΟΙΧΕΙΑ ΕΤΟΥΣ 2'!$AE$17,IF(MAX([1]Βοηθητικό!$E$17:$J$17)=MAX([1]Βοηθητικό!$E$1:$J$1)-5,'[1]ΣΤΟΙΧΕΙΑ ΕΤΟΥΣ 1'!$AE$17,""))))))</f>
        <v>981779</v>
      </c>
    </row>
    <row r="1225" spans="1:4" x14ac:dyDescent="0.25">
      <c r="A1225" s="1" t="s">
        <v>61</v>
      </c>
      <c r="B1225" s="6">
        <f>IF(MAX([1]Βοηθητικό!$E$17:$J$17)-2=MAX([1]Βοηθητικό!$E$1:$J$1)-2,'[1]ΣΤΟΙΧΕΙΑ ΕΤΟΥΣ 4'!$BJ$17,IF(MAX([1]Βοηθητικό!$E$17:$J$17)-2=MAX([1]Βοηθητικό!$E$1:$J$1)-3,'[1]ΣΤΟΙΧΕΙΑ ΕΤΟΥΣ 3'!$BJ$17,IF(MAX([1]Βοηθητικό!$E$17:$J$17)-2=MAX([1]Βοηθητικό!$E$1:$J$1)-4,'[1]ΣΤΟΙΧΕΙΑ ΕΤΟΥΣ 2'!$BJ$17,IF(MAX([1]Βοηθητικό!$E$17:$J$17)-2=MAX([1]Βοηθητικό!$E$1:$J$1)-5,'[1]ΣΤΟΙΧΕΙΑ ΕΤΟΥΣ 1'!$BJ$17,""))))</f>
        <v>1086947</v>
      </c>
      <c r="C1225" s="6">
        <f>IF(MAX([1]Βοηθητικό!$E$17:$J$17)-1=MAX([1]Βοηθητικό!$E$1:$J$1)-1,'[1]ΣΤΟΙΧΕΙΑ ΕΤΟΥΣ 5'!$BJ$17,IF(MAX([1]Βοηθητικό!$E$17:$J$17)-1=MAX([1]Βοηθητικό!$E$1:$J$1)-2,'[1]ΣΤΟΙΧΕΙΑ ΕΤΟΥΣ 4'!$BJ$17,IF(MAX([1]Βοηθητικό!$E$17:$J$17)-1=MAX([1]Βοηθητικό!$E$1:$J$1)-3,'[1]ΣΤΟΙΧΕΙΑ ΕΤΟΥΣ 3'!$BJ$17,IF(MAX([1]Βοηθητικό!$E$17:$J$17)-1=MAX([1]Βοηθητικό!$E$1:$J$1)-4,'[1]ΣΤΟΙΧΕΙΑ ΕΤΟΥΣ 2'!$BJ$17,IF(MAX([1]Βοηθητικό!$E$17:$J$17)-1=MAX([1]Βοηθητικό!$E$1:$J$1)-5,'[1]ΣΤΟΙΧΕΙΑ ΕΤΟΥΣ 1'!$BJ$17,"")))))</f>
        <v>1035177</v>
      </c>
      <c r="D1225" s="7">
        <f>IF(MAX([1]Βοηθητικό!$E$17:$J$17)=MAX([1]Βοηθητικό!$E$1:$J$1),'[1]ΣΤΟΙΧΕΙΑ ΕΤΟΥΣ 6'!$BJ$17,IF(MAX([1]Βοηθητικό!$E$17:$J$17)=MAX([1]Βοηθητικό!$E$1:$J$1)-1,'[1]ΣΤΟΙΧΕΙΑ ΕΤΟΥΣ 5'!$BJ$17,IF(MAX([1]Βοηθητικό!$E$17:$J$17)=MAX([1]Βοηθητικό!$E$1:$J$1)-2,'[1]ΣΤΟΙΧΕΙΑ ΕΤΟΥΣ 4'!$BJ$17,IF(MAX([1]Βοηθητικό!$E$17:$J$17)=MAX([1]Βοηθητικό!$E$1:$J$1)-3,'[1]ΣΤΟΙΧΕΙΑ ΕΤΟΥΣ 3'!$BJ$17,IF(MAX([1]Βοηθητικό!$E$17:$J$17)=MAX([1]Βοηθητικό!$E$1:$J$1)-4,'[1]ΣΤΟΙΧΕΙΑ ΕΤΟΥΣ 2'!$BJ$17,IF(MAX([1]Βοηθητικό!$E$17:$J$17)=MAX([1]Βοηθητικό!$E$1:$J$1)-5,'[1]ΣΤΟΙΧΕΙΑ ΕΤΟΥΣ 1'!$BJ$17,""))))))</f>
        <v>981779</v>
      </c>
    </row>
    <row r="1226" spans="1:4" x14ac:dyDescent="0.25">
      <c r="A1226" s="1" t="s">
        <v>62</v>
      </c>
      <c r="B1226" s="6">
        <f>IF(MAX([1]Βοηθητικό!$E$17:$J$17)-2=MAX([1]Βοηθητικό!$E$1:$J$1)-2,'[1]ΣΤΟΙΧΕΙΑ ΕΤΟΥΣ 4'!$BK$17,IF(MAX([1]Βοηθητικό!$E$17:$J$17)-2=MAX([1]Βοηθητικό!$E$1:$J$1)-3,'[1]ΣΤΟΙΧΕΙΑ ΕΤΟΥΣ 3'!$BK$17,IF(MAX([1]Βοηθητικό!$E$17:$J$17)-2=MAX([1]Βοηθητικό!$E$1:$J$1)-4,'[1]ΣΤΟΙΧΕΙΑ ΕΤΟΥΣ 2'!$BK$17,IF(MAX([1]Βοηθητικό!$E$17:$J$17)-2=MAX([1]Βοηθητικό!$E$1:$J$1)-5,'[1]ΣΤΟΙΧΕΙΑ ΕΤΟΥΣ 1'!$BK$17,""))))</f>
        <v>0</v>
      </c>
      <c r="C1226" s="6">
        <f>IF(MAX([1]Βοηθητικό!$E$17:$J$17)-1=MAX([1]Βοηθητικό!$E$1:$J$1)-1,'[1]ΣΤΟΙΧΕΙΑ ΕΤΟΥΣ 5'!$BK$17,IF(MAX([1]Βοηθητικό!$E$17:$J$17)-1=MAX([1]Βοηθητικό!$E$1:$J$1)-2,'[1]ΣΤΟΙΧΕΙΑ ΕΤΟΥΣ 4'!$BK$17,IF(MAX([1]Βοηθητικό!$E$17:$J$17)-1=MAX([1]Βοηθητικό!$E$1:$J$1)-3,'[1]ΣΤΟΙΧΕΙΑ ΕΤΟΥΣ 3'!$BK$17,IF(MAX([1]Βοηθητικό!$E$17:$J$17)-1=MAX([1]Βοηθητικό!$E$1:$J$1)-4,'[1]ΣΤΟΙΧΕΙΑ ΕΤΟΥΣ 2'!$BK$17,IF(MAX([1]Βοηθητικό!$E$17:$J$17)-1=MAX([1]Βοηθητικό!$E$1:$J$1)-5,'[1]ΣΤΟΙΧΕΙΑ ΕΤΟΥΣ 1'!$BK$17,"")))))</f>
        <v>0</v>
      </c>
      <c r="D1226" s="7">
        <f>IF(MAX([1]Βοηθητικό!$E$17:$J$17)=MAX([1]Βοηθητικό!$E$1:$J$1),'[1]ΣΤΟΙΧΕΙΑ ΕΤΟΥΣ 6'!$BK$17,IF(MAX([1]Βοηθητικό!$E$17:$J$17)=MAX([1]Βοηθητικό!$E$1:$J$1)-1,'[1]ΣΤΟΙΧΕΙΑ ΕΤΟΥΣ 5'!$BK$17,IF(MAX([1]Βοηθητικό!$E$17:$J$17)=MAX([1]Βοηθητικό!$E$1:$J$1)-2,'[1]ΣΤΟΙΧΕΙΑ ΕΤΟΥΣ 4'!$BK$17,IF(MAX([1]Βοηθητικό!$E$17:$J$17)=MAX([1]Βοηθητικό!$E$1:$J$1)-3,'[1]ΣΤΟΙΧΕΙΑ ΕΤΟΥΣ 3'!$BK$17,IF(MAX([1]Βοηθητικό!$E$17:$J$17)=MAX([1]Βοηθητικό!$E$1:$J$1)-4,'[1]ΣΤΟΙΧΕΙΑ ΕΤΟΥΣ 2'!$BK$17,IF(MAX([1]Βοηθητικό!$E$17:$J$17)=MAX([1]Βοηθητικό!$E$1:$J$1)-5,'[1]ΣΤΟΙΧΕΙΑ ΕΤΟΥΣ 1'!$BK$17,""))))))</f>
        <v>0</v>
      </c>
    </row>
    <row r="1227" spans="1:4" x14ac:dyDescent="0.25">
      <c r="A1227" s="1" t="s">
        <v>31</v>
      </c>
      <c r="B1227" s="6">
        <f>IF(MAX([1]Βοηθητικό!$E$17:$J$17)-2=MAX([1]Βοηθητικό!$E$1:$J$1)-2,'[1]ΣΤΟΙΧΕΙΑ ΕΤΟΥΣ 4'!$AF$17,IF(MAX([1]Βοηθητικό!$E$17:$J$17)-2=MAX([1]Βοηθητικό!$E$1:$J$1)-3,'[1]ΣΤΟΙΧΕΙΑ ΕΤΟΥΣ 3'!$AF$17,IF(MAX([1]Βοηθητικό!$E$17:$J$17)-2=MAX([1]Βοηθητικό!$E$1:$J$1)-4,'[1]ΣΤΟΙΧΕΙΑ ΕΤΟΥΣ 2'!$AF$17,IF(MAX([1]Βοηθητικό!$E$17:$J$17)-2=MAX([1]Βοηθητικό!$E$1:$J$1)-5,'[1]ΣΤΟΙΧΕΙΑ ΕΤΟΥΣ 1'!$AF$17,""))))</f>
        <v>555951</v>
      </c>
      <c r="C1227" s="6">
        <f>IF(MAX([1]Βοηθητικό!$E$17:$J$17)-1=MAX([1]Βοηθητικό!$E$1:$J$1)-1,'[1]ΣΤΟΙΧΕΙΑ ΕΤΟΥΣ 5'!$AF$17,IF(MAX([1]Βοηθητικό!$E$17:$J$17)-1=MAX([1]Βοηθητικό!$E$1:$J$1)-2,'[1]ΣΤΟΙΧΕΙΑ ΕΤΟΥΣ 4'!$AF$17,IF(MAX([1]Βοηθητικό!$E$17:$J$17)-1=MAX([1]Βοηθητικό!$E$1:$J$1)-3,'[1]ΣΤΟΙΧΕΙΑ ΕΤΟΥΣ 3'!$AF$17,IF(MAX([1]Βοηθητικό!$E$17:$J$17)-1=MAX([1]Βοηθητικό!$E$1:$J$1)-4,'[1]ΣΤΟΙΧΕΙΑ ΕΤΟΥΣ 2'!$AF$17,IF(MAX([1]Βοηθητικό!$E$17:$J$17)-1=MAX([1]Βοηθητικό!$E$1:$J$1)-5,'[1]ΣΤΟΙΧΕΙΑ ΕΤΟΥΣ 1'!$AF$17,"")))))</f>
        <v>546888</v>
      </c>
      <c r="D1227" s="7">
        <f>IF(MAX([1]Βοηθητικό!$E$17:$J$17)=MAX([1]Βοηθητικό!$E$1:$J$1),'[1]ΣΤΟΙΧΕΙΑ ΕΤΟΥΣ 6'!$AF$17,IF(MAX([1]Βοηθητικό!$E$17:$J$17)=MAX([1]Βοηθητικό!$E$1:$J$1)-1,'[1]ΣΤΟΙΧΕΙΑ ΕΤΟΥΣ 5'!$AF$17,IF(MAX([1]Βοηθητικό!$E$17:$J$17)=MAX([1]Βοηθητικό!$E$1:$J$1)-2,'[1]ΣΤΟΙΧΕΙΑ ΕΤΟΥΣ 4'!$AF$17,IF(MAX([1]Βοηθητικό!$E$17:$J$17)=MAX([1]Βοηθητικό!$E$1:$J$1)-3,'[1]ΣΤΟΙΧΕΙΑ ΕΤΟΥΣ 3'!$AF$17,IF(MAX([1]Βοηθητικό!$E$17:$J$17)=MAX([1]Βοηθητικό!$E$1:$J$1)-4,'[1]ΣΤΟΙΧΕΙΑ ΕΤΟΥΣ 2'!$AF$17,IF(MAX([1]Βοηθητικό!$E$17:$J$17)=MAX([1]Βοηθητικό!$E$1:$J$1)-5,'[1]ΣΤΟΙΧΕΙΑ ΕΤΟΥΣ 1'!$AF$17,""))))))</f>
        <v>588621</v>
      </c>
    </row>
    <row r="1228" spans="1:4" x14ac:dyDescent="0.25">
      <c r="A1228" s="1" t="s">
        <v>187</v>
      </c>
      <c r="B1228" s="6">
        <f>IF(MAX([1]Βοηθητικό!$E$17:$J$17)-2=MAX([1]Βοηθητικό!$E$1:$J$1)-2,'[1]ΣΤΟΙΧΕΙΑ ΕΤΟΥΣ 4'!$AG$17,IF(MAX([1]Βοηθητικό!$E$17:$J$17)-2=MAX([1]Βοηθητικό!$E$1:$J$1)-3,'[1]ΣΤΟΙΧΕΙΑ ΕΤΟΥΣ 3'!$AG$17,IF(MAX([1]Βοηθητικό!$E$17:$J$17)-2=MAX([1]Βοηθητικό!$E$1:$J$1)-4,'[1]ΣΤΟΙΧΕΙΑ ΕΤΟΥΣ 2'!$AG$17,IF(MAX([1]Βοηθητικό!$E$17:$J$17)-2=MAX([1]Βοηθητικό!$E$1:$J$1)-5,'[1]ΣΤΟΙΧΕΙΑ ΕΤΟΥΣ 1'!$AG$17,""))))</f>
        <v>0</v>
      </c>
      <c r="C1228" s="6">
        <f>IF(MAX([1]Βοηθητικό!$E$17:$J$17)-1=MAX([1]Βοηθητικό!$E$1:$J$1)-1,'[1]ΣΤΟΙΧΕΙΑ ΕΤΟΥΣ 5'!$AG$17,IF(MAX([1]Βοηθητικό!$E$17:$J$17)-1=MAX([1]Βοηθητικό!$E$1:$J$1)-2,'[1]ΣΤΟΙΧΕΙΑ ΕΤΟΥΣ 4'!$AG$17,IF(MAX([1]Βοηθητικό!$E$17:$J$17)-1=MAX([1]Βοηθητικό!$E$1:$J$1)-3,'[1]ΣΤΟΙΧΕΙΑ ΕΤΟΥΣ 3'!$AG$17,IF(MAX([1]Βοηθητικό!$E$17:$J$17)-1=MAX([1]Βοηθητικό!$E$1:$J$1)-4,'[1]ΣΤΟΙΧΕΙΑ ΕΤΟΥΣ 2'!$AG$17,IF(MAX([1]Βοηθητικό!$E$17:$J$17)-1=MAX([1]Βοηθητικό!$E$1:$J$1)-5,'[1]ΣΤΟΙΧΕΙΑ ΕΤΟΥΣ 1'!$AG$17,"")))))</f>
        <v>0</v>
      </c>
      <c r="D1228" s="7">
        <f>IF(MAX([1]Βοηθητικό!$E$17:$J$17)=MAX([1]Βοηθητικό!$E$1:$J$1),'[1]ΣΤΟΙΧΕΙΑ ΕΤΟΥΣ 6'!$AG$17,IF(MAX([1]Βοηθητικό!$E$17:$J$17)=MAX([1]Βοηθητικό!$E$1:$J$1)-1,'[1]ΣΤΟΙΧΕΙΑ ΕΤΟΥΣ 5'!$AG$17,IF(MAX([1]Βοηθητικό!$E$17:$J$17)=MAX([1]Βοηθητικό!$E$1:$J$1)-2,'[1]ΣΤΟΙΧΕΙΑ ΕΤΟΥΣ 4'!$AG$17,IF(MAX([1]Βοηθητικό!$E$17:$J$17)=MAX([1]Βοηθητικό!$E$1:$J$1)-3,'[1]ΣΤΟΙΧΕΙΑ ΕΤΟΥΣ 3'!$AG$17,IF(MAX([1]Βοηθητικό!$E$17:$J$17)=MAX([1]Βοηθητικό!$E$1:$J$1)-4,'[1]ΣΤΟΙΧΕΙΑ ΕΤΟΥΣ 2'!$AG$17,IF(MAX([1]Βοηθητικό!$E$17:$J$17)=MAX([1]Βοηθητικό!$E$1:$J$1)-5,'[1]ΣΤΟΙΧΕΙΑ ΕΤΟΥΣ 1'!$AG$17,""))))))</f>
        <v>0</v>
      </c>
    </row>
    <row r="1229" spans="1:4" x14ac:dyDescent="0.25">
      <c r="A1229" s="1" t="s">
        <v>188</v>
      </c>
      <c r="B1229" s="6">
        <f>IF(MAX([1]Βοηθητικό!$E$17:$J$17)-2=MAX([1]Βοηθητικό!$E$1:$J$1)-2,'[1]ΣΤΟΙΧΕΙΑ ΕΤΟΥΣ 4'!$AH$17,IF(MAX([1]Βοηθητικό!$E$17:$J$17)-2=MAX([1]Βοηθητικό!$E$1:$J$1)-3,'[1]ΣΤΟΙΧΕΙΑ ΕΤΟΥΣ 3'!$AH$17,IF(MAX([1]Βοηθητικό!$E$17:$J$17)-2=MAX([1]Βοηθητικό!$E$1:$J$1)-4,'[1]ΣΤΟΙΧΕΙΑ ΕΤΟΥΣ 2'!$AH$17,IF(MAX([1]Βοηθητικό!$E$17:$J$17)-2=MAX([1]Βοηθητικό!$E$1:$J$1)-5,'[1]ΣΤΟΙΧΕΙΑ ΕΤΟΥΣ 1'!$AH$17,""))))</f>
        <v>70712</v>
      </c>
      <c r="C1229" s="6">
        <f>IF(MAX([1]Βοηθητικό!$E$17:$J$17)-1=MAX([1]Βοηθητικό!$E$1:$J$1)-1,'[1]ΣΤΟΙΧΕΙΑ ΕΤΟΥΣ 5'!$AH$17,IF(MAX([1]Βοηθητικό!$E$17:$J$17)-1=MAX([1]Βοηθητικό!$E$1:$J$1)-2,'[1]ΣΤΟΙΧΕΙΑ ΕΤΟΥΣ 4'!$AH$17,IF(MAX([1]Βοηθητικό!$E$17:$J$17)-1=MAX([1]Βοηθητικό!$E$1:$J$1)-3,'[1]ΣΤΟΙΧΕΙΑ ΕΤΟΥΣ 3'!$AH$17,IF(MAX([1]Βοηθητικό!$E$17:$J$17)-1=MAX([1]Βοηθητικό!$E$1:$J$1)-4,'[1]ΣΤΟΙΧΕΙΑ ΕΤΟΥΣ 2'!$AH$17,IF(MAX([1]Βοηθητικό!$E$17:$J$17)-1=MAX([1]Βοηθητικό!$E$1:$J$1)-5,'[1]ΣΤΟΙΧΕΙΑ ΕΤΟΥΣ 1'!$AH$17,"")))))</f>
        <v>64614</v>
      </c>
      <c r="D1229" s="7">
        <f>IF(MAX([1]Βοηθητικό!$E$17:$J$17)=MAX([1]Βοηθητικό!$E$1:$J$1),'[1]ΣΤΟΙΧΕΙΑ ΕΤΟΥΣ 6'!$AH$17,IF(MAX([1]Βοηθητικό!$E$17:$J$17)=MAX([1]Βοηθητικό!$E$1:$J$1)-1,'[1]ΣΤΟΙΧΕΙΑ ΕΤΟΥΣ 5'!$AH$17,IF(MAX([1]Βοηθητικό!$E$17:$J$17)=MAX([1]Βοηθητικό!$E$1:$J$1)-2,'[1]ΣΤΟΙΧΕΙΑ ΕΤΟΥΣ 4'!$AH$17,IF(MAX([1]Βοηθητικό!$E$17:$J$17)=MAX([1]Βοηθητικό!$E$1:$J$1)-3,'[1]ΣΤΟΙΧΕΙΑ ΕΤΟΥΣ 3'!$AH$17,IF(MAX([1]Βοηθητικό!$E$17:$J$17)=MAX([1]Βοηθητικό!$E$1:$J$1)-4,'[1]ΣΤΟΙΧΕΙΑ ΕΤΟΥΣ 2'!$AH$17,IF(MAX([1]Βοηθητικό!$E$17:$J$17)=MAX([1]Βοηθητικό!$E$1:$J$1)-5,'[1]ΣΤΟΙΧΕΙΑ ΕΤΟΥΣ 1'!$AH$17,""))))))</f>
        <v>49749</v>
      </c>
    </row>
    <row r="1230" spans="1:4" x14ac:dyDescent="0.25">
      <c r="A1230" s="1" t="s">
        <v>189</v>
      </c>
      <c r="B1230" s="6">
        <f>IF(MAX([1]Βοηθητικό!$E$17:$J$17)-2=MAX([1]Βοηθητικό!$E$1:$J$1)-2,'[1]ΣΤΟΙΧΕΙΑ ΕΤΟΥΣ 4'!$AI$17,IF(MAX([1]Βοηθητικό!$E$17:$J$17)-2=MAX([1]Βοηθητικό!$E$1:$J$1)-3,'[1]ΣΤΟΙΧΕΙΑ ΕΤΟΥΣ 3'!$AI$17,IF(MAX([1]Βοηθητικό!$E$17:$J$17)-2=MAX([1]Βοηθητικό!$E$1:$J$1)-4,'[1]ΣΤΟΙΧΕΙΑ ΕΤΟΥΣ 2'!$AI$17,IF(MAX([1]Βοηθητικό!$E$17:$J$17)-2=MAX([1]Βοηθητικό!$E$1:$J$1)-5,'[1]ΣΤΟΙΧΕΙΑ ΕΤΟΥΣ 1'!$AI$17,""))))</f>
        <v>0</v>
      </c>
      <c r="C1230" s="6">
        <f>IF(MAX([1]Βοηθητικό!$E$17:$J$17)-1=MAX([1]Βοηθητικό!$E$1:$J$1)-1,'[1]ΣΤΟΙΧΕΙΑ ΕΤΟΥΣ 5'!$AI$17,IF(MAX([1]Βοηθητικό!$E$17:$J$17)-1=MAX([1]Βοηθητικό!$E$1:$J$1)-2,'[1]ΣΤΟΙΧΕΙΑ ΕΤΟΥΣ 4'!$AI$17,IF(MAX([1]Βοηθητικό!$E$17:$J$17)-1=MAX([1]Βοηθητικό!$E$1:$J$1)-3,'[1]ΣΤΟΙΧΕΙΑ ΕΤΟΥΣ 3'!$AI$17,IF(MAX([1]Βοηθητικό!$E$17:$J$17)-1=MAX([1]Βοηθητικό!$E$1:$J$1)-4,'[1]ΣΤΟΙΧΕΙΑ ΕΤΟΥΣ 2'!$AI$17,IF(MAX([1]Βοηθητικό!$E$17:$J$17)-1=MAX([1]Βοηθητικό!$E$1:$J$1)-5,'[1]ΣΤΟΙΧΕΙΑ ΕΤΟΥΣ 1'!$AI$17,"")))))</f>
        <v>0</v>
      </c>
      <c r="D1230" s="7">
        <f>IF(MAX([1]Βοηθητικό!$E$17:$J$17)=MAX([1]Βοηθητικό!$E$1:$J$1),'[1]ΣΤΟΙΧΕΙΑ ΕΤΟΥΣ 6'!$AI$17,IF(MAX([1]Βοηθητικό!$E$17:$J$17)=MAX([1]Βοηθητικό!$E$1:$J$1)-1,'[1]ΣΤΟΙΧΕΙΑ ΕΤΟΥΣ 5'!$AI$17,IF(MAX([1]Βοηθητικό!$E$17:$J$17)=MAX([1]Βοηθητικό!$E$1:$J$1)-2,'[1]ΣΤΟΙΧΕΙΑ ΕΤΟΥΣ 4'!$AI$17,IF(MAX([1]Βοηθητικό!$E$17:$J$17)=MAX([1]Βοηθητικό!$E$1:$J$1)-3,'[1]ΣΤΟΙΧΕΙΑ ΕΤΟΥΣ 3'!$AI$17,IF(MAX([1]Βοηθητικό!$E$17:$J$17)=MAX([1]Βοηθητικό!$E$1:$J$1)-4,'[1]ΣΤΟΙΧΕΙΑ ΕΤΟΥΣ 2'!$AI$17,IF(MAX([1]Βοηθητικό!$E$17:$J$17)=MAX([1]Βοηθητικό!$E$1:$J$1)-5,'[1]ΣΤΟΙΧΕΙΑ ΕΤΟΥΣ 1'!$AI$17,""))))))</f>
        <v>0</v>
      </c>
    </row>
    <row r="1231" spans="1:4" x14ac:dyDescent="0.25">
      <c r="A1231" s="1" t="s">
        <v>36</v>
      </c>
      <c r="B1231" s="6">
        <f>IF(MAX([1]Βοηθητικό!$E$17:$J$17)-2=MAX([1]Βοηθητικό!$E$1:$J$1)-2,'[1]ΣΤΟΙΧΕΙΑ ΕΤΟΥΣ 4'!$AK$17,IF(MAX([1]Βοηθητικό!$E$17:$J$17)-2=MAX([1]Βοηθητικό!$E$1:$J$1)-3,'[1]ΣΤΟΙΧΕΙΑ ΕΤΟΥΣ 3'!$AK$17,IF(MAX([1]Βοηθητικό!$E$17:$J$17)-2=MAX([1]Βοηθητικό!$E$1:$J$1)-4,'[1]ΣΤΟΙΧΕΙΑ ΕΤΟΥΣ 2'!$AK$17,IF(MAX([1]Βοηθητικό!$E$17:$J$17)-2=MAX([1]Βοηθητικό!$E$1:$J$1)-5,'[1]ΣΤΟΙΧΕΙΑ ΕΤΟΥΣ 1'!$AK$17,""))))</f>
        <v>485239</v>
      </c>
      <c r="C1231" s="6">
        <f>IF(MAX([1]Βοηθητικό!$E$17:$J$17)-1=MAX([1]Βοηθητικό!$E$1:$J$1)-1,'[1]ΣΤΟΙΧΕΙΑ ΕΤΟΥΣ 5'!$AK$17,IF(MAX([1]Βοηθητικό!$E$17:$J$17)-1=MAX([1]Βοηθητικό!$E$1:$J$1)-2,'[1]ΣΤΟΙΧΕΙΑ ΕΤΟΥΣ 4'!$AK$17,IF(MAX([1]Βοηθητικό!$E$17:$J$17)-1=MAX([1]Βοηθητικό!$E$1:$J$1)-3,'[1]ΣΤΟΙΧΕΙΑ ΕΤΟΥΣ 3'!$AK$17,IF(MAX([1]Βοηθητικό!$E$17:$J$17)-1=MAX([1]Βοηθητικό!$E$1:$J$1)-4,'[1]ΣΤΟΙΧΕΙΑ ΕΤΟΥΣ 2'!$AK$17,IF(MAX([1]Βοηθητικό!$E$17:$J$17)-1=MAX([1]Βοηθητικό!$E$1:$J$1)-5,'[1]ΣΤΟΙΧΕΙΑ ΕΤΟΥΣ 1'!$AK$17,"")))))</f>
        <v>482275</v>
      </c>
      <c r="D1231" s="7">
        <f>IF(MAX([1]Βοηθητικό!$E$17:$J$17)=MAX([1]Βοηθητικό!$E$1:$J$1),'[1]ΣΤΟΙΧΕΙΑ ΕΤΟΥΣ 6'!$AK$17,IF(MAX([1]Βοηθητικό!$E$17:$J$17)=MAX([1]Βοηθητικό!$E$1:$J$1)-1,'[1]ΣΤΟΙΧΕΙΑ ΕΤΟΥΣ 5'!$AK$17,IF(MAX([1]Βοηθητικό!$E$17:$J$17)=MAX([1]Βοηθητικό!$E$1:$J$1)-2,'[1]ΣΤΟΙΧΕΙΑ ΕΤΟΥΣ 4'!$AK$17,IF(MAX([1]Βοηθητικό!$E$17:$J$17)=MAX([1]Βοηθητικό!$E$1:$J$1)-3,'[1]ΣΤΟΙΧΕΙΑ ΕΤΟΥΣ 3'!$AK$17,IF(MAX([1]Βοηθητικό!$E$17:$J$17)=MAX([1]Βοηθητικό!$E$1:$J$1)-4,'[1]ΣΤΟΙΧΕΙΑ ΕΤΟΥΣ 2'!$AK$17,IF(MAX([1]Βοηθητικό!$E$17:$J$17)=MAX([1]Βοηθητικό!$E$1:$J$1)-5,'[1]ΣΤΟΙΧΕΙΑ ΕΤΟΥΣ 1'!$AK$17,""))))))</f>
        <v>538872</v>
      </c>
    </row>
    <row r="1232" spans="1:4" x14ac:dyDescent="0.25">
      <c r="A1232" s="1" t="s">
        <v>37</v>
      </c>
      <c r="B1232" s="6">
        <f>IF(MAX([1]Βοηθητικό!$E$17:$J$17)-2=MAX([1]Βοηθητικό!$E$1:$J$1)-2,'[1]ΣΤΟΙΧΕΙΑ ΕΤΟΥΣ 4'!$AL$17,IF(MAX([1]Βοηθητικό!$E$17:$J$17)-2=MAX([1]Βοηθητικό!$E$1:$J$1)-3,'[1]ΣΤΟΙΧΕΙΑ ΕΤΟΥΣ 3'!$AL$17,IF(MAX([1]Βοηθητικό!$E$17:$J$17)-2=MAX([1]Βοηθητικό!$E$1:$J$1)-4,'[1]ΣΤΟΙΧΕΙΑ ΕΤΟΥΣ 2'!$AL$17,IF(MAX([1]Βοηθητικό!$E$17:$J$17)-2=MAX([1]Βοηθητικό!$E$1:$J$1)-5,'[1]ΣΤΟΙΧΕΙΑ ΕΤΟΥΣ 1'!$AL$17,""))))</f>
        <v>2808297</v>
      </c>
      <c r="C1232" s="6">
        <f>IF(MAX([1]Βοηθητικό!$E$17:$J$17)-1=MAX([1]Βοηθητικό!$E$1:$J$1)-1,'[1]ΣΤΟΙΧΕΙΑ ΕΤΟΥΣ 5'!$AL$17,IF(MAX([1]Βοηθητικό!$E$17:$J$17)-1=MAX([1]Βοηθητικό!$E$1:$J$1)-2,'[1]ΣΤΟΙΧΕΙΑ ΕΤΟΥΣ 4'!$AL$17,IF(MAX([1]Βοηθητικό!$E$17:$J$17)-1=MAX([1]Βοηθητικό!$E$1:$J$1)-3,'[1]ΣΤΟΙΧΕΙΑ ΕΤΟΥΣ 3'!$AL$17,IF(MAX([1]Βοηθητικό!$E$17:$J$17)-1=MAX([1]Βοηθητικό!$E$1:$J$1)-4,'[1]ΣΤΟΙΧΕΙΑ ΕΤΟΥΣ 2'!$AL$17,IF(MAX([1]Βοηθητικό!$E$17:$J$17)-1=MAX([1]Βοηθητικό!$E$1:$J$1)-5,'[1]ΣΤΟΙΧΕΙΑ ΕΤΟΥΣ 1'!$AL$17,"")))))</f>
        <v>2812042</v>
      </c>
      <c r="D1232" s="7">
        <f>IF(MAX([1]Βοηθητικό!$E$17:$J$17)=MAX([1]Βοηθητικό!$E$1:$J$1),'[1]ΣΤΟΙΧΕΙΑ ΕΤΟΥΣ 6'!$AL$17,IF(MAX([1]Βοηθητικό!$E$17:$J$17)=MAX([1]Βοηθητικό!$E$1:$J$1)-1,'[1]ΣΤΟΙΧΕΙΑ ΕΤΟΥΣ 5'!$AL$17,IF(MAX([1]Βοηθητικό!$E$17:$J$17)=MAX([1]Βοηθητικό!$E$1:$J$1)-2,'[1]ΣΤΟΙΧΕΙΑ ΕΤΟΥΣ 4'!$AL$17,IF(MAX([1]Βοηθητικό!$E$17:$J$17)=MAX([1]Βοηθητικό!$E$1:$J$1)-3,'[1]ΣΤΟΙΧΕΙΑ ΕΤΟΥΣ 3'!$AL$17,IF(MAX([1]Βοηθητικό!$E$17:$J$17)=MAX([1]Βοηθητικό!$E$1:$J$1)-4,'[1]ΣΤΟΙΧΕΙΑ ΕΤΟΥΣ 2'!$AL$17,IF(MAX([1]Βοηθητικό!$E$17:$J$17)=MAX([1]Βοηθητικό!$E$1:$J$1)-5,'[1]ΣΤΟΙΧΕΙΑ ΕΤΟΥΣ 1'!$AL$17,""))))))</f>
        <v>2795122</v>
      </c>
    </row>
    <row r="1233" spans="1:4" x14ac:dyDescent="0.25">
      <c r="A1233" s="1"/>
      <c r="B1233" s="4" t="str">
        <f>IF(MAX([1]Βοηθητικό!$E$17:$J$17)-2=MAX([1]Βοηθητικό!$E$1:$J$1)-2,LEFT('[1]ΣΤΟΙΧΕΙΑ ΕΤΟΥΣ 4'!$F$17,10),IF(MAX([1]Βοηθητικό!$E$17:$J$17)-2=MAX([1]Βοηθητικό!$E$1:$J$1)-3,LEFT('[1]ΣΤΟΙΧΕΙΑ ΕΤΟΥΣ 3'!$F$17,10),IF(MAX([1]Βοηθητικό!$E$17:$J$17)-2=MAX([1]Βοηθητικό!$E$1:$J$1)-4,LEFT('[1]ΣΤΟΙΧΕΙΑ ΕΤΟΥΣ 2'!$F$17,10),IF(MAX([1]Βοηθητικό!$E$17:$J$17)-2=MAX([1]Βοηθητικό!$E$1:$J$1)-5,LEFT('[1]ΣΤΟΙΧΕΙΑ ΕΤΟΥΣ 1'!$F$17,10),""))))</f>
        <v>01/01/2017</v>
      </c>
      <c r="C1233" s="17" t="str">
        <f>IF(MAX([1]Βοηθητικό!$E$17:$J$17)-1=MAX([1]Βοηθητικό!$E$1:$J$1)-1,LEFT('[1]ΣΤΟΙΧΕΙΑ ΕΤΟΥΣ 5'!$F$17,10),IF(MAX([1]Βοηθητικό!$E$17:$J$17)-1=MAX([1]Βοηθητικό!$E$1:$J$1)-2,LEFT('[1]ΣΤΟΙΧΕΙΑ ΕΤΟΥΣ 4'!$F$17,10),IF(MAX([1]Βοηθητικό!$E$17:$J$17)-1=MAX([1]Βοηθητικό!$E$1:$J$1)-3,LEFT('[1]ΣΤΟΙΧΕΙΑ ΕΤΟΥΣ 3'!$F$17,10),IF(MAX([1]Βοηθητικό!$E$17:$J$17)-1=MAX([1]Βοηθητικό!$E$1:$J$1)-4,LEFT('[1]ΣΤΟΙΧΕΙΑ ΕΤΟΥΣ 2'!$F$17,10),IF(MAX([1]Βοηθητικό!$E$17:$J$17)-1=MAX([1]Βοηθητικό!$E$1:$J$1)-5,LEFT('[1]ΣΤΟΙΧΕΙΑ ΕΤΟΥΣ 1'!$F$17,10),"")))))</f>
        <v>01/01/2018</v>
      </c>
      <c r="D1233" s="5" t="str">
        <f>IF(MAX([1]Βοηθητικό!$E$17:$J$17)=MAX([1]Βοηθητικό!$E$1:$J$1),LEFT('[1]ΣΤΟΙΧΕΙΑ ΕΤΟΥΣ 6'!$F$17,10),IF(MAX([1]Βοηθητικό!$E$17:$J$17)=MAX([1]Βοηθητικό!$E$1:$J$1)-1,LEFT('[1]ΣΤΟΙΧΕΙΑ ΕΤΟΥΣ 5'!$F$17,10),IF(MAX([1]Βοηθητικό!$E$17:$J$17)=MAX([1]Βοηθητικό!$E$1:$J$1)-2,LEFT('[1]ΣΤΟΙΧΕΙΑ ΕΤΟΥΣ 4'!$F$17,10),IF(MAX([1]Βοηθητικό!$E$17:$J$17)=MAX([1]Βοηθητικό!$E$1:$J$1)-3,LEFT('[1]ΣΤΟΙΧΕΙΑ ΕΤΟΥΣ 3'!$F$17,10),IF(MAX([1]Βοηθητικό!$E$17:$J$17)=MAX([1]Βοηθητικό!$E$1:$J$1)-4,LEFT('[1]ΣΤΟΙΧΕΙΑ ΕΤΟΥΣ 2'!$F$17,10),IF(MAX([1]Βοηθητικό!$E$17:$J$17)=MAX([1]Βοηθητικό!$E$1:$J$1)-5,LEFT('[1]ΣΤΟΙΧΕΙΑ ΕΤΟΥΣ 1'!$F$17,10),""))))))</f>
        <v>01/01/2019</v>
      </c>
    </row>
    <row r="1234" spans="1:4" x14ac:dyDescent="0.25">
      <c r="A1234" s="3" t="s">
        <v>190</v>
      </c>
      <c r="B1234" s="4" t="str">
        <f>IF(MAX([1]Βοηθητικό!$E$17:$J$17)-2=MAX([1]Βοηθητικό!$E$1:$J$1)-2,RIGHT('[1]ΣΤΟΙΧΕΙΑ ΕΤΟΥΣ 4'!$F$17,10),IF(MAX([1]Βοηθητικό!$E$17:$J$17)-2=MAX([1]Βοηθητικό!$E$1:$J$1)-3,RIGHT('[1]ΣΤΟΙΧΕΙΑ ΕΤΟΥΣ 3'!$F$17,10),IF(MAX([1]Βοηθητικό!$E$17:$J$17)-2=MAX([1]Βοηθητικό!$E$1:$J$1)-4,RIGHT('[1]ΣΤΟΙΧΕΙΑ ΕΤΟΥΣ 2'!$F$17,10),IF(MAX([1]Βοηθητικό!$E$17:$J$17)-2=MAX([1]Βοηθητικό!$E$1:$J$1)-5,RIGHT('[1]ΣΤΟΙΧΕΙΑ ΕΤΟΥΣ 1'!$F$17,10),""))))</f>
        <v>31/12/2017</v>
      </c>
      <c r="C1234" s="17" t="str">
        <f>IF(MAX([1]Βοηθητικό!$E$17:$J$17)-1=MAX([1]Βοηθητικό!$E$1:$J$1)-1,RIGHT('[1]ΣΤΟΙΧΕΙΑ ΕΤΟΥΣ 5'!$F$17,10),IF(MAX([1]Βοηθητικό!$E$17:$J$17)-1=MAX([1]Βοηθητικό!$E$1:$J$1)-2,RIGHT('[1]ΣΤΟΙΧΕΙΑ ΕΤΟΥΣ 4'!$F$17,10),IF(MAX([1]Βοηθητικό!$E$17:$J$17)-1=MAX([1]Βοηθητικό!$E$1:$J$1)-3,RIGHT('[1]ΣΤΟΙΧΕΙΑ ΕΤΟΥΣ 3'!$F$17,10),IF(MAX([1]Βοηθητικό!$E$17:$J$17)-1=MAX([1]Βοηθητικό!$E$1:$J$1)-4,RIGHT('[1]ΣΤΟΙΧΕΙΑ ΕΤΟΥΣ 2'!$F$17,10),IF(MAX([1]Βοηθητικό!$E$17:$J$17)-1=MAX([1]Βοηθητικό!$E$1:$J$1)-5,RIGHT('[1]ΣΤΟΙΧΕΙΑ ΕΤΟΥΣ 1'!$F$17,10),"")))))</f>
        <v>31/12/2018</v>
      </c>
      <c r="D1234" s="5" t="str">
        <f>IF(MAX([1]Βοηθητικό!$E$17:$J$17)=MAX([1]Βοηθητικό!$E$1:$J$1),RIGHT('[1]ΣΤΟΙΧΕΙΑ ΕΤΟΥΣ 6'!$F$17,10),IF(MAX([1]Βοηθητικό!$E$17:$J$17)=MAX([1]Βοηθητικό!$E$1:$J$1)-1,RIGHT('[1]ΣΤΟΙΧΕΙΑ ΕΤΟΥΣ 5'!$F$17,10),IF(MAX([1]Βοηθητικό!$E$17:$J$17)=MAX([1]Βοηθητικό!$E$1:$J$1)-2,RIGHT('[1]ΣΤΟΙΧΕΙΑ ΕΤΟΥΣ 4'!$F$17,10),IF(MAX([1]Βοηθητικό!$E$17:$J$17)=MAX([1]Βοηθητικό!$E$1:$J$1)-3,RIGHT('[1]ΣΤΟΙΧΕΙΑ ΕΤΟΥΣ 3'!$F$17,10),IF(MAX([1]Βοηθητικό!$E$17:$J$17)=MAX([1]Βοηθητικό!$E$1:$J$1)-4,RIGHT('[1]ΣΤΟΙΧΕΙΑ ΕΤΟΥΣ 2'!$F$17,10),IF(MAX([1]Βοηθητικό!$E$17:$J$17)=MAX([1]Βοηθητικό!$E$1:$J$1)-5,RIGHT('[1]ΣΤΟΙΧΕΙΑ ΕΤΟΥΣ 1'!$F$17,10),""))))))</f>
        <v>31/12/2019</v>
      </c>
    </row>
    <row r="1235" spans="1:4" x14ac:dyDescent="0.25">
      <c r="A1235" s="1" t="s">
        <v>39</v>
      </c>
      <c r="B1235" s="6">
        <f>IF(MAX([1]Βοηθητικό!$E$17:$J$17)-2=MAX([1]Βοηθητικό!$E$1:$J$1)-2,'[1]ΣΤΟΙΧΕΙΑ ΕΤΟΥΣ 4'!$AN$17,IF(MAX([1]Βοηθητικό!$E$17:$J$17)-2=MAX([1]Βοηθητικό!$E$1:$J$1)-3,'[1]ΣΤΟΙΧΕΙΑ ΕΤΟΥΣ 3'!$AN$17,IF(MAX([1]Βοηθητικό!$E$17:$J$17)-2=MAX([1]Βοηθητικό!$E$1:$J$1)-4,'[1]ΣΤΟΙΧΕΙΑ ΕΤΟΥΣ 2'!$AN$17,IF(MAX([1]Βοηθητικό!$E$17:$J$17)-2=MAX([1]Βοηθητικό!$E$1:$J$1)-5,'[1]ΣΤΟΙΧΕΙΑ ΕΤΟΥΣ 1'!$AN$17,""))))</f>
        <v>1746064</v>
      </c>
      <c r="C1235" s="6">
        <f>IF(MAX([1]Βοηθητικό!$E$17:$J$17)-1=MAX([1]Βοηθητικό!$E$1:$J$1)-1,'[1]ΣΤΟΙΧΕΙΑ ΕΤΟΥΣ 5'!$AN$17,IF(MAX([1]Βοηθητικό!$E$17:$J$17)-1=MAX([1]Βοηθητικό!$E$1:$J$1)-2,'[1]ΣΤΟΙΧΕΙΑ ΕΤΟΥΣ 4'!$AN$17,IF(MAX([1]Βοηθητικό!$E$17:$J$17)-1=MAX([1]Βοηθητικό!$E$1:$J$1)-3,'[1]ΣΤΟΙΧΕΙΑ ΕΤΟΥΣ 3'!$AN$17,IF(MAX([1]Βοηθητικό!$E$17:$J$17)-1=MAX([1]Βοηθητικό!$E$1:$J$1)-4,'[1]ΣΤΟΙΧΕΙΑ ΕΤΟΥΣ 2'!$AN$17,IF(MAX([1]Βοηθητικό!$E$17:$J$17)-1=MAX([1]Βοηθητικό!$E$1:$J$1)-5,'[1]ΣΤΟΙΧΕΙΑ ΕΤΟΥΣ 1'!$AN$17,"")))))</f>
        <v>1684005</v>
      </c>
      <c r="D1235" s="7">
        <f>IF(MAX([1]Βοηθητικό!$E$17:$J$17)=MAX([1]Βοηθητικό!$E$1:$J$1),'[1]ΣΤΟΙΧΕΙΑ ΕΤΟΥΣ 6'!$AN$17,IF(MAX([1]Βοηθητικό!$E$17:$J$17)=MAX([1]Βοηθητικό!$E$1:$J$1)-1,'[1]ΣΤΟΙΧΕΙΑ ΕΤΟΥΣ 5'!$AN$17,IF(MAX([1]Βοηθητικό!$E$17:$J$17)=MAX([1]Βοηθητικό!$E$1:$J$1)-2,'[1]ΣΤΟΙΧΕΙΑ ΕΤΟΥΣ 4'!$AN$17,IF(MAX([1]Βοηθητικό!$E$17:$J$17)=MAX([1]Βοηθητικό!$E$1:$J$1)-3,'[1]ΣΤΟΙΧΕΙΑ ΕΤΟΥΣ 3'!$AN$17,IF(MAX([1]Βοηθητικό!$E$17:$J$17)=MAX([1]Βοηθητικό!$E$1:$J$1)-4,'[1]ΣΤΟΙΧΕΙΑ ΕΤΟΥΣ 2'!$AN$17,IF(MAX([1]Βοηθητικό!$E$17:$J$17)=MAX([1]Βοηθητικό!$E$1:$J$1)-5,'[1]ΣΤΟΙΧΕΙΑ ΕΤΟΥΣ 1'!$AN$17,""))))))</f>
        <v>1449064</v>
      </c>
    </row>
    <row r="1236" spans="1:4" x14ac:dyDescent="0.25">
      <c r="A1236" s="1" t="s">
        <v>40</v>
      </c>
      <c r="B1236" s="6">
        <f>IF(MAX([1]Βοηθητικό!$E$17:$J$17)-2=MAX([1]Βοηθητικό!$E$1:$J$1)-2,'[1]ΣΤΟΙΧΕΙΑ ΕΤΟΥΣ 4'!$AO$17,IF(MAX([1]Βοηθητικό!$E$17:$J$17)-2=MAX([1]Βοηθητικό!$E$1:$J$1)-3,'[1]ΣΤΟΙΧΕΙΑ ΕΤΟΥΣ 3'!$AO$17,IF(MAX([1]Βοηθητικό!$E$17:$J$17)-2=MAX([1]Βοηθητικό!$E$1:$J$1)-4,'[1]ΣΤΟΙΧΕΙΑ ΕΤΟΥΣ 2'!$AO$17,IF(MAX([1]Βοηθητικό!$E$17:$J$17)-2=MAX([1]Βοηθητικό!$E$1:$J$1)-5,'[1]ΣΤΟΙΧΕΙΑ ΕΤΟΥΣ 1'!$AO$17,""))))</f>
        <v>1002353</v>
      </c>
      <c r="C1236" s="6">
        <f>IF(MAX([1]Βοηθητικό!$E$17:$J$17)-1=MAX([1]Βοηθητικό!$E$1:$J$1)-1,'[1]ΣΤΟΙΧΕΙΑ ΕΤΟΥΣ 5'!$AO$17,IF(MAX([1]Βοηθητικό!$E$17:$J$17)-1=MAX([1]Βοηθητικό!$E$1:$J$1)-2,'[1]ΣΤΟΙΧΕΙΑ ΕΤΟΥΣ 4'!$AO$17,IF(MAX([1]Βοηθητικό!$E$17:$J$17)-1=MAX([1]Βοηθητικό!$E$1:$J$1)-3,'[1]ΣΤΟΙΧΕΙΑ ΕΤΟΥΣ 3'!$AO$17,IF(MAX([1]Βοηθητικό!$E$17:$J$17)-1=MAX([1]Βοηθητικό!$E$1:$J$1)-4,'[1]ΣΤΟΙΧΕΙΑ ΕΤΟΥΣ 2'!$AO$17,IF(MAX([1]Βοηθητικό!$E$17:$J$17)-1=MAX([1]Βοηθητικό!$E$1:$J$1)-5,'[1]ΣΤΟΙΧΕΙΑ ΕΤΟΥΣ 1'!$AO$17,"")))))</f>
        <v>900052</v>
      </c>
      <c r="D1236" s="7">
        <f>IF(MAX([1]Βοηθητικό!$E$17:$J$17)=MAX([1]Βοηθητικό!$E$1:$J$1),'[1]ΣΤΟΙΧΕΙΑ ΕΤΟΥΣ 6'!$AO$17,IF(MAX([1]Βοηθητικό!$E$17:$J$17)=MAX([1]Βοηθητικό!$E$1:$J$1)-1,'[1]ΣΤΟΙΧΕΙΑ ΕΤΟΥΣ 5'!$AO$17,IF(MAX([1]Βοηθητικό!$E$17:$J$17)=MAX([1]Βοηθητικό!$E$1:$J$1)-2,'[1]ΣΤΟΙΧΕΙΑ ΕΤΟΥΣ 4'!$AO$17,IF(MAX([1]Βοηθητικό!$E$17:$J$17)=MAX([1]Βοηθητικό!$E$1:$J$1)-3,'[1]ΣΤΟΙΧΕΙΑ ΕΤΟΥΣ 3'!$AO$17,IF(MAX([1]Βοηθητικό!$E$17:$J$17)=MAX([1]Βοηθητικό!$E$1:$J$1)-4,'[1]ΣΤΟΙΧΕΙΑ ΕΤΟΥΣ 2'!$AO$17,IF(MAX([1]Βοηθητικό!$E$17:$J$17)=MAX([1]Βοηθητικό!$E$1:$J$1)-5,'[1]ΣΤΟΙΧΕΙΑ ΕΤΟΥΣ 1'!$AO$17,""))))))</f>
        <v>659356</v>
      </c>
    </row>
    <row r="1237" spans="1:4" x14ac:dyDescent="0.25">
      <c r="A1237" s="1" t="s">
        <v>41</v>
      </c>
      <c r="B1237" s="6">
        <f>IF(MAX([1]Βοηθητικό!$E$17:$J$17)-2=MAX([1]Βοηθητικό!$E$1:$J$1)-2,'[1]ΣΤΟΙΧΕΙΑ ΕΤΟΥΣ 4'!$AP$17,IF(MAX([1]Βοηθητικό!$E$17:$J$17)-2=MAX([1]Βοηθητικό!$E$1:$J$1)-3,'[1]ΣΤΟΙΧΕΙΑ ΕΤΟΥΣ 3'!$AP$17,IF(MAX([1]Βοηθητικό!$E$17:$J$17)-2=MAX([1]Βοηθητικό!$E$1:$J$1)-4,'[1]ΣΤΟΙΧΕΙΑ ΕΤΟΥΣ 2'!$AP$17,IF(MAX([1]Βοηθητικό!$E$17:$J$17)-2=MAX([1]Βοηθητικό!$E$1:$J$1)-5,'[1]ΣΤΟΙΧΕΙΑ ΕΤΟΥΣ 1'!$AP$17,""))))</f>
        <v>743711</v>
      </c>
      <c r="C1237" s="6">
        <f>IF(MAX([1]Βοηθητικό!$E$17:$J$17)-1=MAX([1]Βοηθητικό!$E$1:$J$1)-1,'[1]ΣΤΟΙΧΕΙΑ ΕΤΟΥΣ 5'!$AP$17,IF(MAX([1]Βοηθητικό!$E$17:$J$17)-1=MAX([1]Βοηθητικό!$E$1:$J$1)-2,'[1]ΣΤΟΙΧΕΙΑ ΕΤΟΥΣ 4'!$AP$17,IF(MAX([1]Βοηθητικό!$E$17:$J$17)-1=MAX([1]Βοηθητικό!$E$1:$J$1)-3,'[1]ΣΤΟΙΧΕΙΑ ΕΤΟΥΣ 3'!$AP$17,IF(MAX([1]Βοηθητικό!$E$17:$J$17)-1=MAX([1]Βοηθητικό!$E$1:$J$1)-4,'[1]ΣΤΟΙΧΕΙΑ ΕΤΟΥΣ 2'!$AP$17,IF(MAX([1]Βοηθητικό!$E$17:$J$17)-1=MAX([1]Βοηθητικό!$E$1:$J$1)-5,'[1]ΣΤΟΙΧΕΙΑ ΕΤΟΥΣ 1'!$AP$17,"")))))</f>
        <v>783954</v>
      </c>
      <c r="D1237" s="7">
        <f>IF(MAX([1]Βοηθητικό!$E$17:$J$17)=MAX([1]Βοηθητικό!$E$1:$J$1),'[1]ΣΤΟΙΧΕΙΑ ΕΤΟΥΣ 6'!$AP$17,IF(MAX([1]Βοηθητικό!$E$17:$J$17)=MAX([1]Βοηθητικό!$E$1:$J$1)-1,'[1]ΣΤΟΙΧΕΙΑ ΕΤΟΥΣ 5'!$AP$17,IF(MAX([1]Βοηθητικό!$E$17:$J$17)=MAX([1]Βοηθητικό!$E$1:$J$1)-2,'[1]ΣΤΟΙΧΕΙΑ ΕΤΟΥΣ 4'!$AP$17,IF(MAX([1]Βοηθητικό!$E$17:$J$17)=MAX([1]Βοηθητικό!$E$1:$J$1)-3,'[1]ΣΤΟΙΧΕΙΑ ΕΤΟΥΣ 3'!$AP$17,IF(MAX([1]Βοηθητικό!$E$17:$J$17)=MAX([1]Βοηθητικό!$E$1:$J$1)-4,'[1]ΣΤΟΙΧΕΙΑ ΕΤΟΥΣ 2'!$AP$17,IF(MAX([1]Βοηθητικό!$E$17:$J$17)=MAX([1]Βοηθητικό!$E$1:$J$1)-5,'[1]ΣΤΟΙΧΕΙΑ ΕΤΟΥΣ 1'!$AP$17,""))))))</f>
        <v>789708</v>
      </c>
    </row>
    <row r="1238" spans="1:4" x14ac:dyDescent="0.25">
      <c r="A1238" s="1" t="s">
        <v>42</v>
      </c>
      <c r="B1238" s="6">
        <f>IF(MAX([1]Βοηθητικό!$E$17:$J$17)-2=MAX([1]Βοηθητικό!$E$1:$J$1)-2,'[1]ΣΤΟΙΧΕΙΑ ΕΤΟΥΣ 4'!$AQ$17,IF(MAX([1]Βοηθητικό!$E$17:$J$17)-2=MAX([1]Βοηθητικό!$E$1:$J$1)-3,'[1]ΣΤΟΙΧΕΙΑ ΕΤΟΥΣ 3'!$AQ$17,IF(MAX([1]Βοηθητικό!$E$17:$J$17)-2=MAX([1]Βοηθητικό!$E$1:$J$1)-4,'[1]ΣΤΟΙΧΕΙΑ ΕΤΟΥΣ 2'!$AQ$17,IF(MAX([1]Βοηθητικό!$E$17:$J$17)-2=MAX([1]Βοηθητικό!$E$1:$J$1)-5,'[1]ΣΤΟΙΧΕΙΑ ΕΤΟΥΣ 1'!$AQ$17,""))))</f>
        <v>30786</v>
      </c>
      <c r="C1238" s="6">
        <f>IF(MAX([1]Βοηθητικό!$E$17:$J$17)-1=MAX([1]Βοηθητικό!$E$1:$J$1)-1,'[1]ΣΤΟΙΧΕΙΑ ΕΤΟΥΣ 5'!$AQ$17,IF(MAX([1]Βοηθητικό!$E$17:$J$17)-1=MAX([1]Βοηθητικό!$E$1:$J$1)-2,'[1]ΣΤΟΙΧΕΙΑ ΕΤΟΥΣ 4'!$AQ$17,IF(MAX([1]Βοηθητικό!$E$17:$J$17)-1=MAX([1]Βοηθητικό!$E$1:$J$1)-3,'[1]ΣΤΟΙΧΕΙΑ ΕΤΟΥΣ 3'!$AQ$17,IF(MAX([1]Βοηθητικό!$E$17:$J$17)-1=MAX([1]Βοηθητικό!$E$1:$J$1)-4,'[1]ΣΤΟΙΧΕΙΑ ΕΤΟΥΣ 2'!$AQ$17,IF(MAX([1]Βοηθητικό!$E$17:$J$17)-1=MAX([1]Βοηθητικό!$E$1:$J$1)-5,'[1]ΣΤΟΙΧΕΙΑ ΕΤΟΥΣ 1'!$AQ$17,"")))))</f>
        <v>38929</v>
      </c>
      <c r="D1238" s="7">
        <f>IF(MAX([1]Βοηθητικό!$E$17:$J$17)=MAX([1]Βοηθητικό!$E$1:$J$1),'[1]ΣΤΟΙΧΕΙΑ ΕΤΟΥΣ 6'!$AQ$17,IF(MAX([1]Βοηθητικό!$E$17:$J$17)=MAX([1]Βοηθητικό!$E$1:$J$1)-1,'[1]ΣΤΟΙΧΕΙΑ ΕΤΟΥΣ 5'!$AQ$17,IF(MAX([1]Βοηθητικό!$E$17:$J$17)=MAX([1]Βοηθητικό!$E$1:$J$1)-2,'[1]ΣΤΟΙΧΕΙΑ ΕΤΟΥΣ 4'!$AQ$17,IF(MAX([1]Βοηθητικό!$E$17:$J$17)=MAX([1]Βοηθητικό!$E$1:$J$1)-3,'[1]ΣΤΟΙΧΕΙΑ ΕΤΟΥΣ 3'!$AQ$17,IF(MAX([1]Βοηθητικό!$E$17:$J$17)=MAX([1]Βοηθητικό!$E$1:$J$1)-4,'[1]ΣΤΟΙΧΕΙΑ ΕΤΟΥΣ 2'!$AQ$17,IF(MAX([1]Βοηθητικό!$E$17:$J$17)=MAX([1]Βοηθητικό!$E$1:$J$1)-5,'[1]ΣΤΟΙΧΕΙΑ ΕΤΟΥΣ 1'!$AQ$17,""))))))</f>
        <v>50676</v>
      </c>
    </row>
    <row r="1239" spans="1:4" x14ac:dyDescent="0.25">
      <c r="A1239" s="1" t="s">
        <v>43</v>
      </c>
      <c r="B1239" s="6">
        <f>IF(MAX([1]Βοηθητικό!$E$17:$J$17)-2=MAX([1]Βοηθητικό!$E$1:$J$1)-2,'[1]ΣΤΟΙΧΕΙΑ ΕΤΟΥΣ 4'!$AR$17,IF(MAX([1]Βοηθητικό!$E$17:$J$17)-2=MAX([1]Βοηθητικό!$E$1:$J$1)-3,'[1]ΣΤΟΙΧΕΙΑ ΕΤΟΥΣ 3'!$AR$17,IF(MAX([1]Βοηθητικό!$E$17:$J$17)-2=MAX([1]Βοηθητικό!$E$1:$J$1)-4,'[1]ΣΤΟΙΧΕΙΑ ΕΤΟΥΣ 2'!$AR$17,IF(MAX([1]Βοηθητικό!$E$17:$J$17)-2=MAX([1]Βοηθητικό!$E$1:$J$1)-5,'[1]ΣΤΟΙΧΕΙΑ ΕΤΟΥΣ 1'!$AR$17,""))))</f>
        <v>47774</v>
      </c>
      <c r="C1239" s="6">
        <f>IF(MAX([1]Βοηθητικό!$E$17:$J$17)-1=MAX([1]Βοηθητικό!$E$1:$J$1)-1,'[1]ΣΤΟΙΧΕΙΑ ΕΤΟΥΣ 5'!$AR$17,IF(MAX([1]Βοηθητικό!$E$17:$J$17)-1=MAX([1]Βοηθητικό!$E$1:$J$1)-2,'[1]ΣΤΟΙΧΕΙΑ ΕΤΟΥΣ 4'!$AR$17,IF(MAX([1]Βοηθητικό!$E$17:$J$17)-1=MAX([1]Βοηθητικό!$E$1:$J$1)-3,'[1]ΣΤΟΙΧΕΙΑ ΕΤΟΥΣ 3'!$AR$17,IF(MAX([1]Βοηθητικό!$E$17:$J$17)-1=MAX([1]Βοηθητικό!$E$1:$J$1)-4,'[1]ΣΤΟΙΧΕΙΑ ΕΤΟΥΣ 2'!$AR$17,IF(MAX([1]Βοηθητικό!$E$17:$J$17)-1=MAX([1]Βοηθητικό!$E$1:$J$1)-5,'[1]ΣΤΟΙΧΕΙΑ ΕΤΟΥΣ 1'!$AR$17,"")))))</f>
        <v>46158</v>
      </c>
      <c r="D1239" s="7">
        <f>IF(MAX([1]Βοηθητικό!$E$17:$J$17)=MAX([1]Βοηθητικό!$E$1:$J$1),'[1]ΣΤΟΙΧΕΙΑ ΕΤΟΥΣ 6'!$AR$17,IF(MAX([1]Βοηθητικό!$E$17:$J$17)=MAX([1]Βοηθητικό!$E$1:$J$1)-1,'[1]ΣΤΟΙΧΕΙΑ ΕΤΟΥΣ 5'!$AR$17,IF(MAX([1]Βοηθητικό!$E$17:$J$17)=MAX([1]Βοηθητικό!$E$1:$J$1)-2,'[1]ΣΤΟΙΧΕΙΑ ΕΤΟΥΣ 4'!$AR$17,IF(MAX([1]Βοηθητικό!$E$17:$J$17)=MAX([1]Βοηθητικό!$E$1:$J$1)-3,'[1]ΣΤΟΙΧΕΙΑ ΕΤΟΥΣ 3'!$AR$17,IF(MAX([1]Βοηθητικό!$E$17:$J$17)=MAX([1]Βοηθητικό!$E$1:$J$1)-4,'[1]ΣΤΟΙΧΕΙΑ ΕΤΟΥΣ 2'!$AR$17,IF(MAX([1]Βοηθητικό!$E$17:$J$17)=MAX([1]Βοηθητικό!$E$1:$J$1)-5,'[1]ΣΤΟΙΧΕΙΑ ΕΤΟΥΣ 1'!$AR$17,""))))))</f>
        <v>43696</v>
      </c>
    </row>
    <row r="1240" spans="1:4" x14ac:dyDescent="0.25">
      <c r="A1240" s="1" t="s">
        <v>44</v>
      </c>
      <c r="B1240" s="6">
        <f>IF(MAX([1]Βοηθητικό!$E$17:$J$17)-2=MAX([1]Βοηθητικό!$E$1:$J$1)-2,'[1]ΣΤΟΙΧΕΙΑ ΕΤΟΥΣ 4'!$AS$17,IF(MAX([1]Βοηθητικό!$E$17:$J$17)-2=MAX([1]Βοηθητικό!$E$1:$J$1)-3,'[1]ΣΤΟΙΧΕΙΑ ΕΤΟΥΣ 3'!$AS$17,IF(MAX([1]Βοηθητικό!$E$17:$J$17)-2=MAX([1]Βοηθητικό!$E$1:$J$1)-4,'[1]ΣΤΟΙΧΕΙΑ ΕΤΟΥΣ 2'!$AS$17,IF(MAX([1]Βοηθητικό!$E$17:$J$17)-2=MAX([1]Βοηθητικό!$E$1:$J$1)-5,'[1]ΣΤΟΙΧΕΙΑ ΕΤΟΥΣ 1'!$AS$17,""))))</f>
        <v>694428</v>
      </c>
      <c r="C1240" s="6">
        <f>IF(MAX([1]Βοηθητικό!$E$17:$J$17)-1=MAX([1]Βοηθητικό!$E$1:$J$1)-1,'[1]ΣΤΟΙΧΕΙΑ ΕΤΟΥΣ 5'!$AS$17,IF(MAX([1]Βοηθητικό!$E$17:$J$17)-1=MAX([1]Βοηθητικό!$E$1:$J$1)-2,'[1]ΣΤΟΙΧΕΙΑ ΕΤΟΥΣ 4'!$AS$17,IF(MAX([1]Βοηθητικό!$E$17:$J$17)-1=MAX([1]Βοηθητικό!$E$1:$J$1)-3,'[1]ΣΤΟΙΧΕΙΑ ΕΤΟΥΣ 3'!$AS$17,IF(MAX([1]Βοηθητικό!$E$17:$J$17)-1=MAX([1]Βοηθητικό!$E$1:$J$1)-4,'[1]ΣΤΟΙΧΕΙΑ ΕΤΟΥΣ 2'!$AS$17,IF(MAX([1]Βοηθητικό!$E$17:$J$17)-1=MAX([1]Βοηθητικό!$E$1:$J$1)-5,'[1]ΣΤΟΙΧΕΙΑ ΕΤΟΥΣ 1'!$AS$17,"")))))</f>
        <v>820408</v>
      </c>
      <c r="D1240" s="7">
        <f>IF(MAX([1]Βοηθητικό!$E$17:$J$17)=MAX([1]Βοηθητικό!$E$1:$J$1),'[1]ΣΤΟΙΧΕΙΑ ΕΤΟΥΣ 6'!$AS$17,IF(MAX([1]Βοηθητικό!$E$17:$J$17)=MAX([1]Βοηθητικό!$E$1:$J$1)-1,'[1]ΣΤΟΙΧΕΙΑ ΕΤΟΥΣ 5'!$AS$17,IF(MAX([1]Βοηθητικό!$E$17:$J$17)=MAX([1]Βοηθητικό!$E$1:$J$1)-2,'[1]ΣΤΟΙΧΕΙΑ ΕΤΟΥΣ 4'!$AS$17,IF(MAX([1]Βοηθητικό!$E$17:$J$17)=MAX([1]Βοηθητικό!$E$1:$J$1)-3,'[1]ΣΤΟΙΧΕΙΑ ΕΤΟΥΣ 3'!$AS$17,IF(MAX([1]Βοηθητικό!$E$17:$J$17)=MAX([1]Βοηθητικό!$E$1:$J$1)-4,'[1]ΣΤΟΙΧΕΙΑ ΕΤΟΥΣ 2'!$AS$17,IF(MAX([1]Βοηθητικό!$E$17:$J$17)=MAX([1]Βοηθητικό!$E$1:$J$1)-5,'[1]ΣΤΟΙΧΕΙΑ ΕΤΟΥΣ 1'!$AS$17,""))))))</f>
        <v>794297</v>
      </c>
    </row>
    <row r="1241" spans="1:4" x14ac:dyDescent="0.25">
      <c r="A1241" s="1" t="s">
        <v>45</v>
      </c>
      <c r="B1241" s="6">
        <f>IF(MAX([1]Βοηθητικό!$E$17:$J$17)-2=MAX([1]Βοηθητικό!$E$1:$J$1)-2,'[1]ΣΤΟΙΧΕΙΑ ΕΤΟΥΣ 4'!$AT$17,IF(MAX([1]Βοηθητικό!$E$17:$J$17)-2=MAX([1]Βοηθητικό!$E$1:$J$1)-3,'[1]ΣΤΟΙΧΕΙΑ ΕΤΟΥΣ 3'!$AT$17,IF(MAX([1]Βοηθητικό!$E$17:$J$17)-2=MAX([1]Βοηθητικό!$E$1:$J$1)-4,'[1]ΣΤΟΙΧΕΙΑ ΕΤΟΥΣ 2'!$AT$17,IF(MAX([1]Βοηθητικό!$E$17:$J$17)-2=MAX([1]Βοηθητικό!$E$1:$J$1)-5,'[1]ΣΤΟΙΧΕΙΑ ΕΤΟΥΣ 1'!$AT$17,""))))</f>
        <v>32294</v>
      </c>
      <c r="C1241" s="6">
        <f>IF(MAX([1]Βοηθητικό!$E$17:$J$17)-1=MAX([1]Βοηθητικό!$E$1:$J$1)-1,'[1]ΣΤΟΙΧΕΙΑ ΕΤΟΥΣ 5'!$AT$17,IF(MAX([1]Βοηθητικό!$E$17:$J$17)-1=MAX([1]Βοηθητικό!$E$1:$J$1)-2,'[1]ΣΤΟΙΧΕΙΑ ΕΤΟΥΣ 4'!$AT$17,IF(MAX([1]Βοηθητικό!$E$17:$J$17)-1=MAX([1]Βοηθητικό!$E$1:$J$1)-3,'[1]ΣΤΟΙΧΕΙΑ ΕΤΟΥΣ 3'!$AT$17,IF(MAX([1]Βοηθητικό!$E$17:$J$17)-1=MAX([1]Βοηθητικό!$E$1:$J$1)-4,'[1]ΣΤΟΙΧΕΙΑ ΕΤΟΥΣ 2'!$AT$17,IF(MAX([1]Βοηθητικό!$E$17:$J$17)-1=MAX([1]Βοηθητικό!$E$1:$J$1)-5,'[1]ΣΤΟΙΧΕΙΑ ΕΤΟΥΣ 1'!$AT$17,"")))))</f>
        <v>-43684</v>
      </c>
      <c r="D1241" s="7">
        <f>IF(MAX([1]Βοηθητικό!$E$17:$J$17)=MAX([1]Βοηθητικό!$E$1:$J$1),'[1]ΣΤΟΙΧΕΙΑ ΕΤΟΥΣ 6'!$AT$17,IF(MAX([1]Βοηθητικό!$E$17:$J$17)=MAX([1]Βοηθητικό!$E$1:$J$1)-1,'[1]ΣΤΟΙΧΕΙΑ ΕΤΟΥΣ 5'!$AT$17,IF(MAX([1]Βοηθητικό!$E$17:$J$17)=MAX([1]Βοηθητικό!$E$1:$J$1)-2,'[1]ΣΤΟΙΧΕΙΑ ΕΤΟΥΣ 4'!$AT$17,IF(MAX([1]Βοηθητικό!$E$17:$J$17)=MAX([1]Βοηθητικό!$E$1:$J$1)-3,'[1]ΣΤΟΙΧΕΙΑ ΕΤΟΥΣ 3'!$AT$17,IF(MAX([1]Βοηθητικό!$E$17:$J$17)=MAX([1]Βοηθητικό!$E$1:$J$1)-4,'[1]ΣΤΟΙΧΕΙΑ ΕΤΟΥΣ 2'!$AT$17,IF(MAX([1]Βοηθητικό!$E$17:$J$17)=MAX([1]Βοηθητικό!$E$1:$J$1)-5,'[1]ΣΤΟΙΧΕΙΑ ΕΤΟΥΣ 1'!$AT$17,""))))))</f>
        <v>2391</v>
      </c>
    </row>
    <row r="1242" spans="1:4" x14ac:dyDescent="0.25">
      <c r="A1242" s="1" t="s">
        <v>46</v>
      </c>
      <c r="B1242" s="6">
        <f>IF(MAX([1]Βοηθητικό!$E$17:$J$17)-2=MAX([1]Βοηθητικό!$E$1:$J$1)-2,'[1]ΣΤΟΙΧΕΙΑ ΕΤΟΥΣ 4'!$AU$17,IF(MAX([1]Βοηθητικό!$E$17:$J$17)-2=MAX([1]Βοηθητικό!$E$1:$J$1)-3,'[1]ΣΤΟΙΧΕΙΑ ΕΤΟΥΣ 3'!$AU$17,IF(MAX([1]Βοηθητικό!$E$17:$J$17)-2=MAX([1]Βοηθητικό!$E$1:$J$1)-4,'[1]ΣΤΟΙΧΕΙΑ ΕΤΟΥΣ 2'!$AU$17,IF(MAX([1]Βοηθητικό!$E$17:$J$17)-2=MAX([1]Βοηθητικό!$E$1:$J$1)-5,'[1]ΣΤΟΙΧΕΙΑ ΕΤΟΥΣ 1'!$AU$17,""))))</f>
        <v>0</v>
      </c>
      <c r="C1242" s="6">
        <f>IF(MAX([1]Βοηθητικό!$E$17:$J$17)-1=MAX([1]Βοηθητικό!$E$1:$J$1)-1,'[1]ΣΤΟΙΧΕΙΑ ΕΤΟΥΣ 5'!$AU$17,IF(MAX([1]Βοηθητικό!$E$17:$J$17)-1=MAX([1]Βοηθητικό!$E$1:$J$1)-2,'[1]ΣΤΟΙΧΕΙΑ ΕΤΟΥΣ 4'!$AU$17,IF(MAX([1]Βοηθητικό!$E$17:$J$17)-1=MAX([1]Βοηθητικό!$E$1:$J$1)-3,'[1]ΣΤΟΙΧΕΙΑ ΕΤΟΥΣ 3'!$AU$17,IF(MAX([1]Βοηθητικό!$E$17:$J$17)-1=MAX([1]Βοηθητικό!$E$1:$J$1)-4,'[1]ΣΤΟΙΧΕΙΑ ΕΤΟΥΣ 2'!$AU$17,IF(MAX([1]Βοηθητικό!$E$17:$J$17)-1=MAX([1]Βοηθητικό!$E$1:$J$1)-5,'[1]ΣΤΟΙΧΕΙΑ ΕΤΟΥΣ 1'!$AU$17,"")))))</f>
        <v>0</v>
      </c>
      <c r="D1242" s="7">
        <f>IF(MAX([1]Βοηθητικό!$E$17:$J$17)=MAX([1]Βοηθητικό!$E$1:$J$1),'[1]ΣΤΟΙΧΕΙΑ ΕΤΟΥΣ 6'!$AU$17,IF(MAX([1]Βοηθητικό!$E$17:$J$17)=MAX([1]Βοηθητικό!$E$1:$J$1)-1,'[1]ΣΤΟΙΧΕΙΑ ΕΤΟΥΣ 5'!$AU$17,IF(MAX([1]Βοηθητικό!$E$17:$J$17)=MAX([1]Βοηθητικό!$E$1:$J$1)-2,'[1]ΣΤΟΙΧΕΙΑ ΕΤΟΥΣ 4'!$AU$17,IF(MAX([1]Βοηθητικό!$E$17:$J$17)=MAX([1]Βοηθητικό!$E$1:$J$1)-3,'[1]ΣΤΟΙΧΕΙΑ ΕΤΟΥΣ 3'!$AU$17,IF(MAX([1]Βοηθητικό!$E$17:$J$17)=MAX([1]Βοηθητικό!$E$1:$J$1)-4,'[1]ΣΤΟΙΧΕΙΑ ΕΤΟΥΣ 2'!$AU$17,IF(MAX([1]Βοηθητικό!$E$17:$J$17)=MAX([1]Βοηθητικό!$E$1:$J$1)-5,'[1]ΣΤΟΙΧΕΙΑ ΕΤΟΥΣ 1'!$AU$17,""))))))</f>
        <v>0</v>
      </c>
    </row>
    <row r="1243" spans="1:4" x14ac:dyDescent="0.25">
      <c r="A1243" s="1" t="s">
        <v>47</v>
      </c>
      <c r="B1243" s="6">
        <f>IF(MAX([1]Βοηθητικό!$E$17:$J$17)-2=MAX([1]Βοηθητικό!$E$1:$J$1)-2,'[1]ΣΤΟΙΧΕΙΑ ΕΤΟΥΣ 4'!$AV$17,IF(MAX([1]Βοηθητικό!$E$17:$J$17)-2=MAX([1]Βοηθητικό!$E$1:$J$1)-3,'[1]ΣΤΟΙΧΕΙΑ ΕΤΟΥΣ 3'!$AV$17,IF(MAX([1]Βοηθητικό!$E$17:$J$17)-2=MAX([1]Βοηθητικό!$E$1:$J$1)-4,'[1]ΣΤΟΙΧΕΙΑ ΕΤΟΥΣ 2'!$AV$17,IF(MAX([1]Βοηθητικό!$E$17:$J$17)-2=MAX([1]Βοηθητικό!$E$1:$J$1)-5,'[1]ΣΤΟΙΧΕΙΑ ΕΤΟΥΣ 1'!$AV$17,""))))</f>
        <v>0</v>
      </c>
      <c r="C1243" s="6">
        <f>IF(MAX([1]Βοηθητικό!$E$17:$J$17)-1=MAX([1]Βοηθητικό!$E$1:$J$1)-1,'[1]ΣΤΟΙΧΕΙΑ ΕΤΟΥΣ 5'!$AV$17,IF(MAX([1]Βοηθητικό!$E$17:$J$17)-1=MAX([1]Βοηθητικό!$E$1:$J$1)-2,'[1]ΣΤΟΙΧΕΙΑ ΕΤΟΥΣ 4'!$AV$17,IF(MAX([1]Βοηθητικό!$E$17:$J$17)-1=MAX([1]Βοηθητικό!$E$1:$J$1)-3,'[1]ΣΤΟΙΧΕΙΑ ΕΤΟΥΣ 3'!$AV$17,IF(MAX([1]Βοηθητικό!$E$17:$J$17)-1=MAX([1]Βοηθητικό!$E$1:$J$1)-4,'[1]ΣΤΟΙΧΕΙΑ ΕΤΟΥΣ 2'!$AV$17,IF(MAX([1]Βοηθητικό!$E$17:$J$17)-1=MAX([1]Βοηθητικό!$E$1:$J$1)-5,'[1]ΣΤΟΙΧΕΙΑ ΕΤΟΥΣ 1'!$AV$17,"")))))</f>
        <v>0</v>
      </c>
      <c r="D1243" s="7">
        <f>IF(MAX([1]Βοηθητικό!$E$17:$J$17)=MAX([1]Βοηθητικό!$E$1:$J$1),'[1]ΣΤΟΙΧΕΙΑ ΕΤΟΥΣ 6'!$AV$17,IF(MAX([1]Βοηθητικό!$E$17:$J$17)=MAX([1]Βοηθητικό!$E$1:$J$1)-1,'[1]ΣΤΟΙΧΕΙΑ ΕΤΟΥΣ 5'!$AV$17,IF(MAX([1]Βοηθητικό!$E$17:$J$17)=MAX([1]Βοηθητικό!$E$1:$J$1)-2,'[1]ΣΤΟΙΧΕΙΑ ΕΤΟΥΣ 4'!$AV$17,IF(MAX([1]Βοηθητικό!$E$17:$J$17)=MAX([1]Βοηθητικό!$E$1:$J$1)-3,'[1]ΣΤΟΙΧΕΙΑ ΕΤΟΥΣ 3'!$AV$17,IF(MAX([1]Βοηθητικό!$E$17:$J$17)=MAX([1]Βοηθητικό!$E$1:$J$1)-4,'[1]ΣΤΟΙΧΕΙΑ ΕΤΟΥΣ 2'!$AV$17,IF(MAX([1]Βοηθητικό!$E$17:$J$17)=MAX([1]Βοηθητικό!$E$1:$J$1)-5,'[1]ΣΤΟΙΧΕΙΑ ΕΤΟΥΣ 1'!$AV$17,""))))))</f>
        <v>0</v>
      </c>
    </row>
    <row r="1244" spans="1:4" x14ac:dyDescent="0.25">
      <c r="A1244" s="1" t="s">
        <v>48</v>
      </c>
      <c r="B1244" s="6">
        <f>IF(MAX([1]Βοηθητικό!$E$17:$J$17)-2=MAX([1]Βοηθητικό!$E$1:$J$1)-2,'[1]ΣΤΟΙΧΕΙΑ ΕΤΟΥΣ 4'!$AW$17,IF(MAX([1]Βοηθητικό!$E$17:$J$17)-2=MAX([1]Βοηθητικό!$E$1:$J$1)-3,'[1]ΣΤΟΙΧΕΙΑ ΕΤΟΥΣ 3'!$AW$17,IF(MAX([1]Βοηθητικό!$E$17:$J$17)-2=MAX([1]Βοηθητικό!$E$1:$J$1)-4,'[1]ΣΤΟΙΧΕΙΑ ΕΤΟΥΣ 2'!$AW$17,IF(MAX([1]Βοηθητικό!$E$17:$J$17)-2=MAX([1]Βοηθητικό!$E$1:$J$1)-5,'[1]ΣΤΟΙΧΕΙΑ ΕΤΟΥΣ 1'!$AW$17,""))))</f>
        <v>0</v>
      </c>
      <c r="C1244" s="6">
        <f>IF(MAX([1]Βοηθητικό!$E$17:$J$17)-1=MAX([1]Βοηθητικό!$E$1:$J$1)-1,'[1]ΣΤΟΙΧΕΙΑ ΕΤΟΥΣ 5'!$AW$17,IF(MAX([1]Βοηθητικό!$E$17:$J$17)-1=MAX([1]Βοηθητικό!$E$1:$J$1)-2,'[1]ΣΤΟΙΧΕΙΑ ΕΤΟΥΣ 4'!$AW$17,IF(MAX([1]Βοηθητικό!$E$17:$J$17)-1=MAX([1]Βοηθητικό!$E$1:$J$1)-3,'[1]ΣΤΟΙΧΕΙΑ ΕΤΟΥΣ 3'!$AW$17,IF(MAX([1]Βοηθητικό!$E$17:$J$17)-1=MAX([1]Βοηθητικό!$E$1:$J$1)-4,'[1]ΣΤΟΙΧΕΙΑ ΕΤΟΥΣ 2'!$AW$17,IF(MAX([1]Βοηθητικό!$E$17:$J$17)-1=MAX([1]Βοηθητικό!$E$1:$J$1)-5,'[1]ΣΤΟΙΧΕΙΑ ΕΤΟΥΣ 1'!$AW$17,"")))))</f>
        <v>0</v>
      </c>
      <c r="D1244" s="7">
        <f>IF(MAX([1]Βοηθητικό!$E$17:$J$17)=MAX([1]Βοηθητικό!$E$1:$J$1),'[1]ΣΤΟΙΧΕΙΑ ΕΤΟΥΣ 6'!$AW$17,IF(MAX([1]Βοηθητικό!$E$17:$J$17)=MAX([1]Βοηθητικό!$E$1:$J$1)-1,'[1]ΣΤΟΙΧΕΙΑ ΕΤΟΥΣ 5'!$AW$17,IF(MAX([1]Βοηθητικό!$E$17:$J$17)=MAX([1]Βοηθητικό!$E$1:$J$1)-2,'[1]ΣΤΟΙΧΕΙΑ ΕΤΟΥΣ 4'!$AW$17,IF(MAX([1]Βοηθητικό!$E$17:$J$17)=MAX([1]Βοηθητικό!$E$1:$J$1)-3,'[1]ΣΤΟΙΧΕΙΑ ΕΤΟΥΣ 3'!$AW$17,IF(MAX([1]Βοηθητικό!$E$17:$J$17)=MAX([1]Βοηθητικό!$E$1:$J$1)-4,'[1]ΣΤΟΙΧΕΙΑ ΕΤΟΥΣ 2'!$AW$17,IF(MAX([1]Βοηθητικό!$E$17:$J$17)=MAX([1]Βοηθητικό!$E$1:$J$1)-5,'[1]ΣΤΟΙΧΕΙΑ ΕΤΟΥΣ 1'!$AW$17,""))))))</f>
        <v>0</v>
      </c>
    </row>
    <row r="1245" spans="1:4" x14ac:dyDescent="0.25">
      <c r="A1245" s="1" t="s">
        <v>49</v>
      </c>
      <c r="B1245" s="6">
        <f>IF(MAX([1]Βοηθητικό!$E$17:$J$17)-2=MAX([1]Βοηθητικό!$E$1:$J$1)-2,'[1]ΣΤΟΙΧΕΙΑ ΕΤΟΥΣ 4'!$AX$17,IF(MAX([1]Βοηθητικό!$E$17:$J$17)-2=MAX([1]Βοηθητικό!$E$1:$J$1)-3,'[1]ΣΤΟΙΧΕΙΑ ΕΤΟΥΣ 3'!$AX$17,IF(MAX([1]Βοηθητικό!$E$17:$J$17)-2=MAX([1]Βοηθητικό!$E$1:$J$1)-4,'[1]ΣΤΟΙΧΕΙΑ ΕΤΟΥΣ 2'!$AX$17,IF(MAX([1]Βοηθητικό!$E$17:$J$17)-2=MAX([1]Βοηθητικό!$E$1:$J$1)-5,'[1]ΣΤΟΙΧΕΙΑ ΕΤΟΥΣ 1'!$AX$17,""))))</f>
        <v>26167</v>
      </c>
      <c r="C1245" s="6">
        <f>IF(MAX([1]Βοηθητικό!$E$17:$J$17)-1=MAX([1]Βοηθητικό!$E$1:$J$1)-1,'[1]ΣΤΟΙΧΕΙΑ ΕΤΟΥΣ 5'!$AX$17,IF(MAX([1]Βοηθητικό!$E$17:$J$17)-1=MAX([1]Βοηθητικό!$E$1:$J$1)-2,'[1]ΣΤΟΙΧΕΙΑ ΕΤΟΥΣ 4'!$AX$17,IF(MAX([1]Βοηθητικό!$E$17:$J$17)-1=MAX([1]Βοηθητικό!$E$1:$J$1)-3,'[1]ΣΤΟΙΧΕΙΑ ΕΤΟΥΣ 3'!$AX$17,IF(MAX([1]Βοηθητικό!$E$17:$J$17)-1=MAX([1]Βοηθητικό!$E$1:$J$1)-4,'[1]ΣΤΟΙΧΕΙΑ ΕΤΟΥΣ 2'!$AX$17,IF(MAX([1]Βοηθητικό!$E$17:$J$17)-1=MAX([1]Βοηθητικό!$E$1:$J$1)-5,'[1]ΣΤΟΙΧΕΙΑ ΕΤΟΥΣ 1'!$AX$17,"")))))</f>
        <v>37480</v>
      </c>
      <c r="D1245" s="7">
        <f>IF(MAX([1]Βοηθητικό!$E$17:$J$17)=MAX([1]Βοηθητικό!$E$1:$J$1),'[1]ΣΤΟΙΧΕΙΑ ΕΤΟΥΣ 6'!$AX$17,IF(MAX([1]Βοηθητικό!$E$17:$J$17)=MAX([1]Βοηθητικό!$E$1:$J$1)-1,'[1]ΣΤΟΙΧΕΙΑ ΕΤΟΥΣ 5'!$AX$17,IF(MAX([1]Βοηθητικό!$E$17:$J$17)=MAX([1]Βοηθητικό!$E$1:$J$1)-2,'[1]ΣΤΟΙΧΕΙΑ ΕΤΟΥΣ 4'!$AX$17,IF(MAX([1]Βοηθητικό!$E$17:$J$17)=MAX([1]Βοηθητικό!$E$1:$J$1)-3,'[1]ΣΤΟΙΧΕΙΑ ΕΤΟΥΣ 3'!$AX$17,IF(MAX([1]Βοηθητικό!$E$17:$J$17)=MAX([1]Βοηθητικό!$E$1:$J$1)-4,'[1]ΣΤΟΙΧΕΙΑ ΕΤΟΥΣ 2'!$AX$17,IF(MAX([1]Βοηθητικό!$E$17:$J$17)=MAX([1]Βοηθητικό!$E$1:$J$1)-5,'[1]ΣΤΟΙΧΕΙΑ ΕΤΟΥΣ 1'!$AX$17,""))))))</f>
        <v>32155</v>
      </c>
    </row>
    <row r="1246" spans="1:4" x14ac:dyDescent="0.25">
      <c r="A1246" s="1" t="s">
        <v>50</v>
      </c>
      <c r="B1246" s="6">
        <f>IF(MAX([1]Βοηθητικό!$E$17:$J$17)-2=MAX([1]Βοηθητικό!$E$1:$J$1)-2,'[1]ΣΤΟΙΧΕΙΑ ΕΤΟΥΣ 4'!$AY$17,IF(MAX([1]Βοηθητικό!$E$17:$J$17)-2=MAX([1]Βοηθητικό!$E$1:$J$1)-3,'[1]ΣΤΟΙΧΕΙΑ ΕΤΟΥΣ 3'!$AY$17,IF(MAX([1]Βοηθητικό!$E$17:$J$17)-2=MAX([1]Βοηθητικό!$E$1:$J$1)-4,'[1]ΣΤΟΙΧΕΙΑ ΕΤΟΥΣ 2'!$AY$17,IF(MAX([1]Βοηθητικό!$E$17:$J$17)-2=MAX([1]Βοηθητικό!$E$1:$J$1)-5,'[1]ΣΤΟΙΧΕΙΑ ΕΤΟΥΣ 1'!$AY$17,""))))</f>
        <v>26167</v>
      </c>
      <c r="C1246" s="6">
        <f>IF(MAX([1]Βοηθητικό!$E$17:$J$17)-1=MAX([1]Βοηθητικό!$E$1:$J$1)-1,'[1]ΣΤΟΙΧΕΙΑ ΕΤΟΥΣ 5'!$AY$17,IF(MAX([1]Βοηθητικό!$E$17:$J$17)-1=MAX([1]Βοηθητικό!$E$1:$J$1)-2,'[1]ΣΤΟΙΧΕΙΑ ΕΤΟΥΣ 4'!$AY$17,IF(MAX([1]Βοηθητικό!$E$17:$J$17)-1=MAX([1]Βοηθητικό!$E$1:$J$1)-3,'[1]ΣΤΟΙΧΕΙΑ ΕΤΟΥΣ 3'!$AY$17,IF(MAX([1]Βοηθητικό!$E$17:$J$17)-1=MAX([1]Βοηθητικό!$E$1:$J$1)-4,'[1]ΣΤΟΙΧΕΙΑ ΕΤΟΥΣ 2'!$AY$17,IF(MAX([1]Βοηθητικό!$E$17:$J$17)-1=MAX([1]Βοηθητικό!$E$1:$J$1)-5,'[1]ΣΤΟΙΧΕΙΑ ΕΤΟΥΣ 1'!$AY$17,"")))))</f>
        <v>37480</v>
      </c>
      <c r="D1246" s="7">
        <f>IF(MAX([1]Βοηθητικό!$E$17:$J$17)=MAX([1]Βοηθητικό!$E$1:$J$1),'[1]ΣΤΟΙΧΕΙΑ ΕΤΟΥΣ 6'!$AY$17,IF(MAX([1]Βοηθητικό!$E$17:$J$17)=MAX([1]Βοηθητικό!$E$1:$J$1)-1,'[1]ΣΤΟΙΧΕΙΑ ΕΤΟΥΣ 5'!$AY$17,IF(MAX([1]Βοηθητικό!$E$17:$J$17)=MAX([1]Βοηθητικό!$E$1:$J$1)-2,'[1]ΣΤΟΙΧΕΙΑ ΕΤΟΥΣ 4'!$AY$17,IF(MAX([1]Βοηθητικό!$E$17:$J$17)=MAX([1]Βοηθητικό!$E$1:$J$1)-3,'[1]ΣΤΟΙΧΕΙΑ ΕΤΟΥΣ 3'!$AY$17,IF(MAX([1]Βοηθητικό!$E$17:$J$17)=MAX([1]Βοηθητικό!$E$1:$J$1)-4,'[1]ΣΤΟΙΧΕΙΑ ΕΤΟΥΣ 2'!$AY$17,IF(MAX([1]Βοηθητικό!$E$17:$J$17)=MAX([1]Βοηθητικό!$E$1:$J$1)-5,'[1]ΣΤΟΙΧΕΙΑ ΕΤΟΥΣ 1'!$AY$17,""))))))</f>
        <v>32155</v>
      </c>
    </row>
    <row r="1247" spans="1:4" x14ac:dyDescent="0.25">
      <c r="A1247" s="1" t="s">
        <v>51</v>
      </c>
      <c r="B1247" s="6">
        <f>IF(MAX([1]Βοηθητικό!$E$17:$J$17)-2=MAX([1]Βοηθητικό!$E$1:$J$1)-2,'[1]ΣΤΟΙΧΕΙΑ ΕΤΟΥΣ 4'!$AZ$17,IF(MAX([1]Βοηθητικό!$E$17:$J$17)-2=MAX([1]Βοηθητικό!$E$1:$J$1)-3,'[1]ΣΤΟΙΧΕΙΑ ΕΤΟΥΣ 3'!$AZ$17,IF(MAX([1]Βοηθητικό!$E$17:$J$17)-2=MAX([1]Βοηθητικό!$E$1:$J$1)-4,'[1]ΣΤΟΙΧΕΙΑ ΕΤΟΥΣ 2'!$AZ$17,IF(MAX([1]Βοηθητικό!$E$17:$J$17)-2=MAX([1]Βοηθητικό!$E$1:$J$1)-5,'[1]ΣΤΟΙΧΕΙΑ ΕΤΟΥΣ 1'!$AZ$17,""))))</f>
        <v>32294</v>
      </c>
      <c r="C1247" s="6">
        <f>IF(MAX([1]Βοηθητικό!$E$17:$J$17)-1=MAX([1]Βοηθητικό!$E$1:$J$1)-1,'[1]ΣΤΟΙΧΕΙΑ ΕΤΟΥΣ 5'!$AZ$17,IF(MAX([1]Βοηθητικό!$E$17:$J$17)-1=MAX([1]Βοηθητικό!$E$1:$J$1)-2,'[1]ΣΤΟΙΧΕΙΑ ΕΤΟΥΣ 4'!$AZ$17,IF(MAX([1]Βοηθητικό!$E$17:$J$17)-1=MAX([1]Βοηθητικό!$E$1:$J$1)-3,'[1]ΣΤΟΙΧΕΙΑ ΕΤΟΥΣ 3'!$AZ$17,IF(MAX([1]Βοηθητικό!$E$17:$J$17)-1=MAX([1]Βοηθητικό!$E$1:$J$1)-4,'[1]ΣΤΟΙΧΕΙΑ ΕΤΟΥΣ 2'!$AZ$17,IF(MAX([1]Βοηθητικό!$E$17:$J$17)-1=MAX([1]Βοηθητικό!$E$1:$J$1)-5,'[1]ΣΤΟΙΧΕΙΑ ΕΤΟΥΣ 1'!$AZ$17,"")))))</f>
        <v>-43684</v>
      </c>
      <c r="D1247" s="7">
        <f>IF(MAX([1]Βοηθητικό!$E$17:$J$17)=MAX([1]Βοηθητικό!$E$1:$J$1),'[1]ΣΤΟΙΧΕΙΑ ΕΤΟΥΣ 6'!$AZ$17,IF(MAX([1]Βοηθητικό!$E$17:$J$17)=MAX([1]Βοηθητικό!$E$1:$J$1)-1,'[1]ΣΤΟΙΧΕΙΑ ΕΤΟΥΣ 5'!$AZ$17,IF(MAX([1]Βοηθητικό!$E$17:$J$17)=MAX([1]Βοηθητικό!$E$1:$J$1)-2,'[1]ΣΤΟΙΧΕΙΑ ΕΤΟΥΣ 4'!$AZ$17,IF(MAX([1]Βοηθητικό!$E$17:$J$17)=MAX([1]Βοηθητικό!$E$1:$J$1)-3,'[1]ΣΤΟΙΧΕΙΑ ΕΤΟΥΣ 3'!$AZ$17,IF(MAX([1]Βοηθητικό!$E$17:$J$17)=MAX([1]Βοηθητικό!$E$1:$J$1)-4,'[1]ΣΤΟΙΧΕΙΑ ΕΤΟΥΣ 2'!$AZ$17,IF(MAX([1]Βοηθητικό!$E$17:$J$17)=MAX([1]Βοηθητικό!$E$1:$J$1)-5,'[1]ΣΤΟΙΧΕΙΑ ΕΤΟΥΣ 1'!$AZ$17,""))))))</f>
        <v>2391</v>
      </c>
    </row>
    <row r="1248" spans="1:4" x14ac:dyDescent="0.25">
      <c r="A1248" s="1" t="s">
        <v>191</v>
      </c>
      <c r="B1248" s="6">
        <f>IF(MAX([1]Βοηθητικό!E17:J17)-2=MAX([1]Βοηθητικό!$E$1:$J$1)-2,'[1]ΣΤΟΙΧΕΙΑ ΕΤΟΥΣ 4'!BQ17,IF(MAX([1]Βοηθητικό!E17:J17)-2=MAX([1]Βοηθητικό!$E$1:$J$1)-3,'[1]ΣΤΟΙΧΕΙΑ ΕΤΟΥΣ 3'!BQ17,IF(MAX([1]Βοηθητικό!E17:J17)-2=MAX([1]Βοηθητικό!$E$1:$J$1)-4,'[1]ΣΤΟΙΧΕΙΑ ΕΤΟΥΣ 2'!BQ17,IF(MAX([1]Βοηθητικό!E17:J17)-2=MAX([1]Βοηθητικό!$E$1:$J$1)-5,'[1]ΣΤΟΙΧΕΙΑ ΕΤΟΥΣ 1'!BQ17,""))))</f>
        <v>106200</v>
      </c>
      <c r="C1248" s="6">
        <f>IF(MAX([1]Βοηθητικό!E17:J17)-1=MAX([1]Βοηθητικό!$E$1:$J$1)-1,'[1]ΣΤΟΙΧΕΙΑ ΕΤΟΥΣ 5'!BQ17,IF(MAX([1]Βοηθητικό!E17:J17)-1=MAX([1]Βοηθητικό!$E$1:$J$1)-2,'[1]ΣΤΟΙΧΕΙΑ ΕΤΟΥΣ 4'!BQ17,IF(MAX([1]Βοηθητικό!E17:J17)-1=MAX([1]Βοηθητικό!$E$1:$J$1)-3,'[1]ΣΤΟΙΧΕΙΑ ΕΤΟΥΣ 3'!BQ17,IF(MAX([1]Βοηθητικό!E17:J17)-1=MAX([1]Βοηθητικό!$E$1:$J$1)-4,'[1]ΣΤΟΙΧΕΙΑ ΕΤΟΥΣ 2'!BQ17,IF(MAX([1]Βοηθητικό!E17:J17)-1=MAX([1]Βοηθητικό!$E$1:$J$1)-5,'[1]ΣΤΟΙΧΕΙΑ ΕΤΟΥΣ 1'!BQ17,"")))))</f>
        <v>39943</v>
      </c>
      <c r="D1248" s="7">
        <f>IF(MAX([1]Βοηθητικό!E17:J17)=MAX([1]Βοηθητικό!$E$1:$J$1),'[1]ΣΤΟΙΧΕΙΑ ΕΤΟΥΣ 6'!BQ17,IF(MAX([1]Βοηθητικό!E17:J17)=MAX([1]Βοηθητικό!$E$1:$J$1)-1,'[1]ΣΤΟΙΧΕΙΑ ΕΤΟΥΣ 5'!BQ17,IF(MAX([1]Βοηθητικό!E17:J17)=MAX([1]Βοηθητικό!$E$1:$J$1)-2,'[1]ΣΤΟΙΧΕΙΑ ΕΤΟΥΣ 4'!BQ17,IF(MAX([1]Βοηθητικό!E17:J17)=MAX([1]Βοηθητικό!$E$1:$J$1)-3,'[1]ΣΤΟΙΧΕΙΑ ΕΤΟΥΣ 3'!BQ17,IF(MAX([1]Βοηθητικό!E17:J17)=MAX([1]Βοηθητικό!$E$1:$J$1)-4,'[1]ΣΤΟΙΧΕΙΑ ΕΤΟΥΣ 2'!BQ17,IF(MAX([1]Βοηθητικό!E17:J17)=MAX([1]Βοηθητικό!$E$1:$J$1)-5,'[1]ΣΤΟΙΧΕΙΑ ΕΤΟΥΣ 1'!BQ17,""))))))</f>
        <v>78232</v>
      </c>
    </row>
    <row r="1249" spans="1:4" x14ac:dyDescent="0.25">
      <c r="A1249" s="1" t="s">
        <v>55</v>
      </c>
      <c r="B1249" s="6">
        <f>IF(MAX([1]Βοηθητικό!$E$17:$J$17)-2=MAX([1]Βοηθητικό!$E$1:$J$1)-2,'[1]ΣΤΟΙΧΕΙΑ ΕΤΟΥΣ 4'!$BD$17,IF(MAX([1]Βοηθητικό!$E$17:$J$17)-2=MAX([1]Βοηθητικό!$E$1:$J$1)-3,'[1]ΣΤΟΙΧΕΙΑ ΕΤΟΥΣ 3'!$BD$17,IF(MAX([1]Βοηθητικό!$E$17:$J$17)-2=MAX([1]Βοηθητικό!$E$1:$J$1)-4,'[1]ΣΤΟΙΧΕΙΑ ΕΤΟΥΣ 2'!$BD$17,IF(MAX([1]Βοηθητικό!$E$17:$J$17)-2=MAX([1]Βοηθητικό!$E$1:$J$1)-5,'[1]ΣΤΟΙΧΕΙΑ ΕΤΟΥΣ 1'!$BD$17,""))))</f>
        <v>0</v>
      </c>
      <c r="C1249" s="6">
        <f>IF(MAX([1]Βοηθητικό!$E$17:$J$17)-1=MAX([1]Βοηθητικό!$E$1:$J$1)-1,'[1]ΣΤΟΙΧΕΙΑ ΕΤΟΥΣ 5'!$BD$17,IF(MAX([1]Βοηθητικό!$E$17:$J$17)-1=MAX([1]Βοηθητικό!$E$1:$J$1)-2,'[1]ΣΤΟΙΧΕΙΑ ΕΤΟΥΣ 4'!$BD$17,IF(MAX([1]Βοηθητικό!$E$17:$J$17)-1=MAX([1]Βοηθητικό!$E$1:$J$1)-3,'[1]ΣΤΟΙΧΕΙΑ ΕΤΟΥΣ 3'!$BD$17,IF(MAX([1]Βοηθητικό!$E$17:$J$17)-1=MAX([1]Βοηθητικό!$E$1:$J$1)-4,'[1]ΣΤΟΙΧΕΙΑ ΕΤΟΥΣ 2'!$BD$17,IF(MAX([1]Βοηθητικό!$E$17:$J$17)-1=MAX([1]Βοηθητικό!$E$1:$J$1)-5,'[1]ΣΤΟΙΧΕΙΑ ΕΤΟΥΣ 1'!$BD$17,"")))))</f>
        <v>0</v>
      </c>
      <c r="D1249" s="7">
        <f>IF(MAX([1]Βοηθητικό!$E$17:$J$17)=MAX([1]Βοηθητικό!$E$1:$J$1),'[1]ΣΤΟΙΧΕΙΑ ΕΤΟΥΣ 6'!$BD$17,IF(MAX([1]Βοηθητικό!$E$17:$J$17)=MAX([1]Βοηθητικό!$E$1:$J$1)-1,'[1]ΣΤΟΙΧΕΙΑ ΕΤΟΥΣ 5'!$BD$17,IF(MAX([1]Βοηθητικό!$E$17:$J$17)=MAX([1]Βοηθητικό!$E$1:$J$1)-2,'[1]ΣΤΟΙΧΕΙΑ ΕΤΟΥΣ 4'!$BD$17,IF(MAX([1]Βοηθητικό!$E$17:$J$17)=MAX([1]Βοηθητικό!$E$1:$J$1)-3,'[1]ΣΤΟΙΧΕΙΑ ΕΤΟΥΣ 3'!$BD$17,IF(MAX([1]Βοηθητικό!$E$17:$J$17)=MAX([1]Βοηθητικό!$E$1:$J$1)-4,'[1]ΣΤΟΙΧΕΙΑ ΕΤΟΥΣ 2'!$BD$17,IF(MAX([1]Βοηθητικό!$E$17:$J$17)=MAX([1]Βοηθητικό!$E$1:$J$1)-5,'[1]ΣΤΟΙΧΕΙΑ ΕΤΟΥΣ 1'!$BD$17,""))))))</f>
        <v>0</v>
      </c>
    </row>
    <row r="1250" spans="1:4" x14ac:dyDescent="0.25">
      <c r="A1250" s="1" t="s">
        <v>64</v>
      </c>
      <c r="B1250" s="6">
        <f>IF(MAX([1]Βοηθητικό!$E$17:$J$17)-2=MAX([1]Βοηθητικό!$E$1:$J$1)-2,'[1]ΣΤΟΙΧΕΙΑ ΕΤΟΥΣ 4'!$BM$17,IF(MAX([1]Βοηθητικό!$E$17:$J$17)-2=MAX([1]Βοηθητικό!$E$1:$J$1)-3,'[1]ΣΤΟΙΧΕΙΑ ΕΤΟΥΣ 3'!$BM$17,IF(MAX([1]Βοηθητικό!$E$17:$J$17)-2=MAX([1]Βοηθητικό!$E$1:$J$1)-4,'[1]ΣΤΟΙΧΕΙΑ ΕΤΟΥΣ 2'!$BM$17,IF(MAX([1]Βοηθητικό!$E$17:$J$17)-2=MAX([1]Βοηθητικό!$E$1:$J$1)-5,'[1]ΣΤΟΙΧΕΙΑ ΕΤΟΥΣ 1'!$BM$17,""))))</f>
        <v>-14025</v>
      </c>
      <c r="C1250" s="6">
        <f>IF(MAX([1]Βοηθητικό!$E$17:$J$17)-1=MAX([1]Βοηθητικό!$E$1:$J$1)-1,'[1]ΣΤΟΙΧΕΙΑ ΕΤΟΥΣ 5'!$BM$17,IF(MAX([1]Βοηθητικό!$E$17:$J$17)-1=MAX([1]Βοηθητικό!$E$1:$J$1)-2,'[1]ΣΤΟΙΧΕΙΑ ΕΤΟΥΣ 4'!$BM$17,IF(MAX([1]Βοηθητικό!$E$17:$J$17)-1=MAX([1]Βοηθητικό!$E$1:$J$1)-3,'[1]ΣΤΟΙΧΕΙΑ ΕΤΟΥΣ 3'!$BM$17,IF(MAX([1]Βοηθητικό!$E$17:$J$17)-1=MAX([1]Βοηθητικό!$E$1:$J$1)-4,'[1]ΣΤΟΙΧΕΙΑ ΕΤΟΥΣ 2'!$BM$17,IF(MAX([1]Βοηθητικό!$E$17:$J$17)-1=MAX([1]Βοηθητικό!$E$1:$J$1)-5,'[1]ΣΤΟΙΧΕΙΑ ΕΤΟΥΣ 1'!$BM$17,"")))))</f>
        <v>-7738</v>
      </c>
      <c r="D1250" s="7">
        <f>IF(MAX([1]Βοηθητικό!$E$17:$J$17)=MAX([1]Βοηθητικό!$E$1:$J$1),'[1]ΣΤΟΙΧΕΙΑ ΕΤΟΥΣ 6'!$BM$17,IF(MAX([1]Βοηθητικό!$E$17:$J$17)=MAX([1]Βοηθητικό!$E$1:$J$1)-1,'[1]ΣΤΟΙΧΕΙΑ ΕΤΟΥΣ 5'!$BM$17,IF(MAX([1]Βοηθητικό!$E$17:$J$17)=MAX([1]Βοηθητικό!$E$1:$J$1)-2,'[1]ΣΤΟΙΧΕΙΑ ΕΤΟΥΣ 4'!$BM$17,IF(MAX([1]Βοηθητικό!$E$17:$J$17)=MAX([1]Βοηθητικό!$E$1:$J$1)-3,'[1]ΣΤΟΙΧΕΙΑ ΕΤΟΥΣ 3'!$BM$17,IF(MAX([1]Βοηθητικό!$E$17:$J$17)=MAX([1]Βοηθητικό!$E$1:$J$1)-4,'[1]ΣΤΟΙΧΕΙΑ ΕΤΟΥΣ 2'!$BM$17,IF(MAX([1]Βοηθητικό!$E$17:$J$17)=MAX([1]Βοηθητικό!$E$1:$J$1)-5,'[1]ΣΤΟΙΧΕΙΑ ΕΤΟΥΣ 1'!$BM$17,""))))))</f>
        <v>-7645</v>
      </c>
    </row>
    <row r="1251" spans="1:4" x14ac:dyDescent="0.25">
      <c r="A1251" s="1"/>
      <c r="B1251" s="9"/>
      <c r="C1251" s="9"/>
      <c r="D1251" s="9"/>
    </row>
    <row r="1252" spans="1:4" x14ac:dyDescent="0.25">
      <c r="A1252" s="1" t="s">
        <v>176</v>
      </c>
      <c r="B1252" s="1"/>
      <c r="C1252" s="1"/>
      <c r="D1252" s="2" t="s">
        <v>192</v>
      </c>
    </row>
    <row r="1253" spans="1:4" x14ac:dyDescent="0.25">
      <c r="A1253" s="3" t="str">
        <f>"ΚΩΔΙΚΟΣ ICAP" &amp; ": " &amp; '[1]ΣΤΟΙΧΕΙΑ ΕΤΟΥΣ 3'!A$17</f>
        <v>ΚΩΔΙΚΟΣ ICAP: 728430</v>
      </c>
      <c r="B1253" s="1"/>
      <c r="C1253" s="1"/>
      <c r="D1253" s="1"/>
    </row>
    <row r="1254" spans="1:4" x14ac:dyDescent="0.25">
      <c r="A1254" s="3" t="str">
        <f>'[1]ΣΤΟΙΧΕΙΑ ΕΤΟΥΣ 3'!B$17</f>
        <v>MILANO DE ΕΠΙΠΛΟ ΦΩΣ Α.Ε.</v>
      </c>
      <c r="B1254" s="1"/>
      <c r="C1254" s="1"/>
      <c r="D1254" s="1"/>
    </row>
    <row r="1255" spans="1:4" x14ac:dyDescent="0.25">
      <c r="A1255" s="3" t="s">
        <v>193</v>
      </c>
      <c r="B1255" s="4" t="str">
        <f>RIGHT(B1234,4)</f>
        <v>2017</v>
      </c>
      <c r="C1255" s="4" t="str">
        <f>RIGHT(C1234,4)</f>
        <v>2018</v>
      </c>
      <c r="D1255" s="4" t="str">
        <f>RIGHT(D1234,4)</f>
        <v>2019</v>
      </c>
    </row>
    <row r="1256" spans="1:4" x14ac:dyDescent="0.25">
      <c r="A1256" s="1" t="s">
        <v>194</v>
      </c>
      <c r="B1256" s="10">
        <f>IF(B1220&lt;=0,"-",IF(OR(B1247/B1220*100&lt;-500,B1247/B1220*100&gt;500),"-",B1247/B1220*100))</f>
        <v>2.7710704840749685</v>
      </c>
      <c r="C1256" s="10">
        <f>IF(C1220&lt;=0,"-",IF(OR(C1247/C1220*100&lt;-500,C1247/C1220*100&gt;500),"-",C1247/C1220*100))</f>
        <v>-3.5516140152328171</v>
      </c>
      <c r="D1256" s="10">
        <f>IF(D1220&lt;=0,"-",IF(OR(D1247/D1220*100&lt;-500,D1247/D1220*100&gt;500),"-",D1247/D1220*100))</f>
        <v>0.19522797826772115</v>
      </c>
    </row>
    <row r="1257" spans="1:4" x14ac:dyDescent="0.25">
      <c r="A1257" s="1" t="s">
        <v>195</v>
      </c>
      <c r="B1257" s="10">
        <f>IF(B1232=0,"-",IF(OR(B1247/B1232*100&lt;-500,B1247/B1232*100&gt;500),"-",B1247/B1232*100))</f>
        <v>1.1499495957870551</v>
      </c>
      <c r="C1257" s="10">
        <f>IF(C1232=0,"-",IF(OR(C1247/C1232*100&lt;-500,C1247/C1232*100&gt;500),"-",C1247/C1232*100))</f>
        <v>-1.5534618615226943</v>
      </c>
      <c r="D1257" s="10">
        <f>IF(D1232=0,"-",IF(OR(D1247/D1232*100&lt;-500,D1247/D1232*100&gt;500),"-",D1247/D1232*100))</f>
        <v>8.5541883323876383E-2</v>
      </c>
    </row>
    <row r="1258" spans="1:4" x14ac:dyDescent="0.25">
      <c r="A1258" s="1" t="s">
        <v>196</v>
      </c>
      <c r="B1258" s="10">
        <f>IF(B1235=0,"-",IF(OR(B1237/B1235*100&lt;-500,B1237/B1235*100&gt;99),"-",B1237/B1235*100))</f>
        <v>42.593570453316715</v>
      </c>
      <c r="C1258" s="10">
        <f>IF(C1235=0,"-",IF(OR(C1237/C1235*100&lt;-500,C1237/C1235*100&gt;99),"-",C1237/C1235*100))</f>
        <v>46.552949664638767</v>
      </c>
      <c r="D1258" s="10">
        <f>IF(D1235=0,"-",IF(OR(D1237/D1235*100&lt;-500,D1237/D1235*100&gt;99),"-",D1237/D1235*100))</f>
        <v>54.497799959146043</v>
      </c>
    </row>
    <row r="1259" spans="1:4" x14ac:dyDescent="0.25">
      <c r="A1259" s="1" t="s">
        <v>197</v>
      </c>
      <c r="B1259" s="10">
        <f>IF(B1235=0,"-",IF(OR(B1241/B1235*100&lt;-500,B1241/B1235*100&gt;500),"-",B1241/B1235*100))</f>
        <v>1.8495312886583768</v>
      </c>
      <c r="C1259" s="10">
        <f>IF(C1235=0,"-",IF(OR(C1241/C1235*100&lt;-500,C1241/C1235*100&gt;500),"-",C1241/C1235*100))</f>
        <v>-2.5940540556589795</v>
      </c>
      <c r="D1259" s="10">
        <f>IF(D1235=0,"-",IF(OR(D1241/D1235*100&lt;-500,D1241/D1235*100&gt;500),"-",D1241/D1235*100))</f>
        <v>0.1650030640468606</v>
      </c>
    </row>
    <row r="1260" spans="1:4" x14ac:dyDescent="0.25">
      <c r="A1260" s="1" t="s">
        <v>198</v>
      </c>
      <c r="B1260" s="10">
        <f>IF(B1235=0,"-",IF(OR(B1247/B1235*100&lt;-500,B1247/B1235*100&gt;500),"-",B1247/B1235*100))</f>
        <v>1.8495312886583768</v>
      </c>
      <c r="C1260" s="10">
        <f>IF(C1235=0,"-",IF(OR(C1247/C1235*100&lt;-500,C1247/C1235*100&gt;500),"-",C1247/C1235*100))</f>
        <v>-2.5940540556589795</v>
      </c>
      <c r="D1260" s="10">
        <f>IF(D1235=0,"-",IF(OR(D1247/D1235*100&lt;-500,D1247/D1235*100&gt;500),"-",D1247/D1235*100))</f>
        <v>0.1650030640468606</v>
      </c>
    </row>
    <row r="1261" spans="1:4" x14ac:dyDescent="0.25">
      <c r="A1261" s="1" t="s">
        <v>199</v>
      </c>
      <c r="B1261" s="10">
        <f>IF(B1235=0,"-",IF(OR(B1248/B1235*100&lt;-500,B1248/B1235*100&gt;500),"-",B1248/B1235*100))</f>
        <v>6.0822512805945257</v>
      </c>
      <c r="C1261" s="10">
        <f t="shared" ref="C1261:D1261" si="14">IF(C1235=0,"-",IF(OR(C1248/C1235*100&lt;-500,C1248/C1235*100&gt;500),"-",C1248/C1235*100))</f>
        <v>2.3719050715407612</v>
      </c>
      <c r="D1261" s="10">
        <f t="shared" si="14"/>
        <v>5.398795360315348</v>
      </c>
    </row>
    <row r="1262" spans="1:4" x14ac:dyDescent="0.25">
      <c r="A1262" s="1" t="s">
        <v>200</v>
      </c>
      <c r="B1262" s="10">
        <f>IF(B1220&lt;=0,"-",IF(OR((B1224+B1227)/B1220&lt;=0,(B1224+B1227)/B1220&gt;100),"-",(B1224+B1227)/B1220))</f>
        <v>1.4097312677728981</v>
      </c>
      <c r="C1262" s="10">
        <f>IF(C1220&lt;=0,"-",IF(OR((C1224+C1227)/C1220&lt;=0,(C1224+C1227)/C1220&gt;100),"-",(C1224+C1227)/C1220))</f>
        <v>1.2862568050108294</v>
      </c>
      <c r="D1262" s="10">
        <f>IF(D1220&lt;=0,"-",IF(OR((D1224+D1227)/D1220&lt;=0,(D1224+D1227)/D1220&gt;100),"-",(D1224+D1227)/D1220))</f>
        <v>1.2822501759582992</v>
      </c>
    </row>
    <row r="1263" spans="1:4" x14ac:dyDescent="0.25">
      <c r="A1263" s="1" t="s">
        <v>201</v>
      </c>
      <c r="B1263" s="10">
        <f>IF(B1239=0,"-",IF((B1239+B1247)&lt;=0,"-",IF(OR((B1239+B1247)/B1239&lt;=0,(B1239+B1247)/B1239&gt;1000),"-",(B1239+B1247)/B1239)))</f>
        <v>1.6759743793695316</v>
      </c>
      <c r="C1263" s="10">
        <f>IF(C1239=0,"-",IF((C1239+C1247)&lt;=0,"-",IF(OR((C1239+C1247)/C1239&lt;=0,(C1239+C1247)/C1239&gt;1000),"-",(C1239+C1247)/C1239)))</f>
        <v>5.3598509467481258E-2</v>
      </c>
      <c r="D1263" s="10">
        <f>IF(D1239=0,"-",IF((D1239+D1247)&lt;=0,"-",IF(OR((D1239+D1247)/D1239&lt;=0,(D1239+D1247)/D1239&gt;1000),"-",(D1239+D1247)/D1239)))</f>
        <v>1.0547189674112047</v>
      </c>
    </row>
    <row r="1264" spans="1:4" x14ac:dyDescent="0.25">
      <c r="A1264" s="1" t="s">
        <v>202</v>
      </c>
      <c r="B1264" s="10" t="str">
        <f>IF(B1220&lt;=0,"-",IF(B1228=0,"-",IF(OR(B1228/B1220*100&lt;0,B1228/B1220*100&gt;1000),"-",B1228/B1220*100)))</f>
        <v>-</v>
      </c>
      <c r="C1264" s="10" t="str">
        <f>IF(C1220&lt;=0,"-",IF(C1228=0,"-",IF(OR(C1228/C1220*100&lt;0,C1228/C1220*100&gt;1000),"-",C1228/C1220*100)))</f>
        <v>-</v>
      </c>
      <c r="D1264" s="10" t="str">
        <f>IF(D1220&lt;=0,"-",IF(D1228=0,"-",IF(OR(D1228/D1220*100&lt;0,D1228/D1220*100&gt;1000),"-",D1228/D1220*100)))</f>
        <v>-</v>
      </c>
    </row>
    <row r="1265" spans="1:4" x14ac:dyDescent="0.25">
      <c r="A1265" s="1" t="s">
        <v>81</v>
      </c>
      <c r="B1265" s="10">
        <f>IF(B1227=0,"-",IF(OR((B1208+B1212+B1216)/B1227&lt;0,(B1208+B1212+B1216)/B1227&gt;50),"-",(B1208+B1212+B1216)/B1227))</f>
        <v>3.4213626740486123</v>
      </c>
      <c r="C1265" s="10">
        <f>IF(C1227=0,"-",IF(OR((C1208+C1212+C1216)/C1227&lt;0,(C1208+C1212+C1216)/C1227&gt;50),"-",(C1208+C1212+C1216)/C1227))</f>
        <v>3.5391579263030088</v>
      </c>
      <c r="D1265" s="10">
        <f>IF(D1227=0,"-",IF(OR((D1208+D1212+D1216)/D1227&lt;0,(D1208+D1212+D1216)/D1227&gt;50),"-",(D1208+D1212+D1216)/D1227))</f>
        <v>3.3044250884694906</v>
      </c>
    </row>
    <row r="1266" spans="1:4" x14ac:dyDescent="0.25">
      <c r="A1266" s="1" t="s">
        <v>203</v>
      </c>
      <c r="B1266" s="10">
        <f>IF(B1227=0,"-",IF(OR((B1212+B1216)/B1227&lt;0,(B1212+B1216)/B1227&gt;30),"-",(B1212+B1216)/B1227))</f>
        <v>2.782306354336983</v>
      </c>
      <c r="C1266" s="10">
        <f>IF(C1227=0,"-",IF(OR((C1212+C1216)/C1227&lt;0,(C1212+C1216)/C1227&gt;30),"-",(C1212+C1216)/C1227))</f>
        <v>2.6356018051228038</v>
      </c>
      <c r="D1266" s="10">
        <f>IF(D1227=0,"-",IF(OR((D1212+D1216)/D1227&lt;0,(D1212+D1216)/D1227&gt;30),"-",(D1212+D1216)/D1227))</f>
        <v>2.0362304436980674</v>
      </c>
    </row>
    <row r="1267" spans="1:4" x14ac:dyDescent="0.25">
      <c r="A1267" s="1" t="s">
        <v>204</v>
      </c>
      <c r="B1267" s="10">
        <f>IF(B1227=0,"-",IF(OR((B1214+B1216)/B1227&lt;0,(B1214+B1216)/B1227&gt;15),"-",(B1214+B1216)/B1227))</f>
        <v>2.6398045870949058</v>
      </c>
      <c r="C1267" s="10">
        <f>IF(C1227=0,"-",IF(OR((C1214+C1216)/C1227&lt;0,(C1214+C1216)/C1227&gt;15),"-",(C1214+C1216)/C1227))</f>
        <v>2.5081351209022689</v>
      </c>
      <c r="D1267" s="10">
        <f>IF(D1227=0,"-",IF(OR((D1214+D1216)/D1227&lt;0,(D1214+D1216)/D1227&gt;15),"-",(D1214+D1216)/D1227))</f>
        <v>1.4518034524762113</v>
      </c>
    </row>
    <row r="1268" spans="1:4" x14ac:dyDescent="0.25">
      <c r="A1268" s="1" t="s">
        <v>205</v>
      </c>
      <c r="B1268" s="8">
        <f>IF((B1208+B1212+B1216)-B1227=0,"-",(B1208+B1212+B1216)-B1227)</f>
        <v>1346159</v>
      </c>
      <c r="C1268" s="8">
        <f>IF((C1208+C1212+C1216)-C1227=0,"-",(C1208+C1212+C1216)-C1227)</f>
        <v>1388635</v>
      </c>
      <c r="D1268" s="8">
        <f>IF((D1208+D1212+D1216)-D1227=0,"-",(D1208+D1212+D1216)-D1227)</f>
        <v>1356433</v>
      </c>
    </row>
    <row r="1269" spans="1:4" x14ac:dyDescent="0.25">
      <c r="A1269" s="1" t="s">
        <v>206</v>
      </c>
      <c r="B1269" s="11">
        <f>IF(B1235=0,"-",IF(OR(B1213/B1235*365&lt;=0,B1213/B1235*365&gt;720),"-",B1213/B1235*365))</f>
        <v>2.0032455854997298</v>
      </c>
      <c r="C1269" s="11">
        <f>IF(C1235=0,"-",IF(OR(C1213/C1235*365&lt;=0,C1213/C1235*365&gt;720),"-",C1213/C1235*365))</f>
        <v>3.6634273651206501</v>
      </c>
      <c r="D1269" s="11">
        <f>IF(D1235=0,"-",IF(OR(D1213/D1235*365&lt;=0,D1213/D1235*365&gt;720),"-",D1213/D1235*365))</f>
        <v>10.159599576002165</v>
      </c>
    </row>
    <row r="1270" spans="1:4" x14ac:dyDescent="0.25">
      <c r="A1270" s="1" t="s">
        <v>207</v>
      </c>
      <c r="B1270" s="11">
        <f>IF(B1236=0,"-",IF(OR(B1229/B1236*365&lt;=0,B1229/B1236*365&gt;720),"-",B1229/B1236*365))</f>
        <v>25.749291916121365</v>
      </c>
      <c r="C1270" s="11">
        <f>IF(C1236=0,"-",IF(OR(C1229/C1236*365&lt;=0,C1229/C1236*365&gt;720),"-",C1229/C1236*365))</f>
        <v>26.203052712509944</v>
      </c>
      <c r="D1270" s="11">
        <f>IF(D1236=0,"-",IF(OR(D1229/D1236*365&lt;=0,D1229/D1236*365&gt;720),"-",D1229/D1236*365))</f>
        <v>27.539576495853531</v>
      </c>
    </row>
    <row r="1271" spans="1:4" x14ac:dyDescent="0.25">
      <c r="A1271" s="1" t="s">
        <v>208</v>
      </c>
      <c r="B1271" s="11">
        <f>IF(B1236=0,"-",IF(OR(B1208/B1236*365&lt;=0,B1208/B1236*365&gt;720),"-",B1208/B1236*365))</f>
        <v>129.37424240761487</v>
      </c>
      <c r="C1271" s="11">
        <f>IF(C1236=0,"-",IF(OR(C1208/C1236*365&lt;=0,C1208/C1236*365&gt;720),"-",C1208/C1236*365))</f>
        <v>200.39126628239259</v>
      </c>
      <c r="D1271" s="11">
        <f>IF(D1236=0,"-",IF(OR(D1208/D1236*365&lt;=0,D1208/D1236*365&gt;720),"-",D1208/D1236*365))</f>
        <v>413.23259362165504</v>
      </c>
    </row>
    <row r="1272" spans="1:4" x14ac:dyDescent="0.25">
      <c r="A1272" s="1" t="s">
        <v>209</v>
      </c>
      <c r="B1272" s="10">
        <f>IF(OR(B1232=0,B1235=0),"-",IF(OR(B1235/B1232&lt;=0,B1235/B1232&gt;100),"-",B1235/B1232))</f>
        <v>0.62175190159730254</v>
      </c>
      <c r="C1272" s="10">
        <f>IF(OR(C1232=0,C1235=0),"-",IF(OR(C1235/C1232&lt;=0,C1235/C1232&gt;100),"-",C1235/C1232))</f>
        <v>0.59885485351925749</v>
      </c>
      <c r="D1272" s="10">
        <f>IF(OR(D1232=0,D1235=0),"-",IF(OR(D1235/D1232&lt;=0,D1235/D1232&gt;100),"-",D1235/D1232))</f>
        <v>0.51842602934684068</v>
      </c>
    </row>
    <row r="1273" spans="1:4" x14ac:dyDescent="0.25">
      <c r="A1273" s="1" t="s">
        <v>210</v>
      </c>
      <c r="B1273" s="8">
        <f>IF(OR(B1271="-",B1269="-",B1270="-"),"-",(B1271+B1269)-B1270)</f>
        <v>105.62819607699325</v>
      </c>
      <c r="C1273" s="8">
        <f>IF(OR(C1271="-",C1269="-",C1270="-"),"-",(C1271+C1269)-C1270)</f>
        <v>177.85164093500327</v>
      </c>
      <c r="D1273" s="8">
        <f>IF(OR(D1271="-",D1269="-",D1270="-"),"-",(D1271+D1269)-D1270)</f>
        <v>395.8526167018037</v>
      </c>
    </row>
    <row r="1274" spans="1:4" x14ac:dyDescent="0.25">
      <c r="A1274" s="1" t="s">
        <v>211</v>
      </c>
      <c r="B1274" s="10">
        <f>IF(B1197=0,"-",(B1197/B1217)*100)</f>
        <v>32.268203826019828</v>
      </c>
      <c r="C1274" s="10">
        <f>IF(C1197=0,"-",(C1197/C1217)*100)</f>
        <v>31.170195893233458</v>
      </c>
      <c r="D1274" s="10">
        <f>IF(D1197=0,"-",(D1197/D1217)*100)</f>
        <v>30.412590219675561</v>
      </c>
    </row>
    <row r="1275" spans="1:4" x14ac:dyDescent="0.25">
      <c r="A1275" s="1" t="s">
        <v>212</v>
      </c>
      <c r="B1275" s="10" t="str">
        <f>IF(B1228=0,"-",IF(B1228/B1235&gt;10,"-",(B1228/B1235)*100))</f>
        <v>-</v>
      </c>
      <c r="C1275" s="10" t="str">
        <f>IF(C1228=0,"-",IF(C1228/C1235&gt;10,"-",(C1228/C1235)*100))</f>
        <v>-</v>
      </c>
      <c r="D1275" s="10" t="str">
        <f>IF(D1228=0,"-",IF(D1228/D1235&gt;10,"-",(D1228/D1235)*100))</f>
        <v>-</v>
      </c>
    </row>
    <row r="1276" spans="1:4" x14ac:dyDescent="0.25">
      <c r="A1276" s="1"/>
      <c r="B1276" s="1"/>
      <c r="C1276" s="1"/>
      <c r="D1276" s="1"/>
    </row>
    <row r="1277" spans="1:4" x14ac:dyDescent="0.25">
      <c r="A1277" s="1" t="s">
        <v>176</v>
      </c>
      <c r="B1277" s="1"/>
      <c r="C1277" s="1"/>
      <c r="D1277" s="2" t="s">
        <v>177</v>
      </c>
    </row>
    <row r="1278" spans="1:4" x14ac:dyDescent="0.25">
      <c r="A1278" s="3" t="str">
        <f>"ΚΩΔΙΚΟΣ ICAP" &amp; ": " &amp; '[1]ΣΤΟΙΧΕΙΑ ΕΤΟΥΣ 3'!A$18</f>
        <v>ΚΩΔΙΚΟΣ ICAP: 2057900</v>
      </c>
      <c r="B1278" s="1"/>
      <c r="C1278" s="1"/>
      <c r="D1278" s="2"/>
    </row>
    <row r="1279" spans="1:4" x14ac:dyDescent="0.25">
      <c r="A1279" s="3" t="str">
        <f>'[1]ΣΤΟΙΧΕΙΑ ΕΤΟΥΣ 3'!B$18</f>
        <v>MODA BAGNO Ν. ΒΑΡΒΕΡΗΣ Α.Ε.</v>
      </c>
      <c r="B1279" s="1"/>
      <c r="C1279" s="1"/>
      <c r="D1279" s="1"/>
    </row>
    <row r="1280" spans="1:4" x14ac:dyDescent="0.25">
      <c r="A1280" s="1" t="s">
        <v>178</v>
      </c>
      <c r="B1280" s="2" t="s">
        <v>179</v>
      </c>
      <c r="C1280" s="2" t="s">
        <v>179</v>
      </c>
      <c r="D1280" s="2" t="s">
        <v>179</v>
      </c>
    </row>
    <row r="1281" spans="1:4" x14ac:dyDescent="0.25">
      <c r="A1281" s="3" t="s">
        <v>180</v>
      </c>
      <c r="B1281" s="4" t="str">
        <f>IF(MAX([1]Βοηθητικό!$E$18:$J$18)-2=MAX([1]Βοηθητικό!$E$1:$J$1)-2,RIGHT('[1]ΣΤΟΙΧΕΙΑ ΕΤΟΥΣ 4'!$F$18,10),IF(MAX([1]Βοηθητικό!$E$18:$J$18)-2=MAX([1]Βοηθητικό!$E$1:$J$1)-3,RIGHT('[1]ΣΤΟΙΧΕΙΑ ΕΤΟΥΣ 3'!$F$18,10),IF(MAX([1]Βοηθητικό!$E$18:$J$18)-2=MAX([1]Βοηθητικό!$E$1:$J$1)-4,RIGHT('[1]ΣΤΟΙΧΕΙΑ ΕΤΟΥΣ 2'!$F$18,10),IF(MAX([1]Βοηθητικό!$E$18:$J$18)-2=MAX([1]Βοηθητικό!$E$1:$J$1)-5,RIGHT('[1]ΣΤΟΙΧΕΙΑ ΕΤΟΥΣ 1'!$F$18,10),""))))</f>
        <v>31/12/2018</v>
      </c>
      <c r="C1281" s="17" t="str">
        <f>IF(MAX([1]Βοηθητικό!$E$18:$J$18)-1=MAX([1]Βοηθητικό!$E$1:$J$1)-1,RIGHT('[1]ΣΤΟΙΧΕΙΑ ΕΤΟΥΣ 5'!$F$18,10),IF(MAX([1]Βοηθητικό!$E$18:$J$18)-1=MAX([1]Βοηθητικό!$E$1:$J$1)-2,RIGHT('[1]ΣΤΟΙΧΕΙΑ ΕΤΟΥΣ 4'!$F$18,10),IF(MAX([1]Βοηθητικό!$E$18:$J$18)-1=MAX([1]Βοηθητικό!$E$1:$J$1)-3,RIGHT('[1]ΣΤΟΙΧΕΙΑ ΕΤΟΥΣ 3'!$F$18,10),IF(MAX([1]Βοηθητικό!$E$18:$J$18)-1=MAX([1]Βοηθητικό!$E$1:$J$1)-4,RIGHT('[1]ΣΤΟΙΧΕΙΑ ΕΤΟΥΣ 2'!$F$18,10),IF(MAX([1]Βοηθητικό!$E$18:$J$18)-1=MAX([1]Βοηθητικό!$E$1:$J$1)-5,RIGHT('[1]ΣΤΟΙΧΕΙΑ ΕΤΟΥΣ 1'!$F$18,10),"")))))</f>
        <v>31/12/2019</v>
      </c>
      <c r="D1281" s="5" t="str">
        <f>IF(MAX([1]Βοηθητικό!$E$18:$J$18)=MAX([1]Βοηθητικό!$E$1:$J$1),RIGHT('[1]ΣΤΟΙΧΕΙΑ ΕΤΟΥΣ 6'!$F$18,10),IF(MAX([1]Βοηθητικό!$E$18:$J$18)=MAX([1]Βοηθητικό!$E$1:$J$1)-1,RIGHT('[1]ΣΤΟΙΧΕΙΑ ΕΤΟΥΣ 5'!$F$18,10),IF(MAX([1]Βοηθητικό!$E$18:$J$18)=MAX([1]Βοηθητικό!$E$1:$J$1)-2,RIGHT('[1]ΣΤΟΙΧΕΙΑ ΕΤΟΥΣ 4'!$F$18,10),IF(MAX([1]Βοηθητικό!$E$18:$J$18)=MAX([1]Βοηθητικό!$E$1:$J$1)-3,RIGHT('[1]ΣΤΟΙΧΕΙΑ ΕΤΟΥΣ 3'!$F$18,10),IF(MAX([1]Βοηθητικό!$E$18:$J$18)=MAX([1]Βοηθητικό!$E$1:$J$1)-4,RIGHT('[1]ΣΤΟΙΧΕΙΑ ΕΤΟΥΣ 2'!$F$18,10),IF(MAX([1]Βοηθητικό!$E$18:$J$18)=MAX([1]Βοηθητικό!$E$1:$J$1)-5,RIGHT('[1]ΣΤΟΙΧΕΙΑ ΕΤΟΥΣ 1'!$F$18,10),""))))))</f>
        <v>31/12/2020</v>
      </c>
    </row>
    <row r="1282" spans="1:4" x14ac:dyDescent="0.25">
      <c r="A1282" s="1" t="s">
        <v>6</v>
      </c>
      <c r="B1282" s="6">
        <f>IF(MAX([1]Βοηθητικό!$E$18:$J$18)-2=MAX([1]Βοηθητικό!$E$1:$J$1)-2,'[1]ΣΤΟΙΧΕΙΑ ΕΤΟΥΣ 4'!$G$18,IF(MAX([1]Βοηθητικό!$E$18:$J$18)-2=MAX([1]Βοηθητικό!$E$1:$J$1)-3,'[1]ΣΤΟΙΧΕΙΑ ΕΤΟΥΣ 3'!$G$18,IF(MAX([1]Βοηθητικό!$E$18:$J$18)-2=MAX([1]Βοηθητικό!$E$1:$J$1)-4,'[1]ΣΤΟΙΧΕΙΑ ΕΤΟΥΣ 2'!$G$18,IF(MAX([1]Βοηθητικό!$E$18:$J$18)-2=MAX([1]Βοηθητικό!$E$1:$J$1)-5,'[1]ΣΤΟΙΧΕΙΑ ΕΤΟΥΣ 1'!$G$18,""))))</f>
        <v>22831520</v>
      </c>
      <c r="C1282" s="6">
        <f>IF(MAX([1]Βοηθητικό!$E$18:$J$18)-1=MAX([1]Βοηθητικό!$E$1:$J$1)-1,'[1]ΣΤΟΙΧΕΙΑ ΕΤΟΥΣ 5'!$G$18,IF(MAX([1]Βοηθητικό!$E$18:$J$18)-1=MAX([1]Βοηθητικό!$E$1:$J$1)-2,'[1]ΣΤΟΙΧΕΙΑ ΕΤΟΥΣ 4'!$G$18,IF(MAX([1]Βοηθητικό!$E$18:$J$18)-1=MAX([1]Βοηθητικό!$E$1:$J$1)-3,'[1]ΣΤΟΙΧΕΙΑ ΕΤΟΥΣ 3'!$G$18,IF(MAX([1]Βοηθητικό!$E$18:$J$18)-1=MAX([1]Βοηθητικό!$E$1:$J$1)-4,'[1]ΣΤΟΙΧΕΙΑ ΕΤΟΥΣ 2'!$G$18,IF(MAX([1]Βοηθητικό!$E$18:$J$18)-1=MAX([1]Βοηθητικό!$E$1:$J$1)-5,'[1]ΣΤΟΙΧΕΙΑ ΕΤΟΥΣ 1'!$G$18,"")))))</f>
        <v>23932377</v>
      </c>
      <c r="D1282" s="7">
        <f>IF(MAX([1]Βοηθητικό!$E$18:$J$18)=MAX([1]Βοηθητικό!$E$1:$J$1),'[1]ΣΤΟΙΧΕΙΑ ΕΤΟΥΣ 6'!$G$18,IF(MAX([1]Βοηθητικό!$E$18:$J$18)=MAX([1]Βοηθητικό!$E$1:$J$1)-1,'[1]ΣΤΟΙΧΕΙΑ ΕΤΟΥΣ 5'!$G$18,IF(MAX([1]Βοηθητικό!$E$18:$J$18)=MAX([1]Βοηθητικό!$E$1:$J$1)-2,'[1]ΣΤΟΙΧΕΙΑ ΕΤΟΥΣ 4'!$G$18,IF(MAX([1]Βοηθητικό!$E$18:$J$18)=MAX([1]Βοηθητικό!$E$1:$J$1)-3,'[1]ΣΤΟΙΧΕΙΑ ΕΤΟΥΣ 3'!$G$18,IF(MAX([1]Βοηθητικό!$E$18:$J$18)=MAX([1]Βοηθητικό!$E$1:$J$1)-4,'[1]ΣΤΟΙΧΕΙΑ ΕΤΟΥΣ 2'!$G$18,IF(MAX([1]Βοηθητικό!$E$18:$J$18)=MAX([1]Βοηθητικό!$E$1:$J$1)-5,'[1]ΣΤΟΙΧΕΙΑ ΕΤΟΥΣ 1'!$G$18,""))))))</f>
        <v>23276020</v>
      </c>
    </row>
    <row r="1283" spans="1:4" x14ac:dyDescent="0.25">
      <c r="A1283" s="1" t="s">
        <v>7</v>
      </c>
      <c r="B1283" s="6">
        <f>IF(MAX([1]Βοηθητικό!$E$18:$J$18)-2=MAX([1]Βοηθητικό!$E$1:$J$1)-2,'[1]ΣΤΟΙΧΕΙΑ ΕΤΟΥΣ 4'!$H$18,IF(MAX([1]Βοηθητικό!$E$18:$J$18)-2=MAX([1]Βοηθητικό!$E$1:$J$1)-3,'[1]ΣΤΟΙΧΕΙΑ ΕΤΟΥΣ 3'!$H$18,IF(MAX([1]Βοηθητικό!$E$18:$J$18)-2=MAX([1]Βοηθητικό!$E$1:$J$1)-4,'[1]ΣΤΟΙΧΕΙΑ ΕΤΟΥΣ 2'!$H$18,IF(MAX([1]Βοηθητικό!$E$18:$J$18)-2=MAX([1]Βοηθητικό!$E$1:$J$1)-5,'[1]ΣΤΟΙΧΕΙΑ ΕΤΟΥΣ 1'!$H$18,""))))</f>
        <v>9893417</v>
      </c>
      <c r="C1283" s="6">
        <f>IF(MAX([1]Βοηθητικό!$E$18:$J$18)-1=MAX([1]Βοηθητικό!$E$1:$J$1)-1,'[1]ΣΤΟΙΧΕΙΑ ΕΤΟΥΣ 5'!$H$18,IF(MAX([1]Βοηθητικό!$E$18:$J$18)-1=MAX([1]Βοηθητικό!$E$1:$J$1)-2,'[1]ΣΤΟΙΧΕΙΑ ΕΤΟΥΣ 4'!$H$18,IF(MAX([1]Βοηθητικό!$E$18:$J$18)-1=MAX([1]Βοηθητικό!$E$1:$J$1)-3,'[1]ΣΤΟΙΧΕΙΑ ΕΤΟΥΣ 3'!$H$18,IF(MAX([1]Βοηθητικό!$E$18:$J$18)-1=MAX([1]Βοηθητικό!$E$1:$J$1)-4,'[1]ΣΤΟΙΧΕΙΑ ΕΤΟΥΣ 2'!$H$18,IF(MAX([1]Βοηθητικό!$E$18:$J$18)-1=MAX([1]Βοηθητικό!$E$1:$J$1)-5,'[1]ΣΤΟΙΧΕΙΑ ΕΤΟΥΣ 1'!$H$18,"")))))</f>
        <v>9893417</v>
      </c>
      <c r="D1283" s="7">
        <f>IF(MAX([1]Βοηθητικό!$E$18:$J$18)=MAX([1]Βοηθητικό!$E$1:$J$1),'[1]ΣΤΟΙΧΕΙΑ ΕΤΟΥΣ 6'!$H$18,IF(MAX([1]Βοηθητικό!$E$18:$J$18)=MAX([1]Βοηθητικό!$E$1:$J$1)-1,'[1]ΣΤΟΙΧΕΙΑ ΕΤΟΥΣ 5'!$H$18,IF(MAX([1]Βοηθητικό!$E$18:$J$18)=MAX([1]Βοηθητικό!$E$1:$J$1)-2,'[1]ΣΤΟΙΧΕΙΑ ΕΤΟΥΣ 4'!$H$18,IF(MAX([1]Βοηθητικό!$E$18:$J$18)=MAX([1]Βοηθητικό!$E$1:$J$1)-3,'[1]ΣΤΟΙΧΕΙΑ ΕΤΟΥΣ 3'!$H$18,IF(MAX([1]Βοηθητικό!$E$18:$J$18)=MAX([1]Βοηθητικό!$E$1:$J$1)-4,'[1]ΣΤΟΙΧΕΙΑ ΕΤΟΥΣ 2'!$H$18,IF(MAX([1]Βοηθητικό!$E$18:$J$18)=MAX([1]Βοηθητικό!$E$1:$J$1)-5,'[1]ΣΤΟΙΧΕΙΑ ΕΤΟΥΣ 1'!$H$18,""))))))</f>
        <v>9923417</v>
      </c>
    </row>
    <row r="1284" spans="1:4" x14ac:dyDescent="0.25">
      <c r="A1284" s="1" t="s">
        <v>8</v>
      </c>
      <c r="B1284" s="6">
        <f>IF(MAX([1]Βοηθητικό!$E$18:$J$18)-2=MAX([1]Βοηθητικό!$E$1:$J$1)-2,'[1]ΣΤΟΙΧΕΙΑ ΕΤΟΥΣ 4'!$I$18,IF(MAX([1]Βοηθητικό!$E$18:$J$18)-2=MAX([1]Βοηθητικό!$E$1:$J$1)-3,'[1]ΣΤΟΙΧΕΙΑ ΕΤΟΥΣ 3'!$I$18,IF(MAX([1]Βοηθητικό!$E$18:$J$18)-2=MAX([1]Βοηθητικό!$E$1:$J$1)-4,'[1]ΣΤΟΙΧΕΙΑ ΕΤΟΥΣ 2'!$I$18,IF(MAX([1]Βοηθητικό!$E$18:$J$18)-2=MAX([1]Βοηθητικό!$E$1:$J$1)-5,'[1]ΣΤΟΙΧΕΙΑ ΕΤΟΥΣ 1'!$I$18,""))))</f>
        <v>20714722</v>
      </c>
      <c r="C1284" s="6">
        <f>IF(MAX([1]Βοηθητικό!$E$18:$J$18)-1=MAX([1]Βοηθητικό!$E$1:$J$1)-1,'[1]ΣΤΟΙΧΕΙΑ ΕΤΟΥΣ 5'!$I$18,IF(MAX([1]Βοηθητικό!$E$18:$J$18)-1=MAX([1]Βοηθητικό!$E$1:$J$1)-2,'[1]ΣΤΟΙΧΕΙΑ ΕΤΟΥΣ 4'!$I$18,IF(MAX([1]Βοηθητικό!$E$18:$J$18)-1=MAX([1]Βοηθητικό!$E$1:$J$1)-3,'[1]ΣΤΟΙΧΕΙΑ ΕΤΟΥΣ 3'!$I$18,IF(MAX([1]Βοηθητικό!$E$18:$J$18)-1=MAX([1]Βοηθητικό!$E$1:$J$1)-4,'[1]ΣΤΟΙΧΕΙΑ ΕΤΟΥΣ 2'!$I$18,IF(MAX([1]Βοηθητικό!$E$18:$J$18)-1=MAX([1]Βοηθητικό!$E$1:$J$1)-5,'[1]ΣΤΟΙΧΕΙΑ ΕΤΟΥΣ 1'!$I$18,"")))))</f>
        <v>23047361</v>
      </c>
      <c r="D1284" s="7">
        <f>IF(MAX([1]Βοηθητικό!$E$18:$J$18)=MAX([1]Βοηθητικό!$E$1:$J$1),'[1]ΣΤΟΙΧΕΙΑ ΕΤΟΥΣ 6'!$I$18,IF(MAX([1]Βοηθητικό!$E$18:$J$18)=MAX([1]Βοηθητικό!$E$1:$J$1)-1,'[1]ΣΤΟΙΧΕΙΑ ΕΤΟΥΣ 5'!$I$18,IF(MAX([1]Βοηθητικό!$E$18:$J$18)=MAX([1]Βοηθητικό!$E$1:$J$1)-2,'[1]ΣΤΟΙΧΕΙΑ ΕΤΟΥΣ 4'!$I$18,IF(MAX([1]Βοηθητικό!$E$18:$J$18)=MAX([1]Βοηθητικό!$E$1:$J$1)-3,'[1]ΣΤΟΙΧΕΙΑ ΕΤΟΥΣ 3'!$I$18,IF(MAX([1]Βοηθητικό!$E$18:$J$18)=MAX([1]Βοηθητικό!$E$1:$J$1)-4,'[1]ΣΤΟΙΧΕΙΑ ΕΤΟΥΣ 2'!$I$18,IF(MAX([1]Βοηθητικό!$E$18:$J$18)=MAX([1]Βοηθητικό!$E$1:$J$1)-5,'[1]ΣΤΟΙΧΕΙΑ ΕΤΟΥΣ 1'!$I$18,""))))))</f>
        <v>23183037</v>
      </c>
    </row>
    <row r="1285" spans="1:4" x14ac:dyDescent="0.25">
      <c r="A1285" s="1" t="s">
        <v>57</v>
      </c>
      <c r="B1285" s="6">
        <f>IF(MAX([1]Βοηθητικό!$E$18:$J$18)-2=MAX([1]Βοηθητικό!$E$1:$J$1)-2,'[1]ΣΤΟΙΧΕΙΑ ΕΤΟΥΣ 4'!$BF$18,IF(MAX([1]Βοηθητικό!$E$18:$J$18)-2=MAX([1]Βοηθητικό!$E$1:$J$1)-3,'[1]ΣΤΟΙΧΕΙΑ ΕΤΟΥΣ 3'!$BF$18,IF(MAX([1]Βοηθητικό!$E$18:$J$18)-2=MAX([1]Βοηθητικό!$E$1:$J$1)-4,'[1]ΣΤΟΙΧΕΙΑ ΕΤΟΥΣ 2'!$BF$18,IF(MAX([1]Βοηθητικό!$E$18:$J$18)-2=MAX([1]Βοηθητικό!$E$1:$J$1)-5,'[1]ΣΤΟΙΧΕΙΑ ΕΤΟΥΣ 1'!$BF$18,""))))</f>
        <v>310999</v>
      </c>
      <c r="C1285" s="6">
        <f>IF(MAX([1]Βοηθητικό!$E$18:$J$18)-1=MAX([1]Βοηθητικό!$E$1:$J$1)-1,'[1]ΣΤΟΙΧΕΙΑ ΕΤΟΥΣ 5'!$BF$18,IF(MAX([1]Βοηθητικό!$E$18:$J$18)-1=MAX([1]Βοηθητικό!$E$1:$J$1)-2,'[1]ΣΤΟΙΧΕΙΑ ΕΤΟΥΣ 4'!$BF$18,IF(MAX([1]Βοηθητικό!$E$18:$J$18)-1=MAX([1]Βοηθητικό!$E$1:$J$1)-3,'[1]ΣΤΟΙΧΕΙΑ ΕΤΟΥΣ 3'!$BF$18,IF(MAX([1]Βοηθητικό!$E$18:$J$18)-1=MAX([1]Βοηθητικό!$E$1:$J$1)-4,'[1]ΣΤΟΙΧΕΙΑ ΕΤΟΥΣ 2'!$BF$18,IF(MAX([1]Βοηθητικό!$E$18:$J$18)-1=MAX([1]Βοηθητικό!$E$1:$J$1)-5,'[1]ΣΤΟΙΧΕΙΑ ΕΤΟΥΣ 1'!$BF$18,"")))))</f>
        <v>319273</v>
      </c>
      <c r="D1285" s="7">
        <f>IF(MAX([1]Βοηθητικό!$E$18:$J$18)=MAX([1]Βοηθητικό!$E$1:$J$1),'[1]ΣΤΟΙΧΕΙΑ ΕΤΟΥΣ 6'!$BF$18,IF(MAX([1]Βοηθητικό!$E$18:$J$18)=MAX([1]Βοηθητικό!$E$1:$J$1)-1,'[1]ΣΤΟΙΧΕΙΑ ΕΤΟΥΣ 5'!$BF$18,IF(MAX([1]Βοηθητικό!$E$18:$J$18)=MAX([1]Βοηθητικό!$E$1:$J$1)-2,'[1]ΣΤΟΙΧΕΙΑ ΕΤΟΥΣ 4'!$BF$18,IF(MAX([1]Βοηθητικό!$E$18:$J$18)=MAX([1]Βοηθητικό!$E$1:$J$1)-3,'[1]ΣΤΟΙΧΕΙΑ ΕΤΟΥΣ 3'!$BF$18,IF(MAX([1]Βοηθητικό!$E$18:$J$18)=MAX([1]Βοηθητικό!$E$1:$J$1)-4,'[1]ΣΤΟΙΧΕΙΑ ΕΤΟΥΣ 2'!$BF$18,IF(MAX([1]Βοηθητικό!$E$18:$J$18)=MAX([1]Βοηθητικό!$E$1:$J$1)-5,'[1]ΣΤΟΙΧΕΙΑ ΕΤΟΥΣ 1'!$BF$18,""))))))</f>
        <v>322893</v>
      </c>
    </row>
    <row r="1286" spans="1:4" x14ac:dyDescent="0.25">
      <c r="A1286" s="1" t="s">
        <v>9</v>
      </c>
      <c r="B1286" s="6">
        <f>IF(MAX([1]Βοηθητικό!$E$18:$J$18)-2=MAX([1]Βοηθητικό!$E$1:$J$1)-2,'[1]ΣΤΟΙΧΕΙΑ ΕΤΟΥΣ 4'!$J$18,IF(MAX([1]Βοηθητικό!$E$18:$J$18)-2=MAX([1]Βοηθητικό!$E$1:$J$1)-3,'[1]ΣΤΟΙΧΕΙΑ ΕΤΟΥΣ 3'!$J$18,IF(MAX([1]Βοηθητικό!$E$18:$J$18)-2=MAX([1]Βοηθητικό!$E$1:$J$1)-4,'[1]ΣΤΟΙΧΕΙΑ ΕΤΟΥΣ 2'!$J$18,IF(MAX([1]Βοηθητικό!$E$18:$J$18)-2=MAX([1]Βοηθητικό!$E$1:$J$1)-5,'[1]ΣΤΟΙΧΕΙΑ ΕΤΟΥΣ 1'!$J$18,""))))</f>
        <v>911944</v>
      </c>
      <c r="C1286" s="6">
        <f>IF(MAX([1]Βοηθητικό!$E$18:$J$18)-1=MAX([1]Βοηθητικό!$E$1:$J$1)-1,'[1]ΣΤΟΙΧΕΙΑ ΕΤΟΥΣ 5'!$J$18,IF(MAX([1]Βοηθητικό!$E$18:$J$18)-1=MAX([1]Βοηθητικό!$E$1:$J$1)-2,'[1]ΣΤΟΙΧΕΙΑ ΕΤΟΥΣ 4'!$J$18,IF(MAX([1]Βοηθητικό!$E$18:$J$18)-1=MAX([1]Βοηθητικό!$E$1:$J$1)-3,'[1]ΣΤΟΙΧΕΙΑ ΕΤΟΥΣ 3'!$J$18,IF(MAX([1]Βοηθητικό!$E$18:$J$18)-1=MAX([1]Βοηθητικό!$E$1:$J$1)-4,'[1]ΣΤΟΙΧΕΙΑ ΕΤΟΥΣ 2'!$J$18,IF(MAX([1]Βοηθητικό!$E$18:$J$18)-1=MAX([1]Βοηθητικό!$E$1:$J$1)-5,'[1]ΣΤΟΙΧΕΙΑ ΕΤΟΥΣ 1'!$J$18,"")))))</f>
        <v>918444</v>
      </c>
      <c r="D1286" s="7">
        <f>IF(MAX([1]Βοηθητικό!$E$18:$J$18)=MAX([1]Βοηθητικό!$E$1:$J$1),'[1]ΣΤΟΙΧΕΙΑ ΕΤΟΥΣ 6'!$J$18,IF(MAX([1]Βοηθητικό!$E$18:$J$18)=MAX([1]Βοηθητικό!$E$1:$J$1)-1,'[1]ΣΤΟΙΧΕΙΑ ΕΤΟΥΣ 5'!$J$18,IF(MAX([1]Βοηθητικό!$E$18:$J$18)=MAX([1]Βοηθητικό!$E$1:$J$1)-2,'[1]ΣΤΟΙΧΕΙΑ ΕΤΟΥΣ 4'!$J$18,IF(MAX([1]Βοηθητικό!$E$18:$J$18)=MAX([1]Βοηθητικό!$E$1:$J$1)-3,'[1]ΣΤΟΙΧΕΙΑ ΕΤΟΥΣ 3'!$J$18,IF(MAX([1]Βοηθητικό!$E$18:$J$18)=MAX([1]Βοηθητικό!$E$1:$J$1)-4,'[1]ΣΤΟΙΧΕΙΑ ΕΤΟΥΣ 2'!$J$18,IF(MAX([1]Βοηθητικό!$E$18:$J$18)=MAX([1]Βοηθητικό!$E$1:$J$1)-5,'[1]ΣΤΟΙΧΕΙΑ ΕΤΟΥΣ 1'!$J$18,""))))))</f>
        <v>918444</v>
      </c>
    </row>
    <row r="1287" spans="1:4" x14ac:dyDescent="0.25">
      <c r="A1287" s="1" t="s">
        <v>181</v>
      </c>
      <c r="B1287" s="6">
        <f>IF(MAX([1]Βοηθητικό!$E$18:$J$18)-2=MAX([1]Βοηθητικό!$E$1:$J$1)-2,'[1]ΣΤΟΙΧΕΙΑ ΕΤΟΥΣ 4'!$M$18,IF(MAX([1]Βοηθητικό!$E$18:$J$18)-2=MAX([1]Βοηθητικό!$E$1:$J$1)-3,'[1]ΣΤΟΙΧΕΙΑ ΕΤΟΥΣ 3'!$M$18,IF(MAX([1]Βοηθητικό!$E$18:$J$18)-2=MAX([1]Βοηθητικό!$E$1:$J$1)-4,'[1]ΣΤΟΙΧΕΙΑ ΕΤΟΥΣ 2'!$M$18,IF(MAX([1]Βοηθητικό!$E$18:$J$18)-2=MAX([1]Βοηθητικό!$E$1:$J$1)-5,'[1]ΣΤΟΙΧΕΙΑ ΕΤΟΥΣ 1'!$M$18,""))))</f>
        <v>11219586</v>
      </c>
      <c r="C1287" s="6">
        <f>IF(MAX([1]Βοηθητικό!$E$18:$J$18)-1=MAX([1]Βοηθητικό!$E$1:$J$1)-1,'[1]ΣΤΟΙΧΕΙΑ ΕΤΟΥΣ 5'!$M$18,IF(MAX([1]Βοηθητικό!$E$18:$J$18)-1=MAX([1]Βοηθητικό!$E$1:$J$1)-2,'[1]ΣΤΟΙΧΕΙΑ ΕΤΟΥΣ 4'!$M$18,IF(MAX([1]Βοηθητικό!$E$18:$J$18)-1=MAX([1]Βοηθητικό!$E$1:$J$1)-3,'[1]ΣΤΟΙΧΕΙΑ ΕΤΟΥΣ 3'!$M$18,IF(MAX([1]Βοηθητικό!$E$18:$J$18)-1=MAX([1]Βοηθητικό!$E$1:$J$1)-4,'[1]ΣΤΟΙΧΕΙΑ ΕΤΟΥΣ 2'!$M$18,IF(MAX([1]Βοηθητικό!$E$18:$J$18)-1=MAX([1]Βοηθητικό!$E$1:$J$1)-5,'[1]ΣΤΟΙΧΕΙΑ ΕΤΟΥΣ 1'!$M$18,"")))))</f>
        <v>12085879</v>
      </c>
      <c r="D1287" s="7">
        <f>IF(MAX([1]Βοηθητικό!$E$18:$J$18)=MAX([1]Βοηθητικό!$E$1:$J$1),'[1]ΣΤΟΙΧΕΙΑ ΕΤΟΥΣ 6'!$M$18,IF(MAX([1]Βοηθητικό!$E$18:$J$18)=MAX([1]Βοηθητικό!$E$1:$J$1)-1,'[1]ΣΤΟΙΧΕΙΑ ΕΤΟΥΣ 5'!$M$18,IF(MAX([1]Βοηθητικό!$E$18:$J$18)=MAX([1]Βοηθητικό!$E$1:$J$1)-2,'[1]ΣΤΟΙΧΕΙΑ ΕΤΟΥΣ 4'!$M$18,IF(MAX([1]Βοηθητικό!$E$18:$J$18)=MAX([1]Βοηθητικό!$E$1:$J$1)-3,'[1]ΣΤΟΙΧΕΙΑ ΕΤΟΥΣ 3'!$M$18,IF(MAX([1]Βοηθητικό!$E$18:$J$18)=MAX([1]Βοηθητικό!$E$1:$J$1)-4,'[1]ΣΤΟΙΧΕΙΑ ΕΤΟΥΣ 2'!$M$18,IF(MAX([1]Βοηθητικό!$E$18:$J$18)=MAX([1]Βοηθητικό!$E$1:$J$1)-5,'[1]ΣΤΟΙΧΕΙΑ ΕΤΟΥΣ 1'!$M$18,""))))))</f>
        <v>12911731</v>
      </c>
    </row>
    <row r="1288" spans="1:4" x14ac:dyDescent="0.25">
      <c r="A1288" s="1" t="s">
        <v>182</v>
      </c>
      <c r="B1288" s="6">
        <f>IF(MAX([1]Βοηθητικό!$E$18:$J$18)-2=MAX([1]Βοηθητικό!$E$1:$J$1)-2,'[1]ΣΤΟΙΧΕΙΑ ΕΤΟΥΣ 4'!$BN$18,IF(MAX([1]Βοηθητικό!$E$18:$J$18)-2=MAX([1]Βοηθητικό!$E$1:$J$1)-3,'[1]ΣΤΟΙΧΕΙΑ ΕΤΟΥΣ 3'!$BN$18,IF(MAX([1]Βοηθητικό!$E$18:$J$18)-2=MAX([1]Βοηθητικό!$E$1:$J$1)-4,'[1]ΣΤΟΙΧΕΙΑ ΕΤΟΥΣ 2'!$BN$18,IF(MAX([1]Βοηθητικό!$E$18:$J$18)-2=MAX([1]Βοηθητικό!$E$1:$J$1)-5,'[1]ΣΤΟΙΧΕΙΑ ΕΤΟΥΣ 1'!$BN$18,""))))</f>
        <v>10154017</v>
      </c>
      <c r="C1288" s="6">
        <f>IF(MAX([1]Βοηθητικό!$E$18:$J$18)-1=MAX([1]Βοηθητικό!$E$1:$J$1)-1,'[1]ΣΤΟΙΧΕΙΑ ΕΤΟΥΣ 5'!$BN$18,IF(MAX([1]Βοηθητικό!$E$18:$J$18)-1=MAX([1]Βοηθητικό!$E$1:$J$1)-2,'[1]ΣΤΟΙΧΕΙΑ ΕΤΟΥΣ 4'!$BN$18,IF(MAX([1]Βοηθητικό!$E$18:$J$18)-1=MAX([1]Βοηθητικό!$E$1:$J$1)-3,'[1]ΣΤΟΙΧΕΙΑ ΕΤΟΥΣ 3'!$BN$18,IF(MAX([1]Βοηθητικό!$E$18:$J$18)-1=MAX([1]Βοηθητικό!$E$1:$J$1)-4,'[1]ΣΤΟΙΧΕΙΑ ΕΤΟΥΣ 2'!$BN$18,IF(MAX([1]Βοηθητικό!$E$18:$J$18)-1=MAX([1]Βοηθητικό!$E$1:$J$1)-5,'[1]ΣΤΟΙΧΕΙΑ ΕΤΟΥΣ 1'!$BN$18,"")))))</f>
        <v>11001473</v>
      </c>
      <c r="D1288" s="7">
        <f>IF(MAX([1]Βοηθητικό!$E$18:$J$18)=MAX([1]Βοηθητικό!$E$1:$J$1),'[1]ΣΤΟΙΧΕΙΑ ΕΤΟΥΣ 6'!$BN$18,IF(MAX([1]Βοηθητικό!$E$18:$J$18)=MAX([1]Βοηθητικό!$E$1:$J$1)-1,'[1]ΣΤΟΙΧΕΙΑ ΕΤΟΥΣ 5'!$BN$18,IF(MAX([1]Βοηθητικό!$E$18:$J$18)=MAX([1]Βοηθητικό!$E$1:$J$1)-2,'[1]ΣΤΟΙΧΕΙΑ ΕΤΟΥΣ 4'!$BN$18,IF(MAX([1]Βοηθητικό!$E$18:$J$18)=MAX([1]Βοηθητικό!$E$1:$J$1)-3,'[1]ΣΤΟΙΧΕΙΑ ΕΤΟΥΣ 3'!$BN$18,IF(MAX([1]Βοηθητικό!$E$18:$J$18)=MAX([1]Βοηθητικό!$E$1:$J$1)-4,'[1]ΣΤΟΙΧΕΙΑ ΕΤΟΥΣ 2'!$BN$18,IF(MAX([1]Βοηθητικό!$E$18:$J$18)=MAX([1]Βοηθητικό!$E$1:$J$1)-5,'[1]ΣΤΟΙΧΕΙΑ ΕΤΟΥΣ 1'!$BN$18,""))))))</f>
        <v>11807775</v>
      </c>
    </row>
    <row r="1289" spans="1:4" x14ac:dyDescent="0.25">
      <c r="A1289" s="1" t="s">
        <v>183</v>
      </c>
      <c r="B1289" s="6">
        <f>IF(MAX([1]Βοηθητικό!$E$18:$J$18)-2=MAX([1]Βοηθητικό!$E$1:$J$1)-2,'[1]ΣΤΟΙΧΕΙΑ ΕΤΟΥΣ 4'!$BG$18,IF(MAX([1]Βοηθητικό!$E$18:$J$18)-2=MAX([1]Βοηθητικό!$E$1:$J$1)-3,'[1]ΣΤΟΙΧΕΙΑ ΕΤΟΥΣ 3'!$BG$18,IF(MAX([1]Βοηθητικό!$E$18:$J$18)-2=MAX([1]Βοηθητικό!$E$1:$J$1)-4,'[1]ΣΤΟΙΧΕΙΑ ΕΤΟΥΣ 2'!$BG$18,IF(MAX([1]Βοηθητικό!$E$18:$J$18)-2=MAX([1]Βοηθητικό!$E$1:$J$1)-5,'[1]ΣΤΟΙΧΕΙΑ ΕΤΟΥΣ 1'!$BG$18,""))))</f>
        <v>292021</v>
      </c>
      <c r="C1289" s="6">
        <f>IF(MAX([1]Βοηθητικό!$E$18:$J$18)-1=MAX([1]Βοηθητικό!$E$1:$J$1)-1,'[1]ΣΤΟΙΧΕΙΑ ΕΤΟΥΣ 5'!$BG$18,IF(MAX([1]Βοηθητικό!$E$18:$J$18)-1=MAX([1]Βοηθητικό!$E$1:$J$1)-2,'[1]ΣΤΟΙΧΕΙΑ ΕΤΟΥΣ 4'!$BG$18,IF(MAX([1]Βοηθητικό!$E$18:$J$18)-1=MAX([1]Βοηθητικό!$E$1:$J$1)-3,'[1]ΣΤΟΙΧΕΙΑ ΕΤΟΥΣ 3'!$BG$18,IF(MAX([1]Βοηθητικό!$E$18:$J$18)-1=MAX([1]Βοηθητικό!$E$1:$J$1)-4,'[1]ΣΤΟΙΧΕΙΑ ΕΤΟΥΣ 2'!$BG$18,IF(MAX([1]Βοηθητικό!$E$18:$J$18)-1=MAX([1]Βοηθητικό!$E$1:$J$1)-5,'[1]ΣΤΟΙΧΕΙΑ ΕΤΟΥΣ 1'!$BG$18,"")))))</f>
        <v>293146</v>
      </c>
      <c r="D1289" s="7">
        <f>IF(MAX([1]Βοηθητικό!$E$18:$J$18)=MAX([1]Βοηθητικό!$E$1:$J$1),'[1]ΣΤΟΙΧΕΙΑ ΕΤΟΥΣ 6'!$BG$18,IF(MAX([1]Βοηθητικό!$E$18:$J$18)=MAX([1]Βοηθητικό!$E$1:$J$1)-1,'[1]ΣΤΟΙΧΕΙΑ ΕΤΟΥΣ 5'!$BG$18,IF(MAX([1]Βοηθητικό!$E$18:$J$18)=MAX([1]Βοηθητικό!$E$1:$J$1)-2,'[1]ΣΤΟΙΧΕΙΑ ΕΤΟΥΣ 4'!$BG$18,IF(MAX([1]Βοηθητικό!$E$18:$J$18)=MAX([1]Βοηθητικό!$E$1:$J$1)-3,'[1]ΣΤΟΙΧΕΙΑ ΕΤΟΥΣ 3'!$BG$18,IF(MAX([1]Βοηθητικό!$E$18:$J$18)=MAX([1]Βοηθητικό!$E$1:$J$1)-4,'[1]ΣΤΟΙΧΕΙΑ ΕΤΟΥΣ 2'!$BG$18,IF(MAX([1]Βοηθητικό!$E$18:$J$18)=MAX([1]Βοηθητικό!$E$1:$J$1)-5,'[1]ΣΤΟΙΧΕΙΑ ΕΤΟΥΣ 1'!$BG$18,""))))))</f>
        <v>295017</v>
      </c>
    </row>
    <row r="1290" spans="1:4" x14ac:dyDescent="0.25">
      <c r="A1290" s="1" t="s">
        <v>66</v>
      </c>
      <c r="B1290" s="6">
        <f>IF(MAX([1]Βοηθητικό!$E$18:$J$18)-2=MAX([1]Βοηθητικό!$E$1:$J$1)-2,'[1]ΣΤΟΙΧΕΙΑ ΕΤΟΥΣ 4'!$BO$18,IF(MAX([1]Βοηθητικό!$E$18:$J$18)-2=MAX([1]Βοηθητικό!$E$1:$J$1)-3,'[1]ΣΤΟΙΧΕΙΑ ΕΤΟΥΣ 3'!$BO$18,IF(MAX([1]Βοηθητικό!$E$18:$J$18)-2=MAX([1]Βοηθητικό!$E$1:$J$1)-4,'[1]ΣΤΟΙΧΕΙΑ ΕΤΟΥΣ 2'!$BO$18,IF(MAX([1]Βοηθητικό!$E$18:$J$18)-2=MAX([1]Βοηθητικό!$E$1:$J$1)-5,'[1]ΣΤΟΙΧΕΙΑ ΕΤΟΥΣ 1'!$BO$18,""))))</f>
        <v>773548</v>
      </c>
      <c r="C1290" s="6">
        <f>IF(MAX([1]Βοηθητικό!$E$18:$J$18)-1=MAX([1]Βοηθητικό!$E$1:$J$1)-1,'[1]ΣΤΟΙΧΕΙΑ ΕΤΟΥΣ 5'!$BO$18,IF(MAX([1]Βοηθητικό!$E$18:$J$18)-1=MAX([1]Βοηθητικό!$E$1:$J$1)-2,'[1]ΣΤΟΙΧΕΙΑ ΕΤΟΥΣ 4'!$BO$18,IF(MAX([1]Βοηθητικό!$E$18:$J$18)-1=MAX([1]Βοηθητικό!$E$1:$J$1)-3,'[1]ΣΤΟΙΧΕΙΑ ΕΤΟΥΣ 3'!$BO$18,IF(MAX([1]Βοηθητικό!$E$18:$J$18)-1=MAX([1]Βοηθητικό!$E$1:$J$1)-4,'[1]ΣΤΟΙΧΕΙΑ ΕΤΟΥΣ 2'!$BO$18,IF(MAX([1]Βοηθητικό!$E$18:$J$18)-1=MAX([1]Βοηθητικό!$E$1:$J$1)-5,'[1]ΣΤΟΙΧΕΙΑ ΕΤΟΥΣ 1'!$BO$18,"")))))</f>
        <v>791260</v>
      </c>
      <c r="D1290" s="7">
        <f>IF(MAX([1]Βοηθητικό!$E$18:$J$18)=MAX([1]Βοηθητικό!$E$1:$J$1),'[1]ΣΤΟΙΧΕΙΑ ΕΤΟΥΣ 6'!$BO$18,IF(MAX([1]Βοηθητικό!$E$18:$J$18)=MAX([1]Βοηθητικό!$E$1:$J$1)-1,'[1]ΣΤΟΙΧΕΙΑ ΕΤΟΥΣ 5'!$BO$18,IF(MAX([1]Βοηθητικό!$E$18:$J$18)=MAX([1]Βοηθητικό!$E$1:$J$1)-2,'[1]ΣΤΟΙΧΕΙΑ ΕΤΟΥΣ 4'!$BO$18,IF(MAX([1]Βοηθητικό!$E$18:$J$18)=MAX([1]Βοηθητικό!$E$1:$J$1)-3,'[1]ΣΤΟΙΧΕΙΑ ΕΤΟΥΣ 3'!$BO$18,IF(MAX([1]Βοηθητικό!$E$18:$J$18)=MAX([1]Βοηθητικό!$E$1:$J$1)-4,'[1]ΣΤΟΙΧΕΙΑ ΕΤΟΥΣ 2'!$BO$18,IF(MAX([1]Βοηθητικό!$E$18:$J$18)=MAX([1]Βοηθητικό!$E$1:$J$1)-5,'[1]ΣΤΟΙΧΕΙΑ ΕΤΟΥΣ 1'!$BO$18,""))))))</f>
        <v>808939</v>
      </c>
    </row>
    <row r="1291" spans="1:4" x14ac:dyDescent="0.25">
      <c r="A1291" s="1" t="s">
        <v>13</v>
      </c>
      <c r="B1291" s="6">
        <f>IF(MAX([1]Βοηθητικό!$E$18:$J$18)-2=MAX([1]Βοηθητικό!$E$1:$J$1)-2,'[1]ΣΤΟΙΧΕΙΑ ΕΤΟΥΣ 4'!$N$18,IF(MAX([1]Βοηθητικό!$E$18:$J$18)-2=MAX([1]Βοηθητικό!$E$1:$J$1)-3,'[1]ΣΤΟΙΧΕΙΑ ΕΤΟΥΣ 3'!$N$18,IF(MAX([1]Βοηθητικό!$E$18:$J$18)-2=MAX([1]Βοηθητικό!$E$1:$J$1)-4,'[1]ΣΤΟΙΧΕΙΑ ΕΤΟΥΣ 2'!$N$18,IF(MAX([1]Βοηθητικό!$E$18:$J$18)-2=MAX([1]Βοηθητικό!$E$1:$J$1)-5,'[1]ΣΤΟΙΧΕΙΑ ΕΤΟΥΣ 1'!$N$18,""))))</f>
        <v>103648</v>
      </c>
      <c r="C1291" s="6">
        <f>IF(MAX([1]Βοηθητικό!$E$18:$J$18)-1=MAX([1]Βοηθητικό!$E$1:$J$1)-1,'[1]ΣΤΟΙΧΕΙΑ ΕΤΟΥΣ 5'!$N$18,IF(MAX([1]Βοηθητικό!$E$18:$J$18)-1=MAX([1]Βοηθητικό!$E$1:$J$1)-2,'[1]ΣΤΟΙΧΕΙΑ ΕΤΟΥΣ 4'!$N$18,IF(MAX([1]Βοηθητικό!$E$18:$J$18)-1=MAX([1]Βοηθητικό!$E$1:$J$1)-3,'[1]ΣΤΟΙΧΕΙΑ ΕΤΟΥΣ 3'!$N$18,IF(MAX([1]Βοηθητικό!$E$18:$J$18)-1=MAX([1]Βοηθητικό!$E$1:$J$1)-4,'[1]ΣΤΟΙΧΕΙΑ ΕΤΟΥΣ 2'!$N$18,IF(MAX([1]Βοηθητικό!$E$18:$J$18)-1=MAX([1]Βοηθητικό!$E$1:$J$1)-5,'[1]ΣΤΟΙΧΕΙΑ ΕΤΟΥΣ 1'!$N$18,"")))))</f>
        <v>110385</v>
      </c>
      <c r="D1291" s="7">
        <f>IF(MAX([1]Βοηθητικό!$E$18:$J$18)=MAX([1]Βοηθητικό!$E$1:$J$1),'[1]ΣΤΟΙΧΕΙΑ ΕΤΟΥΣ 6'!$N$18,IF(MAX([1]Βοηθητικό!$E$18:$J$18)=MAX([1]Βοηθητικό!$E$1:$J$1)-1,'[1]ΣΤΟΙΧΕΙΑ ΕΤΟΥΣ 5'!$N$18,IF(MAX([1]Βοηθητικό!$E$18:$J$18)=MAX([1]Βοηθητικό!$E$1:$J$1)-2,'[1]ΣΤΟΙΧΕΙΑ ΕΤΟΥΣ 4'!$N$18,IF(MAX([1]Βοηθητικό!$E$18:$J$18)=MAX([1]Βοηθητικό!$E$1:$J$1)-3,'[1]ΣΤΟΙΧΕΙΑ ΕΤΟΥΣ 3'!$N$18,IF(MAX([1]Βοηθητικό!$E$18:$J$18)=MAX([1]Βοηθητικό!$E$1:$J$1)-4,'[1]ΣΤΟΙΧΕΙΑ ΕΤΟΥΣ 2'!$N$18,IF(MAX([1]Βοηθητικό!$E$18:$J$18)=MAX([1]Βοηθητικό!$E$1:$J$1)-5,'[1]ΣΤΟΙΧΕΙΑ ΕΤΟΥΣ 1'!$N$18,""))))))</f>
        <v>110584</v>
      </c>
    </row>
    <row r="1292" spans="1:4" x14ac:dyDescent="0.25">
      <c r="A1292" s="1" t="s">
        <v>14</v>
      </c>
      <c r="B1292" s="6">
        <f>IF(MAX([1]Βοηθητικό!$E$18:$J$18)-2=MAX([1]Βοηθητικό!$E$1:$J$1)-2,'[1]ΣΤΟΙΧΕΙΑ ΕΤΟΥΣ 4'!$O$18,IF(MAX([1]Βοηθητικό!$E$18:$J$18)-2=MAX([1]Βοηθητικό!$E$1:$J$1)-3,'[1]ΣΤΟΙΧΕΙΑ ΕΤΟΥΣ 3'!$O$18,IF(MAX([1]Βοηθητικό!$E$18:$J$18)-2=MAX([1]Βοηθητικό!$E$1:$J$1)-4,'[1]ΣΤΟΙΧΕΙΑ ΕΤΟΥΣ 2'!$O$18,IF(MAX([1]Βοηθητικό!$E$18:$J$18)-2=MAX([1]Βοηθητικό!$E$1:$J$1)-5,'[1]ΣΤΟΙΧΕΙΑ ΕΤΟΥΣ 1'!$O$18,""))))</f>
        <v>2116376</v>
      </c>
      <c r="C1292" s="6">
        <f>IF(MAX([1]Βοηθητικό!$E$18:$J$18)-1=MAX([1]Βοηθητικό!$E$1:$J$1)-1,'[1]ΣΤΟΙΧΕΙΑ ΕΤΟΥΣ 5'!$O$18,IF(MAX([1]Βοηθητικό!$E$18:$J$18)-1=MAX([1]Βοηθητικό!$E$1:$J$1)-2,'[1]ΣΤΟΙΧΕΙΑ ΕΤΟΥΣ 4'!$O$18,IF(MAX([1]Βοηθητικό!$E$18:$J$18)-1=MAX([1]Βοηθητικό!$E$1:$J$1)-3,'[1]ΣΤΟΙΧΕΙΑ ΕΤΟΥΣ 3'!$O$18,IF(MAX([1]Βοηθητικό!$E$18:$J$18)-1=MAX([1]Βοηθητικό!$E$1:$J$1)-4,'[1]ΣΤΟΙΧΕΙΑ ΕΤΟΥΣ 2'!$O$18,IF(MAX([1]Βοηθητικό!$E$18:$J$18)-1=MAX([1]Βοηθητικό!$E$1:$J$1)-5,'[1]ΣΤΟΙΧΕΙΑ ΕΤΟΥΣ 1'!$O$18,"")))))</f>
        <v>1729376</v>
      </c>
      <c r="D1292" s="7">
        <f>IF(MAX([1]Βοηθητικό!$E$18:$J$18)=MAX([1]Βοηθητικό!$E$1:$J$1),'[1]ΣΤΟΙΧΕΙΑ ΕΤΟΥΣ 6'!$O$18,IF(MAX([1]Βοηθητικό!$E$18:$J$18)=MAX([1]Βοηθητικό!$E$1:$J$1)-1,'[1]ΣΤΟΙΧΕΙΑ ΕΤΟΥΣ 5'!$O$18,IF(MAX([1]Βοηθητικό!$E$18:$J$18)=MAX([1]Βοηθητικό!$E$1:$J$1)-2,'[1]ΣΤΟΙΧΕΙΑ ΕΤΟΥΣ 4'!$O$18,IF(MAX([1]Βοηθητικό!$E$18:$J$18)=MAX([1]Βοηθητικό!$E$1:$J$1)-3,'[1]ΣΤΟΙΧΕΙΑ ΕΤΟΥΣ 3'!$O$18,IF(MAX([1]Βοηθητικό!$E$18:$J$18)=MAX([1]Βοηθητικό!$E$1:$J$1)-4,'[1]ΣΤΟΙΧΕΙΑ ΕΤΟΥΣ 2'!$O$18,IF(MAX([1]Βοηθητικό!$E$18:$J$18)=MAX([1]Βοηθητικό!$E$1:$J$1)-5,'[1]ΣΤΟΙΧΕΙΑ ΕΤΟΥΣ 1'!$O$18,""))))))</f>
        <v>1729376</v>
      </c>
    </row>
    <row r="1293" spans="1:4" x14ac:dyDescent="0.25">
      <c r="A1293" s="1" t="s">
        <v>15</v>
      </c>
      <c r="B1293" s="6">
        <f>IF(MAX([1]Βοηθητικό!$E$18:$J$18)-2=MAX([1]Βοηθητικό!$E$1:$J$1)-2,'[1]ΣΤΟΙΧΕΙΑ ΕΤΟΥΣ 4'!$P$18,IF(MAX([1]Βοηθητικό!$E$18:$J$18)-2=MAX([1]Βοηθητικό!$E$1:$J$1)-3,'[1]ΣΤΟΙΧΕΙΑ ΕΤΟΥΣ 3'!$P$18,IF(MAX([1]Βοηθητικό!$E$18:$J$18)-2=MAX([1]Βοηθητικό!$E$1:$J$1)-4,'[1]ΣΤΟΙΧΕΙΑ ΕΤΟΥΣ 2'!$P$18,IF(MAX([1]Βοηθητικό!$E$18:$J$18)-2=MAX([1]Βοηθητικό!$E$1:$J$1)-5,'[1]ΣΤΟΙΧΕΙΑ ΕΤΟΥΣ 1'!$P$18,""))))</f>
        <v>14851095</v>
      </c>
      <c r="C1293" s="6">
        <f>IF(MAX([1]Βοηθητικό!$E$18:$J$18)-1=MAX([1]Βοηθητικό!$E$1:$J$1)-1,'[1]ΣΤΟΙΧΕΙΑ ΕΤΟΥΣ 5'!$P$18,IF(MAX([1]Βοηθητικό!$E$18:$J$18)-1=MAX([1]Βοηθητικό!$E$1:$J$1)-2,'[1]ΣΤΟΙΧΕΙΑ ΕΤΟΥΣ 4'!$P$18,IF(MAX([1]Βοηθητικό!$E$18:$J$18)-1=MAX([1]Βοηθητικό!$E$1:$J$1)-3,'[1]ΣΤΟΙΧΕΙΑ ΕΤΟΥΣ 3'!$P$18,IF(MAX([1]Βοηθητικό!$E$18:$J$18)-1=MAX([1]Βοηθητικό!$E$1:$J$1)-4,'[1]ΣΤΟΙΧΕΙΑ ΕΤΟΥΣ 2'!$P$18,IF(MAX([1]Βοηθητικό!$E$18:$J$18)-1=MAX([1]Βοηθητικό!$E$1:$J$1)-5,'[1]ΣΤΟΙΧΕΙΑ ΕΤΟΥΣ 1'!$P$18,"")))))</f>
        <v>14580879</v>
      </c>
      <c r="D1293" s="7">
        <f>IF(MAX([1]Βοηθητικό!$E$18:$J$18)=MAX([1]Βοηθητικό!$E$1:$J$1),'[1]ΣΤΟΙΧΕΙΑ ΕΤΟΥΣ 6'!$P$18,IF(MAX([1]Βοηθητικό!$E$18:$J$18)=MAX([1]Βοηθητικό!$E$1:$J$1)-1,'[1]ΣΤΟΙΧΕΙΑ ΕΤΟΥΣ 5'!$P$18,IF(MAX([1]Βοηθητικό!$E$18:$J$18)=MAX([1]Βοηθητικό!$E$1:$J$1)-2,'[1]ΣΤΟΙΧΕΙΑ ΕΤΟΥΣ 4'!$P$18,IF(MAX([1]Βοηθητικό!$E$18:$J$18)=MAX([1]Βοηθητικό!$E$1:$J$1)-3,'[1]ΣΤΟΙΧΕΙΑ ΕΤΟΥΣ 3'!$P$18,IF(MAX([1]Βοηθητικό!$E$18:$J$18)=MAX([1]Βοηθητικό!$E$1:$J$1)-4,'[1]ΣΤΟΙΧΕΙΑ ΕΤΟΥΣ 2'!$P$18,IF(MAX([1]Βοηθητικό!$E$18:$J$18)=MAX([1]Βοηθητικό!$E$1:$J$1)-5,'[1]ΣΤΟΙΧΕΙΑ ΕΤΟΥΣ 1'!$P$18,""))))))</f>
        <v>14307579</v>
      </c>
    </row>
    <row r="1294" spans="1:4" x14ac:dyDescent="0.25">
      <c r="A1294" s="1" t="s">
        <v>16</v>
      </c>
      <c r="B1294" s="6">
        <f>IF(MAX([1]Βοηθητικό!$E$18:$J$18)-2=MAX([1]Βοηθητικό!$E$1:$J$1)-2,'[1]ΣΤΟΙΧΕΙΑ ΕΤΟΥΣ 4'!$Q$18,IF(MAX([1]Βοηθητικό!$E$18:$J$18)-2=MAX([1]Βοηθητικό!$E$1:$J$1)-3,'[1]ΣΤΟΙΧΕΙΑ ΕΤΟΥΣ 3'!$Q$18,IF(MAX([1]Βοηθητικό!$E$18:$J$18)-2=MAX([1]Βοηθητικό!$E$1:$J$1)-4,'[1]ΣΤΟΙΧΕΙΑ ΕΤΟΥΣ 2'!$Q$18,IF(MAX([1]Βοηθητικό!$E$18:$J$18)-2=MAX([1]Βοηθητικό!$E$1:$J$1)-5,'[1]ΣΤΟΙΧΕΙΑ ΕΤΟΥΣ 1'!$Q$18,""))))</f>
        <v>12873996</v>
      </c>
      <c r="C1294" s="6">
        <f>IF(MAX([1]Βοηθητικό!$E$18:$J$18)-1=MAX([1]Βοηθητικό!$E$1:$J$1)-1,'[1]ΣΤΟΙΧΕΙΑ ΕΤΟΥΣ 5'!$Q$18,IF(MAX([1]Βοηθητικό!$E$18:$J$18)-1=MAX([1]Βοηθητικό!$E$1:$J$1)-2,'[1]ΣΤΟΙΧΕΙΑ ΕΤΟΥΣ 4'!$Q$18,IF(MAX([1]Βοηθητικό!$E$18:$J$18)-1=MAX([1]Βοηθητικό!$E$1:$J$1)-3,'[1]ΣΤΟΙΧΕΙΑ ΕΤΟΥΣ 3'!$Q$18,IF(MAX([1]Βοηθητικό!$E$18:$J$18)-1=MAX([1]Βοηθητικό!$E$1:$J$1)-4,'[1]ΣΤΟΙΧΕΙΑ ΕΤΟΥΣ 2'!$Q$18,IF(MAX([1]Βοηθητικό!$E$18:$J$18)-1=MAX([1]Βοηθητικό!$E$1:$J$1)-5,'[1]ΣΤΟΙΧΕΙΑ ΕΤΟΥΣ 1'!$Q$18,"")))))</f>
        <v>13866179</v>
      </c>
      <c r="D1294" s="7">
        <f>IF(MAX([1]Βοηθητικό!$E$18:$J$18)=MAX([1]Βοηθητικό!$E$1:$J$1),'[1]ΣΤΟΙΧΕΙΑ ΕΤΟΥΣ 6'!$Q$18,IF(MAX([1]Βοηθητικό!$E$18:$J$18)=MAX([1]Βοηθητικό!$E$1:$J$1)-1,'[1]ΣΤΟΙΧΕΙΑ ΕΤΟΥΣ 5'!$Q$18,IF(MAX([1]Βοηθητικό!$E$18:$J$18)=MAX([1]Βοηθητικό!$E$1:$J$1)-2,'[1]ΣΤΟΙΧΕΙΑ ΕΤΟΥΣ 4'!$Q$18,IF(MAX([1]Βοηθητικό!$E$18:$J$18)=MAX([1]Βοηθητικό!$E$1:$J$1)-3,'[1]ΣΤΟΙΧΕΙΑ ΕΤΟΥΣ 3'!$Q$18,IF(MAX([1]Βοηθητικό!$E$18:$J$18)=MAX([1]Βοηθητικό!$E$1:$J$1)-4,'[1]ΣΤΟΙΧΕΙΑ ΕΤΟΥΣ 2'!$Q$18,IF(MAX([1]Βοηθητικό!$E$18:$J$18)=MAX([1]Βοηθητικό!$E$1:$J$1)-5,'[1]ΣΤΟΙΧΕΙΑ ΕΤΟΥΣ 1'!$Q$18,""))))))</f>
        <v>12318591</v>
      </c>
    </row>
    <row r="1295" spans="1:4" x14ac:dyDescent="0.25">
      <c r="A1295" s="1" t="s">
        <v>184</v>
      </c>
      <c r="B1295" s="6">
        <f>IF(MAX([1]Βοηθητικό!$E$18:$J$18)-2=MAX([1]Βοηθητικό!$E$1:$J$1)-2,'[1]ΣΤΟΙΧΕΙΑ ΕΤΟΥΣ 4'!$R$18,IF(MAX([1]Βοηθητικό!$E$18:$J$18)-2=MAX([1]Βοηθητικό!$E$1:$J$1)-3,'[1]ΣΤΟΙΧΕΙΑ ΕΤΟΥΣ 3'!$R$18,IF(MAX([1]Βοηθητικό!$E$18:$J$18)-2=MAX([1]Βοηθητικό!$E$1:$J$1)-4,'[1]ΣΤΟΙΧΕΙΑ ΕΤΟΥΣ 2'!$R$18,IF(MAX([1]Βοηθητικό!$E$18:$J$18)-2=MAX([1]Βοηθητικό!$E$1:$J$1)-5,'[1]ΣΤΟΙΧΕΙΑ ΕΤΟΥΣ 1'!$R$18,""))))</f>
        <v>1234399</v>
      </c>
      <c r="C1295" s="6">
        <f>IF(MAX([1]Βοηθητικό!$E$18:$J$18)-1=MAX([1]Βοηθητικό!$E$1:$J$1)-1,'[1]ΣΤΟΙΧΕΙΑ ΕΤΟΥΣ 5'!$R$18,IF(MAX([1]Βοηθητικό!$E$18:$J$18)-1=MAX([1]Βοηθητικό!$E$1:$J$1)-2,'[1]ΣΤΟΙΧΕΙΑ ΕΤΟΥΣ 4'!$R$18,IF(MAX([1]Βοηθητικό!$E$18:$J$18)-1=MAX([1]Βοηθητικό!$E$1:$J$1)-3,'[1]ΣΤΟΙΧΕΙΑ ΕΤΟΥΣ 3'!$R$18,IF(MAX([1]Βοηθητικό!$E$18:$J$18)-1=MAX([1]Βοηθητικό!$E$1:$J$1)-4,'[1]ΣΤΟΙΧΕΙΑ ΕΤΟΥΣ 2'!$R$18,IF(MAX([1]Βοηθητικό!$E$18:$J$18)-1=MAX([1]Βοηθητικό!$E$1:$J$1)-5,'[1]ΣΤΟΙΧΕΙΑ ΕΤΟΥΣ 1'!$R$18,"")))))</f>
        <v>13207</v>
      </c>
      <c r="D1295" s="7">
        <f>IF(MAX([1]Βοηθητικό!$E$18:$J$18)=MAX([1]Βοηθητικό!$E$1:$J$1),'[1]ΣΤΟΙΧΕΙΑ ΕΤΟΥΣ 6'!$R$18,IF(MAX([1]Βοηθητικό!$E$18:$J$18)=MAX([1]Βοηθητικό!$E$1:$J$1)-1,'[1]ΣΤΟΙΧΕΙΑ ΕΤΟΥΣ 5'!$R$18,IF(MAX([1]Βοηθητικό!$E$18:$J$18)=MAX([1]Βοηθητικό!$E$1:$J$1)-2,'[1]ΣΤΟΙΧΕΙΑ ΕΤΟΥΣ 4'!$R$18,IF(MAX([1]Βοηθητικό!$E$18:$J$18)=MAX([1]Βοηθητικό!$E$1:$J$1)-3,'[1]ΣΤΟΙΧΕΙΑ ΕΤΟΥΣ 3'!$R$18,IF(MAX([1]Βοηθητικό!$E$18:$J$18)=MAX([1]Βοηθητικό!$E$1:$J$1)-4,'[1]ΣΤΟΙΧΕΙΑ ΕΤΟΥΣ 2'!$R$18,IF(MAX([1]Βοηθητικό!$E$18:$J$18)=MAX([1]Βοηθητικό!$E$1:$J$1)-5,'[1]ΣΤΟΙΧΕΙΑ ΕΤΟΥΣ 1'!$R$18,""))))))</f>
        <v>1234399</v>
      </c>
    </row>
    <row r="1296" spans="1:4" x14ac:dyDescent="0.25">
      <c r="A1296" s="1" t="s">
        <v>18</v>
      </c>
      <c r="B1296" s="6">
        <f>IF(MAX([1]Βοηθητικό!$E$18:$J$18)-2=MAX([1]Βοηθητικό!$E$1:$J$1)-2,'[1]ΣΤΟΙΧΕΙΑ ΕΤΟΥΣ 4'!$S$18,IF(MAX([1]Βοηθητικό!$E$18:$J$18)-2=MAX([1]Βοηθητικό!$E$1:$J$1)-3,'[1]ΣΤΟΙΧΕΙΑ ΕΤΟΥΣ 3'!$S$18,IF(MAX([1]Βοηθητικό!$E$18:$J$18)-2=MAX([1]Βοηθητικό!$E$1:$J$1)-4,'[1]ΣΤΟΙΧΕΙΑ ΕΤΟΥΣ 2'!$S$18,IF(MAX([1]Βοηθητικό!$E$18:$J$18)-2=MAX([1]Βοηθητικό!$E$1:$J$1)-5,'[1]ΣΤΟΙΧΕΙΑ ΕΤΟΥΣ 1'!$S$18,""))))</f>
        <v>742700</v>
      </c>
      <c r="C1296" s="6">
        <f>IF(MAX([1]Βοηθητικό!$E$18:$J$18)-1=MAX([1]Βοηθητικό!$E$1:$J$1)-1,'[1]ΣΤΟΙΧΕΙΑ ΕΤΟΥΣ 5'!$S$18,IF(MAX([1]Βοηθητικό!$E$18:$J$18)-1=MAX([1]Βοηθητικό!$E$1:$J$1)-2,'[1]ΣΤΟΙΧΕΙΑ ΕΤΟΥΣ 4'!$S$18,IF(MAX([1]Βοηθητικό!$E$18:$J$18)-1=MAX([1]Βοηθητικό!$E$1:$J$1)-3,'[1]ΣΤΟΙΧΕΙΑ ΕΤΟΥΣ 3'!$S$18,IF(MAX([1]Βοηθητικό!$E$18:$J$18)-1=MAX([1]Βοηθητικό!$E$1:$J$1)-4,'[1]ΣΤΟΙΧΕΙΑ ΕΤΟΥΣ 2'!$S$18,IF(MAX([1]Βοηθητικό!$E$18:$J$18)-1=MAX([1]Βοηθητικό!$E$1:$J$1)-5,'[1]ΣΤΟΙΧΕΙΑ ΕΤΟΥΣ 1'!$S$18,"")))))</f>
        <v>701493</v>
      </c>
      <c r="D1296" s="7">
        <f>IF(MAX([1]Βοηθητικό!$E$18:$J$18)=MAX([1]Βοηθητικό!$E$1:$J$1),'[1]ΣΤΟΙΧΕΙΑ ΕΤΟΥΣ 6'!$S$18,IF(MAX([1]Βοηθητικό!$E$18:$J$18)=MAX([1]Βοηθητικό!$E$1:$J$1)-1,'[1]ΣΤΟΙΧΕΙΑ ΕΤΟΥΣ 5'!$S$18,IF(MAX([1]Βοηθητικό!$E$18:$J$18)=MAX([1]Βοηθητικό!$E$1:$J$1)-2,'[1]ΣΤΟΙΧΕΙΑ ΕΤΟΥΣ 4'!$S$18,IF(MAX([1]Βοηθητικό!$E$18:$J$18)=MAX([1]Βοηθητικό!$E$1:$J$1)-3,'[1]ΣΤΟΙΧΕΙΑ ΕΤΟΥΣ 3'!$S$18,IF(MAX([1]Βοηθητικό!$E$18:$J$18)=MAX([1]Βοηθητικό!$E$1:$J$1)-4,'[1]ΣΤΟΙΧΕΙΑ ΕΤΟΥΣ 2'!$S$18,IF(MAX([1]Βοηθητικό!$E$18:$J$18)=MAX([1]Βοηθητικό!$E$1:$J$1)-5,'[1]ΣΤΟΙΧΕΙΑ ΕΤΟΥΣ 1'!$S$18,""))))))</f>
        <v>754589</v>
      </c>
    </row>
    <row r="1297" spans="1:4" x14ac:dyDescent="0.25">
      <c r="A1297" s="1" t="s">
        <v>19</v>
      </c>
      <c r="B1297" s="6">
        <f>IF(MAX([1]Βοηθητικό!$E$18:$J$18)-2=MAX([1]Βοηθητικό!$E$1:$J$1)-2,'[1]ΣΤΟΙΧΕΙΑ ΕΤΟΥΣ 4'!$T$18,IF(MAX([1]Βοηθητικό!$E$18:$J$18)-2=MAX([1]Βοηθητικό!$E$1:$J$1)-3,'[1]ΣΤΟΙΧΕΙΑ ΕΤΟΥΣ 3'!$T$18,IF(MAX([1]Βοηθητικό!$E$18:$J$18)-2=MAX([1]Βοηθητικό!$E$1:$J$1)-4,'[1]ΣΤΟΙΧΕΙΑ ΕΤΟΥΣ 2'!$T$18,IF(MAX([1]Βοηθητικό!$E$18:$J$18)-2=MAX([1]Βοηθητικό!$E$1:$J$1)-5,'[1]ΣΤΟΙΧΕΙΑ ΕΤΟΥΣ 1'!$T$18,""))))</f>
        <v>2896512</v>
      </c>
      <c r="C1297" s="6">
        <f>IF(MAX([1]Βοηθητικό!$E$18:$J$18)-1=MAX([1]Βοηθητικό!$E$1:$J$1)-1,'[1]ΣΤΟΙΧΕΙΑ ΕΤΟΥΣ 5'!$T$18,IF(MAX([1]Βοηθητικό!$E$18:$J$18)-1=MAX([1]Βοηθητικό!$E$1:$J$1)-2,'[1]ΣΤΟΙΧΕΙΑ ΕΤΟΥΣ 4'!$T$18,IF(MAX([1]Βοηθητικό!$E$18:$J$18)-1=MAX([1]Βοηθητικό!$E$1:$J$1)-3,'[1]ΣΤΟΙΧΕΙΑ ΕΤΟΥΣ 3'!$T$18,IF(MAX([1]Βοηθητικό!$E$18:$J$18)-1=MAX([1]Βοηθητικό!$E$1:$J$1)-4,'[1]ΣΤΟΙΧΕΙΑ ΕΤΟΥΣ 2'!$T$18,IF(MAX([1]Βοηθητικό!$E$18:$J$18)-1=MAX([1]Βοηθητικό!$E$1:$J$1)-5,'[1]ΣΤΟΙΧΕΙΑ ΕΤΟΥΣ 1'!$T$18,"")))))</f>
        <v>3517188</v>
      </c>
      <c r="D1297" s="7">
        <f>IF(MAX([1]Βοηθητικό!$E$18:$J$18)=MAX([1]Βοηθητικό!$E$1:$J$1),'[1]ΣΤΟΙΧΕΙΑ ΕΤΟΥΣ 6'!$T$18,IF(MAX([1]Βοηθητικό!$E$18:$J$18)=MAX([1]Βοηθητικό!$E$1:$J$1)-1,'[1]ΣΤΟΙΧΕΙΑ ΕΤΟΥΣ 5'!$T$18,IF(MAX([1]Βοηθητικό!$E$18:$J$18)=MAX([1]Βοηθητικό!$E$1:$J$1)-2,'[1]ΣΤΟΙΧΕΙΑ ΕΤΟΥΣ 4'!$T$18,IF(MAX([1]Βοηθητικό!$E$18:$J$18)=MAX([1]Βοηθητικό!$E$1:$J$1)-3,'[1]ΣΤΟΙΧΕΙΑ ΕΤΟΥΣ 3'!$T$18,IF(MAX([1]Βοηθητικό!$E$18:$J$18)=MAX([1]Βοηθητικό!$E$1:$J$1)-4,'[1]ΣΤΟΙΧΕΙΑ ΕΤΟΥΣ 2'!$T$18,IF(MAX([1]Βοηθητικό!$E$18:$J$18)=MAX([1]Βοηθητικό!$E$1:$J$1)-5,'[1]ΣΤΟΙΧΕΙΑ ΕΤΟΥΣ 1'!$T$18,""))))))</f>
        <v>3737707</v>
      </c>
    </row>
    <row r="1298" spans="1:4" x14ac:dyDescent="0.25">
      <c r="A1298" s="1" t="s">
        <v>185</v>
      </c>
      <c r="B1298" s="6">
        <f>IF(MAX([1]Βοηθητικό!$E$18:$J$18)-2=MAX([1]Βοηθητικό!$E$1:$J$1)-2,'[1]ΣΤΟΙΧΕΙΑ ΕΤΟΥΣ 4'!$U$18,IF(MAX([1]Βοηθητικό!$E$18:$J$18)-2=MAX([1]Βοηθητικό!$E$1:$J$1)-3,'[1]ΣΤΟΙΧΕΙΑ ΕΤΟΥΣ 3'!$U$18,IF(MAX([1]Βοηθητικό!$E$18:$J$18)-2=MAX([1]Βοηθητικό!$E$1:$J$1)-4,'[1]ΣΤΟΙΧΕΙΑ ΕΤΟΥΣ 2'!$U$18,IF(MAX([1]Βοηθητικό!$E$18:$J$18)-2=MAX([1]Βοηθητικό!$E$1:$J$1)-5,'[1]ΣΤΟΙΧΕΙΑ ΕΤΟΥΣ 1'!$U$18,""))))</f>
        <v>2213801</v>
      </c>
      <c r="C1298" s="6">
        <f>IF(MAX([1]Βοηθητικό!$E$18:$J$18)-1=MAX([1]Βοηθητικό!$E$1:$J$1)-1,'[1]ΣΤΟΙΧΕΙΑ ΕΤΟΥΣ 5'!$U$18,IF(MAX([1]Βοηθητικό!$E$18:$J$18)-1=MAX([1]Βοηθητικό!$E$1:$J$1)-2,'[1]ΣΤΟΙΧΕΙΑ ΕΤΟΥΣ 4'!$U$18,IF(MAX([1]Βοηθητικό!$E$18:$J$18)-1=MAX([1]Βοηθητικό!$E$1:$J$1)-3,'[1]ΣΤΟΙΧΕΙΑ ΕΤΟΥΣ 3'!$U$18,IF(MAX([1]Βοηθητικό!$E$18:$J$18)-1=MAX([1]Βοηθητικό!$E$1:$J$1)-4,'[1]ΣΤΟΙΧΕΙΑ ΕΤΟΥΣ 2'!$U$18,IF(MAX([1]Βοηθητικό!$E$18:$J$18)-1=MAX([1]Βοηθητικό!$E$1:$J$1)-5,'[1]ΣΤΟΙΧΕΙΑ ΕΤΟΥΣ 1'!$U$18,"")))))</f>
        <v>3004081</v>
      </c>
      <c r="D1298" s="7">
        <f>IF(MAX([1]Βοηθητικό!$E$18:$J$18)=MAX([1]Βοηθητικό!$E$1:$J$1),'[1]ΣΤΟΙΧΕΙΑ ΕΤΟΥΣ 6'!$U$18,IF(MAX([1]Βοηθητικό!$E$18:$J$18)=MAX([1]Βοηθητικό!$E$1:$J$1)-1,'[1]ΣΤΟΙΧΕΙΑ ΕΤΟΥΣ 5'!$U$18,IF(MAX([1]Βοηθητικό!$E$18:$J$18)=MAX([1]Βοηθητικό!$E$1:$J$1)-2,'[1]ΣΤΟΙΧΕΙΑ ΕΤΟΥΣ 4'!$U$18,IF(MAX([1]Βοηθητικό!$E$18:$J$18)=MAX([1]Βοηθητικό!$E$1:$J$1)-3,'[1]ΣΤΟΙΧΕΙΑ ΕΤΟΥΣ 3'!$U$18,IF(MAX([1]Βοηθητικό!$E$18:$J$18)=MAX([1]Βοηθητικό!$E$1:$J$1)-4,'[1]ΣΤΟΙΧΕΙΑ ΕΤΟΥΣ 2'!$U$18,IF(MAX([1]Βοηθητικό!$E$18:$J$18)=MAX([1]Βοηθητικό!$E$1:$J$1)-5,'[1]ΣΤΟΙΧΕΙΑ ΕΤΟΥΣ 1'!$U$18,""))))))</f>
        <v>2919773</v>
      </c>
    </row>
    <row r="1299" spans="1:4" x14ac:dyDescent="0.25">
      <c r="A1299" s="1" t="s">
        <v>22</v>
      </c>
      <c r="B1299" s="6">
        <f>IF(MAX([1]Βοηθητικό!$E$18:$J$18)-2=MAX([1]Βοηθητικό!$E$1:$J$1)-2,'[1]ΣΤΟΙΧΕΙΑ ΕΤΟΥΣ 4'!$W$18,IF(MAX([1]Βοηθητικό!$E$18:$J$18)-2=MAX([1]Βοηθητικό!$E$1:$J$1)-3,'[1]ΣΤΟΙΧΕΙΑ ΕΤΟΥΣ 3'!$W$18,IF(MAX([1]Βοηθητικό!$E$18:$J$18)-2=MAX([1]Βοηθητικό!$E$1:$J$1)-4,'[1]ΣΤΟΙΧΕΙΑ ΕΤΟΥΣ 2'!$W$18,IF(MAX([1]Βοηθητικό!$E$18:$J$18)-2=MAX([1]Βοηθητικό!$E$1:$J$1)-5,'[1]ΣΤΟΙΧΕΙΑ ΕΤΟΥΣ 1'!$W$18,""))))</f>
        <v>0</v>
      </c>
      <c r="C1299" s="6">
        <f>IF(MAX([1]Βοηθητικό!$E$18:$J$18)-1=MAX([1]Βοηθητικό!$E$1:$J$1)-1,'[1]ΣΤΟΙΧΕΙΑ ΕΤΟΥΣ 5'!$W$18,IF(MAX([1]Βοηθητικό!$E$18:$J$18)-1=MAX([1]Βοηθητικό!$E$1:$J$1)-2,'[1]ΣΤΟΙΧΕΙΑ ΕΤΟΥΣ 4'!$W$18,IF(MAX([1]Βοηθητικό!$E$18:$J$18)-1=MAX([1]Βοηθητικό!$E$1:$J$1)-3,'[1]ΣΤΟΙΧΕΙΑ ΕΤΟΥΣ 3'!$W$18,IF(MAX([1]Βοηθητικό!$E$18:$J$18)-1=MAX([1]Βοηθητικό!$E$1:$J$1)-4,'[1]ΣΤΟΙΧΕΙΑ ΕΤΟΥΣ 2'!$W$18,IF(MAX([1]Βοηθητικό!$E$18:$J$18)-1=MAX([1]Βοηθητικό!$E$1:$J$1)-5,'[1]ΣΤΟΙΧΕΙΑ ΕΤΟΥΣ 1'!$W$18,"")))))</f>
        <v>0</v>
      </c>
      <c r="D1299" s="7">
        <f>IF(MAX([1]Βοηθητικό!$E$18:$J$18)=MAX([1]Βοηθητικό!$E$1:$J$1),'[1]ΣΤΟΙΧΕΙΑ ΕΤΟΥΣ 6'!$W$18,IF(MAX([1]Βοηθητικό!$E$18:$J$18)=MAX([1]Βοηθητικό!$E$1:$J$1)-1,'[1]ΣΤΟΙΧΕΙΑ ΕΤΟΥΣ 5'!$W$18,IF(MAX([1]Βοηθητικό!$E$18:$J$18)=MAX([1]Βοηθητικό!$E$1:$J$1)-2,'[1]ΣΤΟΙΧΕΙΑ ΕΤΟΥΣ 4'!$W$18,IF(MAX([1]Βοηθητικό!$E$18:$J$18)=MAX([1]Βοηθητικό!$E$1:$J$1)-3,'[1]ΣΤΟΙΧΕΙΑ ΕΤΟΥΣ 3'!$W$18,IF(MAX([1]Βοηθητικό!$E$18:$J$18)=MAX([1]Βοηθητικό!$E$1:$J$1)-4,'[1]ΣΤΟΙΧΕΙΑ ΕΤΟΥΣ 2'!$W$18,IF(MAX([1]Βοηθητικό!$E$18:$J$18)=MAX([1]Βοηθητικό!$E$1:$J$1)-5,'[1]ΣΤΟΙΧΕΙΑ ΕΤΟΥΣ 1'!$W$18,""))))))</f>
        <v>0</v>
      </c>
    </row>
    <row r="1300" spans="1:4" x14ac:dyDescent="0.25">
      <c r="A1300" s="1" t="s">
        <v>23</v>
      </c>
      <c r="B1300" s="6">
        <f>IF(MAX([1]Βοηθητικό!$E$18:$J$18)-2=MAX([1]Βοηθητικό!$E$1:$J$1)-2,'[1]ΣΤΟΙΧΕΙΑ ΕΤΟΥΣ 4'!$X$18,IF(MAX([1]Βοηθητικό!$E$18:$J$18)-2=MAX([1]Βοηθητικό!$E$1:$J$1)-3,'[1]ΣΤΟΙΧΕΙΑ ΕΤΟΥΣ 3'!$X$18,IF(MAX([1]Βοηθητικό!$E$18:$J$18)-2=MAX([1]Βοηθητικό!$E$1:$J$1)-4,'[1]ΣΤΟΙΧΕΙΑ ΕΤΟΥΣ 2'!$X$18,IF(MAX([1]Βοηθητικό!$E$18:$J$18)-2=MAX([1]Βοηθητικό!$E$1:$J$1)-5,'[1]ΣΤΟΙΧΕΙΑ ΕΤΟΥΣ 1'!$X$18,""))))</f>
        <v>682711</v>
      </c>
      <c r="C1300" s="6">
        <f>IF(MAX([1]Βοηθητικό!$E$18:$J$18)-1=MAX([1]Βοηθητικό!$E$1:$J$1)-1,'[1]ΣΤΟΙΧΕΙΑ ΕΤΟΥΣ 5'!$X$18,IF(MAX([1]Βοηθητικό!$E$18:$J$18)-1=MAX([1]Βοηθητικό!$E$1:$J$1)-2,'[1]ΣΤΟΙΧΕΙΑ ΕΤΟΥΣ 4'!$X$18,IF(MAX([1]Βοηθητικό!$E$18:$J$18)-1=MAX([1]Βοηθητικό!$E$1:$J$1)-3,'[1]ΣΤΟΙΧΕΙΑ ΕΤΟΥΣ 3'!$X$18,IF(MAX([1]Βοηθητικό!$E$18:$J$18)-1=MAX([1]Βοηθητικό!$E$1:$J$1)-4,'[1]ΣΤΟΙΧΕΙΑ ΕΤΟΥΣ 2'!$X$18,IF(MAX([1]Βοηθητικό!$E$18:$J$18)-1=MAX([1]Βοηθητικό!$E$1:$J$1)-5,'[1]ΣΤΟΙΧΕΙΑ ΕΤΟΥΣ 1'!$X$18,"")))))</f>
        <v>513107</v>
      </c>
      <c r="D1300" s="7">
        <f>IF(MAX([1]Βοηθητικό!$E$18:$J$18)=MAX([1]Βοηθητικό!$E$1:$J$1),'[1]ΣΤΟΙΧΕΙΑ ΕΤΟΥΣ 6'!$X$18,IF(MAX([1]Βοηθητικό!$E$18:$J$18)=MAX([1]Βοηθητικό!$E$1:$J$1)-1,'[1]ΣΤΟΙΧΕΙΑ ΕΤΟΥΣ 5'!$X$18,IF(MAX([1]Βοηθητικό!$E$18:$J$18)=MAX([1]Βοηθητικό!$E$1:$J$1)-2,'[1]ΣΤΟΙΧΕΙΑ ΕΤΟΥΣ 4'!$X$18,IF(MAX([1]Βοηθητικό!$E$18:$J$18)=MAX([1]Βοηθητικό!$E$1:$J$1)-3,'[1]ΣΤΟΙΧΕΙΑ ΕΤΟΥΣ 3'!$X$18,IF(MAX([1]Βοηθητικό!$E$18:$J$18)=MAX([1]Βοηθητικό!$E$1:$J$1)-4,'[1]ΣΤΟΙΧΕΙΑ ΕΤΟΥΣ 2'!$X$18,IF(MAX([1]Βοηθητικό!$E$18:$J$18)=MAX([1]Βοηθητικό!$E$1:$J$1)-5,'[1]ΣΤΟΙΧΕΙΑ ΕΤΟΥΣ 1'!$X$18,""))))))</f>
        <v>817934</v>
      </c>
    </row>
    <row r="1301" spans="1:4" x14ac:dyDescent="0.25">
      <c r="A1301" s="1" t="s">
        <v>24</v>
      </c>
      <c r="B1301" s="6">
        <f>IF(MAX([1]Βοηθητικό!$E$18:$J$18)-2=MAX([1]Βοηθητικό!$E$1:$J$1)-2,'[1]ΣΤΟΙΧΕΙΑ ΕΤΟΥΣ 4'!$Y$18,IF(MAX([1]Βοηθητικό!$E$18:$J$18)-2=MAX([1]Βοηθητικό!$E$1:$J$1)-3,'[1]ΣΤΟΙΧΕΙΑ ΕΤΟΥΣ 3'!$Y$18,IF(MAX([1]Βοηθητικό!$E$18:$J$18)-2=MAX([1]Βοηθητικό!$E$1:$J$1)-4,'[1]ΣΤΟΙΧΕΙΑ ΕΤΟΥΣ 2'!$Y$18,IF(MAX([1]Βοηθητικό!$E$18:$J$18)-2=MAX([1]Βοηθητικό!$E$1:$J$1)-5,'[1]ΣΤΟΙΧΕΙΑ ΕΤΟΥΣ 1'!$Y$18,""))))</f>
        <v>216114</v>
      </c>
      <c r="C1301" s="6">
        <f>IF(MAX([1]Βοηθητικό!$E$18:$J$18)-1=MAX([1]Βοηθητικό!$E$1:$J$1)-1,'[1]ΣΤΟΙΧΕΙΑ ΕΤΟΥΣ 5'!$Y$18,IF(MAX([1]Βοηθητικό!$E$18:$J$18)-1=MAX([1]Βοηθητικό!$E$1:$J$1)-2,'[1]ΣΤΟΙΧΕΙΑ ΕΤΟΥΣ 4'!$Y$18,IF(MAX([1]Βοηθητικό!$E$18:$J$18)-1=MAX([1]Βοηθητικό!$E$1:$J$1)-3,'[1]ΣΤΟΙΧΕΙΑ ΕΤΟΥΣ 3'!$Y$18,IF(MAX([1]Βοηθητικό!$E$18:$J$18)-1=MAX([1]Βοηθητικό!$E$1:$J$1)-4,'[1]ΣΤΟΙΧΕΙΑ ΕΤΟΥΣ 2'!$Y$18,IF(MAX([1]Βοηθητικό!$E$18:$J$18)-1=MAX([1]Βοηθητικό!$E$1:$J$1)-5,'[1]ΣΤΟΙΧΕΙΑ ΕΤΟΥΣ 1'!$Y$18,"")))))</f>
        <v>446877</v>
      </c>
      <c r="D1301" s="7">
        <f>IF(MAX([1]Βοηθητικό!$E$18:$J$18)=MAX([1]Βοηθητικό!$E$1:$J$1),'[1]ΣΤΟΙΧΕΙΑ ΕΤΟΥΣ 6'!$Y$18,IF(MAX([1]Βοηθητικό!$E$18:$J$18)=MAX([1]Βοηθητικό!$E$1:$J$1)-1,'[1]ΣΤΟΙΧΕΙΑ ΕΤΟΥΣ 5'!$Y$18,IF(MAX([1]Βοηθητικό!$E$18:$J$18)=MAX([1]Βοηθητικό!$E$1:$J$1)-2,'[1]ΣΤΟΙΧΕΙΑ ΕΤΟΥΣ 4'!$Y$18,IF(MAX([1]Βοηθητικό!$E$18:$J$18)=MAX([1]Βοηθητικό!$E$1:$J$1)-3,'[1]ΣΤΟΙΧΕΙΑ ΕΤΟΥΣ 3'!$Y$18,IF(MAX([1]Βοηθητικό!$E$18:$J$18)=MAX([1]Βοηθητικό!$E$1:$J$1)-4,'[1]ΣΤΟΙΧΕΙΑ ΕΤΟΥΣ 2'!$Y$18,IF(MAX([1]Βοηθητικό!$E$18:$J$18)=MAX([1]Βοηθητικό!$E$1:$J$1)-5,'[1]ΣΤΟΙΧΕΙΑ ΕΤΟΥΣ 1'!$Y$18,""))))))</f>
        <v>1288026</v>
      </c>
    </row>
    <row r="1302" spans="1:4" x14ac:dyDescent="0.25">
      <c r="A1302" s="1" t="s">
        <v>25</v>
      </c>
      <c r="B1302" s="6">
        <f>IF(MAX([1]Βοηθητικό!$E$18:$J$18)-2=MAX([1]Βοηθητικό!$E$1:$J$1)-2,'[1]ΣΤΟΙΧΕΙΑ ΕΤΟΥΣ 4'!$Z$18,IF(MAX([1]Βοηθητικό!$E$18:$J$18)-2=MAX([1]Βοηθητικό!$E$1:$J$1)-3,'[1]ΣΤΟΙΧΕΙΑ ΕΤΟΥΣ 3'!$Z$18,IF(MAX([1]Βοηθητικό!$E$18:$J$18)-2=MAX([1]Βοηθητικό!$E$1:$J$1)-4,'[1]ΣΤΟΙΧΕΙΑ ΕΤΟΥΣ 2'!$Z$18,IF(MAX([1]Βοηθητικό!$E$18:$J$18)-2=MAX([1]Βοηθητικό!$E$1:$J$1)-5,'[1]ΣΤΟΙΧΕΙΑ ΕΤΟΥΣ 1'!$Z$18,""))))</f>
        <v>40795241</v>
      </c>
      <c r="C1302" s="6">
        <f>IF(MAX([1]Βοηθητικό!$E$18:$J$18)-1=MAX([1]Βοηθητικό!$E$1:$J$1)-1,'[1]ΣΤΟΙΧΕΙΑ ΕΤΟΥΣ 5'!$Z$18,IF(MAX([1]Βοηθητικό!$E$18:$J$18)-1=MAX([1]Βοηθητικό!$E$1:$J$1)-2,'[1]ΣΤΟΙΧΕΙΑ ΕΤΟΥΣ 4'!$Z$18,IF(MAX([1]Βοηθητικό!$E$18:$J$18)-1=MAX([1]Βοηθητικό!$E$1:$J$1)-3,'[1]ΣΤΟΙΧΕΙΑ ΕΤΟΥΣ 3'!$Z$18,IF(MAX([1]Βοηθητικό!$E$18:$J$18)-1=MAX([1]Βοηθητικό!$E$1:$J$1)-4,'[1]ΣΤΟΙΧΕΙΑ ΕΤΟΥΣ 2'!$Z$18,IF(MAX([1]Βοηθητικό!$E$18:$J$18)-1=MAX([1]Βοηθητικό!$E$1:$J$1)-5,'[1]ΣΤΟΙΧΕΙΑ ΕΤΟΥΣ 1'!$Z$18,"")))))</f>
        <v>42477321</v>
      </c>
      <c r="D1302" s="7">
        <f>IF(MAX([1]Βοηθητικό!$E$18:$J$18)=MAX([1]Βοηθητικό!$E$1:$J$1),'[1]ΣΤΟΙΧΕΙΑ ΕΤΟΥΣ 6'!$Z$18,IF(MAX([1]Βοηθητικό!$E$18:$J$18)=MAX([1]Βοηθητικό!$E$1:$J$1)-1,'[1]ΣΤΟΙΧΕΙΑ ΕΤΟΥΣ 5'!$Z$18,IF(MAX([1]Βοηθητικό!$E$18:$J$18)=MAX([1]Βοηθητικό!$E$1:$J$1)-2,'[1]ΣΤΟΙΧΕΙΑ ΕΤΟΥΣ 4'!$Z$18,IF(MAX([1]Βοηθητικό!$E$18:$J$18)=MAX([1]Βοηθητικό!$E$1:$J$1)-3,'[1]ΣΤΟΙΧΕΙΑ ΕΤΟΥΣ 3'!$Z$18,IF(MAX([1]Βοηθητικό!$E$18:$J$18)=MAX([1]Βοηθητικό!$E$1:$J$1)-4,'[1]ΣΤΟΙΧΕΙΑ ΕΤΟΥΣ 2'!$Z$18,IF(MAX([1]Βοηθητικό!$E$18:$J$18)=MAX([1]Βοηθητικό!$E$1:$J$1)-5,'[1]ΣΤΟΙΧΕΙΑ ΕΤΟΥΣ 1'!$Z$18,""))))))</f>
        <v>42609332</v>
      </c>
    </row>
    <row r="1303" spans="1:4" x14ac:dyDescent="0.25">
      <c r="A1303" s="1"/>
      <c r="B1303" s="8"/>
      <c r="C1303" s="18"/>
      <c r="D1303" s="9"/>
    </row>
    <row r="1304" spans="1:4" x14ac:dyDescent="0.25">
      <c r="A1304" s="3" t="s">
        <v>186</v>
      </c>
      <c r="B1304" s="8"/>
      <c r="C1304" s="18"/>
      <c r="D1304" s="9"/>
    </row>
    <row r="1305" spans="1:4" x14ac:dyDescent="0.25">
      <c r="A1305" s="1" t="s">
        <v>26</v>
      </c>
      <c r="B1305" s="6">
        <f>IF(MAX([1]Βοηθητικό!$E$18:$J$18)-2=MAX([1]Βοηθητικό!$E$1:$J$1)-2,'[1]ΣΤΟΙΧΕΙΑ ΕΤΟΥΣ 4'!$AA$18,IF(MAX([1]Βοηθητικό!$E$18:$J$18)-2=MAX([1]Βοηθητικό!$E$1:$J$1)-3,'[1]ΣΤΟΙΧΕΙΑ ΕΤΟΥΣ 3'!$AA$18,IF(MAX([1]Βοηθητικό!$E$18:$J$18)-2=MAX([1]Βοηθητικό!$E$1:$J$1)-4,'[1]ΣΤΟΙΧΕΙΑ ΕΤΟΥΣ 2'!$AA$18,IF(MAX([1]Βοηθητικό!$E$18:$J$18)-2=MAX([1]Βοηθητικό!$E$1:$J$1)-5,'[1]ΣΤΟΙΧΕΙΑ ΕΤΟΥΣ 1'!$AA$18,""))))</f>
        <v>18165846</v>
      </c>
      <c r="C1305" s="6">
        <f>IF(MAX([1]Βοηθητικό!$E$18:$J$18)-1=MAX([1]Βοηθητικό!$E$1:$J$1)-1,'[1]ΣΤΟΙΧΕΙΑ ΕΤΟΥΣ 5'!$AA$18,IF(MAX([1]Βοηθητικό!$E$18:$J$18)-1=MAX([1]Βοηθητικό!$E$1:$J$1)-2,'[1]ΣΤΟΙΧΕΙΑ ΕΤΟΥΣ 4'!$AA$18,IF(MAX([1]Βοηθητικό!$E$18:$J$18)-1=MAX([1]Βοηθητικό!$E$1:$J$1)-3,'[1]ΣΤΟΙΧΕΙΑ ΕΤΟΥΣ 3'!$AA$18,IF(MAX([1]Βοηθητικό!$E$18:$J$18)-1=MAX([1]Βοηθητικό!$E$1:$J$1)-4,'[1]ΣΤΟΙΧΕΙΑ ΕΤΟΥΣ 2'!$AA$18,IF(MAX([1]Βοηθητικό!$E$18:$J$18)-1=MAX([1]Βοηθητικό!$E$1:$J$1)-5,'[1]ΣΤΟΙΧΕΙΑ ΕΤΟΥΣ 1'!$AA$18,"")))))</f>
        <v>17696701</v>
      </c>
      <c r="D1305" s="7">
        <f>IF(MAX([1]Βοηθητικό!$E$18:$J$18)=MAX([1]Βοηθητικό!$E$1:$J$1),'[1]ΣΤΟΙΧΕΙΑ ΕΤΟΥΣ 6'!$AA$18,IF(MAX([1]Βοηθητικό!$E$18:$J$18)=MAX([1]Βοηθητικό!$E$1:$J$1)-1,'[1]ΣΤΟΙΧΕΙΑ ΕΤΟΥΣ 5'!$AA$18,IF(MAX([1]Βοηθητικό!$E$18:$J$18)=MAX([1]Βοηθητικό!$E$1:$J$1)-2,'[1]ΣΤΟΙΧΕΙΑ ΕΤΟΥΣ 4'!$AA$18,IF(MAX([1]Βοηθητικό!$E$18:$J$18)=MAX([1]Βοηθητικό!$E$1:$J$1)-3,'[1]ΣΤΟΙΧΕΙΑ ΕΤΟΥΣ 3'!$AA$18,IF(MAX([1]Βοηθητικό!$E$18:$J$18)=MAX([1]Βοηθητικό!$E$1:$J$1)-4,'[1]ΣΤΟΙΧΕΙΑ ΕΤΟΥΣ 2'!$AA$18,IF(MAX([1]Βοηθητικό!$E$18:$J$18)=MAX([1]Βοηθητικό!$E$1:$J$1)-5,'[1]ΣΤΟΙΧΕΙΑ ΕΤΟΥΣ 1'!$AA$18,""))))))</f>
        <v>17659394</v>
      </c>
    </row>
    <row r="1306" spans="1:4" x14ac:dyDescent="0.25">
      <c r="A1306" s="1" t="s">
        <v>27</v>
      </c>
      <c r="B1306" s="6">
        <f>IF(MAX([1]Βοηθητικό!$E$18:$J$18)-2=MAX([1]Βοηθητικό!$E$1:$J$1)-2,'[1]ΣΤΟΙΧΕΙΑ ΕΤΟΥΣ 4'!$AB$18,IF(MAX([1]Βοηθητικό!$E$18:$J$18)-2=MAX([1]Βοηθητικό!$E$1:$J$1)-3,'[1]ΣΤΟΙΧΕΙΑ ΕΤΟΥΣ 3'!$AB$18,IF(MAX([1]Βοηθητικό!$E$18:$J$18)-2=MAX([1]Βοηθητικό!$E$1:$J$1)-4,'[1]ΣΤΟΙΧΕΙΑ ΕΤΟΥΣ 2'!$AB$18,IF(MAX([1]Βοηθητικό!$E$18:$J$18)-2=MAX([1]Βοηθητικό!$E$1:$J$1)-5,'[1]ΣΤΟΙΧΕΙΑ ΕΤΟΥΣ 1'!$AB$18,""))))</f>
        <v>7524000</v>
      </c>
      <c r="C1306" s="6">
        <f>IF(MAX([1]Βοηθητικό!$E$18:$J$18)-1=MAX([1]Βοηθητικό!$E$1:$J$1)-1,'[1]ΣΤΟΙΧΕΙΑ ΕΤΟΥΣ 5'!$AB$18,IF(MAX([1]Βοηθητικό!$E$18:$J$18)-1=MAX([1]Βοηθητικό!$E$1:$J$1)-2,'[1]ΣΤΟΙΧΕΙΑ ΕΤΟΥΣ 4'!$AB$18,IF(MAX([1]Βοηθητικό!$E$18:$J$18)-1=MAX([1]Βοηθητικό!$E$1:$J$1)-3,'[1]ΣΤΟΙΧΕΙΑ ΕΤΟΥΣ 3'!$AB$18,IF(MAX([1]Βοηθητικό!$E$18:$J$18)-1=MAX([1]Βοηθητικό!$E$1:$J$1)-4,'[1]ΣΤΟΙΧΕΙΑ ΕΤΟΥΣ 2'!$AB$18,IF(MAX([1]Βοηθητικό!$E$18:$J$18)-1=MAX([1]Βοηθητικό!$E$1:$J$1)-5,'[1]ΣΤΟΙΧΕΙΑ ΕΤΟΥΣ 1'!$AB$18,"")))))</f>
        <v>7524000</v>
      </c>
      <c r="D1306" s="7">
        <f>IF(MAX([1]Βοηθητικό!$E$18:$J$18)=MAX([1]Βοηθητικό!$E$1:$J$1),'[1]ΣΤΟΙΧΕΙΑ ΕΤΟΥΣ 6'!$AB$18,IF(MAX([1]Βοηθητικό!$E$18:$J$18)=MAX([1]Βοηθητικό!$E$1:$J$1)-1,'[1]ΣΤΟΙΧΕΙΑ ΕΤΟΥΣ 5'!$AB$18,IF(MAX([1]Βοηθητικό!$E$18:$J$18)=MAX([1]Βοηθητικό!$E$1:$J$1)-2,'[1]ΣΤΟΙΧΕΙΑ ΕΤΟΥΣ 4'!$AB$18,IF(MAX([1]Βοηθητικό!$E$18:$J$18)=MAX([1]Βοηθητικό!$E$1:$J$1)-3,'[1]ΣΤΟΙΧΕΙΑ ΕΤΟΥΣ 3'!$AB$18,IF(MAX([1]Βοηθητικό!$E$18:$J$18)=MAX([1]Βοηθητικό!$E$1:$J$1)-4,'[1]ΣΤΟΙΧΕΙΑ ΕΤΟΥΣ 2'!$AB$18,IF(MAX([1]Βοηθητικό!$E$18:$J$18)=MAX([1]Βοηθητικό!$E$1:$J$1)-5,'[1]ΣΤΟΙΧΕΙΑ ΕΤΟΥΣ 1'!$AB$18,""))))))</f>
        <v>7524000</v>
      </c>
    </row>
    <row r="1307" spans="1:4" x14ac:dyDescent="0.25">
      <c r="A1307" s="1" t="s">
        <v>28</v>
      </c>
      <c r="B1307" s="6">
        <f>IF(MAX([1]Βοηθητικό!$E$18:$J$18)-2=MAX([1]Βοηθητικό!$E$1:$J$1)-2,'[1]ΣΤΟΙΧΕΙΑ ΕΤΟΥΣ 4'!$AC$18,IF(MAX([1]Βοηθητικό!$E$18:$J$18)-2=MAX([1]Βοηθητικό!$E$1:$J$1)-3,'[1]ΣΤΟΙΧΕΙΑ ΕΤΟΥΣ 3'!$AC$18,IF(MAX([1]Βοηθητικό!$E$18:$J$18)-2=MAX([1]Βοηθητικό!$E$1:$J$1)-4,'[1]ΣΤΟΙΧΕΙΑ ΕΤΟΥΣ 2'!$AC$18,IF(MAX([1]Βοηθητικό!$E$18:$J$18)-2=MAX([1]Βοηθητικό!$E$1:$J$1)-5,'[1]ΣΤΟΙΧΕΙΑ ΕΤΟΥΣ 1'!$AC$18,""))))</f>
        <v>7377424</v>
      </c>
      <c r="C1307" s="6">
        <f>IF(MAX([1]Βοηθητικό!$E$18:$J$18)-1=MAX([1]Βοηθητικό!$E$1:$J$1)-1,'[1]ΣΤΟΙΧΕΙΑ ΕΤΟΥΣ 5'!$AC$18,IF(MAX([1]Βοηθητικό!$E$18:$J$18)-1=MAX([1]Βοηθητικό!$E$1:$J$1)-2,'[1]ΣΤΟΙΧΕΙΑ ΕΤΟΥΣ 4'!$AC$18,IF(MAX([1]Βοηθητικό!$E$18:$J$18)-1=MAX([1]Βοηθητικό!$E$1:$J$1)-3,'[1]ΣΤΟΙΧΕΙΑ ΕΤΟΥΣ 3'!$AC$18,IF(MAX([1]Βοηθητικό!$E$18:$J$18)-1=MAX([1]Βοηθητικό!$E$1:$J$1)-4,'[1]ΣΤΟΙΧΕΙΑ ΕΤΟΥΣ 2'!$AC$18,IF(MAX([1]Βοηθητικό!$E$18:$J$18)-1=MAX([1]Βοηθητικό!$E$1:$J$1)-5,'[1]ΣΤΟΙΧΕΙΑ ΕΤΟΥΣ 1'!$AC$18,"")))))</f>
        <v>7377423</v>
      </c>
      <c r="D1307" s="7">
        <f>IF(MAX([1]Βοηθητικό!$E$18:$J$18)=MAX([1]Βοηθητικό!$E$1:$J$1),'[1]ΣΤΟΙΧΕΙΑ ΕΤΟΥΣ 6'!$AC$18,IF(MAX([1]Βοηθητικό!$E$18:$J$18)=MAX([1]Βοηθητικό!$E$1:$J$1)-1,'[1]ΣΤΟΙΧΕΙΑ ΕΤΟΥΣ 5'!$AC$18,IF(MAX([1]Βοηθητικό!$E$18:$J$18)=MAX([1]Βοηθητικό!$E$1:$J$1)-2,'[1]ΣΤΟΙΧΕΙΑ ΕΤΟΥΣ 4'!$AC$18,IF(MAX([1]Βοηθητικό!$E$18:$J$18)=MAX([1]Βοηθητικό!$E$1:$J$1)-3,'[1]ΣΤΟΙΧΕΙΑ ΕΤΟΥΣ 3'!$AC$18,IF(MAX([1]Βοηθητικό!$E$18:$J$18)=MAX([1]Βοηθητικό!$E$1:$J$1)-4,'[1]ΣΤΟΙΧΕΙΑ ΕΤΟΥΣ 2'!$AC$18,IF(MAX([1]Βοηθητικό!$E$18:$J$18)=MAX([1]Βοηθητικό!$E$1:$J$1)-5,'[1]ΣΤΟΙΧΕΙΑ ΕΤΟΥΣ 1'!$AC$18,""))))))</f>
        <v>7377423</v>
      </c>
    </row>
    <row r="1308" spans="1:4" x14ac:dyDescent="0.25">
      <c r="A1308" s="1" t="s">
        <v>29</v>
      </c>
      <c r="B1308" s="6">
        <f>IF(MAX([1]Βοηθητικό!$E$18:$J$18)-2=MAX([1]Βοηθητικό!$E$1:$J$1)-2,'[1]ΣΤΟΙΧΕΙΑ ΕΤΟΥΣ 4'!$AD$18,IF(MAX([1]Βοηθητικό!$E$18:$J$18)-2=MAX([1]Βοηθητικό!$E$1:$J$1)-3,'[1]ΣΤΟΙΧΕΙΑ ΕΤΟΥΣ 3'!$AD$18,IF(MAX([1]Βοηθητικό!$E$18:$J$18)-2=MAX([1]Βοηθητικό!$E$1:$J$1)-4,'[1]ΣΤΟΙΧΕΙΑ ΕΤΟΥΣ 2'!$AD$18,IF(MAX([1]Βοηθητικό!$E$18:$J$18)-2=MAX([1]Βοηθητικό!$E$1:$J$1)-5,'[1]ΣΤΟΙΧΕΙΑ ΕΤΟΥΣ 1'!$AD$18,""))))</f>
        <v>3264422</v>
      </c>
      <c r="C1308" s="6">
        <f>IF(MAX([1]Βοηθητικό!$E$18:$J$18)-1=MAX([1]Βοηθητικό!$E$1:$J$1)-1,'[1]ΣΤΟΙΧΕΙΑ ΕΤΟΥΣ 5'!$AD$18,IF(MAX([1]Βοηθητικό!$E$18:$J$18)-1=MAX([1]Βοηθητικό!$E$1:$J$1)-2,'[1]ΣΤΟΙΧΕΙΑ ΕΤΟΥΣ 4'!$AD$18,IF(MAX([1]Βοηθητικό!$E$18:$J$18)-1=MAX([1]Βοηθητικό!$E$1:$J$1)-3,'[1]ΣΤΟΙΧΕΙΑ ΕΤΟΥΣ 3'!$AD$18,IF(MAX([1]Βοηθητικό!$E$18:$J$18)-1=MAX([1]Βοηθητικό!$E$1:$J$1)-4,'[1]ΣΤΟΙΧΕΙΑ ΕΤΟΥΣ 2'!$AD$18,IF(MAX([1]Βοηθητικό!$E$18:$J$18)-1=MAX([1]Βοηθητικό!$E$1:$J$1)-5,'[1]ΣΤΟΙΧΕΙΑ ΕΤΟΥΣ 1'!$AD$18,"")))))</f>
        <v>2795278</v>
      </c>
      <c r="D1308" s="7">
        <f>IF(MAX([1]Βοηθητικό!$E$18:$J$18)=MAX([1]Βοηθητικό!$E$1:$J$1),'[1]ΣΤΟΙΧΕΙΑ ΕΤΟΥΣ 6'!$AD$18,IF(MAX([1]Βοηθητικό!$E$18:$J$18)=MAX([1]Βοηθητικό!$E$1:$J$1)-1,'[1]ΣΤΟΙΧΕΙΑ ΕΤΟΥΣ 5'!$AD$18,IF(MAX([1]Βοηθητικό!$E$18:$J$18)=MAX([1]Βοηθητικό!$E$1:$J$1)-2,'[1]ΣΤΟΙΧΕΙΑ ΕΤΟΥΣ 4'!$AD$18,IF(MAX([1]Βοηθητικό!$E$18:$J$18)=MAX([1]Βοηθητικό!$E$1:$J$1)-3,'[1]ΣΤΟΙΧΕΙΑ ΕΤΟΥΣ 3'!$AD$18,IF(MAX([1]Βοηθητικό!$E$18:$J$18)=MAX([1]Βοηθητικό!$E$1:$J$1)-4,'[1]ΣΤΟΙΧΕΙΑ ΕΤΟΥΣ 2'!$AD$18,IF(MAX([1]Βοηθητικό!$E$18:$J$18)=MAX([1]Βοηθητικό!$E$1:$J$1)-5,'[1]ΣΤΟΙΧΕΙΑ ΕΤΟΥΣ 1'!$AD$18,""))))))</f>
        <v>2757971</v>
      </c>
    </row>
    <row r="1309" spans="1:4" x14ac:dyDescent="0.25">
      <c r="A1309" s="1" t="s">
        <v>30</v>
      </c>
      <c r="B1309" s="6">
        <f>IF(MAX([1]Βοηθητικό!$E$18:$J$18)-2=MAX([1]Βοηθητικό!$E$1:$J$1)-2,'[1]ΣΤΟΙΧΕΙΑ ΕΤΟΥΣ 4'!$AE$18,IF(MAX([1]Βοηθητικό!$E$18:$J$18)-2=MAX([1]Βοηθητικό!$E$1:$J$1)-3,'[1]ΣΤΟΙΧΕΙΑ ΕΤΟΥΣ 3'!$AE$18,IF(MAX([1]Βοηθητικό!$E$18:$J$18)-2=MAX([1]Βοηθητικό!$E$1:$J$1)-4,'[1]ΣΤΟΙΧΕΙΑ ΕΤΟΥΣ 2'!$AE$18,IF(MAX([1]Βοηθητικό!$E$18:$J$18)-2=MAX([1]Βοηθητικό!$E$1:$J$1)-5,'[1]ΣΤΟΙΧΕΙΑ ΕΤΟΥΣ 1'!$AE$18,""))))</f>
        <v>14397821</v>
      </c>
      <c r="C1309" s="6">
        <f>IF(MAX([1]Βοηθητικό!$E$18:$J$18)-1=MAX([1]Βοηθητικό!$E$1:$J$1)-1,'[1]ΣΤΟΙΧΕΙΑ ΕΤΟΥΣ 5'!$AE$18,IF(MAX([1]Βοηθητικό!$E$18:$J$18)-1=MAX([1]Βοηθητικό!$E$1:$J$1)-2,'[1]ΣΤΟΙΧΕΙΑ ΕΤΟΥΣ 4'!$AE$18,IF(MAX([1]Βοηθητικό!$E$18:$J$18)-1=MAX([1]Βοηθητικό!$E$1:$J$1)-3,'[1]ΣΤΟΙΧΕΙΑ ΕΤΟΥΣ 3'!$AE$18,IF(MAX([1]Βοηθητικό!$E$18:$J$18)-1=MAX([1]Βοηθητικό!$E$1:$J$1)-4,'[1]ΣΤΟΙΧΕΙΑ ΕΤΟΥΣ 2'!$AE$18,IF(MAX([1]Βοηθητικό!$E$18:$J$18)-1=MAX([1]Βοηθητικό!$E$1:$J$1)-5,'[1]ΣΤΟΙΧΕΙΑ ΕΤΟΥΣ 1'!$AE$18,"")))))</f>
        <v>16545132</v>
      </c>
      <c r="D1309" s="7">
        <f>IF(MAX([1]Βοηθητικό!$E$18:$J$18)=MAX([1]Βοηθητικό!$E$1:$J$1),'[1]ΣΤΟΙΧΕΙΑ ΕΤΟΥΣ 6'!$AE$18,IF(MAX([1]Βοηθητικό!$E$18:$J$18)=MAX([1]Βοηθητικό!$E$1:$J$1)-1,'[1]ΣΤΟΙΧΕΙΑ ΕΤΟΥΣ 5'!$AE$18,IF(MAX([1]Βοηθητικό!$E$18:$J$18)=MAX([1]Βοηθητικό!$E$1:$J$1)-2,'[1]ΣΤΟΙΧΕΙΑ ΕΤΟΥΣ 4'!$AE$18,IF(MAX([1]Βοηθητικό!$E$18:$J$18)=MAX([1]Βοηθητικό!$E$1:$J$1)-3,'[1]ΣΤΟΙΧΕΙΑ ΕΤΟΥΣ 3'!$AE$18,IF(MAX([1]Βοηθητικό!$E$18:$J$18)=MAX([1]Βοηθητικό!$E$1:$J$1)-4,'[1]ΣΤΟΙΧΕΙΑ ΕΤΟΥΣ 2'!$AE$18,IF(MAX([1]Βοηθητικό!$E$18:$J$18)=MAX([1]Βοηθητικό!$E$1:$J$1)-5,'[1]ΣΤΟΙΧΕΙΑ ΕΤΟΥΣ 1'!$AE$18,""))))))</f>
        <v>16003310</v>
      </c>
    </row>
    <row r="1310" spans="1:4" x14ac:dyDescent="0.25">
      <c r="A1310" s="1" t="s">
        <v>61</v>
      </c>
      <c r="B1310" s="6">
        <f>IF(MAX([1]Βοηθητικό!$E$18:$J$18)-2=MAX([1]Βοηθητικό!$E$1:$J$1)-2,'[1]ΣΤΟΙΧΕΙΑ ΕΤΟΥΣ 4'!$BJ$18,IF(MAX([1]Βοηθητικό!$E$18:$J$18)-2=MAX([1]Βοηθητικό!$E$1:$J$1)-3,'[1]ΣΤΟΙΧΕΙΑ ΕΤΟΥΣ 3'!$BJ$18,IF(MAX([1]Βοηθητικό!$E$18:$J$18)-2=MAX([1]Βοηθητικό!$E$1:$J$1)-4,'[1]ΣΤΟΙΧΕΙΑ ΕΤΟΥΣ 2'!$BJ$18,IF(MAX([1]Βοηθητικό!$E$18:$J$18)-2=MAX([1]Βοηθητικό!$E$1:$J$1)-5,'[1]ΣΤΟΙΧΕΙΑ ΕΤΟΥΣ 1'!$BJ$18,""))))</f>
        <v>14074274</v>
      </c>
      <c r="C1310" s="6">
        <f>IF(MAX([1]Βοηθητικό!$E$18:$J$18)-1=MAX([1]Βοηθητικό!$E$1:$J$1)-1,'[1]ΣΤΟΙΧΕΙΑ ΕΤΟΥΣ 5'!$BJ$18,IF(MAX([1]Βοηθητικό!$E$18:$J$18)-1=MAX([1]Βοηθητικό!$E$1:$J$1)-2,'[1]ΣΤΟΙΧΕΙΑ ΕΤΟΥΣ 4'!$BJ$18,IF(MAX([1]Βοηθητικό!$E$18:$J$18)-1=MAX([1]Βοηθητικό!$E$1:$J$1)-3,'[1]ΣΤΟΙΧΕΙΑ ΕΤΟΥΣ 3'!$BJ$18,IF(MAX([1]Βοηθητικό!$E$18:$J$18)-1=MAX([1]Βοηθητικό!$E$1:$J$1)-4,'[1]ΣΤΟΙΧΕΙΑ ΕΤΟΥΣ 2'!$BJ$18,IF(MAX([1]Βοηθητικό!$E$18:$J$18)-1=MAX([1]Βοηθητικό!$E$1:$J$1)-5,'[1]ΣΤΟΙΧΕΙΑ ΕΤΟΥΣ 1'!$BJ$18,"")))))</f>
        <v>16166624</v>
      </c>
      <c r="D1310" s="7">
        <f>IF(MAX([1]Βοηθητικό!$E$18:$J$18)=MAX([1]Βοηθητικό!$E$1:$J$1),'[1]ΣΤΟΙΧΕΙΑ ΕΤΟΥΣ 6'!$BJ$18,IF(MAX([1]Βοηθητικό!$E$18:$J$18)=MAX([1]Βοηθητικό!$E$1:$J$1)-1,'[1]ΣΤΟΙΧΕΙΑ ΕΤΟΥΣ 5'!$BJ$18,IF(MAX([1]Βοηθητικό!$E$18:$J$18)=MAX([1]Βοηθητικό!$E$1:$J$1)-2,'[1]ΣΤΟΙΧΕΙΑ ΕΤΟΥΣ 4'!$BJ$18,IF(MAX([1]Βοηθητικό!$E$18:$J$18)=MAX([1]Βοηθητικό!$E$1:$J$1)-3,'[1]ΣΤΟΙΧΕΙΑ ΕΤΟΥΣ 3'!$BJ$18,IF(MAX([1]Βοηθητικό!$E$18:$J$18)=MAX([1]Βοηθητικό!$E$1:$J$1)-4,'[1]ΣΤΟΙΧΕΙΑ ΕΤΟΥΣ 2'!$BJ$18,IF(MAX([1]Βοηθητικό!$E$18:$J$18)=MAX([1]Βοηθητικό!$E$1:$J$1)-5,'[1]ΣΤΟΙΧΕΙΑ ΕΤΟΥΣ 1'!$BJ$18,""))))))</f>
        <v>15673206</v>
      </c>
    </row>
    <row r="1311" spans="1:4" x14ac:dyDescent="0.25">
      <c r="A1311" s="1" t="s">
        <v>62</v>
      </c>
      <c r="B1311" s="6">
        <f>IF(MAX([1]Βοηθητικό!$E$18:$J$18)-2=MAX([1]Βοηθητικό!$E$1:$J$1)-2,'[1]ΣΤΟΙΧΕΙΑ ΕΤΟΥΣ 4'!$BK$18,IF(MAX([1]Βοηθητικό!$E$18:$J$18)-2=MAX([1]Βοηθητικό!$E$1:$J$1)-3,'[1]ΣΤΟΙΧΕΙΑ ΕΤΟΥΣ 3'!$BK$18,IF(MAX([1]Βοηθητικό!$E$18:$J$18)-2=MAX([1]Βοηθητικό!$E$1:$J$1)-4,'[1]ΣΤΟΙΧΕΙΑ ΕΤΟΥΣ 2'!$BK$18,IF(MAX([1]Βοηθητικό!$E$18:$J$18)-2=MAX([1]Βοηθητικό!$E$1:$J$1)-5,'[1]ΣΤΟΙΧΕΙΑ ΕΤΟΥΣ 1'!$BK$18,""))))</f>
        <v>323547</v>
      </c>
      <c r="C1311" s="6">
        <f>IF(MAX([1]Βοηθητικό!$E$18:$J$18)-1=MAX([1]Βοηθητικό!$E$1:$J$1)-1,'[1]ΣΤΟΙΧΕΙΑ ΕΤΟΥΣ 5'!$BK$18,IF(MAX([1]Βοηθητικό!$E$18:$J$18)-1=MAX([1]Βοηθητικό!$E$1:$J$1)-2,'[1]ΣΤΟΙΧΕΙΑ ΕΤΟΥΣ 4'!$BK$18,IF(MAX([1]Βοηθητικό!$E$18:$J$18)-1=MAX([1]Βοηθητικό!$E$1:$J$1)-3,'[1]ΣΤΟΙΧΕΙΑ ΕΤΟΥΣ 3'!$BK$18,IF(MAX([1]Βοηθητικό!$E$18:$J$18)-1=MAX([1]Βοηθητικό!$E$1:$J$1)-4,'[1]ΣΤΟΙΧΕΙΑ ΕΤΟΥΣ 2'!$BK$18,IF(MAX([1]Βοηθητικό!$E$18:$J$18)-1=MAX([1]Βοηθητικό!$E$1:$J$1)-5,'[1]ΣΤΟΙΧΕΙΑ ΕΤΟΥΣ 1'!$BK$18,"")))))</f>
        <v>378508</v>
      </c>
      <c r="D1311" s="7">
        <f>IF(MAX([1]Βοηθητικό!$E$18:$J$18)=MAX([1]Βοηθητικό!$E$1:$J$1),'[1]ΣΤΟΙΧΕΙΑ ΕΤΟΥΣ 6'!$BK$18,IF(MAX([1]Βοηθητικό!$E$18:$J$18)=MAX([1]Βοηθητικό!$E$1:$J$1)-1,'[1]ΣΤΟΙΧΕΙΑ ΕΤΟΥΣ 5'!$BK$18,IF(MAX([1]Βοηθητικό!$E$18:$J$18)=MAX([1]Βοηθητικό!$E$1:$J$1)-2,'[1]ΣΤΟΙΧΕΙΑ ΕΤΟΥΣ 4'!$BK$18,IF(MAX([1]Βοηθητικό!$E$18:$J$18)=MAX([1]Βοηθητικό!$E$1:$J$1)-3,'[1]ΣΤΟΙΧΕΙΑ ΕΤΟΥΣ 3'!$BK$18,IF(MAX([1]Βοηθητικό!$E$18:$J$18)=MAX([1]Βοηθητικό!$E$1:$J$1)-4,'[1]ΣΤΟΙΧΕΙΑ ΕΤΟΥΣ 2'!$BK$18,IF(MAX([1]Βοηθητικό!$E$18:$J$18)=MAX([1]Βοηθητικό!$E$1:$J$1)-5,'[1]ΣΤΟΙΧΕΙΑ ΕΤΟΥΣ 1'!$BK$18,""))))))</f>
        <v>330104</v>
      </c>
    </row>
    <row r="1312" spans="1:4" x14ac:dyDescent="0.25">
      <c r="A1312" s="1" t="s">
        <v>31</v>
      </c>
      <c r="B1312" s="6">
        <f>IF(MAX([1]Βοηθητικό!$E$18:$J$18)-2=MAX([1]Βοηθητικό!$E$1:$J$1)-2,'[1]ΣΤΟΙΧΕΙΑ ΕΤΟΥΣ 4'!$AF$18,IF(MAX([1]Βοηθητικό!$E$18:$J$18)-2=MAX([1]Βοηθητικό!$E$1:$J$1)-3,'[1]ΣΤΟΙΧΕΙΑ ΕΤΟΥΣ 3'!$AF$18,IF(MAX([1]Βοηθητικό!$E$18:$J$18)-2=MAX([1]Βοηθητικό!$E$1:$J$1)-4,'[1]ΣΤΟΙΧΕΙΑ ΕΤΟΥΣ 2'!$AF$18,IF(MAX([1]Βοηθητικό!$E$18:$J$18)-2=MAX([1]Βοηθητικό!$E$1:$J$1)-5,'[1]ΣΤΟΙΧΕΙΑ ΕΤΟΥΣ 1'!$AF$18,""))))</f>
        <v>8231574</v>
      </c>
      <c r="C1312" s="6">
        <f>IF(MAX([1]Βοηθητικό!$E$18:$J$18)-1=MAX([1]Βοηθητικό!$E$1:$J$1)-1,'[1]ΣΤΟΙΧΕΙΑ ΕΤΟΥΣ 5'!$AF$18,IF(MAX([1]Βοηθητικό!$E$18:$J$18)-1=MAX([1]Βοηθητικό!$E$1:$J$1)-2,'[1]ΣΤΟΙΧΕΙΑ ΕΤΟΥΣ 4'!$AF$18,IF(MAX([1]Βοηθητικό!$E$18:$J$18)-1=MAX([1]Βοηθητικό!$E$1:$J$1)-3,'[1]ΣΤΟΙΧΕΙΑ ΕΤΟΥΣ 3'!$AF$18,IF(MAX([1]Βοηθητικό!$E$18:$J$18)-1=MAX([1]Βοηθητικό!$E$1:$J$1)-4,'[1]ΣΤΟΙΧΕΙΑ ΕΤΟΥΣ 2'!$AF$18,IF(MAX([1]Βοηθητικό!$E$18:$J$18)-1=MAX([1]Βοηθητικό!$E$1:$J$1)-5,'[1]ΣΤΟΙΧΕΙΑ ΕΤΟΥΣ 1'!$AF$18,"")))))</f>
        <v>8235488</v>
      </c>
      <c r="D1312" s="7">
        <f>IF(MAX([1]Βοηθητικό!$E$18:$J$18)=MAX([1]Βοηθητικό!$E$1:$J$1),'[1]ΣΤΟΙΧΕΙΑ ΕΤΟΥΣ 6'!$AF$18,IF(MAX([1]Βοηθητικό!$E$18:$J$18)=MAX([1]Βοηθητικό!$E$1:$J$1)-1,'[1]ΣΤΟΙΧΕΙΑ ΕΤΟΥΣ 5'!$AF$18,IF(MAX([1]Βοηθητικό!$E$18:$J$18)=MAX([1]Βοηθητικό!$E$1:$J$1)-2,'[1]ΣΤΟΙΧΕΙΑ ΕΤΟΥΣ 4'!$AF$18,IF(MAX([1]Βοηθητικό!$E$18:$J$18)=MAX([1]Βοηθητικό!$E$1:$J$1)-3,'[1]ΣΤΟΙΧΕΙΑ ΕΤΟΥΣ 3'!$AF$18,IF(MAX([1]Βοηθητικό!$E$18:$J$18)=MAX([1]Βοηθητικό!$E$1:$J$1)-4,'[1]ΣΤΟΙΧΕΙΑ ΕΤΟΥΣ 2'!$AF$18,IF(MAX([1]Βοηθητικό!$E$18:$J$18)=MAX([1]Βοηθητικό!$E$1:$J$1)-5,'[1]ΣΤΟΙΧΕΙΑ ΕΤΟΥΣ 1'!$AF$18,""))))))</f>
        <v>8946628</v>
      </c>
    </row>
    <row r="1313" spans="1:4" x14ac:dyDescent="0.25">
      <c r="A1313" s="1" t="s">
        <v>187</v>
      </c>
      <c r="B1313" s="6">
        <f>IF(MAX([1]Βοηθητικό!$E$18:$J$18)-2=MAX([1]Βοηθητικό!$E$1:$J$1)-2,'[1]ΣΤΟΙΧΕΙΑ ΕΤΟΥΣ 4'!$AG$18,IF(MAX([1]Βοηθητικό!$E$18:$J$18)-2=MAX([1]Βοηθητικό!$E$1:$J$1)-3,'[1]ΣΤΟΙΧΕΙΑ ΕΤΟΥΣ 3'!$AG$18,IF(MAX([1]Βοηθητικό!$E$18:$J$18)-2=MAX([1]Βοηθητικό!$E$1:$J$1)-4,'[1]ΣΤΟΙΧΕΙΑ ΕΤΟΥΣ 2'!$AG$18,IF(MAX([1]Βοηθητικό!$E$18:$J$18)-2=MAX([1]Βοηθητικό!$E$1:$J$1)-5,'[1]ΣΤΟΙΧΕΙΑ ΕΤΟΥΣ 1'!$AG$18,""))))</f>
        <v>540000</v>
      </c>
      <c r="C1313" s="6">
        <f>IF(MAX([1]Βοηθητικό!$E$18:$J$18)-1=MAX([1]Βοηθητικό!$E$1:$J$1)-1,'[1]ΣΤΟΙΧΕΙΑ ΕΤΟΥΣ 5'!$AG$18,IF(MAX([1]Βοηθητικό!$E$18:$J$18)-1=MAX([1]Βοηθητικό!$E$1:$J$1)-2,'[1]ΣΤΟΙΧΕΙΑ ΕΤΟΥΣ 4'!$AG$18,IF(MAX([1]Βοηθητικό!$E$18:$J$18)-1=MAX([1]Βοηθητικό!$E$1:$J$1)-3,'[1]ΣΤΟΙΧΕΙΑ ΕΤΟΥΣ 3'!$AG$18,IF(MAX([1]Βοηθητικό!$E$18:$J$18)-1=MAX([1]Βοηθητικό!$E$1:$J$1)-4,'[1]ΣΤΟΙΧΕΙΑ ΕΤΟΥΣ 2'!$AG$18,IF(MAX([1]Βοηθητικό!$E$18:$J$18)-1=MAX([1]Βοηθητικό!$E$1:$J$1)-5,'[1]ΣΤΟΙΧΕΙΑ ΕΤΟΥΣ 1'!$AG$18,"")))))</f>
        <v>644280</v>
      </c>
      <c r="D1313" s="7">
        <f>IF(MAX([1]Βοηθητικό!$E$18:$J$18)=MAX([1]Βοηθητικό!$E$1:$J$1),'[1]ΣΤΟΙΧΕΙΑ ΕΤΟΥΣ 6'!$AG$18,IF(MAX([1]Βοηθητικό!$E$18:$J$18)=MAX([1]Βοηθητικό!$E$1:$J$1)-1,'[1]ΣΤΟΙΧΕΙΑ ΕΤΟΥΣ 5'!$AG$18,IF(MAX([1]Βοηθητικό!$E$18:$J$18)=MAX([1]Βοηθητικό!$E$1:$J$1)-2,'[1]ΣΤΟΙΧΕΙΑ ΕΤΟΥΣ 4'!$AG$18,IF(MAX([1]Βοηθητικό!$E$18:$J$18)=MAX([1]Βοηθητικό!$E$1:$J$1)-3,'[1]ΣΤΟΙΧΕΙΑ ΕΤΟΥΣ 3'!$AG$18,IF(MAX([1]Βοηθητικό!$E$18:$J$18)=MAX([1]Βοηθητικό!$E$1:$J$1)-4,'[1]ΣΤΟΙΧΕΙΑ ΕΤΟΥΣ 2'!$AG$18,IF(MAX([1]Βοηθητικό!$E$18:$J$18)=MAX([1]Βοηθητικό!$E$1:$J$1)-5,'[1]ΣΤΟΙΧΕΙΑ ΕΤΟΥΣ 1'!$AG$18,""))))))</f>
        <v>913000</v>
      </c>
    </row>
    <row r="1314" spans="1:4" x14ac:dyDescent="0.25">
      <c r="A1314" s="1" t="s">
        <v>188</v>
      </c>
      <c r="B1314" s="6">
        <f>IF(MAX([1]Βοηθητικό!$E$18:$J$18)-2=MAX([1]Βοηθητικό!$E$1:$J$1)-2,'[1]ΣΤΟΙΧΕΙΑ ΕΤΟΥΣ 4'!$AH$18,IF(MAX([1]Βοηθητικό!$E$18:$J$18)-2=MAX([1]Βοηθητικό!$E$1:$J$1)-3,'[1]ΣΤΟΙΧΕΙΑ ΕΤΟΥΣ 3'!$AH$18,IF(MAX([1]Βοηθητικό!$E$18:$J$18)-2=MAX([1]Βοηθητικό!$E$1:$J$1)-4,'[1]ΣΤΟΙΧΕΙΑ ΕΤΟΥΣ 2'!$AH$18,IF(MAX([1]Βοηθητικό!$E$18:$J$18)-2=MAX([1]Βοηθητικό!$E$1:$J$1)-5,'[1]ΣΤΟΙΧΕΙΑ ΕΤΟΥΣ 1'!$AH$18,""))))</f>
        <v>3083424</v>
      </c>
      <c r="C1314" s="6">
        <f>IF(MAX([1]Βοηθητικό!$E$18:$J$18)-1=MAX([1]Βοηθητικό!$E$1:$J$1)-1,'[1]ΣΤΟΙΧΕΙΑ ΕΤΟΥΣ 5'!$AH$18,IF(MAX([1]Βοηθητικό!$E$18:$J$18)-1=MAX([1]Βοηθητικό!$E$1:$J$1)-2,'[1]ΣΤΟΙΧΕΙΑ ΕΤΟΥΣ 4'!$AH$18,IF(MAX([1]Βοηθητικό!$E$18:$J$18)-1=MAX([1]Βοηθητικό!$E$1:$J$1)-3,'[1]ΣΤΟΙΧΕΙΑ ΕΤΟΥΣ 3'!$AH$18,IF(MAX([1]Βοηθητικό!$E$18:$J$18)-1=MAX([1]Βοηθητικό!$E$1:$J$1)-4,'[1]ΣΤΟΙΧΕΙΑ ΕΤΟΥΣ 2'!$AH$18,IF(MAX([1]Βοηθητικό!$E$18:$J$18)-1=MAX([1]Βοηθητικό!$E$1:$J$1)-5,'[1]ΣΤΟΙΧΕΙΑ ΕΤΟΥΣ 1'!$AH$18,"")))))</f>
        <v>2167019</v>
      </c>
      <c r="D1314" s="7">
        <f>IF(MAX([1]Βοηθητικό!$E$18:$J$18)=MAX([1]Βοηθητικό!$E$1:$J$1),'[1]ΣΤΟΙΧΕΙΑ ΕΤΟΥΣ 6'!$AH$18,IF(MAX([1]Βοηθητικό!$E$18:$J$18)=MAX([1]Βοηθητικό!$E$1:$J$1)-1,'[1]ΣΤΟΙΧΕΙΑ ΕΤΟΥΣ 5'!$AH$18,IF(MAX([1]Βοηθητικό!$E$18:$J$18)=MAX([1]Βοηθητικό!$E$1:$J$1)-2,'[1]ΣΤΟΙΧΕΙΑ ΕΤΟΥΣ 4'!$AH$18,IF(MAX([1]Βοηθητικό!$E$18:$J$18)=MAX([1]Βοηθητικό!$E$1:$J$1)-3,'[1]ΣΤΟΙΧΕΙΑ ΕΤΟΥΣ 3'!$AH$18,IF(MAX([1]Βοηθητικό!$E$18:$J$18)=MAX([1]Βοηθητικό!$E$1:$J$1)-4,'[1]ΣΤΟΙΧΕΙΑ ΕΤΟΥΣ 2'!$AH$18,IF(MAX([1]Βοηθητικό!$E$18:$J$18)=MAX([1]Βοηθητικό!$E$1:$J$1)-5,'[1]ΣΤΟΙΧΕΙΑ ΕΤΟΥΣ 1'!$AH$18,""))))))</f>
        <v>2209837</v>
      </c>
    </row>
    <row r="1315" spans="1:4" x14ac:dyDescent="0.25">
      <c r="A1315" s="1" t="s">
        <v>189</v>
      </c>
      <c r="B1315" s="6">
        <f>IF(MAX([1]Βοηθητικό!$E$18:$J$18)-2=MAX([1]Βοηθητικό!$E$1:$J$1)-2,'[1]ΣΤΟΙΧΕΙΑ ΕΤΟΥΣ 4'!$AI$18,IF(MAX([1]Βοηθητικό!$E$18:$J$18)-2=MAX([1]Βοηθητικό!$E$1:$J$1)-3,'[1]ΣΤΟΙΧΕΙΑ ΕΤΟΥΣ 3'!$AI$18,IF(MAX([1]Βοηθητικό!$E$18:$J$18)-2=MAX([1]Βοηθητικό!$E$1:$J$1)-4,'[1]ΣΤΟΙΧΕΙΑ ΕΤΟΥΣ 2'!$AI$18,IF(MAX([1]Βοηθητικό!$E$18:$J$18)-2=MAX([1]Βοηθητικό!$E$1:$J$1)-5,'[1]ΣΤΟΙΧΕΙΑ ΕΤΟΥΣ 1'!$AI$18,""))))</f>
        <v>21194</v>
      </c>
      <c r="C1315" s="6">
        <f>IF(MAX([1]Βοηθητικό!$E$18:$J$18)-1=MAX([1]Βοηθητικό!$E$1:$J$1)-1,'[1]ΣΤΟΙΧΕΙΑ ΕΤΟΥΣ 5'!$AI$18,IF(MAX([1]Βοηθητικό!$E$18:$J$18)-1=MAX([1]Βοηθητικό!$E$1:$J$1)-2,'[1]ΣΤΟΙΧΕΙΑ ΕΤΟΥΣ 4'!$AI$18,IF(MAX([1]Βοηθητικό!$E$18:$J$18)-1=MAX([1]Βοηθητικό!$E$1:$J$1)-3,'[1]ΣΤΟΙΧΕΙΑ ΕΤΟΥΣ 3'!$AI$18,IF(MAX([1]Βοηθητικό!$E$18:$J$18)-1=MAX([1]Βοηθητικό!$E$1:$J$1)-4,'[1]ΣΤΟΙΧΕΙΑ ΕΤΟΥΣ 2'!$AI$18,IF(MAX([1]Βοηθητικό!$E$18:$J$18)-1=MAX([1]Βοηθητικό!$E$1:$J$1)-5,'[1]ΣΤΟΙΧΕΙΑ ΕΤΟΥΣ 1'!$AI$18,"")))))</f>
        <v>21194</v>
      </c>
      <c r="D1315" s="7">
        <f>IF(MAX([1]Βοηθητικό!$E$18:$J$18)=MAX([1]Βοηθητικό!$E$1:$J$1),'[1]ΣΤΟΙΧΕΙΑ ΕΤΟΥΣ 6'!$AI$18,IF(MAX([1]Βοηθητικό!$E$18:$J$18)=MAX([1]Βοηθητικό!$E$1:$J$1)-1,'[1]ΣΤΟΙΧΕΙΑ ΕΤΟΥΣ 5'!$AI$18,IF(MAX([1]Βοηθητικό!$E$18:$J$18)=MAX([1]Βοηθητικό!$E$1:$J$1)-2,'[1]ΣΤΟΙΧΕΙΑ ΕΤΟΥΣ 4'!$AI$18,IF(MAX([1]Βοηθητικό!$E$18:$J$18)=MAX([1]Βοηθητικό!$E$1:$J$1)-3,'[1]ΣΤΟΙΧΕΙΑ ΕΤΟΥΣ 3'!$AI$18,IF(MAX([1]Βοηθητικό!$E$18:$J$18)=MAX([1]Βοηθητικό!$E$1:$J$1)-4,'[1]ΣΤΟΙΧΕΙΑ ΕΤΟΥΣ 2'!$AI$18,IF(MAX([1]Βοηθητικό!$E$18:$J$18)=MAX([1]Βοηθητικό!$E$1:$J$1)-5,'[1]ΣΤΟΙΧΕΙΑ ΕΤΟΥΣ 1'!$AI$18,""))))))</f>
        <v>21194</v>
      </c>
    </row>
    <row r="1316" spans="1:4" x14ac:dyDescent="0.25">
      <c r="A1316" s="1" t="s">
        <v>36</v>
      </c>
      <c r="B1316" s="6">
        <f>IF(MAX([1]Βοηθητικό!$E$18:$J$18)-2=MAX([1]Βοηθητικό!$E$1:$J$1)-2,'[1]ΣΤΟΙΧΕΙΑ ΕΤΟΥΣ 4'!$AK$18,IF(MAX([1]Βοηθητικό!$E$18:$J$18)-2=MAX([1]Βοηθητικό!$E$1:$J$1)-3,'[1]ΣΤΟΙΧΕΙΑ ΕΤΟΥΣ 3'!$AK$18,IF(MAX([1]Βοηθητικό!$E$18:$J$18)-2=MAX([1]Βοηθητικό!$E$1:$J$1)-4,'[1]ΣΤΟΙΧΕΙΑ ΕΤΟΥΣ 2'!$AK$18,IF(MAX([1]Βοηθητικό!$E$18:$J$18)-2=MAX([1]Βοηθητικό!$E$1:$J$1)-5,'[1]ΣΤΟΙΧΕΙΑ ΕΤΟΥΣ 1'!$AK$18,""))))</f>
        <v>4586956</v>
      </c>
      <c r="C1316" s="6">
        <f>IF(MAX([1]Βοηθητικό!$E$18:$J$18)-1=MAX([1]Βοηθητικό!$E$1:$J$1)-1,'[1]ΣΤΟΙΧΕΙΑ ΕΤΟΥΣ 5'!$AK$18,IF(MAX([1]Βοηθητικό!$E$18:$J$18)-1=MAX([1]Βοηθητικό!$E$1:$J$1)-2,'[1]ΣΤΟΙΧΕΙΑ ΕΤΟΥΣ 4'!$AK$18,IF(MAX([1]Βοηθητικό!$E$18:$J$18)-1=MAX([1]Βοηθητικό!$E$1:$J$1)-3,'[1]ΣΤΟΙΧΕΙΑ ΕΤΟΥΣ 3'!$AK$18,IF(MAX([1]Βοηθητικό!$E$18:$J$18)-1=MAX([1]Βοηθητικό!$E$1:$J$1)-4,'[1]ΣΤΟΙΧΕΙΑ ΕΤΟΥΣ 2'!$AK$18,IF(MAX([1]Βοηθητικό!$E$18:$J$18)-1=MAX([1]Βοηθητικό!$E$1:$J$1)-5,'[1]ΣΤΟΙΧΕΙΑ ΕΤΟΥΣ 1'!$AK$18,"")))))</f>
        <v>5402995</v>
      </c>
      <c r="D1316" s="7">
        <f>IF(MAX([1]Βοηθητικό!$E$18:$J$18)=MAX([1]Βοηθητικό!$E$1:$J$1),'[1]ΣΤΟΙΧΕΙΑ ΕΤΟΥΣ 6'!$AK$18,IF(MAX([1]Βοηθητικό!$E$18:$J$18)=MAX([1]Βοηθητικό!$E$1:$J$1)-1,'[1]ΣΤΟΙΧΕΙΑ ΕΤΟΥΣ 5'!$AK$18,IF(MAX([1]Βοηθητικό!$E$18:$J$18)=MAX([1]Βοηθητικό!$E$1:$J$1)-2,'[1]ΣΤΟΙΧΕΙΑ ΕΤΟΥΣ 4'!$AK$18,IF(MAX([1]Βοηθητικό!$E$18:$J$18)=MAX([1]Βοηθητικό!$E$1:$J$1)-3,'[1]ΣΤΟΙΧΕΙΑ ΕΤΟΥΣ 3'!$AK$18,IF(MAX([1]Βοηθητικό!$E$18:$J$18)=MAX([1]Βοηθητικό!$E$1:$J$1)-4,'[1]ΣΤΟΙΧΕΙΑ ΕΤΟΥΣ 2'!$AK$18,IF(MAX([1]Βοηθητικό!$E$18:$J$18)=MAX([1]Βοηθητικό!$E$1:$J$1)-5,'[1]ΣΤΟΙΧΕΙΑ ΕΤΟΥΣ 1'!$AK$18,""))))))</f>
        <v>5802597</v>
      </c>
    </row>
    <row r="1317" spans="1:4" x14ac:dyDescent="0.25">
      <c r="A1317" s="1" t="s">
        <v>37</v>
      </c>
      <c r="B1317" s="6">
        <f>IF(MAX([1]Βοηθητικό!$E$18:$J$18)-2=MAX([1]Βοηθητικό!$E$1:$J$1)-2,'[1]ΣΤΟΙΧΕΙΑ ΕΤΟΥΣ 4'!$AL$18,IF(MAX([1]Βοηθητικό!$E$18:$J$18)-2=MAX([1]Βοηθητικό!$E$1:$J$1)-3,'[1]ΣΤΟΙΧΕΙΑ ΕΤΟΥΣ 3'!$AL$18,IF(MAX([1]Βοηθητικό!$E$18:$J$18)-2=MAX([1]Βοηθητικό!$E$1:$J$1)-4,'[1]ΣΤΟΙΧΕΙΑ ΕΤΟΥΣ 2'!$AL$18,IF(MAX([1]Βοηθητικό!$E$18:$J$18)-2=MAX([1]Βοηθητικό!$E$1:$J$1)-5,'[1]ΣΤΟΙΧΕΙΑ ΕΤΟΥΣ 1'!$AL$18,""))))</f>
        <v>40795241</v>
      </c>
      <c r="C1317" s="6">
        <f>IF(MAX([1]Βοηθητικό!$E$18:$J$18)-1=MAX([1]Βοηθητικό!$E$1:$J$1)-1,'[1]ΣΤΟΙΧΕΙΑ ΕΤΟΥΣ 5'!$AL$18,IF(MAX([1]Βοηθητικό!$E$18:$J$18)-1=MAX([1]Βοηθητικό!$E$1:$J$1)-2,'[1]ΣΤΟΙΧΕΙΑ ΕΤΟΥΣ 4'!$AL$18,IF(MAX([1]Βοηθητικό!$E$18:$J$18)-1=MAX([1]Βοηθητικό!$E$1:$J$1)-3,'[1]ΣΤΟΙΧΕΙΑ ΕΤΟΥΣ 3'!$AL$18,IF(MAX([1]Βοηθητικό!$E$18:$J$18)-1=MAX([1]Βοηθητικό!$E$1:$J$1)-4,'[1]ΣΤΟΙΧΕΙΑ ΕΤΟΥΣ 2'!$AL$18,IF(MAX([1]Βοηθητικό!$E$18:$J$18)-1=MAX([1]Βοηθητικό!$E$1:$J$1)-5,'[1]ΣΤΟΙΧΕΙΑ ΕΤΟΥΣ 1'!$AL$18,"")))))</f>
        <v>42477321</v>
      </c>
      <c r="D1317" s="7">
        <f>IF(MAX([1]Βοηθητικό!$E$18:$J$18)=MAX([1]Βοηθητικό!$E$1:$J$1),'[1]ΣΤΟΙΧΕΙΑ ΕΤΟΥΣ 6'!$AL$18,IF(MAX([1]Βοηθητικό!$E$18:$J$18)=MAX([1]Βοηθητικό!$E$1:$J$1)-1,'[1]ΣΤΟΙΧΕΙΑ ΕΤΟΥΣ 5'!$AL$18,IF(MAX([1]Βοηθητικό!$E$18:$J$18)=MAX([1]Βοηθητικό!$E$1:$J$1)-2,'[1]ΣΤΟΙΧΕΙΑ ΕΤΟΥΣ 4'!$AL$18,IF(MAX([1]Βοηθητικό!$E$18:$J$18)=MAX([1]Βοηθητικό!$E$1:$J$1)-3,'[1]ΣΤΟΙΧΕΙΑ ΕΤΟΥΣ 3'!$AL$18,IF(MAX([1]Βοηθητικό!$E$18:$J$18)=MAX([1]Βοηθητικό!$E$1:$J$1)-4,'[1]ΣΤΟΙΧΕΙΑ ΕΤΟΥΣ 2'!$AL$18,IF(MAX([1]Βοηθητικό!$E$18:$J$18)=MAX([1]Βοηθητικό!$E$1:$J$1)-5,'[1]ΣΤΟΙΧΕΙΑ ΕΤΟΥΣ 1'!$AL$18,""))))))</f>
        <v>42609332</v>
      </c>
    </row>
    <row r="1318" spans="1:4" x14ac:dyDescent="0.25">
      <c r="A1318" s="1"/>
      <c r="B1318" s="4" t="str">
        <f>IF(MAX([1]Βοηθητικό!$E$18:$J$18)-2=MAX([1]Βοηθητικό!$E$1:$J$1)-2,LEFT('[1]ΣΤΟΙΧΕΙΑ ΕΤΟΥΣ 4'!$F$18,10),IF(MAX([1]Βοηθητικό!$E$18:$J$18)-2=MAX([1]Βοηθητικό!$E$1:$J$1)-3,LEFT('[1]ΣΤΟΙΧΕΙΑ ΕΤΟΥΣ 3'!$F$18,10),IF(MAX([1]Βοηθητικό!$E$18:$J$18)-2=MAX([1]Βοηθητικό!$E$1:$J$1)-4,LEFT('[1]ΣΤΟΙΧΕΙΑ ΕΤΟΥΣ 2'!$F$18,10),IF(MAX([1]Βοηθητικό!$E$18:$J$18)-2=MAX([1]Βοηθητικό!$E$1:$J$1)-5,LEFT('[1]ΣΤΟΙΧΕΙΑ ΕΤΟΥΣ 1'!$F$18,10),""))))</f>
        <v>01/01/2018</v>
      </c>
      <c r="C1318" s="17" t="str">
        <f>IF(MAX([1]Βοηθητικό!$E$18:$J$18)-1=MAX([1]Βοηθητικό!$E$1:$J$1)-1,LEFT('[1]ΣΤΟΙΧΕΙΑ ΕΤΟΥΣ 5'!$F$18,10),IF(MAX([1]Βοηθητικό!$E$18:$J$18)-1=MAX([1]Βοηθητικό!$E$1:$J$1)-2,LEFT('[1]ΣΤΟΙΧΕΙΑ ΕΤΟΥΣ 4'!$F$18,10),IF(MAX([1]Βοηθητικό!$E$18:$J$18)-1=MAX([1]Βοηθητικό!$E$1:$J$1)-3,LEFT('[1]ΣΤΟΙΧΕΙΑ ΕΤΟΥΣ 3'!$F$18,10),IF(MAX([1]Βοηθητικό!$E$18:$J$18)-1=MAX([1]Βοηθητικό!$E$1:$J$1)-4,LEFT('[1]ΣΤΟΙΧΕΙΑ ΕΤΟΥΣ 2'!$F$18,10),IF(MAX([1]Βοηθητικό!$E$18:$J$18)-1=MAX([1]Βοηθητικό!$E$1:$J$1)-5,LEFT('[1]ΣΤΟΙΧΕΙΑ ΕΤΟΥΣ 1'!$F$18,10),"")))))</f>
        <v>01/01/2019</v>
      </c>
      <c r="D1318" s="5" t="str">
        <f>IF(MAX([1]Βοηθητικό!$E$18:$J$18)=MAX([1]Βοηθητικό!$E$1:$J$1),LEFT('[1]ΣΤΟΙΧΕΙΑ ΕΤΟΥΣ 6'!$F$18,10),IF(MAX([1]Βοηθητικό!$E$18:$J$18)=MAX([1]Βοηθητικό!$E$1:$J$1)-1,LEFT('[1]ΣΤΟΙΧΕΙΑ ΕΤΟΥΣ 5'!$F$18,10),IF(MAX([1]Βοηθητικό!$E$18:$J$18)=MAX([1]Βοηθητικό!$E$1:$J$1)-2,LEFT('[1]ΣΤΟΙΧΕΙΑ ΕΤΟΥΣ 4'!$F$18,10),IF(MAX([1]Βοηθητικό!$E$18:$J$18)=MAX([1]Βοηθητικό!$E$1:$J$1)-3,LEFT('[1]ΣΤΟΙΧΕΙΑ ΕΤΟΥΣ 3'!$F$18,10),IF(MAX([1]Βοηθητικό!$E$18:$J$18)=MAX([1]Βοηθητικό!$E$1:$J$1)-4,LEFT('[1]ΣΤΟΙΧΕΙΑ ΕΤΟΥΣ 2'!$F$18,10),IF(MAX([1]Βοηθητικό!$E$18:$J$18)=MAX([1]Βοηθητικό!$E$1:$J$1)-5,LEFT('[1]ΣΤΟΙΧΕΙΑ ΕΤΟΥΣ 1'!$F$18,10),""))))))</f>
        <v>01/01/2020</v>
      </c>
    </row>
    <row r="1319" spans="1:4" x14ac:dyDescent="0.25">
      <c r="A1319" s="3" t="s">
        <v>190</v>
      </c>
      <c r="B1319" s="4" t="str">
        <f>IF(MAX([1]Βοηθητικό!$E$18:$J$18)-2=MAX([1]Βοηθητικό!$E$1:$J$1)-2,RIGHT('[1]ΣΤΟΙΧΕΙΑ ΕΤΟΥΣ 4'!$F$18,10),IF(MAX([1]Βοηθητικό!$E$18:$J$18)-2=MAX([1]Βοηθητικό!$E$1:$J$1)-3,RIGHT('[1]ΣΤΟΙΧΕΙΑ ΕΤΟΥΣ 3'!$F$18,10),IF(MAX([1]Βοηθητικό!$E$18:$J$18)-2=MAX([1]Βοηθητικό!$E$1:$J$1)-4,RIGHT('[1]ΣΤΟΙΧΕΙΑ ΕΤΟΥΣ 2'!$F$18,10),IF(MAX([1]Βοηθητικό!$E$18:$J$18)-2=MAX([1]Βοηθητικό!$E$1:$J$1)-5,RIGHT('[1]ΣΤΟΙΧΕΙΑ ΕΤΟΥΣ 1'!$F$18,10),""))))</f>
        <v>31/12/2018</v>
      </c>
      <c r="C1319" s="17" t="str">
        <f>IF(MAX([1]Βοηθητικό!$E$18:$J$18)-1=MAX([1]Βοηθητικό!$E$1:$J$1)-1,RIGHT('[1]ΣΤΟΙΧΕΙΑ ΕΤΟΥΣ 5'!$F$18,10),IF(MAX([1]Βοηθητικό!$E$18:$J$18)-1=MAX([1]Βοηθητικό!$E$1:$J$1)-2,RIGHT('[1]ΣΤΟΙΧΕΙΑ ΕΤΟΥΣ 4'!$F$18,10),IF(MAX([1]Βοηθητικό!$E$18:$J$18)-1=MAX([1]Βοηθητικό!$E$1:$J$1)-3,RIGHT('[1]ΣΤΟΙΧΕΙΑ ΕΤΟΥΣ 3'!$F$18,10),IF(MAX([1]Βοηθητικό!$E$18:$J$18)-1=MAX([1]Βοηθητικό!$E$1:$J$1)-4,RIGHT('[1]ΣΤΟΙΧΕΙΑ ΕΤΟΥΣ 2'!$F$18,10),IF(MAX([1]Βοηθητικό!$E$18:$J$18)-1=MAX([1]Βοηθητικό!$E$1:$J$1)-5,RIGHT('[1]ΣΤΟΙΧΕΙΑ ΕΤΟΥΣ 1'!$F$18,10),"")))))</f>
        <v>31/12/2019</v>
      </c>
      <c r="D1319" s="5" t="str">
        <f>IF(MAX([1]Βοηθητικό!$E$18:$J$18)=MAX([1]Βοηθητικό!$E$1:$J$1),RIGHT('[1]ΣΤΟΙΧΕΙΑ ΕΤΟΥΣ 6'!$F$18,10),IF(MAX([1]Βοηθητικό!$E$18:$J$18)=MAX([1]Βοηθητικό!$E$1:$J$1)-1,RIGHT('[1]ΣΤΟΙΧΕΙΑ ΕΤΟΥΣ 5'!$F$18,10),IF(MAX([1]Βοηθητικό!$E$18:$J$18)=MAX([1]Βοηθητικό!$E$1:$J$1)-2,RIGHT('[1]ΣΤΟΙΧΕΙΑ ΕΤΟΥΣ 4'!$F$18,10),IF(MAX([1]Βοηθητικό!$E$18:$J$18)=MAX([1]Βοηθητικό!$E$1:$J$1)-3,RIGHT('[1]ΣΤΟΙΧΕΙΑ ΕΤΟΥΣ 3'!$F$18,10),IF(MAX([1]Βοηθητικό!$E$18:$J$18)=MAX([1]Βοηθητικό!$E$1:$J$1)-4,RIGHT('[1]ΣΤΟΙΧΕΙΑ ΕΤΟΥΣ 2'!$F$18,10),IF(MAX([1]Βοηθητικό!$E$18:$J$18)=MAX([1]Βοηθητικό!$E$1:$J$1)-5,RIGHT('[1]ΣΤΟΙΧΕΙΑ ΕΤΟΥΣ 1'!$F$18,10),""))))))</f>
        <v>31/12/2020</v>
      </c>
    </row>
    <row r="1320" spans="1:4" x14ac:dyDescent="0.25">
      <c r="A1320" s="1" t="s">
        <v>39</v>
      </c>
      <c r="B1320" s="6">
        <f>IF(MAX([1]Βοηθητικό!$E$18:$J$18)-2=MAX([1]Βοηθητικό!$E$1:$J$1)-2,'[1]ΣΤΟΙΧΕΙΑ ΕΤΟΥΣ 4'!$AN$18,IF(MAX([1]Βοηθητικό!$E$18:$J$18)-2=MAX([1]Βοηθητικό!$E$1:$J$1)-3,'[1]ΣΤΟΙΧΕΙΑ ΕΤΟΥΣ 3'!$AN$18,IF(MAX([1]Βοηθητικό!$E$18:$J$18)-2=MAX([1]Βοηθητικό!$E$1:$J$1)-4,'[1]ΣΤΟΙΧΕΙΑ ΕΤΟΥΣ 2'!$AN$18,IF(MAX([1]Βοηθητικό!$E$18:$J$18)-2=MAX([1]Βοηθητικό!$E$1:$J$1)-5,'[1]ΣΤΟΙΧΕΙΑ ΕΤΟΥΣ 1'!$AN$18,""))))</f>
        <v>12444058</v>
      </c>
      <c r="C1320" s="6">
        <f>IF(MAX([1]Βοηθητικό!$E$18:$J$18)-1=MAX([1]Βοηθητικό!$E$1:$J$1)-1,'[1]ΣΤΟΙΧΕΙΑ ΕΤΟΥΣ 5'!$AN$18,IF(MAX([1]Βοηθητικό!$E$18:$J$18)-1=MAX([1]Βοηθητικό!$E$1:$J$1)-2,'[1]ΣΤΟΙΧΕΙΑ ΕΤΟΥΣ 4'!$AN$18,IF(MAX([1]Βοηθητικό!$E$18:$J$18)-1=MAX([1]Βοηθητικό!$E$1:$J$1)-3,'[1]ΣΤΟΙΧΕΙΑ ΕΤΟΥΣ 3'!$AN$18,IF(MAX([1]Βοηθητικό!$E$18:$J$18)-1=MAX([1]Βοηθητικό!$E$1:$J$1)-4,'[1]ΣΤΟΙΧΕΙΑ ΕΤΟΥΣ 2'!$AN$18,IF(MAX([1]Βοηθητικό!$E$18:$J$18)-1=MAX([1]Βοηθητικό!$E$1:$J$1)-5,'[1]ΣΤΟΙΧΕΙΑ ΕΤΟΥΣ 1'!$AN$18,"")))))</f>
        <v>12664628</v>
      </c>
      <c r="D1320" s="7">
        <f>IF(MAX([1]Βοηθητικό!$E$18:$J$18)=MAX([1]Βοηθητικό!$E$1:$J$1),'[1]ΣΤΟΙΧΕΙΑ ΕΤΟΥΣ 6'!$AN$18,IF(MAX([1]Βοηθητικό!$E$18:$J$18)=MAX([1]Βοηθητικό!$E$1:$J$1)-1,'[1]ΣΤΟΙΧΕΙΑ ΕΤΟΥΣ 5'!$AN$18,IF(MAX([1]Βοηθητικό!$E$18:$J$18)=MAX([1]Βοηθητικό!$E$1:$J$1)-2,'[1]ΣΤΟΙΧΕΙΑ ΕΤΟΥΣ 4'!$AN$18,IF(MAX([1]Βοηθητικό!$E$18:$J$18)=MAX([1]Βοηθητικό!$E$1:$J$1)-3,'[1]ΣΤΟΙΧΕΙΑ ΕΤΟΥΣ 3'!$AN$18,IF(MAX([1]Βοηθητικό!$E$18:$J$18)=MAX([1]Βοηθητικό!$E$1:$J$1)-4,'[1]ΣΤΟΙΧΕΙΑ ΕΤΟΥΣ 2'!$AN$18,IF(MAX([1]Βοηθητικό!$E$18:$J$18)=MAX([1]Βοηθητικό!$E$1:$J$1)-5,'[1]ΣΤΟΙΧΕΙΑ ΕΤΟΥΣ 1'!$AN$18,""))))))</f>
        <v>11199474</v>
      </c>
    </row>
    <row r="1321" spans="1:4" x14ac:dyDescent="0.25">
      <c r="A1321" s="1" t="s">
        <v>40</v>
      </c>
      <c r="B1321" s="6">
        <f>IF(MAX([1]Βοηθητικό!$E$18:$J$18)-2=MAX([1]Βοηθητικό!$E$1:$J$1)-2,'[1]ΣΤΟΙΧΕΙΑ ΕΤΟΥΣ 4'!$AO$18,IF(MAX([1]Βοηθητικό!$E$18:$J$18)-2=MAX([1]Βοηθητικό!$E$1:$J$1)-3,'[1]ΣΤΟΙΧΕΙΑ ΕΤΟΥΣ 3'!$AO$18,IF(MAX([1]Βοηθητικό!$E$18:$J$18)-2=MAX([1]Βοηθητικό!$E$1:$J$1)-4,'[1]ΣΤΟΙΧΕΙΑ ΕΤΟΥΣ 2'!$AO$18,IF(MAX([1]Βοηθητικό!$E$18:$J$18)-2=MAX([1]Βοηθητικό!$E$1:$J$1)-5,'[1]ΣΤΟΙΧΕΙΑ ΕΤΟΥΣ 1'!$AO$18,""))))</f>
        <v>6518213</v>
      </c>
      <c r="C1321" s="6">
        <f>IF(MAX([1]Βοηθητικό!$E$18:$J$18)-1=MAX([1]Βοηθητικό!$E$1:$J$1)-1,'[1]ΣΤΟΙΧΕΙΑ ΕΤΟΥΣ 5'!$AO$18,IF(MAX([1]Βοηθητικό!$E$18:$J$18)-1=MAX([1]Βοηθητικό!$E$1:$J$1)-2,'[1]ΣΤΟΙΧΕΙΑ ΕΤΟΥΣ 4'!$AO$18,IF(MAX([1]Βοηθητικό!$E$18:$J$18)-1=MAX([1]Βοηθητικό!$E$1:$J$1)-3,'[1]ΣΤΟΙΧΕΙΑ ΕΤΟΥΣ 3'!$AO$18,IF(MAX([1]Βοηθητικό!$E$18:$J$18)-1=MAX([1]Βοηθητικό!$E$1:$J$1)-4,'[1]ΣΤΟΙΧΕΙΑ ΕΤΟΥΣ 2'!$AO$18,IF(MAX([1]Βοηθητικό!$E$18:$J$18)-1=MAX([1]Βοηθητικό!$E$1:$J$1)-5,'[1]ΣΤΟΙΧΕΙΑ ΕΤΟΥΣ 1'!$AO$18,"")))))</f>
        <v>6096697</v>
      </c>
      <c r="D1321" s="7">
        <f>IF(MAX([1]Βοηθητικό!$E$18:$J$18)=MAX([1]Βοηθητικό!$E$1:$J$1),'[1]ΣΤΟΙΧΕΙΑ ΕΤΟΥΣ 6'!$AO$18,IF(MAX([1]Βοηθητικό!$E$18:$J$18)=MAX([1]Βοηθητικό!$E$1:$J$1)-1,'[1]ΣΤΟΙΧΕΙΑ ΕΤΟΥΣ 5'!$AO$18,IF(MAX([1]Βοηθητικό!$E$18:$J$18)=MAX([1]Βοηθητικό!$E$1:$J$1)-2,'[1]ΣΤΟΙΧΕΙΑ ΕΤΟΥΣ 4'!$AO$18,IF(MAX([1]Βοηθητικό!$E$18:$J$18)=MAX([1]Βοηθητικό!$E$1:$J$1)-3,'[1]ΣΤΟΙΧΕΙΑ ΕΤΟΥΣ 3'!$AO$18,IF(MAX([1]Βοηθητικό!$E$18:$J$18)=MAX([1]Βοηθητικό!$E$1:$J$1)-4,'[1]ΣΤΟΙΧΕΙΑ ΕΤΟΥΣ 2'!$AO$18,IF(MAX([1]Βοηθητικό!$E$18:$J$18)=MAX([1]Βοηθητικό!$E$1:$J$1)-5,'[1]ΣΤΟΙΧΕΙΑ ΕΤΟΥΣ 1'!$AO$18,""))))))</f>
        <v>6006321</v>
      </c>
    </row>
    <row r="1322" spans="1:4" x14ac:dyDescent="0.25">
      <c r="A1322" s="1" t="s">
        <v>41</v>
      </c>
      <c r="B1322" s="6">
        <f>IF(MAX([1]Βοηθητικό!$E$18:$J$18)-2=MAX([1]Βοηθητικό!$E$1:$J$1)-2,'[1]ΣΤΟΙΧΕΙΑ ΕΤΟΥΣ 4'!$AP$18,IF(MAX([1]Βοηθητικό!$E$18:$J$18)-2=MAX([1]Βοηθητικό!$E$1:$J$1)-3,'[1]ΣΤΟΙΧΕΙΑ ΕΤΟΥΣ 3'!$AP$18,IF(MAX([1]Βοηθητικό!$E$18:$J$18)-2=MAX([1]Βοηθητικό!$E$1:$J$1)-4,'[1]ΣΤΟΙΧΕΙΑ ΕΤΟΥΣ 2'!$AP$18,IF(MAX([1]Βοηθητικό!$E$18:$J$18)-2=MAX([1]Βοηθητικό!$E$1:$J$1)-5,'[1]ΣΤΟΙΧΕΙΑ ΕΤΟΥΣ 1'!$AP$18,""))))</f>
        <v>5925845</v>
      </c>
      <c r="C1322" s="6">
        <f>IF(MAX([1]Βοηθητικό!$E$18:$J$18)-1=MAX([1]Βοηθητικό!$E$1:$J$1)-1,'[1]ΣΤΟΙΧΕΙΑ ΕΤΟΥΣ 5'!$AP$18,IF(MAX([1]Βοηθητικό!$E$18:$J$18)-1=MAX([1]Βοηθητικό!$E$1:$J$1)-2,'[1]ΣΤΟΙΧΕΙΑ ΕΤΟΥΣ 4'!$AP$18,IF(MAX([1]Βοηθητικό!$E$18:$J$18)-1=MAX([1]Βοηθητικό!$E$1:$J$1)-3,'[1]ΣΤΟΙΧΕΙΑ ΕΤΟΥΣ 3'!$AP$18,IF(MAX([1]Βοηθητικό!$E$18:$J$18)-1=MAX([1]Βοηθητικό!$E$1:$J$1)-4,'[1]ΣΤΟΙΧΕΙΑ ΕΤΟΥΣ 2'!$AP$18,IF(MAX([1]Βοηθητικό!$E$18:$J$18)-1=MAX([1]Βοηθητικό!$E$1:$J$1)-5,'[1]ΣΤΟΙΧΕΙΑ ΕΤΟΥΣ 1'!$AP$18,"")))))</f>
        <v>6567931</v>
      </c>
      <c r="D1322" s="7">
        <f>IF(MAX([1]Βοηθητικό!$E$18:$J$18)=MAX([1]Βοηθητικό!$E$1:$J$1),'[1]ΣΤΟΙΧΕΙΑ ΕΤΟΥΣ 6'!$AP$18,IF(MAX([1]Βοηθητικό!$E$18:$J$18)=MAX([1]Βοηθητικό!$E$1:$J$1)-1,'[1]ΣΤΟΙΧΕΙΑ ΕΤΟΥΣ 5'!$AP$18,IF(MAX([1]Βοηθητικό!$E$18:$J$18)=MAX([1]Βοηθητικό!$E$1:$J$1)-2,'[1]ΣΤΟΙΧΕΙΑ ΕΤΟΥΣ 4'!$AP$18,IF(MAX([1]Βοηθητικό!$E$18:$J$18)=MAX([1]Βοηθητικό!$E$1:$J$1)-3,'[1]ΣΤΟΙΧΕΙΑ ΕΤΟΥΣ 3'!$AP$18,IF(MAX([1]Βοηθητικό!$E$18:$J$18)=MAX([1]Βοηθητικό!$E$1:$J$1)-4,'[1]ΣΤΟΙΧΕΙΑ ΕΤΟΥΣ 2'!$AP$18,IF(MAX([1]Βοηθητικό!$E$18:$J$18)=MAX([1]Βοηθητικό!$E$1:$J$1)-5,'[1]ΣΤΟΙΧΕΙΑ ΕΤΟΥΣ 1'!$AP$18,""))))))</f>
        <v>5193153</v>
      </c>
    </row>
    <row r="1323" spans="1:4" x14ac:dyDescent="0.25">
      <c r="A1323" s="1" t="s">
        <v>42</v>
      </c>
      <c r="B1323" s="6">
        <f>IF(MAX([1]Βοηθητικό!$E$18:$J$18)-2=MAX([1]Βοηθητικό!$E$1:$J$1)-2,'[1]ΣΤΟΙΧΕΙΑ ΕΤΟΥΣ 4'!$AQ$18,IF(MAX([1]Βοηθητικό!$E$18:$J$18)-2=MAX([1]Βοηθητικό!$E$1:$J$1)-3,'[1]ΣΤΟΙΧΕΙΑ ΕΤΟΥΣ 3'!$AQ$18,IF(MAX([1]Βοηθητικό!$E$18:$J$18)-2=MAX([1]Βοηθητικό!$E$1:$J$1)-4,'[1]ΣΤΟΙΧΕΙΑ ΕΤΟΥΣ 2'!$AQ$18,IF(MAX([1]Βοηθητικό!$E$18:$J$18)-2=MAX([1]Βοηθητικό!$E$1:$J$1)-5,'[1]ΣΤΟΙΧΕΙΑ ΕΤΟΥΣ 1'!$AQ$18,""))))</f>
        <v>59137</v>
      </c>
      <c r="C1323" s="6">
        <f>IF(MAX([1]Βοηθητικό!$E$18:$J$18)-1=MAX([1]Βοηθητικό!$E$1:$J$1)-1,'[1]ΣΤΟΙΧΕΙΑ ΕΤΟΥΣ 5'!$AQ$18,IF(MAX([1]Βοηθητικό!$E$18:$J$18)-1=MAX([1]Βοηθητικό!$E$1:$J$1)-2,'[1]ΣΤΟΙΧΕΙΑ ΕΤΟΥΣ 4'!$AQ$18,IF(MAX([1]Βοηθητικό!$E$18:$J$18)-1=MAX([1]Βοηθητικό!$E$1:$J$1)-3,'[1]ΣΤΟΙΧΕΙΑ ΕΤΟΥΣ 3'!$AQ$18,IF(MAX([1]Βοηθητικό!$E$18:$J$18)-1=MAX([1]Βοηθητικό!$E$1:$J$1)-4,'[1]ΣΤΟΙΧΕΙΑ ΕΤΟΥΣ 2'!$AQ$18,IF(MAX([1]Βοηθητικό!$E$18:$J$18)-1=MAX([1]Βοηθητικό!$E$1:$J$1)-5,'[1]ΣΤΟΙΧΕΙΑ ΕΤΟΥΣ 1'!$AQ$18,"")))))</f>
        <v>35</v>
      </c>
      <c r="D1323" s="7">
        <f>IF(MAX([1]Βοηθητικό!$E$18:$J$18)=MAX([1]Βοηθητικό!$E$1:$J$1),'[1]ΣΤΟΙΧΕΙΑ ΕΤΟΥΣ 6'!$AQ$18,IF(MAX([1]Βοηθητικό!$E$18:$J$18)=MAX([1]Βοηθητικό!$E$1:$J$1)-1,'[1]ΣΤΟΙΧΕΙΑ ΕΤΟΥΣ 5'!$AQ$18,IF(MAX([1]Βοηθητικό!$E$18:$J$18)=MAX([1]Βοηθητικό!$E$1:$J$1)-2,'[1]ΣΤΟΙΧΕΙΑ ΕΤΟΥΣ 4'!$AQ$18,IF(MAX([1]Βοηθητικό!$E$18:$J$18)=MAX([1]Βοηθητικό!$E$1:$J$1)-3,'[1]ΣΤΟΙΧΕΙΑ ΕΤΟΥΣ 3'!$AQ$18,IF(MAX([1]Βοηθητικό!$E$18:$J$18)=MAX([1]Βοηθητικό!$E$1:$J$1)-4,'[1]ΣΤΟΙΧΕΙΑ ΕΤΟΥΣ 2'!$AQ$18,IF(MAX([1]Βοηθητικό!$E$18:$J$18)=MAX([1]Βοηθητικό!$E$1:$J$1)-5,'[1]ΣΤΟΙΧΕΙΑ ΕΤΟΥΣ 1'!$AQ$18,""))))))</f>
        <v>8051</v>
      </c>
    </row>
    <row r="1324" spans="1:4" x14ac:dyDescent="0.25">
      <c r="A1324" s="1" t="s">
        <v>43</v>
      </c>
      <c r="B1324" s="6">
        <f>IF(MAX([1]Βοηθητικό!$E$18:$J$18)-2=MAX([1]Βοηθητικό!$E$1:$J$1)-2,'[1]ΣΤΟΙΧΕΙΑ ΕΤΟΥΣ 4'!$AR$18,IF(MAX([1]Βοηθητικό!$E$18:$J$18)-2=MAX([1]Βοηθητικό!$E$1:$J$1)-3,'[1]ΣΤΟΙΧΕΙΑ ΕΤΟΥΣ 3'!$AR$18,IF(MAX([1]Βοηθητικό!$E$18:$J$18)-2=MAX([1]Βοηθητικό!$E$1:$J$1)-4,'[1]ΣΤΟΙΧΕΙΑ ΕΤΟΥΣ 2'!$AR$18,IF(MAX([1]Βοηθητικό!$E$18:$J$18)-2=MAX([1]Βοηθητικό!$E$1:$J$1)-5,'[1]ΣΤΟΙΧΕΙΑ ΕΤΟΥΣ 1'!$AR$18,""))))</f>
        <v>574774</v>
      </c>
      <c r="C1324" s="6">
        <f>IF(MAX([1]Βοηθητικό!$E$18:$J$18)-1=MAX([1]Βοηθητικό!$E$1:$J$1)-1,'[1]ΣΤΟΙΧΕΙΑ ΕΤΟΥΣ 5'!$AR$18,IF(MAX([1]Βοηθητικό!$E$18:$J$18)-1=MAX([1]Βοηθητικό!$E$1:$J$1)-2,'[1]ΣΤΟΙΧΕΙΑ ΕΤΟΥΣ 4'!$AR$18,IF(MAX([1]Βοηθητικό!$E$18:$J$18)-1=MAX([1]Βοηθητικό!$E$1:$J$1)-3,'[1]ΣΤΟΙΧΕΙΑ ΕΤΟΥΣ 3'!$AR$18,IF(MAX([1]Βοηθητικό!$E$18:$J$18)-1=MAX([1]Βοηθητικό!$E$1:$J$1)-4,'[1]ΣΤΟΙΧΕΙΑ ΕΤΟΥΣ 2'!$AR$18,IF(MAX([1]Βοηθητικό!$E$18:$J$18)-1=MAX([1]Βοηθητικό!$E$1:$J$1)-5,'[1]ΣΤΟΙΧΕΙΑ ΕΤΟΥΣ 1'!$AR$18,"")))))</f>
        <v>529125</v>
      </c>
      <c r="D1324" s="7">
        <f>IF(MAX([1]Βοηθητικό!$E$18:$J$18)=MAX([1]Βοηθητικό!$E$1:$J$1),'[1]ΣΤΟΙΧΕΙΑ ΕΤΟΥΣ 6'!$AR$18,IF(MAX([1]Βοηθητικό!$E$18:$J$18)=MAX([1]Βοηθητικό!$E$1:$J$1)-1,'[1]ΣΤΟΙΧΕΙΑ ΕΤΟΥΣ 5'!$AR$18,IF(MAX([1]Βοηθητικό!$E$18:$J$18)=MAX([1]Βοηθητικό!$E$1:$J$1)-2,'[1]ΣΤΟΙΧΕΙΑ ΕΤΟΥΣ 4'!$AR$18,IF(MAX([1]Βοηθητικό!$E$18:$J$18)=MAX([1]Βοηθητικό!$E$1:$J$1)-3,'[1]ΣΤΟΙΧΕΙΑ ΕΤΟΥΣ 3'!$AR$18,IF(MAX([1]Βοηθητικό!$E$18:$J$18)=MAX([1]Βοηθητικό!$E$1:$J$1)-4,'[1]ΣΤΟΙΧΕΙΑ ΕΤΟΥΣ 2'!$AR$18,IF(MAX([1]Βοηθητικό!$E$18:$J$18)=MAX([1]Βοηθητικό!$E$1:$J$1)-5,'[1]ΣΤΟΙΧΕΙΑ ΕΤΟΥΣ 1'!$AR$18,""))))))</f>
        <v>527932</v>
      </c>
    </row>
    <row r="1325" spans="1:4" x14ac:dyDescent="0.25">
      <c r="A1325" s="1" t="s">
        <v>44</v>
      </c>
      <c r="B1325" s="6">
        <f>IF(MAX([1]Βοηθητικό!$E$18:$J$18)-2=MAX([1]Βοηθητικό!$E$1:$J$1)-2,'[1]ΣΤΟΙΧΕΙΑ ΕΤΟΥΣ 4'!$AS$18,IF(MAX([1]Βοηθητικό!$E$18:$J$18)-2=MAX([1]Βοηθητικό!$E$1:$J$1)-3,'[1]ΣΤΟΙΧΕΙΑ ΕΤΟΥΣ 3'!$AS$18,IF(MAX([1]Βοηθητικό!$E$18:$J$18)-2=MAX([1]Βοηθητικό!$E$1:$J$1)-4,'[1]ΣΤΟΙΧΕΙΑ ΕΤΟΥΣ 2'!$AS$18,IF(MAX([1]Βοηθητικό!$E$18:$J$18)-2=MAX([1]Βοηθητικό!$E$1:$J$1)-5,'[1]ΣΤΟΙΧΕΙΑ ΕΤΟΥΣ 1'!$AS$18,""))))</f>
        <v>5356900</v>
      </c>
      <c r="C1325" s="6">
        <f>IF(MAX([1]Βοηθητικό!$E$18:$J$18)-1=MAX([1]Βοηθητικό!$E$1:$J$1)-1,'[1]ΣΤΟΙΧΕΙΑ ΕΤΟΥΣ 5'!$AS$18,IF(MAX([1]Βοηθητικό!$E$18:$J$18)-1=MAX([1]Βοηθητικό!$E$1:$J$1)-2,'[1]ΣΤΟΙΧΕΙΑ ΕΤΟΥΣ 4'!$AS$18,IF(MAX([1]Βοηθητικό!$E$18:$J$18)-1=MAX([1]Βοηθητικό!$E$1:$J$1)-3,'[1]ΣΤΟΙΧΕΙΑ ΕΤΟΥΣ 3'!$AS$18,IF(MAX([1]Βοηθητικό!$E$18:$J$18)-1=MAX([1]Βοηθητικό!$E$1:$J$1)-4,'[1]ΣΤΟΙΧΕΙΑ ΕΤΟΥΣ 2'!$AS$18,IF(MAX([1]Βοηθητικό!$E$18:$J$18)-1=MAX([1]Βοηθητικό!$E$1:$J$1)-5,'[1]ΣΤΟΙΧΕΙΑ ΕΤΟΥΣ 1'!$AS$18,"")))))</f>
        <v>6223410</v>
      </c>
      <c r="D1325" s="7">
        <f>IF(MAX([1]Βοηθητικό!$E$18:$J$18)=MAX([1]Βοηθητικό!$E$1:$J$1),'[1]ΣΤΟΙΧΕΙΑ ΕΤΟΥΣ 6'!$AS$18,IF(MAX([1]Βοηθητικό!$E$18:$J$18)=MAX([1]Βοηθητικό!$E$1:$J$1)-1,'[1]ΣΤΟΙΧΕΙΑ ΕΤΟΥΣ 5'!$AS$18,IF(MAX([1]Βοηθητικό!$E$18:$J$18)=MAX([1]Βοηθητικό!$E$1:$J$1)-2,'[1]ΣΤΟΙΧΕΙΑ ΕΤΟΥΣ 4'!$AS$18,IF(MAX([1]Βοηθητικό!$E$18:$J$18)=MAX([1]Βοηθητικό!$E$1:$J$1)-3,'[1]ΣΤΟΙΧΕΙΑ ΕΤΟΥΣ 3'!$AS$18,IF(MAX([1]Βοηθητικό!$E$18:$J$18)=MAX([1]Βοηθητικό!$E$1:$J$1)-4,'[1]ΣΤΟΙΧΕΙΑ ΕΤΟΥΣ 2'!$AS$18,IF(MAX([1]Βοηθητικό!$E$18:$J$18)=MAX([1]Βοηθητικό!$E$1:$J$1)-5,'[1]ΣΤΟΙΧΕΙΑ ΕΤΟΥΣ 1'!$AS$18,""))))))</f>
        <v>4613999</v>
      </c>
    </row>
    <row r="1326" spans="1:4" x14ac:dyDescent="0.25">
      <c r="A1326" s="1" t="s">
        <v>45</v>
      </c>
      <c r="B1326" s="6">
        <f>IF(MAX([1]Βοηθητικό!$E$18:$J$18)-2=MAX([1]Βοηθητικό!$E$1:$J$1)-2,'[1]ΣΤΟΙΧΕΙΑ ΕΤΟΥΣ 4'!$AT$18,IF(MAX([1]Βοηθητικό!$E$18:$J$18)-2=MAX([1]Βοηθητικό!$E$1:$J$1)-3,'[1]ΣΤΟΙΧΕΙΑ ΕΤΟΥΣ 3'!$AT$18,IF(MAX([1]Βοηθητικό!$E$18:$J$18)-2=MAX([1]Βοηθητικό!$E$1:$J$1)-4,'[1]ΣΤΟΙΧΕΙΑ ΕΤΟΥΣ 2'!$AT$18,IF(MAX([1]Βοηθητικό!$E$18:$J$18)-2=MAX([1]Βοηθητικό!$E$1:$J$1)-5,'[1]ΣΤΟΙΧΕΙΑ ΕΤΟΥΣ 1'!$AT$18,""))))</f>
        <v>53308</v>
      </c>
      <c r="C1326" s="6">
        <f>IF(MAX([1]Βοηθητικό!$E$18:$J$18)-1=MAX([1]Βοηθητικό!$E$1:$J$1)-1,'[1]ΣΤΟΙΧΕΙΑ ΕΤΟΥΣ 5'!$AT$18,IF(MAX([1]Βοηθητικό!$E$18:$J$18)-1=MAX([1]Βοηθητικό!$E$1:$J$1)-2,'[1]ΣΤΟΙΧΕΙΑ ΕΤΟΥΣ 4'!$AT$18,IF(MAX([1]Βοηθητικό!$E$18:$J$18)-1=MAX([1]Βοηθητικό!$E$1:$J$1)-3,'[1]ΣΤΟΙΧΕΙΑ ΕΤΟΥΣ 3'!$AT$18,IF(MAX([1]Βοηθητικό!$E$18:$J$18)-1=MAX([1]Βοηθητικό!$E$1:$J$1)-4,'[1]ΣΤΟΙΧΕΙΑ ΕΤΟΥΣ 2'!$AT$18,IF(MAX([1]Βοηθητικό!$E$18:$J$18)-1=MAX([1]Βοηθητικό!$E$1:$J$1)-5,'[1]ΣΤΟΙΧΕΙΑ ΕΤΟΥΣ 1'!$AT$18,"")))))</f>
        <v>-184569</v>
      </c>
      <c r="D1326" s="7">
        <f>IF(MAX([1]Βοηθητικό!$E$18:$J$18)=MAX([1]Βοηθητικό!$E$1:$J$1),'[1]ΣΤΟΙΧΕΙΑ ΕΤΟΥΣ 6'!$AT$18,IF(MAX([1]Βοηθητικό!$E$18:$J$18)=MAX([1]Βοηθητικό!$E$1:$J$1)-1,'[1]ΣΤΟΙΧΕΙΑ ΕΤΟΥΣ 5'!$AT$18,IF(MAX([1]Βοηθητικό!$E$18:$J$18)=MAX([1]Βοηθητικό!$E$1:$J$1)-2,'[1]ΣΤΟΙΧΕΙΑ ΕΤΟΥΣ 4'!$AT$18,IF(MAX([1]Βοηθητικό!$E$18:$J$18)=MAX([1]Βοηθητικό!$E$1:$J$1)-3,'[1]ΣΤΟΙΧΕΙΑ ΕΤΟΥΣ 3'!$AT$18,IF(MAX([1]Βοηθητικό!$E$18:$J$18)=MAX([1]Βοηθητικό!$E$1:$J$1)-4,'[1]ΣΤΟΙΧΕΙΑ ΕΤΟΥΣ 2'!$AT$18,IF(MAX([1]Βοηθητικό!$E$18:$J$18)=MAX([1]Βοηθητικό!$E$1:$J$1)-5,'[1]ΣΤΟΙΧΕΙΑ ΕΤΟΥΣ 1'!$AT$18,""))))))</f>
        <v>59273</v>
      </c>
    </row>
    <row r="1327" spans="1:4" x14ac:dyDescent="0.25">
      <c r="A1327" s="1" t="s">
        <v>46</v>
      </c>
      <c r="B1327" s="6">
        <f>IF(MAX([1]Βοηθητικό!$E$18:$J$18)-2=MAX([1]Βοηθητικό!$E$1:$J$1)-2,'[1]ΣΤΟΙΧΕΙΑ ΕΤΟΥΣ 4'!$AU$18,IF(MAX([1]Βοηθητικό!$E$18:$J$18)-2=MAX([1]Βοηθητικό!$E$1:$J$1)-3,'[1]ΣΤΟΙΧΕΙΑ ΕΤΟΥΣ 3'!$AU$18,IF(MAX([1]Βοηθητικό!$E$18:$J$18)-2=MAX([1]Βοηθητικό!$E$1:$J$1)-4,'[1]ΣΤΟΙΧΕΙΑ ΕΤΟΥΣ 2'!$AU$18,IF(MAX([1]Βοηθητικό!$E$18:$J$18)-2=MAX([1]Βοηθητικό!$E$1:$J$1)-5,'[1]ΣΤΟΙΧΕΙΑ ΕΤΟΥΣ 1'!$AU$18,""))))</f>
        <v>0</v>
      </c>
      <c r="C1327" s="6">
        <f>IF(MAX([1]Βοηθητικό!$E$18:$J$18)-1=MAX([1]Βοηθητικό!$E$1:$J$1)-1,'[1]ΣΤΟΙΧΕΙΑ ΕΤΟΥΣ 5'!$AU$18,IF(MAX([1]Βοηθητικό!$E$18:$J$18)-1=MAX([1]Βοηθητικό!$E$1:$J$1)-2,'[1]ΣΤΟΙΧΕΙΑ ΕΤΟΥΣ 4'!$AU$18,IF(MAX([1]Βοηθητικό!$E$18:$J$18)-1=MAX([1]Βοηθητικό!$E$1:$J$1)-3,'[1]ΣΤΟΙΧΕΙΑ ΕΤΟΥΣ 3'!$AU$18,IF(MAX([1]Βοηθητικό!$E$18:$J$18)-1=MAX([1]Βοηθητικό!$E$1:$J$1)-4,'[1]ΣΤΟΙΧΕΙΑ ΕΤΟΥΣ 2'!$AU$18,IF(MAX([1]Βοηθητικό!$E$18:$J$18)-1=MAX([1]Βοηθητικό!$E$1:$J$1)-5,'[1]ΣΤΟΙΧΕΙΑ ΕΤΟΥΣ 1'!$AU$18,"")))))</f>
        <v>0</v>
      </c>
      <c r="D1327" s="7">
        <f>IF(MAX([1]Βοηθητικό!$E$18:$J$18)=MAX([1]Βοηθητικό!$E$1:$J$1),'[1]ΣΤΟΙΧΕΙΑ ΕΤΟΥΣ 6'!$AU$18,IF(MAX([1]Βοηθητικό!$E$18:$J$18)=MAX([1]Βοηθητικό!$E$1:$J$1)-1,'[1]ΣΤΟΙΧΕΙΑ ΕΤΟΥΣ 5'!$AU$18,IF(MAX([1]Βοηθητικό!$E$18:$J$18)=MAX([1]Βοηθητικό!$E$1:$J$1)-2,'[1]ΣΤΟΙΧΕΙΑ ΕΤΟΥΣ 4'!$AU$18,IF(MAX([1]Βοηθητικό!$E$18:$J$18)=MAX([1]Βοηθητικό!$E$1:$J$1)-3,'[1]ΣΤΟΙΧΕΙΑ ΕΤΟΥΣ 3'!$AU$18,IF(MAX([1]Βοηθητικό!$E$18:$J$18)=MAX([1]Βοηθητικό!$E$1:$J$1)-4,'[1]ΣΤΟΙΧΕΙΑ ΕΤΟΥΣ 2'!$AU$18,IF(MAX([1]Βοηθητικό!$E$18:$J$18)=MAX([1]Βοηθητικό!$E$1:$J$1)-5,'[1]ΣΤΟΙΧΕΙΑ ΕΤΟΥΣ 1'!$AU$18,""))))))</f>
        <v>0</v>
      </c>
    </row>
    <row r="1328" spans="1:4" x14ac:dyDescent="0.25">
      <c r="A1328" s="1" t="s">
        <v>47</v>
      </c>
      <c r="B1328" s="6">
        <f>IF(MAX([1]Βοηθητικό!$E$18:$J$18)-2=MAX([1]Βοηθητικό!$E$1:$J$1)-2,'[1]ΣΤΟΙΧΕΙΑ ΕΤΟΥΣ 4'!$AV$18,IF(MAX([1]Βοηθητικό!$E$18:$J$18)-2=MAX([1]Βοηθητικό!$E$1:$J$1)-3,'[1]ΣΤΟΙΧΕΙΑ ΕΤΟΥΣ 3'!$AV$18,IF(MAX([1]Βοηθητικό!$E$18:$J$18)-2=MAX([1]Βοηθητικό!$E$1:$J$1)-4,'[1]ΣΤΟΙΧΕΙΑ ΕΤΟΥΣ 2'!$AV$18,IF(MAX([1]Βοηθητικό!$E$18:$J$18)-2=MAX([1]Βοηθητικό!$E$1:$J$1)-5,'[1]ΣΤΟΙΧΕΙΑ ΕΤΟΥΣ 1'!$AV$18,""))))</f>
        <v>0</v>
      </c>
      <c r="C1328" s="6">
        <f>IF(MAX([1]Βοηθητικό!$E$18:$J$18)-1=MAX([1]Βοηθητικό!$E$1:$J$1)-1,'[1]ΣΤΟΙΧΕΙΑ ΕΤΟΥΣ 5'!$AV$18,IF(MAX([1]Βοηθητικό!$E$18:$J$18)-1=MAX([1]Βοηθητικό!$E$1:$J$1)-2,'[1]ΣΤΟΙΧΕΙΑ ΕΤΟΥΣ 4'!$AV$18,IF(MAX([1]Βοηθητικό!$E$18:$J$18)-1=MAX([1]Βοηθητικό!$E$1:$J$1)-3,'[1]ΣΤΟΙΧΕΙΑ ΕΤΟΥΣ 3'!$AV$18,IF(MAX([1]Βοηθητικό!$E$18:$J$18)-1=MAX([1]Βοηθητικό!$E$1:$J$1)-4,'[1]ΣΤΟΙΧΕΙΑ ΕΤΟΥΣ 2'!$AV$18,IF(MAX([1]Βοηθητικό!$E$18:$J$18)-1=MAX([1]Βοηθητικό!$E$1:$J$1)-5,'[1]ΣΤΟΙΧΕΙΑ ΕΤΟΥΣ 1'!$AV$18,"")))))</f>
        <v>0</v>
      </c>
      <c r="D1328" s="7">
        <f>IF(MAX([1]Βοηθητικό!$E$18:$J$18)=MAX([1]Βοηθητικό!$E$1:$J$1),'[1]ΣΤΟΙΧΕΙΑ ΕΤΟΥΣ 6'!$AV$18,IF(MAX([1]Βοηθητικό!$E$18:$J$18)=MAX([1]Βοηθητικό!$E$1:$J$1)-1,'[1]ΣΤΟΙΧΕΙΑ ΕΤΟΥΣ 5'!$AV$18,IF(MAX([1]Βοηθητικό!$E$18:$J$18)=MAX([1]Βοηθητικό!$E$1:$J$1)-2,'[1]ΣΤΟΙΧΕΙΑ ΕΤΟΥΣ 4'!$AV$18,IF(MAX([1]Βοηθητικό!$E$18:$J$18)=MAX([1]Βοηθητικό!$E$1:$J$1)-3,'[1]ΣΤΟΙΧΕΙΑ ΕΤΟΥΣ 3'!$AV$18,IF(MAX([1]Βοηθητικό!$E$18:$J$18)=MAX([1]Βοηθητικό!$E$1:$J$1)-4,'[1]ΣΤΟΙΧΕΙΑ ΕΤΟΥΣ 2'!$AV$18,IF(MAX([1]Βοηθητικό!$E$18:$J$18)=MAX([1]Βοηθητικό!$E$1:$J$1)-5,'[1]ΣΤΟΙΧΕΙΑ ΕΤΟΥΣ 1'!$AV$18,""))))))</f>
        <v>0</v>
      </c>
    </row>
    <row r="1329" spans="1:4" x14ac:dyDescent="0.25">
      <c r="A1329" s="1" t="s">
        <v>48</v>
      </c>
      <c r="B1329" s="6">
        <f>IF(MAX([1]Βοηθητικό!$E$18:$J$18)-2=MAX([1]Βοηθητικό!$E$1:$J$1)-2,'[1]ΣΤΟΙΧΕΙΑ ΕΤΟΥΣ 4'!$AW$18,IF(MAX([1]Βοηθητικό!$E$18:$J$18)-2=MAX([1]Βοηθητικό!$E$1:$J$1)-3,'[1]ΣΤΟΙΧΕΙΑ ΕΤΟΥΣ 3'!$AW$18,IF(MAX([1]Βοηθητικό!$E$18:$J$18)-2=MAX([1]Βοηθητικό!$E$1:$J$1)-4,'[1]ΣΤΟΙΧΕΙΑ ΕΤΟΥΣ 2'!$AW$18,IF(MAX([1]Βοηθητικό!$E$18:$J$18)-2=MAX([1]Βοηθητικό!$E$1:$J$1)-5,'[1]ΣΤΟΙΧΕΙΑ ΕΤΟΥΣ 1'!$AW$18,""))))</f>
        <v>0</v>
      </c>
      <c r="C1329" s="6">
        <f>IF(MAX([1]Βοηθητικό!$E$18:$J$18)-1=MAX([1]Βοηθητικό!$E$1:$J$1)-1,'[1]ΣΤΟΙΧΕΙΑ ΕΤΟΥΣ 5'!$AW$18,IF(MAX([1]Βοηθητικό!$E$18:$J$18)-1=MAX([1]Βοηθητικό!$E$1:$J$1)-2,'[1]ΣΤΟΙΧΕΙΑ ΕΤΟΥΣ 4'!$AW$18,IF(MAX([1]Βοηθητικό!$E$18:$J$18)-1=MAX([1]Βοηθητικό!$E$1:$J$1)-3,'[1]ΣΤΟΙΧΕΙΑ ΕΤΟΥΣ 3'!$AW$18,IF(MAX([1]Βοηθητικό!$E$18:$J$18)-1=MAX([1]Βοηθητικό!$E$1:$J$1)-4,'[1]ΣΤΟΙΧΕΙΑ ΕΤΟΥΣ 2'!$AW$18,IF(MAX([1]Βοηθητικό!$E$18:$J$18)-1=MAX([1]Βοηθητικό!$E$1:$J$1)-5,'[1]ΣΤΟΙΧΕΙΑ ΕΤΟΥΣ 1'!$AW$18,"")))))</f>
        <v>0</v>
      </c>
      <c r="D1329" s="7">
        <f>IF(MAX([1]Βοηθητικό!$E$18:$J$18)=MAX([1]Βοηθητικό!$E$1:$J$1),'[1]ΣΤΟΙΧΕΙΑ ΕΤΟΥΣ 6'!$AW$18,IF(MAX([1]Βοηθητικό!$E$18:$J$18)=MAX([1]Βοηθητικό!$E$1:$J$1)-1,'[1]ΣΤΟΙΧΕΙΑ ΕΤΟΥΣ 5'!$AW$18,IF(MAX([1]Βοηθητικό!$E$18:$J$18)=MAX([1]Βοηθητικό!$E$1:$J$1)-2,'[1]ΣΤΟΙΧΕΙΑ ΕΤΟΥΣ 4'!$AW$18,IF(MAX([1]Βοηθητικό!$E$18:$J$18)=MAX([1]Βοηθητικό!$E$1:$J$1)-3,'[1]ΣΤΟΙΧΕΙΑ ΕΤΟΥΣ 3'!$AW$18,IF(MAX([1]Βοηθητικό!$E$18:$J$18)=MAX([1]Βοηθητικό!$E$1:$J$1)-4,'[1]ΣΤΟΙΧΕΙΑ ΕΤΟΥΣ 2'!$AW$18,IF(MAX([1]Βοηθητικό!$E$18:$J$18)=MAX([1]Βοηθητικό!$E$1:$J$1)-5,'[1]ΣΤΟΙΧΕΙΑ ΕΤΟΥΣ 1'!$AW$18,""))))))</f>
        <v>0</v>
      </c>
    </row>
    <row r="1330" spans="1:4" x14ac:dyDescent="0.25">
      <c r="A1330" s="1" t="s">
        <v>49</v>
      </c>
      <c r="B1330" s="6">
        <f>IF(MAX([1]Βοηθητικό!$E$18:$J$18)-2=MAX([1]Βοηθητικό!$E$1:$J$1)-2,'[1]ΣΤΟΙΧΕΙΑ ΕΤΟΥΣ 4'!$AX$18,IF(MAX([1]Βοηθητικό!$E$18:$J$18)-2=MAX([1]Βοηθητικό!$E$1:$J$1)-3,'[1]ΣΤΟΙΧΕΙΑ ΕΤΟΥΣ 3'!$AX$18,IF(MAX([1]Βοηθητικό!$E$18:$J$18)-2=MAX([1]Βοηθητικό!$E$1:$J$1)-4,'[1]ΣΤΟΙΧΕΙΑ ΕΤΟΥΣ 2'!$AX$18,IF(MAX([1]Βοηθητικό!$E$18:$J$18)-2=MAX([1]Βοηθητικό!$E$1:$J$1)-5,'[1]ΣΤΟΙΧΕΙΑ ΕΤΟΥΣ 1'!$AX$18,""))))</f>
        <v>387817</v>
      </c>
      <c r="C1330" s="6">
        <f>IF(MAX([1]Βοηθητικό!$E$18:$J$18)-1=MAX([1]Βοηθητικό!$E$1:$J$1)-1,'[1]ΣΤΟΙΧΕΙΑ ΕΤΟΥΣ 5'!$AX$18,IF(MAX([1]Βοηθητικό!$E$18:$J$18)-1=MAX([1]Βοηθητικό!$E$1:$J$1)-2,'[1]ΣΤΟΙΧΕΙΑ ΕΤΟΥΣ 4'!$AX$18,IF(MAX([1]Βοηθητικό!$E$18:$J$18)-1=MAX([1]Βοηθητικό!$E$1:$J$1)-3,'[1]ΣΤΟΙΧΕΙΑ ΕΤΟΥΣ 3'!$AX$18,IF(MAX([1]Βοηθητικό!$E$18:$J$18)-1=MAX([1]Βοηθητικό!$E$1:$J$1)-4,'[1]ΣΤΟΙΧΕΙΑ ΕΤΟΥΣ 2'!$AX$18,IF(MAX([1]Βοηθητικό!$E$18:$J$18)-1=MAX([1]Βοηθητικό!$E$1:$J$1)-5,'[1]ΣΤΟΙΧΕΙΑ ΕΤΟΥΣ 1'!$AX$18,"")))))</f>
        <v>866294</v>
      </c>
      <c r="D1330" s="7">
        <f>IF(MAX([1]Βοηθητικό!$E$18:$J$18)=MAX([1]Βοηθητικό!$E$1:$J$1),'[1]ΣΤΟΙΧΕΙΑ ΕΤΟΥΣ 6'!$AX$18,IF(MAX([1]Βοηθητικό!$E$18:$J$18)=MAX([1]Βοηθητικό!$E$1:$J$1)-1,'[1]ΣΤΟΙΧΕΙΑ ΕΤΟΥΣ 5'!$AX$18,IF(MAX([1]Βοηθητικό!$E$18:$J$18)=MAX([1]Βοηθητικό!$E$1:$J$1)-2,'[1]ΣΤΟΙΧΕΙΑ ΕΤΟΥΣ 4'!$AX$18,IF(MAX([1]Βοηθητικό!$E$18:$J$18)=MAX([1]Βοηθητικό!$E$1:$J$1)-3,'[1]ΣΤΟΙΧΕΙΑ ΕΤΟΥΣ 3'!$AX$18,IF(MAX([1]Βοηθητικό!$E$18:$J$18)=MAX([1]Βοηθητικό!$E$1:$J$1)-4,'[1]ΣΤΟΙΧΕΙΑ ΕΤΟΥΣ 2'!$AX$18,IF(MAX([1]Βοηθητικό!$E$18:$J$18)=MAX([1]Βοηθητικό!$E$1:$J$1)-5,'[1]ΣΤΟΙΧΕΙΑ ΕΤΟΥΣ 1'!$AX$18,""))))))</f>
        <v>873603</v>
      </c>
    </row>
    <row r="1331" spans="1:4" x14ac:dyDescent="0.25">
      <c r="A1331" s="1" t="s">
        <v>50</v>
      </c>
      <c r="B1331" s="6">
        <f>IF(MAX([1]Βοηθητικό!$E$18:$J$18)-2=MAX([1]Βοηθητικό!$E$1:$J$1)-2,'[1]ΣΤΟΙΧΕΙΑ ΕΤΟΥΣ 4'!$AY$18,IF(MAX([1]Βοηθητικό!$E$18:$J$18)-2=MAX([1]Βοηθητικό!$E$1:$J$1)-3,'[1]ΣΤΟΙΧΕΙΑ ΕΤΟΥΣ 3'!$AY$18,IF(MAX([1]Βοηθητικό!$E$18:$J$18)-2=MAX([1]Βοηθητικό!$E$1:$J$1)-4,'[1]ΣΤΟΙΧΕΙΑ ΕΤΟΥΣ 2'!$AY$18,IF(MAX([1]Βοηθητικό!$E$18:$J$18)-2=MAX([1]Βοηθητικό!$E$1:$J$1)-5,'[1]ΣΤΟΙΧΕΙΑ ΕΤΟΥΣ 1'!$AY$18,""))))</f>
        <v>387817</v>
      </c>
      <c r="C1331" s="6">
        <f>IF(MAX([1]Βοηθητικό!$E$18:$J$18)-1=MAX([1]Βοηθητικό!$E$1:$J$1)-1,'[1]ΣΤΟΙΧΕΙΑ ΕΤΟΥΣ 5'!$AY$18,IF(MAX([1]Βοηθητικό!$E$18:$J$18)-1=MAX([1]Βοηθητικό!$E$1:$J$1)-2,'[1]ΣΤΟΙΧΕΙΑ ΕΤΟΥΣ 4'!$AY$18,IF(MAX([1]Βοηθητικό!$E$18:$J$18)-1=MAX([1]Βοηθητικό!$E$1:$J$1)-3,'[1]ΣΤΟΙΧΕΙΑ ΕΤΟΥΣ 3'!$AY$18,IF(MAX([1]Βοηθητικό!$E$18:$J$18)-1=MAX([1]Βοηθητικό!$E$1:$J$1)-4,'[1]ΣΤΟΙΧΕΙΑ ΕΤΟΥΣ 2'!$AY$18,IF(MAX([1]Βοηθητικό!$E$18:$J$18)-1=MAX([1]Βοηθητικό!$E$1:$J$1)-5,'[1]ΣΤΟΙΧΕΙΑ ΕΤΟΥΣ 1'!$AY$18,"")))))</f>
        <v>866294</v>
      </c>
      <c r="D1331" s="7">
        <f>IF(MAX([1]Βοηθητικό!$E$18:$J$18)=MAX([1]Βοηθητικό!$E$1:$J$1),'[1]ΣΤΟΙΧΕΙΑ ΕΤΟΥΣ 6'!$AY$18,IF(MAX([1]Βοηθητικό!$E$18:$J$18)=MAX([1]Βοηθητικό!$E$1:$J$1)-1,'[1]ΣΤΟΙΧΕΙΑ ΕΤΟΥΣ 5'!$AY$18,IF(MAX([1]Βοηθητικό!$E$18:$J$18)=MAX([1]Βοηθητικό!$E$1:$J$1)-2,'[1]ΣΤΟΙΧΕΙΑ ΕΤΟΥΣ 4'!$AY$18,IF(MAX([1]Βοηθητικό!$E$18:$J$18)=MAX([1]Βοηθητικό!$E$1:$J$1)-3,'[1]ΣΤΟΙΧΕΙΑ ΕΤΟΥΣ 3'!$AY$18,IF(MAX([1]Βοηθητικό!$E$18:$J$18)=MAX([1]Βοηθητικό!$E$1:$J$1)-4,'[1]ΣΤΟΙΧΕΙΑ ΕΤΟΥΣ 2'!$AY$18,IF(MAX([1]Βοηθητικό!$E$18:$J$18)=MAX([1]Βοηθητικό!$E$1:$J$1)-5,'[1]ΣΤΟΙΧΕΙΑ ΕΤΟΥΣ 1'!$AY$18,""))))))</f>
        <v>873603</v>
      </c>
    </row>
    <row r="1332" spans="1:4" x14ac:dyDescent="0.25">
      <c r="A1332" s="1" t="s">
        <v>51</v>
      </c>
      <c r="B1332" s="6">
        <f>IF(MAX([1]Βοηθητικό!$E$18:$J$18)-2=MAX([1]Βοηθητικό!$E$1:$J$1)-2,'[1]ΣΤΟΙΧΕΙΑ ΕΤΟΥΣ 4'!$AZ$18,IF(MAX([1]Βοηθητικό!$E$18:$J$18)-2=MAX([1]Βοηθητικό!$E$1:$J$1)-3,'[1]ΣΤΟΙΧΕΙΑ ΕΤΟΥΣ 3'!$AZ$18,IF(MAX([1]Βοηθητικό!$E$18:$J$18)-2=MAX([1]Βοηθητικό!$E$1:$J$1)-4,'[1]ΣΤΟΙΧΕΙΑ ΕΤΟΥΣ 2'!$AZ$18,IF(MAX([1]Βοηθητικό!$E$18:$J$18)-2=MAX([1]Βοηθητικό!$E$1:$J$1)-5,'[1]ΣΤΟΙΧΕΙΑ ΕΤΟΥΣ 1'!$AZ$18,""))))</f>
        <v>53308</v>
      </c>
      <c r="C1332" s="6">
        <f>IF(MAX([1]Βοηθητικό!$E$18:$J$18)-1=MAX([1]Βοηθητικό!$E$1:$J$1)-1,'[1]ΣΤΟΙΧΕΙΑ ΕΤΟΥΣ 5'!$AZ$18,IF(MAX([1]Βοηθητικό!$E$18:$J$18)-1=MAX([1]Βοηθητικό!$E$1:$J$1)-2,'[1]ΣΤΟΙΧΕΙΑ ΕΤΟΥΣ 4'!$AZ$18,IF(MAX([1]Βοηθητικό!$E$18:$J$18)-1=MAX([1]Βοηθητικό!$E$1:$J$1)-3,'[1]ΣΤΟΙΧΕΙΑ ΕΤΟΥΣ 3'!$AZ$18,IF(MAX([1]Βοηθητικό!$E$18:$J$18)-1=MAX([1]Βοηθητικό!$E$1:$J$1)-4,'[1]ΣΤΟΙΧΕΙΑ ΕΤΟΥΣ 2'!$AZ$18,IF(MAX([1]Βοηθητικό!$E$18:$J$18)-1=MAX([1]Βοηθητικό!$E$1:$J$1)-5,'[1]ΣΤΟΙΧΕΙΑ ΕΤΟΥΣ 1'!$AZ$18,"")))))</f>
        <v>-184569</v>
      </c>
      <c r="D1332" s="7">
        <f>IF(MAX([1]Βοηθητικό!$E$18:$J$18)=MAX([1]Βοηθητικό!$E$1:$J$1),'[1]ΣΤΟΙΧΕΙΑ ΕΤΟΥΣ 6'!$AZ$18,IF(MAX([1]Βοηθητικό!$E$18:$J$18)=MAX([1]Βοηθητικό!$E$1:$J$1)-1,'[1]ΣΤΟΙΧΕΙΑ ΕΤΟΥΣ 5'!$AZ$18,IF(MAX([1]Βοηθητικό!$E$18:$J$18)=MAX([1]Βοηθητικό!$E$1:$J$1)-2,'[1]ΣΤΟΙΧΕΙΑ ΕΤΟΥΣ 4'!$AZ$18,IF(MAX([1]Βοηθητικό!$E$18:$J$18)=MAX([1]Βοηθητικό!$E$1:$J$1)-3,'[1]ΣΤΟΙΧΕΙΑ ΕΤΟΥΣ 3'!$AZ$18,IF(MAX([1]Βοηθητικό!$E$18:$J$18)=MAX([1]Βοηθητικό!$E$1:$J$1)-4,'[1]ΣΤΟΙΧΕΙΑ ΕΤΟΥΣ 2'!$AZ$18,IF(MAX([1]Βοηθητικό!$E$18:$J$18)=MAX([1]Βοηθητικό!$E$1:$J$1)-5,'[1]ΣΤΟΙΧΕΙΑ ΕΤΟΥΣ 1'!$AZ$18,""))))))</f>
        <v>59273</v>
      </c>
    </row>
    <row r="1333" spans="1:4" x14ac:dyDescent="0.25">
      <c r="A1333" s="1" t="s">
        <v>191</v>
      </c>
      <c r="B1333" s="6">
        <f>IF(MAX([1]Βοηθητικό!E18:J18)-2=MAX([1]Βοηθητικό!$E$1:$J$1)-2,'[1]ΣΤΟΙΧΕΙΑ ΕΤΟΥΣ 4'!BQ18,IF(MAX([1]Βοηθητικό!E18:J18)-2=MAX([1]Βοηθητικό!$E$1:$J$1)-3,'[1]ΣΤΟΙΧΕΙΑ ΕΤΟΥΣ 3'!BQ18,IF(MAX([1]Βοηθητικό!E18:J18)-2=MAX([1]Βοηθητικό!$E$1:$J$1)-4,'[1]ΣΤΟΙΧΕΙΑ ΕΤΟΥΣ 2'!BQ18,IF(MAX([1]Βοηθητικό!E18:J18)-2=MAX([1]Βοηθητικό!$E$1:$J$1)-5,'[1]ΣΤΟΙΧΕΙΑ ΕΤΟΥΣ 1'!BQ18,""))))</f>
        <v>1015893</v>
      </c>
      <c r="C1333" s="6">
        <f>IF(MAX([1]Βοηθητικό!E18:J18)-1=MAX([1]Βοηθητικό!$E$1:$J$1)-1,'[1]ΣΤΟΙΧΕΙΑ ΕΤΟΥΣ 5'!BQ18,IF(MAX([1]Βοηθητικό!E18:J18)-1=MAX([1]Βοηθητικό!$E$1:$J$1)-2,'[1]ΣΤΟΙΧΕΙΑ ΕΤΟΥΣ 4'!BQ18,IF(MAX([1]Βοηθητικό!E18:J18)-1=MAX([1]Βοηθητικό!$E$1:$J$1)-3,'[1]ΣΤΟΙΧΕΙΑ ΕΤΟΥΣ 3'!BQ18,IF(MAX([1]Βοηθητικό!E18:J18)-1=MAX([1]Βοηθητικό!$E$1:$J$1)-4,'[1]ΣΤΟΙΧΕΙΑ ΕΤΟΥΣ 2'!BQ18,IF(MAX([1]Βοηθητικό!E18:J18)-1=MAX([1]Βοηθητικό!$E$1:$J$1)-5,'[1]ΣΤΟΙΧΕΙΑ ΕΤΟΥΣ 1'!BQ18,"")))))</f>
        <v>1210815</v>
      </c>
      <c r="D1333" s="7">
        <f>IF(MAX([1]Βοηθητικό!E18:J18)=MAX([1]Βοηθητικό!$E$1:$J$1),'[1]ΣΤΟΙΧΕΙΑ ΕΤΟΥΣ 6'!BQ18,IF(MAX([1]Βοηθητικό!E18:J18)=MAX([1]Βοηθητικό!$E$1:$J$1)-1,'[1]ΣΤΟΙΧΕΙΑ ΕΤΟΥΣ 5'!BQ18,IF(MAX([1]Βοηθητικό!E18:J18)=MAX([1]Βοηθητικό!$E$1:$J$1)-2,'[1]ΣΤΟΙΧΕΙΑ ΕΤΟΥΣ 4'!BQ18,IF(MAX([1]Βοηθητικό!E18:J18)=MAX([1]Βοηθητικό!$E$1:$J$1)-3,'[1]ΣΤΟΙΧΕΙΑ ΕΤΟΥΣ 3'!BQ18,IF(MAX([1]Βοηθητικό!E18:J18)=MAX([1]Βοηθητικό!$E$1:$J$1)-4,'[1]ΣΤΟΙΧΕΙΑ ΕΤΟΥΣ 2'!BQ18,IF(MAX([1]Βοηθητικό!E18:J18)=MAX([1]Βοηθητικό!$E$1:$J$1)-5,'[1]ΣΤΟΙΧΕΙΑ ΕΤΟΥΣ 1'!BQ18,""))))))</f>
        <v>1460757</v>
      </c>
    </row>
    <row r="1334" spans="1:4" x14ac:dyDescent="0.25">
      <c r="A1334" s="1" t="s">
        <v>55</v>
      </c>
      <c r="B1334" s="6">
        <f>IF(MAX([1]Βοηθητικό!$E$18:$J$18)-2=MAX([1]Βοηθητικό!$E$1:$J$1)-2,'[1]ΣΤΟΙΧΕΙΑ ΕΤΟΥΣ 4'!$BD$18,IF(MAX([1]Βοηθητικό!$E$18:$J$18)-2=MAX([1]Βοηθητικό!$E$1:$J$1)-3,'[1]ΣΤΟΙΧΕΙΑ ΕΤΟΥΣ 3'!$BD$18,IF(MAX([1]Βοηθητικό!$E$18:$J$18)-2=MAX([1]Βοηθητικό!$E$1:$J$1)-4,'[1]ΣΤΟΙΧΕΙΑ ΕΤΟΥΣ 2'!$BD$18,IF(MAX([1]Βοηθητικό!$E$18:$J$18)-2=MAX([1]Βοηθητικό!$E$1:$J$1)-5,'[1]ΣΤΟΙΧΕΙΑ ΕΤΟΥΣ 1'!$BD$18,""))))</f>
        <v>0</v>
      </c>
      <c r="C1334" s="6">
        <f>IF(MAX([1]Βοηθητικό!$E$18:$J$18)-1=MAX([1]Βοηθητικό!$E$1:$J$1)-1,'[1]ΣΤΟΙΧΕΙΑ ΕΤΟΥΣ 5'!$BD$18,IF(MAX([1]Βοηθητικό!$E$18:$J$18)-1=MAX([1]Βοηθητικό!$E$1:$J$1)-2,'[1]ΣΤΟΙΧΕΙΑ ΕΤΟΥΣ 4'!$BD$18,IF(MAX([1]Βοηθητικό!$E$18:$J$18)-1=MAX([1]Βοηθητικό!$E$1:$J$1)-3,'[1]ΣΤΟΙΧΕΙΑ ΕΤΟΥΣ 3'!$BD$18,IF(MAX([1]Βοηθητικό!$E$18:$J$18)-1=MAX([1]Βοηθητικό!$E$1:$J$1)-4,'[1]ΣΤΟΙΧΕΙΑ ΕΤΟΥΣ 2'!$BD$18,IF(MAX([1]Βοηθητικό!$E$18:$J$18)-1=MAX([1]Βοηθητικό!$E$1:$J$1)-5,'[1]ΣΤΟΙΧΕΙΑ ΕΤΟΥΣ 1'!$BD$18,"")))))</f>
        <v>0</v>
      </c>
      <c r="D1334" s="7">
        <f>IF(MAX([1]Βοηθητικό!$E$18:$J$18)=MAX([1]Βοηθητικό!$E$1:$J$1),'[1]ΣΤΟΙΧΕΙΑ ΕΤΟΥΣ 6'!$BD$18,IF(MAX([1]Βοηθητικό!$E$18:$J$18)=MAX([1]Βοηθητικό!$E$1:$J$1)-1,'[1]ΣΤΟΙΧΕΙΑ ΕΤΟΥΣ 5'!$BD$18,IF(MAX([1]Βοηθητικό!$E$18:$J$18)=MAX([1]Βοηθητικό!$E$1:$J$1)-2,'[1]ΣΤΟΙΧΕΙΑ ΕΤΟΥΣ 4'!$BD$18,IF(MAX([1]Βοηθητικό!$E$18:$J$18)=MAX([1]Βοηθητικό!$E$1:$J$1)-3,'[1]ΣΤΟΙΧΕΙΑ ΕΤΟΥΣ 3'!$BD$18,IF(MAX([1]Βοηθητικό!$E$18:$J$18)=MAX([1]Βοηθητικό!$E$1:$J$1)-4,'[1]ΣΤΟΙΧΕΙΑ ΕΤΟΥΣ 2'!$BD$18,IF(MAX([1]Βοηθητικό!$E$18:$J$18)=MAX([1]Βοηθητικό!$E$1:$J$1)-5,'[1]ΣΤΟΙΧΕΙΑ ΕΤΟΥΣ 1'!$BD$18,""))))))</f>
        <v>0</v>
      </c>
    </row>
    <row r="1335" spans="1:4" x14ac:dyDescent="0.25">
      <c r="A1335" s="1" t="s">
        <v>64</v>
      </c>
      <c r="B1335" s="6">
        <f>IF(MAX([1]Βοηθητικό!$E$18:$J$18)-2=MAX([1]Βοηθητικό!$E$1:$J$1)-2,'[1]ΣΤΟΙΧΕΙΑ ΕΤΟΥΣ 4'!$BM$18,IF(MAX([1]Βοηθητικό!$E$18:$J$18)-2=MAX([1]Βοηθητικό!$E$1:$J$1)-3,'[1]ΣΤΟΙΧΕΙΑ ΕΤΟΥΣ 3'!$BM$18,IF(MAX([1]Βοηθητικό!$E$18:$J$18)-2=MAX([1]Βοηθητικό!$E$1:$J$1)-4,'[1]ΣΤΟΙΧΕΙΑ ΕΤΟΥΣ 2'!$BM$18,IF(MAX([1]Βοηθητικό!$E$18:$J$18)-2=MAX([1]Βοηθητικό!$E$1:$J$1)-5,'[1]ΣΤΟΙΧΕΙΑ ΕΤΟΥΣ 1'!$BM$18,""))))</f>
        <v>410543</v>
      </c>
      <c r="C1335" s="6">
        <f>IF(MAX([1]Βοηθητικό!$E$18:$J$18)-1=MAX([1]Βοηθητικό!$E$1:$J$1)-1,'[1]ΣΤΟΙΧΕΙΑ ΕΤΟΥΣ 5'!$BM$18,IF(MAX([1]Βοηθητικό!$E$18:$J$18)-1=MAX([1]Βοηθητικό!$E$1:$J$1)-2,'[1]ΣΤΟΙΧΕΙΑ ΕΤΟΥΣ 4'!$BM$18,IF(MAX([1]Βοηθητικό!$E$18:$J$18)-1=MAX([1]Βοηθητικό!$E$1:$J$1)-3,'[1]ΣΤΟΙΧΕΙΑ ΕΤΟΥΣ 3'!$BM$18,IF(MAX([1]Βοηθητικό!$E$18:$J$18)-1=MAX([1]Βοηθητικό!$E$1:$J$1)-4,'[1]ΣΤΟΙΧΕΙΑ ΕΤΟΥΣ 2'!$BM$18,IF(MAX([1]Βοηθητικό!$E$18:$J$18)-1=MAX([1]Βοηθητικό!$E$1:$J$1)-5,'[1]ΣΤΟΙΧΕΙΑ ΕΤΟΥΣ 1'!$BM$18,"")))))</f>
        <v>-246370</v>
      </c>
      <c r="D1335" s="7">
        <f>IF(MAX([1]Βοηθητικό!$E$18:$J$18)=MAX([1]Βοηθητικό!$E$1:$J$1),'[1]ΣΤΟΙΧΕΙΑ ΕΤΟΥΣ 6'!$BM$18,IF(MAX([1]Βοηθητικό!$E$18:$J$18)=MAX([1]Βοηθητικό!$E$1:$J$1)-1,'[1]ΣΤΟΙΧΕΙΑ ΕΤΟΥΣ 5'!$BM$18,IF(MAX([1]Βοηθητικό!$E$18:$J$18)=MAX([1]Βοηθητικό!$E$1:$J$1)-2,'[1]ΣΤΟΙΧΕΙΑ ΕΤΟΥΣ 4'!$BM$18,IF(MAX([1]Βοηθητικό!$E$18:$J$18)=MAX([1]Βοηθητικό!$E$1:$J$1)-3,'[1]ΣΤΟΙΧΕΙΑ ΕΤΟΥΣ 3'!$BM$18,IF(MAX([1]Βοηθητικό!$E$18:$J$18)=MAX([1]Βοηθητικό!$E$1:$J$1)-4,'[1]ΣΤΟΙΧΕΙΑ ΕΤΟΥΣ 2'!$BM$18,IF(MAX([1]Βοηθητικό!$E$18:$J$18)=MAX([1]Βοηθητικό!$E$1:$J$1)-5,'[1]ΣΤΟΙΧΕΙΑ ΕΤΟΥΣ 1'!$BM$18,""))))))</f>
        <v>-95791</v>
      </c>
    </row>
    <row r="1336" spans="1:4" x14ac:dyDescent="0.25">
      <c r="A1336" s="1"/>
      <c r="B1336" s="9"/>
      <c r="C1336" s="9"/>
      <c r="D1336" s="9"/>
    </row>
    <row r="1337" spans="1:4" x14ac:dyDescent="0.25">
      <c r="A1337" s="1" t="s">
        <v>176</v>
      </c>
      <c r="B1337" s="1"/>
      <c r="C1337" s="1"/>
      <c r="D1337" s="2" t="s">
        <v>192</v>
      </c>
    </row>
    <row r="1338" spans="1:4" x14ac:dyDescent="0.25">
      <c r="A1338" s="3" t="str">
        <f>"ΚΩΔΙΚΟΣ ICAP" &amp; ": " &amp; '[1]ΣΤΟΙΧΕΙΑ ΕΤΟΥΣ 3'!A$18</f>
        <v>ΚΩΔΙΚΟΣ ICAP: 2057900</v>
      </c>
      <c r="B1338" s="1"/>
      <c r="C1338" s="1"/>
      <c r="D1338" s="1"/>
    </row>
    <row r="1339" spans="1:4" x14ac:dyDescent="0.25">
      <c r="A1339" s="3" t="str">
        <f>'[1]ΣΤΟΙΧΕΙΑ ΕΤΟΥΣ 3'!B$18</f>
        <v>MODA BAGNO Ν. ΒΑΡΒΕΡΗΣ Α.Ε.</v>
      </c>
      <c r="B1339" s="1"/>
      <c r="C1339" s="1"/>
      <c r="D1339" s="1"/>
    </row>
    <row r="1340" spans="1:4" x14ac:dyDescent="0.25">
      <c r="A1340" s="3" t="s">
        <v>193</v>
      </c>
      <c r="B1340" s="4" t="str">
        <f>RIGHT(B1319,4)</f>
        <v>2018</v>
      </c>
      <c r="C1340" s="4" t="str">
        <f>RIGHT(C1319,4)</f>
        <v>2019</v>
      </c>
      <c r="D1340" s="4" t="str">
        <f>RIGHT(D1319,4)</f>
        <v>2020</v>
      </c>
    </row>
    <row r="1341" spans="1:4" x14ac:dyDescent="0.25">
      <c r="A1341" s="1" t="s">
        <v>194</v>
      </c>
      <c r="B1341" s="10">
        <f>IF(B1305&lt;=0,"-",IF(OR(B1332/B1305*100&lt;-500,B1332/B1305*100&gt;500),"-",B1332/B1305*100))</f>
        <v>0.29345178859272508</v>
      </c>
      <c r="C1341" s="10">
        <f>IF(C1305&lt;=0,"-",IF(OR(C1332/C1305*100&lt;-500,C1332/C1305*100&gt;500),"-",C1332/C1305*100))</f>
        <v>-1.0429571025695692</v>
      </c>
      <c r="D1341" s="10">
        <f>IF(D1305&lt;=0,"-",IF(OR(D1332/D1305*100&lt;-500,D1332/D1305*100&gt;500),"-",D1332/D1305*100))</f>
        <v>0.33564571921324138</v>
      </c>
    </row>
    <row r="1342" spans="1:4" x14ac:dyDescent="0.25">
      <c r="A1342" s="1" t="s">
        <v>195</v>
      </c>
      <c r="B1342" s="10">
        <f>IF(B1317=0,"-",IF(OR(B1332/B1317*100&lt;-500,B1332/B1317*100&gt;500),"-",B1332/B1317*100))</f>
        <v>0.13067210462122286</v>
      </c>
      <c r="C1342" s="10">
        <f>IF(C1317=0,"-",IF(OR(C1332/C1317*100&lt;-500,C1332/C1317*100&gt;500),"-",C1332/C1317*100))</f>
        <v>-0.43451186575537565</v>
      </c>
      <c r="D1342" s="10">
        <f>IF(D1317=0,"-",IF(OR(D1332/D1317*100&lt;-500,D1332/D1317*100&gt;500),"-",D1332/D1317*100))</f>
        <v>0.13910802450505444</v>
      </c>
    </row>
    <row r="1343" spans="1:4" x14ac:dyDescent="0.25">
      <c r="A1343" s="1" t="s">
        <v>196</v>
      </c>
      <c r="B1343" s="10">
        <f>IF(B1320=0,"-",IF(OR(B1322/B1320*100&lt;-500,B1322/B1320*100&gt;99),"-",B1322/B1320*100))</f>
        <v>47.619876088652106</v>
      </c>
      <c r="C1343" s="10">
        <f>IF(C1320=0,"-",IF(OR(C1322/C1320*100&lt;-500,C1322/C1320*100&gt;99),"-",C1322/C1320*100))</f>
        <v>51.860433642425185</v>
      </c>
      <c r="D1343" s="10">
        <f>IF(D1320=0,"-",IF(OR(D1322/D1320*100&lt;-500,D1322/D1320*100&gt;99),"-",D1322/D1320*100))</f>
        <v>46.369615215857458</v>
      </c>
    </row>
    <row r="1344" spans="1:4" x14ac:dyDescent="0.25">
      <c r="A1344" s="1" t="s">
        <v>197</v>
      </c>
      <c r="B1344" s="10">
        <f>IF(B1320=0,"-",IF(OR(B1326/B1320*100&lt;-500,B1326/B1320*100&gt;500),"-",B1326/B1320*100))</f>
        <v>0.42838115990780495</v>
      </c>
      <c r="C1344" s="10">
        <f>IF(C1320=0,"-",IF(OR(C1326/C1320*100&lt;-500,C1326/C1320*100&gt;500),"-",C1326/C1320*100))</f>
        <v>-1.4573582421844526</v>
      </c>
      <c r="D1344" s="10">
        <f>IF(D1320=0,"-",IF(OR(D1326/D1320*100&lt;-500,D1326/D1320*100&gt;500),"-",D1326/D1320*100))</f>
        <v>0.52924807004328955</v>
      </c>
    </row>
    <row r="1345" spans="1:4" x14ac:dyDescent="0.25">
      <c r="A1345" s="1" t="s">
        <v>198</v>
      </c>
      <c r="B1345" s="10">
        <f>IF(B1320=0,"-",IF(OR(B1332/B1320*100&lt;-500,B1332/B1320*100&gt;500),"-",B1332/B1320*100))</f>
        <v>0.42838115990780495</v>
      </c>
      <c r="C1345" s="10">
        <f>IF(C1320=0,"-",IF(OR(C1332/C1320*100&lt;-500,C1332/C1320*100&gt;500),"-",C1332/C1320*100))</f>
        <v>-1.4573582421844526</v>
      </c>
      <c r="D1345" s="10">
        <f>IF(D1320=0,"-",IF(OR(D1332/D1320*100&lt;-500,D1332/D1320*100&gt;500),"-",D1332/D1320*100))</f>
        <v>0.52924807004328955</v>
      </c>
    </row>
    <row r="1346" spans="1:4" x14ac:dyDescent="0.25">
      <c r="A1346" s="1" t="s">
        <v>199</v>
      </c>
      <c r="B1346" s="10">
        <f>IF(B1320=0,"-",IF(OR(B1333/B1320*100&lt;-500,B1333/B1320*100&gt;500),"-",B1333/B1320*100))</f>
        <v>8.1636794042586427</v>
      </c>
      <c r="C1346" s="10">
        <f t="shared" ref="C1346:D1346" si="15">IF(C1320=0,"-",IF(OR(C1333/C1320*100&lt;-500,C1333/C1320*100&gt;500),"-",C1333/C1320*100))</f>
        <v>9.5606045436154936</v>
      </c>
      <c r="D1346" s="10">
        <f t="shared" si="15"/>
        <v>13.043085773492576</v>
      </c>
    </row>
    <row r="1347" spans="1:4" x14ac:dyDescent="0.25">
      <c r="A1347" s="1" t="s">
        <v>200</v>
      </c>
      <c r="B1347" s="10">
        <f>IF(B1305&lt;=0,"-",IF(OR((B1309+B1312)/B1305&lt;=0,(B1309+B1312)/B1305&gt;100),"-",(B1309+B1312)/B1305))</f>
        <v>1.2457110447815092</v>
      </c>
      <c r="C1347" s="10">
        <f>IF(C1305&lt;=0,"-",IF(OR((C1309+C1312)/C1305&lt;=0,(C1309+C1312)/C1305&gt;100),"-",(C1309+C1312)/C1305))</f>
        <v>1.4002960212753779</v>
      </c>
      <c r="D1347" s="10">
        <f>IF(D1305&lt;=0,"-",IF(OR((D1309+D1312)/D1305&lt;=0,(D1309+D1312)/D1305&gt;100),"-",(D1309+D1312)/D1305))</f>
        <v>1.4128422526843221</v>
      </c>
    </row>
    <row r="1348" spans="1:4" x14ac:dyDescent="0.25">
      <c r="A1348" s="1" t="s">
        <v>201</v>
      </c>
      <c r="B1348" s="10">
        <f>IF(B1324=0,"-",IF((B1324+B1332)&lt;=0,"-",IF(OR((B1324+B1332)/B1324&lt;=0,(B1324+B1332)/B1324&gt;1000),"-",(B1324+B1332)/B1324)))</f>
        <v>1.0927460184350719</v>
      </c>
      <c r="C1348" s="10">
        <f>IF(C1324=0,"-",IF((C1324+C1332)&lt;=0,"-",IF(OR((C1324+C1332)/C1324&lt;=0,(C1324+C1332)/C1324&gt;1000),"-",(C1324+C1332)/C1324)))</f>
        <v>0.65118072289156625</v>
      </c>
      <c r="D1348" s="10">
        <f>IF(D1324=0,"-",IF((D1324+D1332)&lt;=0,"-",IF(OR((D1324+D1332)/D1324&lt;=0,(D1324+D1332)/D1324&gt;1000),"-",(D1324+D1332)/D1324)))</f>
        <v>1.1122739292181569</v>
      </c>
    </row>
    <row r="1349" spans="1:4" x14ac:dyDescent="0.25">
      <c r="A1349" s="1" t="s">
        <v>202</v>
      </c>
      <c r="B1349" s="10">
        <f>IF(B1305&lt;=0,"-",IF(B1313=0,"-",IF(OR(B1313/B1305*100&lt;0,B1313/B1305*100&gt;1000),"-",B1313/B1305*100)))</f>
        <v>2.9726113498925399</v>
      </c>
      <c r="C1349" s="10">
        <f>IF(C1305&lt;=0,"-",IF(C1313=0,"-",IF(OR(C1313/C1305*100&lt;0,C1313/C1305*100&gt;1000),"-",C1313/C1305*100)))</f>
        <v>3.6406785648918407</v>
      </c>
      <c r="D1349" s="10">
        <f>IF(D1305&lt;=0,"-",IF(D1313=0,"-",IF(OR(D1313/D1305*100&lt;0,D1313/D1305*100&gt;1000),"-",D1313/D1305*100)))</f>
        <v>5.1700528342025782</v>
      </c>
    </row>
    <row r="1350" spans="1:4" x14ac:dyDescent="0.25">
      <c r="A1350" s="1" t="s">
        <v>81</v>
      </c>
      <c r="B1350" s="10">
        <f>IF(B1312=0,"-",IF(OR((B1293+B1297+B1301)/B1312&lt;0,(B1293+B1297+B1301)/B1312&gt;50),"-",(B1293+B1297+B1301)/B1312))</f>
        <v>2.1822947834764044</v>
      </c>
      <c r="C1350" s="10">
        <f>IF(C1312=0,"-",IF(OR((C1293+C1297+C1301)/C1312&lt;0,(C1293+C1297+C1301)/C1312&gt;50),"-",(C1293+C1297+C1301)/C1312))</f>
        <v>2.2518330425592268</v>
      </c>
      <c r="D1350" s="10">
        <f>IF(D1312=0,"-",IF(OR((D1293+D1297+D1301)/D1312&lt;0,(D1293+D1297+D1301)/D1312&gt;50),"-",(D1293+D1297+D1301)/D1312))</f>
        <v>2.1609607552700303</v>
      </c>
    </row>
    <row r="1351" spans="1:4" x14ac:dyDescent="0.25">
      <c r="A1351" s="1" t="s">
        <v>203</v>
      </c>
      <c r="B1351" s="10">
        <f>IF(B1312=0,"-",IF(OR((B1297+B1301)/B1312&lt;0,(B1297+B1301)/B1312&gt;30),"-",(B1297+B1301)/B1312))</f>
        <v>0.37813254184436657</v>
      </c>
      <c r="C1351" s="10">
        <f>IF(C1312=0,"-",IF(OR((C1297+C1301)/C1312&lt;0,(C1297+C1301)/C1312&gt;30),"-",(C1297+C1301)/C1312))</f>
        <v>0.4813394178948473</v>
      </c>
      <c r="D1351" s="10">
        <f>IF(D1312=0,"-",IF(OR((D1297+D1301)/D1312&lt;0,(D1297+D1301)/D1312&gt;30),"-",(D1297+D1301)/D1312))</f>
        <v>0.5617460567266237</v>
      </c>
    </row>
    <row r="1352" spans="1:4" x14ac:dyDescent="0.25">
      <c r="A1352" s="1" t="s">
        <v>204</v>
      </c>
      <c r="B1352" s="10">
        <f>IF(B1312=0,"-",IF(OR((B1299+B1301)/B1312&lt;0,(B1299+B1301)/B1312&gt;15),"-",(B1299+B1301)/B1312))</f>
        <v>2.6254274091443507E-2</v>
      </c>
      <c r="C1352" s="10">
        <f>IF(C1312=0,"-",IF(OR((C1299+C1301)/C1312&lt;0,(C1299+C1301)/C1312&gt;15),"-",(C1299+C1301)/C1312))</f>
        <v>5.4262358223337831E-2</v>
      </c>
      <c r="D1352" s="10">
        <f>IF(D1312=0,"-",IF(OR((D1299+D1301)/D1312&lt;0,(D1299+D1301)/D1312&gt;15),"-",(D1299+D1301)/D1312))</f>
        <v>0.14396776081446552</v>
      </c>
    </row>
    <row r="1353" spans="1:4" x14ac:dyDescent="0.25">
      <c r="A1353" s="1" t="s">
        <v>205</v>
      </c>
      <c r="B1353" s="8">
        <f>IF((B1293+B1297+B1301)-B1312=0,"-",(B1293+B1297+B1301)-B1312)</f>
        <v>9732147</v>
      </c>
      <c r="C1353" s="8">
        <f>IF((C1293+C1297+C1301)-C1312=0,"-",(C1293+C1297+C1301)-C1312)</f>
        <v>10309456</v>
      </c>
      <c r="D1353" s="8">
        <f>IF((D1293+D1297+D1301)-D1312=0,"-",(D1293+D1297+D1301)-D1312)</f>
        <v>10386684</v>
      </c>
    </row>
    <row r="1354" spans="1:4" x14ac:dyDescent="0.25">
      <c r="A1354" s="1" t="s">
        <v>206</v>
      </c>
      <c r="B1354" s="11">
        <f>IF(B1320=0,"-",IF(OR(B1298/B1320*365&lt;=0,B1298/B1320*365&gt;720),"-",B1298/B1320*365))</f>
        <v>64.933590393101667</v>
      </c>
      <c r="C1354" s="11">
        <f>IF(C1320=0,"-",IF(OR(C1298/C1320*365&lt;=0,C1298/C1320*365&gt;720),"-",C1298/C1320*365))</f>
        <v>86.578900304059474</v>
      </c>
      <c r="D1354" s="11">
        <f>IF(D1320=0,"-",IF(OR(D1298/D1320*365&lt;=0,D1298/D1320*365&gt;720),"-",D1298/D1320*365))</f>
        <v>95.157785535284972</v>
      </c>
    </row>
    <row r="1355" spans="1:4" x14ac:dyDescent="0.25">
      <c r="A1355" s="1" t="s">
        <v>207</v>
      </c>
      <c r="B1355" s="11">
        <f>IF(B1321=0,"-",IF(OR(B1314/B1321*365&lt;=0,B1314/B1321*365&gt;720),"-",B1314/B1321*365))</f>
        <v>172.66231711053319</v>
      </c>
      <c r="C1355" s="11">
        <f>IF(C1321=0,"-",IF(OR(C1314/C1321*365&lt;=0,C1314/C1321*365&gt;720),"-",C1314/C1321*365))</f>
        <v>129.73613991313658</v>
      </c>
      <c r="D1355" s="11">
        <f>IF(D1321=0,"-",IF(OR(D1314/D1321*365&lt;=0,D1314/D1321*365&gt;720),"-",D1314/D1321*365))</f>
        <v>134.29027602753834</v>
      </c>
    </row>
    <row r="1356" spans="1:4" x14ac:dyDescent="0.25">
      <c r="A1356" s="1" t="s">
        <v>208</v>
      </c>
      <c r="B1356" s="11" t="str">
        <f>IF(B1321=0,"-",IF(OR(B1293/B1321*365&lt;=0,B1293/B1321*365&gt;720),"-",B1293/B1321*365))</f>
        <v>-</v>
      </c>
      <c r="C1356" s="11" t="str">
        <f>IF(C1321=0,"-",IF(OR(C1293/C1321*365&lt;=0,C1293/C1321*365&gt;720),"-",C1293/C1321*365))</f>
        <v>-</v>
      </c>
      <c r="D1356" s="11" t="str">
        <f>IF(D1321=0,"-",IF(OR(D1293/D1321*365&lt;=0,D1293/D1321*365&gt;720),"-",D1293/D1321*365))</f>
        <v>-</v>
      </c>
    </row>
    <row r="1357" spans="1:4" x14ac:dyDescent="0.25">
      <c r="A1357" s="1" t="s">
        <v>209</v>
      </c>
      <c r="B1357" s="10">
        <f>IF(OR(B1317=0,B1320=0),"-",IF(OR(B1320/B1317&lt;=0,B1320/B1317&gt;100),"-",B1320/B1317))</f>
        <v>0.30503700174243364</v>
      </c>
      <c r="C1357" s="10">
        <f>IF(OR(C1317=0,C1320=0),"-",IF(OR(C1320/C1317&lt;=0,C1320/C1317&gt;100),"-",C1320/C1317))</f>
        <v>0.29815034709933802</v>
      </c>
      <c r="D1357" s="10">
        <f>IF(OR(D1317=0,D1320=0),"-",IF(OR(D1320/D1317&lt;=0,D1320/D1317&gt;100),"-",D1320/D1317))</f>
        <v>0.26284087251121419</v>
      </c>
    </row>
    <row r="1358" spans="1:4" x14ac:dyDescent="0.25">
      <c r="A1358" s="1" t="s">
        <v>210</v>
      </c>
      <c r="B1358" s="8" t="str">
        <f>IF(OR(B1356="-",B1354="-",B1355="-"),"-",(B1356+B1354)-B1355)</f>
        <v>-</v>
      </c>
      <c r="C1358" s="8" t="str">
        <f>IF(OR(C1356="-",C1354="-",C1355="-"),"-",(C1356+C1354)-C1355)</f>
        <v>-</v>
      </c>
      <c r="D1358" s="8" t="str">
        <f>IF(OR(D1356="-",D1354="-",D1355="-"),"-",(D1356+D1354)-D1355)</f>
        <v>-</v>
      </c>
    </row>
    <row r="1359" spans="1:4" x14ac:dyDescent="0.25">
      <c r="A1359" s="1" t="s">
        <v>211</v>
      </c>
      <c r="B1359" s="10">
        <f>IF(B1282=0,"-",(B1282/B1302)*100)</f>
        <v>55.966135853934531</v>
      </c>
      <c r="C1359" s="10">
        <f>IF(C1282=0,"-",(C1282/C1302)*100)</f>
        <v>56.341540465793507</v>
      </c>
      <c r="D1359" s="10">
        <f>IF(D1282=0,"-",(D1282/D1302)*100)</f>
        <v>54.626578046330323</v>
      </c>
    </row>
    <row r="1360" spans="1:4" x14ac:dyDescent="0.25">
      <c r="A1360" s="1" t="s">
        <v>212</v>
      </c>
      <c r="B1360" s="10">
        <f>IF(B1313=0,"-",IF(B1313/B1320&gt;10,"-",(B1313/B1320)*100))</f>
        <v>4.3394204687892008</v>
      </c>
      <c r="C1360" s="10">
        <f>IF(C1313=0,"-",IF(C1313/C1320&gt;10,"-",(C1313/C1320)*100))</f>
        <v>5.0872398304948243</v>
      </c>
      <c r="D1360" s="10">
        <f>IF(D1313=0,"-",IF(D1313/D1320&gt;10,"-",(D1313/D1320)*100))</f>
        <v>8.1521685750598643</v>
      </c>
    </row>
    <row r="1361" spans="1:4" x14ac:dyDescent="0.25">
      <c r="A1361" s="1"/>
      <c r="B1361" s="1"/>
      <c r="C1361" s="1"/>
      <c r="D1361" s="1"/>
    </row>
    <row r="1362" spans="1:4" x14ac:dyDescent="0.25">
      <c r="A1362" s="1" t="s">
        <v>176</v>
      </c>
      <c r="B1362" s="1"/>
      <c r="C1362" s="1"/>
      <c r="D1362" s="2" t="s">
        <v>177</v>
      </c>
    </row>
    <row r="1363" spans="1:4" x14ac:dyDescent="0.25">
      <c r="A1363" s="3" t="str">
        <f>"ΚΩΔΙΚΟΣ ICAP" &amp; ": " &amp; '[1]ΣΤΟΙΧΕΙΑ ΕΤΟΥΣ 3'!A$19</f>
        <v>ΚΩΔΙΚΟΣ ICAP: 6114400</v>
      </c>
      <c r="B1363" s="1"/>
      <c r="C1363" s="1"/>
      <c r="D1363" s="2"/>
    </row>
    <row r="1364" spans="1:4" x14ac:dyDescent="0.25">
      <c r="A1364" s="3" t="str">
        <f>'[1]ΣΤΟΙΧΕΙΑ ΕΤΟΥΣ 3'!B$19</f>
        <v>SATO Α.Ε. ΕΙΔΩΝ ΓΡΑΦΕΙΟΥ &amp; ΣΠΙΤΙΟΥ</v>
      </c>
      <c r="B1364" s="1"/>
      <c r="C1364" s="1"/>
      <c r="D1364" s="1"/>
    </row>
    <row r="1365" spans="1:4" x14ac:dyDescent="0.25">
      <c r="A1365" s="1" t="s">
        <v>178</v>
      </c>
      <c r="B1365" s="2" t="s">
        <v>179</v>
      </c>
      <c r="C1365" s="2" t="s">
        <v>179</v>
      </c>
      <c r="D1365" s="2" t="s">
        <v>179</v>
      </c>
    </row>
    <row r="1366" spans="1:4" x14ac:dyDescent="0.25">
      <c r="A1366" s="3" t="s">
        <v>180</v>
      </c>
      <c r="B1366" s="4" t="str">
        <f>IF(MAX([1]Βοηθητικό!$E$19:$J$19)-2=MAX([1]Βοηθητικό!$E$1:$J$1)-2,RIGHT('[1]ΣΤΟΙΧΕΙΑ ΕΤΟΥΣ 4'!$F$19,10),IF(MAX([1]Βοηθητικό!$E$19:$J$19)-2=MAX([1]Βοηθητικό!$E$1:$J$1)-3,RIGHT('[1]ΣΤΟΙΧΕΙΑ ΕΤΟΥΣ 3'!$F$19,10),IF(MAX([1]Βοηθητικό!$E$19:$J$19)-2=MAX([1]Βοηθητικό!$E$1:$J$1)-4,RIGHT('[1]ΣΤΟΙΧΕΙΑ ΕΤΟΥΣ 2'!$F$19,10),IF(MAX([1]Βοηθητικό!$E$19:$J$19)-2=MAX([1]Βοηθητικό!$E$1:$J$1)-5,RIGHT('[1]ΣΤΟΙΧΕΙΑ ΕΤΟΥΣ 1'!$F$19,10),""))))</f>
        <v>31/12/2018</v>
      </c>
      <c r="C1366" s="17" t="str">
        <f>IF(MAX([1]Βοηθητικό!$E$19:$J$19)-1=MAX([1]Βοηθητικό!$E$1:$J$1)-1,RIGHT('[1]ΣΤΟΙΧΕΙΑ ΕΤΟΥΣ 5'!$F$19,10),IF(MAX([1]Βοηθητικό!$E$19:$J$19)-1=MAX([1]Βοηθητικό!$E$1:$J$1)-2,RIGHT('[1]ΣΤΟΙΧΕΙΑ ΕΤΟΥΣ 4'!$F$19,10),IF(MAX([1]Βοηθητικό!$E$19:$J$19)-1=MAX([1]Βοηθητικό!$E$1:$J$1)-3,RIGHT('[1]ΣΤΟΙΧΕΙΑ ΕΤΟΥΣ 3'!$F$19,10),IF(MAX([1]Βοηθητικό!$E$19:$J$19)-1=MAX([1]Βοηθητικό!$E$1:$J$1)-4,RIGHT('[1]ΣΤΟΙΧΕΙΑ ΕΤΟΥΣ 2'!$F$19,10),IF(MAX([1]Βοηθητικό!$E$19:$J$19)-1=MAX([1]Βοηθητικό!$E$1:$J$1)-5,RIGHT('[1]ΣΤΟΙΧΕΙΑ ΕΤΟΥΣ 1'!$F$19,10),"")))))</f>
        <v>31/12/2019</v>
      </c>
      <c r="D1366" s="5" t="str">
        <f>IF(MAX([1]Βοηθητικό!$E$19:$J$19)=MAX([1]Βοηθητικό!$E$1:$J$1),RIGHT('[1]ΣΤΟΙΧΕΙΑ ΕΤΟΥΣ 6'!$F$19,10),IF(MAX([1]Βοηθητικό!$E$19:$J$19)=MAX([1]Βοηθητικό!$E$1:$J$1)-1,RIGHT('[1]ΣΤΟΙΧΕΙΑ ΕΤΟΥΣ 5'!$F$19,10),IF(MAX([1]Βοηθητικό!$E$19:$J$19)=MAX([1]Βοηθητικό!$E$1:$J$1)-2,RIGHT('[1]ΣΤΟΙΧΕΙΑ ΕΤΟΥΣ 4'!$F$19,10),IF(MAX([1]Βοηθητικό!$E$19:$J$19)=MAX([1]Βοηθητικό!$E$1:$J$1)-3,RIGHT('[1]ΣΤΟΙΧΕΙΑ ΕΤΟΥΣ 3'!$F$19,10),IF(MAX([1]Βοηθητικό!$E$19:$J$19)=MAX([1]Βοηθητικό!$E$1:$J$1)-4,RIGHT('[1]ΣΤΟΙΧΕΙΑ ΕΤΟΥΣ 2'!$F$19,10),IF(MAX([1]Βοηθητικό!$E$19:$J$19)=MAX([1]Βοηθητικό!$E$1:$J$1)-5,RIGHT('[1]ΣΤΟΙΧΕΙΑ ΕΤΟΥΣ 1'!$F$19,10),""))))))</f>
        <v>31/12/2020</v>
      </c>
    </row>
    <row r="1367" spans="1:4" x14ac:dyDescent="0.25">
      <c r="A1367" s="1" t="s">
        <v>6</v>
      </c>
      <c r="B1367" s="6">
        <f>IF(MAX([1]Βοηθητικό!$E$19:$J$19)-2=MAX([1]Βοηθητικό!$E$1:$J$1)-2,'[1]ΣΤΟΙΧΕΙΑ ΕΤΟΥΣ 4'!$G$19,IF(MAX([1]Βοηθητικό!$E$19:$J$19)-2=MAX([1]Βοηθητικό!$E$1:$J$1)-3,'[1]ΣΤΟΙΧΕΙΑ ΕΤΟΥΣ 3'!$G$19,IF(MAX([1]Βοηθητικό!$E$19:$J$19)-2=MAX([1]Βοηθητικό!$E$1:$J$1)-4,'[1]ΣΤΟΙΧΕΙΑ ΕΤΟΥΣ 2'!$G$19,IF(MAX([1]Βοηθητικό!$E$19:$J$19)-2=MAX([1]Βοηθητικό!$E$1:$J$1)-5,'[1]ΣΤΟΙΧΕΙΑ ΕΤΟΥΣ 1'!$G$19,""))))</f>
        <v>8836338</v>
      </c>
      <c r="C1367" s="6">
        <f>IF(MAX([1]Βοηθητικό!$E$19:$J$19)-1=MAX([1]Βοηθητικό!$E$1:$J$1)-1,'[1]ΣΤΟΙΧΕΙΑ ΕΤΟΥΣ 5'!$G$19,IF(MAX([1]Βοηθητικό!$E$19:$J$19)-1=MAX([1]Βοηθητικό!$E$1:$J$1)-2,'[1]ΣΤΟΙΧΕΙΑ ΕΤΟΥΣ 4'!$G$19,IF(MAX([1]Βοηθητικό!$E$19:$J$19)-1=MAX([1]Βοηθητικό!$E$1:$J$1)-3,'[1]ΣΤΟΙΧΕΙΑ ΕΤΟΥΣ 3'!$G$19,IF(MAX([1]Βοηθητικό!$E$19:$J$19)-1=MAX([1]Βοηθητικό!$E$1:$J$1)-4,'[1]ΣΤΟΙΧΕΙΑ ΕΤΟΥΣ 2'!$G$19,IF(MAX([1]Βοηθητικό!$E$19:$J$19)-1=MAX([1]Βοηθητικό!$E$1:$J$1)-5,'[1]ΣΤΟΙΧΕΙΑ ΕΤΟΥΣ 1'!$G$19,"")))))</f>
        <v>10360135</v>
      </c>
      <c r="D1367" s="7">
        <f>IF(MAX([1]Βοηθητικό!$E$19:$J$19)=MAX([1]Βοηθητικό!$E$1:$J$1),'[1]ΣΤΟΙΧΕΙΑ ΕΤΟΥΣ 6'!$G$19,IF(MAX([1]Βοηθητικό!$E$19:$J$19)=MAX([1]Βοηθητικό!$E$1:$J$1)-1,'[1]ΣΤΟΙΧΕΙΑ ΕΤΟΥΣ 5'!$G$19,IF(MAX([1]Βοηθητικό!$E$19:$J$19)=MAX([1]Βοηθητικό!$E$1:$J$1)-2,'[1]ΣΤΟΙΧΕΙΑ ΕΤΟΥΣ 4'!$G$19,IF(MAX([1]Βοηθητικό!$E$19:$J$19)=MAX([1]Βοηθητικό!$E$1:$J$1)-3,'[1]ΣΤΟΙΧΕΙΑ ΕΤΟΥΣ 3'!$G$19,IF(MAX([1]Βοηθητικό!$E$19:$J$19)=MAX([1]Βοηθητικό!$E$1:$J$1)-4,'[1]ΣΤΟΙΧΕΙΑ ΕΤΟΥΣ 2'!$G$19,IF(MAX([1]Βοηθητικό!$E$19:$J$19)=MAX([1]Βοηθητικό!$E$1:$J$1)-5,'[1]ΣΤΟΙΧΕΙΑ ΕΤΟΥΣ 1'!$G$19,""))))))</f>
        <v>10892117</v>
      </c>
    </row>
    <row r="1368" spans="1:4" x14ac:dyDescent="0.25">
      <c r="A1368" s="1" t="s">
        <v>7</v>
      </c>
      <c r="B1368" s="6">
        <f>IF(MAX([1]Βοηθητικό!$E$19:$J$19)-2=MAX([1]Βοηθητικό!$E$1:$J$1)-2,'[1]ΣΤΟΙΧΕΙΑ ΕΤΟΥΣ 4'!$H$19,IF(MAX([1]Βοηθητικό!$E$19:$J$19)-2=MAX([1]Βοηθητικό!$E$1:$J$1)-3,'[1]ΣΤΟΙΧΕΙΑ ΕΤΟΥΣ 3'!$H$19,IF(MAX([1]Βοηθητικό!$E$19:$J$19)-2=MAX([1]Βοηθητικό!$E$1:$J$1)-4,'[1]ΣΤΟΙΧΕΙΑ ΕΤΟΥΣ 2'!$H$19,IF(MAX([1]Βοηθητικό!$E$19:$J$19)-2=MAX([1]Βοηθητικό!$E$1:$J$1)-5,'[1]ΣΤΟΙΧΕΙΑ ΕΤΟΥΣ 1'!$H$19,""))))</f>
        <v>4871366</v>
      </c>
      <c r="C1368" s="6">
        <f>IF(MAX([1]Βοηθητικό!$E$19:$J$19)-1=MAX([1]Βοηθητικό!$E$1:$J$1)-1,'[1]ΣΤΟΙΧΕΙΑ ΕΤΟΥΣ 5'!$H$19,IF(MAX([1]Βοηθητικό!$E$19:$J$19)-1=MAX([1]Βοηθητικό!$E$1:$J$1)-2,'[1]ΣΤΟΙΧΕΙΑ ΕΤΟΥΣ 4'!$H$19,IF(MAX([1]Βοηθητικό!$E$19:$J$19)-1=MAX([1]Βοηθητικό!$E$1:$J$1)-3,'[1]ΣΤΟΙΧΕΙΑ ΕΤΟΥΣ 3'!$H$19,IF(MAX([1]Βοηθητικό!$E$19:$J$19)-1=MAX([1]Βοηθητικό!$E$1:$J$1)-4,'[1]ΣΤΟΙΧΕΙΑ ΕΤΟΥΣ 2'!$H$19,IF(MAX([1]Βοηθητικό!$E$19:$J$19)-1=MAX([1]Βοηθητικό!$E$1:$J$1)-5,'[1]ΣΤΟΙΧΕΙΑ ΕΤΟΥΣ 1'!$H$19,"")))))</f>
        <v>4388463</v>
      </c>
      <c r="D1368" s="7">
        <f>IF(MAX([1]Βοηθητικό!$E$19:$J$19)=MAX([1]Βοηθητικό!$E$1:$J$1),'[1]ΣΤΟΙΧΕΙΑ ΕΤΟΥΣ 6'!$H$19,IF(MAX([1]Βοηθητικό!$E$19:$J$19)=MAX([1]Βοηθητικό!$E$1:$J$1)-1,'[1]ΣΤΟΙΧΕΙΑ ΕΤΟΥΣ 5'!$H$19,IF(MAX([1]Βοηθητικό!$E$19:$J$19)=MAX([1]Βοηθητικό!$E$1:$J$1)-2,'[1]ΣΤΟΙΧΕΙΑ ΕΤΟΥΣ 4'!$H$19,IF(MAX([1]Βοηθητικό!$E$19:$J$19)=MAX([1]Βοηθητικό!$E$1:$J$1)-3,'[1]ΣΤΟΙΧΕΙΑ ΕΤΟΥΣ 3'!$H$19,IF(MAX([1]Βοηθητικό!$E$19:$J$19)=MAX([1]Βοηθητικό!$E$1:$J$1)-4,'[1]ΣΤΟΙΧΕΙΑ ΕΤΟΥΣ 2'!$H$19,IF(MAX([1]Βοηθητικό!$E$19:$J$19)=MAX([1]Βοηθητικό!$E$1:$J$1)-5,'[1]ΣΤΟΙΧΕΙΑ ΕΤΟΥΣ 1'!$H$19,""))))))</f>
        <v>4388463</v>
      </c>
    </row>
    <row r="1369" spans="1:4" x14ac:dyDescent="0.25">
      <c r="A1369" s="1" t="s">
        <v>8</v>
      </c>
      <c r="B1369" s="6">
        <f>IF(MAX([1]Βοηθητικό!$E$19:$J$19)-2=MAX([1]Βοηθητικό!$E$1:$J$1)-2,'[1]ΣΤΟΙΧΕΙΑ ΕΤΟΥΣ 4'!$I$19,IF(MAX([1]Βοηθητικό!$E$19:$J$19)-2=MAX([1]Βοηθητικό!$E$1:$J$1)-3,'[1]ΣΤΟΙΧΕΙΑ ΕΤΟΥΣ 3'!$I$19,IF(MAX([1]Βοηθητικό!$E$19:$J$19)-2=MAX([1]Βοηθητικό!$E$1:$J$1)-4,'[1]ΣΤΟΙΧΕΙΑ ΕΤΟΥΣ 2'!$I$19,IF(MAX([1]Βοηθητικό!$E$19:$J$19)-2=MAX([1]Βοηθητικό!$E$1:$J$1)-5,'[1]ΣΤΟΙΧΕΙΑ ΕΤΟΥΣ 1'!$I$19,""))))</f>
        <v>19416346</v>
      </c>
      <c r="C1369" s="6">
        <f>IF(MAX([1]Βοηθητικό!$E$19:$J$19)-1=MAX([1]Βοηθητικό!$E$1:$J$1)-1,'[1]ΣΤΟΙΧΕΙΑ ΕΤΟΥΣ 5'!$I$19,IF(MAX([1]Βοηθητικό!$E$19:$J$19)-1=MAX([1]Βοηθητικό!$E$1:$J$1)-2,'[1]ΣΤΟΙΧΕΙΑ ΕΤΟΥΣ 4'!$I$19,IF(MAX([1]Βοηθητικό!$E$19:$J$19)-1=MAX([1]Βοηθητικό!$E$1:$J$1)-3,'[1]ΣΤΟΙΧΕΙΑ ΕΤΟΥΣ 3'!$I$19,IF(MAX([1]Βοηθητικό!$E$19:$J$19)-1=MAX([1]Βοηθητικό!$E$1:$J$1)-4,'[1]ΣΤΟΙΧΕΙΑ ΕΤΟΥΣ 2'!$I$19,IF(MAX([1]Βοηθητικό!$E$19:$J$19)-1=MAX([1]Βοηθητικό!$E$1:$J$1)-5,'[1]ΣΤΟΙΧΕΙΑ ΕΤΟΥΣ 1'!$I$19,"")))))</f>
        <v>21737494</v>
      </c>
      <c r="D1369" s="7">
        <f>IF(MAX([1]Βοηθητικό!$E$19:$J$19)=MAX([1]Βοηθητικό!$E$1:$J$1),'[1]ΣΤΟΙΧΕΙΑ ΕΤΟΥΣ 6'!$I$19,IF(MAX([1]Βοηθητικό!$E$19:$J$19)=MAX([1]Βοηθητικό!$E$1:$J$1)-1,'[1]ΣΤΟΙΧΕΙΑ ΕΤΟΥΣ 5'!$I$19,IF(MAX([1]Βοηθητικό!$E$19:$J$19)=MAX([1]Βοηθητικό!$E$1:$J$1)-2,'[1]ΣΤΟΙΧΕΙΑ ΕΤΟΥΣ 4'!$I$19,IF(MAX([1]Βοηθητικό!$E$19:$J$19)=MAX([1]Βοηθητικό!$E$1:$J$1)-3,'[1]ΣΤΟΙΧΕΙΑ ΕΤΟΥΣ 3'!$I$19,IF(MAX([1]Βοηθητικό!$E$19:$J$19)=MAX([1]Βοηθητικό!$E$1:$J$1)-4,'[1]ΣΤΟΙΧΕΙΑ ΕΤΟΥΣ 2'!$I$19,IF(MAX([1]Βοηθητικό!$E$19:$J$19)=MAX([1]Βοηθητικό!$E$1:$J$1)-5,'[1]ΣΤΟΙΧΕΙΑ ΕΤΟΥΣ 1'!$I$19,""))))))</f>
        <v>17251652</v>
      </c>
    </row>
    <row r="1370" spans="1:4" x14ac:dyDescent="0.25">
      <c r="A1370" s="1" t="s">
        <v>57</v>
      </c>
      <c r="B1370" s="6">
        <f>IF(MAX([1]Βοηθητικό!$E$19:$J$19)-2=MAX([1]Βοηθητικό!$E$1:$J$1)-2,'[1]ΣΤΟΙΧΕΙΑ ΕΤΟΥΣ 4'!$BF$19,IF(MAX([1]Βοηθητικό!$E$19:$J$19)-2=MAX([1]Βοηθητικό!$E$1:$J$1)-3,'[1]ΣΤΟΙΧΕΙΑ ΕΤΟΥΣ 3'!$BF$19,IF(MAX([1]Βοηθητικό!$E$19:$J$19)-2=MAX([1]Βοηθητικό!$E$1:$J$1)-4,'[1]ΣΤΟΙΧΕΙΑ ΕΤΟΥΣ 2'!$BF$19,IF(MAX([1]Βοηθητικό!$E$19:$J$19)-2=MAX([1]Βοηθητικό!$E$1:$J$1)-5,'[1]ΣΤΟΙΧΕΙΑ ΕΤΟΥΣ 1'!$BF$19,""))))</f>
        <v>9252972</v>
      </c>
      <c r="C1370" s="6">
        <f>IF(MAX([1]Βοηθητικό!$E$19:$J$19)-1=MAX([1]Βοηθητικό!$E$1:$J$1)-1,'[1]ΣΤΟΙΧΕΙΑ ΕΤΟΥΣ 5'!$BF$19,IF(MAX([1]Βοηθητικό!$E$19:$J$19)-1=MAX([1]Βοηθητικό!$E$1:$J$1)-2,'[1]ΣΤΟΙΧΕΙΑ ΕΤΟΥΣ 4'!$BF$19,IF(MAX([1]Βοηθητικό!$E$19:$J$19)-1=MAX([1]Βοηθητικό!$E$1:$J$1)-3,'[1]ΣΤΟΙΧΕΙΑ ΕΤΟΥΣ 3'!$BF$19,IF(MAX([1]Βοηθητικό!$E$19:$J$19)-1=MAX([1]Βοηθητικό!$E$1:$J$1)-4,'[1]ΣΤΟΙΧΕΙΑ ΕΤΟΥΣ 2'!$BF$19,IF(MAX([1]Βοηθητικό!$E$19:$J$19)-1=MAX([1]Βοηθητικό!$E$1:$J$1)-5,'[1]ΣΤΟΙΧΕΙΑ ΕΤΟΥΣ 1'!$BF$19,"")))))</f>
        <v>8269061</v>
      </c>
      <c r="D1370" s="7">
        <f>IF(MAX([1]Βοηθητικό!$E$19:$J$19)=MAX([1]Βοηθητικό!$E$1:$J$1),'[1]ΣΤΟΙΧΕΙΑ ΕΤΟΥΣ 6'!$BF$19,IF(MAX([1]Βοηθητικό!$E$19:$J$19)=MAX([1]Βοηθητικό!$E$1:$J$1)-1,'[1]ΣΤΟΙΧΕΙΑ ΕΤΟΥΣ 5'!$BF$19,IF(MAX([1]Βοηθητικό!$E$19:$J$19)=MAX([1]Βοηθητικό!$E$1:$J$1)-2,'[1]ΣΤΟΙΧΕΙΑ ΕΤΟΥΣ 4'!$BF$19,IF(MAX([1]Βοηθητικό!$E$19:$J$19)=MAX([1]Βοηθητικό!$E$1:$J$1)-3,'[1]ΣΤΟΙΧΕΙΑ ΕΤΟΥΣ 3'!$BF$19,IF(MAX([1]Βοηθητικό!$E$19:$J$19)=MAX([1]Βοηθητικό!$E$1:$J$1)-4,'[1]ΣΤΟΙΧΕΙΑ ΕΤΟΥΣ 2'!$BF$19,IF(MAX([1]Βοηθητικό!$E$19:$J$19)=MAX([1]Βοηθητικό!$E$1:$J$1)-5,'[1]ΣΤΟΙΧΕΙΑ ΕΤΟΥΣ 1'!$BF$19,""))))))</f>
        <v>610760</v>
      </c>
    </row>
    <row r="1371" spans="1:4" x14ac:dyDescent="0.25">
      <c r="A1371" s="1" t="s">
        <v>9</v>
      </c>
      <c r="B1371" s="6">
        <f>IF(MAX([1]Βοηθητικό!$E$19:$J$19)-2=MAX([1]Βοηθητικό!$E$1:$J$1)-2,'[1]ΣΤΟΙΧΕΙΑ ΕΤΟΥΣ 4'!$J$19,IF(MAX([1]Βοηθητικό!$E$19:$J$19)-2=MAX([1]Βοηθητικό!$E$1:$J$1)-3,'[1]ΣΤΟΙΧΕΙΑ ΕΤΟΥΣ 3'!$J$19,IF(MAX([1]Βοηθητικό!$E$19:$J$19)-2=MAX([1]Βοηθητικό!$E$1:$J$1)-4,'[1]ΣΤΟΙΧΕΙΑ ΕΤΟΥΣ 2'!$J$19,IF(MAX([1]Βοηθητικό!$E$19:$J$19)-2=MAX([1]Βοηθητικό!$E$1:$J$1)-5,'[1]ΣΤΟΙΧΕΙΑ ΕΤΟΥΣ 1'!$J$19,""))))</f>
        <v>3258221</v>
      </c>
      <c r="C1371" s="6">
        <f>IF(MAX([1]Βοηθητικό!$E$19:$J$19)-1=MAX([1]Βοηθητικό!$E$1:$J$1)-1,'[1]ΣΤΟΙΧΕΙΑ ΕΤΟΥΣ 5'!$J$19,IF(MAX([1]Βοηθητικό!$E$19:$J$19)-1=MAX([1]Βοηθητικό!$E$1:$J$1)-2,'[1]ΣΤΟΙΧΕΙΑ ΕΤΟΥΣ 4'!$J$19,IF(MAX([1]Βοηθητικό!$E$19:$J$19)-1=MAX([1]Βοηθητικό!$E$1:$J$1)-3,'[1]ΣΤΟΙΧΕΙΑ ΕΤΟΥΣ 3'!$J$19,IF(MAX([1]Βοηθητικό!$E$19:$J$19)-1=MAX([1]Βοηθητικό!$E$1:$J$1)-4,'[1]ΣΤΟΙΧΕΙΑ ΕΤΟΥΣ 2'!$J$19,IF(MAX([1]Βοηθητικό!$E$19:$J$19)-1=MAX([1]Βοηθητικό!$E$1:$J$1)-5,'[1]ΣΤΟΙΧΕΙΑ ΕΤΟΥΣ 1'!$J$19,"")))))</f>
        <v>3266275</v>
      </c>
      <c r="D1371" s="7">
        <f>IF(MAX([1]Βοηθητικό!$E$19:$J$19)=MAX([1]Βοηθητικό!$E$1:$J$1),'[1]ΣΤΟΙΧΕΙΑ ΕΤΟΥΣ 6'!$J$19,IF(MAX([1]Βοηθητικό!$E$19:$J$19)=MAX([1]Βοηθητικό!$E$1:$J$1)-1,'[1]ΣΤΟΙΧΕΙΑ ΕΤΟΥΣ 5'!$J$19,IF(MAX([1]Βοηθητικό!$E$19:$J$19)=MAX([1]Βοηθητικό!$E$1:$J$1)-2,'[1]ΣΤΟΙΧΕΙΑ ΕΤΟΥΣ 4'!$J$19,IF(MAX([1]Βοηθητικό!$E$19:$J$19)=MAX([1]Βοηθητικό!$E$1:$J$1)-3,'[1]ΣΤΟΙΧΕΙΑ ΕΤΟΥΣ 3'!$J$19,IF(MAX([1]Βοηθητικό!$E$19:$J$19)=MAX([1]Βοηθητικό!$E$1:$J$1)-4,'[1]ΣΤΟΙΧΕΙΑ ΕΤΟΥΣ 2'!$J$19,IF(MAX([1]Βοηθητικό!$E$19:$J$19)=MAX([1]Βοηθητικό!$E$1:$J$1)-5,'[1]ΣΤΟΙΧΕΙΑ ΕΤΟΥΣ 1'!$J$19,""))))))</f>
        <v>3287092</v>
      </c>
    </row>
    <row r="1372" spans="1:4" x14ac:dyDescent="0.25">
      <c r="A1372" s="1" t="s">
        <v>181</v>
      </c>
      <c r="B1372" s="6">
        <f>IF(MAX([1]Βοηθητικό!$E$19:$J$19)-2=MAX([1]Βοηθητικό!$E$1:$J$1)-2,'[1]ΣΤΟΙΧΕΙΑ ΕΤΟΥΣ 4'!$M$19,IF(MAX([1]Βοηθητικό!$E$19:$J$19)-2=MAX([1]Βοηθητικό!$E$1:$J$1)-3,'[1]ΣΤΟΙΧΕΙΑ ΕΤΟΥΣ 3'!$M$19,IF(MAX([1]Βοηθητικό!$E$19:$J$19)-2=MAX([1]Βοηθητικό!$E$1:$J$1)-4,'[1]ΣΤΟΙΧΕΙΑ ΕΤΟΥΣ 2'!$M$19,IF(MAX([1]Βοηθητικό!$E$19:$J$19)-2=MAX([1]Βοηθητικό!$E$1:$J$1)-5,'[1]ΣΤΟΙΧΕΙΑ ΕΤΟΥΣ 1'!$M$19,""))))</f>
        <v>28432690</v>
      </c>
      <c r="C1372" s="6">
        <f>IF(MAX([1]Βοηθητικό!$E$19:$J$19)-1=MAX([1]Βοηθητικό!$E$1:$J$1)-1,'[1]ΣΤΟΙΧΕΙΑ ΕΤΟΥΣ 5'!$M$19,IF(MAX([1]Βοηθητικό!$E$19:$J$19)-1=MAX([1]Βοηθητικό!$E$1:$J$1)-2,'[1]ΣΤΟΙΧΕΙΑ ΕΤΟΥΣ 4'!$M$19,IF(MAX([1]Βοηθητικό!$E$19:$J$19)-1=MAX([1]Βοηθητικό!$E$1:$J$1)-3,'[1]ΣΤΟΙΧΕΙΑ ΕΤΟΥΣ 3'!$M$19,IF(MAX([1]Βοηθητικό!$E$19:$J$19)-1=MAX([1]Βοηθητικό!$E$1:$J$1)-4,'[1]ΣΤΟΙΧΕΙΑ ΕΤΟΥΣ 2'!$M$19,IF(MAX([1]Βοηθητικό!$E$19:$J$19)-1=MAX([1]Βοηθητικό!$E$1:$J$1)-5,'[1]ΣΤΟΙΧΕΙΑ ΕΤΟΥΣ 1'!$M$19,"")))))</f>
        <v>27744712</v>
      </c>
      <c r="D1372" s="7">
        <f>IF(MAX([1]Βοηθητικό!$E$19:$J$19)=MAX([1]Βοηθητικό!$E$1:$J$1),'[1]ΣΤΟΙΧΕΙΑ ΕΤΟΥΣ 6'!$M$19,IF(MAX([1]Βοηθητικό!$E$19:$J$19)=MAX([1]Βοηθητικό!$E$1:$J$1)-1,'[1]ΣΤΟΙΧΕΙΑ ΕΤΟΥΣ 5'!$M$19,IF(MAX([1]Βοηθητικό!$E$19:$J$19)=MAX([1]Βοηθητικό!$E$1:$J$1)-2,'[1]ΣΤΟΙΧΕΙΑ ΕΤΟΥΣ 4'!$M$19,IF(MAX([1]Βοηθητικό!$E$19:$J$19)=MAX([1]Βοηθητικό!$E$1:$J$1)-3,'[1]ΣΤΟΙΧΕΙΑ ΕΤΟΥΣ 3'!$M$19,IF(MAX([1]Βοηθητικό!$E$19:$J$19)=MAX([1]Βοηθητικό!$E$1:$J$1)-4,'[1]ΣΤΟΙΧΕΙΑ ΕΤΟΥΣ 2'!$M$19,IF(MAX([1]Βοηθητικό!$E$19:$J$19)=MAX([1]Βοηθητικό!$E$1:$J$1)-5,'[1]ΣΤΟΙΧΕΙΑ ΕΤΟΥΣ 1'!$M$19,""))))))</f>
        <v>15088136</v>
      </c>
    </row>
    <row r="1373" spans="1:4" x14ac:dyDescent="0.25">
      <c r="A1373" s="1" t="s">
        <v>182</v>
      </c>
      <c r="B1373" s="6">
        <f>IF(MAX([1]Βοηθητικό!$E$19:$J$19)-2=MAX([1]Βοηθητικό!$E$1:$J$1)-2,'[1]ΣΤΟΙΧΕΙΑ ΕΤΟΥΣ 4'!$BN$19,IF(MAX([1]Βοηθητικό!$E$19:$J$19)-2=MAX([1]Βοηθητικό!$E$1:$J$1)-3,'[1]ΣΤΟΙΧΕΙΑ ΕΤΟΥΣ 3'!$BN$19,IF(MAX([1]Βοηθητικό!$E$19:$J$19)-2=MAX([1]Βοηθητικό!$E$1:$J$1)-4,'[1]ΣΤΟΙΧΕΙΑ ΕΤΟΥΣ 2'!$BN$19,IF(MAX([1]Βοηθητικό!$E$19:$J$19)-2=MAX([1]Βοηθητικό!$E$1:$J$1)-5,'[1]ΣΤΟΙΧΕΙΑ ΕΤΟΥΣ 1'!$BN$19,""))))</f>
        <v>15953128</v>
      </c>
      <c r="C1373" s="6">
        <f>IF(MAX([1]Βοηθητικό!$E$19:$J$19)-1=MAX([1]Βοηθητικό!$E$1:$J$1)-1,'[1]ΣΤΟΙΧΕΙΑ ΕΤΟΥΣ 5'!$BN$19,IF(MAX([1]Βοηθητικό!$E$19:$J$19)-1=MAX([1]Βοηθητικό!$E$1:$J$1)-2,'[1]ΣΤΟΙΧΕΙΑ ΕΤΟΥΣ 4'!$BN$19,IF(MAX([1]Βοηθητικό!$E$19:$J$19)-1=MAX([1]Βοηθητικό!$E$1:$J$1)-3,'[1]ΣΤΟΙΧΕΙΑ ΕΤΟΥΣ 3'!$BN$19,IF(MAX([1]Βοηθητικό!$E$19:$J$19)-1=MAX([1]Βοηθητικό!$E$1:$J$1)-4,'[1]ΣΤΟΙΧΕΙΑ ΕΤΟΥΣ 2'!$BN$19,IF(MAX([1]Βοηθητικό!$E$19:$J$19)-1=MAX([1]Βοηθητικό!$E$1:$J$1)-5,'[1]ΣΤΟΙΧΕΙΑ ΕΤΟΥΣ 1'!$BN$19,"")))))</f>
        <v>16234162</v>
      </c>
      <c r="D1373" s="7">
        <f>IF(MAX([1]Βοηθητικό!$E$19:$J$19)=MAX([1]Βοηθητικό!$E$1:$J$1),'[1]ΣΤΟΙΧΕΙΑ ΕΤΟΥΣ 6'!$BN$19,IF(MAX([1]Βοηθητικό!$E$19:$J$19)=MAX([1]Βοηθητικό!$E$1:$J$1)-1,'[1]ΣΤΟΙΧΕΙΑ ΕΤΟΥΣ 5'!$BN$19,IF(MAX([1]Βοηθητικό!$E$19:$J$19)=MAX([1]Βοηθητικό!$E$1:$J$1)-2,'[1]ΣΤΟΙΧΕΙΑ ΕΤΟΥΣ 4'!$BN$19,IF(MAX([1]Βοηθητικό!$E$19:$J$19)=MAX([1]Βοηθητικό!$E$1:$J$1)-3,'[1]ΣΤΟΙΧΕΙΑ ΕΤΟΥΣ 3'!$BN$19,IF(MAX([1]Βοηθητικό!$E$19:$J$19)=MAX([1]Βοηθητικό!$E$1:$J$1)-4,'[1]ΣΤΟΙΧΕΙΑ ΕΤΟΥΣ 2'!$BN$19,IF(MAX([1]Βοηθητικό!$E$19:$J$19)=MAX([1]Βοηθητικό!$E$1:$J$1)-5,'[1]ΣΤΟΙΧΕΙΑ ΕΤΟΥΣ 1'!$BN$19,""))))))</f>
        <v>11215777</v>
      </c>
    </row>
    <row r="1374" spans="1:4" x14ac:dyDescent="0.25">
      <c r="A1374" s="1" t="s">
        <v>183</v>
      </c>
      <c r="B1374" s="6">
        <f>IF(MAX([1]Βοηθητικό!$E$19:$J$19)-2=MAX([1]Βοηθητικό!$E$1:$J$1)-2,'[1]ΣΤΟΙΧΕΙΑ ΕΤΟΥΣ 4'!$BG$19,IF(MAX([1]Βοηθητικό!$E$19:$J$19)-2=MAX([1]Βοηθητικό!$E$1:$J$1)-3,'[1]ΣΤΟΙΧΕΙΑ ΕΤΟΥΣ 3'!$BG$19,IF(MAX([1]Βοηθητικό!$E$19:$J$19)-2=MAX([1]Βοηθητικό!$E$1:$J$1)-4,'[1]ΣΤΟΙΧΕΙΑ ΕΤΟΥΣ 2'!$BG$19,IF(MAX([1]Βοηθητικό!$E$19:$J$19)-2=MAX([1]Βοηθητικό!$E$1:$J$1)-5,'[1]ΣΤΟΙΧΕΙΑ ΕΤΟΥΣ 1'!$BG$19,""))))</f>
        <v>9235831</v>
      </c>
      <c r="C1374" s="6">
        <f>IF(MAX([1]Βοηθητικό!$E$19:$J$19)-1=MAX([1]Βοηθητικό!$E$1:$J$1)-1,'[1]ΣΤΟΙΧΕΙΑ ΕΤΟΥΣ 5'!$BG$19,IF(MAX([1]Βοηθητικό!$E$19:$J$19)-1=MAX([1]Βοηθητικό!$E$1:$J$1)-2,'[1]ΣΤΟΙΧΕΙΑ ΕΤΟΥΣ 4'!$BG$19,IF(MAX([1]Βοηθητικό!$E$19:$J$19)-1=MAX([1]Βοηθητικό!$E$1:$J$1)-3,'[1]ΣΤΟΙΧΕΙΑ ΕΤΟΥΣ 3'!$BG$19,IF(MAX([1]Βοηθητικό!$E$19:$J$19)-1=MAX([1]Βοηθητικό!$E$1:$J$1)-4,'[1]ΣΤΟΙΧΕΙΑ ΕΤΟΥΣ 2'!$BG$19,IF(MAX([1]Βοηθητικό!$E$19:$J$19)-1=MAX([1]Βοηθητικό!$E$1:$J$1)-5,'[1]ΣΤΟΙΧΕΙΑ ΕΤΟΥΣ 1'!$BG$19,"")))))</f>
        <v>8256784</v>
      </c>
      <c r="D1374" s="7">
        <f>IF(MAX([1]Βοηθητικό!$E$19:$J$19)=MAX([1]Βοηθητικό!$E$1:$J$1),'[1]ΣΤΟΙΧΕΙΑ ΕΤΟΥΣ 6'!$BG$19,IF(MAX([1]Βοηθητικό!$E$19:$J$19)=MAX([1]Βοηθητικό!$E$1:$J$1)-1,'[1]ΣΤΟΙΧΕΙΑ ΕΤΟΥΣ 5'!$BG$19,IF(MAX([1]Βοηθητικό!$E$19:$J$19)=MAX([1]Βοηθητικό!$E$1:$J$1)-2,'[1]ΣΤΟΙΧΕΙΑ ΕΤΟΥΣ 4'!$BG$19,IF(MAX([1]Βοηθητικό!$E$19:$J$19)=MAX([1]Βοηθητικό!$E$1:$J$1)-3,'[1]ΣΤΟΙΧΕΙΑ ΕΤΟΥΣ 3'!$BG$19,IF(MAX([1]Βοηθητικό!$E$19:$J$19)=MAX([1]Βοηθητικό!$E$1:$J$1)-4,'[1]ΣΤΟΙΧΕΙΑ ΕΤΟΥΣ 2'!$BG$19,IF(MAX([1]Βοηθητικό!$E$19:$J$19)=MAX([1]Βοηθητικό!$E$1:$J$1)-5,'[1]ΣΤΟΙΧΕΙΑ ΕΤΟΥΣ 1'!$BG$19,""))))))</f>
        <v>610759</v>
      </c>
    </row>
    <row r="1375" spans="1:4" x14ac:dyDescent="0.25">
      <c r="A1375" s="1" t="s">
        <v>66</v>
      </c>
      <c r="B1375" s="6">
        <f>IF(MAX([1]Βοηθητικό!$E$19:$J$19)-2=MAX([1]Βοηθητικό!$E$1:$J$1)-2,'[1]ΣΤΟΙΧΕΙΑ ΕΤΟΥΣ 4'!$BO$19,IF(MAX([1]Βοηθητικό!$E$19:$J$19)-2=MAX([1]Βοηθητικό!$E$1:$J$1)-3,'[1]ΣΤΟΙΧΕΙΑ ΕΤΟΥΣ 3'!$BO$19,IF(MAX([1]Βοηθητικό!$E$19:$J$19)-2=MAX([1]Βοηθητικό!$E$1:$J$1)-4,'[1]ΣΤΟΙΧΕΙΑ ΕΤΟΥΣ 2'!$BO$19,IF(MAX([1]Βοηθητικό!$E$19:$J$19)-2=MAX([1]Βοηθητικό!$E$1:$J$1)-5,'[1]ΣΤΟΙΧΕΙΑ ΕΤΟΥΣ 1'!$BO$19,""))))</f>
        <v>3243731</v>
      </c>
      <c r="C1375" s="6">
        <f>IF(MAX([1]Βοηθητικό!$E$19:$J$19)-1=MAX([1]Βοηθητικό!$E$1:$J$1)-1,'[1]ΣΤΟΙΧΕΙΑ ΕΤΟΥΣ 5'!$BO$19,IF(MAX([1]Βοηθητικό!$E$19:$J$19)-1=MAX([1]Βοηθητικό!$E$1:$J$1)-2,'[1]ΣΤΟΙΧΕΙΑ ΕΤΟΥΣ 4'!$BO$19,IF(MAX([1]Βοηθητικό!$E$19:$J$19)-1=MAX([1]Βοηθητικό!$E$1:$J$1)-3,'[1]ΣΤΟΙΧΕΙΑ ΕΤΟΥΣ 3'!$BO$19,IF(MAX([1]Βοηθητικό!$E$19:$J$19)-1=MAX([1]Βοηθητικό!$E$1:$J$1)-4,'[1]ΣΤΟΙΧΕΙΑ ΕΤΟΥΣ 2'!$BO$19,IF(MAX([1]Βοηθητικό!$E$19:$J$19)-1=MAX([1]Βοηθητικό!$E$1:$J$1)-5,'[1]ΣΤΟΙΧΕΙΑ ΕΤΟΥΣ 1'!$BO$19,"")))))</f>
        <v>3253766</v>
      </c>
      <c r="D1375" s="7">
        <f>IF(MAX([1]Βοηθητικό!$E$19:$J$19)=MAX([1]Βοηθητικό!$E$1:$J$1),'[1]ΣΤΟΙΧΕΙΑ ΕΤΟΥΣ 6'!$BO$19,IF(MAX([1]Βοηθητικό!$E$19:$J$19)=MAX([1]Βοηθητικό!$E$1:$J$1)-1,'[1]ΣΤΟΙΧΕΙΑ ΕΤΟΥΣ 5'!$BO$19,IF(MAX([1]Βοηθητικό!$E$19:$J$19)=MAX([1]Βοηθητικό!$E$1:$J$1)-2,'[1]ΣΤΟΙΧΕΙΑ ΕΤΟΥΣ 4'!$BO$19,IF(MAX([1]Βοηθητικό!$E$19:$J$19)=MAX([1]Βοηθητικό!$E$1:$J$1)-3,'[1]ΣΤΟΙΧΕΙΑ ΕΤΟΥΣ 3'!$BO$19,IF(MAX([1]Βοηθητικό!$E$19:$J$19)=MAX([1]Βοηθητικό!$E$1:$J$1)-4,'[1]ΣΤΟΙΧΕΙΑ ΕΤΟΥΣ 2'!$BO$19,IF(MAX([1]Βοηθητικό!$E$19:$J$19)=MAX([1]Βοηθητικό!$E$1:$J$1)-5,'[1]ΣΤΟΙΧΕΙΑ ΕΤΟΥΣ 1'!$BO$19,""))))))</f>
        <v>3261600</v>
      </c>
    </row>
    <row r="1376" spans="1:4" x14ac:dyDescent="0.25">
      <c r="A1376" s="1" t="s">
        <v>13</v>
      </c>
      <c r="B1376" s="6">
        <f>IF(MAX([1]Βοηθητικό!$E$19:$J$19)-2=MAX([1]Βοηθητικό!$E$1:$J$1)-2,'[1]ΣΤΟΙΧΕΙΑ ΕΤΟΥΣ 4'!$N$19,IF(MAX([1]Βοηθητικό!$E$19:$J$19)-2=MAX([1]Βοηθητικό!$E$1:$J$1)-3,'[1]ΣΤΟΙΧΕΙΑ ΕΤΟΥΣ 3'!$N$19,IF(MAX([1]Βοηθητικό!$E$19:$J$19)-2=MAX([1]Βοηθητικό!$E$1:$J$1)-4,'[1]ΣΤΟΙΧΕΙΑ ΕΤΟΥΣ 2'!$N$19,IF(MAX([1]Βοηθητικό!$E$19:$J$19)-2=MAX([1]Βοηθητικό!$E$1:$J$1)-5,'[1]ΣΤΟΙΧΕΙΑ ΕΤΟΥΣ 1'!$N$19,""))))</f>
        <v>214398</v>
      </c>
      <c r="C1376" s="6">
        <f>IF(MAX([1]Βοηθητικό!$E$19:$J$19)-1=MAX([1]Βοηθητικό!$E$1:$J$1)-1,'[1]ΣΤΟΙΧΕΙΑ ΕΤΟΥΣ 5'!$N$19,IF(MAX([1]Βοηθητικό!$E$19:$J$19)-1=MAX([1]Βοηθητικό!$E$1:$J$1)-2,'[1]ΣΤΟΙΧΕΙΑ ΕΤΟΥΣ 4'!$N$19,IF(MAX([1]Βοηθητικό!$E$19:$J$19)-1=MAX([1]Βοηθητικό!$E$1:$J$1)-3,'[1]ΣΤΟΙΧΕΙΑ ΕΤΟΥΣ 3'!$N$19,IF(MAX([1]Βοηθητικό!$E$19:$J$19)-1=MAX([1]Βοηθητικό!$E$1:$J$1)-4,'[1]ΣΤΟΙΧΕΙΑ ΕΤΟΥΣ 2'!$N$19,IF(MAX([1]Βοηθητικό!$E$19:$J$19)-1=MAX([1]Βοηθητικό!$E$1:$J$1)-5,'[1]ΣΤΟΙΧΕΙΑ ΕΤΟΥΣ 1'!$N$19,"")))))</f>
        <v>189201</v>
      </c>
      <c r="D1376" s="7">
        <f>IF(MAX([1]Βοηθητικό!$E$19:$J$19)=MAX([1]Βοηθητικό!$E$1:$J$1),'[1]ΣΤΟΙΧΕΙΑ ΕΤΟΥΣ 6'!$N$19,IF(MAX([1]Βοηθητικό!$E$19:$J$19)=MAX([1]Βοηθητικό!$E$1:$J$1)-1,'[1]ΣΤΟΙΧΕΙΑ ΕΤΟΥΣ 5'!$N$19,IF(MAX([1]Βοηθητικό!$E$19:$J$19)=MAX([1]Βοηθητικό!$E$1:$J$1)-2,'[1]ΣΤΟΙΧΕΙΑ ΕΤΟΥΣ 4'!$N$19,IF(MAX([1]Βοηθητικό!$E$19:$J$19)=MAX([1]Βοηθητικό!$E$1:$J$1)-3,'[1]ΣΤΟΙΧΕΙΑ ΕΤΟΥΣ 3'!$N$19,IF(MAX([1]Βοηθητικό!$E$19:$J$19)=MAX([1]Βοηθητικό!$E$1:$J$1)-4,'[1]ΣΤΟΙΧΕΙΑ ΕΤΟΥΣ 2'!$N$19,IF(MAX([1]Βοηθητικό!$E$19:$J$19)=MAX([1]Βοηθητικό!$E$1:$J$1)-5,'[1]ΣΤΟΙΧΕΙΑ ΕΤΟΥΣ 1'!$N$19,""))))))</f>
        <v>182185</v>
      </c>
    </row>
    <row r="1377" spans="1:4" x14ac:dyDescent="0.25">
      <c r="A1377" s="1" t="s">
        <v>14</v>
      </c>
      <c r="B1377" s="6">
        <f>IF(MAX([1]Βοηθητικό!$E$19:$J$19)-2=MAX([1]Βοηθητικό!$E$1:$J$1)-2,'[1]ΣΤΟΙΧΕΙΑ ΕΤΟΥΣ 4'!$O$19,IF(MAX([1]Βοηθητικό!$E$19:$J$19)-2=MAX([1]Βοηθητικό!$E$1:$J$1)-3,'[1]ΣΤΟΙΧΕΙΑ ΕΤΟΥΣ 3'!$O$19,IF(MAX([1]Βοηθητικό!$E$19:$J$19)-2=MAX([1]Βοηθητικό!$E$1:$J$1)-4,'[1]ΣΤΟΙΧΕΙΑ ΕΤΟΥΣ 2'!$O$19,IF(MAX([1]Βοηθητικό!$E$19:$J$19)-2=MAX([1]Βοηθητικό!$E$1:$J$1)-5,'[1]ΣΤΟΙΧΕΙΑ ΕΤΟΥΣ 1'!$O$19,""))))</f>
        <v>255725</v>
      </c>
      <c r="C1377" s="6">
        <f>IF(MAX([1]Βοηθητικό!$E$19:$J$19)-1=MAX([1]Βοηθητικό!$E$1:$J$1)-1,'[1]ΣΤΟΙΧΕΙΑ ΕΤΟΥΣ 5'!$O$19,IF(MAX([1]Βοηθητικό!$E$19:$J$19)-1=MAX([1]Βοηθητικό!$E$1:$J$1)-2,'[1]ΣΤΟΙΧΕΙΑ ΕΤΟΥΣ 4'!$O$19,IF(MAX([1]Βοηθητικό!$E$19:$J$19)-1=MAX([1]Βοηθητικό!$E$1:$J$1)-3,'[1]ΣΤΟΙΧΕΙΑ ΕΤΟΥΣ 3'!$O$19,IF(MAX([1]Βοηθητικό!$E$19:$J$19)-1=MAX([1]Βοηθητικό!$E$1:$J$1)-4,'[1]ΣΤΟΙΧΕΙΑ ΕΤΟΥΣ 2'!$O$19,IF(MAX([1]Βοηθητικό!$E$19:$J$19)-1=MAX([1]Βοηθητικό!$E$1:$J$1)-5,'[1]ΣΤΟΙΧΕΙΑ ΕΤΟΥΣ 1'!$O$19,"")))))</f>
        <v>254354</v>
      </c>
      <c r="D1377" s="7">
        <f>IF(MAX([1]Βοηθητικό!$E$19:$J$19)=MAX([1]Βοηθητικό!$E$1:$J$1),'[1]ΣΤΟΙΧΕΙΑ ΕΤΟΥΣ 6'!$O$19,IF(MAX([1]Βοηθητικό!$E$19:$J$19)=MAX([1]Βοηθητικό!$E$1:$J$1)-1,'[1]ΣΤΟΙΧΕΙΑ ΕΤΟΥΣ 5'!$O$19,IF(MAX([1]Βοηθητικό!$E$19:$J$19)=MAX([1]Βοηθητικό!$E$1:$J$1)-2,'[1]ΣΤΟΙΧΕΙΑ ΕΤΟΥΣ 4'!$O$19,IF(MAX([1]Βοηθητικό!$E$19:$J$19)=MAX([1]Βοηθητικό!$E$1:$J$1)-3,'[1]ΣΤΟΙΧΕΙΑ ΕΤΟΥΣ 3'!$O$19,IF(MAX([1]Βοηθητικό!$E$19:$J$19)=MAX([1]Βοηθητικό!$E$1:$J$1)-4,'[1]ΣΤΟΙΧΕΙΑ ΕΤΟΥΣ 2'!$O$19,IF(MAX([1]Βοηθητικό!$E$19:$J$19)=MAX([1]Βοηθητικό!$E$1:$J$1)-5,'[1]ΣΤΟΙΧΕΙΑ ΕΤΟΥΣ 1'!$O$19,""))))))</f>
        <v>260102</v>
      </c>
    </row>
    <row r="1378" spans="1:4" x14ac:dyDescent="0.25">
      <c r="A1378" s="1" t="s">
        <v>15</v>
      </c>
      <c r="B1378" s="6">
        <f>IF(MAX([1]Βοηθητικό!$E$19:$J$19)-2=MAX([1]Βοηθητικό!$E$1:$J$1)-2,'[1]ΣΤΟΙΧΕΙΑ ΕΤΟΥΣ 4'!$P$19,IF(MAX([1]Βοηθητικό!$E$19:$J$19)-2=MAX([1]Βοηθητικό!$E$1:$J$1)-3,'[1]ΣΤΟΙΧΕΙΑ ΕΤΟΥΣ 3'!$P$19,IF(MAX([1]Βοηθητικό!$E$19:$J$19)-2=MAX([1]Βοηθητικό!$E$1:$J$1)-4,'[1]ΣΤΟΙΧΕΙΑ ΕΤΟΥΣ 2'!$P$19,IF(MAX([1]Βοηθητικό!$E$19:$J$19)-2=MAX([1]Βοηθητικό!$E$1:$J$1)-5,'[1]ΣΤΟΙΧΕΙΑ ΕΤΟΥΣ 1'!$P$19,""))))</f>
        <v>3290911</v>
      </c>
      <c r="C1378" s="6">
        <f>IF(MAX([1]Βοηθητικό!$E$19:$J$19)-1=MAX([1]Βοηθητικό!$E$1:$J$1)-1,'[1]ΣΤΟΙΧΕΙΑ ΕΤΟΥΣ 5'!$P$19,IF(MAX([1]Βοηθητικό!$E$19:$J$19)-1=MAX([1]Βοηθητικό!$E$1:$J$1)-2,'[1]ΣΤΟΙΧΕΙΑ ΕΤΟΥΣ 4'!$P$19,IF(MAX([1]Βοηθητικό!$E$19:$J$19)-1=MAX([1]Βοηθητικό!$E$1:$J$1)-3,'[1]ΣΤΟΙΧΕΙΑ ΕΤΟΥΣ 3'!$P$19,IF(MAX([1]Βοηθητικό!$E$19:$J$19)-1=MAX([1]Βοηθητικό!$E$1:$J$1)-4,'[1]ΣΤΟΙΧΕΙΑ ΕΤΟΥΣ 2'!$P$19,IF(MAX([1]Βοηθητικό!$E$19:$J$19)-1=MAX([1]Βοηθητικό!$E$1:$J$1)-5,'[1]ΣΤΟΙΧΕΙΑ ΕΤΟΥΣ 1'!$P$19,"")))))</f>
        <v>1805523</v>
      </c>
      <c r="D1378" s="7">
        <f>IF(MAX([1]Βοηθητικό!$E$19:$J$19)=MAX([1]Βοηθητικό!$E$1:$J$1),'[1]ΣΤΟΙΧΕΙΑ ΕΤΟΥΣ 6'!$P$19,IF(MAX([1]Βοηθητικό!$E$19:$J$19)=MAX([1]Βοηθητικό!$E$1:$J$1)-1,'[1]ΣΤΟΙΧΕΙΑ ΕΤΟΥΣ 5'!$P$19,IF(MAX([1]Βοηθητικό!$E$19:$J$19)=MAX([1]Βοηθητικό!$E$1:$J$1)-2,'[1]ΣΤΟΙΧΕΙΑ ΕΤΟΥΣ 4'!$P$19,IF(MAX([1]Βοηθητικό!$E$19:$J$19)=MAX([1]Βοηθητικό!$E$1:$J$1)-3,'[1]ΣΤΟΙΧΕΙΑ ΕΤΟΥΣ 3'!$P$19,IF(MAX([1]Βοηθητικό!$E$19:$J$19)=MAX([1]Βοηθητικό!$E$1:$J$1)-4,'[1]ΣΤΟΙΧΕΙΑ ΕΤΟΥΣ 2'!$P$19,IF(MAX([1]Βοηθητικό!$E$19:$J$19)=MAX([1]Βοηθητικό!$E$1:$J$1)-5,'[1]ΣΤΟΙΧΕΙΑ ΕΤΟΥΣ 1'!$P$19,""))))))</f>
        <v>2305138</v>
      </c>
    </row>
    <row r="1379" spans="1:4" x14ac:dyDescent="0.25">
      <c r="A1379" s="1" t="s">
        <v>16</v>
      </c>
      <c r="B1379" s="6">
        <f>IF(MAX([1]Βοηθητικό!$E$19:$J$19)-2=MAX([1]Βοηθητικό!$E$1:$J$1)-2,'[1]ΣΤΟΙΧΕΙΑ ΕΤΟΥΣ 4'!$Q$19,IF(MAX([1]Βοηθητικό!$E$19:$J$19)-2=MAX([1]Βοηθητικό!$E$1:$J$1)-3,'[1]ΣΤΟΙΧΕΙΑ ΕΤΟΥΣ 3'!$Q$19,IF(MAX([1]Βοηθητικό!$E$19:$J$19)-2=MAX([1]Βοηθητικό!$E$1:$J$1)-4,'[1]ΣΤΟΙΧΕΙΑ ΕΤΟΥΣ 2'!$Q$19,IF(MAX([1]Βοηθητικό!$E$19:$J$19)-2=MAX([1]Βοηθητικό!$E$1:$J$1)-5,'[1]ΣΤΟΙΧΕΙΑ ΕΤΟΥΣ 1'!$Q$19,""))))</f>
        <v>1556440</v>
      </c>
      <c r="C1379" s="6">
        <f>IF(MAX([1]Βοηθητικό!$E$19:$J$19)-1=MAX([1]Βοηθητικό!$E$1:$J$1)-1,'[1]ΣΤΟΙΧΕΙΑ ΕΤΟΥΣ 5'!$Q$19,IF(MAX([1]Βοηθητικό!$E$19:$J$19)-1=MAX([1]Βοηθητικό!$E$1:$J$1)-2,'[1]ΣΤΟΙΧΕΙΑ ΕΤΟΥΣ 4'!$Q$19,IF(MAX([1]Βοηθητικό!$E$19:$J$19)-1=MAX([1]Βοηθητικό!$E$1:$J$1)-3,'[1]ΣΤΟΙΧΕΙΑ ΕΤΟΥΣ 3'!$Q$19,IF(MAX([1]Βοηθητικό!$E$19:$J$19)-1=MAX([1]Βοηθητικό!$E$1:$J$1)-4,'[1]ΣΤΟΙΧΕΙΑ ΕΤΟΥΣ 2'!$Q$19,IF(MAX([1]Βοηθητικό!$E$19:$J$19)-1=MAX([1]Βοηθητικό!$E$1:$J$1)-5,'[1]ΣΤΟΙΧΕΙΑ ΕΤΟΥΣ 1'!$Q$19,"")))))</f>
        <v>738010</v>
      </c>
      <c r="D1379" s="7">
        <f>IF(MAX([1]Βοηθητικό!$E$19:$J$19)=MAX([1]Βοηθητικό!$E$1:$J$1),'[1]ΣΤΟΙΧΕΙΑ ΕΤΟΥΣ 6'!$Q$19,IF(MAX([1]Βοηθητικό!$E$19:$J$19)=MAX([1]Βοηθητικό!$E$1:$J$1)-1,'[1]ΣΤΟΙΧΕΙΑ ΕΤΟΥΣ 5'!$Q$19,IF(MAX([1]Βοηθητικό!$E$19:$J$19)=MAX([1]Βοηθητικό!$E$1:$J$1)-2,'[1]ΣΤΟΙΧΕΙΑ ΕΤΟΥΣ 4'!$Q$19,IF(MAX([1]Βοηθητικό!$E$19:$J$19)=MAX([1]Βοηθητικό!$E$1:$J$1)-3,'[1]ΣΤΟΙΧΕΙΑ ΕΤΟΥΣ 3'!$Q$19,IF(MAX([1]Βοηθητικό!$E$19:$J$19)=MAX([1]Βοηθητικό!$E$1:$J$1)-4,'[1]ΣΤΟΙΧΕΙΑ ΕΤΟΥΣ 2'!$Q$19,IF(MAX([1]Βοηθητικό!$E$19:$J$19)=MAX([1]Βοηθητικό!$E$1:$J$1)-5,'[1]ΣΤΟΙΧΕΙΑ ΕΤΟΥΣ 1'!$Q$19,""))))))</f>
        <v>1559664</v>
      </c>
    </row>
    <row r="1380" spans="1:4" x14ac:dyDescent="0.25">
      <c r="A1380" s="1" t="s">
        <v>184</v>
      </c>
      <c r="B1380" s="6">
        <f>IF(MAX([1]Βοηθητικό!$E$19:$J$19)-2=MAX([1]Βοηθητικό!$E$1:$J$1)-2,'[1]ΣΤΟΙΧΕΙΑ ΕΤΟΥΣ 4'!$R$19,IF(MAX([1]Βοηθητικό!$E$19:$J$19)-2=MAX([1]Βοηθητικό!$E$1:$J$1)-3,'[1]ΣΤΟΙΧΕΙΑ ΕΤΟΥΣ 3'!$R$19,IF(MAX([1]Βοηθητικό!$E$19:$J$19)-2=MAX([1]Βοηθητικό!$E$1:$J$1)-4,'[1]ΣΤΟΙΧΕΙΑ ΕΤΟΥΣ 2'!$R$19,IF(MAX([1]Βοηθητικό!$E$19:$J$19)-2=MAX([1]Βοηθητικό!$E$1:$J$1)-5,'[1]ΣΤΟΙΧΕΙΑ ΕΤΟΥΣ 1'!$R$19,""))))</f>
        <v>0</v>
      </c>
      <c r="C1380" s="6">
        <f>IF(MAX([1]Βοηθητικό!$E$19:$J$19)-1=MAX([1]Βοηθητικό!$E$1:$J$1)-1,'[1]ΣΤΟΙΧΕΙΑ ΕΤΟΥΣ 5'!$R$19,IF(MAX([1]Βοηθητικό!$E$19:$J$19)-1=MAX([1]Βοηθητικό!$E$1:$J$1)-2,'[1]ΣΤΟΙΧΕΙΑ ΕΤΟΥΣ 4'!$R$19,IF(MAX([1]Βοηθητικό!$E$19:$J$19)-1=MAX([1]Βοηθητικό!$E$1:$J$1)-3,'[1]ΣΤΟΙΧΕΙΑ ΕΤΟΥΣ 3'!$R$19,IF(MAX([1]Βοηθητικό!$E$19:$J$19)-1=MAX([1]Βοηθητικό!$E$1:$J$1)-4,'[1]ΣΤΟΙΧΕΙΑ ΕΤΟΥΣ 2'!$R$19,IF(MAX([1]Βοηθητικό!$E$19:$J$19)-1=MAX([1]Βοηθητικό!$E$1:$J$1)-5,'[1]ΣΤΟΙΧΕΙΑ ΕΤΟΥΣ 1'!$R$19,"")))))</f>
        <v>0</v>
      </c>
      <c r="D1380" s="7">
        <f>IF(MAX([1]Βοηθητικό!$E$19:$J$19)=MAX([1]Βοηθητικό!$E$1:$J$1),'[1]ΣΤΟΙΧΕΙΑ ΕΤΟΥΣ 6'!$R$19,IF(MAX([1]Βοηθητικό!$E$19:$J$19)=MAX([1]Βοηθητικό!$E$1:$J$1)-1,'[1]ΣΤΟΙΧΕΙΑ ΕΤΟΥΣ 5'!$R$19,IF(MAX([1]Βοηθητικό!$E$19:$J$19)=MAX([1]Βοηθητικό!$E$1:$J$1)-2,'[1]ΣΤΟΙΧΕΙΑ ΕΤΟΥΣ 4'!$R$19,IF(MAX([1]Βοηθητικό!$E$19:$J$19)=MAX([1]Βοηθητικό!$E$1:$J$1)-3,'[1]ΣΤΟΙΧΕΙΑ ΕΤΟΥΣ 3'!$R$19,IF(MAX([1]Βοηθητικό!$E$19:$J$19)=MAX([1]Βοηθητικό!$E$1:$J$1)-4,'[1]ΣΤΟΙΧΕΙΑ ΕΤΟΥΣ 2'!$R$19,IF(MAX([1]Βοηθητικό!$E$19:$J$19)=MAX([1]Βοηθητικό!$E$1:$J$1)-5,'[1]ΣΤΟΙΧΕΙΑ ΕΤΟΥΣ 1'!$R$19,""))))))</f>
        <v>0</v>
      </c>
    </row>
    <row r="1381" spans="1:4" x14ac:dyDescent="0.25">
      <c r="A1381" s="1" t="s">
        <v>18</v>
      </c>
      <c r="B1381" s="6">
        <f>IF(MAX([1]Βοηθητικό!$E$19:$J$19)-2=MAX([1]Βοηθητικό!$E$1:$J$1)-2,'[1]ΣΤΟΙΧΕΙΑ ΕΤΟΥΣ 4'!$S$19,IF(MAX([1]Βοηθητικό!$E$19:$J$19)-2=MAX([1]Βοηθητικό!$E$1:$J$1)-3,'[1]ΣΤΟΙΧΕΙΑ ΕΤΟΥΣ 3'!$S$19,IF(MAX([1]Βοηθητικό!$E$19:$J$19)-2=MAX([1]Βοηθητικό!$E$1:$J$1)-4,'[1]ΣΤΟΙΧΕΙΑ ΕΤΟΥΣ 2'!$S$19,IF(MAX([1]Βοηθητικό!$E$19:$J$19)-2=MAX([1]Βοηθητικό!$E$1:$J$1)-5,'[1]ΣΤΟΙΧΕΙΑ ΕΤΟΥΣ 1'!$S$19,""))))</f>
        <v>1734470</v>
      </c>
      <c r="C1381" s="6">
        <f>IF(MAX([1]Βοηθητικό!$E$19:$J$19)-1=MAX([1]Βοηθητικό!$E$1:$J$1)-1,'[1]ΣΤΟΙΧΕΙΑ ΕΤΟΥΣ 5'!$S$19,IF(MAX([1]Βοηθητικό!$E$19:$J$19)-1=MAX([1]Βοηθητικό!$E$1:$J$1)-2,'[1]ΣΤΟΙΧΕΙΑ ΕΤΟΥΣ 4'!$S$19,IF(MAX([1]Βοηθητικό!$E$19:$J$19)-1=MAX([1]Βοηθητικό!$E$1:$J$1)-3,'[1]ΣΤΟΙΧΕΙΑ ΕΤΟΥΣ 3'!$S$19,IF(MAX([1]Βοηθητικό!$E$19:$J$19)-1=MAX([1]Βοηθητικό!$E$1:$J$1)-4,'[1]ΣΤΟΙΧΕΙΑ ΕΤΟΥΣ 2'!$S$19,IF(MAX([1]Βοηθητικό!$E$19:$J$19)-1=MAX([1]Βοηθητικό!$E$1:$J$1)-5,'[1]ΣΤΟΙΧΕΙΑ ΕΤΟΥΣ 1'!$S$19,"")))))</f>
        <v>1067513</v>
      </c>
      <c r="D1381" s="7">
        <f>IF(MAX([1]Βοηθητικό!$E$19:$J$19)=MAX([1]Βοηθητικό!$E$1:$J$1),'[1]ΣΤΟΙΧΕΙΑ ΕΤΟΥΣ 6'!$S$19,IF(MAX([1]Βοηθητικό!$E$19:$J$19)=MAX([1]Βοηθητικό!$E$1:$J$1)-1,'[1]ΣΤΟΙΧΕΙΑ ΕΤΟΥΣ 5'!$S$19,IF(MAX([1]Βοηθητικό!$E$19:$J$19)=MAX([1]Βοηθητικό!$E$1:$J$1)-2,'[1]ΣΤΟΙΧΕΙΑ ΕΤΟΥΣ 4'!$S$19,IF(MAX([1]Βοηθητικό!$E$19:$J$19)=MAX([1]Βοηθητικό!$E$1:$J$1)-3,'[1]ΣΤΟΙΧΕΙΑ ΕΤΟΥΣ 3'!$S$19,IF(MAX([1]Βοηθητικό!$E$19:$J$19)=MAX([1]Βοηθητικό!$E$1:$J$1)-4,'[1]ΣΤΟΙΧΕΙΑ ΕΤΟΥΣ 2'!$S$19,IF(MAX([1]Βοηθητικό!$E$19:$J$19)=MAX([1]Βοηθητικό!$E$1:$J$1)-5,'[1]ΣΤΟΙΧΕΙΑ ΕΤΟΥΣ 1'!$S$19,""))))))</f>
        <v>745475</v>
      </c>
    </row>
    <row r="1382" spans="1:4" x14ac:dyDescent="0.25">
      <c r="A1382" s="1" t="s">
        <v>19</v>
      </c>
      <c r="B1382" s="6">
        <f>IF(MAX([1]Βοηθητικό!$E$19:$J$19)-2=MAX([1]Βοηθητικό!$E$1:$J$1)-2,'[1]ΣΤΟΙΧΕΙΑ ΕΤΟΥΣ 4'!$T$19,IF(MAX([1]Βοηθητικό!$E$19:$J$19)-2=MAX([1]Βοηθητικό!$E$1:$J$1)-3,'[1]ΣΤΟΙΧΕΙΑ ΕΤΟΥΣ 3'!$T$19,IF(MAX([1]Βοηθητικό!$E$19:$J$19)-2=MAX([1]Βοηθητικό!$E$1:$J$1)-4,'[1]ΣΤΟΙΧΕΙΑ ΕΤΟΥΣ 2'!$T$19,IF(MAX([1]Βοηθητικό!$E$19:$J$19)-2=MAX([1]Βοηθητικό!$E$1:$J$1)-5,'[1]ΣΤΟΙΧΕΙΑ ΕΤΟΥΣ 1'!$T$19,""))))</f>
        <v>3782404</v>
      </c>
      <c r="C1382" s="6">
        <f>IF(MAX([1]Βοηθητικό!$E$19:$J$19)-1=MAX([1]Βοηθητικό!$E$1:$J$1)-1,'[1]ΣΤΟΙΧΕΙΑ ΕΤΟΥΣ 5'!$T$19,IF(MAX([1]Βοηθητικό!$E$19:$J$19)-1=MAX([1]Βοηθητικό!$E$1:$J$1)-2,'[1]ΣΤΟΙΧΕΙΑ ΕΤΟΥΣ 4'!$T$19,IF(MAX([1]Βοηθητικό!$E$19:$J$19)-1=MAX([1]Βοηθητικό!$E$1:$J$1)-3,'[1]ΣΤΟΙΧΕΙΑ ΕΤΟΥΣ 3'!$T$19,IF(MAX([1]Βοηθητικό!$E$19:$J$19)-1=MAX([1]Βοηθητικό!$E$1:$J$1)-4,'[1]ΣΤΟΙΧΕΙΑ ΕΤΟΥΣ 2'!$T$19,IF(MAX([1]Βοηθητικό!$E$19:$J$19)-1=MAX([1]Βοηθητικό!$E$1:$J$1)-5,'[1]ΣΤΟΙΧΕΙΑ ΕΤΟΥΣ 1'!$T$19,"")))))</f>
        <v>2500808</v>
      </c>
      <c r="D1382" s="7">
        <f>IF(MAX([1]Βοηθητικό!$E$19:$J$19)=MAX([1]Βοηθητικό!$E$1:$J$1),'[1]ΣΤΟΙΧΕΙΑ ΕΤΟΥΣ 6'!$T$19,IF(MAX([1]Βοηθητικό!$E$19:$J$19)=MAX([1]Βοηθητικό!$E$1:$J$1)-1,'[1]ΣΤΟΙΧΕΙΑ ΕΤΟΥΣ 5'!$T$19,IF(MAX([1]Βοηθητικό!$E$19:$J$19)=MAX([1]Βοηθητικό!$E$1:$J$1)-2,'[1]ΣΤΟΙΧΕΙΑ ΕΤΟΥΣ 4'!$T$19,IF(MAX([1]Βοηθητικό!$E$19:$J$19)=MAX([1]Βοηθητικό!$E$1:$J$1)-3,'[1]ΣΤΟΙΧΕΙΑ ΕΤΟΥΣ 3'!$T$19,IF(MAX([1]Βοηθητικό!$E$19:$J$19)=MAX([1]Βοηθητικό!$E$1:$J$1)-4,'[1]ΣΤΟΙΧΕΙΑ ΕΤΟΥΣ 2'!$T$19,IF(MAX([1]Βοηθητικό!$E$19:$J$19)=MAX([1]Βοηθητικό!$E$1:$J$1)-5,'[1]ΣΤΟΙΧΕΙΑ ΕΤΟΥΣ 1'!$T$19,""))))))</f>
        <v>2821079</v>
      </c>
    </row>
    <row r="1383" spans="1:4" x14ac:dyDescent="0.25">
      <c r="A1383" s="1" t="s">
        <v>185</v>
      </c>
      <c r="B1383" s="6">
        <f>IF(MAX([1]Βοηθητικό!$E$19:$J$19)-2=MAX([1]Βοηθητικό!$E$1:$J$1)-2,'[1]ΣΤΟΙΧΕΙΑ ΕΤΟΥΣ 4'!$U$19,IF(MAX([1]Βοηθητικό!$E$19:$J$19)-2=MAX([1]Βοηθητικό!$E$1:$J$1)-3,'[1]ΣΤΟΙΧΕΙΑ ΕΤΟΥΣ 3'!$U$19,IF(MAX([1]Βοηθητικό!$E$19:$J$19)-2=MAX([1]Βοηθητικό!$E$1:$J$1)-4,'[1]ΣΤΟΙΧΕΙΑ ΕΤΟΥΣ 2'!$U$19,IF(MAX([1]Βοηθητικό!$E$19:$J$19)-2=MAX([1]Βοηθητικό!$E$1:$J$1)-5,'[1]ΣΤΟΙΧΕΙΑ ΕΤΟΥΣ 1'!$U$19,""))))</f>
        <v>2619644</v>
      </c>
      <c r="C1383" s="6">
        <f>IF(MAX([1]Βοηθητικό!$E$19:$J$19)-1=MAX([1]Βοηθητικό!$E$1:$J$1)-1,'[1]ΣΤΟΙΧΕΙΑ ΕΤΟΥΣ 5'!$U$19,IF(MAX([1]Βοηθητικό!$E$19:$J$19)-1=MAX([1]Βοηθητικό!$E$1:$J$1)-2,'[1]ΣΤΟΙΧΕΙΑ ΕΤΟΥΣ 4'!$U$19,IF(MAX([1]Βοηθητικό!$E$19:$J$19)-1=MAX([1]Βοηθητικό!$E$1:$J$1)-3,'[1]ΣΤΟΙΧΕΙΑ ΕΤΟΥΣ 3'!$U$19,IF(MAX([1]Βοηθητικό!$E$19:$J$19)-1=MAX([1]Βοηθητικό!$E$1:$J$1)-4,'[1]ΣΤΟΙΧΕΙΑ ΕΤΟΥΣ 2'!$U$19,IF(MAX([1]Βοηθητικό!$E$19:$J$19)-1=MAX([1]Βοηθητικό!$E$1:$J$1)-5,'[1]ΣΤΟΙΧΕΙΑ ΕΤΟΥΣ 1'!$U$19,"")))))</f>
        <v>2051432</v>
      </c>
      <c r="D1383" s="7">
        <f>IF(MAX([1]Βοηθητικό!$E$19:$J$19)=MAX([1]Βοηθητικό!$E$1:$J$1),'[1]ΣΤΟΙΧΕΙΑ ΕΤΟΥΣ 6'!$U$19,IF(MAX([1]Βοηθητικό!$E$19:$J$19)=MAX([1]Βοηθητικό!$E$1:$J$1)-1,'[1]ΣΤΟΙΧΕΙΑ ΕΤΟΥΣ 5'!$U$19,IF(MAX([1]Βοηθητικό!$E$19:$J$19)=MAX([1]Βοηθητικό!$E$1:$J$1)-2,'[1]ΣΤΟΙΧΕΙΑ ΕΤΟΥΣ 4'!$U$19,IF(MAX([1]Βοηθητικό!$E$19:$J$19)=MAX([1]Βοηθητικό!$E$1:$J$1)-3,'[1]ΣΤΟΙΧΕΙΑ ΕΤΟΥΣ 3'!$U$19,IF(MAX([1]Βοηθητικό!$E$19:$J$19)=MAX([1]Βοηθητικό!$E$1:$J$1)-4,'[1]ΣΤΟΙΧΕΙΑ ΕΤΟΥΣ 2'!$U$19,IF(MAX([1]Βοηθητικό!$E$19:$J$19)=MAX([1]Βοηθητικό!$E$1:$J$1)-5,'[1]ΣΤΟΙΧΕΙΑ ΕΤΟΥΣ 1'!$U$19,""))))))</f>
        <v>1655071</v>
      </c>
    </row>
    <row r="1384" spans="1:4" x14ac:dyDescent="0.25">
      <c r="A1384" s="1" t="s">
        <v>22</v>
      </c>
      <c r="B1384" s="6">
        <f>IF(MAX([1]Βοηθητικό!$E$19:$J$19)-2=MAX([1]Βοηθητικό!$E$1:$J$1)-2,'[1]ΣΤΟΙΧΕΙΑ ΕΤΟΥΣ 4'!$W$19,IF(MAX([1]Βοηθητικό!$E$19:$J$19)-2=MAX([1]Βοηθητικό!$E$1:$J$1)-3,'[1]ΣΤΟΙΧΕΙΑ ΕΤΟΥΣ 3'!$W$19,IF(MAX([1]Βοηθητικό!$E$19:$J$19)-2=MAX([1]Βοηθητικό!$E$1:$J$1)-4,'[1]ΣΤΟΙΧΕΙΑ ΕΤΟΥΣ 2'!$W$19,IF(MAX([1]Βοηθητικό!$E$19:$J$19)-2=MAX([1]Βοηθητικό!$E$1:$J$1)-5,'[1]ΣΤΟΙΧΕΙΑ ΕΤΟΥΣ 1'!$W$19,""))))</f>
        <v>0</v>
      </c>
      <c r="C1384" s="6">
        <f>IF(MAX([1]Βοηθητικό!$E$19:$J$19)-1=MAX([1]Βοηθητικό!$E$1:$J$1)-1,'[1]ΣΤΟΙΧΕΙΑ ΕΤΟΥΣ 5'!$W$19,IF(MAX([1]Βοηθητικό!$E$19:$J$19)-1=MAX([1]Βοηθητικό!$E$1:$J$1)-2,'[1]ΣΤΟΙΧΕΙΑ ΕΤΟΥΣ 4'!$W$19,IF(MAX([1]Βοηθητικό!$E$19:$J$19)-1=MAX([1]Βοηθητικό!$E$1:$J$1)-3,'[1]ΣΤΟΙΧΕΙΑ ΕΤΟΥΣ 3'!$W$19,IF(MAX([1]Βοηθητικό!$E$19:$J$19)-1=MAX([1]Βοηθητικό!$E$1:$J$1)-4,'[1]ΣΤΟΙΧΕΙΑ ΕΤΟΥΣ 2'!$W$19,IF(MAX([1]Βοηθητικό!$E$19:$J$19)-1=MAX([1]Βοηθητικό!$E$1:$J$1)-5,'[1]ΣΤΟΙΧΕΙΑ ΕΤΟΥΣ 1'!$W$19,"")))))</f>
        <v>0</v>
      </c>
      <c r="D1384" s="7">
        <f>IF(MAX([1]Βοηθητικό!$E$19:$J$19)=MAX([1]Βοηθητικό!$E$1:$J$1),'[1]ΣΤΟΙΧΕΙΑ ΕΤΟΥΣ 6'!$W$19,IF(MAX([1]Βοηθητικό!$E$19:$J$19)=MAX([1]Βοηθητικό!$E$1:$J$1)-1,'[1]ΣΤΟΙΧΕΙΑ ΕΤΟΥΣ 5'!$W$19,IF(MAX([1]Βοηθητικό!$E$19:$J$19)=MAX([1]Βοηθητικό!$E$1:$J$1)-2,'[1]ΣΤΟΙΧΕΙΑ ΕΤΟΥΣ 4'!$W$19,IF(MAX([1]Βοηθητικό!$E$19:$J$19)=MAX([1]Βοηθητικό!$E$1:$J$1)-3,'[1]ΣΤΟΙΧΕΙΑ ΕΤΟΥΣ 3'!$W$19,IF(MAX([1]Βοηθητικό!$E$19:$J$19)=MAX([1]Βοηθητικό!$E$1:$J$1)-4,'[1]ΣΤΟΙΧΕΙΑ ΕΤΟΥΣ 2'!$W$19,IF(MAX([1]Βοηθητικό!$E$19:$J$19)=MAX([1]Βοηθητικό!$E$1:$J$1)-5,'[1]ΣΤΟΙΧΕΙΑ ΕΤΟΥΣ 1'!$W$19,""))))))</f>
        <v>0</v>
      </c>
    </row>
    <row r="1385" spans="1:4" x14ac:dyDescent="0.25">
      <c r="A1385" s="1" t="s">
        <v>23</v>
      </c>
      <c r="B1385" s="6">
        <f>IF(MAX([1]Βοηθητικό!$E$19:$J$19)-2=MAX([1]Βοηθητικό!$E$1:$J$1)-2,'[1]ΣΤΟΙΧΕΙΑ ΕΤΟΥΣ 4'!$X$19,IF(MAX([1]Βοηθητικό!$E$19:$J$19)-2=MAX([1]Βοηθητικό!$E$1:$J$1)-3,'[1]ΣΤΟΙΧΕΙΑ ΕΤΟΥΣ 3'!$X$19,IF(MAX([1]Βοηθητικό!$E$19:$J$19)-2=MAX([1]Βοηθητικό!$E$1:$J$1)-4,'[1]ΣΤΟΙΧΕΙΑ ΕΤΟΥΣ 2'!$X$19,IF(MAX([1]Βοηθητικό!$E$19:$J$19)-2=MAX([1]Βοηθητικό!$E$1:$J$1)-5,'[1]ΣΤΟΙΧΕΙΑ ΕΤΟΥΣ 1'!$X$19,""))))</f>
        <v>1162760</v>
      </c>
      <c r="C1385" s="6">
        <f>IF(MAX([1]Βοηθητικό!$E$19:$J$19)-1=MAX([1]Βοηθητικό!$E$1:$J$1)-1,'[1]ΣΤΟΙΧΕΙΑ ΕΤΟΥΣ 5'!$X$19,IF(MAX([1]Βοηθητικό!$E$19:$J$19)-1=MAX([1]Βοηθητικό!$E$1:$J$1)-2,'[1]ΣΤΟΙΧΕΙΑ ΕΤΟΥΣ 4'!$X$19,IF(MAX([1]Βοηθητικό!$E$19:$J$19)-1=MAX([1]Βοηθητικό!$E$1:$J$1)-3,'[1]ΣΤΟΙΧΕΙΑ ΕΤΟΥΣ 3'!$X$19,IF(MAX([1]Βοηθητικό!$E$19:$J$19)-1=MAX([1]Βοηθητικό!$E$1:$J$1)-4,'[1]ΣΤΟΙΧΕΙΑ ΕΤΟΥΣ 2'!$X$19,IF(MAX([1]Βοηθητικό!$E$19:$J$19)-1=MAX([1]Βοηθητικό!$E$1:$J$1)-5,'[1]ΣΤΟΙΧΕΙΑ ΕΤΟΥΣ 1'!$X$19,"")))))</f>
        <v>449377</v>
      </c>
      <c r="D1385" s="7">
        <f>IF(MAX([1]Βοηθητικό!$E$19:$J$19)=MAX([1]Βοηθητικό!$E$1:$J$1),'[1]ΣΤΟΙΧΕΙΑ ΕΤΟΥΣ 6'!$X$19,IF(MAX([1]Βοηθητικό!$E$19:$J$19)=MAX([1]Βοηθητικό!$E$1:$J$1)-1,'[1]ΣΤΟΙΧΕΙΑ ΕΤΟΥΣ 5'!$X$19,IF(MAX([1]Βοηθητικό!$E$19:$J$19)=MAX([1]Βοηθητικό!$E$1:$J$1)-2,'[1]ΣΤΟΙΧΕΙΑ ΕΤΟΥΣ 4'!$X$19,IF(MAX([1]Βοηθητικό!$E$19:$J$19)=MAX([1]Βοηθητικό!$E$1:$J$1)-3,'[1]ΣΤΟΙΧΕΙΑ ΕΤΟΥΣ 3'!$X$19,IF(MAX([1]Βοηθητικό!$E$19:$J$19)=MAX([1]Βοηθητικό!$E$1:$J$1)-4,'[1]ΣΤΟΙΧΕΙΑ ΕΤΟΥΣ 2'!$X$19,IF(MAX([1]Βοηθητικό!$E$19:$J$19)=MAX([1]Βοηθητικό!$E$1:$J$1)-5,'[1]ΣΤΟΙΧΕΙΑ ΕΤΟΥΣ 1'!$X$19,""))))))</f>
        <v>1166008</v>
      </c>
    </row>
    <row r="1386" spans="1:4" x14ac:dyDescent="0.25">
      <c r="A1386" s="1" t="s">
        <v>24</v>
      </c>
      <c r="B1386" s="6">
        <f>IF(MAX([1]Βοηθητικό!$E$19:$J$19)-2=MAX([1]Βοηθητικό!$E$1:$J$1)-2,'[1]ΣΤΟΙΧΕΙΑ ΕΤΟΥΣ 4'!$Y$19,IF(MAX([1]Βοηθητικό!$E$19:$J$19)-2=MAX([1]Βοηθητικό!$E$1:$J$1)-3,'[1]ΣΤΟΙΧΕΙΑ ΕΤΟΥΣ 3'!$Y$19,IF(MAX([1]Βοηθητικό!$E$19:$J$19)-2=MAX([1]Βοηθητικό!$E$1:$J$1)-4,'[1]ΣΤΟΙΧΕΙΑ ΕΤΟΥΣ 2'!$Y$19,IF(MAX([1]Βοηθητικό!$E$19:$J$19)-2=MAX([1]Βοηθητικό!$E$1:$J$1)-5,'[1]ΣΤΟΙΧΕΙΑ ΕΤΟΥΣ 1'!$Y$19,""))))</f>
        <v>459041</v>
      </c>
      <c r="C1386" s="6">
        <f>IF(MAX([1]Βοηθητικό!$E$19:$J$19)-1=MAX([1]Βοηθητικό!$E$1:$J$1)-1,'[1]ΣΤΟΙΧΕΙΑ ΕΤΟΥΣ 5'!$Y$19,IF(MAX([1]Βοηθητικό!$E$19:$J$19)-1=MAX([1]Βοηθητικό!$E$1:$J$1)-2,'[1]ΣΤΟΙΧΕΙΑ ΕΤΟΥΣ 4'!$Y$19,IF(MAX([1]Βοηθητικό!$E$19:$J$19)-1=MAX([1]Βοηθητικό!$E$1:$J$1)-3,'[1]ΣΤΟΙΧΕΙΑ ΕΤΟΥΣ 3'!$Y$19,IF(MAX([1]Βοηθητικό!$E$19:$J$19)-1=MAX([1]Βοηθητικό!$E$1:$J$1)-4,'[1]ΣΤΟΙΧΕΙΑ ΕΤΟΥΣ 2'!$Y$19,IF(MAX([1]Βοηθητικό!$E$19:$J$19)-1=MAX([1]Βοηθητικό!$E$1:$J$1)-5,'[1]ΣΤΟΙΧΕΙΑ ΕΤΟΥΣ 1'!$Y$19,"")))))</f>
        <v>490718</v>
      </c>
      <c r="D1386" s="7">
        <f>IF(MAX([1]Βοηθητικό!$E$19:$J$19)=MAX([1]Βοηθητικό!$E$1:$J$1),'[1]ΣΤΟΙΧΕΙΑ ΕΤΟΥΣ 6'!$Y$19,IF(MAX([1]Βοηθητικό!$E$19:$J$19)=MAX([1]Βοηθητικό!$E$1:$J$1)-1,'[1]ΣΤΟΙΧΕΙΑ ΕΤΟΥΣ 5'!$Y$19,IF(MAX([1]Βοηθητικό!$E$19:$J$19)=MAX([1]Βοηθητικό!$E$1:$J$1)-2,'[1]ΣΤΟΙΧΕΙΑ ΕΤΟΥΣ 4'!$Y$19,IF(MAX([1]Βοηθητικό!$E$19:$J$19)=MAX([1]Βοηθητικό!$E$1:$J$1)-3,'[1]ΣΤΟΙΧΕΙΑ ΕΤΟΥΣ 3'!$Y$19,IF(MAX([1]Βοηθητικό!$E$19:$J$19)=MAX([1]Βοηθητικό!$E$1:$J$1)-4,'[1]ΣΤΟΙΧΕΙΑ ΕΤΟΥΣ 2'!$Y$19,IF(MAX([1]Βοηθητικό!$E$19:$J$19)=MAX([1]Βοηθητικό!$E$1:$J$1)-5,'[1]ΣΤΟΙΧΕΙΑ ΕΤΟΥΣ 1'!$Y$19,""))))))</f>
        <v>1361160</v>
      </c>
    </row>
    <row r="1387" spans="1:4" x14ac:dyDescent="0.25">
      <c r="A1387" s="1" t="s">
        <v>25</v>
      </c>
      <c r="B1387" s="6">
        <f>IF(MAX([1]Βοηθητικό!$E$19:$J$19)-2=MAX([1]Βοηθητικό!$E$1:$J$1)-2,'[1]ΣΤΟΙΧΕΙΑ ΕΤΟΥΣ 4'!$Z$19,IF(MAX([1]Βοηθητικό!$E$19:$J$19)-2=MAX([1]Βοηθητικό!$E$1:$J$1)-3,'[1]ΣΤΟΙΧΕΙΑ ΕΤΟΥΣ 3'!$Z$19,IF(MAX([1]Βοηθητικό!$E$19:$J$19)-2=MAX([1]Βοηθητικό!$E$1:$J$1)-4,'[1]ΣΤΟΙΧΕΙΑ ΕΤΟΥΣ 2'!$Z$19,IF(MAX([1]Βοηθητικό!$E$19:$J$19)-2=MAX([1]Βοηθητικό!$E$1:$J$1)-5,'[1]ΣΤΟΙΧΕΙΑ ΕΤΟΥΣ 1'!$Z$19,""))))</f>
        <v>16368694</v>
      </c>
      <c r="C1387" s="6">
        <f>IF(MAX([1]Βοηθητικό!$E$19:$J$19)-1=MAX([1]Βοηθητικό!$E$1:$J$1)-1,'[1]ΣΤΟΙΧΕΙΑ ΕΤΟΥΣ 5'!$Z$19,IF(MAX([1]Βοηθητικό!$E$19:$J$19)-1=MAX([1]Βοηθητικό!$E$1:$J$1)-2,'[1]ΣΤΟΙΧΕΙΑ ΕΤΟΥΣ 4'!$Z$19,IF(MAX([1]Βοηθητικό!$E$19:$J$19)-1=MAX([1]Βοηθητικό!$E$1:$J$1)-3,'[1]ΣΤΟΙΧΕΙΑ ΕΤΟΥΣ 3'!$Z$19,IF(MAX([1]Βοηθητικό!$E$19:$J$19)-1=MAX([1]Βοηθητικό!$E$1:$J$1)-4,'[1]ΣΤΟΙΧΕΙΑ ΕΤΟΥΣ 2'!$Z$19,IF(MAX([1]Βοηθητικό!$E$19:$J$19)-1=MAX([1]Βοηθητικό!$E$1:$J$1)-5,'[1]ΣΤΟΙΧΕΙΑ ΕΤΟΥΣ 1'!$Z$19,"")))))</f>
        <v>15157184</v>
      </c>
      <c r="D1387" s="7">
        <f>IF(MAX([1]Βοηθητικό!$E$19:$J$19)=MAX([1]Βοηθητικό!$E$1:$J$1),'[1]ΣΤΟΙΧΕΙΑ ΕΤΟΥΣ 6'!$Z$19,IF(MAX([1]Βοηθητικό!$E$19:$J$19)=MAX([1]Βοηθητικό!$E$1:$J$1)-1,'[1]ΣΤΟΙΧΕΙΑ ΕΤΟΥΣ 5'!$Z$19,IF(MAX([1]Βοηθητικό!$E$19:$J$19)=MAX([1]Βοηθητικό!$E$1:$J$1)-2,'[1]ΣΤΟΙΧΕΙΑ ΕΤΟΥΣ 4'!$Z$19,IF(MAX([1]Βοηθητικό!$E$19:$J$19)=MAX([1]Βοηθητικό!$E$1:$J$1)-3,'[1]ΣΤΟΙΧΕΙΑ ΕΤΟΥΣ 3'!$Z$19,IF(MAX([1]Βοηθητικό!$E$19:$J$19)=MAX([1]Βοηθητικό!$E$1:$J$1)-4,'[1]ΣΤΟΙΧΕΙΑ ΕΤΟΥΣ 2'!$Z$19,IF(MAX([1]Βοηθητικό!$E$19:$J$19)=MAX([1]Βοηθητικό!$E$1:$J$1)-5,'[1]ΣΤΟΙΧΕΙΑ ΕΤΟΥΣ 1'!$Z$19,""))))))</f>
        <v>17379495</v>
      </c>
    </row>
    <row r="1388" spans="1:4" x14ac:dyDescent="0.25">
      <c r="A1388" s="1"/>
      <c r="B1388" s="8"/>
      <c r="C1388" s="18"/>
      <c r="D1388" s="9"/>
    </row>
    <row r="1389" spans="1:4" x14ac:dyDescent="0.25">
      <c r="A1389" s="3" t="s">
        <v>186</v>
      </c>
      <c r="B1389" s="8"/>
      <c r="C1389" s="18"/>
      <c r="D1389" s="9"/>
    </row>
    <row r="1390" spans="1:4" x14ac:dyDescent="0.25">
      <c r="A1390" s="1" t="s">
        <v>26</v>
      </c>
      <c r="B1390" s="6">
        <f>IF(MAX([1]Βοηθητικό!$E$19:$J$19)-2=MAX([1]Βοηθητικό!$E$1:$J$1)-2,'[1]ΣΤΟΙΧΕΙΑ ΕΤΟΥΣ 4'!$AA$19,IF(MAX([1]Βοηθητικό!$E$19:$J$19)-2=MAX([1]Βοηθητικό!$E$1:$J$1)-3,'[1]ΣΤΟΙΧΕΙΑ ΕΤΟΥΣ 3'!$AA$19,IF(MAX([1]Βοηθητικό!$E$19:$J$19)-2=MAX([1]Βοηθητικό!$E$1:$J$1)-4,'[1]ΣΤΟΙΧΕΙΑ ΕΤΟΥΣ 2'!$AA$19,IF(MAX([1]Βοηθητικό!$E$19:$J$19)-2=MAX([1]Βοηθητικό!$E$1:$J$1)-5,'[1]ΣΤΟΙΧΕΙΑ ΕΤΟΥΣ 1'!$AA$19,""))))</f>
        <v>-24945159</v>
      </c>
      <c r="C1390" s="6">
        <f>IF(MAX([1]Βοηθητικό!$E$19:$J$19)-1=MAX([1]Βοηθητικό!$E$1:$J$1)-1,'[1]ΣΤΟΙΧΕΙΑ ΕΤΟΥΣ 5'!$AA$19,IF(MAX([1]Βοηθητικό!$E$19:$J$19)-1=MAX([1]Βοηθητικό!$E$1:$J$1)-2,'[1]ΣΤΟΙΧΕΙΑ ΕΤΟΥΣ 4'!$AA$19,IF(MAX([1]Βοηθητικό!$E$19:$J$19)-1=MAX([1]Βοηθητικό!$E$1:$J$1)-3,'[1]ΣΤΟΙΧΕΙΑ ΕΤΟΥΣ 3'!$AA$19,IF(MAX([1]Βοηθητικό!$E$19:$J$19)-1=MAX([1]Βοηθητικό!$E$1:$J$1)-4,'[1]ΣΤΟΙΧΕΙΑ ΕΤΟΥΣ 2'!$AA$19,IF(MAX([1]Βοηθητικό!$E$19:$J$19)-1=MAX([1]Βοηθητικό!$E$1:$J$1)-5,'[1]ΣΤΟΙΧΕΙΑ ΕΤΟΥΣ 1'!$AA$19,"")))))</f>
        <v>-32425043</v>
      </c>
      <c r="D1390" s="7">
        <f>IF(MAX([1]Βοηθητικό!$E$19:$J$19)=MAX([1]Βοηθητικό!$E$1:$J$1),'[1]ΣΤΟΙΧΕΙΑ ΕΤΟΥΣ 6'!$AA$19,IF(MAX([1]Βοηθητικό!$E$19:$J$19)=MAX([1]Βοηθητικό!$E$1:$J$1)-1,'[1]ΣΤΟΙΧΕΙΑ ΕΤΟΥΣ 5'!$AA$19,IF(MAX([1]Βοηθητικό!$E$19:$J$19)=MAX([1]Βοηθητικό!$E$1:$J$1)-2,'[1]ΣΤΟΙΧΕΙΑ ΕΤΟΥΣ 4'!$AA$19,IF(MAX([1]Βοηθητικό!$E$19:$J$19)=MAX([1]Βοηθητικό!$E$1:$J$1)-3,'[1]ΣΤΟΙΧΕΙΑ ΕΤΟΥΣ 3'!$AA$19,IF(MAX([1]Βοηθητικό!$E$19:$J$19)=MAX([1]Βοηθητικό!$E$1:$J$1)-4,'[1]ΣΤΟΙΧΕΙΑ ΕΤΟΥΣ 2'!$AA$19,IF(MAX([1]Βοηθητικό!$E$19:$J$19)=MAX([1]Βοηθητικό!$E$1:$J$1)-5,'[1]ΣΤΟΙΧΕΙΑ ΕΤΟΥΣ 1'!$AA$19,""))))))</f>
        <v>-32981273</v>
      </c>
    </row>
    <row r="1391" spans="1:4" x14ac:dyDescent="0.25">
      <c r="A1391" s="1" t="s">
        <v>27</v>
      </c>
      <c r="B1391" s="6">
        <f>IF(MAX([1]Βοηθητικό!$E$19:$J$19)-2=MAX([1]Βοηθητικό!$E$1:$J$1)-2,'[1]ΣΤΟΙΧΕΙΑ ΕΤΟΥΣ 4'!$AB$19,IF(MAX([1]Βοηθητικό!$E$19:$J$19)-2=MAX([1]Βοηθητικό!$E$1:$J$1)-3,'[1]ΣΤΟΙΧΕΙΑ ΕΤΟΥΣ 3'!$AB$19,IF(MAX([1]Βοηθητικό!$E$19:$J$19)-2=MAX([1]Βοηθητικό!$E$1:$J$1)-4,'[1]ΣΤΟΙΧΕΙΑ ΕΤΟΥΣ 2'!$AB$19,IF(MAX([1]Βοηθητικό!$E$19:$J$19)-2=MAX([1]Βοηθητικό!$E$1:$J$1)-5,'[1]ΣΤΟΙΧΕΙΑ ΕΤΟΥΣ 1'!$AB$19,""))))</f>
        <v>34622922</v>
      </c>
      <c r="C1391" s="6">
        <f>IF(MAX([1]Βοηθητικό!$E$19:$J$19)-1=MAX([1]Βοηθητικό!$E$1:$J$1)-1,'[1]ΣΤΟΙΧΕΙΑ ΕΤΟΥΣ 5'!$AB$19,IF(MAX([1]Βοηθητικό!$E$19:$J$19)-1=MAX([1]Βοηθητικό!$E$1:$J$1)-2,'[1]ΣΤΟΙΧΕΙΑ ΕΤΟΥΣ 4'!$AB$19,IF(MAX([1]Βοηθητικό!$E$19:$J$19)-1=MAX([1]Βοηθητικό!$E$1:$J$1)-3,'[1]ΣΤΟΙΧΕΙΑ ΕΤΟΥΣ 3'!$AB$19,IF(MAX([1]Βοηθητικό!$E$19:$J$19)-1=MAX([1]Βοηθητικό!$E$1:$J$1)-4,'[1]ΣΤΟΙΧΕΙΑ ΕΤΟΥΣ 2'!$AB$19,IF(MAX([1]Βοηθητικό!$E$19:$J$19)-1=MAX([1]Βοηθητικό!$E$1:$J$1)-5,'[1]ΣΤΟΙΧΕΙΑ ΕΤΟΥΣ 1'!$AB$19,"")))))</f>
        <v>34622922</v>
      </c>
      <c r="D1391" s="7">
        <f>IF(MAX([1]Βοηθητικό!$E$19:$J$19)=MAX([1]Βοηθητικό!$E$1:$J$1),'[1]ΣΤΟΙΧΕΙΑ ΕΤΟΥΣ 6'!$AB$19,IF(MAX([1]Βοηθητικό!$E$19:$J$19)=MAX([1]Βοηθητικό!$E$1:$J$1)-1,'[1]ΣΤΟΙΧΕΙΑ ΕΤΟΥΣ 5'!$AB$19,IF(MAX([1]Βοηθητικό!$E$19:$J$19)=MAX([1]Βοηθητικό!$E$1:$J$1)-2,'[1]ΣΤΟΙΧΕΙΑ ΕΤΟΥΣ 4'!$AB$19,IF(MAX([1]Βοηθητικό!$E$19:$J$19)=MAX([1]Βοηθητικό!$E$1:$J$1)-3,'[1]ΣΤΟΙΧΕΙΑ ΕΤΟΥΣ 3'!$AB$19,IF(MAX([1]Βοηθητικό!$E$19:$J$19)=MAX([1]Βοηθητικό!$E$1:$J$1)-4,'[1]ΣΤΟΙΧΕΙΑ ΕΤΟΥΣ 2'!$AB$19,IF(MAX([1]Βοηθητικό!$E$19:$J$19)=MAX([1]Βοηθητικό!$E$1:$J$1)-5,'[1]ΣΤΟΙΧΕΙΑ ΕΤΟΥΣ 1'!$AB$19,""))))))</f>
        <v>34622922</v>
      </c>
    </row>
    <row r="1392" spans="1:4" x14ac:dyDescent="0.25">
      <c r="A1392" s="1" t="s">
        <v>28</v>
      </c>
      <c r="B1392" s="6">
        <f>IF(MAX([1]Βοηθητικό!$E$19:$J$19)-2=MAX([1]Βοηθητικό!$E$1:$J$1)-2,'[1]ΣΤΟΙΧΕΙΑ ΕΤΟΥΣ 4'!$AC$19,IF(MAX([1]Βοηθητικό!$E$19:$J$19)-2=MAX([1]Βοηθητικό!$E$1:$J$1)-3,'[1]ΣΤΟΙΧΕΙΑ ΕΤΟΥΣ 3'!$AC$19,IF(MAX([1]Βοηθητικό!$E$19:$J$19)-2=MAX([1]Βοηθητικό!$E$1:$J$1)-4,'[1]ΣΤΟΙΧΕΙΑ ΕΤΟΥΣ 2'!$AC$19,IF(MAX([1]Βοηθητικό!$E$19:$J$19)-2=MAX([1]Βοηθητικό!$E$1:$J$1)-5,'[1]ΣΤΟΙΧΕΙΑ ΕΤΟΥΣ 1'!$AC$19,""))))</f>
        <v>5000886</v>
      </c>
      <c r="C1392" s="6">
        <f>IF(MAX([1]Βοηθητικό!$E$19:$J$19)-1=MAX([1]Βοηθητικό!$E$1:$J$1)-1,'[1]ΣΤΟΙΧΕΙΑ ΕΤΟΥΣ 5'!$AC$19,IF(MAX([1]Βοηθητικό!$E$19:$J$19)-1=MAX([1]Βοηθητικό!$E$1:$J$1)-2,'[1]ΣΤΟΙΧΕΙΑ ΕΤΟΥΣ 4'!$AC$19,IF(MAX([1]Βοηθητικό!$E$19:$J$19)-1=MAX([1]Βοηθητικό!$E$1:$J$1)-3,'[1]ΣΤΟΙΧΕΙΑ ΕΤΟΥΣ 3'!$AC$19,IF(MAX([1]Βοηθητικό!$E$19:$J$19)-1=MAX([1]Βοηθητικό!$E$1:$J$1)-4,'[1]ΣΤΟΙΧΕΙΑ ΕΤΟΥΣ 2'!$AC$19,IF(MAX([1]Βοηθητικό!$E$19:$J$19)-1=MAX([1]Βοηθητικό!$E$1:$J$1)-5,'[1]ΣΤΟΙΧΕΙΑ ΕΤΟΥΣ 1'!$AC$19,"")))))</f>
        <v>4986578</v>
      </c>
      <c r="D1392" s="7">
        <f>IF(MAX([1]Βοηθητικό!$E$19:$J$19)=MAX([1]Βοηθητικό!$E$1:$J$1),'[1]ΣΤΟΙΧΕΙΑ ΕΤΟΥΣ 6'!$AC$19,IF(MAX([1]Βοηθητικό!$E$19:$J$19)=MAX([1]Βοηθητικό!$E$1:$J$1)-1,'[1]ΣΤΟΙΧΕΙΑ ΕΤΟΥΣ 5'!$AC$19,IF(MAX([1]Βοηθητικό!$E$19:$J$19)=MAX([1]Βοηθητικό!$E$1:$J$1)-2,'[1]ΣΤΟΙΧΕΙΑ ΕΤΟΥΣ 4'!$AC$19,IF(MAX([1]Βοηθητικό!$E$19:$J$19)=MAX([1]Βοηθητικό!$E$1:$J$1)-3,'[1]ΣΤΟΙΧΕΙΑ ΕΤΟΥΣ 3'!$AC$19,IF(MAX([1]Βοηθητικό!$E$19:$J$19)=MAX([1]Βοηθητικό!$E$1:$J$1)-4,'[1]ΣΤΟΙΧΕΙΑ ΕΤΟΥΣ 2'!$AC$19,IF(MAX([1]Βοηθητικό!$E$19:$J$19)=MAX([1]Βοηθητικό!$E$1:$J$1)-5,'[1]ΣΤΟΙΧΕΙΑ ΕΤΟΥΣ 1'!$AC$19,""))))))</f>
        <v>4992582</v>
      </c>
    </row>
    <row r="1393" spans="1:4" x14ac:dyDescent="0.25">
      <c r="A1393" s="1" t="s">
        <v>29</v>
      </c>
      <c r="B1393" s="6">
        <f>IF(MAX([1]Βοηθητικό!$E$19:$J$19)-2=MAX([1]Βοηθητικό!$E$1:$J$1)-2,'[1]ΣΤΟΙΧΕΙΑ ΕΤΟΥΣ 4'!$AD$19,IF(MAX([1]Βοηθητικό!$E$19:$J$19)-2=MAX([1]Βοηθητικό!$E$1:$J$1)-3,'[1]ΣΤΟΙΧΕΙΑ ΕΤΟΥΣ 3'!$AD$19,IF(MAX([1]Βοηθητικό!$E$19:$J$19)-2=MAX([1]Βοηθητικό!$E$1:$J$1)-4,'[1]ΣΤΟΙΧΕΙΑ ΕΤΟΥΣ 2'!$AD$19,IF(MAX([1]Βοηθητικό!$E$19:$J$19)-2=MAX([1]Βοηθητικό!$E$1:$J$1)-5,'[1]ΣΤΟΙΧΕΙΑ ΕΤΟΥΣ 1'!$AD$19,""))))</f>
        <v>-64568967</v>
      </c>
      <c r="C1393" s="6">
        <f>IF(MAX([1]Βοηθητικό!$E$19:$J$19)-1=MAX([1]Βοηθητικό!$E$1:$J$1)-1,'[1]ΣΤΟΙΧΕΙΑ ΕΤΟΥΣ 5'!$AD$19,IF(MAX([1]Βοηθητικό!$E$19:$J$19)-1=MAX([1]Βοηθητικό!$E$1:$J$1)-2,'[1]ΣΤΟΙΧΕΙΑ ΕΤΟΥΣ 4'!$AD$19,IF(MAX([1]Βοηθητικό!$E$19:$J$19)-1=MAX([1]Βοηθητικό!$E$1:$J$1)-3,'[1]ΣΤΟΙΧΕΙΑ ΕΤΟΥΣ 3'!$AD$19,IF(MAX([1]Βοηθητικό!$E$19:$J$19)-1=MAX([1]Βοηθητικό!$E$1:$J$1)-4,'[1]ΣΤΟΙΧΕΙΑ ΕΤΟΥΣ 2'!$AD$19,IF(MAX([1]Βοηθητικό!$E$19:$J$19)-1=MAX([1]Βοηθητικό!$E$1:$J$1)-5,'[1]ΣΤΟΙΧΕΙΑ ΕΤΟΥΣ 1'!$AD$19,"")))))</f>
        <v>-72034543</v>
      </c>
      <c r="D1393" s="7">
        <f>IF(MAX([1]Βοηθητικό!$E$19:$J$19)=MAX([1]Βοηθητικό!$E$1:$J$1),'[1]ΣΤΟΙΧΕΙΑ ΕΤΟΥΣ 6'!$AD$19,IF(MAX([1]Βοηθητικό!$E$19:$J$19)=MAX([1]Βοηθητικό!$E$1:$J$1)-1,'[1]ΣΤΟΙΧΕΙΑ ΕΤΟΥΣ 5'!$AD$19,IF(MAX([1]Βοηθητικό!$E$19:$J$19)=MAX([1]Βοηθητικό!$E$1:$J$1)-2,'[1]ΣΤΟΙΧΕΙΑ ΕΤΟΥΣ 4'!$AD$19,IF(MAX([1]Βοηθητικό!$E$19:$J$19)=MAX([1]Βοηθητικό!$E$1:$J$1)-3,'[1]ΣΤΟΙΧΕΙΑ ΕΤΟΥΣ 3'!$AD$19,IF(MAX([1]Βοηθητικό!$E$19:$J$19)=MAX([1]Βοηθητικό!$E$1:$J$1)-4,'[1]ΣΤΟΙΧΕΙΑ ΕΤΟΥΣ 2'!$AD$19,IF(MAX([1]Βοηθητικό!$E$19:$J$19)=MAX([1]Βοηθητικό!$E$1:$J$1)-5,'[1]ΣΤΟΙΧΕΙΑ ΕΤΟΥΣ 1'!$AD$19,""))))))</f>
        <v>-72596776</v>
      </c>
    </row>
    <row r="1394" spans="1:4" x14ac:dyDescent="0.25">
      <c r="A1394" s="1" t="s">
        <v>30</v>
      </c>
      <c r="B1394" s="6">
        <f>IF(MAX([1]Βοηθητικό!$E$19:$J$19)-2=MAX([1]Βοηθητικό!$E$1:$J$1)-2,'[1]ΣΤΟΙΧΕΙΑ ΕΤΟΥΣ 4'!$AE$19,IF(MAX([1]Βοηθητικό!$E$19:$J$19)-2=MAX([1]Βοηθητικό!$E$1:$J$1)-3,'[1]ΣΤΟΙΧΕΙΑ ΕΤΟΥΣ 3'!$AE$19,IF(MAX([1]Βοηθητικό!$E$19:$J$19)-2=MAX([1]Βοηθητικό!$E$1:$J$1)-4,'[1]ΣΤΟΙΧΕΙΑ ΕΤΟΥΣ 2'!$AE$19,IF(MAX([1]Βοηθητικό!$E$19:$J$19)-2=MAX([1]Βοηθητικό!$E$1:$J$1)-5,'[1]ΣΤΟΙΧΕΙΑ ΕΤΟΥΣ 1'!$AE$19,""))))</f>
        <v>1471525</v>
      </c>
      <c r="C1394" s="6">
        <f>IF(MAX([1]Βοηθητικό!$E$19:$J$19)-1=MAX([1]Βοηθητικό!$E$1:$J$1)-1,'[1]ΣΤΟΙΧΕΙΑ ΕΤΟΥΣ 5'!$AE$19,IF(MAX([1]Βοηθητικό!$E$19:$J$19)-1=MAX([1]Βοηθητικό!$E$1:$J$1)-2,'[1]ΣΤΟΙΧΕΙΑ ΕΤΟΥΣ 4'!$AE$19,IF(MAX([1]Βοηθητικό!$E$19:$J$19)-1=MAX([1]Βοηθητικό!$E$1:$J$1)-3,'[1]ΣΤΟΙΧΕΙΑ ΕΤΟΥΣ 3'!$AE$19,IF(MAX([1]Βοηθητικό!$E$19:$J$19)-1=MAX([1]Βοηθητικό!$E$1:$J$1)-4,'[1]ΣΤΟΙΧΕΙΑ ΕΤΟΥΣ 2'!$AE$19,IF(MAX([1]Βοηθητικό!$E$19:$J$19)-1=MAX([1]Βοηθητικό!$E$1:$J$1)-5,'[1]ΣΤΟΙΧΕΙΑ ΕΤΟΥΣ 1'!$AE$19,"")))))</f>
        <v>3572264</v>
      </c>
      <c r="D1394" s="7">
        <f>IF(MAX([1]Βοηθητικό!$E$19:$J$19)=MAX([1]Βοηθητικό!$E$1:$J$1),'[1]ΣΤΟΙΧΕΙΑ ΕΤΟΥΣ 6'!$AE$19,IF(MAX([1]Βοηθητικό!$E$19:$J$19)=MAX([1]Βοηθητικό!$E$1:$J$1)-1,'[1]ΣΤΟΙΧΕΙΑ ΕΤΟΥΣ 5'!$AE$19,IF(MAX([1]Βοηθητικό!$E$19:$J$19)=MAX([1]Βοηθητικό!$E$1:$J$1)-2,'[1]ΣΤΟΙΧΕΙΑ ΕΤΟΥΣ 4'!$AE$19,IF(MAX([1]Βοηθητικό!$E$19:$J$19)=MAX([1]Βοηθητικό!$E$1:$J$1)-3,'[1]ΣΤΟΙΧΕΙΑ ΕΤΟΥΣ 3'!$AE$19,IF(MAX([1]Βοηθητικό!$E$19:$J$19)=MAX([1]Βοηθητικό!$E$1:$J$1)-4,'[1]ΣΤΟΙΧΕΙΑ ΕΤΟΥΣ 2'!$AE$19,IF(MAX([1]Βοηθητικό!$E$19:$J$19)=MAX([1]Βοηθητικό!$E$1:$J$1)-5,'[1]ΣΤΟΙΧΕΙΑ ΕΤΟΥΣ 1'!$AE$19,""))))))</f>
        <v>4252469</v>
      </c>
    </row>
    <row r="1395" spans="1:4" x14ac:dyDescent="0.25">
      <c r="A1395" s="1" t="s">
        <v>61</v>
      </c>
      <c r="B1395" s="6">
        <f>IF(MAX([1]Βοηθητικό!$E$19:$J$19)-2=MAX([1]Βοηθητικό!$E$1:$J$1)-2,'[1]ΣΤΟΙΧΕΙΑ ΕΤΟΥΣ 4'!$BJ$19,IF(MAX([1]Βοηθητικό!$E$19:$J$19)-2=MAX([1]Βοηθητικό!$E$1:$J$1)-3,'[1]ΣΤΟΙΧΕΙΑ ΕΤΟΥΣ 3'!$BJ$19,IF(MAX([1]Βοηθητικό!$E$19:$J$19)-2=MAX([1]Βοηθητικό!$E$1:$J$1)-4,'[1]ΣΤΟΙΧΕΙΑ ΕΤΟΥΣ 2'!$BJ$19,IF(MAX([1]Βοηθητικό!$E$19:$J$19)-2=MAX([1]Βοηθητικό!$E$1:$J$1)-5,'[1]ΣΤΟΙΧΕΙΑ ΕΤΟΥΣ 1'!$BJ$19,""))))</f>
        <v>362665</v>
      </c>
      <c r="C1395" s="6">
        <f>IF(MAX([1]Βοηθητικό!$E$19:$J$19)-1=MAX([1]Βοηθητικό!$E$1:$J$1)-1,'[1]ΣΤΟΙΧΕΙΑ ΕΤΟΥΣ 5'!$BJ$19,IF(MAX([1]Βοηθητικό!$E$19:$J$19)-1=MAX([1]Βοηθητικό!$E$1:$J$1)-2,'[1]ΣΤΟΙΧΕΙΑ ΕΤΟΥΣ 4'!$BJ$19,IF(MAX([1]Βοηθητικό!$E$19:$J$19)-1=MAX([1]Βοηθητικό!$E$1:$J$1)-3,'[1]ΣΤΟΙΧΕΙΑ ΕΤΟΥΣ 3'!$BJ$19,IF(MAX([1]Βοηθητικό!$E$19:$J$19)-1=MAX([1]Βοηθητικό!$E$1:$J$1)-4,'[1]ΣΤΟΙΧΕΙΑ ΕΤΟΥΣ 2'!$BJ$19,IF(MAX([1]Βοηθητικό!$E$19:$J$19)-1=MAX([1]Βοηθητικό!$E$1:$J$1)-5,'[1]ΣΤΟΙΧΕΙΑ ΕΤΟΥΣ 1'!$BJ$19,"")))))</f>
        <v>2846705</v>
      </c>
      <c r="D1395" s="7">
        <f>IF(MAX([1]Βοηθητικό!$E$19:$J$19)=MAX([1]Βοηθητικό!$E$1:$J$1),'[1]ΣΤΟΙΧΕΙΑ ΕΤΟΥΣ 6'!$BJ$19,IF(MAX([1]Βοηθητικό!$E$19:$J$19)=MAX([1]Βοηθητικό!$E$1:$J$1)-1,'[1]ΣΤΟΙΧΕΙΑ ΕΤΟΥΣ 5'!$BJ$19,IF(MAX([1]Βοηθητικό!$E$19:$J$19)=MAX([1]Βοηθητικό!$E$1:$J$1)-2,'[1]ΣΤΟΙΧΕΙΑ ΕΤΟΥΣ 4'!$BJ$19,IF(MAX([1]Βοηθητικό!$E$19:$J$19)=MAX([1]Βοηθητικό!$E$1:$J$1)-3,'[1]ΣΤΟΙΧΕΙΑ ΕΤΟΥΣ 3'!$BJ$19,IF(MAX([1]Βοηθητικό!$E$19:$J$19)=MAX([1]Βοηθητικό!$E$1:$J$1)-4,'[1]ΣΤΟΙΧΕΙΑ ΕΤΟΥΣ 2'!$BJ$19,IF(MAX([1]Βοηθητικό!$E$19:$J$19)=MAX([1]Βοηθητικό!$E$1:$J$1)-5,'[1]ΣΤΟΙΧΕΙΑ ΕΤΟΥΣ 1'!$BJ$19,""))))))</f>
        <v>3534556</v>
      </c>
    </row>
    <row r="1396" spans="1:4" x14ac:dyDescent="0.25">
      <c r="A1396" s="1" t="s">
        <v>62</v>
      </c>
      <c r="B1396" s="6">
        <f>IF(MAX([1]Βοηθητικό!$E$19:$J$19)-2=MAX([1]Βοηθητικό!$E$1:$J$1)-2,'[1]ΣΤΟΙΧΕΙΑ ΕΤΟΥΣ 4'!$BK$19,IF(MAX([1]Βοηθητικό!$E$19:$J$19)-2=MAX([1]Βοηθητικό!$E$1:$J$1)-3,'[1]ΣΤΟΙΧΕΙΑ ΕΤΟΥΣ 3'!$BK$19,IF(MAX([1]Βοηθητικό!$E$19:$J$19)-2=MAX([1]Βοηθητικό!$E$1:$J$1)-4,'[1]ΣΤΟΙΧΕΙΑ ΕΤΟΥΣ 2'!$BK$19,IF(MAX([1]Βοηθητικό!$E$19:$J$19)-2=MAX([1]Βοηθητικό!$E$1:$J$1)-5,'[1]ΣΤΟΙΧΕΙΑ ΕΤΟΥΣ 1'!$BK$19,""))))</f>
        <v>1108860</v>
      </c>
      <c r="C1396" s="6">
        <f>IF(MAX([1]Βοηθητικό!$E$19:$J$19)-1=MAX([1]Βοηθητικό!$E$1:$J$1)-1,'[1]ΣΤΟΙΧΕΙΑ ΕΤΟΥΣ 5'!$BK$19,IF(MAX([1]Βοηθητικό!$E$19:$J$19)-1=MAX([1]Βοηθητικό!$E$1:$J$1)-2,'[1]ΣΤΟΙΧΕΙΑ ΕΤΟΥΣ 4'!$BK$19,IF(MAX([1]Βοηθητικό!$E$19:$J$19)-1=MAX([1]Βοηθητικό!$E$1:$J$1)-3,'[1]ΣΤΟΙΧΕΙΑ ΕΤΟΥΣ 3'!$BK$19,IF(MAX([1]Βοηθητικό!$E$19:$J$19)-1=MAX([1]Βοηθητικό!$E$1:$J$1)-4,'[1]ΣΤΟΙΧΕΙΑ ΕΤΟΥΣ 2'!$BK$19,IF(MAX([1]Βοηθητικό!$E$19:$J$19)-1=MAX([1]Βοηθητικό!$E$1:$J$1)-5,'[1]ΣΤΟΙΧΕΙΑ ΕΤΟΥΣ 1'!$BK$19,"")))))</f>
        <v>725559</v>
      </c>
      <c r="D1396" s="7">
        <f>IF(MAX([1]Βοηθητικό!$E$19:$J$19)=MAX([1]Βοηθητικό!$E$1:$J$1),'[1]ΣΤΟΙΧΕΙΑ ΕΤΟΥΣ 6'!$BK$19,IF(MAX([1]Βοηθητικό!$E$19:$J$19)=MAX([1]Βοηθητικό!$E$1:$J$1)-1,'[1]ΣΤΟΙΧΕΙΑ ΕΤΟΥΣ 5'!$BK$19,IF(MAX([1]Βοηθητικό!$E$19:$J$19)=MAX([1]Βοηθητικό!$E$1:$J$1)-2,'[1]ΣΤΟΙΧΕΙΑ ΕΤΟΥΣ 4'!$BK$19,IF(MAX([1]Βοηθητικό!$E$19:$J$19)=MAX([1]Βοηθητικό!$E$1:$J$1)-3,'[1]ΣΤΟΙΧΕΙΑ ΕΤΟΥΣ 3'!$BK$19,IF(MAX([1]Βοηθητικό!$E$19:$J$19)=MAX([1]Βοηθητικό!$E$1:$J$1)-4,'[1]ΣΤΟΙΧΕΙΑ ΕΤΟΥΣ 2'!$BK$19,IF(MAX([1]Βοηθητικό!$E$19:$J$19)=MAX([1]Βοηθητικό!$E$1:$J$1)-5,'[1]ΣΤΟΙΧΕΙΑ ΕΤΟΥΣ 1'!$BK$19,""))))))</f>
        <v>717913</v>
      </c>
    </row>
    <row r="1397" spans="1:4" x14ac:dyDescent="0.25">
      <c r="A1397" s="1" t="s">
        <v>31</v>
      </c>
      <c r="B1397" s="6">
        <f>IF(MAX([1]Βοηθητικό!$E$19:$J$19)-2=MAX([1]Βοηθητικό!$E$1:$J$1)-2,'[1]ΣΤΟΙΧΕΙΑ ΕΤΟΥΣ 4'!$AF$19,IF(MAX([1]Βοηθητικό!$E$19:$J$19)-2=MAX([1]Βοηθητικό!$E$1:$J$1)-3,'[1]ΣΤΟΙΧΕΙΑ ΕΤΟΥΣ 3'!$AF$19,IF(MAX([1]Βοηθητικό!$E$19:$J$19)-2=MAX([1]Βοηθητικό!$E$1:$J$1)-4,'[1]ΣΤΟΙΧΕΙΑ ΕΤΟΥΣ 2'!$AF$19,IF(MAX([1]Βοηθητικό!$E$19:$J$19)-2=MAX([1]Βοηθητικό!$E$1:$J$1)-5,'[1]ΣΤΟΙΧΕΙΑ ΕΤΟΥΣ 1'!$AF$19,""))))</f>
        <v>39842328</v>
      </c>
      <c r="C1397" s="6">
        <f>IF(MAX([1]Βοηθητικό!$E$19:$J$19)-1=MAX([1]Βοηθητικό!$E$1:$J$1)-1,'[1]ΣΤΟΙΧΕΙΑ ΕΤΟΥΣ 5'!$AF$19,IF(MAX([1]Βοηθητικό!$E$19:$J$19)-1=MAX([1]Βοηθητικό!$E$1:$J$1)-2,'[1]ΣΤΟΙΧΕΙΑ ΕΤΟΥΣ 4'!$AF$19,IF(MAX([1]Βοηθητικό!$E$19:$J$19)-1=MAX([1]Βοηθητικό!$E$1:$J$1)-3,'[1]ΣΤΟΙΧΕΙΑ ΕΤΟΥΣ 3'!$AF$19,IF(MAX([1]Βοηθητικό!$E$19:$J$19)-1=MAX([1]Βοηθητικό!$E$1:$J$1)-4,'[1]ΣΤΟΙΧΕΙΑ ΕΤΟΥΣ 2'!$AF$19,IF(MAX([1]Βοηθητικό!$E$19:$J$19)-1=MAX([1]Βοηθητικό!$E$1:$J$1)-5,'[1]ΣΤΟΙΧΕΙΑ ΕΤΟΥΣ 1'!$AF$19,"")))))</f>
        <v>44009963</v>
      </c>
      <c r="D1397" s="7">
        <f>IF(MAX([1]Βοηθητικό!$E$19:$J$19)=MAX([1]Βοηθητικό!$E$1:$J$1),'[1]ΣΤΟΙΧΕΙΑ ΕΤΟΥΣ 6'!$AF$19,IF(MAX([1]Βοηθητικό!$E$19:$J$19)=MAX([1]Βοηθητικό!$E$1:$J$1)-1,'[1]ΣΤΟΙΧΕΙΑ ΕΤΟΥΣ 5'!$AF$19,IF(MAX([1]Βοηθητικό!$E$19:$J$19)=MAX([1]Βοηθητικό!$E$1:$J$1)-2,'[1]ΣΤΟΙΧΕΙΑ ΕΤΟΥΣ 4'!$AF$19,IF(MAX([1]Βοηθητικό!$E$19:$J$19)=MAX([1]Βοηθητικό!$E$1:$J$1)-3,'[1]ΣΤΟΙΧΕΙΑ ΕΤΟΥΣ 3'!$AF$19,IF(MAX([1]Βοηθητικό!$E$19:$J$19)=MAX([1]Βοηθητικό!$E$1:$J$1)-4,'[1]ΣΤΟΙΧΕΙΑ ΕΤΟΥΣ 2'!$AF$19,IF(MAX([1]Βοηθητικό!$E$19:$J$19)=MAX([1]Βοηθητικό!$E$1:$J$1)-5,'[1]ΣΤΟΙΧΕΙΑ ΕΤΟΥΣ 1'!$AF$19,""))))))</f>
        <v>46108298</v>
      </c>
    </row>
    <row r="1398" spans="1:4" x14ac:dyDescent="0.25">
      <c r="A1398" s="1" t="s">
        <v>187</v>
      </c>
      <c r="B1398" s="6">
        <f>IF(MAX([1]Βοηθητικό!$E$19:$J$19)-2=MAX([1]Βοηθητικό!$E$1:$J$1)-2,'[1]ΣΤΟΙΧΕΙΑ ΕΤΟΥΣ 4'!$AG$19,IF(MAX([1]Βοηθητικό!$E$19:$J$19)-2=MAX([1]Βοηθητικό!$E$1:$J$1)-3,'[1]ΣΤΟΙΧΕΙΑ ΕΤΟΥΣ 3'!$AG$19,IF(MAX([1]Βοηθητικό!$E$19:$J$19)-2=MAX([1]Βοηθητικό!$E$1:$J$1)-4,'[1]ΣΤΟΙΧΕΙΑ ΕΤΟΥΣ 2'!$AG$19,IF(MAX([1]Βοηθητικό!$E$19:$J$19)-2=MAX([1]Βοηθητικό!$E$1:$J$1)-5,'[1]ΣΤΟΙΧΕΙΑ ΕΤΟΥΣ 1'!$AG$19,""))))</f>
        <v>27920609</v>
      </c>
      <c r="C1398" s="6">
        <f>IF(MAX([1]Βοηθητικό!$E$19:$J$19)-1=MAX([1]Βοηθητικό!$E$1:$J$1)-1,'[1]ΣΤΟΙΧΕΙΑ ΕΤΟΥΣ 5'!$AG$19,IF(MAX([1]Βοηθητικό!$E$19:$J$19)-1=MAX([1]Βοηθητικό!$E$1:$J$1)-2,'[1]ΣΤΟΙΧΕΙΑ ΕΤΟΥΣ 4'!$AG$19,IF(MAX([1]Βοηθητικό!$E$19:$J$19)-1=MAX([1]Βοηθητικό!$E$1:$J$1)-3,'[1]ΣΤΟΙΧΕΙΑ ΕΤΟΥΣ 3'!$AG$19,IF(MAX([1]Βοηθητικό!$E$19:$J$19)-1=MAX([1]Βοηθητικό!$E$1:$J$1)-4,'[1]ΣΤΟΙΧΕΙΑ ΕΤΟΥΣ 2'!$AG$19,IF(MAX([1]Βοηθητικό!$E$19:$J$19)-1=MAX([1]Βοηθητικό!$E$1:$J$1)-5,'[1]ΣΤΟΙΧΕΙΑ ΕΤΟΥΣ 1'!$AG$19,"")))))</f>
        <v>28542274</v>
      </c>
      <c r="D1398" s="7">
        <f>IF(MAX([1]Βοηθητικό!$E$19:$J$19)=MAX([1]Βοηθητικό!$E$1:$J$1),'[1]ΣΤΟΙΧΕΙΑ ΕΤΟΥΣ 6'!$AG$19,IF(MAX([1]Βοηθητικό!$E$19:$J$19)=MAX([1]Βοηθητικό!$E$1:$J$1)-1,'[1]ΣΤΟΙΧΕΙΑ ΕΤΟΥΣ 5'!$AG$19,IF(MAX([1]Βοηθητικό!$E$19:$J$19)=MAX([1]Βοηθητικό!$E$1:$J$1)-2,'[1]ΣΤΟΙΧΕΙΑ ΕΤΟΥΣ 4'!$AG$19,IF(MAX([1]Βοηθητικό!$E$19:$J$19)=MAX([1]Βοηθητικό!$E$1:$J$1)-3,'[1]ΣΤΟΙΧΕΙΑ ΕΤΟΥΣ 3'!$AG$19,IF(MAX([1]Βοηθητικό!$E$19:$J$19)=MAX([1]Βοηθητικό!$E$1:$J$1)-4,'[1]ΣΤΟΙΧΕΙΑ ΕΤΟΥΣ 2'!$AG$19,IF(MAX([1]Βοηθητικό!$E$19:$J$19)=MAX([1]Βοηθητικό!$E$1:$J$1)-5,'[1]ΣΤΟΙΧΕΙΑ ΕΤΟΥΣ 1'!$AG$19,""))))))</f>
        <v>29282209</v>
      </c>
    </row>
    <row r="1399" spans="1:4" x14ac:dyDescent="0.25">
      <c r="A1399" s="1" t="s">
        <v>188</v>
      </c>
      <c r="B1399" s="6">
        <f>IF(MAX([1]Βοηθητικό!$E$19:$J$19)-2=MAX([1]Βοηθητικό!$E$1:$J$1)-2,'[1]ΣΤΟΙΧΕΙΑ ΕΤΟΥΣ 4'!$AH$19,IF(MAX([1]Βοηθητικό!$E$19:$J$19)-2=MAX([1]Βοηθητικό!$E$1:$J$1)-3,'[1]ΣΤΟΙΧΕΙΑ ΕΤΟΥΣ 3'!$AH$19,IF(MAX([1]Βοηθητικό!$E$19:$J$19)-2=MAX([1]Βοηθητικό!$E$1:$J$1)-4,'[1]ΣΤΟΙΧΕΙΑ ΕΤΟΥΣ 2'!$AH$19,IF(MAX([1]Βοηθητικό!$E$19:$J$19)-2=MAX([1]Βοηθητικό!$E$1:$J$1)-5,'[1]ΣΤΟΙΧΕΙΑ ΕΤΟΥΣ 1'!$AH$19,""))))</f>
        <v>3218908</v>
      </c>
      <c r="C1399" s="6">
        <f>IF(MAX([1]Βοηθητικό!$E$19:$J$19)-1=MAX([1]Βοηθητικό!$E$1:$J$1)-1,'[1]ΣΤΟΙΧΕΙΑ ΕΤΟΥΣ 5'!$AH$19,IF(MAX([1]Βοηθητικό!$E$19:$J$19)-1=MAX([1]Βοηθητικό!$E$1:$J$1)-2,'[1]ΣΤΟΙΧΕΙΑ ΕΤΟΥΣ 4'!$AH$19,IF(MAX([1]Βοηθητικό!$E$19:$J$19)-1=MAX([1]Βοηθητικό!$E$1:$J$1)-3,'[1]ΣΤΟΙΧΕΙΑ ΕΤΟΥΣ 3'!$AH$19,IF(MAX([1]Βοηθητικό!$E$19:$J$19)-1=MAX([1]Βοηθητικό!$E$1:$J$1)-4,'[1]ΣΤΟΙΧΕΙΑ ΕΤΟΥΣ 2'!$AH$19,IF(MAX([1]Βοηθητικό!$E$19:$J$19)-1=MAX([1]Βοηθητικό!$E$1:$J$1)-5,'[1]ΣΤΟΙΧΕΙΑ ΕΤΟΥΣ 1'!$AH$19,"")))))</f>
        <v>4205338</v>
      </c>
      <c r="D1399" s="7">
        <f>IF(MAX([1]Βοηθητικό!$E$19:$J$19)=MAX([1]Βοηθητικό!$E$1:$J$1),'[1]ΣΤΟΙΧΕΙΑ ΕΤΟΥΣ 6'!$AH$19,IF(MAX([1]Βοηθητικό!$E$19:$J$19)=MAX([1]Βοηθητικό!$E$1:$J$1)-1,'[1]ΣΤΟΙΧΕΙΑ ΕΤΟΥΣ 5'!$AH$19,IF(MAX([1]Βοηθητικό!$E$19:$J$19)=MAX([1]Βοηθητικό!$E$1:$J$1)-2,'[1]ΣΤΟΙΧΕΙΑ ΕΤΟΥΣ 4'!$AH$19,IF(MAX([1]Βοηθητικό!$E$19:$J$19)=MAX([1]Βοηθητικό!$E$1:$J$1)-3,'[1]ΣΤΟΙΧΕΙΑ ΕΤΟΥΣ 3'!$AH$19,IF(MAX([1]Βοηθητικό!$E$19:$J$19)=MAX([1]Βοηθητικό!$E$1:$J$1)-4,'[1]ΣΤΟΙΧΕΙΑ ΕΤΟΥΣ 2'!$AH$19,IF(MAX([1]Βοηθητικό!$E$19:$J$19)=MAX([1]Βοηθητικό!$E$1:$J$1)-5,'[1]ΣΤΟΙΧΕΙΑ ΕΤΟΥΣ 1'!$AH$19,""))))))</f>
        <v>5977976</v>
      </c>
    </row>
    <row r="1400" spans="1:4" x14ac:dyDescent="0.25">
      <c r="A1400" s="1" t="s">
        <v>189</v>
      </c>
      <c r="B1400" s="6">
        <f>IF(MAX([1]Βοηθητικό!$E$19:$J$19)-2=MAX([1]Βοηθητικό!$E$1:$J$1)-2,'[1]ΣΤΟΙΧΕΙΑ ΕΤΟΥΣ 4'!$AI$19,IF(MAX([1]Βοηθητικό!$E$19:$J$19)-2=MAX([1]Βοηθητικό!$E$1:$J$1)-3,'[1]ΣΤΟΙΧΕΙΑ ΕΤΟΥΣ 3'!$AI$19,IF(MAX([1]Βοηθητικό!$E$19:$J$19)-2=MAX([1]Βοηθητικό!$E$1:$J$1)-4,'[1]ΣΤΟΙΧΕΙΑ ΕΤΟΥΣ 2'!$AI$19,IF(MAX([1]Βοηθητικό!$E$19:$J$19)-2=MAX([1]Βοηθητικό!$E$1:$J$1)-5,'[1]ΣΤΟΙΧΕΙΑ ΕΤΟΥΣ 1'!$AI$19,""))))</f>
        <v>0</v>
      </c>
      <c r="C1400" s="6">
        <f>IF(MAX([1]Βοηθητικό!$E$19:$J$19)-1=MAX([1]Βοηθητικό!$E$1:$J$1)-1,'[1]ΣΤΟΙΧΕΙΑ ΕΤΟΥΣ 5'!$AI$19,IF(MAX([1]Βοηθητικό!$E$19:$J$19)-1=MAX([1]Βοηθητικό!$E$1:$J$1)-2,'[1]ΣΤΟΙΧΕΙΑ ΕΤΟΥΣ 4'!$AI$19,IF(MAX([1]Βοηθητικό!$E$19:$J$19)-1=MAX([1]Βοηθητικό!$E$1:$J$1)-3,'[1]ΣΤΟΙΧΕΙΑ ΕΤΟΥΣ 3'!$AI$19,IF(MAX([1]Βοηθητικό!$E$19:$J$19)-1=MAX([1]Βοηθητικό!$E$1:$J$1)-4,'[1]ΣΤΟΙΧΕΙΑ ΕΤΟΥΣ 2'!$AI$19,IF(MAX([1]Βοηθητικό!$E$19:$J$19)-1=MAX([1]Βοηθητικό!$E$1:$J$1)-5,'[1]ΣΤΟΙΧΕΙΑ ΕΤΟΥΣ 1'!$AI$19,"")))))</f>
        <v>0</v>
      </c>
      <c r="D1400" s="7">
        <f>IF(MAX([1]Βοηθητικό!$E$19:$J$19)=MAX([1]Βοηθητικό!$E$1:$J$1),'[1]ΣΤΟΙΧΕΙΑ ΕΤΟΥΣ 6'!$AI$19,IF(MAX([1]Βοηθητικό!$E$19:$J$19)=MAX([1]Βοηθητικό!$E$1:$J$1)-1,'[1]ΣΤΟΙΧΕΙΑ ΕΤΟΥΣ 5'!$AI$19,IF(MAX([1]Βοηθητικό!$E$19:$J$19)=MAX([1]Βοηθητικό!$E$1:$J$1)-2,'[1]ΣΤΟΙΧΕΙΑ ΕΤΟΥΣ 4'!$AI$19,IF(MAX([1]Βοηθητικό!$E$19:$J$19)=MAX([1]Βοηθητικό!$E$1:$J$1)-3,'[1]ΣΤΟΙΧΕΙΑ ΕΤΟΥΣ 3'!$AI$19,IF(MAX([1]Βοηθητικό!$E$19:$J$19)=MAX([1]Βοηθητικό!$E$1:$J$1)-4,'[1]ΣΤΟΙΧΕΙΑ ΕΤΟΥΣ 2'!$AI$19,IF(MAX([1]Βοηθητικό!$E$19:$J$19)=MAX([1]Βοηθητικό!$E$1:$J$1)-5,'[1]ΣΤΟΙΧΕΙΑ ΕΤΟΥΣ 1'!$AI$19,""))))))</f>
        <v>0</v>
      </c>
    </row>
    <row r="1401" spans="1:4" x14ac:dyDescent="0.25">
      <c r="A1401" s="1" t="s">
        <v>36</v>
      </c>
      <c r="B1401" s="6">
        <f>IF(MAX([1]Βοηθητικό!$E$19:$J$19)-2=MAX([1]Βοηθητικό!$E$1:$J$1)-2,'[1]ΣΤΟΙΧΕΙΑ ΕΤΟΥΣ 4'!$AK$19,IF(MAX([1]Βοηθητικό!$E$19:$J$19)-2=MAX([1]Βοηθητικό!$E$1:$J$1)-3,'[1]ΣΤΟΙΧΕΙΑ ΕΤΟΥΣ 3'!$AK$19,IF(MAX([1]Βοηθητικό!$E$19:$J$19)-2=MAX([1]Βοηθητικό!$E$1:$J$1)-4,'[1]ΣΤΟΙΧΕΙΑ ΕΤΟΥΣ 2'!$AK$19,IF(MAX([1]Βοηθητικό!$E$19:$J$19)-2=MAX([1]Βοηθητικό!$E$1:$J$1)-5,'[1]ΣΤΟΙΧΕΙΑ ΕΤΟΥΣ 1'!$AK$19,""))))</f>
        <v>8702810</v>
      </c>
      <c r="C1401" s="6">
        <f>IF(MAX([1]Βοηθητικό!$E$19:$J$19)-1=MAX([1]Βοηθητικό!$E$1:$J$1)-1,'[1]ΣΤΟΙΧΕΙΑ ΕΤΟΥΣ 5'!$AK$19,IF(MAX([1]Βοηθητικό!$E$19:$J$19)-1=MAX([1]Βοηθητικό!$E$1:$J$1)-2,'[1]ΣΤΟΙΧΕΙΑ ΕΤΟΥΣ 4'!$AK$19,IF(MAX([1]Βοηθητικό!$E$19:$J$19)-1=MAX([1]Βοηθητικό!$E$1:$J$1)-3,'[1]ΣΤΟΙΧΕΙΑ ΕΤΟΥΣ 3'!$AK$19,IF(MAX([1]Βοηθητικό!$E$19:$J$19)-1=MAX([1]Βοηθητικό!$E$1:$J$1)-4,'[1]ΣΤΟΙΧΕΙΑ ΕΤΟΥΣ 2'!$AK$19,IF(MAX([1]Βοηθητικό!$E$19:$J$19)-1=MAX([1]Βοηθητικό!$E$1:$J$1)-5,'[1]ΣΤΟΙΧΕΙΑ ΕΤΟΥΣ 1'!$AK$19,"")))))</f>
        <v>11262351</v>
      </c>
      <c r="D1401" s="7">
        <f>IF(MAX([1]Βοηθητικό!$E$19:$J$19)=MAX([1]Βοηθητικό!$E$1:$J$1),'[1]ΣΤΟΙΧΕΙΑ ΕΤΟΥΣ 6'!$AK$19,IF(MAX([1]Βοηθητικό!$E$19:$J$19)=MAX([1]Βοηθητικό!$E$1:$J$1)-1,'[1]ΣΤΟΙΧΕΙΑ ΕΤΟΥΣ 5'!$AK$19,IF(MAX([1]Βοηθητικό!$E$19:$J$19)=MAX([1]Βοηθητικό!$E$1:$J$1)-2,'[1]ΣΤΟΙΧΕΙΑ ΕΤΟΥΣ 4'!$AK$19,IF(MAX([1]Βοηθητικό!$E$19:$J$19)=MAX([1]Βοηθητικό!$E$1:$J$1)-3,'[1]ΣΤΟΙΧΕΙΑ ΕΤΟΥΣ 3'!$AK$19,IF(MAX([1]Βοηθητικό!$E$19:$J$19)=MAX([1]Βοηθητικό!$E$1:$J$1)-4,'[1]ΣΤΟΙΧΕΙΑ ΕΤΟΥΣ 2'!$AK$19,IF(MAX([1]Βοηθητικό!$E$19:$J$19)=MAX([1]Βοηθητικό!$E$1:$J$1)-5,'[1]ΣΤΟΙΧΕΙΑ ΕΤΟΥΣ 1'!$AK$19,""))))))</f>
        <v>10848113</v>
      </c>
    </row>
    <row r="1402" spans="1:4" x14ac:dyDescent="0.25">
      <c r="A1402" s="1" t="s">
        <v>37</v>
      </c>
      <c r="B1402" s="6">
        <f>IF(MAX([1]Βοηθητικό!$E$19:$J$19)-2=MAX([1]Βοηθητικό!$E$1:$J$1)-2,'[1]ΣΤΟΙΧΕΙΑ ΕΤΟΥΣ 4'!$AL$19,IF(MAX([1]Βοηθητικό!$E$19:$J$19)-2=MAX([1]Βοηθητικό!$E$1:$J$1)-3,'[1]ΣΤΟΙΧΕΙΑ ΕΤΟΥΣ 3'!$AL$19,IF(MAX([1]Βοηθητικό!$E$19:$J$19)-2=MAX([1]Βοηθητικό!$E$1:$J$1)-4,'[1]ΣΤΟΙΧΕΙΑ ΕΤΟΥΣ 2'!$AL$19,IF(MAX([1]Βοηθητικό!$E$19:$J$19)-2=MAX([1]Βοηθητικό!$E$1:$J$1)-5,'[1]ΣΤΟΙΧΕΙΑ ΕΤΟΥΣ 1'!$AL$19,""))))</f>
        <v>16368694</v>
      </c>
      <c r="C1402" s="6">
        <f>IF(MAX([1]Βοηθητικό!$E$19:$J$19)-1=MAX([1]Βοηθητικό!$E$1:$J$1)-1,'[1]ΣΤΟΙΧΕΙΑ ΕΤΟΥΣ 5'!$AL$19,IF(MAX([1]Βοηθητικό!$E$19:$J$19)-1=MAX([1]Βοηθητικό!$E$1:$J$1)-2,'[1]ΣΤΟΙΧΕΙΑ ΕΤΟΥΣ 4'!$AL$19,IF(MAX([1]Βοηθητικό!$E$19:$J$19)-1=MAX([1]Βοηθητικό!$E$1:$J$1)-3,'[1]ΣΤΟΙΧΕΙΑ ΕΤΟΥΣ 3'!$AL$19,IF(MAX([1]Βοηθητικό!$E$19:$J$19)-1=MAX([1]Βοηθητικό!$E$1:$J$1)-4,'[1]ΣΤΟΙΧΕΙΑ ΕΤΟΥΣ 2'!$AL$19,IF(MAX([1]Βοηθητικό!$E$19:$J$19)-1=MAX([1]Βοηθητικό!$E$1:$J$1)-5,'[1]ΣΤΟΙΧΕΙΑ ΕΤΟΥΣ 1'!$AL$19,"")))))</f>
        <v>15157184</v>
      </c>
      <c r="D1402" s="7">
        <f>IF(MAX([1]Βοηθητικό!$E$19:$J$19)=MAX([1]Βοηθητικό!$E$1:$J$1),'[1]ΣΤΟΙΧΕΙΑ ΕΤΟΥΣ 6'!$AL$19,IF(MAX([1]Βοηθητικό!$E$19:$J$19)=MAX([1]Βοηθητικό!$E$1:$J$1)-1,'[1]ΣΤΟΙΧΕΙΑ ΕΤΟΥΣ 5'!$AL$19,IF(MAX([1]Βοηθητικό!$E$19:$J$19)=MAX([1]Βοηθητικό!$E$1:$J$1)-2,'[1]ΣΤΟΙΧΕΙΑ ΕΤΟΥΣ 4'!$AL$19,IF(MAX([1]Βοηθητικό!$E$19:$J$19)=MAX([1]Βοηθητικό!$E$1:$J$1)-3,'[1]ΣΤΟΙΧΕΙΑ ΕΤΟΥΣ 3'!$AL$19,IF(MAX([1]Βοηθητικό!$E$19:$J$19)=MAX([1]Βοηθητικό!$E$1:$J$1)-4,'[1]ΣΤΟΙΧΕΙΑ ΕΤΟΥΣ 2'!$AL$19,IF(MAX([1]Βοηθητικό!$E$19:$J$19)=MAX([1]Βοηθητικό!$E$1:$J$1)-5,'[1]ΣΤΟΙΧΕΙΑ ΕΤΟΥΣ 1'!$AL$19,""))))))</f>
        <v>17379495</v>
      </c>
    </row>
    <row r="1403" spans="1:4" x14ac:dyDescent="0.25">
      <c r="A1403" s="1"/>
      <c r="B1403" s="4" t="str">
        <f>IF(MAX([1]Βοηθητικό!$E$19:$J$19)-2=MAX([1]Βοηθητικό!$E$1:$J$1)-2,LEFT('[1]ΣΤΟΙΧΕΙΑ ΕΤΟΥΣ 4'!$F$19,10),IF(MAX([1]Βοηθητικό!$E$19:$J$19)-2=MAX([1]Βοηθητικό!$E$1:$J$1)-3,LEFT('[1]ΣΤΟΙΧΕΙΑ ΕΤΟΥΣ 3'!$F$19,10),IF(MAX([1]Βοηθητικό!$E$19:$J$19)-2=MAX([1]Βοηθητικό!$E$1:$J$1)-4,LEFT('[1]ΣΤΟΙΧΕΙΑ ΕΤΟΥΣ 2'!$F$19,10),IF(MAX([1]Βοηθητικό!$E$19:$J$19)-2=MAX([1]Βοηθητικό!$E$1:$J$1)-5,LEFT('[1]ΣΤΟΙΧΕΙΑ ΕΤΟΥΣ 1'!$F$19,10),""))))</f>
        <v>01/01/2018</v>
      </c>
      <c r="C1403" s="17" t="str">
        <f>IF(MAX([1]Βοηθητικό!$E$19:$J$19)-1=MAX([1]Βοηθητικό!$E$1:$J$1)-1,LEFT('[1]ΣΤΟΙΧΕΙΑ ΕΤΟΥΣ 5'!$F$19,10),IF(MAX([1]Βοηθητικό!$E$19:$J$19)-1=MAX([1]Βοηθητικό!$E$1:$J$1)-2,LEFT('[1]ΣΤΟΙΧΕΙΑ ΕΤΟΥΣ 4'!$F$19,10),IF(MAX([1]Βοηθητικό!$E$19:$J$19)-1=MAX([1]Βοηθητικό!$E$1:$J$1)-3,LEFT('[1]ΣΤΟΙΧΕΙΑ ΕΤΟΥΣ 3'!$F$19,10),IF(MAX([1]Βοηθητικό!$E$19:$J$19)-1=MAX([1]Βοηθητικό!$E$1:$J$1)-4,LEFT('[1]ΣΤΟΙΧΕΙΑ ΕΤΟΥΣ 2'!$F$19,10),IF(MAX([1]Βοηθητικό!$E$19:$J$19)-1=MAX([1]Βοηθητικό!$E$1:$J$1)-5,LEFT('[1]ΣΤΟΙΧΕΙΑ ΕΤΟΥΣ 1'!$F$19,10),"")))))</f>
        <v>01/01/2019</v>
      </c>
      <c r="D1403" s="5" t="str">
        <f>IF(MAX([1]Βοηθητικό!$E$19:$J$19)=MAX([1]Βοηθητικό!$E$1:$J$1),LEFT('[1]ΣΤΟΙΧΕΙΑ ΕΤΟΥΣ 6'!$F$19,10),IF(MAX([1]Βοηθητικό!$E$19:$J$19)=MAX([1]Βοηθητικό!$E$1:$J$1)-1,LEFT('[1]ΣΤΟΙΧΕΙΑ ΕΤΟΥΣ 5'!$F$19,10),IF(MAX([1]Βοηθητικό!$E$19:$J$19)=MAX([1]Βοηθητικό!$E$1:$J$1)-2,LEFT('[1]ΣΤΟΙΧΕΙΑ ΕΤΟΥΣ 4'!$F$19,10),IF(MAX([1]Βοηθητικό!$E$19:$J$19)=MAX([1]Βοηθητικό!$E$1:$J$1)-3,LEFT('[1]ΣΤΟΙΧΕΙΑ ΕΤΟΥΣ 3'!$F$19,10),IF(MAX([1]Βοηθητικό!$E$19:$J$19)=MAX([1]Βοηθητικό!$E$1:$J$1)-4,LEFT('[1]ΣΤΟΙΧΕΙΑ ΕΤΟΥΣ 2'!$F$19,10),IF(MAX([1]Βοηθητικό!$E$19:$J$19)=MAX([1]Βοηθητικό!$E$1:$J$1)-5,LEFT('[1]ΣΤΟΙΧΕΙΑ ΕΤΟΥΣ 1'!$F$19,10),""))))))</f>
        <v>01/01/2020</v>
      </c>
    </row>
    <row r="1404" spans="1:4" x14ac:dyDescent="0.25">
      <c r="A1404" s="3" t="s">
        <v>190</v>
      </c>
      <c r="B1404" s="4" t="str">
        <f>IF(MAX([1]Βοηθητικό!$E$19:$J$19)-2=MAX([1]Βοηθητικό!$E$1:$J$1)-2,RIGHT('[1]ΣΤΟΙΧΕΙΑ ΕΤΟΥΣ 4'!$F$19,10),IF(MAX([1]Βοηθητικό!$E$19:$J$19)-2=MAX([1]Βοηθητικό!$E$1:$J$1)-3,RIGHT('[1]ΣΤΟΙΧΕΙΑ ΕΤΟΥΣ 3'!$F$19,10),IF(MAX([1]Βοηθητικό!$E$19:$J$19)-2=MAX([1]Βοηθητικό!$E$1:$J$1)-4,RIGHT('[1]ΣΤΟΙΧΕΙΑ ΕΤΟΥΣ 2'!$F$19,10),IF(MAX([1]Βοηθητικό!$E$19:$J$19)-2=MAX([1]Βοηθητικό!$E$1:$J$1)-5,RIGHT('[1]ΣΤΟΙΧΕΙΑ ΕΤΟΥΣ 1'!$F$19,10),""))))</f>
        <v>31/12/2018</v>
      </c>
      <c r="C1404" s="17" t="str">
        <f>IF(MAX([1]Βοηθητικό!$E$19:$J$19)-1=MAX([1]Βοηθητικό!$E$1:$J$1)-1,RIGHT('[1]ΣΤΟΙΧΕΙΑ ΕΤΟΥΣ 5'!$F$19,10),IF(MAX([1]Βοηθητικό!$E$19:$J$19)-1=MAX([1]Βοηθητικό!$E$1:$J$1)-2,RIGHT('[1]ΣΤΟΙΧΕΙΑ ΕΤΟΥΣ 4'!$F$19,10),IF(MAX([1]Βοηθητικό!$E$19:$J$19)-1=MAX([1]Βοηθητικό!$E$1:$J$1)-3,RIGHT('[1]ΣΤΟΙΧΕΙΑ ΕΤΟΥΣ 3'!$F$19,10),IF(MAX([1]Βοηθητικό!$E$19:$J$19)-1=MAX([1]Βοηθητικό!$E$1:$J$1)-4,RIGHT('[1]ΣΤΟΙΧΕΙΑ ΕΤΟΥΣ 2'!$F$19,10),IF(MAX([1]Βοηθητικό!$E$19:$J$19)-1=MAX([1]Βοηθητικό!$E$1:$J$1)-5,RIGHT('[1]ΣΤΟΙΧΕΙΑ ΕΤΟΥΣ 1'!$F$19,10),"")))))</f>
        <v>31/12/2019</v>
      </c>
      <c r="D1404" s="5" t="str">
        <f>IF(MAX([1]Βοηθητικό!$E$19:$J$19)=MAX([1]Βοηθητικό!$E$1:$J$1),RIGHT('[1]ΣΤΟΙΧΕΙΑ ΕΤΟΥΣ 6'!$F$19,10),IF(MAX([1]Βοηθητικό!$E$19:$J$19)=MAX([1]Βοηθητικό!$E$1:$J$1)-1,RIGHT('[1]ΣΤΟΙΧΕΙΑ ΕΤΟΥΣ 5'!$F$19,10),IF(MAX([1]Βοηθητικό!$E$19:$J$19)=MAX([1]Βοηθητικό!$E$1:$J$1)-2,RIGHT('[1]ΣΤΟΙΧΕΙΑ ΕΤΟΥΣ 4'!$F$19,10),IF(MAX([1]Βοηθητικό!$E$19:$J$19)=MAX([1]Βοηθητικό!$E$1:$J$1)-3,RIGHT('[1]ΣΤΟΙΧΕΙΑ ΕΤΟΥΣ 3'!$F$19,10),IF(MAX([1]Βοηθητικό!$E$19:$J$19)=MAX([1]Βοηθητικό!$E$1:$J$1)-4,RIGHT('[1]ΣΤΟΙΧΕΙΑ ΕΤΟΥΣ 2'!$F$19,10),IF(MAX([1]Βοηθητικό!$E$19:$J$19)=MAX([1]Βοηθητικό!$E$1:$J$1)-5,RIGHT('[1]ΣΤΟΙΧΕΙΑ ΕΤΟΥΣ 1'!$F$19,10),""))))))</f>
        <v>31/12/2020</v>
      </c>
    </row>
    <row r="1405" spans="1:4" x14ac:dyDescent="0.25">
      <c r="A1405" s="1" t="s">
        <v>39</v>
      </c>
      <c r="B1405" s="6">
        <f>IF(MAX([1]Βοηθητικό!$E$19:$J$19)-2=MAX([1]Βοηθητικό!$E$1:$J$1)-2,'[1]ΣΤΟΙΧΕΙΑ ΕΤΟΥΣ 4'!$AN$19,IF(MAX([1]Βοηθητικό!$E$19:$J$19)-2=MAX([1]Βοηθητικό!$E$1:$J$1)-3,'[1]ΣΤΟΙΧΕΙΑ ΕΤΟΥΣ 3'!$AN$19,IF(MAX([1]Βοηθητικό!$E$19:$J$19)-2=MAX([1]Βοηθητικό!$E$1:$J$1)-4,'[1]ΣΤΟΙΧΕΙΑ ΕΤΟΥΣ 2'!$AN$19,IF(MAX([1]Βοηθητικό!$E$19:$J$19)-2=MAX([1]Βοηθητικό!$E$1:$J$1)-5,'[1]ΣΤΟΙΧΕΙΑ ΕΤΟΥΣ 1'!$AN$19,""))))</f>
        <v>10632693</v>
      </c>
      <c r="C1405" s="6">
        <f>IF(MAX([1]Βοηθητικό!$E$19:$J$19)-1=MAX([1]Βοηθητικό!$E$1:$J$1)-1,'[1]ΣΤΟΙΧΕΙΑ ΕΤΟΥΣ 5'!$AN$19,IF(MAX([1]Βοηθητικό!$E$19:$J$19)-1=MAX([1]Βοηθητικό!$E$1:$J$1)-2,'[1]ΣΤΟΙΧΕΙΑ ΕΤΟΥΣ 4'!$AN$19,IF(MAX([1]Βοηθητικό!$E$19:$J$19)-1=MAX([1]Βοηθητικό!$E$1:$J$1)-3,'[1]ΣΤΟΙΧΕΙΑ ΕΤΟΥΣ 3'!$AN$19,IF(MAX([1]Βοηθητικό!$E$19:$J$19)-1=MAX([1]Βοηθητικό!$E$1:$J$1)-4,'[1]ΣΤΟΙΧΕΙΑ ΕΤΟΥΣ 2'!$AN$19,IF(MAX([1]Βοηθητικό!$E$19:$J$19)-1=MAX([1]Βοηθητικό!$E$1:$J$1)-5,'[1]ΣΤΟΙΧΕΙΑ ΕΤΟΥΣ 1'!$AN$19,"")))))</f>
        <v>13400658</v>
      </c>
      <c r="D1405" s="7">
        <f>IF(MAX([1]Βοηθητικό!$E$19:$J$19)=MAX([1]Βοηθητικό!$E$1:$J$1),'[1]ΣΤΟΙΧΕΙΑ ΕΤΟΥΣ 6'!$AN$19,IF(MAX([1]Βοηθητικό!$E$19:$J$19)=MAX([1]Βοηθητικό!$E$1:$J$1)-1,'[1]ΣΤΟΙΧΕΙΑ ΕΤΟΥΣ 5'!$AN$19,IF(MAX([1]Βοηθητικό!$E$19:$J$19)=MAX([1]Βοηθητικό!$E$1:$J$1)-2,'[1]ΣΤΟΙΧΕΙΑ ΕΤΟΥΣ 4'!$AN$19,IF(MAX([1]Βοηθητικό!$E$19:$J$19)=MAX([1]Βοηθητικό!$E$1:$J$1)-3,'[1]ΣΤΟΙΧΕΙΑ ΕΤΟΥΣ 3'!$AN$19,IF(MAX([1]Βοηθητικό!$E$19:$J$19)=MAX([1]Βοηθητικό!$E$1:$J$1)-4,'[1]ΣΤΟΙΧΕΙΑ ΕΤΟΥΣ 2'!$AN$19,IF(MAX([1]Βοηθητικό!$E$19:$J$19)=MAX([1]Βοηθητικό!$E$1:$J$1)-5,'[1]ΣΤΟΙΧΕΙΑ ΕΤΟΥΣ 1'!$AN$19,""))))))</f>
        <v>16901006</v>
      </c>
    </row>
    <row r="1406" spans="1:4" x14ac:dyDescent="0.25">
      <c r="A1406" s="1" t="s">
        <v>40</v>
      </c>
      <c r="B1406" s="6">
        <f>IF(MAX([1]Βοηθητικό!$E$19:$J$19)-2=MAX([1]Βοηθητικό!$E$1:$J$1)-2,'[1]ΣΤΟΙΧΕΙΑ ΕΤΟΥΣ 4'!$AO$19,IF(MAX([1]Βοηθητικό!$E$19:$J$19)-2=MAX([1]Βοηθητικό!$E$1:$J$1)-3,'[1]ΣΤΟΙΧΕΙΑ ΕΤΟΥΣ 3'!$AO$19,IF(MAX([1]Βοηθητικό!$E$19:$J$19)-2=MAX([1]Βοηθητικό!$E$1:$J$1)-4,'[1]ΣΤΟΙΧΕΙΑ ΕΤΟΥΣ 2'!$AO$19,IF(MAX([1]Βοηθητικό!$E$19:$J$19)-2=MAX([1]Βοηθητικό!$E$1:$J$1)-5,'[1]ΣΤΟΙΧΕΙΑ ΕΤΟΥΣ 1'!$AO$19,""))))</f>
        <v>6117670</v>
      </c>
      <c r="C1406" s="6">
        <f>IF(MAX([1]Βοηθητικό!$E$19:$J$19)-1=MAX([1]Βοηθητικό!$E$1:$J$1)-1,'[1]ΣΤΟΙΧΕΙΑ ΕΤΟΥΣ 5'!$AO$19,IF(MAX([1]Βοηθητικό!$E$19:$J$19)-1=MAX([1]Βοηθητικό!$E$1:$J$1)-2,'[1]ΣΤΟΙΧΕΙΑ ΕΤΟΥΣ 4'!$AO$19,IF(MAX([1]Βοηθητικό!$E$19:$J$19)-1=MAX([1]Βοηθητικό!$E$1:$J$1)-3,'[1]ΣΤΟΙΧΕΙΑ ΕΤΟΥΣ 3'!$AO$19,IF(MAX([1]Βοηθητικό!$E$19:$J$19)-1=MAX([1]Βοηθητικό!$E$1:$J$1)-4,'[1]ΣΤΟΙΧΕΙΑ ΕΤΟΥΣ 2'!$AO$19,IF(MAX([1]Βοηθητικό!$E$19:$J$19)-1=MAX([1]Βοηθητικό!$E$1:$J$1)-5,'[1]ΣΤΟΙΧΕΙΑ ΕΤΟΥΣ 1'!$AO$19,"")))))</f>
        <v>7812271</v>
      </c>
      <c r="D1406" s="7">
        <f>IF(MAX([1]Βοηθητικό!$E$19:$J$19)=MAX([1]Βοηθητικό!$E$1:$J$1),'[1]ΣΤΟΙΧΕΙΑ ΕΤΟΥΣ 6'!$AO$19,IF(MAX([1]Βοηθητικό!$E$19:$J$19)=MAX([1]Βοηθητικό!$E$1:$J$1)-1,'[1]ΣΤΟΙΧΕΙΑ ΕΤΟΥΣ 5'!$AO$19,IF(MAX([1]Βοηθητικό!$E$19:$J$19)=MAX([1]Βοηθητικό!$E$1:$J$1)-2,'[1]ΣΤΟΙΧΕΙΑ ΕΤΟΥΣ 4'!$AO$19,IF(MAX([1]Βοηθητικό!$E$19:$J$19)=MAX([1]Βοηθητικό!$E$1:$J$1)-3,'[1]ΣΤΟΙΧΕΙΑ ΕΤΟΥΣ 3'!$AO$19,IF(MAX([1]Βοηθητικό!$E$19:$J$19)=MAX([1]Βοηθητικό!$E$1:$J$1)-4,'[1]ΣΤΟΙΧΕΙΑ ΕΤΟΥΣ 2'!$AO$19,IF(MAX([1]Βοηθητικό!$E$19:$J$19)=MAX([1]Βοηθητικό!$E$1:$J$1)-5,'[1]ΣΤΟΙΧΕΙΑ ΕΤΟΥΣ 1'!$AO$19,""))))))</f>
        <v>9929585</v>
      </c>
    </row>
    <row r="1407" spans="1:4" x14ac:dyDescent="0.25">
      <c r="A1407" s="1" t="s">
        <v>41</v>
      </c>
      <c r="B1407" s="6">
        <f>IF(MAX([1]Βοηθητικό!$E$19:$J$19)-2=MAX([1]Βοηθητικό!$E$1:$J$1)-2,'[1]ΣΤΟΙΧΕΙΑ ΕΤΟΥΣ 4'!$AP$19,IF(MAX([1]Βοηθητικό!$E$19:$J$19)-2=MAX([1]Βοηθητικό!$E$1:$J$1)-3,'[1]ΣΤΟΙΧΕΙΑ ΕΤΟΥΣ 3'!$AP$19,IF(MAX([1]Βοηθητικό!$E$19:$J$19)-2=MAX([1]Βοηθητικό!$E$1:$J$1)-4,'[1]ΣΤΟΙΧΕΙΑ ΕΤΟΥΣ 2'!$AP$19,IF(MAX([1]Βοηθητικό!$E$19:$J$19)-2=MAX([1]Βοηθητικό!$E$1:$J$1)-5,'[1]ΣΤΟΙΧΕΙΑ ΕΤΟΥΣ 1'!$AP$19,""))))</f>
        <v>4515023</v>
      </c>
      <c r="C1407" s="6">
        <f>IF(MAX([1]Βοηθητικό!$E$19:$J$19)-1=MAX([1]Βοηθητικό!$E$1:$J$1)-1,'[1]ΣΤΟΙΧΕΙΑ ΕΤΟΥΣ 5'!$AP$19,IF(MAX([1]Βοηθητικό!$E$19:$J$19)-1=MAX([1]Βοηθητικό!$E$1:$J$1)-2,'[1]ΣΤΟΙΧΕΙΑ ΕΤΟΥΣ 4'!$AP$19,IF(MAX([1]Βοηθητικό!$E$19:$J$19)-1=MAX([1]Βοηθητικό!$E$1:$J$1)-3,'[1]ΣΤΟΙΧΕΙΑ ΕΤΟΥΣ 3'!$AP$19,IF(MAX([1]Βοηθητικό!$E$19:$J$19)-1=MAX([1]Βοηθητικό!$E$1:$J$1)-4,'[1]ΣΤΟΙΧΕΙΑ ΕΤΟΥΣ 2'!$AP$19,IF(MAX([1]Βοηθητικό!$E$19:$J$19)-1=MAX([1]Βοηθητικό!$E$1:$J$1)-5,'[1]ΣΤΟΙΧΕΙΑ ΕΤΟΥΣ 1'!$AP$19,"")))))</f>
        <v>5588387</v>
      </c>
      <c r="D1407" s="7">
        <f>IF(MAX([1]Βοηθητικό!$E$19:$J$19)=MAX([1]Βοηθητικό!$E$1:$J$1),'[1]ΣΤΟΙΧΕΙΑ ΕΤΟΥΣ 6'!$AP$19,IF(MAX([1]Βοηθητικό!$E$19:$J$19)=MAX([1]Βοηθητικό!$E$1:$J$1)-1,'[1]ΣΤΟΙΧΕΙΑ ΕΤΟΥΣ 5'!$AP$19,IF(MAX([1]Βοηθητικό!$E$19:$J$19)=MAX([1]Βοηθητικό!$E$1:$J$1)-2,'[1]ΣΤΟΙΧΕΙΑ ΕΤΟΥΣ 4'!$AP$19,IF(MAX([1]Βοηθητικό!$E$19:$J$19)=MAX([1]Βοηθητικό!$E$1:$J$1)-3,'[1]ΣΤΟΙΧΕΙΑ ΕΤΟΥΣ 3'!$AP$19,IF(MAX([1]Βοηθητικό!$E$19:$J$19)=MAX([1]Βοηθητικό!$E$1:$J$1)-4,'[1]ΣΤΟΙΧΕΙΑ ΕΤΟΥΣ 2'!$AP$19,IF(MAX([1]Βοηθητικό!$E$19:$J$19)=MAX([1]Βοηθητικό!$E$1:$J$1)-5,'[1]ΣΤΟΙΧΕΙΑ ΕΤΟΥΣ 1'!$AP$19,""))))))</f>
        <v>6971421</v>
      </c>
    </row>
    <row r="1408" spans="1:4" x14ac:dyDescent="0.25">
      <c r="A1408" s="1" t="s">
        <v>42</v>
      </c>
      <c r="B1408" s="6">
        <f>IF(MAX([1]Βοηθητικό!$E$19:$J$19)-2=MAX([1]Βοηθητικό!$E$1:$J$1)-2,'[1]ΣΤΟΙΧΕΙΑ ΕΤΟΥΣ 4'!$AQ$19,IF(MAX([1]Βοηθητικό!$E$19:$J$19)-2=MAX([1]Βοηθητικό!$E$1:$J$1)-3,'[1]ΣΤΟΙΧΕΙΑ ΕΤΟΥΣ 3'!$AQ$19,IF(MAX([1]Βοηθητικό!$E$19:$J$19)-2=MAX([1]Βοηθητικό!$E$1:$J$1)-4,'[1]ΣΤΟΙΧΕΙΑ ΕΤΟΥΣ 2'!$AQ$19,IF(MAX([1]Βοηθητικό!$E$19:$J$19)-2=MAX([1]Βοηθητικό!$E$1:$J$1)-5,'[1]ΣΤΟΙΧΕΙΑ ΕΤΟΥΣ 1'!$AQ$19,""))))</f>
        <v>261670</v>
      </c>
      <c r="C1408" s="6">
        <f>IF(MAX([1]Βοηθητικό!$E$19:$J$19)-1=MAX([1]Βοηθητικό!$E$1:$J$1)-1,'[1]ΣΤΟΙΧΕΙΑ ΕΤΟΥΣ 5'!$AQ$19,IF(MAX([1]Βοηθητικό!$E$19:$J$19)-1=MAX([1]Βοηθητικό!$E$1:$J$1)-2,'[1]ΣΤΟΙΧΕΙΑ ΕΤΟΥΣ 4'!$AQ$19,IF(MAX([1]Βοηθητικό!$E$19:$J$19)-1=MAX([1]Βοηθητικό!$E$1:$J$1)-3,'[1]ΣΤΟΙΧΕΙΑ ΕΤΟΥΣ 3'!$AQ$19,IF(MAX([1]Βοηθητικό!$E$19:$J$19)-1=MAX([1]Βοηθητικό!$E$1:$J$1)-4,'[1]ΣΤΟΙΧΕΙΑ ΕΤΟΥΣ 2'!$AQ$19,IF(MAX([1]Βοηθητικό!$E$19:$J$19)-1=MAX([1]Βοηθητικό!$E$1:$J$1)-5,'[1]ΣΤΟΙΧΕΙΑ ΕΤΟΥΣ 1'!$AQ$19,"")))))</f>
        <v>3916067</v>
      </c>
      <c r="D1408" s="7">
        <f>IF(MAX([1]Βοηθητικό!$E$19:$J$19)=MAX([1]Βοηθητικό!$E$1:$J$1),'[1]ΣΤΟΙΧΕΙΑ ΕΤΟΥΣ 6'!$AQ$19,IF(MAX([1]Βοηθητικό!$E$19:$J$19)=MAX([1]Βοηθητικό!$E$1:$J$1)-1,'[1]ΣΤΟΙΧΕΙΑ ΕΤΟΥΣ 5'!$AQ$19,IF(MAX([1]Βοηθητικό!$E$19:$J$19)=MAX([1]Βοηθητικό!$E$1:$J$1)-2,'[1]ΣΤΟΙΧΕΙΑ ΕΤΟΥΣ 4'!$AQ$19,IF(MAX([1]Βοηθητικό!$E$19:$J$19)=MAX([1]Βοηθητικό!$E$1:$J$1)-3,'[1]ΣΤΟΙΧΕΙΑ ΕΤΟΥΣ 3'!$AQ$19,IF(MAX([1]Βοηθητικό!$E$19:$J$19)=MAX([1]Βοηθητικό!$E$1:$J$1)-4,'[1]ΣΤΟΙΧΕΙΑ ΕΤΟΥΣ 2'!$AQ$19,IF(MAX([1]Βοηθητικό!$E$19:$J$19)=MAX([1]Βοηθητικό!$E$1:$J$1)-5,'[1]ΣΤΟΙΧΕΙΑ ΕΤΟΥΣ 1'!$AQ$19,""))))))</f>
        <v>1067973</v>
      </c>
    </row>
    <row r="1409" spans="1:4" x14ac:dyDescent="0.25">
      <c r="A1409" s="1" t="s">
        <v>43</v>
      </c>
      <c r="B1409" s="6">
        <f>IF(MAX([1]Βοηθητικό!$E$19:$J$19)-2=MAX([1]Βοηθητικό!$E$1:$J$1)-2,'[1]ΣΤΟΙΧΕΙΑ ΕΤΟΥΣ 4'!$AR$19,IF(MAX([1]Βοηθητικό!$E$19:$J$19)-2=MAX([1]Βοηθητικό!$E$1:$J$1)-3,'[1]ΣΤΟΙΧΕΙΑ ΕΤΟΥΣ 3'!$AR$19,IF(MAX([1]Βοηθητικό!$E$19:$J$19)-2=MAX([1]Βοηθητικό!$E$1:$J$1)-4,'[1]ΣΤΟΙΧΕΙΑ ΕΤΟΥΣ 2'!$AR$19,IF(MAX([1]Βοηθητικό!$E$19:$J$19)-2=MAX([1]Βοηθητικό!$E$1:$J$1)-5,'[1]ΣΤΟΙΧΕΙΑ ΕΤΟΥΣ 1'!$AR$19,""))))</f>
        <v>1064984</v>
      </c>
      <c r="C1409" s="6">
        <f>IF(MAX([1]Βοηθητικό!$E$19:$J$19)-1=MAX([1]Βοηθητικό!$E$1:$J$1)-1,'[1]ΣΤΟΙΧΕΙΑ ΕΤΟΥΣ 5'!$AR$19,IF(MAX([1]Βοηθητικό!$E$19:$J$19)-1=MAX([1]Βοηθητικό!$E$1:$J$1)-2,'[1]ΣΤΟΙΧΕΙΑ ΕΤΟΥΣ 4'!$AR$19,IF(MAX([1]Βοηθητικό!$E$19:$J$19)-1=MAX([1]Βοηθητικό!$E$1:$J$1)-3,'[1]ΣΤΟΙΧΕΙΑ ΕΤΟΥΣ 3'!$AR$19,IF(MAX([1]Βοηθητικό!$E$19:$J$19)-1=MAX([1]Βοηθητικό!$E$1:$J$1)-4,'[1]ΣΤΟΙΧΕΙΑ ΕΤΟΥΣ 2'!$AR$19,IF(MAX([1]Βοηθητικό!$E$19:$J$19)-1=MAX([1]Βοηθητικό!$E$1:$J$1)-5,'[1]ΣΤΟΙΧΕΙΑ ΕΤΟΥΣ 1'!$AR$19,"")))))</f>
        <v>1230666</v>
      </c>
      <c r="D1409" s="7">
        <f>IF(MAX([1]Βοηθητικό!$E$19:$J$19)=MAX([1]Βοηθητικό!$E$1:$J$1),'[1]ΣΤΟΙΧΕΙΑ ΕΤΟΥΣ 6'!$AR$19,IF(MAX([1]Βοηθητικό!$E$19:$J$19)=MAX([1]Βοηθητικό!$E$1:$J$1)-1,'[1]ΣΤΟΙΧΕΙΑ ΕΤΟΥΣ 5'!$AR$19,IF(MAX([1]Βοηθητικό!$E$19:$J$19)=MAX([1]Βοηθητικό!$E$1:$J$1)-2,'[1]ΣΤΟΙΧΕΙΑ ΕΤΟΥΣ 4'!$AR$19,IF(MAX([1]Βοηθητικό!$E$19:$J$19)=MAX([1]Βοηθητικό!$E$1:$J$1)-3,'[1]ΣΤΟΙΧΕΙΑ ΕΤΟΥΣ 3'!$AR$19,IF(MAX([1]Βοηθητικό!$E$19:$J$19)=MAX([1]Βοηθητικό!$E$1:$J$1)-4,'[1]ΣΤΟΙΧΕΙΑ ΕΤΟΥΣ 2'!$AR$19,IF(MAX([1]Βοηθητικό!$E$19:$J$19)=MAX([1]Βοηθητικό!$E$1:$J$1)-5,'[1]ΣΤΟΙΧΕΙΑ ΕΤΟΥΣ 1'!$AR$19,""))))))</f>
        <v>1189192</v>
      </c>
    </row>
    <row r="1410" spans="1:4" x14ac:dyDescent="0.25">
      <c r="A1410" s="1" t="s">
        <v>44</v>
      </c>
      <c r="B1410" s="6">
        <f>IF(MAX([1]Βοηθητικό!$E$19:$J$19)-2=MAX([1]Βοηθητικό!$E$1:$J$1)-2,'[1]ΣΤΟΙΧΕΙΑ ΕΤΟΥΣ 4'!$AS$19,IF(MAX([1]Βοηθητικό!$E$19:$J$19)-2=MAX([1]Βοηθητικό!$E$1:$J$1)-3,'[1]ΣΤΟΙΧΕΙΑ ΕΤΟΥΣ 3'!$AS$19,IF(MAX([1]Βοηθητικό!$E$19:$J$19)-2=MAX([1]Βοηθητικό!$E$1:$J$1)-4,'[1]ΣΤΟΙΧΕΙΑ ΕΤΟΥΣ 2'!$AS$19,IF(MAX([1]Βοηθητικό!$E$19:$J$19)-2=MAX([1]Βοηθητικό!$E$1:$J$1)-5,'[1]ΣΤΟΙΧΕΙΑ ΕΤΟΥΣ 1'!$AS$19,""))))</f>
        <v>5352370</v>
      </c>
      <c r="C1410" s="6">
        <f>IF(MAX([1]Βοηθητικό!$E$19:$J$19)-1=MAX([1]Βοηθητικό!$E$1:$J$1)-1,'[1]ΣΤΟΙΧΕΙΑ ΕΤΟΥΣ 5'!$AS$19,IF(MAX([1]Βοηθητικό!$E$19:$J$19)-1=MAX([1]Βοηθητικό!$E$1:$J$1)-2,'[1]ΣΤΟΙΧΕΙΑ ΕΤΟΥΣ 4'!$AS$19,IF(MAX([1]Βοηθητικό!$E$19:$J$19)-1=MAX([1]Βοηθητικό!$E$1:$J$1)-3,'[1]ΣΤΟΙΧΕΙΑ ΕΤΟΥΣ 3'!$AS$19,IF(MAX([1]Βοηθητικό!$E$19:$J$19)-1=MAX([1]Βοηθητικό!$E$1:$J$1)-4,'[1]ΣΤΟΙΧΕΙΑ ΕΤΟΥΣ 2'!$AS$19,IF(MAX([1]Βοηθητικό!$E$19:$J$19)-1=MAX([1]Βοηθητικό!$E$1:$J$1)-5,'[1]ΣΤΟΙΧΕΙΑ ΕΤΟΥΣ 1'!$AS$19,"")))))</f>
        <v>11705884</v>
      </c>
      <c r="D1410" s="7">
        <f>IF(MAX([1]Βοηθητικό!$E$19:$J$19)=MAX([1]Βοηθητικό!$E$1:$J$1),'[1]ΣΤΟΙΧΕΙΑ ΕΤΟΥΣ 6'!$AS$19,IF(MAX([1]Βοηθητικό!$E$19:$J$19)=MAX([1]Βοηθητικό!$E$1:$J$1)-1,'[1]ΣΤΟΙΧΕΙΑ ΕΤΟΥΣ 5'!$AS$19,IF(MAX([1]Βοηθητικό!$E$19:$J$19)=MAX([1]Βοηθητικό!$E$1:$J$1)-2,'[1]ΣΤΟΙΧΕΙΑ ΕΤΟΥΣ 4'!$AS$19,IF(MAX([1]Βοηθητικό!$E$19:$J$19)=MAX([1]Βοηθητικό!$E$1:$J$1)-3,'[1]ΣΤΟΙΧΕΙΑ ΕΤΟΥΣ 3'!$AS$19,IF(MAX([1]Βοηθητικό!$E$19:$J$19)=MAX([1]Βοηθητικό!$E$1:$J$1)-4,'[1]ΣΤΟΙΧΕΙΑ ΕΤΟΥΣ 2'!$AS$19,IF(MAX([1]Βοηθητικό!$E$19:$J$19)=MAX([1]Βοηθητικό!$E$1:$J$1)-5,'[1]ΣΤΟΙΧΕΙΑ ΕΤΟΥΣ 1'!$AS$19,""))))))</f>
        <v>7322160</v>
      </c>
    </row>
    <row r="1411" spans="1:4" x14ac:dyDescent="0.25">
      <c r="A1411" s="1" t="s">
        <v>45</v>
      </c>
      <c r="B1411" s="6">
        <f>IF(MAX([1]Βοηθητικό!$E$19:$J$19)-2=MAX([1]Βοηθητικό!$E$1:$J$1)-2,'[1]ΣΤΟΙΧΕΙΑ ΕΤΟΥΣ 4'!$AT$19,IF(MAX([1]Βοηθητικό!$E$19:$J$19)-2=MAX([1]Βοηθητικό!$E$1:$J$1)-3,'[1]ΣΤΟΙΧΕΙΑ ΕΤΟΥΣ 3'!$AT$19,IF(MAX([1]Βοηθητικό!$E$19:$J$19)-2=MAX([1]Βοηθητικό!$E$1:$J$1)-4,'[1]ΣΤΟΙΧΕΙΑ ΕΤΟΥΣ 2'!$AT$19,IF(MAX([1]Βοηθητικό!$E$19:$J$19)-2=MAX([1]Βοηθητικό!$E$1:$J$1)-5,'[1]ΣΤΟΙΧΕΙΑ ΕΤΟΥΣ 1'!$AT$19,""))))</f>
        <v>-1640662</v>
      </c>
      <c r="C1411" s="6">
        <f>IF(MAX([1]Βοηθητικό!$E$19:$J$19)-1=MAX([1]Βοηθητικό!$E$1:$J$1)-1,'[1]ΣΤΟΙΧΕΙΑ ΕΤΟΥΣ 5'!$AT$19,IF(MAX([1]Βοηθητικό!$E$19:$J$19)-1=MAX([1]Βοηθητικό!$E$1:$J$1)-2,'[1]ΣΤΟΙΧΕΙΑ ΕΤΟΥΣ 4'!$AT$19,IF(MAX([1]Βοηθητικό!$E$19:$J$19)-1=MAX([1]Βοηθητικό!$E$1:$J$1)-3,'[1]ΣΤΟΙΧΕΙΑ ΕΤΟΥΣ 3'!$AT$19,IF(MAX([1]Βοηθητικό!$E$19:$J$19)-1=MAX([1]Βοηθητικό!$E$1:$J$1)-4,'[1]ΣΤΟΙΧΕΙΑ ΕΤΟΥΣ 2'!$AT$19,IF(MAX([1]Βοηθητικό!$E$19:$J$19)-1=MAX([1]Βοηθητικό!$E$1:$J$1)-5,'[1]ΣΤΟΙΧΕΙΑ ΕΤΟΥΣ 1'!$AT$19,"")))))</f>
        <v>-3432095</v>
      </c>
      <c r="D1411" s="7">
        <f>IF(MAX([1]Βοηθητικό!$E$19:$J$19)=MAX([1]Βοηθητικό!$E$1:$J$1),'[1]ΣΤΟΙΧΕΙΑ ΕΤΟΥΣ 6'!$AT$19,IF(MAX([1]Βοηθητικό!$E$19:$J$19)=MAX([1]Βοηθητικό!$E$1:$J$1)-1,'[1]ΣΤΟΙΧΕΙΑ ΕΤΟΥΣ 5'!$AT$19,IF(MAX([1]Βοηθητικό!$E$19:$J$19)=MAX([1]Βοηθητικό!$E$1:$J$1)-2,'[1]ΣΤΟΙΧΕΙΑ ΕΤΟΥΣ 4'!$AT$19,IF(MAX([1]Βοηθητικό!$E$19:$J$19)=MAX([1]Βοηθητικό!$E$1:$J$1)-3,'[1]ΣΤΟΙΧΕΙΑ ΕΤΟΥΣ 3'!$AT$19,IF(MAX([1]Βοηθητικό!$E$19:$J$19)=MAX([1]Βοηθητικό!$E$1:$J$1)-4,'[1]ΣΤΟΙΧΕΙΑ ΕΤΟΥΣ 2'!$AT$19,IF(MAX([1]Βοηθητικό!$E$19:$J$19)=MAX([1]Βοηθητικό!$E$1:$J$1)-5,'[1]ΣΤΟΙΧΕΙΑ ΕΤΟΥΣ 1'!$AT$19,""))))))</f>
        <v>-471957</v>
      </c>
    </row>
    <row r="1412" spans="1:4" x14ac:dyDescent="0.25">
      <c r="A1412" s="1" t="s">
        <v>46</v>
      </c>
      <c r="B1412" s="6">
        <f>IF(MAX([1]Βοηθητικό!$E$19:$J$19)-2=MAX([1]Βοηθητικό!$E$1:$J$1)-2,'[1]ΣΤΟΙΧΕΙΑ ΕΤΟΥΣ 4'!$AU$19,IF(MAX([1]Βοηθητικό!$E$19:$J$19)-2=MAX([1]Βοηθητικό!$E$1:$J$1)-3,'[1]ΣΤΟΙΧΕΙΑ ΕΤΟΥΣ 3'!$AU$19,IF(MAX([1]Βοηθητικό!$E$19:$J$19)-2=MAX([1]Βοηθητικό!$E$1:$J$1)-4,'[1]ΣΤΟΙΧΕΙΑ ΕΤΟΥΣ 2'!$AU$19,IF(MAX([1]Βοηθητικό!$E$19:$J$19)-2=MAX([1]Βοηθητικό!$E$1:$J$1)-5,'[1]ΣΤΟΙΧΕΙΑ ΕΤΟΥΣ 1'!$AU$19,""))))</f>
        <v>804472</v>
      </c>
      <c r="C1412" s="6">
        <f>IF(MAX([1]Βοηθητικό!$E$19:$J$19)-1=MAX([1]Βοηθητικό!$E$1:$J$1)-1,'[1]ΣΤΟΙΧΕΙΑ ΕΤΟΥΣ 5'!$AU$19,IF(MAX([1]Βοηθητικό!$E$19:$J$19)-1=MAX([1]Βοηθητικό!$E$1:$J$1)-2,'[1]ΣΤΟΙΧΕΙΑ ΕΤΟΥΣ 4'!$AU$19,IF(MAX([1]Βοηθητικό!$E$19:$J$19)-1=MAX([1]Βοηθητικό!$E$1:$J$1)-3,'[1]ΣΤΟΙΧΕΙΑ ΕΤΟΥΣ 3'!$AU$19,IF(MAX([1]Βοηθητικό!$E$19:$J$19)-1=MAX([1]Βοηθητικό!$E$1:$J$1)-4,'[1]ΣΤΟΙΧΕΙΑ ΕΤΟΥΣ 2'!$AU$19,IF(MAX([1]Βοηθητικό!$E$19:$J$19)-1=MAX([1]Βοηθητικό!$E$1:$J$1)-5,'[1]ΣΤΟΙΧΕΙΑ ΕΤΟΥΣ 1'!$AU$19,"")))))</f>
        <v>72310</v>
      </c>
      <c r="D1412" s="7">
        <f>IF(MAX([1]Βοηθητικό!$E$19:$J$19)=MAX([1]Βοηθητικό!$E$1:$J$1),'[1]ΣΤΟΙΧΕΙΑ ΕΤΟΥΣ 6'!$AU$19,IF(MAX([1]Βοηθητικό!$E$19:$J$19)=MAX([1]Βοηθητικό!$E$1:$J$1)-1,'[1]ΣΤΟΙΧΕΙΑ ΕΤΟΥΣ 5'!$AU$19,IF(MAX([1]Βοηθητικό!$E$19:$J$19)=MAX([1]Βοηθητικό!$E$1:$J$1)-2,'[1]ΣΤΟΙΧΕΙΑ ΕΤΟΥΣ 4'!$AU$19,IF(MAX([1]Βοηθητικό!$E$19:$J$19)=MAX([1]Βοηθητικό!$E$1:$J$1)-3,'[1]ΣΤΟΙΧΕΙΑ ΕΤΟΥΣ 3'!$AU$19,IF(MAX([1]Βοηθητικό!$E$19:$J$19)=MAX([1]Βοηθητικό!$E$1:$J$1)-4,'[1]ΣΤΟΙΧΕΙΑ ΕΤΟΥΣ 2'!$AU$19,IF(MAX([1]Βοηθητικό!$E$19:$J$19)=MAX([1]Βοηθητικό!$E$1:$J$1)-5,'[1]ΣΤΟΙΧΕΙΑ ΕΤΟΥΣ 1'!$AU$19,""))))))</f>
        <v>0</v>
      </c>
    </row>
    <row r="1413" spans="1:4" x14ac:dyDescent="0.25">
      <c r="A1413" s="1" t="s">
        <v>47</v>
      </c>
      <c r="B1413" s="6">
        <f>IF(MAX([1]Βοηθητικό!$E$19:$J$19)-2=MAX([1]Βοηθητικό!$E$1:$J$1)-2,'[1]ΣΤΟΙΧΕΙΑ ΕΤΟΥΣ 4'!$AV$19,IF(MAX([1]Βοηθητικό!$E$19:$J$19)-2=MAX([1]Βοηθητικό!$E$1:$J$1)-3,'[1]ΣΤΟΙΧΕΙΑ ΕΤΟΥΣ 3'!$AV$19,IF(MAX([1]Βοηθητικό!$E$19:$J$19)-2=MAX([1]Βοηθητικό!$E$1:$J$1)-4,'[1]ΣΤΟΙΧΕΙΑ ΕΤΟΥΣ 2'!$AV$19,IF(MAX([1]Βοηθητικό!$E$19:$J$19)-2=MAX([1]Βοηθητικό!$E$1:$J$1)-5,'[1]ΣΤΟΙΧΕΙΑ ΕΤΟΥΣ 1'!$AV$19,""))))</f>
        <v>12846</v>
      </c>
      <c r="C1413" s="6">
        <f>IF(MAX([1]Βοηθητικό!$E$19:$J$19)-1=MAX([1]Βοηθητικό!$E$1:$J$1)-1,'[1]ΣΤΟΙΧΕΙΑ ΕΤΟΥΣ 5'!$AV$19,IF(MAX([1]Βοηθητικό!$E$19:$J$19)-1=MAX([1]Βοηθητικό!$E$1:$J$1)-2,'[1]ΣΤΟΙΧΕΙΑ ΕΤΟΥΣ 4'!$AV$19,IF(MAX([1]Βοηθητικό!$E$19:$J$19)-1=MAX([1]Βοηθητικό!$E$1:$J$1)-3,'[1]ΣΤΟΙΧΕΙΑ ΕΤΟΥΣ 3'!$AV$19,IF(MAX([1]Βοηθητικό!$E$19:$J$19)-1=MAX([1]Βοηθητικό!$E$1:$J$1)-4,'[1]ΣΤΟΙΧΕΙΑ ΕΤΟΥΣ 2'!$AV$19,IF(MAX([1]Βοηθητικό!$E$19:$J$19)-1=MAX([1]Βοηθητικό!$E$1:$J$1)-5,'[1]ΣΤΟΙΧΕΙΑ ΕΤΟΥΣ 1'!$AV$19,"")))))</f>
        <v>4462254</v>
      </c>
      <c r="D1413" s="7">
        <f>IF(MAX([1]Βοηθητικό!$E$19:$J$19)=MAX([1]Βοηθητικό!$E$1:$J$1),'[1]ΣΤΟΙΧΕΙΑ ΕΤΟΥΣ 6'!$AV$19,IF(MAX([1]Βοηθητικό!$E$19:$J$19)=MAX([1]Βοηθητικό!$E$1:$J$1)-1,'[1]ΣΤΟΙΧΕΙΑ ΕΤΟΥΣ 5'!$AV$19,IF(MAX([1]Βοηθητικό!$E$19:$J$19)=MAX([1]Βοηθητικό!$E$1:$J$1)-2,'[1]ΣΤΟΙΧΕΙΑ ΕΤΟΥΣ 4'!$AV$19,IF(MAX([1]Βοηθητικό!$E$19:$J$19)=MAX([1]Βοηθητικό!$E$1:$J$1)-3,'[1]ΣΤΟΙΧΕΙΑ ΕΤΟΥΣ 3'!$AV$19,IF(MAX([1]Βοηθητικό!$E$19:$J$19)=MAX([1]Βοηθητικό!$E$1:$J$1)-4,'[1]ΣΤΟΙΧΕΙΑ ΕΤΟΥΣ 2'!$AV$19,IF(MAX([1]Βοηθητικό!$E$19:$J$19)=MAX([1]Βοηθητικό!$E$1:$J$1)-5,'[1]ΣΤΟΙΧΕΙΑ ΕΤΟΥΣ 1'!$AV$19,""))))))</f>
        <v>96025</v>
      </c>
    </row>
    <row r="1414" spans="1:4" x14ac:dyDescent="0.25">
      <c r="A1414" s="1" t="s">
        <v>48</v>
      </c>
      <c r="B1414" s="6">
        <f>IF(MAX([1]Βοηθητικό!$E$19:$J$19)-2=MAX([1]Βοηθητικό!$E$1:$J$1)-2,'[1]ΣΤΟΙΧΕΙΑ ΕΤΟΥΣ 4'!$AW$19,IF(MAX([1]Βοηθητικό!$E$19:$J$19)-2=MAX([1]Βοηθητικό!$E$1:$J$1)-3,'[1]ΣΤΟΙΧΕΙΑ ΕΤΟΥΣ 3'!$AW$19,IF(MAX([1]Βοηθητικό!$E$19:$J$19)-2=MAX([1]Βοηθητικό!$E$1:$J$1)-4,'[1]ΣΤΟΙΧΕΙΑ ΕΤΟΥΣ 2'!$AW$19,IF(MAX([1]Βοηθητικό!$E$19:$J$19)-2=MAX([1]Βοηθητικό!$E$1:$J$1)-5,'[1]ΣΤΟΙΧΕΙΑ ΕΤΟΥΣ 1'!$AW$19,""))))</f>
        <v>0</v>
      </c>
      <c r="C1414" s="6">
        <f>IF(MAX([1]Βοηθητικό!$E$19:$J$19)-1=MAX([1]Βοηθητικό!$E$1:$J$1)-1,'[1]ΣΤΟΙΧΕΙΑ ΕΤΟΥΣ 5'!$AW$19,IF(MAX([1]Βοηθητικό!$E$19:$J$19)-1=MAX([1]Βοηθητικό!$E$1:$J$1)-2,'[1]ΣΤΟΙΧΕΙΑ ΕΤΟΥΣ 4'!$AW$19,IF(MAX([1]Βοηθητικό!$E$19:$J$19)-1=MAX([1]Βοηθητικό!$E$1:$J$1)-3,'[1]ΣΤΟΙΧΕΙΑ ΕΤΟΥΣ 3'!$AW$19,IF(MAX([1]Βοηθητικό!$E$19:$J$19)-1=MAX([1]Βοηθητικό!$E$1:$J$1)-4,'[1]ΣΤΟΙΧΕΙΑ ΕΤΟΥΣ 2'!$AW$19,IF(MAX([1]Βοηθητικό!$E$19:$J$19)-1=MAX([1]Βοηθητικό!$E$1:$J$1)-5,'[1]ΣΤΟΙΧΕΙΑ ΕΤΟΥΣ 1'!$AW$19,"")))))</f>
        <v>0</v>
      </c>
      <c r="D1414" s="7">
        <f>IF(MAX([1]Βοηθητικό!$E$19:$J$19)=MAX([1]Βοηθητικό!$E$1:$J$1),'[1]ΣΤΟΙΧΕΙΑ ΕΤΟΥΣ 6'!$AW$19,IF(MAX([1]Βοηθητικό!$E$19:$J$19)=MAX([1]Βοηθητικό!$E$1:$J$1)-1,'[1]ΣΤΟΙΧΕΙΑ ΕΤΟΥΣ 5'!$AW$19,IF(MAX([1]Βοηθητικό!$E$19:$J$19)=MAX([1]Βοηθητικό!$E$1:$J$1)-2,'[1]ΣΤΟΙΧΕΙΑ ΕΤΟΥΣ 4'!$AW$19,IF(MAX([1]Βοηθητικό!$E$19:$J$19)=MAX([1]Βοηθητικό!$E$1:$J$1)-3,'[1]ΣΤΟΙΧΕΙΑ ΕΤΟΥΣ 3'!$AW$19,IF(MAX([1]Βοηθητικό!$E$19:$J$19)=MAX([1]Βοηθητικό!$E$1:$J$1)-4,'[1]ΣΤΟΙΧΕΙΑ ΕΤΟΥΣ 2'!$AW$19,IF(MAX([1]Βοηθητικό!$E$19:$J$19)=MAX([1]Βοηθητικό!$E$1:$J$1)-5,'[1]ΣΤΟΙΧΕΙΑ ΕΤΟΥΣ 1'!$AW$19,""))))))</f>
        <v>0</v>
      </c>
    </row>
    <row r="1415" spans="1:4" x14ac:dyDescent="0.25">
      <c r="A1415" s="1" t="s">
        <v>49</v>
      </c>
      <c r="B1415" s="6">
        <f>IF(MAX([1]Βοηθητικό!$E$19:$J$19)-2=MAX([1]Βοηθητικό!$E$1:$J$1)-2,'[1]ΣΤΟΙΧΕΙΑ ΕΤΟΥΣ 4'!$AX$19,IF(MAX([1]Βοηθητικό!$E$19:$J$19)-2=MAX([1]Βοηθητικό!$E$1:$J$1)-3,'[1]ΣΤΟΙΧΕΙΑ ΕΤΟΥΣ 3'!$AX$19,IF(MAX([1]Βοηθητικό!$E$19:$J$19)-2=MAX([1]Βοηθητικό!$E$1:$J$1)-4,'[1]ΣΤΟΙΧΕΙΑ ΕΤΟΥΣ 2'!$AX$19,IF(MAX([1]Βοηθητικό!$E$19:$J$19)-2=MAX([1]Βοηθητικό!$E$1:$J$1)-5,'[1]ΣΤΟΙΧΕΙΑ ΕΤΟΥΣ 1'!$AX$19,""))))</f>
        <v>389628</v>
      </c>
      <c r="C1415" s="6">
        <f>IF(MAX([1]Βοηθητικό!$E$19:$J$19)-1=MAX([1]Βοηθητικό!$E$1:$J$1)-1,'[1]ΣΤΟΙΧΕΙΑ ΕΤΟΥΣ 5'!$AX$19,IF(MAX([1]Βοηθητικό!$E$19:$J$19)-1=MAX([1]Βοηθητικό!$E$1:$J$1)-2,'[1]ΣΤΟΙΧΕΙΑ ΕΤΟΥΣ 4'!$AX$19,IF(MAX([1]Βοηθητικό!$E$19:$J$19)-1=MAX([1]Βοηθητικό!$E$1:$J$1)-3,'[1]ΣΤΟΙΧΕΙΑ ΕΤΟΥΣ 3'!$AX$19,IF(MAX([1]Βοηθητικό!$E$19:$J$19)-1=MAX([1]Βοηθητικό!$E$1:$J$1)-4,'[1]ΣΤΟΙΧΕΙΑ ΕΤΟΥΣ 2'!$AX$19,IF(MAX([1]Βοηθητικό!$E$19:$J$19)-1=MAX([1]Βοηθητικό!$E$1:$J$1)-5,'[1]ΣΤΟΙΧΕΙΑ ΕΤΟΥΣ 1'!$AX$19,"")))))</f>
        <v>863436</v>
      </c>
      <c r="D1415" s="7">
        <f>IF(MAX([1]Βοηθητικό!$E$19:$J$19)=MAX([1]Βοηθητικό!$E$1:$J$1),'[1]ΣΤΟΙΧΕΙΑ ΕΤΟΥΣ 6'!$AX$19,IF(MAX([1]Βοηθητικό!$E$19:$J$19)=MAX([1]Βοηθητικό!$E$1:$J$1)-1,'[1]ΣΤΟΙΧΕΙΑ ΕΤΟΥΣ 5'!$AX$19,IF(MAX([1]Βοηθητικό!$E$19:$J$19)=MAX([1]Βοηθητικό!$E$1:$J$1)-2,'[1]ΣΤΟΙΧΕΙΑ ΕΤΟΥΣ 4'!$AX$19,IF(MAX([1]Βοηθητικό!$E$19:$J$19)=MAX([1]Βοηθητικό!$E$1:$J$1)-3,'[1]ΣΤΟΙΧΕΙΑ ΕΤΟΥΣ 3'!$AX$19,IF(MAX([1]Βοηθητικό!$E$19:$J$19)=MAX([1]Βοηθητικό!$E$1:$J$1)-4,'[1]ΣΤΟΙΧΕΙΑ ΕΤΟΥΣ 2'!$AX$19,IF(MAX([1]Βοηθητικό!$E$19:$J$19)=MAX([1]Βοηθητικό!$E$1:$J$1)-5,'[1]ΣΤΟΙΧΕΙΑ ΕΤΟΥΣ 1'!$AX$19,""))))))</f>
        <v>810660</v>
      </c>
    </row>
    <row r="1416" spans="1:4" x14ac:dyDescent="0.25">
      <c r="A1416" s="1" t="s">
        <v>50</v>
      </c>
      <c r="B1416" s="6">
        <f>IF(MAX([1]Βοηθητικό!$E$19:$J$19)-2=MAX([1]Βοηθητικό!$E$1:$J$1)-2,'[1]ΣΤΟΙΧΕΙΑ ΕΤΟΥΣ 4'!$AY$19,IF(MAX([1]Βοηθητικό!$E$19:$J$19)-2=MAX([1]Βοηθητικό!$E$1:$J$1)-3,'[1]ΣΤΟΙΧΕΙΑ ΕΤΟΥΣ 3'!$AY$19,IF(MAX([1]Βοηθητικό!$E$19:$J$19)-2=MAX([1]Βοηθητικό!$E$1:$J$1)-4,'[1]ΣΤΟΙΧΕΙΑ ΕΤΟΥΣ 2'!$AY$19,IF(MAX([1]Βοηθητικό!$E$19:$J$19)-2=MAX([1]Βοηθητικό!$E$1:$J$1)-5,'[1]ΣΤΟΙΧΕΙΑ ΕΤΟΥΣ 1'!$AY$19,""))))</f>
        <v>389628</v>
      </c>
      <c r="C1416" s="6">
        <f>IF(MAX([1]Βοηθητικό!$E$19:$J$19)-1=MAX([1]Βοηθητικό!$E$1:$J$1)-1,'[1]ΣΤΟΙΧΕΙΑ ΕΤΟΥΣ 5'!$AY$19,IF(MAX([1]Βοηθητικό!$E$19:$J$19)-1=MAX([1]Βοηθητικό!$E$1:$J$1)-2,'[1]ΣΤΟΙΧΕΙΑ ΕΤΟΥΣ 4'!$AY$19,IF(MAX([1]Βοηθητικό!$E$19:$J$19)-1=MAX([1]Βοηθητικό!$E$1:$J$1)-3,'[1]ΣΤΟΙΧΕΙΑ ΕΤΟΥΣ 3'!$AY$19,IF(MAX([1]Βοηθητικό!$E$19:$J$19)-1=MAX([1]Βοηθητικό!$E$1:$J$1)-4,'[1]ΣΤΟΙΧΕΙΑ ΕΤΟΥΣ 2'!$AY$19,IF(MAX([1]Βοηθητικό!$E$19:$J$19)-1=MAX([1]Βοηθητικό!$E$1:$J$1)-5,'[1]ΣΤΟΙΧΕΙΑ ΕΤΟΥΣ 1'!$AY$19,"")))))</f>
        <v>863436</v>
      </c>
      <c r="D1416" s="7">
        <f>IF(MAX([1]Βοηθητικό!$E$19:$J$19)=MAX([1]Βοηθητικό!$E$1:$J$1),'[1]ΣΤΟΙΧΕΙΑ ΕΤΟΥΣ 6'!$AY$19,IF(MAX([1]Βοηθητικό!$E$19:$J$19)=MAX([1]Βοηθητικό!$E$1:$J$1)-1,'[1]ΣΤΟΙΧΕΙΑ ΕΤΟΥΣ 5'!$AY$19,IF(MAX([1]Βοηθητικό!$E$19:$J$19)=MAX([1]Βοηθητικό!$E$1:$J$1)-2,'[1]ΣΤΟΙΧΕΙΑ ΕΤΟΥΣ 4'!$AY$19,IF(MAX([1]Βοηθητικό!$E$19:$J$19)=MAX([1]Βοηθητικό!$E$1:$J$1)-3,'[1]ΣΤΟΙΧΕΙΑ ΕΤΟΥΣ 3'!$AY$19,IF(MAX([1]Βοηθητικό!$E$19:$J$19)=MAX([1]Βοηθητικό!$E$1:$J$1)-4,'[1]ΣΤΟΙΧΕΙΑ ΕΤΟΥΣ 2'!$AY$19,IF(MAX([1]Βοηθητικό!$E$19:$J$19)=MAX([1]Βοηθητικό!$E$1:$J$1)-5,'[1]ΣΤΟΙΧΕΙΑ ΕΤΟΥΣ 1'!$AY$19,""))))))</f>
        <v>810660</v>
      </c>
    </row>
    <row r="1417" spans="1:4" x14ac:dyDescent="0.25">
      <c r="A1417" s="1" t="s">
        <v>51</v>
      </c>
      <c r="B1417" s="6">
        <f>IF(MAX([1]Βοηθητικό!$E$19:$J$19)-2=MAX([1]Βοηθητικό!$E$1:$J$1)-2,'[1]ΣΤΟΙΧΕΙΑ ΕΤΟΥΣ 4'!$AZ$19,IF(MAX([1]Βοηθητικό!$E$19:$J$19)-2=MAX([1]Βοηθητικό!$E$1:$J$1)-3,'[1]ΣΤΟΙΧΕΙΑ ΕΤΟΥΣ 3'!$AZ$19,IF(MAX([1]Βοηθητικό!$E$19:$J$19)-2=MAX([1]Βοηθητικό!$E$1:$J$1)-4,'[1]ΣΤΟΙΧΕΙΑ ΕΤΟΥΣ 2'!$AZ$19,IF(MAX([1]Βοηθητικό!$E$19:$J$19)-2=MAX([1]Βοηθητικό!$E$1:$J$1)-5,'[1]ΣΤΟΙΧΕΙΑ ΕΤΟΥΣ 1'!$AZ$19,""))))</f>
        <v>-849036</v>
      </c>
      <c r="C1417" s="6">
        <f>IF(MAX([1]Βοηθητικό!$E$19:$J$19)-1=MAX([1]Βοηθητικό!$E$1:$J$1)-1,'[1]ΣΤΟΙΧΕΙΑ ΕΤΟΥΣ 5'!$AZ$19,IF(MAX([1]Βοηθητικό!$E$19:$J$19)-1=MAX([1]Βοηθητικό!$E$1:$J$1)-2,'[1]ΣΤΟΙΧΕΙΑ ΕΤΟΥΣ 4'!$AZ$19,IF(MAX([1]Βοηθητικό!$E$19:$J$19)-1=MAX([1]Βοηθητικό!$E$1:$J$1)-3,'[1]ΣΤΟΙΧΕΙΑ ΕΤΟΥΣ 3'!$AZ$19,IF(MAX([1]Βοηθητικό!$E$19:$J$19)-1=MAX([1]Βοηθητικό!$E$1:$J$1)-4,'[1]ΣΤΟΙΧΕΙΑ ΕΤΟΥΣ 2'!$AZ$19,IF(MAX([1]Βοηθητικό!$E$19:$J$19)-1=MAX([1]Βοηθητικό!$E$1:$J$1)-5,'[1]ΣΤΟΙΧΕΙΑ ΕΤΟΥΣ 1'!$AZ$19,"")))))</f>
        <v>-7822040</v>
      </c>
      <c r="D1417" s="7">
        <f>IF(MAX([1]Βοηθητικό!$E$19:$J$19)=MAX([1]Βοηθητικό!$E$1:$J$1),'[1]ΣΤΟΙΧΕΙΑ ΕΤΟΥΣ 6'!$AZ$19,IF(MAX([1]Βοηθητικό!$E$19:$J$19)=MAX([1]Βοηθητικό!$E$1:$J$1)-1,'[1]ΣΤΟΙΧΕΙΑ ΕΤΟΥΣ 5'!$AZ$19,IF(MAX([1]Βοηθητικό!$E$19:$J$19)=MAX([1]Βοηθητικό!$E$1:$J$1)-2,'[1]ΣΤΟΙΧΕΙΑ ΕΤΟΥΣ 4'!$AZ$19,IF(MAX([1]Βοηθητικό!$E$19:$J$19)=MAX([1]Βοηθητικό!$E$1:$J$1)-3,'[1]ΣΤΟΙΧΕΙΑ ΕΤΟΥΣ 3'!$AZ$19,IF(MAX([1]Βοηθητικό!$E$19:$J$19)=MAX([1]Βοηθητικό!$E$1:$J$1)-4,'[1]ΣΤΟΙΧΕΙΑ ΕΤΟΥΣ 2'!$AZ$19,IF(MAX([1]Βοηθητικό!$E$19:$J$19)=MAX([1]Βοηθητικό!$E$1:$J$1)-5,'[1]ΣΤΟΙΧΕΙΑ ΕΤΟΥΣ 1'!$AZ$19,""))))))</f>
        <v>-567982</v>
      </c>
    </row>
    <row r="1418" spans="1:4" x14ac:dyDescent="0.25">
      <c r="A1418" s="1" t="s">
        <v>191</v>
      </c>
      <c r="B1418" s="6">
        <f>IF(MAX([1]Βοηθητικό!E19:J19)-2=MAX([1]Βοηθητικό!$E$1:$J$1)-2,'[1]ΣΤΟΙΧΕΙΑ ΕΤΟΥΣ 4'!BQ19,IF(MAX([1]Βοηθητικό!E19:J19)-2=MAX([1]Βοηθητικό!$E$1:$J$1)-3,'[1]ΣΤΟΙΧΕΙΑ ΕΤΟΥΣ 3'!BQ19,IF(MAX([1]Βοηθητικό!E19:J19)-2=MAX([1]Βοηθητικό!$E$1:$J$1)-4,'[1]ΣΤΟΙΧΕΙΑ ΕΤΟΥΣ 2'!BQ19,IF(MAX([1]Βοηθητικό!E19:J19)-2=MAX([1]Βοηθητικό!$E$1:$J$1)-5,'[1]ΣΤΟΙΧΕΙΑ ΕΤΟΥΣ 1'!BQ19,""))))</f>
        <v>-186050</v>
      </c>
      <c r="C1418" s="6">
        <f>IF(MAX([1]Βοηθητικό!E19:J19)-1=MAX([1]Βοηθητικό!$E$1:$J$1)-1,'[1]ΣΤΟΙΧΕΙΑ ΕΤΟΥΣ 5'!BQ19,IF(MAX([1]Βοηθητικό!E19:J19)-1=MAX([1]Βοηθητικό!$E$1:$J$1)-2,'[1]ΣΤΟΙΧΕΙΑ ΕΤΟΥΣ 4'!BQ19,IF(MAX([1]Βοηθητικό!E19:J19)-1=MAX([1]Βοηθητικό!$E$1:$J$1)-3,'[1]ΣΤΟΙΧΕΙΑ ΕΤΟΥΣ 3'!BQ19,IF(MAX([1]Βοηθητικό!E19:J19)-1=MAX([1]Βοηθητικό!$E$1:$J$1)-4,'[1]ΣΤΟΙΧΕΙΑ ΕΤΟΥΣ 2'!BQ19,IF(MAX([1]Βοηθητικό!E19:J19)-1=MAX([1]Βοηθητικό!$E$1:$J$1)-5,'[1]ΣΤΟΙΧΕΙΑ ΕΤΟΥΣ 1'!BQ19,"")))))</f>
        <v>-1337995</v>
      </c>
      <c r="D1418" s="7">
        <f>IF(MAX([1]Βοηθητικό!E19:J19)=MAX([1]Βοηθητικό!$E$1:$J$1),'[1]ΣΤΟΙΧΕΙΑ ΕΤΟΥΣ 6'!BQ19,IF(MAX([1]Βοηθητικό!E19:J19)=MAX([1]Βοηθητικό!$E$1:$J$1)-1,'[1]ΣΤΟΙΧΕΙΑ ΕΤΟΥΣ 5'!BQ19,IF(MAX([1]Βοηθητικό!E19:J19)=MAX([1]Βοηθητικό!$E$1:$J$1)-2,'[1]ΣΤΟΙΧΕΙΑ ΕΤΟΥΣ 4'!BQ19,IF(MAX([1]Βοηθητικό!E19:J19)=MAX([1]Βοηθητικό!$E$1:$J$1)-3,'[1]ΣΤΟΙΧΕΙΑ ΕΤΟΥΣ 3'!BQ19,IF(MAX([1]Βοηθητικό!E19:J19)=MAX([1]Βοηθητικό!$E$1:$J$1)-4,'[1]ΣΤΟΙΧΕΙΑ ΕΤΟΥΣ 2'!BQ19,IF(MAX([1]Βοηθητικό!E19:J19)=MAX([1]Βοηθητικό!$E$1:$J$1)-5,'[1]ΣΤΟΙΧΕΙΑ ΕΤΟΥΣ 1'!BQ19,""))))))</f>
        <v>1527893</v>
      </c>
    </row>
    <row r="1419" spans="1:4" x14ac:dyDescent="0.25">
      <c r="A1419" s="1" t="s">
        <v>55</v>
      </c>
      <c r="B1419" s="6">
        <f>IF(MAX([1]Βοηθητικό!$E$19:$J$19)-2=MAX([1]Βοηθητικό!$E$1:$J$1)-2,'[1]ΣΤΟΙΧΕΙΑ ΕΤΟΥΣ 4'!$BD$19,IF(MAX([1]Βοηθητικό!$E$19:$J$19)-2=MAX([1]Βοηθητικό!$E$1:$J$1)-3,'[1]ΣΤΟΙΧΕΙΑ ΕΤΟΥΣ 3'!$BD$19,IF(MAX([1]Βοηθητικό!$E$19:$J$19)-2=MAX([1]Βοηθητικό!$E$1:$J$1)-4,'[1]ΣΤΟΙΧΕΙΑ ΕΤΟΥΣ 2'!$BD$19,IF(MAX([1]Βοηθητικό!$E$19:$J$19)-2=MAX([1]Βοηθητικό!$E$1:$J$1)-5,'[1]ΣΤΟΙΧΕΙΑ ΕΤΟΥΣ 1'!$BD$19,""))))</f>
        <v>0</v>
      </c>
      <c r="C1419" s="6">
        <f>IF(MAX([1]Βοηθητικό!$E$19:$J$19)-1=MAX([1]Βοηθητικό!$E$1:$J$1)-1,'[1]ΣΤΟΙΧΕΙΑ ΕΤΟΥΣ 5'!$BD$19,IF(MAX([1]Βοηθητικό!$E$19:$J$19)-1=MAX([1]Βοηθητικό!$E$1:$J$1)-2,'[1]ΣΤΟΙΧΕΙΑ ΕΤΟΥΣ 4'!$BD$19,IF(MAX([1]Βοηθητικό!$E$19:$J$19)-1=MAX([1]Βοηθητικό!$E$1:$J$1)-3,'[1]ΣΤΟΙΧΕΙΑ ΕΤΟΥΣ 3'!$BD$19,IF(MAX([1]Βοηθητικό!$E$19:$J$19)-1=MAX([1]Βοηθητικό!$E$1:$J$1)-4,'[1]ΣΤΟΙΧΕΙΑ ΕΤΟΥΣ 2'!$BD$19,IF(MAX([1]Βοηθητικό!$E$19:$J$19)-1=MAX([1]Βοηθητικό!$E$1:$J$1)-5,'[1]ΣΤΟΙΧΕΙΑ ΕΤΟΥΣ 1'!$BD$19,"")))))</f>
        <v>0</v>
      </c>
      <c r="D1419" s="7">
        <f>IF(MAX([1]Βοηθητικό!$E$19:$J$19)=MAX([1]Βοηθητικό!$E$1:$J$1),'[1]ΣΤΟΙΧΕΙΑ ΕΤΟΥΣ 6'!$BD$19,IF(MAX([1]Βοηθητικό!$E$19:$J$19)=MAX([1]Βοηθητικό!$E$1:$J$1)-1,'[1]ΣΤΟΙΧΕΙΑ ΕΤΟΥΣ 5'!$BD$19,IF(MAX([1]Βοηθητικό!$E$19:$J$19)=MAX([1]Βοηθητικό!$E$1:$J$1)-2,'[1]ΣΤΟΙΧΕΙΑ ΕΤΟΥΣ 4'!$BD$19,IF(MAX([1]Βοηθητικό!$E$19:$J$19)=MAX([1]Βοηθητικό!$E$1:$J$1)-3,'[1]ΣΤΟΙΧΕΙΑ ΕΤΟΥΣ 3'!$BD$19,IF(MAX([1]Βοηθητικό!$E$19:$J$19)=MAX([1]Βοηθητικό!$E$1:$J$1)-4,'[1]ΣΤΟΙΧΕΙΑ ΕΤΟΥΣ 2'!$BD$19,IF(MAX([1]Βοηθητικό!$E$19:$J$19)=MAX([1]Βοηθητικό!$E$1:$J$1)-5,'[1]ΣΤΟΙΧΕΙΑ ΕΤΟΥΣ 1'!$BD$19,""))))))</f>
        <v>0</v>
      </c>
    </row>
    <row r="1420" spans="1:4" x14ac:dyDescent="0.25">
      <c r="A1420" s="1" t="s">
        <v>64</v>
      </c>
      <c r="B1420" s="6">
        <f>IF(MAX([1]Βοηθητικό!$E$19:$J$19)-2=MAX([1]Βοηθητικό!$E$1:$J$1)-2,'[1]ΣΤΟΙΧΕΙΑ ΕΤΟΥΣ 4'!$BM$19,IF(MAX([1]Βοηθητικό!$E$19:$J$19)-2=MAX([1]Βοηθητικό!$E$1:$J$1)-3,'[1]ΣΤΟΙΧΕΙΑ ΕΤΟΥΣ 3'!$BM$19,IF(MAX([1]Βοηθητικό!$E$19:$J$19)-2=MAX([1]Βοηθητικό!$E$1:$J$1)-4,'[1]ΣΤΟΙΧΕΙΑ ΕΤΟΥΣ 2'!$BM$19,IF(MAX([1]Βοηθητικό!$E$19:$J$19)-2=MAX([1]Βοηθητικό!$E$1:$J$1)-5,'[1]ΣΤΟΙΧΕΙΑ ΕΤΟΥΣ 1'!$BM$19,""))))</f>
        <v>381751</v>
      </c>
      <c r="C1420" s="6">
        <f>IF(MAX([1]Βοηθητικό!$E$19:$J$19)-1=MAX([1]Βοηθητικό!$E$1:$J$1)-1,'[1]ΣΤΟΙΧΕΙΑ ΕΤΟΥΣ 5'!$BM$19,IF(MAX([1]Βοηθητικό!$E$19:$J$19)-1=MAX([1]Βοηθητικό!$E$1:$J$1)-2,'[1]ΣΤΟΙΧΕΙΑ ΕΤΟΥΣ 4'!$BM$19,IF(MAX([1]Βοηθητικό!$E$19:$J$19)-1=MAX([1]Βοηθητικό!$E$1:$J$1)-3,'[1]ΣΤΟΙΧΕΙΑ ΕΤΟΥΣ 3'!$BM$19,IF(MAX([1]Βοηθητικό!$E$19:$J$19)-1=MAX([1]Βοηθητικό!$E$1:$J$1)-4,'[1]ΣΤΟΙΧΕΙΑ ΕΤΟΥΣ 2'!$BM$19,IF(MAX([1]Βοηθητικό!$E$19:$J$19)-1=MAX([1]Βοηθητικό!$E$1:$J$1)-5,'[1]ΣΤΟΙΧΕΙΑ ΕΤΟΥΣ 1'!$BM$19,"")))))</f>
        <v>357835</v>
      </c>
      <c r="D1420" s="7">
        <f>IF(MAX([1]Βοηθητικό!$E$19:$J$19)=MAX([1]Βοηθητικό!$E$1:$J$1),'[1]ΣΤΟΙΧΕΙΑ ΕΤΟΥΣ 6'!$BM$19,IF(MAX([1]Βοηθητικό!$E$19:$J$19)=MAX([1]Βοηθητικό!$E$1:$J$1)-1,'[1]ΣΤΟΙΧΕΙΑ ΕΤΟΥΣ 5'!$BM$19,IF(MAX([1]Βοηθητικό!$E$19:$J$19)=MAX([1]Βοηθητικό!$E$1:$J$1)-2,'[1]ΣΤΟΙΧΕΙΑ ΕΤΟΥΣ 4'!$BM$19,IF(MAX([1]Βοηθητικό!$E$19:$J$19)=MAX([1]Βοηθητικό!$E$1:$J$1)-3,'[1]ΣΤΟΙΧΕΙΑ ΕΤΟΥΣ 3'!$BM$19,IF(MAX([1]Βοηθητικό!$E$19:$J$19)=MAX([1]Βοηθητικό!$E$1:$J$1)-4,'[1]ΣΤΟΙΧΕΙΑ ΕΤΟΥΣ 2'!$BM$19,IF(MAX([1]Βοηθητικό!$E$19:$J$19)=MAX([1]Βοηθητικό!$E$1:$J$1)-5,'[1]ΣΤΟΙΧΕΙΑ ΕΤΟΥΣ 1'!$BM$19,""))))))</f>
        <v>0</v>
      </c>
    </row>
    <row r="1421" spans="1:4" x14ac:dyDescent="0.25">
      <c r="A1421" s="1"/>
      <c r="B1421" s="9"/>
      <c r="C1421" s="9"/>
      <c r="D1421" s="9"/>
    </row>
    <row r="1422" spans="1:4" x14ac:dyDescent="0.25">
      <c r="A1422" s="1" t="s">
        <v>176</v>
      </c>
      <c r="B1422" s="1"/>
      <c r="C1422" s="1"/>
      <c r="D1422" s="2" t="s">
        <v>192</v>
      </c>
    </row>
    <row r="1423" spans="1:4" x14ac:dyDescent="0.25">
      <c r="A1423" s="3" t="str">
        <f>"ΚΩΔΙΚΟΣ ICAP" &amp; ": " &amp; '[1]ΣΤΟΙΧΕΙΑ ΕΤΟΥΣ 3'!A$19</f>
        <v>ΚΩΔΙΚΟΣ ICAP: 6114400</v>
      </c>
      <c r="B1423" s="1"/>
      <c r="C1423" s="1"/>
      <c r="D1423" s="1"/>
    </row>
    <row r="1424" spans="1:4" x14ac:dyDescent="0.25">
      <c r="A1424" s="3" t="str">
        <f>'[1]ΣΤΟΙΧΕΙΑ ΕΤΟΥΣ 3'!B$19</f>
        <v>SATO Α.Ε. ΕΙΔΩΝ ΓΡΑΦΕΙΟΥ &amp; ΣΠΙΤΙΟΥ</v>
      </c>
      <c r="B1424" s="1"/>
      <c r="C1424" s="1"/>
      <c r="D1424" s="1"/>
    </row>
    <row r="1425" spans="1:4" x14ac:dyDescent="0.25">
      <c r="A1425" s="3" t="s">
        <v>193</v>
      </c>
      <c r="B1425" s="4" t="str">
        <f>RIGHT(B1404,4)</f>
        <v>2018</v>
      </c>
      <c r="C1425" s="4" t="str">
        <f>RIGHT(C1404,4)</f>
        <v>2019</v>
      </c>
      <c r="D1425" s="4" t="str">
        <f>RIGHT(D1404,4)</f>
        <v>2020</v>
      </c>
    </row>
    <row r="1426" spans="1:4" x14ac:dyDescent="0.25">
      <c r="A1426" s="1" t="s">
        <v>194</v>
      </c>
      <c r="B1426" s="10" t="str">
        <f>IF(B1390&lt;=0,"-",IF(OR(B1417/B1390*100&lt;-500,B1417/B1390*100&gt;500),"-",B1417/B1390*100))</f>
        <v>-</v>
      </c>
      <c r="C1426" s="10" t="str">
        <f>IF(C1390&lt;=0,"-",IF(OR(C1417/C1390*100&lt;-500,C1417/C1390*100&gt;500),"-",C1417/C1390*100))</f>
        <v>-</v>
      </c>
      <c r="D1426" s="10" t="str">
        <f>IF(D1390&lt;=0,"-",IF(OR(D1417/D1390*100&lt;-500,D1417/D1390*100&gt;500),"-",D1417/D1390*100))</f>
        <v>-</v>
      </c>
    </row>
    <row r="1427" spans="1:4" x14ac:dyDescent="0.25">
      <c r="A1427" s="1" t="s">
        <v>195</v>
      </c>
      <c r="B1427" s="10">
        <f>IF(B1402=0,"-",IF(OR(B1417/B1402*100&lt;-500,B1417/B1402*100&gt;500),"-",B1417/B1402*100))</f>
        <v>-5.1869501623037246</v>
      </c>
      <c r="C1427" s="10">
        <f>IF(C1402=0,"-",IF(OR(C1417/C1402*100&lt;-500,C1417/C1402*100&gt;500),"-",C1417/C1402*100))</f>
        <v>-51.606155866419513</v>
      </c>
      <c r="D1427" s="10">
        <f>IF(D1402=0,"-",IF(OR(D1417/D1402*100&lt;-500,D1417/D1402*100&gt;500),"-",D1417/D1402*100))</f>
        <v>-3.2681156730963701</v>
      </c>
    </row>
    <row r="1428" spans="1:4" x14ac:dyDescent="0.25">
      <c r="A1428" s="1" t="s">
        <v>196</v>
      </c>
      <c r="B1428" s="10">
        <f>IF(B1405=0,"-",IF(OR(B1407/B1405*100&lt;-500,B1407/B1405*100&gt;99),"-",B1407/B1405*100))</f>
        <v>42.463588481300079</v>
      </c>
      <c r="C1428" s="10">
        <f>IF(C1405=0,"-",IF(OR(C1407/C1405*100&lt;-500,C1407/C1405*100&gt;99),"-",C1407/C1405*100))</f>
        <v>41.702332825746318</v>
      </c>
      <c r="D1428" s="10">
        <f>IF(D1405=0,"-",IF(OR(D1407/D1405*100&lt;-500,D1407/D1405*100&gt;99),"-",D1407/D1405*100))</f>
        <v>41.248556446876592</v>
      </c>
    </row>
    <row r="1429" spans="1:4" x14ac:dyDescent="0.25">
      <c r="A1429" s="1" t="s">
        <v>197</v>
      </c>
      <c r="B1429" s="10">
        <f>IF(B1405=0,"-",IF(OR(B1411/B1405*100&lt;-500,B1411/B1405*100&gt;500),"-",B1411/B1405*100))</f>
        <v>-15.430352404607186</v>
      </c>
      <c r="C1429" s="10">
        <f>IF(C1405=0,"-",IF(OR(C1411/C1405*100&lt;-500,C1411/C1405*100&gt;500),"-",C1411/C1405*100))</f>
        <v>-25.611391619724944</v>
      </c>
      <c r="D1429" s="10">
        <f>IF(D1405=0,"-",IF(OR(D1411/D1405*100&lt;-500,D1411/D1405*100&gt;500),"-",D1411/D1405*100))</f>
        <v>-2.7924787435730156</v>
      </c>
    </row>
    <row r="1430" spans="1:4" x14ac:dyDescent="0.25">
      <c r="A1430" s="1" t="s">
        <v>198</v>
      </c>
      <c r="B1430" s="10">
        <f>IF(B1405=0,"-",IF(OR(B1417/B1405*100&lt;-500,B1417/B1405*100&gt;500),"-",B1417/B1405*100))</f>
        <v>-7.9851454377550448</v>
      </c>
      <c r="C1430" s="10">
        <f>IF(C1405=0,"-",IF(OR(C1417/C1405*100&lt;-500,C1417/C1405*100&gt;500),"-",C1417/C1405*100))</f>
        <v>-58.370566579641093</v>
      </c>
      <c r="D1430" s="10">
        <f>IF(D1405=0,"-",IF(OR(D1417/D1405*100&lt;-500,D1417/D1405*100&gt;500),"-",D1417/D1405*100))</f>
        <v>-3.3606401891106366</v>
      </c>
    </row>
    <row r="1431" spans="1:4" x14ac:dyDescent="0.25">
      <c r="A1431" s="1" t="s">
        <v>199</v>
      </c>
      <c r="B1431" s="10">
        <f>IF(B1405=0,"-",IF(OR(B1418/B1405*100&lt;-500,B1418/B1405*100&gt;500),"-",B1418/B1405*100))</f>
        <v>-1.7497918918565596</v>
      </c>
      <c r="C1431" s="10">
        <f t="shared" ref="C1431:D1431" si="16">IF(C1405=0,"-",IF(OR(C1418/C1405*100&lt;-500,C1418/C1405*100&gt;500),"-",C1418/C1405*100))</f>
        <v>-9.98454702746686</v>
      </c>
      <c r="D1431" s="10">
        <f t="shared" si="16"/>
        <v>9.040248846725456</v>
      </c>
    </row>
    <row r="1432" spans="1:4" x14ac:dyDescent="0.25">
      <c r="A1432" s="1" t="s">
        <v>200</v>
      </c>
      <c r="B1432" s="10" t="str">
        <f>IF(B1390&lt;=0,"-",IF(OR((B1394+B1397)/B1390&lt;=0,(B1394+B1397)/B1390&gt;100),"-",(B1394+B1397)/B1390))</f>
        <v>-</v>
      </c>
      <c r="C1432" s="10" t="str">
        <f>IF(C1390&lt;=0,"-",IF(OR((C1394+C1397)/C1390&lt;=0,(C1394+C1397)/C1390&gt;100),"-",(C1394+C1397)/C1390))</f>
        <v>-</v>
      </c>
      <c r="D1432" s="10" t="str">
        <f>IF(D1390&lt;=0,"-",IF(OR((D1394+D1397)/D1390&lt;=0,(D1394+D1397)/D1390&gt;100),"-",(D1394+D1397)/D1390))</f>
        <v>-</v>
      </c>
    </row>
    <row r="1433" spans="1:4" x14ac:dyDescent="0.25">
      <c r="A1433" s="1" t="s">
        <v>201</v>
      </c>
      <c r="B1433" s="10">
        <f>IF(B1409=0,"-",IF((B1409+B1417)&lt;=0,"-",IF(OR((B1409+B1417)/B1409&lt;=0,(B1409+B1417)/B1409&gt;1000),"-",(B1409+B1417)/B1409)))</f>
        <v>0.20277112144407802</v>
      </c>
      <c r="C1433" s="10" t="str">
        <f>IF(C1409=0,"-",IF((C1409+C1417)&lt;=0,"-",IF(OR((C1409+C1417)/C1409&lt;=0,(C1409+C1417)/C1409&gt;1000),"-",(C1409+C1417)/C1409)))</f>
        <v>-</v>
      </c>
      <c r="D1433" s="10">
        <f>IF(D1409=0,"-",IF((D1409+D1417)&lt;=0,"-",IF(OR((D1409+D1417)/D1409&lt;=0,(D1409+D1417)/D1409&gt;1000),"-",(D1409+D1417)/D1409)))</f>
        <v>0.52237990164750525</v>
      </c>
    </row>
    <row r="1434" spans="1:4" x14ac:dyDescent="0.25">
      <c r="A1434" s="1" t="s">
        <v>202</v>
      </c>
      <c r="B1434" s="10" t="str">
        <f>IF(B1390&lt;=0,"-",IF(B1398=0,"-",IF(OR(B1398/B1390*100&lt;0,B1398/B1390*100&gt;1000),"-",B1398/B1390*100)))</f>
        <v>-</v>
      </c>
      <c r="C1434" s="10" t="str">
        <f>IF(C1390&lt;=0,"-",IF(C1398=0,"-",IF(OR(C1398/C1390*100&lt;0,C1398/C1390*100&gt;1000),"-",C1398/C1390*100)))</f>
        <v>-</v>
      </c>
      <c r="D1434" s="10" t="str">
        <f>IF(D1390&lt;=0,"-",IF(D1398=0,"-",IF(OR(D1398/D1390*100&lt;0,D1398/D1390*100&gt;1000),"-",D1398/D1390*100)))</f>
        <v>-</v>
      </c>
    </row>
    <row r="1435" spans="1:4" x14ac:dyDescent="0.25">
      <c r="A1435" s="1" t="s">
        <v>81</v>
      </c>
      <c r="B1435" s="10">
        <f>IF(B1397=0,"-",IF(OR((B1378+B1382+B1386)/B1397&lt;0,(B1378+B1382+B1386)/B1397&gt;50),"-",(B1378+B1382+B1386)/B1397))</f>
        <v>0.18905411350461249</v>
      </c>
      <c r="C1435" s="10">
        <f>IF(C1397=0,"-",IF(OR((C1378+C1382+C1386)/C1397&lt;0,(C1378+C1382+C1386)/C1397&gt;50),"-",(C1378+C1382+C1386)/C1397))</f>
        <v>0.10899916003110477</v>
      </c>
      <c r="D1435" s="10">
        <f>IF(D1397=0,"-",IF(OR((D1378+D1382+D1386)/D1397&lt;0,(D1378+D1382+D1386)/D1397&gt;50),"-",(D1378+D1382+D1386)/D1397))</f>
        <v>0.1406986872514791</v>
      </c>
    </row>
    <row r="1436" spans="1:4" x14ac:dyDescent="0.25">
      <c r="A1436" s="1" t="s">
        <v>203</v>
      </c>
      <c r="B1436" s="10">
        <f>IF(B1397=0,"-",IF(OR((B1382+B1386)/B1397&lt;0,(B1382+B1386)/B1397&gt;30),"-",(B1382+B1386)/B1397))</f>
        <v>0.10645575228435447</v>
      </c>
      <c r="C1436" s="10">
        <f>IF(C1397=0,"-",IF(OR((C1382+C1386)/C1397&lt;0,(C1382+C1386)/C1397&gt;30),"-",(C1382+C1386)/C1397))</f>
        <v>6.7973835833490703E-2</v>
      </c>
      <c r="D1436" s="10">
        <f>IF(D1397=0,"-",IF(OR((D1382+D1386)/D1397&lt;0,(D1382+D1386)/D1397&gt;30),"-",(D1382+D1386)/D1397))</f>
        <v>9.0704692678094515E-2</v>
      </c>
    </row>
    <row r="1437" spans="1:4" x14ac:dyDescent="0.25">
      <c r="A1437" s="1" t="s">
        <v>204</v>
      </c>
      <c r="B1437" s="10">
        <f>IF(B1397=0,"-",IF(OR((B1384+B1386)/B1397&lt;0,(B1384+B1386)/B1397&gt;15),"-",(B1384+B1386)/B1397))</f>
        <v>1.1521440213031729E-2</v>
      </c>
      <c r="C1437" s="10">
        <f>IF(C1397=0,"-",IF(OR((C1384+C1386)/C1397&lt;0,(C1384+C1386)/C1397&gt;15),"-",(C1384+C1386)/C1397))</f>
        <v>1.1150157067843933E-2</v>
      </c>
      <c r="D1437" s="10">
        <f>IF(D1397=0,"-",IF(OR((D1384+D1386)/D1397&lt;0,(D1384+D1386)/D1397&gt;15),"-",(D1384+D1386)/D1397))</f>
        <v>2.9520933520469569E-2</v>
      </c>
    </row>
    <row r="1438" spans="1:4" x14ac:dyDescent="0.25">
      <c r="A1438" s="1" t="s">
        <v>205</v>
      </c>
      <c r="B1438" s="8">
        <f>IF((B1378+B1382+B1386)-B1397=0,"-",(B1378+B1382+B1386)-B1397)</f>
        <v>-32309972</v>
      </c>
      <c r="C1438" s="8">
        <f>IF((C1378+C1382+C1386)-C1397=0,"-",(C1378+C1382+C1386)-C1397)</f>
        <v>-39212914</v>
      </c>
      <c r="D1438" s="8">
        <f>IF((D1378+D1382+D1386)-D1397=0,"-",(D1378+D1382+D1386)-D1397)</f>
        <v>-39620921</v>
      </c>
    </row>
    <row r="1439" spans="1:4" x14ac:dyDescent="0.25">
      <c r="A1439" s="1" t="s">
        <v>206</v>
      </c>
      <c r="B1439" s="11">
        <f>IF(B1405=0,"-",IF(OR(B1383/B1405*365&lt;=0,B1383/B1405*365&gt;720),"-",B1383/B1405*365))</f>
        <v>89.927364591453923</v>
      </c>
      <c r="C1439" s="11">
        <f>IF(C1405=0,"-",IF(OR(C1383/C1405*365&lt;=0,C1383/C1405*365&gt;720),"-",C1383/C1405*365))</f>
        <v>55.875814456275215</v>
      </c>
      <c r="D1439" s="11">
        <f>IF(D1405=0,"-",IF(OR(D1383/D1405*365&lt;=0,D1383/D1405*365&gt;720),"-",D1383/D1405*365))</f>
        <v>35.74348858286897</v>
      </c>
    </row>
    <row r="1440" spans="1:4" x14ac:dyDescent="0.25">
      <c r="A1440" s="1" t="s">
        <v>207</v>
      </c>
      <c r="B1440" s="11">
        <f>IF(B1406=0,"-",IF(OR(B1399/B1406*365&lt;=0,B1399/B1406*365&gt;720),"-",B1399/B1406*365))</f>
        <v>192.05047346457067</v>
      </c>
      <c r="C1440" s="11">
        <f>IF(C1406=0,"-",IF(OR(C1399/C1406*365&lt;=0,C1399/C1406*365&gt;720),"-",C1399/C1406*365))</f>
        <v>196.4791505568611</v>
      </c>
      <c r="D1440" s="11">
        <f>IF(D1406=0,"-",IF(OR(D1399/D1406*365&lt;=0,D1399/D1406*365&gt;720),"-",D1399/D1406*365))</f>
        <v>219.74344748546892</v>
      </c>
    </row>
    <row r="1441" spans="1:4" x14ac:dyDescent="0.25">
      <c r="A1441" s="1" t="s">
        <v>208</v>
      </c>
      <c r="B1441" s="11">
        <f>IF(B1406=0,"-",IF(OR(B1378/B1406*365&lt;=0,B1378/B1406*365&gt;720),"-",B1378/B1406*365))</f>
        <v>196.34640557597908</v>
      </c>
      <c r="C1441" s="11">
        <f>IF(C1406=0,"-",IF(OR(C1378/C1406*365&lt;=0,C1378/C1406*365&gt;720),"-",C1378/C1406*365))</f>
        <v>84.356507217939566</v>
      </c>
      <c r="D1441" s="11">
        <f>IF(D1406=0,"-",IF(OR(D1378/D1406*365&lt;=0,D1378/D1406*365&gt;720),"-",D1378/D1406*365))</f>
        <v>84.734192818733106</v>
      </c>
    </row>
    <row r="1442" spans="1:4" x14ac:dyDescent="0.25">
      <c r="A1442" s="1" t="s">
        <v>209</v>
      </c>
      <c r="B1442" s="10">
        <f>IF(OR(B1402=0,B1405=0),"-",IF(OR(B1405/B1402&lt;=0,B1405/B1402&gt;100),"-",B1405/B1402))</f>
        <v>0.64957491416236379</v>
      </c>
      <c r="C1442" s="10">
        <f>IF(OR(C1402=0,C1405=0),"-",IF(OR(C1405/C1402&lt;=0,C1405/C1402&gt;100),"-",C1405/C1402))</f>
        <v>0.8841126425594622</v>
      </c>
      <c r="D1442" s="10">
        <f>IF(OR(D1402=0,D1405=0),"-",IF(OR(D1405/D1402&lt;=0,D1405/D1402&gt;100),"-",D1405/D1402))</f>
        <v>0.97246818736677909</v>
      </c>
    </row>
    <row r="1443" spans="1:4" x14ac:dyDescent="0.25">
      <c r="A1443" s="1" t="s">
        <v>210</v>
      </c>
      <c r="B1443" s="8">
        <f>IF(OR(B1441="-",B1439="-",B1440="-"),"-",(B1441+B1439)-B1440)</f>
        <v>94.223296702862314</v>
      </c>
      <c r="C1443" s="8">
        <f>IF(OR(C1441="-",C1439="-",C1440="-"),"-",(C1441+C1439)-C1440)</f>
        <v>-56.246828882646327</v>
      </c>
      <c r="D1443" s="8">
        <f>IF(OR(D1441="-",D1439="-",D1440="-"),"-",(D1441+D1439)-D1440)</f>
        <v>-99.265766083866851</v>
      </c>
    </row>
    <row r="1444" spans="1:4" x14ac:dyDescent="0.25">
      <c r="A1444" s="1" t="s">
        <v>211</v>
      </c>
      <c r="B1444" s="10">
        <f>IF(B1367=0,"-",(B1367/B1387)*100)</f>
        <v>53.983158338716578</v>
      </c>
      <c r="C1444" s="10">
        <f>IF(C1367=0,"-",(C1367/C1387)*100)</f>
        <v>68.351317764566303</v>
      </c>
      <c r="D1444" s="10">
        <f>IF(D1367=0,"-",(D1367/D1387)*100)</f>
        <v>62.672229544069033</v>
      </c>
    </row>
    <row r="1445" spans="1:4" x14ac:dyDescent="0.25">
      <c r="A1445" s="1" t="s">
        <v>212</v>
      </c>
      <c r="B1445" s="10">
        <f>IF(B1398=0,"-",IF(B1398/B1405&gt;10,"-",(B1398/B1405)*100))</f>
        <v>262.59207333457294</v>
      </c>
      <c r="C1445" s="10">
        <f>IF(C1398=0,"-",IF(C1398/C1405&gt;10,"-",(C1398/C1405)*100))</f>
        <v>212.99158593555632</v>
      </c>
      <c r="D1445" s="10">
        <f>IF(D1398=0,"-",IF(D1398/D1405&gt;10,"-",(D1398/D1405)*100))</f>
        <v>173.25719545925253</v>
      </c>
    </row>
    <row r="1446" spans="1:4" x14ac:dyDescent="0.25">
      <c r="A1446" s="1"/>
      <c r="B1446" s="1"/>
      <c r="C1446" s="1"/>
      <c r="D1446" s="1"/>
    </row>
    <row r="1447" spans="1:4" x14ac:dyDescent="0.25">
      <c r="A1447" s="1" t="s">
        <v>176</v>
      </c>
      <c r="B1447" s="1"/>
      <c r="C1447" s="1"/>
      <c r="D1447" s="2" t="s">
        <v>177</v>
      </c>
    </row>
    <row r="1448" spans="1:4" x14ac:dyDescent="0.25">
      <c r="A1448" s="3" t="str">
        <f>"ΚΩΔΙΚΟΣ ICAP" &amp; ": " &amp; '[1]ΣΤΟΙΧΕΙΑ ΕΤΟΥΣ 3'!A$20</f>
        <v>ΚΩΔΙΚΟΣ ICAP: 268520</v>
      </c>
      <c r="B1448" s="1"/>
      <c r="C1448" s="1"/>
      <c r="D1448" s="2"/>
    </row>
    <row r="1449" spans="1:4" x14ac:dyDescent="0.25">
      <c r="A1449" s="3" t="str">
        <f>'[1]ΣΤΟΙΧΕΙΑ ΕΤΟΥΣ 3'!B$20</f>
        <v>SIMPLE-CITY A.E.</v>
      </c>
      <c r="B1449" s="1"/>
      <c r="C1449" s="1"/>
      <c r="D1449" s="1"/>
    </row>
    <row r="1450" spans="1:4" x14ac:dyDescent="0.25">
      <c r="A1450" s="1" t="s">
        <v>178</v>
      </c>
      <c r="B1450" s="2" t="s">
        <v>179</v>
      </c>
      <c r="C1450" s="2" t="s">
        <v>179</v>
      </c>
      <c r="D1450" s="2" t="s">
        <v>179</v>
      </c>
    </row>
    <row r="1451" spans="1:4" x14ac:dyDescent="0.25">
      <c r="A1451" s="3" t="s">
        <v>180</v>
      </c>
      <c r="B1451" s="4" t="str">
        <f>IF(MAX([1]Βοηθητικό!$E$20:$J$20)-2=MAX([1]Βοηθητικό!$E$1:$J$1)-2,RIGHT('[1]ΣΤΟΙΧΕΙΑ ΕΤΟΥΣ 4'!$F$20,10),IF(MAX([1]Βοηθητικό!$E$20:$J$20)-2=MAX([1]Βοηθητικό!$E$1:$J$1)-3,RIGHT('[1]ΣΤΟΙΧΕΙΑ ΕΤΟΥΣ 3'!$F$20,10),IF(MAX([1]Βοηθητικό!$E$20:$J$20)-2=MAX([1]Βοηθητικό!$E$1:$J$1)-4,RIGHT('[1]ΣΤΟΙΧΕΙΑ ΕΤΟΥΣ 2'!$F$20,10),IF(MAX([1]Βοηθητικό!$E$20:$J$20)-2=MAX([1]Βοηθητικό!$E$1:$J$1)-5,RIGHT('[1]ΣΤΟΙΧΕΙΑ ΕΤΟΥΣ 1'!$F$20,10),""))))</f>
        <v>31/12/2017</v>
      </c>
      <c r="C1451" s="17" t="str">
        <f>IF(MAX([1]Βοηθητικό!$E$20:$J$20)-1=MAX([1]Βοηθητικό!$E$1:$J$1)-1,RIGHT('[1]ΣΤΟΙΧΕΙΑ ΕΤΟΥΣ 5'!$F$20,10),IF(MAX([1]Βοηθητικό!$E$20:$J$20)-1=MAX([1]Βοηθητικό!$E$1:$J$1)-2,RIGHT('[1]ΣΤΟΙΧΕΙΑ ΕΤΟΥΣ 4'!$F$20,10),IF(MAX([1]Βοηθητικό!$E$20:$J$20)-1=MAX([1]Βοηθητικό!$E$1:$J$1)-3,RIGHT('[1]ΣΤΟΙΧΕΙΑ ΕΤΟΥΣ 3'!$F$20,10),IF(MAX([1]Βοηθητικό!$E$20:$J$20)-1=MAX([1]Βοηθητικό!$E$1:$J$1)-4,RIGHT('[1]ΣΤΟΙΧΕΙΑ ΕΤΟΥΣ 2'!$F$20,10),IF(MAX([1]Βοηθητικό!$E$20:$J$20)-1=MAX([1]Βοηθητικό!$E$1:$J$1)-5,RIGHT('[1]ΣΤΟΙΧΕΙΑ ΕΤΟΥΣ 1'!$F$20,10),"")))))</f>
        <v>31/12/2018</v>
      </c>
      <c r="D1451" s="5" t="str">
        <f>IF(MAX([1]Βοηθητικό!$E$20:$J$20)=MAX([1]Βοηθητικό!$E$1:$J$1),RIGHT('[1]ΣΤΟΙΧΕΙΑ ΕΤΟΥΣ 6'!$F$20,10),IF(MAX([1]Βοηθητικό!$E$20:$J$20)=MAX([1]Βοηθητικό!$E$1:$J$1)-1,RIGHT('[1]ΣΤΟΙΧΕΙΑ ΕΤΟΥΣ 5'!$F$20,10),IF(MAX([1]Βοηθητικό!$E$20:$J$20)=MAX([1]Βοηθητικό!$E$1:$J$1)-2,RIGHT('[1]ΣΤΟΙΧΕΙΑ ΕΤΟΥΣ 4'!$F$20,10),IF(MAX([1]Βοηθητικό!$E$20:$J$20)=MAX([1]Βοηθητικό!$E$1:$J$1)-3,RIGHT('[1]ΣΤΟΙΧΕΙΑ ΕΤΟΥΣ 3'!$F$20,10),IF(MAX([1]Βοηθητικό!$E$20:$J$20)=MAX([1]Βοηθητικό!$E$1:$J$1)-4,RIGHT('[1]ΣΤΟΙΧΕΙΑ ΕΤΟΥΣ 2'!$F$20,10),IF(MAX([1]Βοηθητικό!$E$20:$J$20)=MAX([1]Βοηθητικό!$E$1:$J$1)-5,RIGHT('[1]ΣΤΟΙΧΕΙΑ ΕΤΟΥΣ 1'!$F$20,10),""))))))</f>
        <v>31/12/2019</v>
      </c>
    </row>
    <row r="1452" spans="1:4" x14ac:dyDescent="0.25">
      <c r="A1452" s="1" t="s">
        <v>6</v>
      </c>
      <c r="B1452" s="6">
        <f>IF(MAX([1]Βοηθητικό!$E$20:$J$20)-2=MAX([1]Βοηθητικό!$E$1:$J$1)-2,'[1]ΣΤΟΙΧΕΙΑ ΕΤΟΥΣ 4'!$G$20,IF(MAX([1]Βοηθητικό!$E$20:$J$20)-2=MAX([1]Βοηθητικό!$E$1:$J$1)-3,'[1]ΣΤΟΙΧΕΙΑ ΕΤΟΥΣ 3'!$G$20,IF(MAX([1]Βοηθητικό!$E$20:$J$20)-2=MAX([1]Βοηθητικό!$E$1:$J$1)-4,'[1]ΣΤΟΙΧΕΙΑ ΕΤΟΥΣ 2'!$G$20,IF(MAX([1]Βοηθητικό!$E$20:$J$20)-2=MAX([1]Βοηθητικό!$E$1:$J$1)-5,'[1]ΣΤΟΙΧΕΙΑ ΕΤΟΥΣ 1'!$G$20,""))))</f>
        <v>179438</v>
      </c>
      <c r="C1452" s="6">
        <f>IF(MAX([1]Βοηθητικό!$E$20:$J$20)-1=MAX([1]Βοηθητικό!$E$1:$J$1)-1,'[1]ΣΤΟΙΧΕΙΑ ΕΤΟΥΣ 5'!$G$20,IF(MAX([1]Βοηθητικό!$E$20:$J$20)-1=MAX([1]Βοηθητικό!$E$1:$J$1)-2,'[1]ΣΤΟΙΧΕΙΑ ΕΤΟΥΣ 4'!$G$20,IF(MAX([1]Βοηθητικό!$E$20:$J$20)-1=MAX([1]Βοηθητικό!$E$1:$J$1)-3,'[1]ΣΤΟΙΧΕΙΑ ΕΤΟΥΣ 3'!$G$20,IF(MAX([1]Βοηθητικό!$E$20:$J$20)-1=MAX([1]Βοηθητικό!$E$1:$J$1)-4,'[1]ΣΤΟΙΧΕΙΑ ΕΤΟΥΣ 2'!$G$20,IF(MAX([1]Βοηθητικό!$E$20:$J$20)-1=MAX([1]Βοηθητικό!$E$1:$J$1)-5,'[1]ΣΤΟΙΧΕΙΑ ΕΤΟΥΣ 1'!$G$20,"")))))</f>
        <v>180137</v>
      </c>
      <c r="D1452" s="7">
        <f>IF(MAX([1]Βοηθητικό!$E$20:$J$20)=MAX([1]Βοηθητικό!$E$1:$J$1),'[1]ΣΤΟΙΧΕΙΑ ΕΤΟΥΣ 6'!$G$20,IF(MAX([1]Βοηθητικό!$E$20:$J$20)=MAX([1]Βοηθητικό!$E$1:$J$1)-1,'[1]ΣΤΟΙΧΕΙΑ ΕΤΟΥΣ 5'!$G$20,IF(MAX([1]Βοηθητικό!$E$20:$J$20)=MAX([1]Βοηθητικό!$E$1:$J$1)-2,'[1]ΣΤΟΙΧΕΙΑ ΕΤΟΥΣ 4'!$G$20,IF(MAX([1]Βοηθητικό!$E$20:$J$20)=MAX([1]Βοηθητικό!$E$1:$J$1)-3,'[1]ΣΤΟΙΧΕΙΑ ΕΤΟΥΣ 3'!$G$20,IF(MAX([1]Βοηθητικό!$E$20:$J$20)=MAX([1]Βοηθητικό!$E$1:$J$1)-4,'[1]ΣΤΟΙΧΕΙΑ ΕΤΟΥΣ 2'!$G$20,IF(MAX([1]Βοηθητικό!$E$20:$J$20)=MAX([1]Βοηθητικό!$E$1:$J$1)-5,'[1]ΣΤΟΙΧΕΙΑ ΕΤΟΥΣ 1'!$G$20,""))))))</f>
        <v>197926</v>
      </c>
    </row>
    <row r="1453" spans="1:4" x14ac:dyDescent="0.25">
      <c r="A1453" s="1" t="s">
        <v>7</v>
      </c>
      <c r="B1453" s="6">
        <f>IF(MAX([1]Βοηθητικό!$E$20:$J$20)-2=MAX([1]Βοηθητικό!$E$1:$J$1)-2,'[1]ΣΤΟΙΧΕΙΑ ΕΤΟΥΣ 4'!$H$20,IF(MAX([1]Βοηθητικό!$E$20:$J$20)-2=MAX([1]Βοηθητικό!$E$1:$J$1)-3,'[1]ΣΤΟΙΧΕΙΑ ΕΤΟΥΣ 3'!$H$20,IF(MAX([1]Βοηθητικό!$E$20:$J$20)-2=MAX([1]Βοηθητικό!$E$1:$J$1)-4,'[1]ΣΤΟΙΧΕΙΑ ΕΤΟΥΣ 2'!$H$20,IF(MAX([1]Βοηθητικό!$E$20:$J$20)-2=MAX([1]Βοηθητικό!$E$1:$J$1)-5,'[1]ΣΤΟΙΧΕΙΑ ΕΤΟΥΣ 1'!$H$20,""))))</f>
        <v>0</v>
      </c>
      <c r="C1453" s="6">
        <f>IF(MAX([1]Βοηθητικό!$E$20:$J$20)-1=MAX([1]Βοηθητικό!$E$1:$J$1)-1,'[1]ΣΤΟΙΧΕΙΑ ΕΤΟΥΣ 5'!$H$20,IF(MAX([1]Βοηθητικό!$E$20:$J$20)-1=MAX([1]Βοηθητικό!$E$1:$J$1)-2,'[1]ΣΤΟΙΧΕΙΑ ΕΤΟΥΣ 4'!$H$20,IF(MAX([1]Βοηθητικό!$E$20:$J$20)-1=MAX([1]Βοηθητικό!$E$1:$J$1)-3,'[1]ΣΤΟΙΧΕΙΑ ΕΤΟΥΣ 3'!$H$20,IF(MAX([1]Βοηθητικό!$E$20:$J$20)-1=MAX([1]Βοηθητικό!$E$1:$J$1)-4,'[1]ΣΤΟΙΧΕΙΑ ΕΤΟΥΣ 2'!$H$20,IF(MAX([1]Βοηθητικό!$E$20:$J$20)-1=MAX([1]Βοηθητικό!$E$1:$J$1)-5,'[1]ΣΤΟΙΧΕΙΑ ΕΤΟΥΣ 1'!$H$20,"")))))</f>
        <v>0</v>
      </c>
      <c r="D1453" s="7">
        <f>IF(MAX([1]Βοηθητικό!$E$20:$J$20)=MAX([1]Βοηθητικό!$E$1:$J$1),'[1]ΣΤΟΙΧΕΙΑ ΕΤΟΥΣ 6'!$H$20,IF(MAX([1]Βοηθητικό!$E$20:$J$20)=MAX([1]Βοηθητικό!$E$1:$J$1)-1,'[1]ΣΤΟΙΧΕΙΑ ΕΤΟΥΣ 5'!$H$20,IF(MAX([1]Βοηθητικό!$E$20:$J$20)=MAX([1]Βοηθητικό!$E$1:$J$1)-2,'[1]ΣΤΟΙΧΕΙΑ ΕΤΟΥΣ 4'!$H$20,IF(MAX([1]Βοηθητικό!$E$20:$J$20)=MAX([1]Βοηθητικό!$E$1:$J$1)-3,'[1]ΣΤΟΙΧΕΙΑ ΕΤΟΥΣ 3'!$H$20,IF(MAX([1]Βοηθητικό!$E$20:$J$20)=MAX([1]Βοηθητικό!$E$1:$J$1)-4,'[1]ΣΤΟΙΧΕΙΑ ΕΤΟΥΣ 2'!$H$20,IF(MAX([1]Βοηθητικό!$E$20:$J$20)=MAX([1]Βοηθητικό!$E$1:$J$1)-5,'[1]ΣΤΟΙΧΕΙΑ ΕΤΟΥΣ 1'!$H$20,""))))))</f>
        <v>0</v>
      </c>
    </row>
    <row r="1454" spans="1:4" x14ac:dyDescent="0.25">
      <c r="A1454" s="1" t="s">
        <v>8</v>
      </c>
      <c r="B1454" s="6">
        <f>IF(MAX([1]Βοηθητικό!$E$20:$J$20)-2=MAX([1]Βοηθητικό!$E$1:$J$1)-2,'[1]ΣΤΟΙΧΕΙΑ ΕΤΟΥΣ 4'!$I$20,IF(MAX([1]Βοηθητικό!$E$20:$J$20)-2=MAX([1]Βοηθητικό!$E$1:$J$1)-3,'[1]ΣΤΟΙΧΕΙΑ ΕΤΟΥΣ 3'!$I$20,IF(MAX([1]Βοηθητικό!$E$20:$J$20)-2=MAX([1]Βοηθητικό!$E$1:$J$1)-4,'[1]ΣΤΟΙΧΕΙΑ ΕΤΟΥΣ 2'!$I$20,IF(MAX([1]Βοηθητικό!$E$20:$J$20)-2=MAX([1]Βοηθητικό!$E$1:$J$1)-5,'[1]ΣΤΟΙΧΕΙΑ ΕΤΟΥΣ 1'!$I$20,""))))</f>
        <v>511161</v>
      </c>
      <c r="C1454" s="6">
        <f>IF(MAX([1]Βοηθητικό!$E$20:$J$20)-1=MAX([1]Βοηθητικό!$E$1:$J$1)-1,'[1]ΣΤΟΙΧΕΙΑ ΕΤΟΥΣ 5'!$I$20,IF(MAX([1]Βοηθητικό!$E$20:$J$20)-1=MAX([1]Βοηθητικό!$E$1:$J$1)-2,'[1]ΣΤΟΙΧΕΙΑ ΕΤΟΥΣ 4'!$I$20,IF(MAX([1]Βοηθητικό!$E$20:$J$20)-1=MAX([1]Βοηθητικό!$E$1:$J$1)-3,'[1]ΣΤΟΙΧΕΙΑ ΕΤΟΥΣ 3'!$I$20,IF(MAX([1]Βοηθητικό!$E$20:$J$20)-1=MAX([1]Βοηθητικό!$E$1:$J$1)-4,'[1]ΣΤΟΙΧΕΙΑ ΕΤΟΥΣ 2'!$I$20,IF(MAX([1]Βοηθητικό!$E$20:$J$20)-1=MAX([1]Βοηθητικό!$E$1:$J$1)-5,'[1]ΣΤΟΙΧΕΙΑ ΕΤΟΥΣ 1'!$I$20,"")))))</f>
        <v>546464</v>
      </c>
      <c r="D1454" s="7">
        <f>IF(MAX([1]Βοηθητικό!$E$20:$J$20)=MAX([1]Βοηθητικό!$E$1:$J$1),'[1]ΣΤΟΙΧΕΙΑ ΕΤΟΥΣ 6'!$I$20,IF(MAX([1]Βοηθητικό!$E$20:$J$20)=MAX([1]Βοηθητικό!$E$1:$J$1)-1,'[1]ΣΤΟΙΧΕΙΑ ΕΤΟΥΣ 5'!$I$20,IF(MAX([1]Βοηθητικό!$E$20:$J$20)=MAX([1]Βοηθητικό!$E$1:$J$1)-2,'[1]ΣΤΟΙΧΕΙΑ ΕΤΟΥΣ 4'!$I$20,IF(MAX([1]Βοηθητικό!$E$20:$J$20)=MAX([1]Βοηθητικό!$E$1:$J$1)-3,'[1]ΣΤΟΙΧΕΙΑ ΕΤΟΥΣ 3'!$I$20,IF(MAX([1]Βοηθητικό!$E$20:$J$20)=MAX([1]Βοηθητικό!$E$1:$J$1)-4,'[1]ΣΤΟΙΧΕΙΑ ΕΤΟΥΣ 2'!$I$20,IF(MAX([1]Βοηθητικό!$E$20:$J$20)=MAX([1]Βοηθητικό!$E$1:$J$1)-5,'[1]ΣΤΟΙΧΕΙΑ ΕΤΟΥΣ 1'!$I$20,""))))))</f>
        <v>579131</v>
      </c>
    </row>
    <row r="1455" spans="1:4" x14ac:dyDescent="0.25">
      <c r="A1455" s="1" t="s">
        <v>57</v>
      </c>
      <c r="B1455" s="6">
        <f>IF(MAX([1]Βοηθητικό!$E$20:$J$20)-2=MAX([1]Βοηθητικό!$E$1:$J$1)-2,'[1]ΣΤΟΙΧΕΙΑ ΕΤΟΥΣ 4'!$BF$20,IF(MAX([1]Βοηθητικό!$E$20:$J$20)-2=MAX([1]Βοηθητικό!$E$1:$J$1)-3,'[1]ΣΤΟΙΧΕΙΑ ΕΤΟΥΣ 3'!$BF$20,IF(MAX([1]Βοηθητικό!$E$20:$J$20)-2=MAX([1]Βοηθητικό!$E$1:$J$1)-4,'[1]ΣΤΟΙΧΕΙΑ ΕΤΟΥΣ 2'!$BF$20,IF(MAX([1]Βοηθητικό!$E$20:$J$20)-2=MAX([1]Βοηθητικό!$E$1:$J$1)-5,'[1]ΣΤΟΙΧΕΙΑ ΕΤΟΥΣ 1'!$BF$20,""))))</f>
        <v>0</v>
      </c>
      <c r="C1455" s="6">
        <f>IF(MAX([1]Βοηθητικό!$E$20:$J$20)-1=MAX([1]Βοηθητικό!$E$1:$J$1)-1,'[1]ΣΤΟΙΧΕΙΑ ΕΤΟΥΣ 5'!$BF$20,IF(MAX([1]Βοηθητικό!$E$20:$J$20)-1=MAX([1]Βοηθητικό!$E$1:$J$1)-2,'[1]ΣΤΟΙΧΕΙΑ ΕΤΟΥΣ 4'!$BF$20,IF(MAX([1]Βοηθητικό!$E$20:$J$20)-1=MAX([1]Βοηθητικό!$E$1:$J$1)-3,'[1]ΣΤΟΙΧΕΙΑ ΕΤΟΥΣ 3'!$BF$20,IF(MAX([1]Βοηθητικό!$E$20:$J$20)-1=MAX([1]Βοηθητικό!$E$1:$J$1)-4,'[1]ΣΤΟΙΧΕΙΑ ΕΤΟΥΣ 2'!$BF$20,IF(MAX([1]Βοηθητικό!$E$20:$J$20)-1=MAX([1]Βοηθητικό!$E$1:$J$1)-5,'[1]ΣΤΟΙΧΕΙΑ ΕΤΟΥΣ 1'!$BF$20,"")))))</f>
        <v>0</v>
      </c>
      <c r="D1455" s="7">
        <f>IF(MAX([1]Βοηθητικό!$E$20:$J$20)=MAX([1]Βοηθητικό!$E$1:$J$1),'[1]ΣΤΟΙΧΕΙΑ ΕΤΟΥΣ 6'!$BF$20,IF(MAX([1]Βοηθητικό!$E$20:$J$20)=MAX([1]Βοηθητικό!$E$1:$J$1)-1,'[1]ΣΤΟΙΧΕΙΑ ΕΤΟΥΣ 5'!$BF$20,IF(MAX([1]Βοηθητικό!$E$20:$J$20)=MAX([1]Βοηθητικό!$E$1:$J$1)-2,'[1]ΣΤΟΙΧΕΙΑ ΕΤΟΥΣ 4'!$BF$20,IF(MAX([1]Βοηθητικό!$E$20:$J$20)=MAX([1]Βοηθητικό!$E$1:$J$1)-3,'[1]ΣΤΟΙΧΕΙΑ ΕΤΟΥΣ 3'!$BF$20,IF(MAX([1]Βοηθητικό!$E$20:$J$20)=MAX([1]Βοηθητικό!$E$1:$J$1)-4,'[1]ΣΤΟΙΧΕΙΑ ΕΤΟΥΣ 2'!$BF$20,IF(MAX([1]Βοηθητικό!$E$20:$J$20)=MAX([1]Βοηθητικό!$E$1:$J$1)-5,'[1]ΣΤΟΙΧΕΙΑ ΕΤΟΥΣ 1'!$BF$20,""))))))</f>
        <v>0</v>
      </c>
    </row>
    <row r="1456" spans="1:4" x14ac:dyDescent="0.25">
      <c r="A1456" s="1" t="s">
        <v>9</v>
      </c>
      <c r="B1456" s="6">
        <f>IF(MAX([1]Βοηθητικό!$E$20:$J$20)-2=MAX([1]Βοηθητικό!$E$1:$J$1)-2,'[1]ΣΤΟΙΧΕΙΑ ΕΤΟΥΣ 4'!$J$20,IF(MAX([1]Βοηθητικό!$E$20:$J$20)-2=MAX([1]Βοηθητικό!$E$1:$J$1)-3,'[1]ΣΤΟΙΧΕΙΑ ΕΤΟΥΣ 3'!$J$20,IF(MAX([1]Βοηθητικό!$E$20:$J$20)-2=MAX([1]Βοηθητικό!$E$1:$J$1)-4,'[1]ΣΤΟΙΧΕΙΑ ΕΤΟΥΣ 2'!$J$20,IF(MAX([1]Βοηθητικό!$E$20:$J$20)-2=MAX([1]Βοηθητικό!$E$1:$J$1)-5,'[1]ΣΤΟΙΧΕΙΑ ΕΤΟΥΣ 1'!$J$20,""))))</f>
        <v>0</v>
      </c>
      <c r="C1456" s="6">
        <f>IF(MAX([1]Βοηθητικό!$E$20:$J$20)-1=MAX([1]Βοηθητικό!$E$1:$J$1)-1,'[1]ΣΤΟΙΧΕΙΑ ΕΤΟΥΣ 5'!$J$20,IF(MAX([1]Βοηθητικό!$E$20:$J$20)-1=MAX([1]Βοηθητικό!$E$1:$J$1)-2,'[1]ΣΤΟΙΧΕΙΑ ΕΤΟΥΣ 4'!$J$20,IF(MAX([1]Βοηθητικό!$E$20:$J$20)-1=MAX([1]Βοηθητικό!$E$1:$J$1)-3,'[1]ΣΤΟΙΧΕΙΑ ΕΤΟΥΣ 3'!$J$20,IF(MAX([1]Βοηθητικό!$E$20:$J$20)-1=MAX([1]Βοηθητικό!$E$1:$J$1)-4,'[1]ΣΤΟΙΧΕΙΑ ΕΤΟΥΣ 2'!$J$20,IF(MAX([1]Βοηθητικό!$E$20:$J$20)-1=MAX([1]Βοηθητικό!$E$1:$J$1)-5,'[1]ΣΤΟΙΧΕΙΑ ΕΤΟΥΣ 1'!$J$20,"")))))</f>
        <v>0</v>
      </c>
      <c r="D1456" s="7">
        <f>IF(MAX([1]Βοηθητικό!$E$20:$J$20)=MAX([1]Βοηθητικό!$E$1:$J$1),'[1]ΣΤΟΙΧΕΙΑ ΕΤΟΥΣ 6'!$J$20,IF(MAX([1]Βοηθητικό!$E$20:$J$20)=MAX([1]Βοηθητικό!$E$1:$J$1)-1,'[1]ΣΤΟΙΧΕΙΑ ΕΤΟΥΣ 5'!$J$20,IF(MAX([1]Βοηθητικό!$E$20:$J$20)=MAX([1]Βοηθητικό!$E$1:$J$1)-2,'[1]ΣΤΟΙΧΕΙΑ ΕΤΟΥΣ 4'!$J$20,IF(MAX([1]Βοηθητικό!$E$20:$J$20)=MAX([1]Βοηθητικό!$E$1:$J$1)-3,'[1]ΣΤΟΙΧΕΙΑ ΕΤΟΥΣ 3'!$J$20,IF(MAX([1]Βοηθητικό!$E$20:$J$20)=MAX([1]Βοηθητικό!$E$1:$J$1)-4,'[1]ΣΤΟΙΧΕΙΑ ΕΤΟΥΣ 2'!$J$20,IF(MAX([1]Βοηθητικό!$E$20:$J$20)=MAX([1]Βοηθητικό!$E$1:$J$1)-5,'[1]ΣΤΟΙΧΕΙΑ ΕΤΟΥΣ 1'!$J$20,""))))))</f>
        <v>0</v>
      </c>
    </row>
    <row r="1457" spans="1:4" x14ac:dyDescent="0.25">
      <c r="A1457" s="1" t="s">
        <v>181</v>
      </c>
      <c r="B1457" s="6">
        <f>IF(MAX([1]Βοηθητικό!$E$20:$J$20)-2=MAX([1]Βοηθητικό!$E$1:$J$1)-2,'[1]ΣΤΟΙΧΕΙΑ ΕΤΟΥΣ 4'!$M$20,IF(MAX([1]Βοηθητικό!$E$20:$J$20)-2=MAX([1]Βοηθητικό!$E$1:$J$1)-3,'[1]ΣΤΟΙΧΕΙΑ ΕΤΟΥΣ 3'!$M$20,IF(MAX([1]Βοηθητικό!$E$20:$J$20)-2=MAX([1]Βοηθητικό!$E$1:$J$1)-4,'[1]ΣΤΟΙΧΕΙΑ ΕΤΟΥΣ 2'!$M$20,IF(MAX([1]Βοηθητικό!$E$20:$J$20)-2=MAX([1]Βοηθητικό!$E$1:$J$1)-5,'[1]ΣΤΟΙΧΕΙΑ ΕΤΟΥΣ 1'!$M$20,""))))</f>
        <v>341723</v>
      </c>
      <c r="C1457" s="6">
        <f>IF(MAX([1]Βοηθητικό!$E$20:$J$20)-1=MAX([1]Βοηθητικό!$E$1:$J$1)-1,'[1]ΣΤΟΙΧΕΙΑ ΕΤΟΥΣ 5'!$M$20,IF(MAX([1]Βοηθητικό!$E$20:$J$20)-1=MAX([1]Βοηθητικό!$E$1:$J$1)-2,'[1]ΣΤΟΙΧΕΙΑ ΕΤΟΥΣ 4'!$M$20,IF(MAX([1]Βοηθητικό!$E$20:$J$20)-1=MAX([1]Βοηθητικό!$E$1:$J$1)-3,'[1]ΣΤΟΙΧΕΙΑ ΕΤΟΥΣ 3'!$M$20,IF(MAX([1]Βοηθητικό!$E$20:$J$20)-1=MAX([1]Βοηθητικό!$E$1:$J$1)-4,'[1]ΣΤΟΙΧΕΙΑ ΕΤΟΥΣ 2'!$M$20,IF(MAX([1]Βοηθητικό!$E$20:$J$20)-1=MAX([1]Βοηθητικό!$E$1:$J$1)-5,'[1]ΣΤΟΙΧΕΙΑ ΕΤΟΥΣ 1'!$M$20,"")))))</f>
        <v>366876</v>
      </c>
      <c r="D1457" s="7">
        <f>IF(MAX([1]Βοηθητικό!$E$20:$J$20)=MAX([1]Βοηθητικό!$E$1:$J$1),'[1]ΣΤΟΙΧΕΙΑ ΕΤΟΥΣ 6'!$M$20,IF(MAX([1]Βοηθητικό!$E$20:$J$20)=MAX([1]Βοηθητικό!$E$1:$J$1)-1,'[1]ΣΤΟΙΧΕΙΑ ΕΤΟΥΣ 5'!$M$20,IF(MAX([1]Βοηθητικό!$E$20:$J$20)=MAX([1]Βοηθητικό!$E$1:$J$1)-2,'[1]ΣΤΟΙΧΕΙΑ ΕΤΟΥΣ 4'!$M$20,IF(MAX([1]Βοηθητικό!$E$20:$J$20)=MAX([1]Βοηθητικό!$E$1:$J$1)-3,'[1]ΣΤΟΙΧΕΙΑ ΕΤΟΥΣ 3'!$M$20,IF(MAX([1]Βοηθητικό!$E$20:$J$20)=MAX([1]Βοηθητικό!$E$1:$J$1)-4,'[1]ΣΤΟΙΧΕΙΑ ΕΤΟΥΣ 2'!$M$20,IF(MAX([1]Βοηθητικό!$E$20:$J$20)=MAX([1]Βοηθητικό!$E$1:$J$1)-5,'[1]ΣΤΟΙΧΕΙΑ ΕΤΟΥΣ 1'!$M$20,""))))))</f>
        <v>391905</v>
      </c>
    </row>
    <row r="1458" spans="1:4" x14ac:dyDescent="0.25">
      <c r="A1458" s="1" t="s">
        <v>182</v>
      </c>
      <c r="B1458" s="6">
        <f>IF(MAX([1]Βοηθητικό!$E$20:$J$20)-2=MAX([1]Βοηθητικό!$E$1:$J$1)-2,'[1]ΣΤΟΙΧΕΙΑ ΕΤΟΥΣ 4'!$BN$20,IF(MAX([1]Βοηθητικό!$E$20:$J$20)-2=MAX([1]Βοηθητικό!$E$1:$J$1)-3,'[1]ΣΤΟΙΧΕΙΑ ΕΤΟΥΣ 3'!$BN$20,IF(MAX([1]Βοηθητικό!$E$20:$J$20)-2=MAX([1]Βοηθητικό!$E$1:$J$1)-4,'[1]ΣΤΟΙΧΕΙΑ ΕΤΟΥΣ 2'!$BN$20,IF(MAX([1]Βοηθητικό!$E$20:$J$20)-2=MAX([1]Βοηθητικό!$E$1:$J$1)-5,'[1]ΣΤΟΙΧΕΙΑ ΕΤΟΥΣ 1'!$BN$20,""))))</f>
        <v>341723</v>
      </c>
      <c r="C1458" s="6">
        <f>IF(MAX([1]Βοηθητικό!$E$20:$J$20)-1=MAX([1]Βοηθητικό!$E$1:$J$1)-1,'[1]ΣΤΟΙΧΕΙΑ ΕΤΟΥΣ 5'!$BN$20,IF(MAX([1]Βοηθητικό!$E$20:$J$20)-1=MAX([1]Βοηθητικό!$E$1:$J$1)-2,'[1]ΣΤΟΙΧΕΙΑ ΕΤΟΥΣ 4'!$BN$20,IF(MAX([1]Βοηθητικό!$E$20:$J$20)-1=MAX([1]Βοηθητικό!$E$1:$J$1)-3,'[1]ΣΤΟΙΧΕΙΑ ΕΤΟΥΣ 3'!$BN$20,IF(MAX([1]Βοηθητικό!$E$20:$J$20)-1=MAX([1]Βοηθητικό!$E$1:$J$1)-4,'[1]ΣΤΟΙΧΕΙΑ ΕΤΟΥΣ 2'!$BN$20,IF(MAX([1]Βοηθητικό!$E$20:$J$20)-1=MAX([1]Βοηθητικό!$E$1:$J$1)-5,'[1]ΣΤΟΙΧΕΙΑ ΕΤΟΥΣ 1'!$BN$20,"")))))</f>
        <v>366876</v>
      </c>
      <c r="D1458" s="7">
        <f>IF(MAX([1]Βοηθητικό!$E$20:$J$20)=MAX([1]Βοηθητικό!$E$1:$J$1),'[1]ΣΤΟΙΧΕΙΑ ΕΤΟΥΣ 6'!$BN$20,IF(MAX([1]Βοηθητικό!$E$20:$J$20)=MAX([1]Βοηθητικό!$E$1:$J$1)-1,'[1]ΣΤΟΙΧΕΙΑ ΕΤΟΥΣ 5'!$BN$20,IF(MAX([1]Βοηθητικό!$E$20:$J$20)=MAX([1]Βοηθητικό!$E$1:$J$1)-2,'[1]ΣΤΟΙΧΕΙΑ ΕΤΟΥΣ 4'!$BN$20,IF(MAX([1]Βοηθητικό!$E$20:$J$20)=MAX([1]Βοηθητικό!$E$1:$J$1)-3,'[1]ΣΤΟΙΧΕΙΑ ΕΤΟΥΣ 3'!$BN$20,IF(MAX([1]Βοηθητικό!$E$20:$J$20)=MAX([1]Βοηθητικό!$E$1:$J$1)-4,'[1]ΣΤΟΙΧΕΙΑ ΕΤΟΥΣ 2'!$BN$20,IF(MAX([1]Βοηθητικό!$E$20:$J$20)=MAX([1]Βοηθητικό!$E$1:$J$1)-5,'[1]ΣΤΟΙΧΕΙΑ ΕΤΟΥΣ 1'!$BN$20,""))))))</f>
        <v>391905</v>
      </c>
    </row>
    <row r="1459" spans="1:4" x14ac:dyDescent="0.25">
      <c r="A1459" s="1" t="s">
        <v>183</v>
      </c>
      <c r="B1459" s="6">
        <f>IF(MAX([1]Βοηθητικό!$E$20:$J$20)-2=MAX([1]Βοηθητικό!$E$1:$J$1)-2,'[1]ΣΤΟΙΧΕΙΑ ΕΤΟΥΣ 4'!$BG$20,IF(MAX([1]Βοηθητικό!$E$20:$J$20)-2=MAX([1]Βοηθητικό!$E$1:$J$1)-3,'[1]ΣΤΟΙΧΕΙΑ ΕΤΟΥΣ 3'!$BG$20,IF(MAX([1]Βοηθητικό!$E$20:$J$20)-2=MAX([1]Βοηθητικό!$E$1:$J$1)-4,'[1]ΣΤΟΙΧΕΙΑ ΕΤΟΥΣ 2'!$BG$20,IF(MAX([1]Βοηθητικό!$E$20:$J$20)-2=MAX([1]Βοηθητικό!$E$1:$J$1)-5,'[1]ΣΤΟΙΧΕΙΑ ΕΤΟΥΣ 1'!$BG$20,""))))</f>
        <v>0</v>
      </c>
      <c r="C1459" s="6">
        <f>IF(MAX([1]Βοηθητικό!$E$20:$J$20)-1=MAX([1]Βοηθητικό!$E$1:$J$1)-1,'[1]ΣΤΟΙΧΕΙΑ ΕΤΟΥΣ 5'!$BG$20,IF(MAX([1]Βοηθητικό!$E$20:$J$20)-1=MAX([1]Βοηθητικό!$E$1:$J$1)-2,'[1]ΣΤΟΙΧΕΙΑ ΕΤΟΥΣ 4'!$BG$20,IF(MAX([1]Βοηθητικό!$E$20:$J$20)-1=MAX([1]Βοηθητικό!$E$1:$J$1)-3,'[1]ΣΤΟΙΧΕΙΑ ΕΤΟΥΣ 3'!$BG$20,IF(MAX([1]Βοηθητικό!$E$20:$J$20)-1=MAX([1]Βοηθητικό!$E$1:$J$1)-4,'[1]ΣΤΟΙΧΕΙΑ ΕΤΟΥΣ 2'!$BG$20,IF(MAX([1]Βοηθητικό!$E$20:$J$20)-1=MAX([1]Βοηθητικό!$E$1:$J$1)-5,'[1]ΣΤΟΙΧΕΙΑ ΕΤΟΥΣ 1'!$BG$20,"")))))</f>
        <v>0</v>
      </c>
      <c r="D1459" s="7">
        <f>IF(MAX([1]Βοηθητικό!$E$20:$J$20)=MAX([1]Βοηθητικό!$E$1:$J$1),'[1]ΣΤΟΙΧΕΙΑ ΕΤΟΥΣ 6'!$BG$20,IF(MAX([1]Βοηθητικό!$E$20:$J$20)=MAX([1]Βοηθητικό!$E$1:$J$1)-1,'[1]ΣΤΟΙΧΕΙΑ ΕΤΟΥΣ 5'!$BG$20,IF(MAX([1]Βοηθητικό!$E$20:$J$20)=MAX([1]Βοηθητικό!$E$1:$J$1)-2,'[1]ΣΤΟΙΧΕΙΑ ΕΤΟΥΣ 4'!$BG$20,IF(MAX([1]Βοηθητικό!$E$20:$J$20)=MAX([1]Βοηθητικό!$E$1:$J$1)-3,'[1]ΣΤΟΙΧΕΙΑ ΕΤΟΥΣ 3'!$BG$20,IF(MAX([1]Βοηθητικό!$E$20:$J$20)=MAX([1]Βοηθητικό!$E$1:$J$1)-4,'[1]ΣΤΟΙΧΕΙΑ ΕΤΟΥΣ 2'!$BG$20,IF(MAX([1]Βοηθητικό!$E$20:$J$20)=MAX([1]Βοηθητικό!$E$1:$J$1)-5,'[1]ΣΤΟΙΧΕΙΑ ΕΤΟΥΣ 1'!$BG$20,""))))))</f>
        <v>0</v>
      </c>
    </row>
    <row r="1460" spans="1:4" x14ac:dyDescent="0.25">
      <c r="A1460" s="1" t="s">
        <v>66</v>
      </c>
      <c r="B1460" s="6">
        <f>IF(MAX([1]Βοηθητικό!$E$20:$J$20)-2=MAX([1]Βοηθητικό!$E$1:$J$1)-2,'[1]ΣΤΟΙΧΕΙΑ ΕΤΟΥΣ 4'!$BO$20,IF(MAX([1]Βοηθητικό!$E$20:$J$20)-2=MAX([1]Βοηθητικό!$E$1:$J$1)-3,'[1]ΣΤΟΙΧΕΙΑ ΕΤΟΥΣ 3'!$BO$20,IF(MAX([1]Βοηθητικό!$E$20:$J$20)-2=MAX([1]Βοηθητικό!$E$1:$J$1)-4,'[1]ΣΤΟΙΧΕΙΑ ΕΤΟΥΣ 2'!$BO$20,IF(MAX([1]Βοηθητικό!$E$20:$J$20)-2=MAX([1]Βοηθητικό!$E$1:$J$1)-5,'[1]ΣΤΟΙΧΕΙΑ ΕΤΟΥΣ 1'!$BO$20,""))))</f>
        <v>0</v>
      </c>
      <c r="C1460" s="6">
        <f>IF(MAX([1]Βοηθητικό!$E$20:$J$20)-1=MAX([1]Βοηθητικό!$E$1:$J$1)-1,'[1]ΣΤΟΙΧΕΙΑ ΕΤΟΥΣ 5'!$BO$20,IF(MAX([1]Βοηθητικό!$E$20:$J$20)-1=MAX([1]Βοηθητικό!$E$1:$J$1)-2,'[1]ΣΤΟΙΧΕΙΑ ΕΤΟΥΣ 4'!$BO$20,IF(MAX([1]Βοηθητικό!$E$20:$J$20)-1=MAX([1]Βοηθητικό!$E$1:$J$1)-3,'[1]ΣΤΟΙΧΕΙΑ ΕΤΟΥΣ 3'!$BO$20,IF(MAX([1]Βοηθητικό!$E$20:$J$20)-1=MAX([1]Βοηθητικό!$E$1:$J$1)-4,'[1]ΣΤΟΙΧΕΙΑ ΕΤΟΥΣ 2'!$BO$20,IF(MAX([1]Βοηθητικό!$E$20:$J$20)-1=MAX([1]Βοηθητικό!$E$1:$J$1)-5,'[1]ΣΤΟΙΧΕΙΑ ΕΤΟΥΣ 1'!$BO$20,"")))))</f>
        <v>0</v>
      </c>
      <c r="D1460" s="7">
        <f>IF(MAX([1]Βοηθητικό!$E$20:$J$20)=MAX([1]Βοηθητικό!$E$1:$J$1),'[1]ΣΤΟΙΧΕΙΑ ΕΤΟΥΣ 6'!$BO$20,IF(MAX([1]Βοηθητικό!$E$20:$J$20)=MAX([1]Βοηθητικό!$E$1:$J$1)-1,'[1]ΣΤΟΙΧΕΙΑ ΕΤΟΥΣ 5'!$BO$20,IF(MAX([1]Βοηθητικό!$E$20:$J$20)=MAX([1]Βοηθητικό!$E$1:$J$1)-2,'[1]ΣΤΟΙΧΕΙΑ ΕΤΟΥΣ 4'!$BO$20,IF(MAX([1]Βοηθητικό!$E$20:$J$20)=MAX([1]Βοηθητικό!$E$1:$J$1)-3,'[1]ΣΤΟΙΧΕΙΑ ΕΤΟΥΣ 3'!$BO$20,IF(MAX([1]Βοηθητικό!$E$20:$J$20)=MAX([1]Βοηθητικό!$E$1:$J$1)-4,'[1]ΣΤΟΙΧΕΙΑ ΕΤΟΥΣ 2'!$BO$20,IF(MAX([1]Βοηθητικό!$E$20:$J$20)=MAX([1]Βοηθητικό!$E$1:$J$1)-5,'[1]ΣΤΟΙΧΕΙΑ ΕΤΟΥΣ 1'!$BO$20,""))))))</f>
        <v>0</v>
      </c>
    </row>
    <row r="1461" spans="1:4" x14ac:dyDescent="0.25">
      <c r="A1461" s="1" t="s">
        <v>13</v>
      </c>
      <c r="B1461" s="6">
        <f>IF(MAX([1]Βοηθητικό!$E$20:$J$20)-2=MAX([1]Βοηθητικό!$E$1:$J$1)-2,'[1]ΣΤΟΙΧΕΙΑ ΕΤΟΥΣ 4'!$N$20,IF(MAX([1]Βοηθητικό!$E$20:$J$20)-2=MAX([1]Βοηθητικό!$E$1:$J$1)-3,'[1]ΣΤΟΙΧΕΙΑ ΕΤΟΥΣ 3'!$N$20,IF(MAX([1]Βοηθητικό!$E$20:$J$20)-2=MAX([1]Βοηθητικό!$E$1:$J$1)-4,'[1]ΣΤΟΙΧΕΙΑ ΕΤΟΥΣ 2'!$N$20,IF(MAX([1]Βοηθητικό!$E$20:$J$20)-2=MAX([1]Βοηθητικό!$E$1:$J$1)-5,'[1]ΣΤΟΙΧΕΙΑ ΕΤΟΥΣ 1'!$N$20,""))))</f>
        <v>10000</v>
      </c>
      <c r="C1461" s="6">
        <f>IF(MAX([1]Βοηθητικό!$E$20:$J$20)-1=MAX([1]Βοηθητικό!$E$1:$J$1)-1,'[1]ΣΤΟΙΧΕΙΑ ΕΤΟΥΣ 5'!$N$20,IF(MAX([1]Βοηθητικό!$E$20:$J$20)-1=MAX([1]Βοηθητικό!$E$1:$J$1)-2,'[1]ΣΤΟΙΧΕΙΑ ΕΤΟΥΣ 4'!$N$20,IF(MAX([1]Βοηθητικό!$E$20:$J$20)-1=MAX([1]Βοηθητικό!$E$1:$J$1)-3,'[1]ΣΤΟΙΧΕΙΑ ΕΤΟΥΣ 3'!$N$20,IF(MAX([1]Βοηθητικό!$E$20:$J$20)-1=MAX([1]Βοηθητικό!$E$1:$J$1)-4,'[1]ΣΤΟΙΧΕΙΑ ΕΤΟΥΣ 2'!$N$20,IF(MAX([1]Βοηθητικό!$E$20:$J$20)-1=MAX([1]Βοηθητικό!$E$1:$J$1)-5,'[1]ΣΤΟΙΧΕΙΑ ΕΤΟΥΣ 1'!$N$20,"")))))</f>
        <v>550</v>
      </c>
      <c r="D1461" s="7">
        <f>IF(MAX([1]Βοηθητικό!$E$20:$J$20)=MAX([1]Βοηθητικό!$E$1:$J$1),'[1]ΣΤΟΙΧΕΙΑ ΕΤΟΥΣ 6'!$N$20,IF(MAX([1]Βοηθητικό!$E$20:$J$20)=MAX([1]Βοηθητικό!$E$1:$J$1)-1,'[1]ΣΤΟΙΧΕΙΑ ΕΤΟΥΣ 5'!$N$20,IF(MAX([1]Βοηθητικό!$E$20:$J$20)=MAX([1]Βοηθητικό!$E$1:$J$1)-2,'[1]ΣΤΟΙΧΕΙΑ ΕΤΟΥΣ 4'!$N$20,IF(MAX([1]Βοηθητικό!$E$20:$J$20)=MAX([1]Βοηθητικό!$E$1:$J$1)-3,'[1]ΣΤΟΙΧΕΙΑ ΕΤΟΥΣ 3'!$N$20,IF(MAX([1]Βοηθητικό!$E$20:$J$20)=MAX([1]Βοηθητικό!$E$1:$J$1)-4,'[1]ΣΤΟΙΧΕΙΑ ΕΤΟΥΣ 2'!$N$20,IF(MAX([1]Βοηθητικό!$E$20:$J$20)=MAX([1]Βοηθητικό!$E$1:$J$1)-5,'[1]ΣΤΟΙΧΕΙΑ ΕΤΟΥΣ 1'!$N$20,""))))))</f>
        <v>10700</v>
      </c>
    </row>
    <row r="1462" spans="1:4" x14ac:dyDescent="0.25">
      <c r="A1462" s="1" t="s">
        <v>14</v>
      </c>
      <c r="B1462" s="6">
        <f>IF(MAX([1]Βοηθητικό!$E$20:$J$20)-2=MAX([1]Βοηθητικό!$E$1:$J$1)-2,'[1]ΣΤΟΙΧΕΙΑ ΕΤΟΥΣ 4'!$O$20,IF(MAX([1]Βοηθητικό!$E$20:$J$20)-2=MAX([1]Βοηθητικό!$E$1:$J$1)-3,'[1]ΣΤΟΙΧΕΙΑ ΕΤΟΥΣ 3'!$O$20,IF(MAX([1]Βοηθητικό!$E$20:$J$20)-2=MAX([1]Βοηθητικό!$E$1:$J$1)-4,'[1]ΣΤΟΙΧΕΙΑ ΕΤΟΥΣ 2'!$O$20,IF(MAX([1]Βοηθητικό!$E$20:$J$20)-2=MAX([1]Βοηθητικό!$E$1:$J$1)-5,'[1]ΣΤΟΙΧΕΙΑ ΕΤΟΥΣ 1'!$O$20,""))))</f>
        <v>0</v>
      </c>
      <c r="C1462" s="6">
        <f>IF(MAX([1]Βοηθητικό!$E$20:$J$20)-1=MAX([1]Βοηθητικό!$E$1:$J$1)-1,'[1]ΣΤΟΙΧΕΙΑ ΕΤΟΥΣ 5'!$O$20,IF(MAX([1]Βοηθητικό!$E$20:$J$20)-1=MAX([1]Βοηθητικό!$E$1:$J$1)-2,'[1]ΣΤΟΙΧΕΙΑ ΕΤΟΥΣ 4'!$O$20,IF(MAX([1]Βοηθητικό!$E$20:$J$20)-1=MAX([1]Βοηθητικό!$E$1:$J$1)-3,'[1]ΣΤΟΙΧΕΙΑ ΕΤΟΥΣ 3'!$O$20,IF(MAX([1]Βοηθητικό!$E$20:$J$20)-1=MAX([1]Βοηθητικό!$E$1:$J$1)-4,'[1]ΣΤΟΙΧΕΙΑ ΕΤΟΥΣ 2'!$O$20,IF(MAX([1]Βοηθητικό!$E$20:$J$20)-1=MAX([1]Βοηθητικό!$E$1:$J$1)-5,'[1]ΣΤΟΙΧΕΙΑ ΕΤΟΥΣ 1'!$O$20,"")))))</f>
        <v>0</v>
      </c>
      <c r="D1462" s="7">
        <f>IF(MAX([1]Βοηθητικό!$E$20:$J$20)=MAX([1]Βοηθητικό!$E$1:$J$1),'[1]ΣΤΟΙΧΕΙΑ ΕΤΟΥΣ 6'!$O$20,IF(MAX([1]Βοηθητικό!$E$20:$J$20)=MAX([1]Βοηθητικό!$E$1:$J$1)-1,'[1]ΣΤΟΙΧΕΙΑ ΕΤΟΥΣ 5'!$O$20,IF(MAX([1]Βοηθητικό!$E$20:$J$20)=MAX([1]Βοηθητικό!$E$1:$J$1)-2,'[1]ΣΤΟΙΧΕΙΑ ΕΤΟΥΣ 4'!$O$20,IF(MAX([1]Βοηθητικό!$E$20:$J$20)=MAX([1]Βοηθητικό!$E$1:$J$1)-3,'[1]ΣΤΟΙΧΕΙΑ ΕΤΟΥΣ 3'!$O$20,IF(MAX([1]Βοηθητικό!$E$20:$J$20)=MAX([1]Βοηθητικό!$E$1:$J$1)-4,'[1]ΣΤΟΙΧΕΙΑ ΕΤΟΥΣ 2'!$O$20,IF(MAX([1]Βοηθητικό!$E$20:$J$20)=MAX([1]Βοηθητικό!$E$1:$J$1)-5,'[1]ΣΤΟΙΧΕΙΑ ΕΤΟΥΣ 1'!$O$20,""))))))</f>
        <v>0</v>
      </c>
    </row>
    <row r="1463" spans="1:4" x14ac:dyDescent="0.25">
      <c r="A1463" s="1" t="s">
        <v>15</v>
      </c>
      <c r="B1463" s="6">
        <f>IF(MAX([1]Βοηθητικό!$E$20:$J$20)-2=MAX([1]Βοηθητικό!$E$1:$J$1)-2,'[1]ΣΤΟΙΧΕΙΑ ΕΤΟΥΣ 4'!$P$20,IF(MAX([1]Βοηθητικό!$E$20:$J$20)-2=MAX([1]Βοηθητικό!$E$1:$J$1)-3,'[1]ΣΤΟΙΧΕΙΑ ΕΤΟΥΣ 3'!$P$20,IF(MAX([1]Βοηθητικό!$E$20:$J$20)-2=MAX([1]Βοηθητικό!$E$1:$J$1)-4,'[1]ΣΤΟΙΧΕΙΑ ΕΤΟΥΣ 2'!$P$20,IF(MAX([1]Βοηθητικό!$E$20:$J$20)-2=MAX([1]Βοηθητικό!$E$1:$J$1)-5,'[1]ΣΤΟΙΧΕΙΑ ΕΤΟΥΣ 1'!$P$20,""))))</f>
        <v>174728</v>
      </c>
      <c r="C1463" s="6">
        <f>IF(MAX([1]Βοηθητικό!$E$20:$J$20)-1=MAX([1]Βοηθητικό!$E$1:$J$1)-1,'[1]ΣΤΟΙΧΕΙΑ ΕΤΟΥΣ 5'!$P$20,IF(MAX([1]Βοηθητικό!$E$20:$J$20)-1=MAX([1]Βοηθητικό!$E$1:$J$1)-2,'[1]ΣΤΟΙΧΕΙΑ ΕΤΟΥΣ 4'!$P$20,IF(MAX([1]Βοηθητικό!$E$20:$J$20)-1=MAX([1]Βοηθητικό!$E$1:$J$1)-3,'[1]ΣΤΟΙΧΕΙΑ ΕΤΟΥΣ 3'!$P$20,IF(MAX([1]Βοηθητικό!$E$20:$J$20)-1=MAX([1]Βοηθητικό!$E$1:$J$1)-4,'[1]ΣΤΟΙΧΕΙΑ ΕΤΟΥΣ 2'!$P$20,IF(MAX([1]Βοηθητικό!$E$20:$J$20)-1=MAX([1]Βοηθητικό!$E$1:$J$1)-5,'[1]ΣΤΟΙΧΕΙΑ ΕΤΟΥΣ 1'!$P$20,"")))))</f>
        <v>236748</v>
      </c>
      <c r="D1463" s="7">
        <f>IF(MAX([1]Βοηθητικό!$E$20:$J$20)=MAX([1]Βοηθητικό!$E$1:$J$1),'[1]ΣΤΟΙΧΕΙΑ ΕΤΟΥΣ 6'!$P$20,IF(MAX([1]Βοηθητικό!$E$20:$J$20)=MAX([1]Βοηθητικό!$E$1:$J$1)-1,'[1]ΣΤΟΙΧΕΙΑ ΕΤΟΥΣ 5'!$P$20,IF(MAX([1]Βοηθητικό!$E$20:$J$20)=MAX([1]Βοηθητικό!$E$1:$J$1)-2,'[1]ΣΤΟΙΧΕΙΑ ΕΤΟΥΣ 4'!$P$20,IF(MAX([1]Βοηθητικό!$E$20:$J$20)=MAX([1]Βοηθητικό!$E$1:$J$1)-3,'[1]ΣΤΟΙΧΕΙΑ ΕΤΟΥΣ 3'!$P$20,IF(MAX([1]Βοηθητικό!$E$20:$J$20)=MAX([1]Βοηθητικό!$E$1:$J$1)-4,'[1]ΣΤΟΙΧΕΙΑ ΕΤΟΥΣ 2'!$P$20,IF(MAX([1]Βοηθητικό!$E$20:$J$20)=MAX([1]Βοηθητικό!$E$1:$J$1)-5,'[1]ΣΤΟΙΧΕΙΑ ΕΤΟΥΣ 1'!$P$20,""))))))</f>
        <v>538184</v>
      </c>
    </row>
    <row r="1464" spans="1:4" x14ac:dyDescent="0.25">
      <c r="A1464" s="1" t="s">
        <v>16</v>
      </c>
      <c r="B1464" s="6">
        <f>IF(MAX([1]Βοηθητικό!$E$20:$J$20)-2=MAX([1]Βοηθητικό!$E$1:$J$1)-2,'[1]ΣΤΟΙΧΕΙΑ ΕΤΟΥΣ 4'!$Q$20,IF(MAX([1]Βοηθητικό!$E$20:$J$20)-2=MAX([1]Βοηθητικό!$E$1:$J$1)-3,'[1]ΣΤΟΙΧΕΙΑ ΕΤΟΥΣ 3'!$Q$20,IF(MAX([1]Βοηθητικό!$E$20:$J$20)-2=MAX([1]Βοηθητικό!$E$1:$J$1)-4,'[1]ΣΤΟΙΧΕΙΑ ΕΤΟΥΣ 2'!$Q$20,IF(MAX([1]Βοηθητικό!$E$20:$J$20)-2=MAX([1]Βοηθητικό!$E$1:$J$1)-5,'[1]ΣΤΟΙΧΕΙΑ ΕΤΟΥΣ 1'!$Q$20,""))))</f>
        <v>174728</v>
      </c>
      <c r="C1464" s="6">
        <f>IF(MAX([1]Βοηθητικό!$E$20:$J$20)-1=MAX([1]Βοηθητικό!$E$1:$J$1)-1,'[1]ΣΤΟΙΧΕΙΑ ΕΤΟΥΣ 5'!$Q$20,IF(MAX([1]Βοηθητικό!$E$20:$J$20)-1=MAX([1]Βοηθητικό!$E$1:$J$1)-2,'[1]ΣΤΟΙΧΕΙΑ ΕΤΟΥΣ 4'!$Q$20,IF(MAX([1]Βοηθητικό!$E$20:$J$20)-1=MAX([1]Βοηθητικό!$E$1:$J$1)-3,'[1]ΣΤΟΙΧΕΙΑ ΕΤΟΥΣ 3'!$Q$20,IF(MAX([1]Βοηθητικό!$E$20:$J$20)-1=MAX([1]Βοηθητικό!$E$1:$J$1)-4,'[1]ΣΤΟΙΧΕΙΑ ΕΤΟΥΣ 2'!$Q$20,IF(MAX([1]Βοηθητικό!$E$20:$J$20)-1=MAX([1]Βοηθητικό!$E$1:$J$1)-5,'[1]ΣΤΟΙΧΕΙΑ ΕΤΟΥΣ 1'!$Q$20,"")))))</f>
        <v>236748</v>
      </c>
      <c r="D1464" s="7">
        <f>IF(MAX([1]Βοηθητικό!$E$20:$J$20)=MAX([1]Βοηθητικό!$E$1:$J$1),'[1]ΣΤΟΙΧΕΙΑ ΕΤΟΥΣ 6'!$Q$20,IF(MAX([1]Βοηθητικό!$E$20:$J$20)=MAX([1]Βοηθητικό!$E$1:$J$1)-1,'[1]ΣΤΟΙΧΕΙΑ ΕΤΟΥΣ 5'!$Q$20,IF(MAX([1]Βοηθητικό!$E$20:$J$20)=MAX([1]Βοηθητικό!$E$1:$J$1)-2,'[1]ΣΤΟΙΧΕΙΑ ΕΤΟΥΣ 4'!$Q$20,IF(MAX([1]Βοηθητικό!$E$20:$J$20)=MAX([1]Βοηθητικό!$E$1:$J$1)-3,'[1]ΣΤΟΙΧΕΙΑ ΕΤΟΥΣ 3'!$Q$20,IF(MAX([1]Βοηθητικό!$E$20:$J$20)=MAX([1]Βοηθητικό!$E$1:$J$1)-4,'[1]ΣΤΟΙΧΕΙΑ ΕΤΟΥΣ 2'!$Q$20,IF(MAX([1]Βοηθητικό!$E$20:$J$20)=MAX([1]Βοηθητικό!$E$1:$J$1)-5,'[1]ΣΤΟΙΧΕΙΑ ΕΤΟΥΣ 1'!$Q$20,""))))))</f>
        <v>538184</v>
      </c>
    </row>
    <row r="1465" spans="1:4" x14ac:dyDescent="0.25">
      <c r="A1465" s="1" t="s">
        <v>184</v>
      </c>
      <c r="B1465" s="6">
        <f>IF(MAX([1]Βοηθητικό!$E$20:$J$20)-2=MAX([1]Βοηθητικό!$E$1:$J$1)-2,'[1]ΣΤΟΙΧΕΙΑ ΕΤΟΥΣ 4'!$R$20,IF(MAX([1]Βοηθητικό!$E$20:$J$20)-2=MAX([1]Βοηθητικό!$E$1:$J$1)-3,'[1]ΣΤΟΙΧΕΙΑ ΕΤΟΥΣ 3'!$R$20,IF(MAX([1]Βοηθητικό!$E$20:$J$20)-2=MAX([1]Βοηθητικό!$E$1:$J$1)-4,'[1]ΣΤΟΙΧΕΙΑ ΕΤΟΥΣ 2'!$R$20,IF(MAX([1]Βοηθητικό!$E$20:$J$20)-2=MAX([1]Βοηθητικό!$E$1:$J$1)-5,'[1]ΣΤΟΙΧΕΙΑ ΕΤΟΥΣ 1'!$R$20,""))))</f>
        <v>0</v>
      </c>
      <c r="C1465" s="6">
        <f>IF(MAX([1]Βοηθητικό!$E$20:$J$20)-1=MAX([1]Βοηθητικό!$E$1:$J$1)-1,'[1]ΣΤΟΙΧΕΙΑ ΕΤΟΥΣ 5'!$R$20,IF(MAX([1]Βοηθητικό!$E$20:$J$20)-1=MAX([1]Βοηθητικό!$E$1:$J$1)-2,'[1]ΣΤΟΙΧΕΙΑ ΕΤΟΥΣ 4'!$R$20,IF(MAX([1]Βοηθητικό!$E$20:$J$20)-1=MAX([1]Βοηθητικό!$E$1:$J$1)-3,'[1]ΣΤΟΙΧΕΙΑ ΕΤΟΥΣ 3'!$R$20,IF(MAX([1]Βοηθητικό!$E$20:$J$20)-1=MAX([1]Βοηθητικό!$E$1:$J$1)-4,'[1]ΣΤΟΙΧΕΙΑ ΕΤΟΥΣ 2'!$R$20,IF(MAX([1]Βοηθητικό!$E$20:$J$20)-1=MAX([1]Βοηθητικό!$E$1:$J$1)-5,'[1]ΣΤΟΙΧΕΙΑ ΕΤΟΥΣ 1'!$R$20,"")))))</f>
        <v>0</v>
      </c>
      <c r="D1465" s="7">
        <f>IF(MAX([1]Βοηθητικό!$E$20:$J$20)=MAX([1]Βοηθητικό!$E$1:$J$1),'[1]ΣΤΟΙΧΕΙΑ ΕΤΟΥΣ 6'!$R$20,IF(MAX([1]Βοηθητικό!$E$20:$J$20)=MAX([1]Βοηθητικό!$E$1:$J$1)-1,'[1]ΣΤΟΙΧΕΙΑ ΕΤΟΥΣ 5'!$R$20,IF(MAX([1]Βοηθητικό!$E$20:$J$20)=MAX([1]Βοηθητικό!$E$1:$J$1)-2,'[1]ΣΤΟΙΧΕΙΑ ΕΤΟΥΣ 4'!$R$20,IF(MAX([1]Βοηθητικό!$E$20:$J$20)=MAX([1]Βοηθητικό!$E$1:$J$1)-3,'[1]ΣΤΟΙΧΕΙΑ ΕΤΟΥΣ 3'!$R$20,IF(MAX([1]Βοηθητικό!$E$20:$J$20)=MAX([1]Βοηθητικό!$E$1:$J$1)-4,'[1]ΣΤΟΙΧΕΙΑ ΕΤΟΥΣ 2'!$R$20,IF(MAX([1]Βοηθητικό!$E$20:$J$20)=MAX([1]Βοηθητικό!$E$1:$J$1)-5,'[1]ΣΤΟΙΧΕΙΑ ΕΤΟΥΣ 1'!$R$20,""))))))</f>
        <v>0</v>
      </c>
    </row>
    <row r="1466" spans="1:4" x14ac:dyDescent="0.25">
      <c r="A1466" s="1" t="s">
        <v>18</v>
      </c>
      <c r="B1466" s="6">
        <f>IF(MAX([1]Βοηθητικό!$E$20:$J$20)-2=MAX([1]Βοηθητικό!$E$1:$J$1)-2,'[1]ΣΤΟΙΧΕΙΑ ΕΤΟΥΣ 4'!$S$20,IF(MAX([1]Βοηθητικό!$E$20:$J$20)-2=MAX([1]Βοηθητικό!$E$1:$J$1)-3,'[1]ΣΤΟΙΧΕΙΑ ΕΤΟΥΣ 3'!$S$20,IF(MAX([1]Βοηθητικό!$E$20:$J$20)-2=MAX([1]Βοηθητικό!$E$1:$J$1)-4,'[1]ΣΤΟΙΧΕΙΑ ΕΤΟΥΣ 2'!$S$20,IF(MAX([1]Βοηθητικό!$E$20:$J$20)-2=MAX([1]Βοηθητικό!$E$1:$J$1)-5,'[1]ΣΤΟΙΧΕΙΑ ΕΤΟΥΣ 1'!$S$20,""))))</f>
        <v>0</v>
      </c>
      <c r="C1466" s="6">
        <f>IF(MAX([1]Βοηθητικό!$E$20:$J$20)-1=MAX([1]Βοηθητικό!$E$1:$J$1)-1,'[1]ΣΤΟΙΧΕΙΑ ΕΤΟΥΣ 5'!$S$20,IF(MAX([1]Βοηθητικό!$E$20:$J$20)-1=MAX([1]Βοηθητικό!$E$1:$J$1)-2,'[1]ΣΤΟΙΧΕΙΑ ΕΤΟΥΣ 4'!$S$20,IF(MAX([1]Βοηθητικό!$E$20:$J$20)-1=MAX([1]Βοηθητικό!$E$1:$J$1)-3,'[1]ΣΤΟΙΧΕΙΑ ΕΤΟΥΣ 3'!$S$20,IF(MAX([1]Βοηθητικό!$E$20:$J$20)-1=MAX([1]Βοηθητικό!$E$1:$J$1)-4,'[1]ΣΤΟΙΧΕΙΑ ΕΤΟΥΣ 2'!$S$20,IF(MAX([1]Βοηθητικό!$E$20:$J$20)-1=MAX([1]Βοηθητικό!$E$1:$J$1)-5,'[1]ΣΤΟΙΧΕΙΑ ΕΤΟΥΣ 1'!$S$20,"")))))</f>
        <v>0</v>
      </c>
      <c r="D1466" s="7">
        <f>IF(MAX([1]Βοηθητικό!$E$20:$J$20)=MAX([1]Βοηθητικό!$E$1:$J$1),'[1]ΣΤΟΙΧΕΙΑ ΕΤΟΥΣ 6'!$S$20,IF(MAX([1]Βοηθητικό!$E$20:$J$20)=MAX([1]Βοηθητικό!$E$1:$J$1)-1,'[1]ΣΤΟΙΧΕΙΑ ΕΤΟΥΣ 5'!$S$20,IF(MAX([1]Βοηθητικό!$E$20:$J$20)=MAX([1]Βοηθητικό!$E$1:$J$1)-2,'[1]ΣΤΟΙΧΕΙΑ ΕΤΟΥΣ 4'!$S$20,IF(MAX([1]Βοηθητικό!$E$20:$J$20)=MAX([1]Βοηθητικό!$E$1:$J$1)-3,'[1]ΣΤΟΙΧΕΙΑ ΕΤΟΥΣ 3'!$S$20,IF(MAX([1]Βοηθητικό!$E$20:$J$20)=MAX([1]Βοηθητικό!$E$1:$J$1)-4,'[1]ΣΤΟΙΧΕΙΑ ΕΤΟΥΣ 2'!$S$20,IF(MAX([1]Βοηθητικό!$E$20:$J$20)=MAX([1]Βοηθητικό!$E$1:$J$1)-5,'[1]ΣΤΟΙΧΕΙΑ ΕΤΟΥΣ 1'!$S$20,""))))))</f>
        <v>0</v>
      </c>
    </row>
    <row r="1467" spans="1:4" x14ac:dyDescent="0.25">
      <c r="A1467" s="1" t="s">
        <v>19</v>
      </c>
      <c r="B1467" s="6">
        <f>IF(MAX([1]Βοηθητικό!$E$20:$J$20)-2=MAX([1]Βοηθητικό!$E$1:$J$1)-2,'[1]ΣΤΟΙΧΕΙΑ ΕΤΟΥΣ 4'!$T$20,IF(MAX([1]Βοηθητικό!$E$20:$J$20)-2=MAX([1]Βοηθητικό!$E$1:$J$1)-3,'[1]ΣΤΟΙΧΕΙΑ ΕΤΟΥΣ 3'!$T$20,IF(MAX([1]Βοηθητικό!$E$20:$J$20)-2=MAX([1]Βοηθητικό!$E$1:$J$1)-4,'[1]ΣΤΟΙΧΕΙΑ ΕΤΟΥΣ 2'!$T$20,IF(MAX([1]Βοηθητικό!$E$20:$J$20)-2=MAX([1]Βοηθητικό!$E$1:$J$1)-5,'[1]ΣΤΟΙΧΕΙΑ ΕΤΟΥΣ 1'!$T$20,""))))</f>
        <v>1168808</v>
      </c>
      <c r="C1467" s="6">
        <f>IF(MAX([1]Βοηθητικό!$E$20:$J$20)-1=MAX([1]Βοηθητικό!$E$1:$J$1)-1,'[1]ΣΤΟΙΧΕΙΑ ΕΤΟΥΣ 5'!$T$20,IF(MAX([1]Βοηθητικό!$E$20:$J$20)-1=MAX([1]Βοηθητικό!$E$1:$J$1)-2,'[1]ΣΤΟΙΧΕΙΑ ΕΤΟΥΣ 4'!$T$20,IF(MAX([1]Βοηθητικό!$E$20:$J$20)-1=MAX([1]Βοηθητικό!$E$1:$J$1)-3,'[1]ΣΤΟΙΧΕΙΑ ΕΤΟΥΣ 3'!$T$20,IF(MAX([1]Βοηθητικό!$E$20:$J$20)-1=MAX([1]Βοηθητικό!$E$1:$J$1)-4,'[1]ΣΤΟΙΧΕΙΑ ΕΤΟΥΣ 2'!$T$20,IF(MAX([1]Βοηθητικό!$E$20:$J$20)-1=MAX([1]Βοηθητικό!$E$1:$J$1)-5,'[1]ΣΤΟΙΧΕΙΑ ΕΤΟΥΣ 1'!$T$20,"")))))</f>
        <v>1229039</v>
      </c>
      <c r="D1467" s="7">
        <f>IF(MAX([1]Βοηθητικό!$E$20:$J$20)=MAX([1]Βοηθητικό!$E$1:$J$1),'[1]ΣΤΟΙΧΕΙΑ ΕΤΟΥΣ 6'!$T$20,IF(MAX([1]Βοηθητικό!$E$20:$J$20)=MAX([1]Βοηθητικό!$E$1:$J$1)-1,'[1]ΣΤΟΙΧΕΙΑ ΕΤΟΥΣ 5'!$T$20,IF(MAX([1]Βοηθητικό!$E$20:$J$20)=MAX([1]Βοηθητικό!$E$1:$J$1)-2,'[1]ΣΤΟΙΧΕΙΑ ΕΤΟΥΣ 4'!$T$20,IF(MAX([1]Βοηθητικό!$E$20:$J$20)=MAX([1]Βοηθητικό!$E$1:$J$1)-3,'[1]ΣΤΟΙΧΕΙΑ ΕΤΟΥΣ 3'!$T$20,IF(MAX([1]Βοηθητικό!$E$20:$J$20)=MAX([1]Βοηθητικό!$E$1:$J$1)-4,'[1]ΣΤΟΙΧΕΙΑ ΕΤΟΥΣ 2'!$T$20,IF(MAX([1]Βοηθητικό!$E$20:$J$20)=MAX([1]Βοηθητικό!$E$1:$J$1)-5,'[1]ΣΤΟΙΧΕΙΑ ΕΤΟΥΣ 1'!$T$20,""))))))</f>
        <v>1207067</v>
      </c>
    </row>
    <row r="1468" spans="1:4" x14ac:dyDescent="0.25">
      <c r="A1468" s="1" t="s">
        <v>185</v>
      </c>
      <c r="B1468" s="6">
        <f>IF(MAX([1]Βοηθητικό!$E$20:$J$20)-2=MAX([1]Βοηθητικό!$E$1:$J$1)-2,'[1]ΣΤΟΙΧΕΙΑ ΕΤΟΥΣ 4'!$U$20,IF(MAX([1]Βοηθητικό!$E$20:$J$20)-2=MAX([1]Βοηθητικό!$E$1:$J$1)-3,'[1]ΣΤΟΙΧΕΙΑ ΕΤΟΥΣ 3'!$U$20,IF(MAX([1]Βοηθητικό!$E$20:$J$20)-2=MAX([1]Βοηθητικό!$E$1:$J$1)-4,'[1]ΣΤΟΙΧΕΙΑ ΕΤΟΥΣ 2'!$U$20,IF(MAX([1]Βοηθητικό!$E$20:$J$20)-2=MAX([1]Βοηθητικό!$E$1:$J$1)-5,'[1]ΣΤΟΙΧΕΙΑ ΕΤΟΥΣ 1'!$U$20,""))))</f>
        <v>1087254</v>
      </c>
      <c r="C1468" s="6">
        <f>IF(MAX([1]Βοηθητικό!$E$20:$J$20)-1=MAX([1]Βοηθητικό!$E$1:$J$1)-1,'[1]ΣΤΟΙΧΕΙΑ ΕΤΟΥΣ 5'!$U$20,IF(MAX([1]Βοηθητικό!$E$20:$J$20)-1=MAX([1]Βοηθητικό!$E$1:$J$1)-2,'[1]ΣΤΟΙΧΕΙΑ ΕΤΟΥΣ 4'!$U$20,IF(MAX([1]Βοηθητικό!$E$20:$J$20)-1=MAX([1]Βοηθητικό!$E$1:$J$1)-3,'[1]ΣΤΟΙΧΕΙΑ ΕΤΟΥΣ 3'!$U$20,IF(MAX([1]Βοηθητικό!$E$20:$J$20)-1=MAX([1]Βοηθητικό!$E$1:$J$1)-4,'[1]ΣΤΟΙΧΕΙΑ ΕΤΟΥΣ 2'!$U$20,IF(MAX([1]Βοηθητικό!$E$20:$J$20)-1=MAX([1]Βοηθητικό!$E$1:$J$1)-5,'[1]ΣΤΟΙΧΕΙΑ ΕΤΟΥΣ 1'!$U$20,"")))))</f>
        <v>956057</v>
      </c>
      <c r="D1468" s="7">
        <f>IF(MAX([1]Βοηθητικό!$E$20:$J$20)=MAX([1]Βοηθητικό!$E$1:$J$1),'[1]ΣΤΟΙΧΕΙΑ ΕΤΟΥΣ 6'!$U$20,IF(MAX([1]Βοηθητικό!$E$20:$J$20)=MAX([1]Βοηθητικό!$E$1:$J$1)-1,'[1]ΣΤΟΙΧΕΙΑ ΕΤΟΥΣ 5'!$U$20,IF(MAX([1]Βοηθητικό!$E$20:$J$20)=MAX([1]Βοηθητικό!$E$1:$J$1)-2,'[1]ΣΤΟΙΧΕΙΑ ΕΤΟΥΣ 4'!$U$20,IF(MAX([1]Βοηθητικό!$E$20:$J$20)=MAX([1]Βοηθητικό!$E$1:$J$1)-3,'[1]ΣΤΟΙΧΕΙΑ ΕΤΟΥΣ 3'!$U$20,IF(MAX([1]Βοηθητικό!$E$20:$J$20)=MAX([1]Βοηθητικό!$E$1:$J$1)-4,'[1]ΣΤΟΙΧΕΙΑ ΕΤΟΥΣ 2'!$U$20,IF(MAX([1]Βοηθητικό!$E$20:$J$20)=MAX([1]Βοηθητικό!$E$1:$J$1)-5,'[1]ΣΤΟΙΧΕΙΑ ΕΤΟΥΣ 1'!$U$20,""))))))</f>
        <v>1114014</v>
      </c>
    </row>
    <row r="1469" spans="1:4" x14ac:dyDescent="0.25">
      <c r="A1469" s="1" t="s">
        <v>22</v>
      </c>
      <c r="B1469" s="6">
        <f>IF(MAX([1]Βοηθητικό!$E$20:$J$20)-2=MAX([1]Βοηθητικό!$E$1:$J$1)-2,'[1]ΣΤΟΙΧΕΙΑ ΕΤΟΥΣ 4'!$W$20,IF(MAX([1]Βοηθητικό!$E$20:$J$20)-2=MAX([1]Βοηθητικό!$E$1:$J$1)-3,'[1]ΣΤΟΙΧΕΙΑ ΕΤΟΥΣ 3'!$W$20,IF(MAX([1]Βοηθητικό!$E$20:$J$20)-2=MAX([1]Βοηθητικό!$E$1:$J$1)-4,'[1]ΣΤΟΙΧΕΙΑ ΕΤΟΥΣ 2'!$W$20,IF(MAX([1]Βοηθητικό!$E$20:$J$20)-2=MAX([1]Βοηθητικό!$E$1:$J$1)-5,'[1]ΣΤΟΙΧΕΙΑ ΕΤΟΥΣ 1'!$W$20,""))))</f>
        <v>0</v>
      </c>
      <c r="C1469" s="6">
        <f>IF(MAX([1]Βοηθητικό!$E$20:$J$20)-1=MAX([1]Βοηθητικό!$E$1:$J$1)-1,'[1]ΣΤΟΙΧΕΙΑ ΕΤΟΥΣ 5'!$W$20,IF(MAX([1]Βοηθητικό!$E$20:$J$20)-1=MAX([1]Βοηθητικό!$E$1:$J$1)-2,'[1]ΣΤΟΙΧΕΙΑ ΕΤΟΥΣ 4'!$W$20,IF(MAX([1]Βοηθητικό!$E$20:$J$20)-1=MAX([1]Βοηθητικό!$E$1:$J$1)-3,'[1]ΣΤΟΙΧΕΙΑ ΕΤΟΥΣ 3'!$W$20,IF(MAX([1]Βοηθητικό!$E$20:$J$20)-1=MAX([1]Βοηθητικό!$E$1:$J$1)-4,'[1]ΣΤΟΙΧΕΙΑ ΕΤΟΥΣ 2'!$W$20,IF(MAX([1]Βοηθητικό!$E$20:$J$20)-1=MAX([1]Βοηθητικό!$E$1:$J$1)-5,'[1]ΣΤΟΙΧΕΙΑ ΕΤΟΥΣ 1'!$W$20,"")))))</f>
        <v>0</v>
      </c>
      <c r="D1469" s="7">
        <f>IF(MAX([1]Βοηθητικό!$E$20:$J$20)=MAX([1]Βοηθητικό!$E$1:$J$1),'[1]ΣΤΟΙΧΕΙΑ ΕΤΟΥΣ 6'!$W$20,IF(MAX([1]Βοηθητικό!$E$20:$J$20)=MAX([1]Βοηθητικό!$E$1:$J$1)-1,'[1]ΣΤΟΙΧΕΙΑ ΕΤΟΥΣ 5'!$W$20,IF(MAX([1]Βοηθητικό!$E$20:$J$20)=MAX([1]Βοηθητικό!$E$1:$J$1)-2,'[1]ΣΤΟΙΧΕΙΑ ΕΤΟΥΣ 4'!$W$20,IF(MAX([1]Βοηθητικό!$E$20:$J$20)=MAX([1]Βοηθητικό!$E$1:$J$1)-3,'[1]ΣΤΟΙΧΕΙΑ ΕΤΟΥΣ 3'!$W$20,IF(MAX([1]Βοηθητικό!$E$20:$J$20)=MAX([1]Βοηθητικό!$E$1:$J$1)-4,'[1]ΣΤΟΙΧΕΙΑ ΕΤΟΥΣ 2'!$W$20,IF(MAX([1]Βοηθητικό!$E$20:$J$20)=MAX([1]Βοηθητικό!$E$1:$J$1)-5,'[1]ΣΤΟΙΧΕΙΑ ΕΤΟΥΣ 1'!$W$20,""))))))</f>
        <v>0</v>
      </c>
    </row>
    <row r="1470" spans="1:4" x14ac:dyDescent="0.25">
      <c r="A1470" s="1" t="s">
        <v>23</v>
      </c>
      <c r="B1470" s="6">
        <f>IF(MAX([1]Βοηθητικό!$E$20:$J$20)-2=MAX([1]Βοηθητικό!$E$1:$J$1)-2,'[1]ΣΤΟΙΧΕΙΑ ΕΤΟΥΣ 4'!$X$20,IF(MAX([1]Βοηθητικό!$E$20:$J$20)-2=MAX([1]Βοηθητικό!$E$1:$J$1)-3,'[1]ΣΤΟΙΧΕΙΑ ΕΤΟΥΣ 3'!$X$20,IF(MAX([1]Βοηθητικό!$E$20:$J$20)-2=MAX([1]Βοηθητικό!$E$1:$J$1)-4,'[1]ΣΤΟΙΧΕΙΑ ΕΤΟΥΣ 2'!$X$20,IF(MAX([1]Βοηθητικό!$E$20:$J$20)-2=MAX([1]Βοηθητικό!$E$1:$J$1)-5,'[1]ΣΤΟΙΧΕΙΑ ΕΤΟΥΣ 1'!$X$20,""))))</f>
        <v>81554</v>
      </c>
      <c r="C1470" s="6">
        <f>IF(MAX([1]Βοηθητικό!$E$20:$J$20)-1=MAX([1]Βοηθητικό!$E$1:$J$1)-1,'[1]ΣΤΟΙΧΕΙΑ ΕΤΟΥΣ 5'!$X$20,IF(MAX([1]Βοηθητικό!$E$20:$J$20)-1=MAX([1]Βοηθητικό!$E$1:$J$1)-2,'[1]ΣΤΟΙΧΕΙΑ ΕΤΟΥΣ 4'!$X$20,IF(MAX([1]Βοηθητικό!$E$20:$J$20)-1=MAX([1]Βοηθητικό!$E$1:$J$1)-3,'[1]ΣΤΟΙΧΕΙΑ ΕΤΟΥΣ 3'!$X$20,IF(MAX([1]Βοηθητικό!$E$20:$J$20)-1=MAX([1]Βοηθητικό!$E$1:$J$1)-4,'[1]ΣΤΟΙΧΕΙΑ ΕΤΟΥΣ 2'!$X$20,IF(MAX([1]Βοηθητικό!$E$20:$J$20)-1=MAX([1]Βοηθητικό!$E$1:$J$1)-5,'[1]ΣΤΟΙΧΕΙΑ ΕΤΟΥΣ 1'!$X$20,"")))))</f>
        <v>272982</v>
      </c>
      <c r="D1470" s="7">
        <f>IF(MAX([1]Βοηθητικό!$E$20:$J$20)=MAX([1]Βοηθητικό!$E$1:$J$1),'[1]ΣΤΟΙΧΕΙΑ ΕΤΟΥΣ 6'!$X$20,IF(MAX([1]Βοηθητικό!$E$20:$J$20)=MAX([1]Βοηθητικό!$E$1:$J$1)-1,'[1]ΣΤΟΙΧΕΙΑ ΕΤΟΥΣ 5'!$X$20,IF(MAX([1]Βοηθητικό!$E$20:$J$20)=MAX([1]Βοηθητικό!$E$1:$J$1)-2,'[1]ΣΤΟΙΧΕΙΑ ΕΤΟΥΣ 4'!$X$20,IF(MAX([1]Βοηθητικό!$E$20:$J$20)=MAX([1]Βοηθητικό!$E$1:$J$1)-3,'[1]ΣΤΟΙΧΕΙΑ ΕΤΟΥΣ 3'!$X$20,IF(MAX([1]Βοηθητικό!$E$20:$J$20)=MAX([1]Βοηθητικό!$E$1:$J$1)-4,'[1]ΣΤΟΙΧΕΙΑ ΕΤΟΥΣ 2'!$X$20,IF(MAX([1]Βοηθητικό!$E$20:$J$20)=MAX([1]Βοηθητικό!$E$1:$J$1)-5,'[1]ΣΤΟΙΧΕΙΑ ΕΤΟΥΣ 1'!$X$20,""))))))</f>
        <v>93052</v>
      </c>
    </row>
    <row r="1471" spans="1:4" x14ac:dyDescent="0.25">
      <c r="A1471" s="1" t="s">
        <v>24</v>
      </c>
      <c r="B1471" s="6">
        <f>IF(MAX([1]Βοηθητικό!$E$20:$J$20)-2=MAX([1]Βοηθητικό!$E$1:$J$1)-2,'[1]ΣΤΟΙΧΕΙΑ ΕΤΟΥΣ 4'!$Y$20,IF(MAX([1]Βοηθητικό!$E$20:$J$20)-2=MAX([1]Βοηθητικό!$E$1:$J$1)-3,'[1]ΣΤΟΙΧΕΙΑ ΕΤΟΥΣ 3'!$Y$20,IF(MAX([1]Βοηθητικό!$E$20:$J$20)-2=MAX([1]Βοηθητικό!$E$1:$J$1)-4,'[1]ΣΤΟΙΧΕΙΑ ΕΤΟΥΣ 2'!$Y$20,IF(MAX([1]Βοηθητικό!$E$20:$J$20)-2=MAX([1]Βοηθητικό!$E$1:$J$1)-5,'[1]ΣΤΟΙΧΕΙΑ ΕΤΟΥΣ 1'!$Y$20,""))))</f>
        <v>521009</v>
      </c>
      <c r="C1471" s="6">
        <f>IF(MAX([1]Βοηθητικό!$E$20:$J$20)-1=MAX([1]Βοηθητικό!$E$1:$J$1)-1,'[1]ΣΤΟΙΧΕΙΑ ΕΤΟΥΣ 5'!$Y$20,IF(MAX([1]Βοηθητικό!$E$20:$J$20)-1=MAX([1]Βοηθητικό!$E$1:$J$1)-2,'[1]ΣΤΟΙΧΕΙΑ ΕΤΟΥΣ 4'!$Y$20,IF(MAX([1]Βοηθητικό!$E$20:$J$20)-1=MAX([1]Βοηθητικό!$E$1:$J$1)-3,'[1]ΣΤΟΙΧΕΙΑ ΕΤΟΥΣ 3'!$Y$20,IF(MAX([1]Βοηθητικό!$E$20:$J$20)-1=MAX([1]Βοηθητικό!$E$1:$J$1)-4,'[1]ΣΤΟΙΧΕΙΑ ΕΤΟΥΣ 2'!$Y$20,IF(MAX([1]Βοηθητικό!$E$20:$J$20)-1=MAX([1]Βοηθητικό!$E$1:$J$1)-5,'[1]ΣΤΟΙΧΕΙΑ ΕΤΟΥΣ 1'!$Y$20,"")))))</f>
        <v>531483</v>
      </c>
      <c r="D1471" s="7">
        <f>IF(MAX([1]Βοηθητικό!$E$20:$J$20)=MAX([1]Βοηθητικό!$E$1:$J$1),'[1]ΣΤΟΙΧΕΙΑ ΕΤΟΥΣ 6'!$Y$20,IF(MAX([1]Βοηθητικό!$E$20:$J$20)=MAX([1]Βοηθητικό!$E$1:$J$1)-1,'[1]ΣΤΟΙΧΕΙΑ ΕΤΟΥΣ 5'!$Y$20,IF(MAX([1]Βοηθητικό!$E$20:$J$20)=MAX([1]Βοηθητικό!$E$1:$J$1)-2,'[1]ΣΤΟΙΧΕΙΑ ΕΤΟΥΣ 4'!$Y$20,IF(MAX([1]Βοηθητικό!$E$20:$J$20)=MAX([1]Βοηθητικό!$E$1:$J$1)-3,'[1]ΣΤΟΙΧΕΙΑ ΕΤΟΥΣ 3'!$Y$20,IF(MAX([1]Βοηθητικό!$E$20:$J$20)=MAX([1]Βοηθητικό!$E$1:$J$1)-4,'[1]ΣΤΟΙΧΕΙΑ ΕΤΟΥΣ 2'!$Y$20,IF(MAX([1]Βοηθητικό!$E$20:$J$20)=MAX([1]Βοηθητικό!$E$1:$J$1)-5,'[1]ΣΤΟΙΧΕΙΑ ΕΤΟΥΣ 1'!$Y$20,""))))))</f>
        <v>593999</v>
      </c>
    </row>
    <row r="1472" spans="1:4" x14ac:dyDescent="0.25">
      <c r="A1472" s="1" t="s">
        <v>25</v>
      </c>
      <c r="B1472" s="6">
        <f>IF(MAX([1]Βοηθητικό!$E$20:$J$20)-2=MAX([1]Βοηθητικό!$E$1:$J$1)-2,'[1]ΣΤΟΙΧΕΙΑ ΕΤΟΥΣ 4'!$Z$20,IF(MAX([1]Βοηθητικό!$E$20:$J$20)-2=MAX([1]Βοηθητικό!$E$1:$J$1)-3,'[1]ΣΤΟΙΧΕΙΑ ΕΤΟΥΣ 3'!$Z$20,IF(MAX([1]Βοηθητικό!$E$20:$J$20)-2=MAX([1]Βοηθητικό!$E$1:$J$1)-4,'[1]ΣΤΟΙΧΕΙΑ ΕΤΟΥΣ 2'!$Z$20,IF(MAX([1]Βοηθητικό!$E$20:$J$20)-2=MAX([1]Βοηθητικό!$E$1:$J$1)-5,'[1]ΣΤΟΙΧΕΙΑ ΕΤΟΥΣ 1'!$Z$20,""))))</f>
        <v>2043983</v>
      </c>
      <c r="C1472" s="6">
        <f>IF(MAX([1]Βοηθητικό!$E$20:$J$20)-1=MAX([1]Βοηθητικό!$E$1:$J$1)-1,'[1]ΣΤΟΙΧΕΙΑ ΕΤΟΥΣ 5'!$Z$20,IF(MAX([1]Βοηθητικό!$E$20:$J$20)-1=MAX([1]Βοηθητικό!$E$1:$J$1)-2,'[1]ΣΤΟΙΧΕΙΑ ΕΤΟΥΣ 4'!$Z$20,IF(MAX([1]Βοηθητικό!$E$20:$J$20)-1=MAX([1]Βοηθητικό!$E$1:$J$1)-3,'[1]ΣΤΟΙΧΕΙΑ ΕΤΟΥΣ 3'!$Z$20,IF(MAX([1]Βοηθητικό!$E$20:$J$20)-1=MAX([1]Βοηθητικό!$E$1:$J$1)-4,'[1]ΣΤΟΙΧΕΙΑ ΕΤΟΥΣ 2'!$Z$20,IF(MAX([1]Βοηθητικό!$E$20:$J$20)-1=MAX([1]Βοηθητικό!$E$1:$J$1)-5,'[1]ΣΤΟΙΧΕΙΑ ΕΤΟΥΣ 1'!$Z$20,"")))))</f>
        <v>2177408</v>
      </c>
      <c r="D1472" s="7">
        <f>IF(MAX([1]Βοηθητικό!$E$20:$J$20)=MAX([1]Βοηθητικό!$E$1:$J$1),'[1]ΣΤΟΙΧΕΙΑ ΕΤΟΥΣ 6'!$Z$20,IF(MAX([1]Βοηθητικό!$E$20:$J$20)=MAX([1]Βοηθητικό!$E$1:$J$1)-1,'[1]ΣΤΟΙΧΕΙΑ ΕΤΟΥΣ 5'!$Z$20,IF(MAX([1]Βοηθητικό!$E$20:$J$20)=MAX([1]Βοηθητικό!$E$1:$J$1)-2,'[1]ΣΤΟΙΧΕΙΑ ΕΤΟΥΣ 4'!$Z$20,IF(MAX([1]Βοηθητικό!$E$20:$J$20)=MAX([1]Βοηθητικό!$E$1:$J$1)-3,'[1]ΣΤΟΙΧΕΙΑ ΕΤΟΥΣ 3'!$Z$20,IF(MAX([1]Βοηθητικό!$E$20:$J$20)=MAX([1]Βοηθητικό!$E$1:$J$1)-4,'[1]ΣΤΟΙΧΕΙΑ ΕΤΟΥΣ 2'!$Z$20,IF(MAX([1]Βοηθητικό!$E$20:$J$20)=MAX([1]Βοηθητικό!$E$1:$J$1)-5,'[1]ΣΤΟΙΧΕΙΑ ΕΤΟΥΣ 1'!$Z$20,""))))))</f>
        <v>2537175</v>
      </c>
    </row>
    <row r="1473" spans="1:4" x14ac:dyDescent="0.25">
      <c r="A1473" s="1"/>
      <c r="B1473" s="8"/>
      <c r="C1473" s="18"/>
      <c r="D1473" s="9"/>
    </row>
    <row r="1474" spans="1:4" x14ac:dyDescent="0.25">
      <c r="A1474" s="3" t="s">
        <v>186</v>
      </c>
      <c r="B1474" s="8"/>
      <c r="C1474" s="18"/>
      <c r="D1474" s="9"/>
    </row>
    <row r="1475" spans="1:4" x14ac:dyDescent="0.25">
      <c r="A1475" s="1" t="s">
        <v>26</v>
      </c>
      <c r="B1475" s="6">
        <f>IF(MAX([1]Βοηθητικό!$E$20:$J$20)-2=MAX([1]Βοηθητικό!$E$1:$J$1)-2,'[1]ΣΤΟΙΧΕΙΑ ΕΤΟΥΣ 4'!$AA$20,IF(MAX([1]Βοηθητικό!$E$20:$J$20)-2=MAX([1]Βοηθητικό!$E$1:$J$1)-3,'[1]ΣΤΟΙΧΕΙΑ ΕΤΟΥΣ 3'!$AA$20,IF(MAX([1]Βοηθητικό!$E$20:$J$20)-2=MAX([1]Βοηθητικό!$E$1:$J$1)-4,'[1]ΣΤΟΙΧΕΙΑ ΕΤΟΥΣ 2'!$AA$20,IF(MAX([1]Βοηθητικό!$E$20:$J$20)-2=MAX([1]Βοηθητικό!$E$1:$J$1)-5,'[1]ΣΤΟΙΧΕΙΑ ΕΤΟΥΣ 1'!$AA$20,""))))</f>
        <v>1562903</v>
      </c>
      <c r="C1475" s="6">
        <f>IF(MAX([1]Βοηθητικό!$E$20:$J$20)-1=MAX([1]Βοηθητικό!$E$1:$J$1)-1,'[1]ΣΤΟΙΧΕΙΑ ΕΤΟΥΣ 5'!$AA$20,IF(MAX([1]Βοηθητικό!$E$20:$J$20)-1=MAX([1]Βοηθητικό!$E$1:$J$1)-2,'[1]ΣΤΟΙΧΕΙΑ ΕΤΟΥΣ 4'!$AA$20,IF(MAX([1]Βοηθητικό!$E$20:$J$20)-1=MAX([1]Βοηθητικό!$E$1:$J$1)-3,'[1]ΣΤΟΙΧΕΙΑ ΕΤΟΥΣ 3'!$AA$20,IF(MAX([1]Βοηθητικό!$E$20:$J$20)-1=MAX([1]Βοηθητικό!$E$1:$J$1)-4,'[1]ΣΤΟΙΧΕΙΑ ΕΤΟΥΣ 2'!$AA$20,IF(MAX([1]Βοηθητικό!$E$20:$J$20)-1=MAX([1]Βοηθητικό!$E$1:$J$1)-5,'[1]ΣΤΟΙΧΕΙΑ ΕΤΟΥΣ 1'!$AA$20,"")))))</f>
        <v>1798868</v>
      </c>
      <c r="D1475" s="7">
        <f>IF(MAX([1]Βοηθητικό!$E$20:$J$20)=MAX([1]Βοηθητικό!$E$1:$J$1),'[1]ΣΤΟΙΧΕΙΑ ΕΤΟΥΣ 6'!$AA$20,IF(MAX([1]Βοηθητικό!$E$20:$J$20)=MAX([1]Βοηθητικό!$E$1:$J$1)-1,'[1]ΣΤΟΙΧΕΙΑ ΕΤΟΥΣ 5'!$AA$20,IF(MAX([1]Βοηθητικό!$E$20:$J$20)=MAX([1]Βοηθητικό!$E$1:$J$1)-2,'[1]ΣΤΟΙΧΕΙΑ ΕΤΟΥΣ 4'!$AA$20,IF(MAX([1]Βοηθητικό!$E$20:$J$20)=MAX([1]Βοηθητικό!$E$1:$J$1)-3,'[1]ΣΤΟΙΧΕΙΑ ΕΤΟΥΣ 3'!$AA$20,IF(MAX([1]Βοηθητικό!$E$20:$J$20)=MAX([1]Βοηθητικό!$E$1:$J$1)-4,'[1]ΣΤΟΙΧΕΙΑ ΕΤΟΥΣ 2'!$AA$20,IF(MAX([1]Βοηθητικό!$E$20:$J$20)=MAX([1]Βοηθητικό!$E$1:$J$1)-5,'[1]ΣΤΟΙΧΕΙΑ ΕΤΟΥΣ 1'!$AA$20,""))))))</f>
        <v>2014604</v>
      </c>
    </row>
    <row r="1476" spans="1:4" x14ac:dyDescent="0.25">
      <c r="A1476" s="1" t="s">
        <v>27</v>
      </c>
      <c r="B1476" s="6">
        <f>IF(MAX([1]Βοηθητικό!$E$20:$J$20)-2=MAX([1]Βοηθητικό!$E$1:$J$1)-2,'[1]ΣΤΟΙΧΕΙΑ ΕΤΟΥΣ 4'!$AB$20,IF(MAX([1]Βοηθητικό!$E$20:$J$20)-2=MAX([1]Βοηθητικό!$E$1:$J$1)-3,'[1]ΣΤΟΙΧΕΙΑ ΕΤΟΥΣ 3'!$AB$20,IF(MAX([1]Βοηθητικό!$E$20:$J$20)-2=MAX([1]Βοηθητικό!$E$1:$J$1)-4,'[1]ΣΤΟΙΧΕΙΑ ΕΤΟΥΣ 2'!$AB$20,IF(MAX([1]Βοηθητικό!$E$20:$J$20)-2=MAX([1]Βοηθητικό!$E$1:$J$1)-5,'[1]ΣΤΟΙΧΕΙΑ ΕΤΟΥΣ 1'!$AB$20,""))))</f>
        <v>210000</v>
      </c>
      <c r="C1476" s="6">
        <f>IF(MAX([1]Βοηθητικό!$E$20:$J$20)-1=MAX([1]Βοηθητικό!$E$1:$J$1)-1,'[1]ΣΤΟΙΧΕΙΑ ΕΤΟΥΣ 5'!$AB$20,IF(MAX([1]Βοηθητικό!$E$20:$J$20)-1=MAX([1]Βοηθητικό!$E$1:$J$1)-2,'[1]ΣΤΟΙΧΕΙΑ ΕΤΟΥΣ 4'!$AB$20,IF(MAX([1]Βοηθητικό!$E$20:$J$20)-1=MAX([1]Βοηθητικό!$E$1:$J$1)-3,'[1]ΣΤΟΙΧΕΙΑ ΕΤΟΥΣ 3'!$AB$20,IF(MAX([1]Βοηθητικό!$E$20:$J$20)-1=MAX([1]Βοηθητικό!$E$1:$J$1)-4,'[1]ΣΤΟΙΧΕΙΑ ΕΤΟΥΣ 2'!$AB$20,IF(MAX([1]Βοηθητικό!$E$20:$J$20)-1=MAX([1]Βοηθητικό!$E$1:$J$1)-5,'[1]ΣΤΟΙΧΕΙΑ ΕΤΟΥΣ 1'!$AB$20,"")))))</f>
        <v>210000</v>
      </c>
      <c r="D1476" s="7">
        <f>IF(MAX([1]Βοηθητικό!$E$20:$J$20)=MAX([1]Βοηθητικό!$E$1:$J$1),'[1]ΣΤΟΙΧΕΙΑ ΕΤΟΥΣ 6'!$AB$20,IF(MAX([1]Βοηθητικό!$E$20:$J$20)=MAX([1]Βοηθητικό!$E$1:$J$1)-1,'[1]ΣΤΟΙΧΕΙΑ ΕΤΟΥΣ 5'!$AB$20,IF(MAX([1]Βοηθητικό!$E$20:$J$20)=MAX([1]Βοηθητικό!$E$1:$J$1)-2,'[1]ΣΤΟΙΧΕΙΑ ΕΤΟΥΣ 4'!$AB$20,IF(MAX([1]Βοηθητικό!$E$20:$J$20)=MAX([1]Βοηθητικό!$E$1:$J$1)-3,'[1]ΣΤΟΙΧΕΙΑ ΕΤΟΥΣ 3'!$AB$20,IF(MAX([1]Βοηθητικό!$E$20:$J$20)=MAX([1]Βοηθητικό!$E$1:$J$1)-4,'[1]ΣΤΟΙΧΕΙΑ ΕΤΟΥΣ 2'!$AB$20,IF(MAX([1]Βοηθητικό!$E$20:$J$20)=MAX([1]Βοηθητικό!$E$1:$J$1)-5,'[1]ΣΤΟΙΧΕΙΑ ΕΤΟΥΣ 1'!$AB$20,""))))))</f>
        <v>210000</v>
      </c>
    </row>
    <row r="1477" spans="1:4" x14ac:dyDescent="0.25">
      <c r="A1477" s="1" t="s">
        <v>28</v>
      </c>
      <c r="B1477" s="6">
        <f>IF(MAX([1]Βοηθητικό!$E$20:$J$20)-2=MAX([1]Βοηθητικό!$E$1:$J$1)-2,'[1]ΣΤΟΙΧΕΙΑ ΕΤΟΥΣ 4'!$AC$20,IF(MAX([1]Βοηθητικό!$E$20:$J$20)-2=MAX([1]Βοηθητικό!$E$1:$J$1)-3,'[1]ΣΤΟΙΧΕΙΑ ΕΤΟΥΣ 3'!$AC$20,IF(MAX([1]Βοηθητικό!$E$20:$J$20)-2=MAX([1]Βοηθητικό!$E$1:$J$1)-4,'[1]ΣΤΟΙΧΕΙΑ ΕΤΟΥΣ 2'!$AC$20,IF(MAX([1]Βοηθητικό!$E$20:$J$20)-2=MAX([1]Βοηθητικό!$E$1:$J$1)-5,'[1]ΣΤΟΙΧΕΙΑ ΕΤΟΥΣ 1'!$AC$20,""))))</f>
        <v>73951</v>
      </c>
      <c r="C1477" s="6">
        <f>IF(MAX([1]Βοηθητικό!$E$20:$J$20)-1=MAX([1]Βοηθητικό!$E$1:$J$1)-1,'[1]ΣΤΟΙΧΕΙΑ ΕΤΟΥΣ 5'!$AC$20,IF(MAX([1]Βοηθητικό!$E$20:$J$20)-1=MAX([1]Βοηθητικό!$E$1:$J$1)-2,'[1]ΣΤΟΙΧΕΙΑ ΕΤΟΥΣ 4'!$AC$20,IF(MAX([1]Βοηθητικό!$E$20:$J$20)-1=MAX([1]Βοηθητικό!$E$1:$J$1)-3,'[1]ΣΤΟΙΧΕΙΑ ΕΤΟΥΣ 3'!$AC$20,IF(MAX([1]Βοηθητικό!$E$20:$J$20)-1=MAX([1]Βοηθητικό!$E$1:$J$1)-4,'[1]ΣΤΟΙΧΕΙΑ ΕΤΟΥΣ 2'!$AC$20,IF(MAX([1]Βοηθητικό!$E$20:$J$20)-1=MAX([1]Βοηθητικό!$E$1:$J$1)-5,'[1]ΣΤΟΙΧΕΙΑ ΕΤΟΥΣ 1'!$AC$20,"")))))</f>
        <v>73951</v>
      </c>
      <c r="D1477" s="7">
        <f>IF(MAX([1]Βοηθητικό!$E$20:$J$20)=MAX([1]Βοηθητικό!$E$1:$J$1),'[1]ΣΤΟΙΧΕΙΑ ΕΤΟΥΣ 6'!$AC$20,IF(MAX([1]Βοηθητικό!$E$20:$J$20)=MAX([1]Βοηθητικό!$E$1:$J$1)-1,'[1]ΣΤΟΙΧΕΙΑ ΕΤΟΥΣ 5'!$AC$20,IF(MAX([1]Βοηθητικό!$E$20:$J$20)=MAX([1]Βοηθητικό!$E$1:$J$1)-2,'[1]ΣΤΟΙΧΕΙΑ ΕΤΟΥΣ 4'!$AC$20,IF(MAX([1]Βοηθητικό!$E$20:$J$20)=MAX([1]Βοηθητικό!$E$1:$J$1)-3,'[1]ΣΤΟΙΧΕΙΑ ΕΤΟΥΣ 3'!$AC$20,IF(MAX([1]Βοηθητικό!$E$20:$J$20)=MAX([1]Βοηθητικό!$E$1:$J$1)-4,'[1]ΣΤΟΙΧΕΙΑ ΕΤΟΥΣ 2'!$AC$20,IF(MAX([1]Βοηθητικό!$E$20:$J$20)=MAX([1]Βοηθητικό!$E$1:$J$1)-5,'[1]ΣΤΟΙΧΕΙΑ ΕΤΟΥΣ 1'!$AC$20,""))))))</f>
        <v>73951</v>
      </c>
    </row>
    <row r="1478" spans="1:4" x14ac:dyDescent="0.25">
      <c r="A1478" s="1" t="s">
        <v>29</v>
      </c>
      <c r="B1478" s="6">
        <f>IF(MAX([1]Βοηθητικό!$E$20:$J$20)-2=MAX([1]Βοηθητικό!$E$1:$J$1)-2,'[1]ΣΤΟΙΧΕΙΑ ΕΤΟΥΣ 4'!$AD$20,IF(MAX([1]Βοηθητικό!$E$20:$J$20)-2=MAX([1]Βοηθητικό!$E$1:$J$1)-3,'[1]ΣΤΟΙΧΕΙΑ ΕΤΟΥΣ 3'!$AD$20,IF(MAX([1]Βοηθητικό!$E$20:$J$20)-2=MAX([1]Βοηθητικό!$E$1:$J$1)-4,'[1]ΣΤΟΙΧΕΙΑ ΕΤΟΥΣ 2'!$AD$20,IF(MAX([1]Βοηθητικό!$E$20:$J$20)-2=MAX([1]Βοηθητικό!$E$1:$J$1)-5,'[1]ΣΤΟΙΧΕΙΑ ΕΤΟΥΣ 1'!$AD$20,""))))</f>
        <v>1278953</v>
      </c>
      <c r="C1478" s="6">
        <f>IF(MAX([1]Βοηθητικό!$E$20:$J$20)-1=MAX([1]Βοηθητικό!$E$1:$J$1)-1,'[1]ΣΤΟΙΧΕΙΑ ΕΤΟΥΣ 5'!$AD$20,IF(MAX([1]Βοηθητικό!$E$20:$J$20)-1=MAX([1]Βοηθητικό!$E$1:$J$1)-2,'[1]ΣΤΟΙΧΕΙΑ ΕΤΟΥΣ 4'!$AD$20,IF(MAX([1]Βοηθητικό!$E$20:$J$20)-1=MAX([1]Βοηθητικό!$E$1:$J$1)-3,'[1]ΣΤΟΙΧΕΙΑ ΕΤΟΥΣ 3'!$AD$20,IF(MAX([1]Βοηθητικό!$E$20:$J$20)-1=MAX([1]Βοηθητικό!$E$1:$J$1)-4,'[1]ΣΤΟΙΧΕΙΑ ΕΤΟΥΣ 2'!$AD$20,IF(MAX([1]Βοηθητικό!$E$20:$J$20)-1=MAX([1]Βοηθητικό!$E$1:$J$1)-5,'[1]ΣΤΟΙΧΕΙΑ ΕΤΟΥΣ 1'!$AD$20,"")))))</f>
        <v>1514917</v>
      </c>
      <c r="D1478" s="7">
        <f>IF(MAX([1]Βοηθητικό!$E$20:$J$20)=MAX([1]Βοηθητικό!$E$1:$J$1),'[1]ΣΤΟΙΧΕΙΑ ΕΤΟΥΣ 6'!$AD$20,IF(MAX([1]Βοηθητικό!$E$20:$J$20)=MAX([1]Βοηθητικό!$E$1:$J$1)-1,'[1]ΣΤΟΙΧΕΙΑ ΕΤΟΥΣ 5'!$AD$20,IF(MAX([1]Βοηθητικό!$E$20:$J$20)=MAX([1]Βοηθητικό!$E$1:$J$1)-2,'[1]ΣΤΟΙΧΕΙΑ ΕΤΟΥΣ 4'!$AD$20,IF(MAX([1]Βοηθητικό!$E$20:$J$20)=MAX([1]Βοηθητικό!$E$1:$J$1)-3,'[1]ΣΤΟΙΧΕΙΑ ΕΤΟΥΣ 3'!$AD$20,IF(MAX([1]Βοηθητικό!$E$20:$J$20)=MAX([1]Βοηθητικό!$E$1:$J$1)-4,'[1]ΣΤΟΙΧΕΙΑ ΕΤΟΥΣ 2'!$AD$20,IF(MAX([1]Βοηθητικό!$E$20:$J$20)=MAX([1]Βοηθητικό!$E$1:$J$1)-5,'[1]ΣΤΟΙΧΕΙΑ ΕΤΟΥΣ 1'!$AD$20,""))))))</f>
        <v>1730653</v>
      </c>
    </row>
    <row r="1479" spans="1:4" x14ac:dyDescent="0.25">
      <c r="A1479" s="1" t="s">
        <v>30</v>
      </c>
      <c r="B1479" s="6">
        <f>IF(MAX([1]Βοηθητικό!$E$20:$J$20)-2=MAX([1]Βοηθητικό!$E$1:$J$1)-2,'[1]ΣΤΟΙΧΕΙΑ ΕΤΟΥΣ 4'!$AE$20,IF(MAX([1]Βοηθητικό!$E$20:$J$20)-2=MAX([1]Βοηθητικό!$E$1:$J$1)-3,'[1]ΣΤΟΙΧΕΙΑ ΕΤΟΥΣ 3'!$AE$20,IF(MAX([1]Βοηθητικό!$E$20:$J$20)-2=MAX([1]Βοηθητικό!$E$1:$J$1)-4,'[1]ΣΤΟΙΧΕΙΑ ΕΤΟΥΣ 2'!$AE$20,IF(MAX([1]Βοηθητικό!$E$20:$J$20)-2=MAX([1]Βοηθητικό!$E$1:$J$1)-5,'[1]ΣΤΟΙΧΕΙΑ ΕΤΟΥΣ 1'!$AE$20,""))))</f>
        <v>21746</v>
      </c>
      <c r="C1479" s="6">
        <f>IF(MAX([1]Βοηθητικό!$E$20:$J$20)-1=MAX([1]Βοηθητικό!$E$1:$J$1)-1,'[1]ΣΤΟΙΧΕΙΑ ΕΤΟΥΣ 5'!$AE$20,IF(MAX([1]Βοηθητικό!$E$20:$J$20)-1=MAX([1]Βοηθητικό!$E$1:$J$1)-2,'[1]ΣΤΟΙΧΕΙΑ ΕΤΟΥΣ 4'!$AE$20,IF(MAX([1]Βοηθητικό!$E$20:$J$20)-1=MAX([1]Βοηθητικό!$E$1:$J$1)-3,'[1]ΣΤΟΙΧΕΙΑ ΕΤΟΥΣ 3'!$AE$20,IF(MAX([1]Βοηθητικό!$E$20:$J$20)-1=MAX([1]Βοηθητικό!$E$1:$J$1)-4,'[1]ΣΤΟΙΧΕΙΑ ΕΤΟΥΣ 2'!$AE$20,IF(MAX([1]Βοηθητικό!$E$20:$J$20)-1=MAX([1]Βοηθητικό!$E$1:$J$1)-5,'[1]ΣΤΟΙΧΕΙΑ ΕΤΟΥΣ 1'!$AE$20,"")))))</f>
        <v>21987</v>
      </c>
      <c r="D1479" s="7">
        <f>IF(MAX([1]Βοηθητικό!$E$20:$J$20)=MAX([1]Βοηθητικό!$E$1:$J$1),'[1]ΣΤΟΙΧΕΙΑ ΕΤΟΥΣ 6'!$AE$20,IF(MAX([1]Βοηθητικό!$E$20:$J$20)=MAX([1]Βοηθητικό!$E$1:$J$1)-1,'[1]ΣΤΟΙΧΕΙΑ ΕΤΟΥΣ 5'!$AE$20,IF(MAX([1]Βοηθητικό!$E$20:$J$20)=MAX([1]Βοηθητικό!$E$1:$J$1)-2,'[1]ΣΤΟΙΧΕΙΑ ΕΤΟΥΣ 4'!$AE$20,IF(MAX([1]Βοηθητικό!$E$20:$J$20)=MAX([1]Βοηθητικό!$E$1:$J$1)-3,'[1]ΣΤΟΙΧΕΙΑ ΕΤΟΥΣ 3'!$AE$20,IF(MAX([1]Βοηθητικό!$E$20:$J$20)=MAX([1]Βοηθητικό!$E$1:$J$1)-4,'[1]ΣΤΟΙΧΕΙΑ ΕΤΟΥΣ 2'!$AE$20,IF(MAX([1]Βοηθητικό!$E$20:$J$20)=MAX([1]Βοηθητικό!$E$1:$J$1)-5,'[1]ΣΤΟΙΧΕΙΑ ΕΤΟΥΣ 1'!$AE$20,""))))))</f>
        <v>30764</v>
      </c>
    </row>
    <row r="1480" spans="1:4" x14ac:dyDescent="0.25">
      <c r="A1480" s="1" t="s">
        <v>61</v>
      </c>
      <c r="B1480" s="6">
        <f>IF(MAX([1]Βοηθητικό!$E$20:$J$20)-2=MAX([1]Βοηθητικό!$E$1:$J$1)-2,'[1]ΣΤΟΙΧΕΙΑ ΕΤΟΥΣ 4'!$BJ$20,IF(MAX([1]Βοηθητικό!$E$20:$J$20)-2=MAX([1]Βοηθητικό!$E$1:$J$1)-3,'[1]ΣΤΟΙΧΕΙΑ ΕΤΟΥΣ 3'!$BJ$20,IF(MAX([1]Βοηθητικό!$E$20:$J$20)-2=MAX([1]Βοηθητικό!$E$1:$J$1)-4,'[1]ΣΤΟΙΧΕΙΑ ΕΤΟΥΣ 2'!$BJ$20,IF(MAX([1]Βοηθητικό!$E$20:$J$20)-2=MAX([1]Βοηθητικό!$E$1:$J$1)-5,'[1]ΣΤΟΙΧΕΙΑ ΕΤΟΥΣ 1'!$BJ$20,""))))</f>
        <v>0</v>
      </c>
      <c r="C1480" s="6">
        <f>IF(MAX([1]Βοηθητικό!$E$20:$J$20)-1=MAX([1]Βοηθητικό!$E$1:$J$1)-1,'[1]ΣΤΟΙΧΕΙΑ ΕΤΟΥΣ 5'!$BJ$20,IF(MAX([1]Βοηθητικό!$E$20:$J$20)-1=MAX([1]Βοηθητικό!$E$1:$J$1)-2,'[1]ΣΤΟΙΧΕΙΑ ΕΤΟΥΣ 4'!$BJ$20,IF(MAX([1]Βοηθητικό!$E$20:$J$20)-1=MAX([1]Βοηθητικό!$E$1:$J$1)-3,'[1]ΣΤΟΙΧΕΙΑ ΕΤΟΥΣ 3'!$BJ$20,IF(MAX([1]Βοηθητικό!$E$20:$J$20)-1=MAX([1]Βοηθητικό!$E$1:$J$1)-4,'[1]ΣΤΟΙΧΕΙΑ ΕΤΟΥΣ 2'!$BJ$20,IF(MAX([1]Βοηθητικό!$E$20:$J$20)-1=MAX([1]Βοηθητικό!$E$1:$J$1)-5,'[1]ΣΤΟΙΧΕΙΑ ΕΤΟΥΣ 1'!$BJ$20,"")))))</f>
        <v>0</v>
      </c>
      <c r="D1480" s="7">
        <f>IF(MAX([1]Βοηθητικό!$E$20:$J$20)=MAX([1]Βοηθητικό!$E$1:$J$1),'[1]ΣΤΟΙΧΕΙΑ ΕΤΟΥΣ 6'!$BJ$20,IF(MAX([1]Βοηθητικό!$E$20:$J$20)=MAX([1]Βοηθητικό!$E$1:$J$1)-1,'[1]ΣΤΟΙΧΕΙΑ ΕΤΟΥΣ 5'!$BJ$20,IF(MAX([1]Βοηθητικό!$E$20:$J$20)=MAX([1]Βοηθητικό!$E$1:$J$1)-2,'[1]ΣΤΟΙΧΕΙΑ ΕΤΟΥΣ 4'!$BJ$20,IF(MAX([1]Βοηθητικό!$E$20:$J$20)=MAX([1]Βοηθητικό!$E$1:$J$1)-3,'[1]ΣΤΟΙΧΕΙΑ ΕΤΟΥΣ 3'!$BJ$20,IF(MAX([1]Βοηθητικό!$E$20:$J$20)=MAX([1]Βοηθητικό!$E$1:$J$1)-4,'[1]ΣΤΟΙΧΕΙΑ ΕΤΟΥΣ 2'!$BJ$20,IF(MAX([1]Βοηθητικό!$E$20:$J$20)=MAX([1]Βοηθητικό!$E$1:$J$1)-5,'[1]ΣΤΟΙΧΕΙΑ ΕΤΟΥΣ 1'!$BJ$20,""))))))</f>
        <v>0</v>
      </c>
    </row>
    <row r="1481" spans="1:4" x14ac:dyDescent="0.25">
      <c r="A1481" s="1" t="s">
        <v>62</v>
      </c>
      <c r="B1481" s="6">
        <f>IF(MAX([1]Βοηθητικό!$E$20:$J$20)-2=MAX([1]Βοηθητικό!$E$1:$J$1)-2,'[1]ΣΤΟΙΧΕΙΑ ΕΤΟΥΣ 4'!$BK$20,IF(MAX([1]Βοηθητικό!$E$20:$J$20)-2=MAX([1]Βοηθητικό!$E$1:$J$1)-3,'[1]ΣΤΟΙΧΕΙΑ ΕΤΟΥΣ 3'!$BK$20,IF(MAX([1]Βοηθητικό!$E$20:$J$20)-2=MAX([1]Βοηθητικό!$E$1:$J$1)-4,'[1]ΣΤΟΙΧΕΙΑ ΕΤΟΥΣ 2'!$BK$20,IF(MAX([1]Βοηθητικό!$E$20:$J$20)-2=MAX([1]Βοηθητικό!$E$1:$J$1)-5,'[1]ΣΤΟΙΧΕΙΑ ΕΤΟΥΣ 1'!$BK$20,""))))</f>
        <v>21746</v>
      </c>
      <c r="C1481" s="6">
        <f>IF(MAX([1]Βοηθητικό!$E$20:$J$20)-1=MAX([1]Βοηθητικό!$E$1:$J$1)-1,'[1]ΣΤΟΙΧΕΙΑ ΕΤΟΥΣ 5'!$BK$20,IF(MAX([1]Βοηθητικό!$E$20:$J$20)-1=MAX([1]Βοηθητικό!$E$1:$J$1)-2,'[1]ΣΤΟΙΧΕΙΑ ΕΤΟΥΣ 4'!$BK$20,IF(MAX([1]Βοηθητικό!$E$20:$J$20)-1=MAX([1]Βοηθητικό!$E$1:$J$1)-3,'[1]ΣΤΟΙΧΕΙΑ ΕΤΟΥΣ 3'!$BK$20,IF(MAX([1]Βοηθητικό!$E$20:$J$20)-1=MAX([1]Βοηθητικό!$E$1:$J$1)-4,'[1]ΣΤΟΙΧΕΙΑ ΕΤΟΥΣ 2'!$BK$20,IF(MAX([1]Βοηθητικό!$E$20:$J$20)-1=MAX([1]Βοηθητικό!$E$1:$J$1)-5,'[1]ΣΤΟΙΧΕΙΑ ΕΤΟΥΣ 1'!$BK$20,"")))))</f>
        <v>21987</v>
      </c>
      <c r="D1481" s="7">
        <f>IF(MAX([1]Βοηθητικό!$E$20:$J$20)=MAX([1]Βοηθητικό!$E$1:$J$1),'[1]ΣΤΟΙΧΕΙΑ ΕΤΟΥΣ 6'!$BK$20,IF(MAX([1]Βοηθητικό!$E$20:$J$20)=MAX([1]Βοηθητικό!$E$1:$J$1)-1,'[1]ΣΤΟΙΧΕΙΑ ΕΤΟΥΣ 5'!$BK$20,IF(MAX([1]Βοηθητικό!$E$20:$J$20)=MAX([1]Βοηθητικό!$E$1:$J$1)-2,'[1]ΣΤΟΙΧΕΙΑ ΕΤΟΥΣ 4'!$BK$20,IF(MAX([1]Βοηθητικό!$E$20:$J$20)=MAX([1]Βοηθητικό!$E$1:$J$1)-3,'[1]ΣΤΟΙΧΕΙΑ ΕΤΟΥΣ 3'!$BK$20,IF(MAX([1]Βοηθητικό!$E$20:$J$20)=MAX([1]Βοηθητικό!$E$1:$J$1)-4,'[1]ΣΤΟΙΧΕΙΑ ΕΤΟΥΣ 2'!$BK$20,IF(MAX([1]Βοηθητικό!$E$20:$J$20)=MAX([1]Βοηθητικό!$E$1:$J$1)-5,'[1]ΣΤΟΙΧΕΙΑ ΕΤΟΥΣ 1'!$BK$20,""))))))</f>
        <v>30764</v>
      </c>
    </row>
    <row r="1482" spans="1:4" x14ac:dyDescent="0.25">
      <c r="A1482" s="1" t="s">
        <v>31</v>
      </c>
      <c r="B1482" s="6">
        <f>IF(MAX([1]Βοηθητικό!$E$20:$J$20)-2=MAX([1]Βοηθητικό!$E$1:$J$1)-2,'[1]ΣΤΟΙΧΕΙΑ ΕΤΟΥΣ 4'!$AF$20,IF(MAX([1]Βοηθητικό!$E$20:$J$20)-2=MAX([1]Βοηθητικό!$E$1:$J$1)-3,'[1]ΣΤΟΙΧΕΙΑ ΕΤΟΥΣ 3'!$AF$20,IF(MAX([1]Βοηθητικό!$E$20:$J$20)-2=MAX([1]Βοηθητικό!$E$1:$J$1)-4,'[1]ΣΤΟΙΧΕΙΑ ΕΤΟΥΣ 2'!$AF$20,IF(MAX([1]Βοηθητικό!$E$20:$J$20)-2=MAX([1]Βοηθητικό!$E$1:$J$1)-5,'[1]ΣΤΟΙΧΕΙΑ ΕΤΟΥΣ 1'!$AF$20,""))))</f>
        <v>459333</v>
      </c>
      <c r="C1482" s="6">
        <f>IF(MAX([1]Βοηθητικό!$E$20:$J$20)-1=MAX([1]Βοηθητικό!$E$1:$J$1)-1,'[1]ΣΤΟΙΧΕΙΑ ΕΤΟΥΣ 5'!$AF$20,IF(MAX([1]Βοηθητικό!$E$20:$J$20)-1=MAX([1]Βοηθητικό!$E$1:$J$1)-2,'[1]ΣΤΟΙΧΕΙΑ ΕΤΟΥΣ 4'!$AF$20,IF(MAX([1]Βοηθητικό!$E$20:$J$20)-1=MAX([1]Βοηθητικό!$E$1:$J$1)-3,'[1]ΣΤΟΙΧΕΙΑ ΕΤΟΥΣ 3'!$AF$20,IF(MAX([1]Βοηθητικό!$E$20:$J$20)-1=MAX([1]Βοηθητικό!$E$1:$J$1)-4,'[1]ΣΤΟΙΧΕΙΑ ΕΤΟΥΣ 2'!$AF$20,IF(MAX([1]Βοηθητικό!$E$20:$J$20)-1=MAX([1]Βοηθητικό!$E$1:$J$1)-5,'[1]ΣΤΟΙΧΕΙΑ ΕΤΟΥΣ 1'!$AF$20,"")))))</f>
        <v>356553</v>
      </c>
      <c r="D1482" s="7">
        <f>IF(MAX([1]Βοηθητικό!$E$20:$J$20)=MAX([1]Βοηθητικό!$E$1:$J$1),'[1]ΣΤΟΙΧΕΙΑ ΕΤΟΥΣ 6'!$AF$20,IF(MAX([1]Βοηθητικό!$E$20:$J$20)=MAX([1]Βοηθητικό!$E$1:$J$1)-1,'[1]ΣΤΟΙΧΕΙΑ ΕΤΟΥΣ 5'!$AF$20,IF(MAX([1]Βοηθητικό!$E$20:$J$20)=MAX([1]Βοηθητικό!$E$1:$J$1)-2,'[1]ΣΤΟΙΧΕΙΑ ΕΤΟΥΣ 4'!$AF$20,IF(MAX([1]Βοηθητικό!$E$20:$J$20)=MAX([1]Βοηθητικό!$E$1:$J$1)-3,'[1]ΣΤΟΙΧΕΙΑ ΕΤΟΥΣ 3'!$AF$20,IF(MAX([1]Βοηθητικό!$E$20:$J$20)=MAX([1]Βοηθητικό!$E$1:$J$1)-4,'[1]ΣΤΟΙΧΕΙΑ ΕΤΟΥΣ 2'!$AF$20,IF(MAX([1]Βοηθητικό!$E$20:$J$20)=MAX([1]Βοηθητικό!$E$1:$J$1)-5,'[1]ΣΤΟΙΧΕΙΑ ΕΤΟΥΣ 1'!$AF$20,""))))))</f>
        <v>491807</v>
      </c>
    </row>
    <row r="1483" spans="1:4" x14ac:dyDescent="0.25">
      <c r="A1483" s="1" t="s">
        <v>187</v>
      </c>
      <c r="B1483" s="6">
        <f>IF(MAX([1]Βοηθητικό!$E$20:$J$20)-2=MAX([1]Βοηθητικό!$E$1:$J$1)-2,'[1]ΣΤΟΙΧΕΙΑ ΕΤΟΥΣ 4'!$AG$20,IF(MAX([1]Βοηθητικό!$E$20:$J$20)-2=MAX([1]Βοηθητικό!$E$1:$J$1)-3,'[1]ΣΤΟΙΧΕΙΑ ΕΤΟΥΣ 3'!$AG$20,IF(MAX([1]Βοηθητικό!$E$20:$J$20)-2=MAX([1]Βοηθητικό!$E$1:$J$1)-4,'[1]ΣΤΟΙΧΕΙΑ ΕΤΟΥΣ 2'!$AG$20,IF(MAX([1]Βοηθητικό!$E$20:$J$20)-2=MAX([1]Βοηθητικό!$E$1:$J$1)-5,'[1]ΣΤΟΙΧΕΙΑ ΕΤΟΥΣ 1'!$AG$20,""))))</f>
        <v>155058</v>
      </c>
      <c r="C1483" s="6">
        <f>IF(MAX([1]Βοηθητικό!$E$20:$J$20)-1=MAX([1]Βοηθητικό!$E$1:$J$1)-1,'[1]ΣΤΟΙΧΕΙΑ ΕΤΟΥΣ 5'!$AG$20,IF(MAX([1]Βοηθητικό!$E$20:$J$20)-1=MAX([1]Βοηθητικό!$E$1:$J$1)-2,'[1]ΣΤΟΙΧΕΙΑ ΕΤΟΥΣ 4'!$AG$20,IF(MAX([1]Βοηθητικό!$E$20:$J$20)-1=MAX([1]Βοηθητικό!$E$1:$J$1)-3,'[1]ΣΤΟΙΧΕΙΑ ΕΤΟΥΣ 3'!$AG$20,IF(MAX([1]Βοηθητικό!$E$20:$J$20)-1=MAX([1]Βοηθητικό!$E$1:$J$1)-4,'[1]ΣΤΟΙΧΕΙΑ ΕΤΟΥΣ 2'!$AG$20,IF(MAX([1]Βοηθητικό!$E$20:$J$20)-1=MAX([1]Βοηθητικό!$E$1:$J$1)-5,'[1]ΣΤΟΙΧΕΙΑ ΕΤΟΥΣ 1'!$AG$20,"")))))</f>
        <v>47872</v>
      </c>
      <c r="D1483" s="7">
        <f>IF(MAX([1]Βοηθητικό!$E$20:$J$20)=MAX([1]Βοηθητικό!$E$1:$J$1),'[1]ΣΤΟΙΧΕΙΑ ΕΤΟΥΣ 6'!$AG$20,IF(MAX([1]Βοηθητικό!$E$20:$J$20)=MAX([1]Βοηθητικό!$E$1:$J$1)-1,'[1]ΣΤΟΙΧΕΙΑ ΕΤΟΥΣ 5'!$AG$20,IF(MAX([1]Βοηθητικό!$E$20:$J$20)=MAX([1]Βοηθητικό!$E$1:$J$1)-2,'[1]ΣΤΟΙΧΕΙΑ ΕΤΟΥΣ 4'!$AG$20,IF(MAX([1]Βοηθητικό!$E$20:$J$20)=MAX([1]Βοηθητικό!$E$1:$J$1)-3,'[1]ΣΤΟΙΧΕΙΑ ΕΤΟΥΣ 3'!$AG$20,IF(MAX([1]Βοηθητικό!$E$20:$J$20)=MAX([1]Βοηθητικό!$E$1:$J$1)-4,'[1]ΣΤΟΙΧΕΙΑ ΕΤΟΥΣ 2'!$AG$20,IF(MAX([1]Βοηθητικό!$E$20:$J$20)=MAX([1]Βοηθητικό!$E$1:$J$1)-5,'[1]ΣΤΟΙΧΕΙΑ ΕΤΟΥΣ 1'!$AG$20,""))))))</f>
        <v>280655</v>
      </c>
    </row>
    <row r="1484" spans="1:4" x14ac:dyDescent="0.25">
      <c r="A1484" s="1" t="s">
        <v>188</v>
      </c>
      <c r="B1484" s="6">
        <f>IF(MAX([1]Βοηθητικό!$E$20:$J$20)-2=MAX([1]Βοηθητικό!$E$1:$J$1)-2,'[1]ΣΤΟΙΧΕΙΑ ΕΤΟΥΣ 4'!$AH$20,IF(MAX([1]Βοηθητικό!$E$20:$J$20)-2=MAX([1]Βοηθητικό!$E$1:$J$1)-3,'[1]ΣΤΟΙΧΕΙΑ ΕΤΟΥΣ 3'!$AH$20,IF(MAX([1]Βοηθητικό!$E$20:$J$20)-2=MAX([1]Βοηθητικό!$E$1:$J$1)-4,'[1]ΣΤΟΙΧΕΙΑ ΕΤΟΥΣ 2'!$AH$20,IF(MAX([1]Βοηθητικό!$E$20:$J$20)-2=MAX([1]Βοηθητικό!$E$1:$J$1)-5,'[1]ΣΤΟΙΧΕΙΑ ΕΤΟΥΣ 1'!$AH$20,""))))</f>
        <v>157211</v>
      </c>
      <c r="C1484" s="6">
        <f>IF(MAX([1]Βοηθητικό!$E$20:$J$20)-1=MAX([1]Βοηθητικό!$E$1:$J$1)-1,'[1]ΣΤΟΙΧΕΙΑ ΕΤΟΥΣ 5'!$AH$20,IF(MAX([1]Βοηθητικό!$E$20:$J$20)-1=MAX([1]Βοηθητικό!$E$1:$J$1)-2,'[1]ΣΤΟΙΧΕΙΑ ΕΤΟΥΣ 4'!$AH$20,IF(MAX([1]Βοηθητικό!$E$20:$J$20)-1=MAX([1]Βοηθητικό!$E$1:$J$1)-3,'[1]ΣΤΟΙΧΕΙΑ ΕΤΟΥΣ 3'!$AH$20,IF(MAX([1]Βοηθητικό!$E$20:$J$20)-1=MAX([1]Βοηθητικό!$E$1:$J$1)-4,'[1]ΣΤΟΙΧΕΙΑ ΕΤΟΥΣ 2'!$AH$20,IF(MAX([1]Βοηθητικό!$E$20:$J$20)-1=MAX([1]Βοηθητικό!$E$1:$J$1)-5,'[1]ΣΤΟΙΧΕΙΑ ΕΤΟΥΣ 1'!$AH$20,"")))))</f>
        <v>148115</v>
      </c>
      <c r="D1484" s="7">
        <f>IF(MAX([1]Βοηθητικό!$E$20:$J$20)=MAX([1]Βοηθητικό!$E$1:$J$1),'[1]ΣΤΟΙΧΕΙΑ ΕΤΟΥΣ 6'!$AH$20,IF(MAX([1]Βοηθητικό!$E$20:$J$20)=MAX([1]Βοηθητικό!$E$1:$J$1)-1,'[1]ΣΤΟΙΧΕΙΑ ΕΤΟΥΣ 5'!$AH$20,IF(MAX([1]Βοηθητικό!$E$20:$J$20)=MAX([1]Βοηθητικό!$E$1:$J$1)-2,'[1]ΣΤΟΙΧΕΙΑ ΕΤΟΥΣ 4'!$AH$20,IF(MAX([1]Βοηθητικό!$E$20:$J$20)=MAX([1]Βοηθητικό!$E$1:$J$1)-3,'[1]ΣΤΟΙΧΕΙΑ ΕΤΟΥΣ 3'!$AH$20,IF(MAX([1]Βοηθητικό!$E$20:$J$20)=MAX([1]Βοηθητικό!$E$1:$J$1)-4,'[1]ΣΤΟΙΧΕΙΑ ΕΤΟΥΣ 2'!$AH$20,IF(MAX([1]Βοηθητικό!$E$20:$J$20)=MAX([1]Βοηθητικό!$E$1:$J$1)-5,'[1]ΣΤΟΙΧΕΙΑ ΕΤΟΥΣ 1'!$AH$20,""))))))</f>
        <v>89223</v>
      </c>
    </row>
    <row r="1485" spans="1:4" x14ac:dyDescent="0.25">
      <c r="A1485" s="1" t="s">
        <v>189</v>
      </c>
      <c r="B1485" s="6">
        <f>IF(MAX([1]Βοηθητικό!$E$20:$J$20)-2=MAX([1]Βοηθητικό!$E$1:$J$1)-2,'[1]ΣΤΟΙΧΕΙΑ ΕΤΟΥΣ 4'!$AI$20,IF(MAX([1]Βοηθητικό!$E$20:$J$20)-2=MAX([1]Βοηθητικό!$E$1:$J$1)-3,'[1]ΣΤΟΙΧΕΙΑ ΕΤΟΥΣ 3'!$AI$20,IF(MAX([1]Βοηθητικό!$E$20:$J$20)-2=MAX([1]Βοηθητικό!$E$1:$J$1)-4,'[1]ΣΤΟΙΧΕΙΑ ΕΤΟΥΣ 2'!$AI$20,IF(MAX([1]Βοηθητικό!$E$20:$J$20)-2=MAX([1]Βοηθητικό!$E$1:$J$1)-5,'[1]ΣΤΟΙΧΕΙΑ ΕΤΟΥΣ 1'!$AI$20,""))))</f>
        <v>0</v>
      </c>
      <c r="C1485" s="6">
        <f>IF(MAX([1]Βοηθητικό!$E$20:$J$20)-1=MAX([1]Βοηθητικό!$E$1:$J$1)-1,'[1]ΣΤΟΙΧΕΙΑ ΕΤΟΥΣ 5'!$AI$20,IF(MAX([1]Βοηθητικό!$E$20:$J$20)-1=MAX([1]Βοηθητικό!$E$1:$J$1)-2,'[1]ΣΤΟΙΧΕΙΑ ΕΤΟΥΣ 4'!$AI$20,IF(MAX([1]Βοηθητικό!$E$20:$J$20)-1=MAX([1]Βοηθητικό!$E$1:$J$1)-3,'[1]ΣΤΟΙΧΕΙΑ ΕΤΟΥΣ 3'!$AI$20,IF(MAX([1]Βοηθητικό!$E$20:$J$20)-1=MAX([1]Βοηθητικό!$E$1:$J$1)-4,'[1]ΣΤΟΙΧΕΙΑ ΕΤΟΥΣ 2'!$AI$20,IF(MAX([1]Βοηθητικό!$E$20:$J$20)-1=MAX([1]Βοηθητικό!$E$1:$J$1)-5,'[1]ΣΤΟΙΧΕΙΑ ΕΤΟΥΣ 1'!$AI$20,"")))))</f>
        <v>0</v>
      </c>
      <c r="D1485" s="7">
        <f>IF(MAX([1]Βοηθητικό!$E$20:$J$20)=MAX([1]Βοηθητικό!$E$1:$J$1),'[1]ΣΤΟΙΧΕΙΑ ΕΤΟΥΣ 6'!$AI$20,IF(MAX([1]Βοηθητικό!$E$20:$J$20)=MAX([1]Βοηθητικό!$E$1:$J$1)-1,'[1]ΣΤΟΙΧΕΙΑ ΕΤΟΥΣ 5'!$AI$20,IF(MAX([1]Βοηθητικό!$E$20:$J$20)=MAX([1]Βοηθητικό!$E$1:$J$1)-2,'[1]ΣΤΟΙΧΕΙΑ ΕΤΟΥΣ 4'!$AI$20,IF(MAX([1]Βοηθητικό!$E$20:$J$20)=MAX([1]Βοηθητικό!$E$1:$J$1)-3,'[1]ΣΤΟΙΧΕΙΑ ΕΤΟΥΣ 3'!$AI$20,IF(MAX([1]Βοηθητικό!$E$20:$J$20)=MAX([1]Βοηθητικό!$E$1:$J$1)-4,'[1]ΣΤΟΙΧΕΙΑ ΕΤΟΥΣ 2'!$AI$20,IF(MAX([1]Βοηθητικό!$E$20:$J$20)=MAX([1]Βοηθητικό!$E$1:$J$1)-5,'[1]ΣΤΟΙΧΕΙΑ ΕΤΟΥΣ 1'!$AI$20,""))))))</f>
        <v>0</v>
      </c>
    </row>
    <row r="1486" spans="1:4" x14ac:dyDescent="0.25">
      <c r="A1486" s="1" t="s">
        <v>36</v>
      </c>
      <c r="B1486" s="6">
        <f>IF(MAX([1]Βοηθητικό!$E$20:$J$20)-2=MAX([1]Βοηθητικό!$E$1:$J$1)-2,'[1]ΣΤΟΙΧΕΙΑ ΕΤΟΥΣ 4'!$AK$20,IF(MAX([1]Βοηθητικό!$E$20:$J$20)-2=MAX([1]Βοηθητικό!$E$1:$J$1)-3,'[1]ΣΤΟΙΧΕΙΑ ΕΤΟΥΣ 3'!$AK$20,IF(MAX([1]Βοηθητικό!$E$20:$J$20)-2=MAX([1]Βοηθητικό!$E$1:$J$1)-4,'[1]ΣΤΟΙΧΕΙΑ ΕΤΟΥΣ 2'!$AK$20,IF(MAX([1]Βοηθητικό!$E$20:$J$20)-2=MAX([1]Βοηθητικό!$E$1:$J$1)-5,'[1]ΣΤΟΙΧΕΙΑ ΕΤΟΥΣ 1'!$AK$20,""))))</f>
        <v>147065</v>
      </c>
      <c r="C1486" s="6">
        <f>IF(MAX([1]Βοηθητικό!$E$20:$J$20)-1=MAX([1]Βοηθητικό!$E$1:$J$1)-1,'[1]ΣΤΟΙΧΕΙΑ ΕΤΟΥΣ 5'!$AK$20,IF(MAX([1]Βοηθητικό!$E$20:$J$20)-1=MAX([1]Βοηθητικό!$E$1:$J$1)-2,'[1]ΣΤΟΙΧΕΙΑ ΕΤΟΥΣ 4'!$AK$20,IF(MAX([1]Βοηθητικό!$E$20:$J$20)-1=MAX([1]Βοηθητικό!$E$1:$J$1)-3,'[1]ΣΤΟΙΧΕΙΑ ΕΤΟΥΣ 3'!$AK$20,IF(MAX([1]Βοηθητικό!$E$20:$J$20)-1=MAX([1]Βοηθητικό!$E$1:$J$1)-4,'[1]ΣΤΟΙΧΕΙΑ ΕΤΟΥΣ 2'!$AK$20,IF(MAX([1]Βοηθητικό!$E$20:$J$20)-1=MAX([1]Βοηθητικό!$E$1:$J$1)-5,'[1]ΣΤΟΙΧΕΙΑ ΕΤΟΥΣ 1'!$AK$20,"")))))</f>
        <v>160566</v>
      </c>
      <c r="D1486" s="7">
        <f>IF(MAX([1]Βοηθητικό!$E$20:$J$20)=MAX([1]Βοηθητικό!$E$1:$J$1),'[1]ΣΤΟΙΧΕΙΑ ΕΤΟΥΣ 6'!$AK$20,IF(MAX([1]Βοηθητικό!$E$20:$J$20)=MAX([1]Βοηθητικό!$E$1:$J$1)-1,'[1]ΣΤΟΙΧΕΙΑ ΕΤΟΥΣ 5'!$AK$20,IF(MAX([1]Βοηθητικό!$E$20:$J$20)=MAX([1]Βοηθητικό!$E$1:$J$1)-2,'[1]ΣΤΟΙΧΕΙΑ ΕΤΟΥΣ 4'!$AK$20,IF(MAX([1]Βοηθητικό!$E$20:$J$20)=MAX([1]Βοηθητικό!$E$1:$J$1)-3,'[1]ΣΤΟΙΧΕΙΑ ΕΤΟΥΣ 3'!$AK$20,IF(MAX([1]Βοηθητικό!$E$20:$J$20)=MAX([1]Βοηθητικό!$E$1:$J$1)-4,'[1]ΣΤΟΙΧΕΙΑ ΕΤΟΥΣ 2'!$AK$20,IF(MAX([1]Βοηθητικό!$E$20:$J$20)=MAX([1]Βοηθητικό!$E$1:$J$1)-5,'[1]ΣΤΟΙΧΕΙΑ ΕΤΟΥΣ 1'!$AK$20,""))))))</f>
        <v>121930</v>
      </c>
    </row>
    <row r="1487" spans="1:4" x14ac:dyDescent="0.25">
      <c r="A1487" s="1" t="s">
        <v>37</v>
      </c>
      <c r="B1487" s="6">
        <f>IF(MAX([1]Βοηθητικό!$E$20:$J$20)-2=MAX([1]Βοηθητικό!$E$1:$J$1)-2,'[1]ΣΤΟΙΧΕΙΑ ΕΤΟΥΣ 4'!$AL$20,IF(MAX([1]Βοηθητικό!$E$20:$J$20)-2=MAX([1]Βοηθητικό!$E$1:$J$1)-3,'[1]ΣΤΟΙΧΕΙΑ ΕΤΟΥΣ 3'!$AL$20,IF(MAX([1]Βοηθητικό!$E$20:$J$20)-2=MAX([1]Βοηθητικό!$E$1:$J$1)-4,'[1]ΣΤΟΙΧΕΙΑ ΕΤΟΥΣ 2'!$AL$20,IF(MAX([1]Βοηθητικό!$E$20:$J$20)-2=MAX([1]Βοηθητικό!$E$1:$J$1)-5,'[1]ΣΤΟΙΧΕΙΑ ΕΤΟΥΣ 1'!$AL$20,""))))</f>
        <v>2043983</v>
      </c>
      <c r="C1487" s="6">
        <f>IF(MAX([1]Βοηθητικό!$E$20:$J$20)-1=MAX([1]Βοηθητικό!$E$1:$J$1)-1,'[1]ΣΤΟΙΧΕΙΑ ΕΤΟΥΣ 5'!$AL$20,IF(MAX([1]Βοηθητικό!$E$20:$J$20)-1=MAX([1]Βοηθητικό!$E$1:$J$1)-2,'[1]ΣΤΟΙΧΕΙΑ ΕΤΟΥΣ 4'!$AL$20,IF(MAX([1]Βοηθητικό!$E$20:$J$20)-1=MAX([1]Βοηθητικό!$E$1:$J$1)-3,'[1]ΣΤΟΙΧΕΙΑ ΕΤΟΥΣ 3'!$AL$20,IF(MAX([1]Βοηθητικό!$E$20:$J$20)-1=MAX([1]Βοηθητικό!$E$1:$J$1)-4,'[1]ΣΤΟΙΧΕΙΑ ΕΤΟΥΣ 2'!$AL$20,IF(MAX([1]Βοηθητικό!$E$20:$J$20)-1=MAX([1]Βοηθητικό!$E$1:$J$1)-5,'[1]ΣΤΟΙΧΕΙΑ ΕΤΟΥΣ 1'!$AL$20,"")))))</f>
        <v>2177408</v>
      </c>
      <c r="D1487" s="7">
        <f>IF(MAX([1]Βοηθητικό!$E$20:$J$20)=MAX([1]Βοηθητικό!$E$1:$J$1),'[1]ΣΤΟΙΧΕΙΑ ΕΤΟΥΣ 6'!$AL$20,IF(MAX([1]Βοηθητικό!$E$20:$J$20)=MAX([1]Βοηθητικό!$E$1:$J$1)-1,'[1]ΣΤΟΙΧΕΙΑ ΕΤΟΥΣ 5'!$AL$20,IF(MAX([1]Βοηθητικό!$E$20:$J$20)=MAX([1]Βοηθητικό!$E$1:$J$1)-2,'[1]ΣΤΟΙΧΕΙΑ ΕΤΟΥΣ 4'!$AL$20,IF(MAX([1]Βοηθητικό!$E$20:$J$20)=MAX([1]Βοηθητικό!$E$1:$J$1)-3,'[1]ΣΤΟΙΧΕΙΑ ΕΤΟΥΣ 3'!$AL$20,IF(MAX([1]Βοηθητικό!$E$20:$J$20)=MAX([1]Βοηθητικό!$E$1:$J$1)-4,'[1]ΣΤΟΙΧΕΙΑ ΕΤΟΥΣ 2'!$AL$20,IF(MAX([1]Βοηθητικό!$E$20:$J$20)=MAX([1]Βοηθητικό!$E$1:$J$1)-5,'[1]ΣΤΟΙΧΕΙΑ ΕΤΟΥΣ 1'!$AL$20,""))))))</f>
        <v>2537175</v>
      </c>
    </row>
    <row r="1488" spans="1:4" x14ac:dyDescent="0.25">
      <c r="A1488" s="1"/>
      <c r="B1488" s="4" t="str">
        <f>IF(MAX([1]Βοηθητικό!$E$20:$J$20)-2=MAX([1]Βοηθητικό!$E$1:$J$1)-2,LEFT('[1]ΣΤΟΙΧΕΙΑ ΕΤΟΥΣ 4'!$F$20,10),IF(MAX([1]Βοηθητικό!$E$20:$J$20)-2=MAX([1]Βοηθητικό!$E$1:$J$1)-3,LEFT('[1]ΣΤΟΙΧΕΙΑ ΕΤΟΥΣ 3'!$F$20,10),IF(MAX([1]Βοηθητικό!$E$20:$J$20)-2=MAX([1]Βοηθητικό!$E$1:$J$1)-4,LEFT('[1]ΣΤΟΙΧΕΙΑ ΕΤΟΥΣ 2'!$F$20,10),IF(MAX([1]Βοηθητικό!$E$20:$J$20)-2=MAX([1]Βοηθητικό!$E$1:$J$1)-5,LEFT('[1]ΣΤΟΙΧΕΙΑ ΕΤΟΥΣ 1'!$F$20,10),""))))</f>
        <v>01/01/2017</v>
      </c>
      <c r="C1488" s="17" t="str">
        <f>IF(MAX([1]Βοηθητικό!$E$20:$J$20)-1=MAX([1]Βοηθητικό!$E$1:$J$1)-1,LEFT('[1]ΣΤΟΙΧΕΙΑ ΕΤΟΥΣ 5'!$F$20,10),IF(MAX([1]Βοηθητικό!$E$20:$J$20)-1=MAX([1]Βοηθητικό!$E$1:$J$1)-2,LEFT('[1]ΣΤΟΙΧΕΙΑ ΕΤΟΥΣ 4'!$F$20,10),IF(MAX([1]Βοηθητικό!$E$20:$J$20)-1=MAX([1]Βοηθητικό!$E$1:$J$1)-3,LEFT('[1]ΣΤΟΙΧΕΙΑ ΕΤΟΥΣ 3'!$F$20,10),IF(MAX([1]Βοηθητικό!$E$20:$J$20)-1=MAX([1]Βοηθητικό!$E$1:$J$1)-4,LEFT('[1]ΣΤΟΙΧΕΙΑ ΕΤΟΥΣ 2'!$F$20,10),IF(MAX([1]Βοηθητικό!$E$20:$J$20)-1=MAX([1]Βοηθητικό!$E$1:$J$1)-5,LEFT('[1]ΣΤΟΙΧΕΙΑ ΕΤΟΥΣ 1'!$F$20,10),"")))))</f>
        <v>01/01/2018</v>
      </c>
      <c r="D1488" s="5" t="str">
        <f>IF(MAX([1]Βοηθητικό!$E$20:$J$20)=MAX([1]Βοηθητικό!$E$1:$J$1),LEFT('[1]ΣΤΟΙΧΕΙΑ ΕΤΟΥΣ 6'!$F$20,10),IF(MAX([1]Βοηθητικό!$E$20:$J$20)=MAX([1]Βοηθητικό!$E$1:$J$1)-1,LEFT('[1]ΣΤΟΙΧΕΙΑ ΕΤΟΥΣ 5'!$F$20,10),IF(MAX([1]Βοηθητικό!$E$20:$J$20)=MAX([1]Βοηθητικό!$E$1:$J$1)-2,LEFT('[1]ΣΤΟΙΧΕΙΑ ΕΤΟΥΣ 4'!$F$20,10),IF(MAX([1]Βοηθητικό!$E$20:$J$20)=MAX([1]Βοηθητικό!$E$1:$J$1)-3,LEFT('[1]ΣΤΟΙΧΕΙΑ ΕΤΟΥΣ 3'!$F$20,10),IF(MAX([1]Βοηθητικό!$E$20:$J$20)=MAX([1]Βοηθητικό!$E$1:$J$1)-4,LEFT('[1]ΣΤΟΙΧΕΙΑ ΕΤΟΥΣ 2'!$F$20,10),IF(MAX([1]Βοηθητικό!$E$20:$J$20)=MAX([1]Βοηθητικό!$E$1:$J$1)-5,LEFT('[1]ΣΤΟΙΧΕΙΑ ΕΤΟΥΣ 1'!$F$20,10),""))))))</f>
        <v>01/01/2019</v>
      </c>
    </row>
    <row r="1489" spans="1:4" x14ac:dyDescent="0.25">
      <c r="A1489" s="3" t="s">
        <v>190</v>
      </c>
      <c r="B1489" s="4" t="str">
        <f>IF(MAX([1]Βοηθητικό!$E$20:$J$20)-2=MAX([1]Βοηθητικό!$E$1:$J$1)-2,RIGHT('[1]ΣΤΟΙΧΕΙΑ ΕΤΟΥΣ 4'!$F$20,10),IF(MAX([1]Βοηθητικό!$E$20:$J$20)-2=MAX([1]Βοηθητικό!$E$1:$J$1)-3,RIGHT('[1]ΣΤΟΙΧΕΙΑ ΕΤΟΥΣ 3'!$F$20,10),IF(MAX([1]Βοηθητικό!$E$20:$J$20)-2=MAX([1]Βοηθητικό!$E$1:$J$1)-4,RIGHT('[1]ΣΤΟΙΧΕΙΑ ΕΤΟΥΣ 2'!$F$20,10),IF(MAX([1]Βοηθητικό!$E$20:$J$20)-2=MAX([1]Βοηθητικό!$E$1:$J$1)-5,RIGHT('[1]ΣΤΟΙΧΕΙΑ ΕΤΟΥΣ 1'!$F$20,10),""))))</f>
        <v>31/12/2017</v>
      </c>
      <c r="C1489" s="17" t="str">
        <f>IF(MAX([1]Βοηθητικό!$E$20:$J$20)-1=MAX([1]Βοηθητικό!$E$1:$J$1)-1,RIGHT('[1]ΣΤΟΙΧΕΙΑ ΕΤΟΥΣ 5'!$F$20,10),IF(MAX([1]Βοηθητικό!$E$20:$J$20)-1=MAX([1]Βοηθητικό!$E$1:$J$1)-2,RIGHT('[1]ΣΤΟΙΧΕΙΑ ΕΤΟΥΣ 4'!$F$20,10),IF(MAX([1]Βοηθητικό!$E$20:$J$20)-1=MAX([1]Βοηθητικό!$E$1:$J$1)-3,RIGHT('[1]ΣΤΟΙΧΕΙΑ ΕΤΟΥΣ 3'!$F$20,10),IF(MAX([1]Βοηθητικό!$E$20:$J$20)-1=MAX([1]Βοηθητικό!$E$1:$J$1)-4,RIGHT('[1]ΣΤΟΙΧΕΙΑ ΕΤΟΥΣ 2'!$F$20,10),IF(MAX([1]Βοηθητικό!$E$20:$J$20)-1=MAX([1]Βοηθητικό!$E$1:$J$1)-5,RIGHT('[1]ΣΤΟΙΧΕΙΑ ΕΤΟΥΣ 1'!$F$20,10),"")))))</f>
        <v>31/12/2018</v>
      </c>
      <c r="D1489" s="5" t="str">
        <f>IF(MAX([1]Βοηθητικό!$E$20:$J$20)=MAX([1]Βοηθητικό!$E$1:$J$1),RIGHT('[1]ΣΤΟΙΧΕΙΑ ΕΤΟΥΣ 6'!$F$20,10),IF(MAX([1]Βοηθητικό!$E$20:$J$20)=MAX([1]Βοηθητικό!$E$1:$J$1)-1,RIGHT('[1]ΣΤΟΙΧΕΙΑ ΕΤΟΥΣ 5'!$F$20,10),IF(MAX([1]Βοηθητικό!$E$20:$J$20)=MAX([1]Βοηθητικό!$E$1:$J$1)-2,RIGHT('[1]ΣΤΟΙΧΕΙΑ ΕΤΟΥΣ 4'!$F$20,10),IF(MAX([1]Βοηθητικό!$E$20:$J$20)=MAX([1]Βοηθητικό!$E$1:$J$1)-3,RIGHT('[1]ΣΤΟΙΧΕΙΑ ΕΤΟΥΣ 3'!$F$20,10),IF(MAX([1]Βοηθητικό!$E$20:$J$20)=MAX([1]Βοηθητικό!$E$1:$J$1)-4,RIGHT('[1]ΣΤΟΙΧΕΙΑ ΕΤΟΥΣ 2'!$F$20,10),IF(MAX([1]Βοηθητικό!$E$20:$J$20)=MAX([1]Βοηθητικό!$E$1:$J$1)-5,RIGHT('[1]ΣΤΟΙΧΕΙΑ ΕΤΟΥΣ 1'!$F$20,10),""))))))</f>
        <v>31/12/2019</v>
      </c>
    </row>
    <row r="1490" spans="1:4" x14ac:dyDescent="0.25">
      <c r="A1490" s="1" t="s">
        <v>39</v>
      </c>
      <c r="B1490" s="6">
        <f>IF(MAX([1]Βοηθητικό!$E$20:$J$20)-2=MAX([1]Βοηθητικό!$E$1:$J$1)-2,'[1]ΣΤΟΙΧΕΙΑ ΕΤΟΥΣ 4'!$AN$20,IF(MAX([1]Βοηθητικό!$E$20:$J$20)-2=MAX([1]Βοηθητικό!$E$1:$J$1)-3,'[1]ΣΤΟΙΧΕΙΑ ΕΤΟΥΣ 3'!$AN$20,IF(MAX([1]Βοηθητικό!$E$20:$J$20)-2=MAX([1]Βοηθητικό!$E$1:$J$1)-4,'[1]ΣΤΟΙΧΕΙΑ ΕΤΟΥΣ 2'!$AN$20,IF(MAX([1]Βοηθητικό!$E$20:$J$20)-2=MAX([1]Βοηθητικό!$E$1:$J$1)-5,'[1]ΣΤΟΙΧΕΙΑ ΕΤΟΥΣ 1'!$AN$20,""))))</f>
        <v>2645766</v>
      </c>
      <c r="C1490" s="6">
        <f>IF(MAX([1]Βοηθητικό!$E$20:$J$20)-1=MAX([1]Βοηθητικό!$E$1:$J$1)-1,'[1]ΣΤΟΙΧΕΙΑ ΕΤΟΥΣ 5'!$AN$20,IF(MAX([1]Βοηθητικό!$E$20:$J$20)-1=MAX([1]Βοηθητικό!$E$1:$J$1)-2,'[1]ΣΤΟΙΧΕΙΑ ΕΤΟΥΣ 4'!$AN$20,IF(MAX([1]Βοηθητικό!$E$20:$J$20)-1=MAX([1]Βοηθητικό!$E$1:$J$1)-3,'[1]ΣΤΟΙΧΕΙΑ ΕΤΟΥΣ 3'!$AN$20,IF(MAX([1]Βοηθητικό!$E$20:$J$20)-1=MAX([1]Βοηθητικό!$E$1:$J$1)-4,'[1]ΣΤΟΙΧΕΙΑ ΕΤΟΥΣ 2'!$AN$20,IF(MAX([1]Βοηθητικό!$E$20:$J$20)-1=MAX([1]Βοηθητικό!$E$1:$J$1)-5,'[1]ΣΤΟΙΧΕΙΑ ΕΤΟΥΣ 1'!$AN$20,"")))))</f>
        <v>2759437</v>
      </c>
      <c r="D1490" s="7">
        <f>IF(MAX([1]Βοηθητικό!$E$20:$J$20)=MAX([1]Βοηθητικό!$E$1:$J$1),'[1]ΣΤΟΙΧΕΙΑ ΕΤΟΥΣ 6'!$AN$20,IF(MAX([1]Βοηθητικό!$E$20:$J$20)=MAX([1]Βοηθητικό!$E$1:$J$1)-1,'[1]ΣΤΟΙΧΕΙΑ ΕΤΟΥΣ 5'!$AN$20,IF(MAX([1]Βοηθητικό!$E$20:$J$20)=MAX([1]Βοηθητικό!$E$1:$J$1)-2,'[1]ΣΤΟΙΧΕΙΑ ΕΤΟΥΣ 4'!$AN$20,IF(MAX([1]Βοηθητικό!$E$20:$J$20)=MAX([1]Βοηθητικό!$E$1:$J$1)-3,'[1]ΣΤΟΙΧΕΙΑ ΕΤΟΥΣ 3'!$AN$20,IF(MAX([1]Βοηθητικό!$E$20:$J$20)=MAX([1]Βοηθητικό!$E$1:$J$1)-4,'[1]ΣΤΟΙΧΕΙΑ ΕΤΟΥΣ 2'!$AN$20,IF(MAX([1]Βοηθητικό!$E$20:$J$20)=MAX([1]Βοηθητικό!$E$1:$J$1)-5,'[1]ΣΤΟΙΧΕΙΑ ΕΤΟΥΣ 1'!$AN$20,""))))))</f>
        <v>2858639</v>
      </c>
    </row>
    <row r="1491" spans="1:4" x14ac:dyDescent="0.25">
      <c r="A1491" s="1" t="s">
        <v>40</v>
      </c>
      <c r="B1491" s="6">
        <f>IF(MAX([1]Βοηθητικό!$E$20:$J$20)-2=MAX([1]Βοηθητικό!$E$1:$J$1)-2,'[1]ΣΤΟΙΧΕΙΑ ΕΤΟΥΣ 4'!$AO$20,IF(MAX([1]Βοηθητικό!$E$20:$J$20)-2=MAX([1]Βοηθητικό!$E$1:$J$1)-3,'[1]ΣΤΟΙΧΕΙΑ ΕΤΟΥΣ 3'!$AO$20,IF(MAX([1]Βοηθητικό!$E$20:$J$20)-2=MAX([1]Βοηθητικό!$E$1:$J$1)-4,'[1]ΣΤΟΙΧΕΙΑ ΕΤΟΥΣ 2'!$AO$20,IF(MAX([1]Βοηθητικό!$E$20:$J$20)-2=MAX([1]Βοηθητικό!$E$1:$J$1)-5,'[1]ΣΤΟΙΧΕΙΑ ΕΤΟΥΣ 1'!$AO$20,""))))</f>
        <v>1583274</v>
      </c>
      <c r="C1491" s="6">
        <f>IF(MAX([1]Βοηθητικό!$E$20:$J$20)-1=MAX([1]Βοηθητικό!$E$1:$J$1)-1,'[1]ΣΤΟΙΧΕΙΑ ΕΤΟΥΣ 5'!$AO$20,IF(MAX([1]Βοηθητικό!$E$20:$J$20)-1=MAX([1]Βοηθητικό!$E$1:$J$1)-2,'[1]ΣΤΟΙΧΕΙΑ ΕΤΟΥΣ 4'!$AO$20,IF(MAX([1]Βοηθητικό!$E$20:$J$20)-1=MAX([1]Βοηθητικό!$E$1:$J$1)-3,'[1]ΣΤΟΙΧΕΙΑ ΕΤΟΥΣ 3'!$AO$20,IF(MAX([1]Βοηθητικό!$E$20:$J$20)-1=MAX([1]Βοηθητικό!$E$1:$J$1)-4,'[1]ΣΤΟΙΧΕΙΑ ΕΤΟΥΣ 2'!$AO$20,IF(MAX([1]Βοηθητικό!$E$20:$J$20)-1=MAX([1]Βοηθητικό!$E$1:$J$1)-5,'[1]ΣΤΟΙΧΕΙΑ ΕΤΟΥΣ 1'!$AO$20,"")))))</f>
        <v>1706061</v>
      </c>
      <c r="D1491" s="7">
        <f>IF(MAX([1]Βοηθητικό!$E$20:$J$20)=MAX([1]Βοηθητικό!$E$1:$J$1),'[1]ΣΤΟΙΧΕΙΑ ΕΤΟΥΣ 6'!$AO$20,IF(MAX([1]Βοηθητικό!$E$20:$J$20)=MAX([1]Βοηθητικό!$E$1:$J$1)-1,'[1]ΣΤΟΙΧΕΙΑ ΕΤΟΥΣ 5'!$AO$20,IF(MAX([1]Βοηθητικό!$E$20:$J$20)=MAX([1]Βοηθητικό!$E$1:$J$1)-2,'[1]ΣΤΟΙΧΕΙΑ ΕΤΟΥΣ 4'!$AO$20,IF(MAX([1]Βοηθητικό!$E$20:$J$20)=MAX([1]Βοηθητικό!$E$1:$J$1)-3,'[1]ΣΤΟΙΧΕΙΑ ΕΤΟΥΣ 3'!$AO$20,IF(MAX([1]Βοηθητικό!$E$20:$J$20)=MAX([1]Βοηθητικό!$E$1:$J$1)-4,'[1]ΣΤΟΙΧΕΙΑ ΕΤΟΥΣ 2'!$AO$20,IF(MAX([1]Βοηθητικό!$E$20:$J$20)=MAX([1]Βοηθητικό!$E$1:$J$1)-5,'[1]ΣΤΟΙΧΕΙΑ ΕΤΟΥΣ 1'!$AO$20,""))))))</f>
        <v>1728300</v>
      </c>
    </row>
    <row r="1492" spans="1:4" x14ac:dyDescent="0.25">
      <c r="A1492" s="1" t="s">
        <v>41</v>
      </c>
      <c r="B1492" s="6">
        <f>IF(MAX([1]Βοηθητικό!$E$20:$J$20)-2=MAX([1]Βοηθητικό!$E$1:$J$1)-2,'[1]ΣΤΟΙΧΕΙΑ ΕΤΟΥΣ 4'!$AP$20,IF(MAX([1]Βοηθητικό!$E$20:$J$20)-2=MAX([1]Βοηθητικό!$E$1:$J$1)-3,'[1]ΣΤΟΙΧΕΙΑ ΕΤΟΥΣ 3'!$AP$20,IF(MAX([1]Βοηθητικό!$E$20:$J$20)-2=MAX([1]Βοηθητικό!$E$1:$J$1)-4,'[1]ΣΤΟΙΧΕΙΑ ΕΤΟΥΣ 2'!$AP$20,IF(MAX([1]Βοηθητικό!$E$20:$J$20)-2=MAX([1]Βοηθητικό!$E$1:$J$1)-5,'[1]ΣΤΟΙΧΕΙΑ ΕΤΟΥΣ 1'!$AP$20,""))))</f>
        <v>1062492</v>
      </c>
      <c r="C1492" s="6">
        <f>IF(MAX([1]Βοηθητικό!$E$20:$J$20)-1=MAX([1]Βοηθητικό!$E$1:$J$1)-1,'[1]ΣΤΟΙΧΕΙΑ ΕΤΟΥΣ 5'!$AP$20,IF(MAX([1]Βοηθητικό!$E$20:$J$20)-1=MAX([1]Βοηθητικό!$E$1:$J$1)-2,'[1]ΣΤΟΙΧΕΙΑ ΕΤΟΥΣ 4'!$AP$20,IF(MAX([1]Βοηθητικό!$E$20:$J$20)-1=MAX([1]Βοηθητικό!$E$1:$J$1)-3,'[1]ΣΤΟΙΧΕΙΑ ΕΤΟΥΣ 3'!$AP$20,IF(MAX([1]Βοηθητικό!$E$20:$J$20)-1=MAX([1]Βοηθητικό!$E$1:$J$1)-4,'[1]ΣΤΟΙΧΕΙΑ ΕΤΟΥΣ 2'!$AP$20,IF(MAX([1]Βοηθητικό!$E$20:$J$20)-1=MAX([1]Βοηθητικό!$E$1:$J$1)-5,'[1]ΣΤΟΙΧΕΙΑ ΕΤΟΥΣ 1'!$AP$20,"")))))</f>
        <v>1053376</v>
      </c>
      <c r="D1492" s="7">
        <f>IF(MAX([1]Βοηθητικό!$E$20:$J$20)=MAX([1]Βοηθητικό!$E$1:$J$1),'[1]ΣΤΟΙΧΕΙΑ ΕΤΟΥΣ 6'!$AP$20,IF(MAX([1]Βοηθητικό!$E$20:$J$20)=MAX([1]Βοηθητικό!$E$1:$J$1)-1,'[1]ΣΤΟΙΧΕΙΑ ΕΤΟΥΣ 5'!$AP$20,IF(MAX([1]Βοηθητικό!$E$20:$J$20)=MAX([1]Βοηθητικό!$E$1:$J$1)-2,'[1]ΣΤΟΙΧΕΙΑ ΕΤΟΥΣ 4'!$AP$20,IF(MAX([1]Βοηθητικό!$E$20:$J$20)=MAX([1]Βοηθητικό!$E$1:$J$1)-3,'[1]ΣΤΟΙΧΕΙΑ ΕΤΟΥΣ 3'!$AP$20,IF(MAX([1]Βοηθητικό!$E$20:$J$20)=MAX([1]Βοηθητικό!$E$1:$J$1)-4,'[1]ΣΤΟΙΧΕΙΑ ΕΤΟΥΣ 2'!$AP$20,IF(MAX([1]Βοηθητικό!$E$20:$J$20)=MAX([1]Βοηθητικό!$E$1:$J$1)-5,'[1]ΣΤΟΙΧΕΙΑ ΕΤΟΥΣ 1'!$AP$20,""))))))</f>
        <v>1130339</v>
      </c>
    </row>
    <row r="1493" spans="1:4" x14ac:dyDescent="0.25">
      <c r="A1493" s="1" t="s">
        <v>42</v>
      </c>
      <c r="B1493" s="6">
        <f>IF(MAX([1]Βοηθητικό!$E$20:$J$20)-2=MAX([1]Βοηθητικό!$E$1:$J$1)-2,'[1]ΣΤΟΙΧΕΙΑ ΕΤΟΥΣ 4'!$AQ$20,IF(MAX([1]Βοηθητικό!$E$20:$J$20)-2=MAX([1]Βοηθητικό!$E$1:$J$1)-3,'[1]ΣΤΟΙΧΕΙΑ ΕΤΟΥΣ 3'!$AQ$20,IF(MAX([1]Βοηθητικό!$E$20:$J$20)-2=MAX([1]Βοηθητικό!$E$1:$J$1)-4,'[1]ΣΤΟΙΧΕΙΑ ΕΤΟΥΣ 2'!$AQ$20,IF(MAX([1]Βοηθητικό!$E$20:$J$20)-2=MAX([1]Βοηθητικό!$E$1:$J$1)-5,'[1]ΣΤΟΙΧΕΙΑ ΕΤΟΥΣ 1'!$AQ$20,""))))</f>
        <v>4139</v>
      </c>
      <c r="C1493" s="6">
        <f>IF(MAX([1]Βοηθητικό!$E$20:$J$20)-1=MAX([1]Βοηθητικό!$E$1:$J$1)-1,'[1]ΣΤΟΙΧΕΙΑ ΕΤΟΥΣ 5'!$AQ$20,IF(MAX([1]Βοηθητικό!$E$20:$J$20)-1=MAX([1]Βοηθητικό!$E$1:$J$1)-2,'[1]ΣΤΟΙΧΕΙΑ ΕΤΟΥΣ 4'!$AQ$20,IF(MAX([1]Βοηθητικό!$E$20:$J$20)-1=MAX([1]Βοηθητικό!$E$1:$J$1)-3,'[1]ΣΤΟΙΧΕΙΑ ΕΤΟΥΣ 3'!$AQ$20,IF(MAX([1]Βοηθητικό!$E$20:$J$20)-1=MAX([1]Βοηθητικό!$E$1:$J$1)-4,'[1]ΣΤΟΙΧΕΙΑ ΕΤΟΥΣ 2'!$AQ$20,IF(MAX([1]Βοηθητικό!$E$20:$J$20)-1=MAX([1]Βοηθητικό!$E$1:$J$1)-5,'[1]ΣΤΟΙΧΕΙΑ ΕΤΟΥΣ 1'!$AQ$20,"")))))</f>
        <v>831</v>
      </c>
      <c r="D1493" s="7">
        <f>IF(MAX([1]Βοηθητικό!$E$20:$J$20)=MAX([1]Βοηθητικό!$E$1:$J$1),'[1]ΣΤΟΙΧΕΙΑ ΕΤΟΥΣ 6'!$AQ$20,IF(MAX([1]Βοηθητικό!$E$20:$J$20)=MAX([1]Βοηθητικό!$E$1:$J$1)-1,'[1]ΣΤΟΙΧΕΙΑ ΕΤΟΥΣ 5'!$AQ$20,IF(MAX([1]Βοηθητικό!$E$20:$J$20)=MAX([1]Βοηθητικό!$E$1:$J$1)-2,'[1]ΣΤΟΙΧΕΙΑ ΕΤΟΥΣ 4'!$AQ$20,IF(MAX([1]Βοηθητικό!$E$20:$J$20)=MAX([1]Βοηθητικό!$E$1:$J$1)-3,'[1]ΣΤΟΙΧΕΙΑ ΕΤΟΥΣ 3'!$AQ$20,IF(MAX([1]Βοηθητικό!$E$20:$J$20)=MAX([1]Βοηθητικό!$E$1:$J$1)-4,'[1]ΣΤΟΙΧΕΙΑ ΕΤΟΥΣ 2'!$AQ$20,IF(MAX([1]Βοηθητικό!$E$20:$J$20)=MAX([1]Βοηθητικό!$E$1:$J$1)-5,'[1]ΣΤΟΙΧΕΙΑ ΕΤΟΥΣ 1'!$AQ$20,""))))))</f>
        <v>0</v>
      </c>
    </row>
    <row r="1494" spans="1:4" x14ac:dyDescent="0.25">
      <c r="A1494" s="1" t="s">
        <v>43</v>
      </c>
      <c r="B1494" s="6">
        <f>IF(MAX([1]Βοηθητικό!$E$20:$J$20)-2=MAX([1]Βοηθητικό!$E$1:$J$1)-2,'[1]ΣΤΟΙΧΕΙΑ ΕΤΟΥΣ 4'!$AR$20,IF(MAX([1]Βοηθητικό!$E$20:$J$20)-2=MAX([1]Βοηθητικό!$E$1:$J$1)-3,'[1]ΣΤΟΙΧΕΙΑ ΕΤΟΥΣ 3'!$AR$20,IF(MAX([1]Βοηθητικό!$E$20:$J$20)-2=MAX([1]Βοηθητικό!$E$1:$J$1)-4,'[1]ΣΤΟΙΧΕΙΑ ΕΤΟΥΣ 2'!$AR$20,IF(MAX([1]Βοηθητικό!$E$20:$J$20)-2=MAX([1]Βοηθητικό!$E$1:$J$1)-5,'[1]ΣΤΟΙΧΕΙΑ ΕΤΟΥΣ 1'!$AR$20,""))))</f>
        <v>15721</v>
      </c>
      <c r="C1494" s="6">
        <f>IF(MAX([1]Βοηθητικό!$E$20:$J$20)-1=MAX([1]Βοηθητικό!$E$1:$J$1)-1,'[1]ΣΤΟΙΧΕΙΑ ΕΤΟΥΣ 5'!$AR$20,IF(MAX([1]Βοηθητικό!$E$20:$J$20)-1=MAX([1]Βοηθητικό!$E$1:$J$1)-2,'[1]ΣΤΟΙΧΕΙΑ ΕΤΟΥΣ 4'!$AR$20,IF(MAX([1]Βοηθητικό!$E$20:$J$20)-1=MAX([1]Βοηθητικό!$E$1:$J$1)-3,'[1]ΣΤΟΙΧΕΙΑ ΕΤΟΥΣ 3'!$AR$20,IF(MAX([1]Βοηθητικό!$E$20:$J$20)-1=MAX([1]Βοηθητικό!$E$1:$J$1)-4,'[1]ΣΤΟΙΧΕΙΑ ΕΤΟΥΣ 2'!$AR$20,IF(MAX([1]Βοηθητικό!$E$20:$J$20)-1=MAX([1]Βοηθητικό!$E$1:$J$1)-5,'[1]ΣΤΟΙΧΕΙΑ ΕΤΟΥΣ 1'!$AR$20,"")))))</f>
        <v>19793</v>
      </c>
      <c r="D1494" s="7">
        <f>IF(MAX([1]Βοηθητικό!$E$20:$J$20)=MAX([1]Βοηθητικό!$E$1:$J$1),'[1]ΣΤΟΙΧΕΙΑ ΕΤΟΥΣ 6'!$AR$20,IF(MAX([1]Βοηθητικό!$E$20:$J$20)=MAX([1]Βοηθητικό!$E$1:$J$1)-1,'[1]ΣΤΟΙΧΕΙΑ ΕΤΟΥΣ 5'!$AR$20,IF(MAX([1]Βοηθητικό!$E$20:$J$20)=MAX([1]Βοηθητικό!$E$1:$J$1)-2,'[1]ΣΤΟΙΧΕΙΑ ΕΤΟΥΣ 4'!$AR$20,IF(MAX([1]Βοηθητικό!$E$20:$J$20)=MAX([1]Βοηθητικό!$E$1:$J$1)-3,'[1]ΣΤΟΙΧΕΙΑ ΕΤΟΥΣ 3'!$AR$20,IF(MAX([1]Βοηθητικό!$E$20:$J$20)=MAX([1]Βοηθητικό!$E$1:$J$1)-4,'[1]ΣΤΟΙΧΕΙΑ ΕΤΟΥΣ 2'!$AR$20,IF(MAX([1]Βοηθητικό!$E$20:$J$20)=MAX([1]Βοηθητικό!$E$1:$J$1)-5,'[1]ΣΤΟΙΧΕΙΑ ΕΤΟΥΣ 1'!$AR$20,""))))))</f>
        <v>23378</v>
      </c>
    </row>
    <row r="1495" spans="1:4" x14ac:dyDescent="0.25">
      <c r="A1495" s="1" t="s">
        <v>44</v>
      </c>
      <c r="B1495" s="6">
        <f>IF(MAX([1]Βοηθητικό!$E$20:$J$20)-2=MAX([1]Βοηθητικό!$E$1:$J$1)-2,'[1]ΣΤΟΙΧΕΙΑ ΕΤΟΥΣ 4'!$AS$20,IF(MAX([1]Βοηθητικό!$E$20:$J$20)-2=MAX([1]Βοηθητικό!$E$1:$J$1)-3,'[1]ΣΤΟΙΧΕΙΑ ΕΤΟΥΣ 3'!$AS$20,IF(MAX([1]Βοηθητικό!$E$20:$J$20)-2=MAX([1]Βοηθητικό!$E$1:$J$1)-4,'[1]ΣΤΟΙΧΕΙΑ ΕΤΟΥΣ 2'!$AS$20,IF(MAX([1]Βοηθητικό!$E$20:$J$20)-2=MAX([1]Βοηθητικό!$E$1:$J$1)-5,'[1]ΣΤΟΙΧΕΙΑ ΕΤΟΥΣ 1'!$AS$20,""))))</f>
        <v>694235</v>
      </c>
      <c r="C1495" s="6">
        <f>IF(MAX([1]Βοηθητικό!$E$20:$J$20)-1=MAX([1]Βοηθητικό!$E$1:$J$1)-1,'[1]ΣΤΟΙΧΕΙΑ ΕΤΟΥΣ 5'!$AS$20,IF(MAX([1]Βοηθητικό!$E$20:$J$20)-1=MAX([1]Βοηθητικό!$E$1:$J$1)-2,'[1]ΣΤΟΙΧΕΙΑ ΕΤΟΥΣ 4'!$AS$20,IF(MAX([1]Βοηθητικό!$E$20:$J$20)-1=MAX([1]Βοηθητικό!$E$1:$J$1)-3,'[1]ΣΤΟΙΧΕΙΑ ΕΤΟΥΣ 3'!$AS$20,IF(MAX([1]Βοηθητικό!$E$20:$J$20)-1=MAX([1]Βοηθητικό!$E$1:$J$1)-4,'[1]ΣΤΟΙΧΕΙΑ ΕΤΟΥΣ 2'!$AS$20,IF(MAX([1]Βοηθητικό!$E$20:$J$20)-1=MAX([1]Βοηθητικό!$E$1:$J$1)-5,'[1]ΣΤΟΙΧΕΙΑ ΕΤΟΥΣ 1'!$AS$20,"")))))</f>
        <v>674526</v>
      </c>
      <c r="D1495" s="7">
        <f>IF(MAX([1]Βοηθητικό!$E$20:$J$20)=MAX([1]Βοηθητικό!$E$1:$J$1),'[1]ΣΤΟΙΧΕΙΑ ΕΤΟΥΣ 6'!$AS$20,IF(MAX([1]Βοηθητικό!$E$20:$J$20)=MAX([1]Βοηθητικό!$E$1:$J$1)-1,'[1]ΣΤΟΙΧΕΙΑ ΕΤΟΥΣ 5'!$AS$20,IF(MAX([1]Βοηθητικό!$E$20:$J$20)=MAX([1]Βοηθητικό!$E$1:$J$1)-2,'[1]ΣΤΟΙΧΕΙΑ ΕΤΟΥΣ 4'!$AS$20,IF(MAX([1]Βοηθητικό!$E$20:$J$20)=MAX([1]Βοηθητικό!$E$1:$J$1)-3,'[1]ΣΤΟΙΧΕΙΑ ΕΤΟΥΣ 3'!$AS$20,IF(MAX([1]Βοηθητικό!$E$20:$J$20)=MAX([1]Βοηθητικό!$E$1:$J$1)-4,'[1]ΣΤΟΙΧΕΙΑ ΕΤΟΥΣ 2'!$AS$20,IF(MAX([1]Βοηθητικό!$E$20:$J$20)=MAX([1]Βοηθητικό!$E$1:$J$1)-5,'[1]ΣΤΟΙΧΕΙΑ ΕΤΟΥΣ 1'!$AS$20,""))))))</f>
        <v>798069</v>
      </c>
    </row>
    <row r="1496" spans="1:4" x14ac:dyDescent="0.25">
      <c r="A1496" s="1" t="s">
        <v>45</v>
      </c>
      <c r="B1496" s="6">
        <f>IF(MAX([1]Βοηθητικό!$E$20:$J$20)-2=MAX([1]Βοηθητικό!$E$1:$J$1)-2,'[1]ΣΤΟΙΧΕΙΑ ΕΤΟΥΣ 4'!$AT$20,IF(MAX([1]Βοηθητικό!$E$20:$J$20)-2=MAX([1]Βοηθητικό!$E$1:$J$1)-3,'[1]ΣΤΟΙΧΕΙΑ ΕΤΟΥΣ 3'!$AT$20,IF(MAX([1]Βοηθητικό!$E$20:$J$20)-2=MAX([1]Βοηθητικό!$E$1:$J$1)-4,'[1]ΣΤΟΙΧΕΙΑ ΕΤΟΥΣ 2'!$AT$20,IF(MAX([1]Βοηθητικό!$E$20:$J$20)-2=MAX([1]Βοηθητικό!$E$1:$J$1)-5,'[1]ΣΤΟΙΧΕΙΑ ΕΤΟΥΣ 1'!$AT$20,""))))</f>
        <v>356675</v>
      </c>
      <c r="C1496" s="6">
        <f>IF(MAX([1]Βοηθητικό!$E$20:$J$20)-1=MAX([1]Βοηθητικό!$E$1:$J$1)-1,'[1]ΣΤΟΙΧΕΙΑ ΕΤΟΥΣ 5'!$AT$20,IF(MAX([1]Βοηθητικό!$E$20:$J$20)-1=MAX([1]Βοηθητικό!$E$1:$J$1)-2,'[1]ΣΤΟΙΧΕΙΑ ΕΤΟΥΣ 4'!$AT$20,IF(MAX([1]Βοηθητικό!$E$20:$J$20)-1=MAX([1]Βοηθητικό!$E$1:$J$1)-3,'[1]ΣΤΟΙΧΕΙΑ ΕΤΟΥΣ 3'!$AT$20,IF(MAX([1]Βοηθητικό!$E$20:$J$20)-1=MAX([1]Βοηθητικό!$E$1:$J$1)-4,'[1]ΣΤΟΙΧΕΙΑ ΕΤΟΥΣ 2'!$AT$20,IF(MAX([1]Βοηθητικό!$E$20:$J$20)-1=MAX([1]Βοηθητικό!$E$1:$J$1)-5,'[1]ΣΤΟΙΧΕΙΑ ΕΤΟΥΣ 1'!$AT$20,"")))))</f>
        <v>359889</v>
      </c>
      <c r="D1496" s="7">
        <f>IF(MAX([1]Βοηθητικό!$E$20:$J$20)=MAX([1]Βοηθητικό!$E$1:$J$1),'[1]ΣΤΟΙΧΕΙΑ ΕΤΟΥΣ 6'!$AT$20,IF(MAX([1]Βοηθητικό!$E$20:$J$20)=MAX([1]Βοηθητικό!$E$1:$J$1)-1,'[1]ΣΤΟΙΧΕΙΑ ΕΤΟΥΣ 5'!$AT$20,IF(MAX([1]Βοηθητικό!$E$20:$J$20)=MAX([1]Βοηθητικό!$E$1:$J$1)-2,'[1]ΣΤΟΙΧΕΙΑ ΕΤΟΥΣ 4'!$AT$20,IF(MAX([1]Βοηθητικό!$E$20:$J$20)=MAX([1]Βοηθητικό!$E$1:$J$1)-3,'[1]ΣΤΟΙΧΕΙΑ ΕΤΟΥΣ 3'!$AT$20,IF(MAX([1]Βοηθητικό!$E$20:$J$20)=MAX([1]Βοηθητικό!$E$1:$J$1)-4,'[1]ΣΤΟΙΧΕΙΑ ΕΤΟΥΣ 2'!$AT$20,IF(MAX([1]Βοηθητικό!$E$20:$J$20)=MAX([1]Βοηθητικό!$E$1:$J$1)-5,'[1]ΣΤΟΙΧΕΙΑ ΕΤΟΥΣ 1'!$AT$20,""))))))</f>
        <v>308892</v>
      </c>
    </row>
    <row r="1497" spans="1:4" x14ac:dyDescent="0.25">
      <c r="A1497" s="1" t="s">
        <v>46</v>
      </c>
      <c r="B1497" s="6">
        <f>IF(MAX([1]Βοηθητικό!$E$20:$J$20)-2=MAX([1]Βοηθητικό!$E$1:$J$1)-2,'[1]ΣΤΟΙΧΕΙΑ ΕΤΟΥΣ 4'!$AU$20,IF(MAX([1]Βοηθητικό!$E$20:$J$20)-2=MAX([1]Βοηθητικό!$E$1:$J$1)-3,'[1]ΣΤΟΙΧΕΙΑ ΕΤΟΥΣ 3'!$AU$20,IF(MAX([1]Βοηθητικό!$E$20:$J$20)-2=MAX([1]Βοηθητικό!$E$1:$J$1)-4,'[1]ΣΤΟΙΧΕΙΑ ΕΤΟΥΣ 2'!$AU$20,IF(MAX([1]Βοηθητικό!$E$20:$J$20)-2=MAX([1]Βοηθητικό!$E$1:$J$1)-5,'[1]ΣΤΟΙΧΕΙΑ ΕΤΟΥΣ 1'!$AU$20,""))))</f>
        <v>0</v>
      </c>
      <c r="C1497" s="6">
        <f>IF(MAX([1]Βοηθητικό!$E$20:$J$20)-1=MAX([1]Βοηθητικό!$E$1:$J$1)-1,'[1]ΣΤΟΙΧΕΙΑ ΕΤΟΥΣ 5'!$AU$20,IF(MAX([1]Βοηθητικό!$E$20:$J$20)-1=MAX([1]Βοηθητικό!$E$1:$J$1)-2,'[1]ΣΤΟΙΧΕΙΑ ΕΤΟΥΣ 4'!$AU$20,IF(MAX([1]Βοηθητικό!$E$20:$J$20)-1=MAX([1]Βοηθητικό!$E$1:$J$1)-3,'[1]ΣΤΟΙΧΕΙΑ ΕΤΟΥΣ 3'!$AU$20,IF(MAX([1]Βοηθητικό!$E$20:$J$20)-1=MAX([1]Βοηθητικό!$E$1:$J$1)-4,'[1]ΣΤΟΙΧΕΙΑ ΕΤΟΥΣ 2'!$AU$20,IF(MAX([1]Βοηθητικό!$E$20:$J$20)-1=MAX([1]Βοηθητικό!$E$1:$J$1)-5,'[1]ΣΤΟΙΧΕΙΑ ΕΤΟΥΣ 1'!$AU$20,"")))))</f>
        <v>0</v>
      </c>
      <c r="D1497" s="7">
        <f>IF(MAX([1]Βοηθητικό!$E$20:$J$20)=MAX([1]Βοηθητικό!$E$1:$J$1),'[1]ΣΤΟΙΧΕΙΑ ΕΤΟΥΣ 6'!$AU$20,IF(MAX([1]Βοηθητικό!$E$20:$J$20)=MAX([1]Βοηθητικό!$E$1:$J$1)-1,'[1]ΣΤΟΙΧΕΙΑ ΕΤΟΥΣ 5'!$AU$20,IF(MAX([1]Βοηθητικό!$E$20:$J$20)=MAX([1]Βοηθητικό!$E$1:$J$1)-2,'[1]ΣΤΟΙΧΕΙΑ ΕΤΟΥΣ 4'!$AU$20,IF(MAX([1]Βοηθητικό!$E$20:$J$20)=MAX([1]Βοηθητικό!$E$1:$J$1)-3,'[1]ΣΤΟΙΧΕΙΑ ΕΤΟΥΣ 3'!$AU$20,IF(MAX([1]Βοηθητικό!$E$20:$J$20)=MAX([1]Βοηθητικό!$E$1:$J$1)-4,'[1]ΣΤΟΙΧΕΙΑ ΕΤΟΥΣ 2'!$AU$20,IF(MAX([1]Βοηθητικό!$E$20:$J$20)=MAX([1]Βοηθητικό!$E$1:$J$1)-5,'[1]ΣΤΟΙΧΕΙΑ ΕΤΟΥΣ 1'!$AU$20,""))))))</f>
        <v>0</v>
      </c>
    </row>
    <row r="1498" spans="1:4" x14ac:dyDescent="0.25">
      <c r="A1498" s="1" t="s">
        <v>47</v>
      </c>
      <c r="B1498" s="6">
        <f>IF(MAX([1]Βοηθητικό!$E$20:$J$20)-2=MAX([1]Βοηθητικό!$E$1:$J$1)-2,'[1]ΣΤΟΙΧΕΙΑ ΕΤΟΥΣ 4'!$AV$20,IF(MAX([1]Βοηθητικό!$E$20:$J$20)-2=MAX([1]Βοηθητικό!$E$1:$J$1)-3,'[1]ΣΤΟΙΧΕΙΑ ΕΤΟΥΣ 3'!$AV$20,IF(MAX([1]Βοηθητικό!$E$20:$J$20)-2=MAX([1]Βοηθητικό!$E$1:$J$1)-4,'[1]ΣΤΟΙΧΕΙΑ ΕΤΟΥΣ 2'!$AV$20,IF(MAX([1]Βοηθητικό!$E$20:$J$20)-2=MAX([1]Βοηθητικό!$E$1:$J$1)-5,'[1]ΣΤΟΙΧΕΙΑ ΕΤΟΥΣ 1'!$AV$20,""))))</f>
        <v>0</v>
      </c>
      <c r="C1498" s="6">
        <f>IF(MAX([1]Βοηθητικό!$E$20:$J$20)-1=MAX([1]Βοηθητικό!$E$1:$J$1)-1,'[1]ΣΤΟΙΧΕΙΑ ΕΤΟΥΣ 5'!$AV$20,IF(MAX([1]Βοηθητικό!$E$20:$J$20)-1=MAX([1]Βοηθητικό!$E$1:$J$1)-2,'[1]ΣΤΟΙΧΕΙΑ ΕΤΟΥΣ 4'!$AV$20,IF(MAX([1]Βοηθητικό!$E$20:$J$20)-1=MAX([1]Βοηθητικό!$E$1:$J$1)-3,'[1]ΣΤΟΙΧΕΙΑ ΕΤΟΥΣ 3'!$AV$20,IF(MAX([1]Βοηθητικό!$E$20:$J$20)-1=MAX([1]Βοηθητικό!$E$1:$J$1)-4,'[1]ΣΤΟΙΧΕΙΑ ΕΤΟΥΣ 2'!$AV$20,IF(MAX([1]Βοηθητικό!$E$20:$J$20)-1=MAX([1]Βοηθητικό!$E$1:$J$1)-5,'[1]ΣΤΟΙΧΕΙΑ ΕΤΟΥΣ 1'!$AV$20,"")))))</f>
        <v>0</v>
      </c>
      <c r="D1498" s="7">
        <f>IF(MAX([1]Βοηθητικό!$E$20:$J$20)=MAX([1]Βοηθητικό!$E$1:$J$1),'[1]ΣΤΟΙΧΕΙΑ ΕΤΟΥΣ 6'!$AV$20,IF(MAX([1]Βοηθητικό!$E$20:$J$20)=MAX([1]Βοηθητικό!$E$1:$J$1)-1,'[1]ΣΤΟΙΧΕΙΑ ΕΤΟΥΣ 5'!$AV$20,IF(MAX([1]Βοηθητικό!$E$20:$J$20)=MAX([1]Βοηθητικό!$E$1:$J$1)-2,'[1]ΣΤΟΙΧΕΙΑ ΕΤΟΥΣ 4'!$AV$20,IF(MAX([1]Βοηθητικό!$E$20:$J$20)=MAX([1]Βοηθητικό!$E$1:$J$1)-3,'[1]ΣΤΟΙΧΕΙΑ ΕΤΟΥΣ 3'!$AV$20,IF(MAX([1]Βοηθητικό!$E$20:$J$20)=MAX([1]Βοηθητικό!$E$1:$J$1)-4,'[1]ΣΤΟΙΧΕΙΑ ΕΤΟΥΣ 2'!$AV$20,IF(MAX([1]Βοηθητικό!$E$20:$J$20)=MAX([1]Βοηθητικό!$E$1:$J$1)-5,'[1]ΣΤΟΙΧΕΙΑ ΕΤΟΥΣ 1'!$AV$20,""))))))</f>
        <v>0</v>
      </c>
    </row>
    <row r="1499" spans="1:4" x14ac:dyDescent="0.25">
      <c r="A1499" s="1" t="s">
        <v>48</v>
      </c>
      <c r="B1499" s="6">
        <f>IF(MAX([1]Βοηθητικό!$E$20:$J$20)-2=MAX([1]Βοηθητικό!$E$1:$J$1)-2,'[1]ΣΤΟΙΧΕΙΑ ΕΤΟΥΣ 4'!$AW$20,IF(MAX([1]Βοηθητικό!$E$20:$J$20)-2=MAX([1]Βοηθητικό!$E$1:$J$1)-3,'[1]ΣΤΟΙΧΕΙΑ ΕΤΟΥΣ 3'!$AW$20,IF(MAX([1]Βοηθητικό!$E$20:$J$20)-2=MAX([1]Βοηθητικό!$E$1:$J$1)-4,'[1]ΣΤΟΙΧΕΙΑ ΕΤΟΥΣ 2'!$AW$20,IF(MAX([1]Βοηθητικό!$E$20:$J$20)-2=MAX([1]Βοηθητικό!$E$1:$J$1)-5,'[1]ΣΤΟΙΧΕΙΑ ΕΤΟΥΣ 1'!$AW$20,""))))</f>
        <v>36286</v>
      </c>
      <c r="C1499" s="6">
        <f>IF(MAX([1]Βοηθητικό!$E$20:$J$20)-1=MAX([1]Βοηθητικό!$E$1:$J$1)-1,'[1]ΣΤΟΙΧΕΙΑ ΕΤΟΥΣ 5'!$AW$20,IF(MAX([1]Βοηθητικό!$E$20:$J$20)-1=MAX([1]Βοηθητικό!$E$1:$J$1)-2,'[1]ΣΤΟΙΧΕΙΑ ΕΤΟΥΣ 4'!$AW$20,IF(MAX([1]Βοηθητικό!$E$20:$J$20)-1=MAX([1]Βοηθητικό!$E$1:$J$1)-3,'[1]ΣΤΟΙΧΕΙΑ ΕΤΟΥΣ 3'!$AW$20,IF(MAX([1]Βοηθητικό!$E$20:$J$20)-1=MAX([1]Βοηθητικό!$E$1:$J$1)-4,'[1]ΣΤΟΙΧΕΙΑ ΕΤΟΥΣ 2'!$AW$20,IF(MAX([1]Βοηθητικό!$E$20:$J$20)-1=MAX([1]Βοηθητικό!$E$1:$J$1)-5,'[1]ΣΤΟΙΧΕΙΑ ΕΤΟΥΣ 1'!$AW$20,"")))))</f>
        <v>25153</v>
      </c>
      <c r="D1499" s="7">
        <f>IF(MAX([1]Βοηθητικό!$E$20:$J$20)=MAX([1]Βοηθητικό!$E$1:$J$1),'[1]ΣΤΟΙΧΕΙΑ ΕΤΟΥΣ 6'!$AW$20,IF(MAX([1]Βοηθητικό!$E$20:$J$20)=MAX([1]Βοηθητικό!$E$1:$J$1)-1,'[1]ΣΤΟΙΧΕΙΑ ΕΤΟΥΣ 5'!$AW$20,IF(MAX([1]Βοηθητικό!$E$20:$J$20)=MAX([1]Βοηθητικό!$E$1:$J$1)-2,'[1]ΣΤΟΙΧΕΙΑ ΕΤΟΥΣ 4'!$AW$20,IF(MAX([1]Βοηθητικό!$E$20:$J$20)=MAX([1]Βοηθητικό!$E$1:$J$1)-3,'[1]ΣΤΟΙΧΕΙΑ ΕΤΟΥΣ 3'!$AW$20,IF(MAX([1]Βοηθητικό!$E$20:$J$20)=MAX([1]Βοηθητικό!$E$1:$J$1)-4,'[1]ΣΤΟΙΧΕΙΑ ΕΤΟΥΣ 2'!$AW$20,IF(MAX([1]Βοηθητικό!$E$20:$J$20)=MAX([1]Βοηθητικό!$E$1:$J$1)-5,'[1]ΣΤΟΙΧΕΙΑ ΕΤΟΥΣ 1'!$AW$20,""))))))</f>
        <v>25029</v>
      </c>
    </row>
    <row r="1500" spans="1:4" x14ac:dyDescent="0.25">
      <c r="A1500" s="1" t="s">
        <v>49</v>
      </c>
      <c r="B1500" s="6">
        <f>IF(MAX([1]Βοηθητικό!$E$20:$J$20)-2=MAX([1]Βοηθητικό!$E$1:$J$1)-2,'[1]ΣΤΟΙΧΕΙΑ ΕΤΟΥΣ 4'!$AX$20,IF(MAX([1]Βοηθητικό!$E$20:$J$20)-2=MAX([1]Βοηθητικό!$E$1:$J$1)-3,'[1]ΣΤΟΙΧΕΙΑ ΕΤΟΥΣ 3'!$AX$20,IF(MAX([1]Βοηθητικό!$E$20:$J$20)-2=MAX([1]Βοηθητικό!$E$1:$J$1)-4,'[1]ΣΤΟΙΧΕΙΑ ΕΤΟΥΣ 2'!$AX$20,IF(MAX([1]Βοηθητικό!$E$20:$J$20)-2=MAX([1]Βοηθητικό!$E$1:$J$1)-5,'[1]ΣΤΟΙΧΕΙΑ ΕΤΟΥΣ 1'!$AX$20,""))))</f>
        <v>36286</v>
      </c>
      <c r="C1500" s="6">
        <f>IF(MAX([1]Βοηθητικό!$E$20:$J$20)-1=MAX([1]Βοηθητικό!$E$1:$J$1)-1,'[1]ΣΤΟΙΧΕΙΑ ΕΤΟΥΣ 5'!$AX$20,IF(MAX([1]Βοηθητικό!$E$20:$J$20)-1=MAX([1]Βοηθητικό!$E$1:$J$1)-2,'[1]ΣΤΟΙΧΕΙΑ ΕΤΟΥΣ 4'!$AX$20,IF(MAX([1]Βοηθητικό!$E$20:$J$20)-1=MAX([1]Βοηθητικό!$E$1:$J$1)-3,'[1]ΣΤΟΙΧΕΙΑ ΕΤΟΥΣ 3'!$AX$20,IF(MAX([1]Βοηθητικό!$E$20:$J$20)-1=MAX([1]Βοηθητικό!$E$1:$J$1)-4,'[1]ΣΤΟΙΧΕΙΑ ΕΤΟΥΣ 2'!$AX$20,IF(MAX([1]Βοηθητικό!$E$20:$J$20)-1=MAX([1]Βοηθητικό!$E$1:$J$1)-5,'[1]ΣΤΟΙΧΕΙΑ ΕΤΟΥΣ 1'!$AX$20,"")))))</f>
        <v>25153</v>
      </c>
      <c r="D1500" s="7">
        <f>IF(MAX([1]Βοηθητικό!$E$20:$J$20)=MAX([1]Βοηθητικό!$E$1:$J$1),'[1]ΣΤΟΙΧΕΙΑ ΕΤΟΥΣ 6'!$AX$20,IF(MAX([1]Βοηθητικό!$E$20:$J$20)=MAX([1]Βοηθητικό!$E$1:$J$1)-1,'[1]ΣΤΟΙΧΕΙΑ ΕΤΟΥΣ 5'!$AX$20,IF(MAX([1]Βοηθητικό!$E$20:$J$20)=MAX([1]Βοηθητικό!$E$1:$J$1)-2,'[1]ΣΤΟΙΧΕΙΑ ΕΤΟΥΣ 4'!$AX$20,IF(MAX([1]Βοηθητικό!$E$20:$J$20)=MAX([1]Βοηθητικό!$E$1:$J$1)-3,'[1]ΣΤΟΙΧΕΙΑ ΕΤΟΥΣ 3'!$AX$20,IF(MAX([1]Βοηθητικό!$E$20:$J$20)=MAX([1]Βοηθητικό!$E$1:$J$1)-4,'[1]ΣΤΟΙΧΕΙΑ ΕΤΟΥΣ 2'!$AX$20,IF(MAX([1]Βοηθητικό!$E$20:$J$20)=MAX([1]Βοηθητικό!$E$1:$J$1)-5,'[1]ΣΤΟΙΧΕΙΑ ΕΤΟΥΣ 1'!$AX$20,""))))))</f>
        <v>25029</v>
      </c>
    </row>
    <row r="1501" spans="1:4" x14ac:dyDescent="0.25">
      <c r="A1501" s="1" t="s">
        <v>50</v>
      </c>
      <c r="B1501" s="6">
        <f>IF(MAX([1]Βοηθητικό!$E$20:$J$20)-2=MAX([1]Βοηθητικό!$E$1:$J$1)-2,'[1]ΣΤΟΙΧΕΙΑ ΕΤΟΥΣ 4'!$AY$20,IF(MAX([1]Βοηθητικό!$E$20:$J$20)-2=MAX([1]Βοηθητικό!$E$1:$J$1)-3,'[1]ΣΤΟΙΧΕΙΑ ΕΤΟΥΣ 3'!$AY$20,IF(MAX([1]Βοηθητικό!$E$20:$J$20)-2=MAX([1]Βοηθητικό!$E$1:$J$1)-4,'[1]ΣΤΟΙΧΕΙΑ ΕΤΟΥΣ 2'!$AY$20,IF(MAX([1]Βοηθητικό!$E$20:$J$20)-2=MAX([1]Βοηθητικό!$E$1:$J$1)-5,'[1]ΣΤΟΙΧΕΙΑ ΕΤΟΥΣ 1'!$AY$20,""))))</f>
        <v>0</v>
      </c>
      <c r="C1501" s="6">
        <f>IF(MAX([1]Βοηθητικό!$E$20:$J$20)-1=MAX([1]Βοηθητικό!$E$1:$J$1)-1,'[1]ΣΤΟΙΧΕΙΑ ΕΤΟΥΣ 5'!$AY$20,IF(MAX([1]Βοηθητικό!$E$20:$J$20)-1=MAX([1]Βοηθητικό!$E$1:$J$1)-2,'[1]ΣΤΟΙΧΕΙΑ ΕΤΟΥΣ 4'!$AY$20,IF(MAX([1]Βοηθητικό!$E$20:$J$20)-1=MAX([1]Βοηθητικό!$E$1:$J$1)-3,'[1]ΣΤΟΙΧΕΙΑ ΕΤΟΥΣ 3'!$AY$20,IF(MAX([1]Βοηθητικό!$E$20:$J$20)-1=MAX([1]Βοηθητικό!$E$1:$J$1)-4,'[1]ΣΤΟΙΧΕΙΑ ΕΤΟΥΣ 2'!$AY$20,IF(MAX([1]Βοηθητικό!$E$20:$J$20)-1=MAX([1]Βοηθητικό!$E$1:$J$1)-5,'[1]ΣΤΟΙΧΕΙΑ ΕΤΟΥΣ 1'!$AY$20,"")))))</f>
        <v>0</v>
      </c>
      <c r="D1501" s="7">
        <f>IF(MAX([1]Βοηθητικό!$E$20:$J$20)=MAX([1]Βοηθητικό!$E$1:$J$1),'[1]ΣΤΟΙΧΕΙΑ ΕΤΟΥΣ 6'!$AY$20,IF(MAX([1]Βοηθητικό!$E$20:$J$20)=MAX([1]Βοηθητικό!$E$1:$J$1)-1,'[1]ΣΤΟΙΧΕΙΑ ΕΤΟΥΣ 5'!$AY$20,IF(MAX([1]Βοηθητικό!$E$20:$J$20)=MAX([1]Βοηθητικό!$E$1:$J$1)-2,'[1]ΣΤΟΙΧΕΙΑ ΕΤΟΥΣ 4'!$AY$20,IF(MAX([1]Βοηθητικό!$E$20:$J$20)=MAX([1]Βοηθητικό!$E$1:$J$1)-3,'[1]ΣΤΟΙΧΕΙΑ ΕΤΟΥΣ 3'!$AY$20,IF(MAX([1]Βοηθητικό!$E$20:$J$20)=MAX([1]Βοηθητικό!$E$1:$J$1)-4,'[1]ΣΤΟΙΧΕΙΑ ΕΤΟΥΣ 2'!$AY$20,IF(MAX([1]Βοηθητικό!$E$20:$J$20)=MAX([1]Βοηθητικό!$E$1:$J$1)-5,'[1]ΣΤΟΙΧΕΙΑ ΕΤΟΥΣ 1'!$AY$20,""))))))</f>
        <v>0</v>
      </c>
    </row>
    <row r="1502" spans="1:4" x14ac:dyDescent="0.25">
      <c r="A1502" s="1" t="s">
        <v>51</v>
      </c>
      <c r="B1502" s="6">
        <f>IF(MAX([1]Βοηθητικό!$E$20:$J$20)-2=MAX([1]Βοηθητικό!$E$1:$J$1)-2,'[1]ΣΤΟΙΧΕΙΑ ΕΤΟΥΣ 4'!$AZ$20,IF(MAX([1]Βοηθητικό!$E$20:$J$20)-2=MAX([1]Βοηθητικό!$E$1:$J$1)-3,'[1]ΣΤΟΙΧΕΙΑ ΕΤΟΥΣ 3'!$AZ$20,IF(MAX([1]Βοηθητικό!$E$20:$J$20)-2=MAX([1]Βοηθητικό!$E$1:$J$1)-4,'[1]ΣΤΟΙΧΕΙΑ ΕΤΟΥΣ 2'!$AZ$20,IF(MAX([1]Βοηθητικό!$E$20:$J$20)-2=MAX([1]Βοηθητικό!$E$1:$J$1)-5,'[1]ΣΤΟΙΧΕΙΑ ΕΤΟΥΣ 1'!$AZ$20,""))))</f>
        <v>320389</v>
      </c>
      <c r="C1502" s="6">
        <f>IF(MAX([1]Βοηθητικό!$E$20:$J$20)-1=MAX([1]Βοηθητικό!$E$1:$J$1)-1,'[1]ΣΤΟΙΧΕΙΑ ΕΤΟΥΣ 5'!$AZ$20,IF(MAX([1]Βοηθητικό!$E$20:$J$20)-1=MAX([1]Βοηθητικό!$E$1:$J$1)-2,'[1]ΣΤΟΙΧΕΙΑ ΕΤΟΥΣ 4'!$AZ$20,IF(MAX([1]Βοηθητικό!$E$20:$J$20)-1=MAX([1]Βοηθητικό!$E$1:$J$1)-3,'[1]ΣΤΟΙΧΕΙΑ ΕΤΟΥΣ 3'!$AZ$20,IF(MAX([1]Βοηθητικό!$E$20:$J$20)-1=MAX([1]Βοηθητικό!$E$1:$J$1)-4,'[1]ΣΤΟΙΧΕΙΑ ΕΤΟΥΣ 2'!$AZ$20,IF(MAX([1]Βοηθητικό!$E$20:$J$20)-1=MAX([1]Βοηθητικό!$E$1:$J$1)-5,'[1]ΣΤΟΙΧΕΙΑ ΕΤΟΥΣ 1'!$AZ$20,"")))))</f>
        <v>334736</v>
      </c>
      <c r="D1502" s="7">
        <f>IF(MAX([1]Βοηθητικό!$E$20:$J$20)=MAX([1]Βοηθητικό!$E$1:$J$1),'[1]ΣΤΟΙΧΕΙΑ ΕΤΟΥΣ 6'!$AZ$20,IF(MAX([1]Βοηθητικό!$E$20:$J$20)=MAX([1]Βοηθητικό!$E$1:$J$1)-1,'[1]ΣΤΟΙΧΕΙΑ ΕΤΟΥΣ 5'!$AZ$20,IF(MAX([1]Βοηθητικό!$E$20:$J$20)=MAX([1]Βοηθητικό!$E$1:$J$1)-2,'[1]ΣΤΟΙΧΕΙΑ ΕΤΟΥΣ 4'!$AZ$20,IF(MAX([1]Βοηθητικό!$E$20:$J$20)=MAX([1]Βοηθητικό!$E$1:$J$1)-3,'[1]ΣΤΟΙΧΕΙΑ ΕΤΟΥΣ 3'!$AZ$20,IF(MAX([1]Βοηθητικό!$E$20:$J$20)=MAX([1]Βοηθητικό!$E$1:$J$1)-4,'[1]ΣΤΟΙΧΕΙΑ ΕΤΟΥΣ 2'!$AZ$20,IF(MAX([1]Βοηθητικό!$E$20:$J$20)=MAX([1]Βοηθητικό!$E$1:$J$1)-5,'[1]ΣΤΟΙΧΕΙΑ ΕΤΟΥΣ 1'!$AZ$20,""))))))</f>
        <v>283863</v>
      </c>
    </row>
    <row r="1503" spans="1:4" x14ac:dyDescent="0.25">
      <c r="A1503" s="1" t="s">
        <v>191</v>
      </c>
      <c r="B1503" s="6">
        <f>IF(MAX([1]Βοηθητικό!E20:J20)-2=MAX([1]Βοηθητικό!$E$1:$J$1)-2,'[1]ΣΤΟΙΧΕΙΑ ΕΤΟΥΣ 4'!BQ20,IF(MAX([1]Βοηθητικό!E20:J20)-2=MAX([1]Βοηθητικό!$E$1:$J$1)-3,'[1]ΣΤΟΙΧΕΙΑ ΕΤΟΥΣ 3'!BQ20,IF(MAX([1]Βοηθητικό!E20:J20)-2=MAX([1]Βοηθητικό!$E$1:$J$1)-4,'[1]ΣΤΟΙΧΕΙΑ ΕΤΟΥΣ 2'!BQ20,IF(MAX([1]Βοηθητικό!E20:J20)-2=MAX([1]Βοηθητικό!$E$1:$J$1)-5,'[1]ΣΤΟΙΧΕΙΑ ΕΤΟΥΣ 1'!BQ20,""))))</f>
        <v>372396</v>
      </c>
      <c r="C1503" s="6">
        <f>IF(MAX([1]Βοηθητικό!E20:J20)-1=MAX([1]Βοηθητικό!$E$1:$J$1)-1,'[1]ΣΤΟΙΧΕΙΑ ΕΤΟΥΣ 5'!BQ20,IF(MAX([1]Βοηθητικό!E20:J20)-1=MAX([1]Βοηθητικό!$E$1:$J$1)-2,'[1]ΣΤΟΙΧΕΙΑ ΕΤΟΥΣ 4'!BQ20,IF(MAX([1]Βοηθητικό!E20:J20)-1=MAX([1]Βοηθητικό!$E$1:$J$1)-3,'[1]ΣΤΟΙΧΕΙΑ ΕΤΟΥΣ 3'!BQ20,IF(MAX([1]Βοηθητικό!E20:J20)-1=MAX([1]Βοηθητικό!$E$1:$J$1)-4,'[1]ΣΤΟΙΧΕΙΑ ΕΤΟΥΣ 2'!BQ20,IF(MAX([1]Βοηθητικό!E20:J20)-1=MAX([1]Βοηθητικό!$E$1:$J$1)-5,'[1]ΣΤΟΙΧΕΙΑ ΕΤΟΥΣ 1'!BQ20,"")))))</f>
        <v>379682</v>
      </c>
      <c r="D1503" s="7">
        <f>IF(MAX([1]Βοηθητικό!E20:J20)=MAX([1]Βοηθητικό!$E$1:$J$1),'[1]ΣΤΟΙΧΕΙΑ ΕΤΟΥΣ 6'!BQ20,IF(MAX([1]Βοηθητικό!E20:J20)=MAX([1]Βοηθητικό!$E$1:$J$1)-1,'[1]ΣΤΟΙΧΕΙΑ ΕΤΟΥΣ 5'!BQ20,IF(MAX([1]Βοηθητικό!E20:J20)=MAX([1]Βοηθητικό!$E$1:$J$1)-2,'[1]ΣΤΟΙΧΕΙΑ ΕΤΟΥΣ 4'!BQ20,IF(MAX([1]Βοηθητικό!E20:J20)=MAX([1]Βοηθητικό!$E$1:$J$1)-3,'[1]ΣΤΟΙΧΕΙΑ ΕΤΟΥΣ 3'!BQ20,IF(MAX([1]Βοηθητικό!E20:J20)=MAX([1]Βοηθητικό!$E$1:$J$1)-4,'[1]ΣΤΟΙΧΕΙΑ ΕΤΟΥΣ 2'!BQ20,IF(MAX([1]Βοηθητικό!E20:J20)=MAX([1]Βοηθητικό!$E$1:$J$1)-5,'[1]ΣΤΟΙΧΕΙΑ ΕΤΟΥΣ 1'!BQ20,""))))))</f>
        <v>332270</v>
      </c>
    </row>
    <row r="1504" spans="1:4" x14ac:dyDescent="0.25">
      <c r="A1504" s="1" t="s">
        <v>55</v>
      </c>
      <c r="B1504" s="6">
        <f>IF(MAX([1]Βοηθητικό!$E$20:$J$20)-2=MAX([1]Βοηθητικό!$E$1:$J$1)-2,'[1]ΣΤΟΙΧΕΙΑ ΕΤΟΥΣ 4'!$BD$20,IF(MAX([1]Βοηθητικό!$E$20:$J$20)-2=MAX([1]Βοηθητικό!$E$1:$J$1)-3,'[1]ΣΤΟΙΧΕΙΑ ΕΤΟΥΣ 3'!$BD$20,IF(MAX([1]Βοηθητικό!$E$20:$J$20)-2=MAX([1]Βοηθητικό!$E$1:$J$1)-4,'[1]ΣΤΟΙΧΕΙΑ ΕΤΟΥΣ 2'!$BD$20,IF(MAX([1]Βοηθητικό!$E$20:$J$20)-2=MAX([1]Βοηθητικό!$E$1:$J$1)-5,'[1]ΣΤΟΙΧΕΙΑ ΕΤΟΥΣ 1'!$BD$20,""))))</f>
        <v>0</v>
      </c>
      <c r="C1504" s="6">
        <f>IF(MAX([1]Βοηθητικό!$E$20:$J$20)-1=MAX([1]Βοηθητικό!$E$1:$J$1)-1,'[1]ΣΤΟΙΧΕΙΑ ΕΤΟΥΣ 5'!$BD$20,IF(MAX([1]Βοηθητικό!$E$20:$J$20)-1=MAX([1]Βοηθητικό!$E$1:$J$1)-2,'[1]ΣΤΟΙΧΕΙΑ ΕΤΟΥΣ 4'!$BD$20,IF(MAX([1]Βοηθητικό!$E$20:$J$20)-1=MAX([1]Βοηθητικό!$E$1:$J$1)-3,'[1]ΣΤΟΙΧΕΙΑ ΕΤΟΥΣ 3'!$BD$20,IF(MAX([1]Βοηθητικό!$E$20:$J$20)-1=MAX([1]Βοηθητικό!$E$1:$J$1)-4,'[1]ΣΤΟΙΧΕΙΑ ΕΤΟΥΣ 2'!$BD$20,IF(MAX([1]Βοηθητικό!$E$20:$J$20)-1=MAX([1]Βοηθητικό!$E$1:$J$1)-5,'[1]ΣΤΟΙΧΕΙΑ ΕΤΟΥΣ 1'!$BD$20,"")))))</f>
        <v>0</v>
      </c>
      <c r="D1504" s="7">
        <f>IF(MAX([1]Βοηθητικό!$E$20:$J$20)=MAX([1]Βοηθητικό!$E$1:$J$1),'[1]ΣΤΟΙΧΕΙΑ ΕΤΟΥΣ 6'!$BD$20,IF(MAX([1]Βοηθητικό!$E$20:$J$20)=MAX([1]Βοηθητικό!$E$1:$J$1)-1,'[1]ΣΤΟΙΧΕΙΑ ΕΤΟΥΣ 5'!$BD$20,IF(MAX([1]Βοηθητικό!$E$20:$J$20)=MAX([1]Βοηθητικό!$E$1:$J$1)-2,'[1]ΣΤΟΙΧΕΙΑ ΕΤΟΥΣ 4'!$BD$20,IF(MAX([1]Βοηθητικό!$E$20:$J$20)=MAX([1]Βοηθητικό!$E$1:$J$1)-3,'[1]ΣΤΟΙΧΕΙΑ ΕΤΟΥΣ 3'!$BD$20,IF(MAX([1]Βοηθητικό!$E$20:$J$20)=MAX([1]Βοηθητικό!$E$1:$J$1)-4,'[1]ΣΤΟΙΧΕΙΑ ΕΤΟΥΣ 2'!$BD$20,IF(MAX([1]Βοηθητικό!$E$20:$J$20)=MAX([1]Βοηθητικό!$E$1:$J$1)-5,'[1]ΣΤΟΙΧΕΙΑ ΕΤΟΥΣ 1'!$BD$20,""))))))</f>
        <v>0</v>
      </c>
    </row>
    <row r="1505" spans="1:4" x14ac:dyDescent="0.25">
      <c r="A1505" s="1" t="s">
        <v>64</v>
      </c>
      <c r="B1505" s="6">
        <f>IF(MAX([1]Βοηθητικό!$E$20:$J$20)-2=MAX([1]Βοηθητικό!$E$1:$J$1)-2,'[1]ΣΤΟΙΧΕΙΑ ΕΤΟΥΣ 4'!$BM$20,IF(MAX([1]Βοηθητικό!$E$20:$J$20)-2=MAX([1]Βοηθητικό!$E$1:$J$1)-3,'[1]ΣΤΟΙΧΕΙΑ ΕΤΟΥΣ 3'!$BM$20,IF(MAX([1]Βοηθητικό!$E$20:$J$20)-2=MAX([1]Βοηθητικό!$E$1:$J$1)-4,'[1]ΣΤΟΙΧΕΙΑ ΕΤΟΥΣ 2'!$BM$20,IF(MAX([1]Βοηθητικό!$E$20:$J$20)-2=MAX([1]Βοηθητικό!$E$1:$J$1)-5,'[1]ΣΤΟΙΧΕΙΑ ΕΤΟΥΣ 1'!$BM$20,""))))</f>
        <v>-92913</v>
      </c>
      <c r="C1505" s="6">
        <f>IF(MAX([1]Βοηθητικό!$E$20:$J$20)-1=MAX([1]Βοηθητικό!$E$1:$J$1)-1,'[1]ΣΤΟΙΧΕΙΑ ΕΤΟΥΣ 5'!$BM$20,IF(MAX([1]Βοηθητικό!$E$20:$J$20)-1=MAX([1]Βοηθητικό!$E$1:$J$1)-2,'[1]ΣΤΟΙΧΕΙΑ ΕΤΟΥΣ 4'!$BM$20,IF(MAX([1]Βοηθητικό!$E$20:$J$20)-1=MAX([1]Βοηθητικό!$E$1:$J$1)-3,'[1]ΣΤΟΙΧΕΙΑ ΕΤΟΥΣ 3'!$BM$20,IF(MAX([1]Βοηθητικό!$E$20:$J$20)-1=MAX([1]Βοηθητικό!$E$1:$J$1)-4,'[1]ΣΤΟΙΧΕΙΑ ΕΤΟΥΣ 2'!$BM$20,IF(MAX([1]Βοηθητικό!$E$20:$J$20)-1=MAX([1]Βοηθητικό!$E$1:$J$1)-5,'[1]ΣΤΟΙΧΕΙΑ ΕΤΟΥΣ 1'!$BM$20,"")))))</f>
        <v>-97073</v>
      </c>
      <c r="D1505" s="7">
        <f>IF(MAX([1]Βοηθητικό!$E$20:$J$20)=MAX([1]Βοηθητικό!$E$1:$J$1),'[1]ΣΤΟΙΧΕΙΑ ΕΤΟΥΣ 6'!$BM$20,IF(MAX([1]Βοηθητικό!$E$20:$J$20)=MAX([1]Βοηθητικό!$E$1:$J$1)-1,'[1]ΣΤΟΙΧΕΙΑ ΕΤΟΥΣ 5'!$BM$20,IF(MAX([1]Βοηθητικό!$E$20:$J$20)=MAX([1]Βοηθητικό!$E$1:$J$1)-2,'[1]ΣΤΟΙΧΕΙΑ ΕΤΟΥΣ 4'!$BM$20,IF(MAX([1]Βοηθητικό!$E$20:$J$20)=MAX([1]Βοηθητικό!$E$1:$J$1)-3,'[1]ΣΤΟΙΧΕΙΑ ΕΤΟΥΣ 3'!$BM$20,IF(MAX([1]Βοηθητικό!$E$20:$J$20)=MAX([1]Βοηθητικό!$E$1:$J$1)-4,'[1]ΣΤΟΙΧΕΙΑ ΕΤΟΥΣ 2'!$BM$20,IF(MAX([1]Βοηθητικό!$E$20:$J$20)=MAX([1]Βοηθητικό!$E$1:$J$1)-5,'[1]ΣΤΟΙΧΕΙΑ ΕΤΟΥΣ 1'!$BM$20,""))))))</f>
        <v>-68127</v>
      </c>
    </row>
    <row r="1506" spans="1:4" x14ac:dyDescent="0.25">
      <c r="A1506" s="1"/>
      <c r="B1506" s="9"/>
      <c r="C1506" s="9"/>
      <c r="D1506" s="9"/>
    </row>
    <row r="1507" spans="1:4" x14ac:dyDescent="0.25">
      <c r="A1507" s="1" t="s">
        <v>176</v>
      </c>
      <c r="B1507" s="1"/>
      <c r="C1507" s="1"/>
      <c r="D1507" s="2" t="s">
        <v>192</v>
      </c>
    </row>
    <row r="1508" spans="1:4" x14ac:dyDescent="0.25">
      <c r="A1508" s="3" t="str">
        <f>"ΚΩΔΙΚΟΣ ICAP" &amp; ": " &amp; '[1]ΣΤΟΙΧΕΙΑ ΕΤΟΥΣ 3'!A$20</f>
        <v>ΚΩΔΙΚΟΣ ICAP: 268520</v>
      </c>
      <c r="B1508" s="1"/>
      <c r="C1508" s="1"/>
      <c r="D1508" s="1"/>
    </row>
    <row r="1509" spans="1:4" x14ac:dyDescent="0.25">
      <c r="A1509" s="3" t="str">
        <f>'[1]ΣΤΟΙΧΕΙΑ ΕΤΟΥΣ 3'!B$20</f>
        <v>SIMPLE-CITY A.E.</v>
      </c>
      <c r="B1509" s="1"/>
      <c r="C1509" s="1"/>
      <c r="D1509" s="1"/>
    </row>
    <row r="1510" spans="1:4" x14ac:dyDescent="0.25">
      <c r="A1510" s="3" t="s">
        <v>193</v>
      </c>
      <c r="B1510" s="4" t="str">
        <f>RIGHT(B1489,4)</f>
        <v>2017</v>
      </c>
      <c r="C1510" s="4" t="str">
        <f>RIGHT(C1489,4)</f>
        <v>2018</v>
      </c>
      <c r="D1510" s="4" t="str">
        <f>RIGHT(D1489,4)</f>
        <v>2019</v>
      </c>
    </row>
    <row r="1511" spans="1:4" x14ac:dyDescent="0.25">
      <c r="A1511" s="1" t="s">
        <v>194</v>
      </c>
      <c r="B1511" s="10">
        <f>IF(B1475&lt;=0,"-",IF(OR(B1502/B1475*100&lt;-500,B1502/B1475*100&gt;500),"-",B1502/B1475*100))</f>
        <v>20.499608740913544</v>
      </c>
      <c r="C1511" s="10">
        <f>IF(C1475&lt;=0,"-",IF(OR(C1502/C1475*100&lt;-500,C1502/C1475*100&gt;500),"-",C1502/C1475*100))</f>
        <v>18.608146901273468</v>
      </c>
      <c r="D1511" s="10">
        <f>IF(D1475&lt;=0,"-",IF(OR(D1502/D1475*100&lt;-500,D1502/D1475*100&gt;500),"-",D1502/D1475*100))</f>
        <v>14.090262900301994</v>
      </c>
    </row>
    <row r="1512" spans="1:4" x14ac:dyDescent="0.25">
      <c r="A1512" s="1" t="s">
        <v>195</v>
      </c>
      <c r="B1512" s="10">
        <f>IF(B1487=0,"-",IF(OR(B1502/B1487*100&lt;-500,B1502/B1487*100&gt;500),"-",B1502/B1487*100))</f>
        <v>15.674738977770364</v>
      </c>
      <c r="C1512" s="10">
        <f>IF(C1487=0,"-",IF(OR(C1502/C1487*100&lt;-500,C1502/C1487*100&gt;500),"-",C1502/C1487*100))</f>
        <v>15.373140908823702</v>
      </c>
      <c r="D1512" s="10">
        <f>IF(D1487=0,"-",IF(OR(D1502/D1487*100&lt;-500,D1502/D1487*100&gt;500),"-",D1502/D1487*100))</f>
        <v>11.188152177126135</v>
      </c>
    </row>
    <row r="1513" spans="1:4" x14ac:dyDescent="0.25">
      <c r="A1513" s="1" t="s">
        <v>196</v>
      </c>
      <c r="B1513" s="10">
        <f>IF(B1490=0,"-",IF(OR(B1492/B1490*100&lt;-500,B1492/B1490*100&gt;99),"-",B1492/B1490*100))</f>
        <v>40.158199931513217</v>
      </c>
      <c r="C1513" s="10">
        <f>IF(C1490=0,"-",IF(OR(C1492/C1490*100&lt;-500,C1492/C1490*100&gt;99),"-",C1492/C1490*100))</f>
        <v>38.173583959336632</v>
      </c>
      <c r="D1513" s="10">
        <f>IF(D1490=0,"-",IF(OR(D1492/D1490*100&lt;-500,D1492/D1490*100&gt;99),"-",D1492/D1490*100))</f>
        <v>39.541159271947244</v>
      </c>
    </row>
    <row r="1514" spans="1:4" x14ac:dyDescent="0.25">
      <c r="A1514" s="1" t="s">
        <v>197</v>
      </c>
      <c r="B1514" s="10">
        <f>IF(B1490=0,"-",IF(OR(B1496/B1490*100&lt;-500,B1496/B1490*100&gt;500),"-",B1496/B1490*100))</f>
        <v>13.480972996100185</v>
      </c>
      <c r="C1514" s="10">
        <f>IF(C1490=0,"-",IF(OR(C1496/C1490*100&lt;-500,C1496/C1490*100&gt;500),"-",C1496/C1490*100))</f>
        <v>13.042116924575556</v>
      </c>
      <c r="D1514" s="10">
        <f>IF(D1490=0,"-",IF(OR(D1496/D1490*100&lt;-500,D1496/D1490*100&gt;500),"-",D1496/D1490*100))</f>
        <v>10.805561667632745</v>
      </c>
    </row>
    <row r="1515" spans="1:4" x14ac:dyDescent="0.25">
      <c r="A1515" s="1" t="s">
        <v>198</v>
      </c>
      <c r="B1515" s="10">
        <f>IF(B1490=0,"-",IF(OR(B1502/B1490*100&lt;-500,B1502/B1490*100&gt;500),"-",B1502/B1490*100))</f>
        <v>12.10949872362106</v>
      </c>
      <c r="C1515" s="10">
        <f>IF(C1490=0,"-",IF(OR(C1502/C1490*100&lt;-500,C1502/C1490*100&gt;500),"-",C1502/C1490*100))</f>
        <v>12.130590406666288</v>
      </c>
      <c r="D1515" s="10">
        <f>IF(D1490=0,"-",IF(OR(D1502/D1490*100&lt;-500,D1502/D1490*100&gt;500),"-",D1502/D1490*100))</f>
        <v>9.9300051528017352</v>
      </c>
    </row>
    <row r="1516" spans="1:4" x14ac:dyDescent="0.25">
      <c r="A1516" s="1" t="s">
        <v>199</v>
      </c>
      <c r="B1516" s="10">
        <f>IF(B1490=0,"-",IF(OR(B1503/B1490*100&lt;-500,B1503/B1490*100&gt;500),"-",B1503/B1490*100))</f>
        <v>14.075167645211254</v>
      </c>
      <c r="C1516" s="10">
        <f t="shared" ref="C1516:D1516" si="17">IF(C1490=0,"-",IF(OR(C1503/C1490*100&lt;-500,C1503/C1490*100&gt;500),"-",C1503/C1490*100))</f>
        <v>13.759400921274883</v>
      </c>
      <c r="D1516" s="10">
        <f t="shared" si="17"/>
        <v>11.623363425742109</v>
      </c>
    </row>
    <row r="1517" spans="1:4" x14ac:dyDescent="0.25">
      <c r="A1517" s="1" t="s">
        <v>200</v>
      </c>
      <c r="B1517" s="10">
        <f>IF(B1475&lt;=0,"-",IF(OR((B1479+B1482)/B1475&lt;=0,(B1479+B1482)/B1475&gt;100),"-",(B1479+B1482)/B1475))</f>
        <v>0.30781116934320302</v>
      </c>
      <c r="C1517" s="10">
        <f>IF(C1475&lt;=0,"-",IF(OR((C1479+C1482)/C1475&lt;=0,(C1479+C1482)/C1475&gt;100),"-",(C1479+C1482)/C1475))</f>
        <v>0.21043233855958302</v>
      </c>
      <c r="D1517" s="10">
        <f>IF(D1475&lt;=0,"-",IF(OR((D1479+D1482)/D1475&lt;=0,(D1479+D1482)/D1475&gt;100),"-",(D1479+D1482)/D1475))</f>
        <v>0.25939142382324271</v>
      </c>
    </row>
    <row r="1518" spans="1:4" x14ac:dyDescent="0.25">
      <c r="A1518" s="1" t="s">
        <v>201</v>
      </c>
      <c r="B1518" s="10">
        <f>IF(B1494=0,"-",IF((B1494+B1502)&lt;=0,"-",IF(OR((B1494+B1502)/B1494&lt;=0,(B1494+B1502)/B1494&gt;1000),"-",(B1494+B1502)/B1494)))</f>
        <v>21.379683226257871</v>
      </c>
      <c r="C1518" s="10">
        <f>IF(C1494=0,"-",IF((C1494+C1502)&lt;=0,"-",IF(OR((C1494+C1502)/C1494&lt;=0,(C1494+C1502)/C1494&gt;1000),"-",(C1494+C1502)/C1494)))</f>
        <v>17.911837518314556</v>
      </c>
      <c r="D1518" s="10">
        <f>IF(D1494=0,"-",IF((D1494+D1502)&lt;=0,"-",IF(OR((D1494+D1502)/D1494&lt;=0,(D1494+D1502)/D1494&gt;1000),"-",(D1494+D1502)/D1494)))</f>
        <v>13.14231328599538</v>
      </c>
    </row>
    <row r="1519" spans="1:4" x14ac:dyDescent="0.25">
      <c r="A1519" s="1" t="s">
        <v>202</v>
      </c>
      <c r="B1519" s="10">
        <f>IF(B1475&lt;=0,"-",IF(B1483=0,"-",IF(OR(B1483/B1475*100&lt;0,B1483/B1475*100&gt;1000),"-",B1483/B1475*100)))</f>
        <v>9.9211531361831149</v>
      </c>
      <c r="C1519" s="10">
        <f>IF(C1475&lt;=0,"-",IF(C1483=0,"-",IF(OR(C1483/C1475*100&lt;0,C1483/C1475*100&gt;1000),"-",C1483/C1475*100)))</f>
        <v>2.6612291730132505</v>
      </c>
      <c r="D1519" s="10">
        <f>IF(D1475&lt;=0,"-",IF(D1483=0,"-",IF(OR(D1483/D1475*100&lt;0,D1483/D1475*100&gt;1000),"-",D1483/D1475*100)))</f>
        <v>13.931025650698601</v>
      </c>
    </row>
    <row r="1520" spans="1:4" x14ac:dyDescent="0.25">
      <c r="A1520" s="1" t="s">
        <v>81</v>
      </c>
      <c r="B1520" s="10">
        <f>IF(B1482=0,"-",IF(OR((B1463+B1467+B1471)/B1482&lt;0,(B1463+B1467+B1471)/B1482&gt;50),"-",(B1463+B1467+B1471)/B1482))</f>
        <v>4.0592446003226419</v>
      </c>
      <c r="C1520" s="10">
        <f>IF(C1482=0,"-",IF(OR((C1463+C1467+C1471)/C1482&lt;0,(C1463+C1467+C1471)/C1482&gt;50),"-",(C1463+C1467+C1471)/C1482))</f>
        <v>5.6016076151371603</v>
      </c>
      <c r="D1520" s="10">
        <f>IF(D1482=0,"-",IF(OR((D1463+D1467+D1471)/D1482&lt;0,(D1463+D1467+D1471)/D1482&gt;50),"-",(D1463+D1467+D1471)/D1482))</f>
        <v>4.7564390096114941</v>
      </c>
    </row>
    <row r="1521" spans="1:4" x14ac:dyDescent="0.25">
      <c r="A1521" s="1" t="s">
        <v>203</v>
      </c>
      <c r="B1521" s="10">
        <f>IF(B1482=0,"-",IF(OR((B1467+B1471)/B1482&lt;0,(B1467+B1471)/B1482&gt;30),"-",(B1467+B1471)/B1482))</f>
        <v>3.6788495492376989</v>
      </c>
      <c r="C1521" s="10">
        <f>IF(C1482=0,"-",IF(OR((C1467+C1471)/C1482&lt;0,(C1467+C1471)/C1482&gt;30),"-",(C1467+C1471)/C1482))</f>
        <v>4.9376165675229204</v>
      </c>
      <c r="D1521" s="10">
        <f>IF(D1482=0,"-",IF(OR((D1467+D1471)/D1482&lt;0,(D1467+D1471)/D1482&gt;30),"-",(D1467+D1471)/D1482))</f>
        <v>3.662139823142005</v>
      </c>
    </row>
    <row r="1522" spans="1:4" x14ac:dyDescent="0.25">
      <c r="A1522" s="1" t="s">
        <v>204</v>
      </c>
      <c r="B1522" s="10">
        <f>IF(B1482=0,"-",IF(OR((B1469+B1471)/B1482&lt;0,(B1469+B1471)/B1482&gt;15),"-",(B1469+B1471)/B1482))</f>
        <v>1.1342729566567176</v>
      </c>
      <c r="C1522" s="10">
        <f>IF(C1482=0,"-",IF(OR((C1469+C1471)/C1482&lt;0,(C1469+C1471)/C1482&gt;15),"-",(C1469+C1471)/C1482))</f>
        <v>1.4906142985755273</v>
      </c>
      <c r="D1522" s="10">
        <f>IF(D1482=0,"-",IF(OR((D1469+D1471)/D1482&lt;0,(D1469+D1471)/D1482&gt;15),"-",(D1469+D1471)/D1482))</f>
        <v>1.2077888277312034</v>
      </c>
    </row>
    <row r="1523" spans="1:4" x14ac:dyDescent="0.25">
      <c r="A1523" s="1" t="s">
        <v>205</v>
      </c>
      <c r="B1523" s="8">
        <f>IF((B1463+B1467+B1471)-B1482=0,"-",(B1463+B1467+B1471)-B1482)</f>
        <v>1405212</v>
      </c>
      <c r="C1523" s="8">
        <f>IF((C1463+C1467+C1471)-C1482=0,"-",(C1463+C1467+C1471)-C1482)</f>
        <v>1640717</v>
      </c>
      <c r="D1523" s="8">
        <f>IF((D1463+D1467+D1471)-D1482=0,"-",(D1463+D1467+D1471)-D1482)</f>
        <v>1847443</v>
      </c>
    </row>
    <row r="1524" spans="1:4" x14ac:dyDescent="0.25">
      <c r="A1524" s="1" t="s">
        <v>206</v>
      </c>
      <c r="B1524" s="11">
        <f>IF(B1490=0,"-",IF(OR(B1468/B1490*365&lt;=0,B1468/B1490*365&gt;720),"-",B1468/B1490*365))</f>
        <v>149.9935028267806</v>
      </c>
      <c r="C1524" s="11">
        <f>IF(C1490=0,"-",IF(OR(C1468/C1490*365&lt;=0,C1468/C1490*365&gt;720),"-",C1468/C1490*365))</f>
        <v>126.46087046016996</v>
      </c>
      <c r="D1524" s="11">
        <f>IF(D1490=0,"-",IF(OR(D1468/D1490*365&lt;=0,D1468/D1490*365&gt;720),"-",D1468/D1490*365))</f>
        <v>142.24080410293149</v>
      </c>
    </row>
    <row r="1525" spans="1:4" x14ac:dyDescent="0.25">
      <c r="A1525" s="1" t="s">
        <v>207</v>
      </c>
      <c r="B1525" s="11">
        <f>IF(B1491=0,"-",IF(OR(B1484/B1491*365&lt;=0,B1484/B1491*365&gt;720),"-",B1484/B1491*365))</f>
        <v>36.242630776479622</v>
      </c>
      <c r="C1525" s="11">
        <f>IF(C1491=0,"-",IF(OR(C1484/C1491*365&lt;=0,C1484/C1491*365&gt;720),"-",C1484/C1491*365))</f>
        <v>31.688184068447729</v>
      </c>
      <c r="D1525" s="11">
        <f>IF(D1491=0,"-",IF(OR(D1484/D1491*365&lt;=0,D1484/D1491*365&gt;720),"-",D1484/D1491*365))</f>
        <v>18.84302204478389</v>
      </c>
    </row>
    <row r="1526" spans="1:4" x14ac:dyDescent="0.25">
      <c r="A1526" s="1" t="s">
        <v>208</v>
      </c>
      <c r="B1526" s="11">
        <f>IF(B1491=0,"-",IF(OR(B1463/B1491*365&lt;=0,B1463/B1491*365&gt;720),"-",B1463/B1491*365))</f>
        <v>40.280911579423396</v>
      </c>
      <c r="C1526" s="11">
        <f>IF(C1491=0,"-",IF(OR(C1463/C1491*365&lt;=0,C1463/C1491*365&gt;720),"-",C1463/C1491*365))</f>
        <v>50.650603935029281</v>
      </c>
      <c r="D1526" s="11">
        <f>IF(D1491=0,"-",IF(OR(D1463/D1491*365&lt;=0,D1463/D1491*365&gt;720),"-",D1463/D1491*365))</f>
        <v>113.65917954058902</v>
      </c>
    </row>
    <row r="1527" spans="1:4" x14ac:dyDescent="0.25">
      <c r="A1527" s="1" t="s">
        <v>209</v>
      </c>
      <c r="B1527" s="10">
        <f>IF(OR(B1487=0,B1490=0),"-",IF(OR(B1490/B1487&lt;=0,B1490/B1487&gt;100),"-",B1490/B1487))</f>
        <v>1.2944168322339276</v>
      </c>
      <c r="C1527" s="10">
        <f>IF(OR(C1487=0,C1490=0),"-",IF(OR(C1490/C1487&lt;=0,C1490/C1487&gt;100),"-",C1490/C1487))</f>
        <v>1.2673036013461878</v>
      </c>
      <c r="D1527" s="10">
        <f>IF(OR(D1487=0,D1490=0),"-",IF(OR(D1490/D1487&lt;=0,D1490/D1487&gt;100),"-",D1490/D1487))</f>
        <v>1.1267015479815148</v>
      </c>
    </row>
    <row r="1528" spans="1:4" x14ac:dyDescent="0.25">
      <c r="A1528" s="1" t="s">
        <v>210</v>
      </c>
      <c r="B1528" s="8">
        <f>IF(OR(B1526="-",B1524="-",B1525="-"),"-",(B1526+B1524)-B1525)</f>
        <v>154.03178362972437</v>
      </c>
      <c r="C1528" s="8">
        <f>IF(OR(C1526="-",C1524="-",C1525="-"),"-",(C1526+C1524)-C1525)</f>
        <v>145.42329032675153</v>
      </c>
      <c r="D1528" s="8">
        <f>IF(OR(D1526="-",D1524="-",D1525="-"),"-",(D1526+D1524)-D1525)</f>
        <v>237.05696159873662</v>
      </c>
    </row>
    <row r="1529" spans="1:4" x14ac:dyDescent="0.25">
      <c r="A1529" s="1" t="s">
        <v>211</v>
      </c>
      <c r="B1529" s="10">
        <f>IF(B1452=0,"-",(B1452/B1472)*100)</f>
        <v>8.778840137124428</v>
      </c>
      <c r="C1529" s="10">
        <f>IF(C1452=0,"-",(C1452/C1472)*100)</f>
        <v>8.2730016606901415</v>
      </c>
      <c r="D1529" s="10">
        <f>IF(D1452=0,"-",(D1452/D1472)*100)</f>
        <v>7.8010385566624292</v>
      </c>
    </row>
    <row r="1530" spans="1:4" x14ac:dyDescent="0.25">
      <c r="A1530" s="1" t="s">
        <v>212</v>
      </c>
      <c r="B1530" s="10">
        <f>IF(B1483=0,"-",IF(B1483/B1490&gt;10,"-",(B1483/B1490)*100))</f>
        <v>5.8606089880964527</v>
      </c>
      <c r="C1530" s="10">
        <f>IF(C1483=0,"-",IF(C1483/C1490&gt;10,"-",(C1483/C1490)*100))</f>
        <v>1.7348466371944711</v>
      </c>
      <c r="D1530" s="10">
        <f>IF(D1483=0,"-",IF(D1483/D1490&gt;10,"-",(D1483/D1490)*100))</f>
        <v>9.8177839174516262</v>
      </c>
    </row>
    <row r="1531" spans="1:4" x14ac:dyDescent="0.25">
      <c r="A1531" s="1"/>
      <c r="B1531" s="1"/>
      <c r="C1531" s="1"/>
      <c r="D1531" s="1"/>
    </row>
    <row r="1532" spans="1:4" x14ac:dyDescent="0.25">
      <c r="A1532" s="1" t="s">
        <v>176</v>
      </c>
      <c r="B1532" s="1"/>
      <c r="C1532" s="1"/>
      <c r="D1532" s="2" t="s">
        <v>177</v>
      </c>
    </row>
    <row r="1533" spans="1:4" x14ac:dyDescent="0.25">
      <c r="A1533" s="3" t="str">
        <f>"ΚΩΔΙΚΟΣ ICAP" &amp; ": " &amp; '[1]ΣΤΟΙΧΕΙΑ ΕΤΟΥΣ 3'!A$21</f>
        <v>ΚΩΔΙΚΟΣ ICAP: 10036055</v>
      </c>
      <c r="B1533" s="1"/>
      <c r="C1533" s="1"/>
      <c r="D1533" s="2"/>
    </row>
    <row r="1534" spans="1:4" x14ac:dyDescent="0.25">
      <c r="A1534" s="3" t="str">
        <f>'[1]ΣΤΟΙΧΕΙΑ ΕΤΟΥΣ 3'!B$21</f>
        <v>SOFA SHOP BY ARMENIAKOS I.K.E.</v>
      </c>
      <c r="B1534" s="1"/>
      <c r="C1534" s="1"/>
      <c r="D1534" s="1"/>
    </row>
    <row r="1535" spans="1:4" x14ac:dyDescent="0.25">
      <c r="A1535" s="1" t="s">
        <v>178</v>
      </c>
      <c r="B1535" s="2" t="s">
        <v>179</v>
      </c>
      <c r="C1535" s="2" t="s">
        <v>179</v>
      </c>
      <c r="D1535" s="2" t="s">
        <v>179</v>
      </c>
    </row>
    <row r="1536" spans="1:4" x14ac:dyDescent="0.25">
      <c r="A1536" s="3" t="s">
        <v>180</v>
      </c>
      <c r="B1536" s="4" t="str">
        <f>IF(MAX([1]Βοηθητικό!$E$21:$J$21)-2=MAX([1]Βοηθητικό!$E$1:$J$1)-2,RIGHT('[1]ΣΤΟΙΧΕΙΑ ΕΤΟΥΣ 4'!$F$21,10),IF(MAX([1]Βοηθητικό!$E$21:$J$21)-2=MAX([1]Βοηθητικό!$E$1:$J$1)-3,RIGHT('[1]ΣΤΟΙΧΕΙΑ ΕΤΟΥΣ 3'!$F$21,10),IF(MAX([1]Βοηθητικό!$E$21:$J$21)-2=MAX([1]Βοηθητικό!$E$1:$J$1)-4,RIGHT('[1]ΣΤΟΙΧΕΙΑ ΕΤΟΥΣ 2'!$F$21,10),IF(MAX([1]Βοηθητικό!$E$21:$J$21)-2=MAX([1]Βοηθητικό!$E$1:$J$1)-5,RIGHT('[1]ΣΤΟΙΧΕΙΑ ΕΤΟΥΣ 1'!$F$21,10),""))))</f>
        <v>31/12/2016</v>
      </c>
      <c r="C1536" s="17" t="str">
        <f>IF(MAX([1]Βοηθητικό!$E$21:$J$21)-1=MAX([1]Βοηθητικό!$E$1:$J$1)-1,RIGHT('[1]ΣΤΟΙΧΕΙΑ ΕΤΟΥΣ 5'!$F$21,10),IF(MAX([1]Βοηθητικό!$E$21:$J$21)-1=MAX([1]Βοηθητικό!$E$1:$J$1)-2,RIGHT('[1]ΣΤΟΙΧΕΙΑ ΕΤΟΥΣ 4'!$F$21,10),IF(MAX([1]Βοηθητικό!$E$21:$J$21)-1=MAX([1]Βοηθητικό!$E$1:$J$1)-3,RIGHT('[1]ΣΤΟΙΧΕΙΑ ΕΤΟΥΣ 3'!$F$21,10),IF(MAX([1]Βοηθητικό!$E$21:$J$21)-1=MAX([1]Βοηθητικό!$E$1:$J$1)-4,RIGHT('[1]ΣΤΟΙΧΕΙΑ ΕΤΟΥΣ 2'!$F$21,10),IF(MAX([1]Βοηθητικό!$E$21:$J$21)-1=MAX([1]Βοηθητικό!$E$1:$J$1)-5,RIGHT('[1]ΣΤΟΙΧΕΙΑ ΕΤΟΥΣ 1'!$F$21,10),"")))))</f>
        <v>31/12/2017</v>
      </c>
      <c r="D1536" s="5" t="str">
        <f>IF(MAX([1]Βοηθητικό!$E$21:$J$21)=MAX([1]Βοηθητικό!$E$1:$J$1),RIGHT('[1]ΣΤΟΙΧΕΙΑ ΕΤΟΥΣ 6'!$F$21,10),IF(MAX([1]Βοηθητικό!$E$21:$J$21)=MAX([1]Βοηθητικό!$E$1:$J$1)-1,RIGHT('[1]ΣΤΟΙΧΕΙΑ ΕΤΟΥΣ 5'!$F$21,10),IF(MAX([1]Βοηθητικό!$E$21:$J$21)=MAX([1]Βοηθητικό!$E$1:$J$1)-2,RIGHT('[1]ΣΤΟΙΧΕΙΑ ΕΤΟΥΣ 4'!$F$21,10),IF(MAX([1]Βοηθητικό!$E$21:$J$21)=MAX([1]Βοηθητικό!$E$1:$J$1)-3,RIGHT('[1]ΣΤΟΙΧΕΙΑ ΕΤΟΥΣ 3'!$F$21,10),IF(MAX([1]Βοηθητικό!$E$21:$J$21)=MAX([1]Βοηθητικό!$E$1:$J$1)-4,RIGHT('[1]ΣΤΟΙΧΕΙΑ ΕΤΟΥΣ 2'!$F$21,10),IF(MAX([1]Βοηθητικό!$E$21:$J$21)=MAX([1]Βοηθητικό!$E$1:$J$1)-5,RIGHT('[1]ΣΤΟΙΧΕΙΑ ΕΤΟΥΣ 1'!$F$21,10),""))))))</f>
        <v>31/12/2018</v>
      </c>
    </row>
    <row r="1537" spans="1:4" x14ac:dyDescent="0.25">
      <c r="A1537" s="1" t="s">
        <v>6</v>
      </c>
      <c r="B1537" s="6">
        <f>IF(MAX([1]Βοηθητικό!$E$21:$J$21)-2=MAX([1]Βοηθητικό!$E$1:$J$1)-2,'[1]ΣΤΟΙΧΕΙΑ ΕΤΟΥΣ 4'!$G$21,IF(MAX([1]Βοηθητικό!$E$21:$J$21)-2=MAX([1]Βοηθητικό!$E$1:$J$1)-3,'[1]ΣΤΟΙΧΕΙΑ ΕΤΟΥΣ 3'!$G$21,IF(MAX([1]Βοηθητικό!$E$21:$J$21)-2=MAX([1]Βοηθητικό!$E$1:$J$1)-4,'[1]ΣΤΟΙΧΕΙΑ ΕΤΟΥΣ 2'!$G$21,IF(MAX([1]Βοηθητικό!$E$21:$J$21)-2=MAX([1]Βοηθητικό!$E$1:$J$1)-5,'[1]ΣΤΟΙΧΕΙΑ ΕΤΟΥΣ 1'!$G$21,""))))</f>
        <v>22116</v>
      </c>
      <c r="C1537" s="6">
        <f>IF(MAX([1]Βοηθητικό!$E$21:$J$21)-1=MAX([1]Βοηθητικό!$E$1:$J$1)-1,'[1]ΣΤΟΙΧΕΙΑ ΕΤΟΥΣ 5'!$G$21,IF(MAX([1]Βοηθητικό!$E$21:$J$21)-1=MAX([1]Βοηθητικό!$E$1:$J$1)-2,'[1]ΣΤΟΙΧΕΙΑ ΕΤΟΥΣ 4'!$G$21,IF(MAX([1]Βοηθητικό!$E$21:$J$21)-1=MAX([1]Βοηθητικό!$E$1:$J$1)-3,'[1]ΣΤΟΙΧΕΙΑ ΕΤΟΥΣ 3'!$G$21,IF(MAX([1]Βοηθητικό!$E$21:$J$21)-1=MAX([1]Βοηθητικό!$E$1:$J$1)-4,'[1]ΣΤΟΙΧΕΙΑ ΕΤΟΥΣ 2'!$G$21,IF(MAX([1]Βοηθητικό!$E$21:$J$21)-1=MAX([1]Βοηθητικό!$E$1:$J$1)-5,'[1]ΣΤΟΙΧΕΙΑ ΕΤΟΥΣ 1'!$G$21,"")))))</f>
        <v>25346</v>
      </c>
      <c r="D1537" s="7">
        <f>IF(MAX([1]Βοηθητικό!$E$21:$J$21)=MAX([1]Βοηθητικό!$E$1:$J$1),'[1]ΣΤΟΙΧΕΙΑ ΕΤΟΥΣ 6'!$G$21,IF(MAX([1]Βοηθητικό!$E$21:$J$21)=MAX([1]Βοηθητικό!$E$1:$J$1)-1,'[1]ΣΤΟΙΧΕΙΑ ΕΤΟΥΣ 5'!$G$21,IF(MAX([1]Βοηθητικό!$E$21:$J$21)=MAX([1]Βοηθητικό!$E$1:$J$1)-2,'[1]ΣΤΟΙΧΕΙΑ ΕΤΟΥΣ 4'!$G$21,IF(MAX([1]Βοηθητικό!$E$21:$J$21)=MAX([1]Βοηθητικό!$E$1:$J$1)-3,'[1]ΣΤΟΙΧΕΙΑ ΕΤΟΥΣ 3'!$G$21,IF(MAX([1]Βοηθητικό!$E$21:$J$21)=MAX([1]Βοηθητικό!$E$1:$J$1)-4,'[1]ΣΤΟΙΧΕΙΑ ΕΤΟΥΣ 2'!$G$21,IF(MAX([1]Βοηθητικό!$E$21:$J$21)=MAX([1]Βοηθητικό!$E$1:$J$1)-5,'[1]ΣΤΟΙΧΕΙΑ ΕΤΟΥΣ 1'!$G$21,""))))))</f>
        <v>41829</v>
      </c>
    </row>
    <row r="1538" spans="1:4" x14ac:dyDescent="0.25">
      <c r="A1538" s="1" t="s">
        <v>7</v>
      </c>
      <c r="B1538" s="6">
        <f>IF(MAX([1]Βοηθητικό!$E$21:$J$21)-2=MAX([1]Βοηθητικό!$E$1:$J$1)-2,'[1]ΣΤΟΙΧΕΙΑ ΕΤΟΥΣ 4'!$H$21,IF(MAX([1]Βοηθητικό!$E$21:$J$21)-2=MAX([1]Βοηθητικό!$E$1:$J$1)-3,'[1]ΣΤΟΙΧΕΙΑ ΕΤΟΥΣ 3'!$H$21,IF(MAX([1]Βοηθητικό!$E$21:$J$21)-2=MAX([1]Βοηθητικό!$E$1:$J$1)-4,'[1]ΣΤΟΙΧΕΙΑ ΕΤΟΥΣ 2'!$H$21,IF(MAX([1]Βοηθητικό!$E$21:$J$21)-2=MAX([1]Βοηθητικό!$E$1:$J$1)-5,'[1]ΣΤΟΙΧΕΙΑ ΕΤΟΥΣ 1'!$H$21,""))))</f>
        <v>0</v>
      </c>
      <c r="C1538" s="6">
        <f>IF(MAX([1]Βοηθητικό!$E$21:$J$21)-1=MAX([1]Βοηθητικό!$E$1:$J$1)-1,'[1]ΣΤΟΙΧΕΙΑ ΕΤΟΥΣ 5'!$H$21,IF(MAX([1]Βοηθητικό!$E$21:$J$21)-1=MAX([1]Βοηθητικό!$E$1:$J$1)-2,'[1]ΣΤΟΙΧΕΙΑ ΕΤΟΥΣ 4'!$H$21,IF(MAX([1]Βοηθητικό!$E$21:$J$21)-1=MAX([1]Βοηθητικό!$E$1:$J$1)-3,'[1]ΣΤΟΙΧΕΙΑ ΕΤΟΥΣ 3'!$H$21,IF(MAX([1]Βοηθητικό!$E$21:$J$21)-1=MAX([1]Βοηθητικό!$E$1:$J$1)-4,'[1]ΣΤΟΙΧΕΙΑ ΕΤΟΥΣ 2'!$H$21,IF(MAX([1]Βοηθητικό!$E$21:$J$21)-1=MAX([1]Βοηθητικό!$E$1:$J$1)-5,'[1]ΣΤΟΙΧΕΙΑ ΕΤΟΥΣ 1'!$H$21,"")))))</f>
        <v>0</v>
      </c>
      <c r="D1538" s="7">
        <f>IF(MAX([1]Βοηθητικό!$E$21:$J$21)=MAX([1]Βοηθητικό!$E$1:$J$1),'[1]ΣΤΟΙΧΕΙΑ ΕΤΟΥΣ 6'!$H$21,IF(MAX([1]Βοηθητικό!$E$21:$J$21)=MAX([1]Βοηθητικό!$E$1:$J$1)-1,'[1]ΣΤΟΙΧΕΙΑ ΕΤΟΥΣ 5'!$H$21,IF(MAX([1]Βοηθητικό!$E$21:$J$21)=MAX([1]Βοηθητικό!$E$1:$J$1)-2,'[1]ΣΤΟΙΧΕΙΑ ΕΤΟΥΣ 4'!$H$21,IF(MAX([1]Βοηθητικό!$E$21:$J$21)=MAX([1]Βοηθητικό!$E$1:$J$1)-3,'[1]ΣΤΟΙΧΕΙΑ ΕΤΟΥΣ 3'!$H$21,IF(MAX([1]Βοηθητικό!$E$21:$J$21)=MAX([1]Βοηθητικό!$E$1:$J$1)-4,'[1]ΣΤΟΙΧΕΙΑ ΕΤΟΥΣ 2'!$H$21,IF(MAX([1]Βοηθητικό!$E$21:$J$21)=MAX([1]Βοηθητικό!$E$1:$J$1)-5,'[1]ΣΤΟΙΧΕΙΑ ΕΤΟΥΣ 1'!$H$21,""))))))</f>
        <v>0</v>
      </c>
    </row>
    <row r="1539" spans="1:4" x14ac:dyDescent="0.25">
      <c r="A1539" s="1" t="s">
        <v>8</v>
      </c>
      <c r="B1539" s="6">
        <f>IF(MAX([1]Βοηθητικό!$E$21:$J$21)-2=MAX([1]Βοηθητικό!$E$1:$J$1)-2,'[1]ΣΤΟΙΧΕΙΑ ΕΤΟΥΣ 4'!$I$21,IF(MAX([1]Βοηθητικό!$E$21:$J$21)-2=MAX([1]Βοηθητικό!$E$1:$J$1)-3,'[1]ΣΤΟΙΧΕΙΑ ΕΤΟΥΣ 3'!$I$21,IF(MAX([1]Βοηθητικό!$E$21:$J$21)-2=MAX([1]Βοηθητικό!$E$1:$J$1)-4,'[1]ΣΤΟΙΧΕΙΑ ΕΤΟΥΣ 2'!$I$21,IF(MAX([1]Βοηθητικό!$E$21:$J$21)-2=MAX([1]Βοηθητικό!$E$1:$J$1)-5,'[1]ΣΤΟΙΧΕΙΑ ΕΤΟΥΣ 1'!$I$21,""))))</f>
        <v>11560</v>
      </c>
      <c r="C1539" s="6">
        <f>IF(MAX([1]Βοηθητικό!$E$21:$J$21)-1=MAX([1]Βοηθητικό!$E$1:$J$1)-1,'[1]ΣΤΟΙΧΕΙΑ ΕΤΟΥΣ 5'!$I$21,IF(MAX([1]Βοηθητικό!$E$21:$J$21)-1=MAX([1]Βοηθητικό!$E$1:$J$1)-2,'[1]ΣΤΟΙΧΕΙΑ ΕΤΟΥΣ 4'!$I$21,IF(MAX([1]Βοηθητικό!$E$21:$J$21)-1=MAX([1]Βοηθητικό!$E$1:$J$1)-3,'[1]ΣΤΟΙΧΕΙΑ ΕΤΟΥΣ 3'!$I$21,IF(MAX([1]Βοηθητικό!$E$21:$J$21)-1=MAX([1]Βοηθητικό!$E$1:$J$1)-4,'[1]ΣΤΟΙΧΕΙΑ ΕΤΟΥΣ 2'!$I$21,IF(MAX([1]Βοηθητικό!$E$21:$J$21)-1=MAX([1]Βοηθητικό!$E$1:$J$1)-5,'[1]ΣΤΟΙΧΕΙΑ ΕΤΟΥΣ 1'!$I$21,"")))))</f>
        <v>14790</v>
      </c>
      <c r="D1539" s="7">
        <f>IF(MAX([1]Βοηθητικό!$E$21:$J$21)=MAX([1]Βοηθητικό!$E$1:$J$1),'[1]ΣΤΟΙΧΕΙΑ ΕΤΟΥΣ 6'!$I$21,IF(MAX([1]Βοηθητικό!$E$21:$J$21)=MAX([1]Βοηθητικό!$E$1:$J$1)-1,'[1]ΣΤΟΙΧΕΙΑ ΕΤΟΥΣ 5'!$I$21,IF(MAX([1]Βοηθητικό!$E$21:$J$21)=MAX([1]Βοηθητικό!$E$1:$J$1)-2,'[1]ΣΤΟΙΧΕΙΑ ΕΤΟΥΣ 4'!$I$21,IF(MAX([1]Βοηθητικό!$E$21:$J$21)=MAX([1]Βοηθητικό!$E$1:$J$1)-3,'[1]ΣΤΟΙΧΕΙΑ ΕΤΟΥΣ 3'!$I$21,IF(MAX([1]Βοηθητικό!$E$21:$J$21)=MAX([1]Βοηθητικό!$E$1:$J$1)-4,'[1]ΣΤΟΙΧΕΙΑ ΕΤΟΥΣ 2'!$I$21,IF(MAX([1]Βοηθητικό!$E$21:$J$21)=MAX([1]Βοηθητικό!$E$1:$J$1)-5,'[1]ΣΤΟΙΧΕΙΑ ΕΤΟΥΣ 1'!$I$21,""))))))</f>
        <v>31273</v>
      </c>
    </row>
    <row r="1540" spans="1:4" x14ac:dyDescent="0.25">
      <c r="A1540" s="1" t="s">
        <v>57</v>
      </c>
      <c r="B1540" s="6">
        <f>IF(MAX([1]Βοηθητικό!$E$21:$J$21)-2=MAX([1]Βοηθητικό!$E$1:$J$1)-2,'[1]ΣΤΟΙΧΕΙΑ ΕΤΟΥΣ 4'!$BF$21,IF(MAX([1]Βοηθητικό!$E$21:$J$21)-2=MAX([1]Βοηθητικό!$E$1:$J$1)-3,'[1]ΣΤΟΙΧΕΙΑ ΕΤΟΥΣ 3'!$BF$21,IF(MAX([1]Βοηθητικό!$E$21:$J$21)-2=MAX([1]Βοηθητικό!$E$1:$J$1)-4,'[1]ΣΤΟΙΧΕΙΑ ΕΤΟΥΣ 2'!$BF$21,IF(MAX([1]Βοηθητικό!$E$21:$J$21)-2=MAX([1]Βοηθητικό!$E$1:$J$1)-5,'[1]ΣΤΟΙΧΕΙΑ ΕΤΟΥΣ 1'!$BF$21,""))))</f>
        <v>0</v>
      </c>
      <c r="C1540" s="6">
        <f>IF(MAX([1]Βοηθητικό!$E$21:$J$21)-1=MAX([1]Βοηθητικό!$E$1:$J$1)-1,'[1]ΣΤΟΙΧΕΙΑ ΕΤΟΥΣ 5'!$BF$21,IF(MAX([1]Βοηθητικό!$E$21:$J$21)-1=MAX([1]Βοηθητικό!$E$1:$J$1)-2,'[1]ΣΤΟΙΧΕΙΑ ΕΤΟΥΣ 4'!$BF$21,IF(MAX([1]Βοηθητικό!$E$21:$J$21)-1=MAX([1]Βοηθητικό!$E$1:$J$1)-3,'[1]ΣΤΟΙΧΕΙΑ ΕΤΟΥΣ 3'!$BF$21,IF(MAX([1]Βοηθητικό!$E$21:$J$21)-1=MAX([1]Βοηθητικό!$E$1:$J$1)-4,'[1]ΣΤΟΙΧΕΙΑ ΕΤΟΥΣ 2'!$BF$21,IF(MAX([1]Βοηθητικό!$E$21:$J$21)-1=MAX([1]Βοηθητικό!$E$1:$J$1)-5,'[1]ΣΤΟΙΧΕΙΑ ΕΤΟΥΣ 1'!$BF$21,"")))))</f>
        <v>0</v>
      </c>
      <c r="D1540" s="7">
        <f>IF(MAX([1]Βοηθητικό!$E$21:$J$21)=MAX([1]Βοηθητικό!$E$1:$J$1),'[1]ΣΤΟΙΧΕΙΑ ΕΤΟΥΣ 6'!$BF$21,IF(MAX([1]Βοηθητικό!$E$21:$J$21)=MAX([1]Βοηθητικό!$E$1:$J$1)-1,'[1]ΣΤΟΙΧΕΙΑ ΕΤΟΥΣ 5'!$BF$21,IF(MAX([1]Βοηθητικό!$E$21:$J$21)=MAX([1]Βοηθητικό!$E$1:$J$1)-2,'[1]ΣΤΟΙΧΕΙΑ ΕΤΟΥΣ 4'!$BF$21,IF(MAX([1]Βοηθητικό!$E$21:$J$21)=MAX([1]Βοηθητικό!$E$1:$J$1)-3,'[1]ΣΤΟΙΧΕΙΑ ΕΤΟΥΣ 3'!$BF$21,IF(MAX([1]Βοηθητικό!$E$21:$J$21)=MAX([1]Βοηθητικό!$E$1:$J$1)-4,'[1]ΣΤΟΙΧΕΙΑ ΕΤΟΥΣ 2'!$BF$21,IF(MAX([1]Βοηθητικό!$E$21:$J$21)=MAX([1]Βοηθητικό!$E$1:$J$1)-5,'[1]ΣΤΟΙΧΕΙΑ ΕΤΟΥΣ 1'!$BF$21,""))))))</f>
        <v>0</v>
      </c>
    </row>
    <row r="1541" spans="1:4" x14ac:dyDescent="0.25">
      <c r="A1541" s="1" t="s">
        <v>9</v>
      </c>
      <c r="B1541" s="6">
        <f>IF(MAX([1]Βοηθητικό!$E$21:$J$21)-2=MAX([1]Βοηθητικό!$E$1:$J$1)-2,'[1]ΣΤΟΙΧΕΙΑ ΕΤΟΥΣ 4'!$J$21,IF(MAX([1]Βοηθητικό!$E$21:$J$21)-2=MAX([1]Βοηθητικό!$E$1:$J$1)-3,'[1]ΣΤΟΙΧΕΙΑ ΕΤΟΥΣ 3'!$J$21,IF(MAX([1]Βοηθητικό!$E$21:$J$21)-2=MAX([1]Βοηθητικό!$E$1:$J$1)-4,'[1]ΣΤΟΙΧΕΙΑ ΕΤΟΥΣ 2'!$J$21,IF(MAX([1]Βοηθητικό!$E$21:$J$21)-2=MAX([1]Βοηθητικό!$E$1:$J$1)-5,'[1]ΣΤΟΙΧΕΙΑ ΕΤΟΥΣ 1'!$J$21,""))))</f>
        <v>0</v>
      </c>
      <c r="C1541" s="6">
        <f>IF(MAX([1]Βοηθητικό!$E$21:$J$21)-1=MAX([1]Βοηθητικό!$E$1:$J$1)-1,'[1]ΣΤΟΙΧΕΙΑ ΕΤΟΥΣ 5'!$J$21,IF(MAX([1]Βοηθητικό!$E$21:$J$21)-1=MAX([1]Βοηθητικό!$E$1:$J$1)-2,'[1]ΣΤΟΙΧΕΙΑ ΕΤΟΥΣ 4'!$J$21,IF(MAX([1]Βοηθητικό!$E$21:$J$21)-1=MAX([1]Βοηθητικό!$E$1:$J$1)-3,'[1]ΣΤΟΙΧΕΙΑ ΕΤΟΥΣ 3'!$J$21,IF(MAX([1]Βοηθητικό!$E$21:$J$21)-1=MAX([1]Βοηθητικό!$E$1:$J$1)-4,'[1]ΣΤΟΙΧΕΙΑ ΕΤΟΥΣ 2'!$J$21,IF(MAX([1]Βοηθητικό!$E$21:$J$21)-1=MAX([1]Βοηθητικό!$E$1:$J$1)-5,'[1]ΣΤΟΙΧΕΙΑ ΕΤΟΥΣ 1'!$J$21,"")))))</f>
        <v>0</v>
      </c>
      <c r="D1541" s="7">
        <f>IF(MAX([1]Βοηθητικό!$E$21:$J$21)=MAX([1]Βοηθητικό!$E$1:$J$1),'[1]ΣΤΟΙΧΕΙΑ ΕΤΟΥΣ 6'!$J$21,IF(MAX([1]Βοηθητικό!$E$21:$J$21)=MAX([1]Βοηθητικό!$E$1:$J$1)-1,'[1]ΣΤΟΙΧΕΙΑ ΕΤΟΥΣ 5'!$J$21,IF(MAX([1]Βοηθητικό!$E$21:$J$21)=MAX([1]Βοηθητικό!$E$1:$J$1)-2,'[1]ΣΤΟΙΧΕΙΑ ΕΤΟΥΣ 4'!$J$21,IF(MAX([1]Βοηθητικό!$E$21:$J$21)=MAX([1]Βοηθητικό!$E$1:$J$1)-3,'[1]ΣΤΟΙΧΕΙΑ ΕΤΟΥΣ 3'!$J$21,IF(MAX([1]Βοηθητικό!$E$21:$J$21)=MAX([1]Βοηθητικό!$E$1:$J$1)-4,'[1]ΣΤΟΙΧΕΙΑ ΕΤΟΥΣ 2'!$J$21,IF(MAX([1]Βοηθητικό!$E$21:$J$21)=MAX([1]Βοηθητικό!$E$1:$J$1)-5,'[1]ΣΤΟΙΧΕΙΑ ΕΤΟΥΣ 1'!$J$21,""))))))</f>
        <v>0</v>
      </c>
    </row>
    <row r="1542" spans="1:4" x14ac:dyDescent="0.25">
      <c r="A1542" s="1" t="s">
        <v>181</v>
      </c>
      <c r="B1542" s="6">
        <f>IF(MAX([1]Βοηθητικό!$E$21:$J$21)-2=MAX([1]Βοηθητικό!$E$1:$J$1)-2,'[1]ΣΤΟΙΧΕΙΑ ΕΤΟΥΣ 4'!$M$21,IF(MAX([1]Βοηθητικό!$E$21:$J$21)-2=MAX([1]Βοηθητικό!$E$1:$J$1)-3,'[1]ΣΤΟΙΧΕΙΑ ΕΤΟΥΣ 3'!$M$21,IF(MAX([1]Βοηθητικό!$E$21:$J$21)-2=MAX([1]Βοηθητικό!$E$1:$J$1)-4,'[1]ΣΤΟΙΧΕΙΑ ΕΤΟΥΣ 2'!$M$21,IF(MAX([1]Βοηθητικό!$E$21:$J$21)-2=MAX([1]Βοηθητικό!$E$1:$J$1)-5,'[1]ΣΤΟΙΧΕΙΑ ΕΤΟΥΣ 1'!$M$21,""))))</f>
        <v>0</v>
      </c>
      <c r="C1542" s="6">
        <f>IF(MAX([1]Βοηθητικό!$E$21:$J$21)-1=MAX([1]Βοηθητικό!$E$1:$J$1)-1,'[1]ΣΤΟΙΧΕΙΑ ΕΤΟΥΣ 5'!$M$21,IF(MAX([1]Βοηθητικό!$E$21:$J$21)-1=MAX([1]Βοηθητικό!$E$1:$J$1)-2,'[1]ΣΤΟΙΧΕΙΑ ΕΤΟΥΣ 4'!$M$21,IF(MAX([1]Βοηθητικό!$E$21:$J$21)-1=MAX([1]Βοηθητικό!$E$1:$J$1)-3,'[1]ΣΤΟΙΧΕΙΑ ΕΤΟΥΣ 3'!$M$21,IF(MAX([1]Βοηθητικό!$E$21:$J$21)-1=MAX([1]Βοηθητικό!$E$1:$J$1)-4,'[1]ΣΤΟΙΧΕΙΑ ΕΤΟΥΣ 2'!$M$21,IF(MAX([1]Βοηθητικό!$E$21:$J$21)-1=MAX([1]Βοηθητικό!$E$1:$J$1)-5,'[1]ΣΤΟΙΧΕΙΑ ΕΤΟΥΣ 1'!$M$21,"")))))</f>
        <v>0</v>
      </c>
      <c r="D1542" s="7">
        <f>IF(MAX([1]Βοηθητικό!$E$21:$J$21)=MAX([1]Βοηθητικό!$E$1:$J$1),'[1]ΣΤΟΙΧΕΙΑ ΕΤΟΥΣ 6'!$M$21,IF(MAX([1]Βοηθητικό!$E$21:$J$21)=MAX([1]Βοηθητικό!$E$1:$J$1)-1,'[1]ΣΤΟΙΧΕΙΑ ΕΤΟΥΣ 5'!$M$21,IF(MAX([1]Βοηθητικό!$E$21:$J$21)=MAX([1]Βοηθητικό!$E$1:$J$1)-2,'[1]ΣΤΟΙΧΕΙΑ ΕΤΟΥΣ 4'!$M$21,IF(MAX([1]Βοηθητικό!$E$21:$J$21)=MAX([1]Βοηθητικό!$E$1:$J$1)-3,'[1]ΣΤΟΙΧΕΙΑ ΕΤΟΥΣ 3'!$M$21,IF(MAX([1]Βοηθητικό!$E$21:$J$21)=MAX([1]Βοηθητικό!$E$1:$J$1)-4,'[1]ΣΤΟΙΧΕΙΑ ΕΤΟΥΣ 2'!$M$21,IF(MAX([1]Βοηθητικό!$E$21:$J$21)=MAX([1]Βοηθητικό!$E$1:$J$1)-5,'[1]ΣΤΟΙΧΕΙΑ ΕΤΟΥΣ 1'!$M$21,""))))))</f>
        <v>0</v>
      </c>
    </row>
    <row r="1543" spans="1:4" x14ac:dyDescent="0.25">
      <c r="A1543" s="1" t="s">
        <v>182</v>
      </c>
      <c r="B1543" s="6">
        <f>IF(MAX([1]Βοηθητικό!$E$21:$J$21)-2=MAX([1]Βοηθητικό!$E$1:$J$1)-2,'[1]ΣΤΟΙΧΕΙΑ ΕΤΟΥΣ 4'!$BN$21,IF(MAX([1]Βοηθητικό!$E$21:$J$21)-2=MAX([1]Βοηθητικό!$E$1:$J$1)-3,'[1]ΣΤΟΙΧΕΙΑ ΕΤΟΥΣ 3'!$BN$21,IF(MAX([1]Βοηθητικό!$E$21:$J$21)-2=MAX([1]Βοηθητικό!$E$1:$J$1)-4,'[1]ΣΤΟΙΧΕΙΑ ΕΤΟΥΣ 2'!$BN$21,IF(MAX([1]Βοηθητικό!$E$21:$J$21)-2=MAX([1]Βοηθητικό!$E$1:$J$1)-5,'[1]ΣΤΟΙΧΕΙΑ ΕΤΟΥΣ 1'!$BN$21,""))))</f>
        <v>0</v>
      </c>
      <c r="C1543" s="6">
        <f>IF(MAX([1]Βοηθητικό!$E$21:$J$21)-1=MAX([1]Βοηθητικό!$E$1:$J$1)-1,'[1]ΣΤΟΙΧΕΙΑ ΕΤΟΥΣ 5'!$BN$21,IF(MAX([1]Βοηθητικό!$E$21:$J$21)-1=MAX([1]Βοηθητικό!$E$1:$J$1)-2,'[1]ΣΤΟΙΧΕΙΑ ΕΤΟΥΣ 4'!$BN$21,IF(MAX([1]Βοηθητικό!$E$21:$J$21)-1=MAX([1]Βοηθητικό!$E$1:$J$1)-3,'[1]ΣΤΟΙΧΕΙΑ ΕΤΟΥΣ 3'!$BN$21,IF(MAX([1]Βοηθητικό!$E$21:$J$21)-1=MAX([1]Βοηθητικό!$E$1:$J$1)-4,'[1]ΣΤΟΙΧΕΙΑ ΕΤΟΥΣ 2'!$BN$21,IF(MAX([1]Βοηθητικό!$E$21:$J$21)-1=MAX([1]Βοηθητικό!$E$1:$J$1)-5,'[1]ΣΤΟΙΧΕΙΑ ΕΤΟΥΣ 1'!$BN$21,"")))))</f>
        <v>0</v>
      </c>
      <c r="D1543" s="7">
        <f>IF(MAX([1]Βοηθητικό!$E$21:$J$21)=MAX([1]Βοηθητικό!$E$1:$J$1),'[1]ΣΤΟΙΧΕΙΑ ΕΤΟΥΣ 6'!$BN$21,IF(MAX([1]Βοηθητικό!$E$21:$J$21)=MAX([1]Βοηθητικό!$E$1:$J$1)-1,'[1]ΣΤΟΙΧΕΙΑ ΕΤΟΥΣ 5'!$BN$21,IF(MAX([1]Βοηθητικό!$E$21:$J$21)=MAX([1]Βοηθητικό!$E$1:$J$1)-2,'[1]ΣΤΟΙΧΕΙΑ ΕΤΟΥΣ 4'!$BN$21,IF(MAX([1]Βοηθητικό!$E$21:$J$21)=MAX([1]Βοηθητικό!$E$1:$J$1)-3,'[1]ΣΤΟΙΧΕΙΑ ΕΤΟΥΣ 3'!$BN$21,IF(MAX([1]Βοηθητικό!$E$21:$J$21)=MAX([1]Βοηθητικό!$E$1:$J$1)-4,'[1]ΣΤΟΙΧΕΙΑ ΕΤΟΥΣ 2'!$BN$21,IF(MAX([1]Βοηθητικό!$E$21:$J$21)=MAX([1]Βοηθητικό!$E$1:$J$1)-5,'[1]ΣΤΟΙΧΕΙΑ ΕΤΟΥΣ 1'!$BN$21,""))))))</f>
        <v>0</v>
      </c>
    </row>
    <row r="1544" spans="1:4" x14ac:dyDescent="0.25">
      <c r="A1544" s="1" t="s">
        <v>183</v>
      </c>
      <c r="B1544" s="6">
        <f>IF(MAX([1]Βοηθητικό!$E$21:$J$21)-2=MAX([1]Βοηθητικό!$E$1:$J$1)-2,'[1]ΣΤΟΙΧΕΙΑ ΕΤΟΥΣ 4'!$BG$21,IF(MAX([1]Βοηθητικό!$E$21:$J$21)-2=MAX([1]Βοηθητικό!$E$1:$J$1)-3,'[1]ΣΤΟΙΧΕΙΑ ΕΤΟΥΣ 3'!$BG$21,IF(MAX([1]Βοηθητικό!$E$21:$J$21)-2=MAX([1]Βοηθητικό!$E$1:$J$1)-4,'[1]ΣΤΟΙΧΕΙΑ ΕΤΟΥΣ 2'!$BG$21,IF(MAX([1]Βοηθητικό!$E$21:$J$21)-2=MAX([1]Βοηθητικό!$E$1:$J$1)-5,'[1]ΣΤΟΙΧΕΙΑ ΕΤΟΥΣ 1'!$BG$21,""))))</f>
        <v>0</v>
      </c>
      <c r="C1544" s="6">
        <f>IF(MAX([1]Βοηθητικό!$E$21:$J$21)-1=MAX([1]Βοηθητικό!$E$1:$J$1)-1,'[1]ΣΤΟΙΧΕΙΑ ΕΤΟΥΣ 5'!$BG$21,IF(MAX([1]Βοηθητικό!$E$21:$J$21)-1=MAX([1]Βοηθητικό!$E$1:$J$1)-2,'[1]ΣΤΟΙΧΕΙΑ ΕΤΟΥΣ 4'!$BG$21,IF(MAX([1]Βοηθητικό!$E$21:$J$21)-1=MAX([1]Βοηθητικό!$E$1:$J$1)-3,'[1]ΣΤΟΙΧΕΙΑ ΕΤΟΥΣ 3'!$BG$21,IF(MAX([1]Βοηθητικό!$E$21:$J$21)-1=MAX([1]Βοηθητικό!$E$1:$J$1)-4,'[1]ΣΤΟΙΧΕΙΑ ΕΤΟΥΣ 2'!$BG$21,IF(MAX([1]Βοηθητικό!$E$21:$J$21)-1=MAX([1]Βοηθητικό!$E$1:$J$1)-5,'[1]ΣΤΟΙΧΕΙΑ ΕΤΟΥΣ 1'!$BG$21,"")))))</f>
        <v>0</v>
      </c>
      <c r="D1544" s="7">
        <f>IF(MAX([1]Βοηθητικό!$E$21:$J$21)=MAX([1]Βοηθητικό!$E$1:$J$1),'[1]ΣΤΟΙΧΕΙΑ ΕΤΟΥΣ 6'!$BG$21,IF(MAX([1]Βοηθητικό!$E$21:$J$21)=MAX([1]Βοηθητικό!$E$1:$J$1)-1,'[1]ΣΤΟΙΧΕΙΑ ΕΤΟΥΣ 5'!$BG$21,IF(MAX([1]Βοηθητικό!$E$21:$J$21)=MAX([1]Βοηθητικό!$E$1:$J$1)-2,'[1]ΣΤΟΙΧΕΙΑ ΕΤΟΥΣ 4'!$BG$21,IF(MAX([1]Βοηθητικό!$E$21:$J$21)=MAX([1]Βοηθητικό!$E$1:$J$1)-3,'[1]ΣΤΟΙΧΕΙΑ ΕΤΟΥΣ 3'!$BG$21,IF(MAX([1]Βοηθητικό!$E$21:$J$21)=MAX([1]Βοηθητικό!$E$1:$J$1)-4,'[1]ΣΤΟΙΧΕΙΑ ΕΤΟΥΣ 2'!$BG$21,IF(MAX([1]Βοηθητικό!$E$21:$J$21)=MAX([1]Βοηθητικό!$E$1:$J$1)-5,'[1]ΣΤΟΙΧΕΙΑ ΕΤΟΥΣ 1'!$BG$21,""))))))</f>
        <v>0</v>
      </c>
    </row>
    <row r="1545" spans="1:4" x14ac:dyDescent="0.25">
      <c r="A1545" s="1" t="s">
        <v>66</v>
      </c>
      <c r="B1545" s="6">
        <f>IF(MAX([1]Βοηθητικό!$E$21:$J$21)-2=MAX([1]Βοηθητικό!$E$1:$J$1)-2,'[1]ΣΤΟΙΧΕΙΑ ΕΤΟΥΣ 4'!$BO$21,IF(MAX([1]Βοηθητικό!$E$21:$J$21)-2=MAX([1]Βοηθητικό!$E$1:$J$1)-3,'[1]ΣΤΟΙΧΕΙΑ ΕΤΟΥΣ 3'!$BO$21,IF(MAX([1]Βοηθητικό!$E$21:$J$21)-2=MAX([1]Βοηθητικό!$E$1:$J$1)-4,'[1]ΣΤΟΙΧΕΙΑ ΕΤΟΥΣ 2'!$BO$21,IF(MAX([1]Βοηθητικό!$E$21:$J$21)-2=MAX([1]Βοηθητικό!$E$1:$J$1)-5,'[1]ΣΤΟΙΧΕΙΑ ΕΤΟΥΣ 1'!$BO$21,""))))</f>
        <v>0</v>
      </c>
      <c r="C1545" s="6">
        <f>IF(MAX([1]Βοηθητικό!$E$21:$J$21)-1=MAX([1]Βοηθητικό!$E$1:$J$1)-1,'[1]ΣΤΟΙΧΕΙΑ ΕΤΟΥΣ 5'!$BO$21,IF(MAX([1]Βοηθητικό!$E$21:$J$21)-1=MAX([1]Βοηθητικό!$E$1:$J$1)-2,'[1]ΣΤΟΙΧΕΙΑ ΕΤΟΥΣ 4'!$BO$21,IF(MAX([1]Βοηθητικό!$E$21:$J$21)-1=MAX([1]Βοηθητικό!$E$1:$J$1)-3,'[1]ΣΤΟΙΧΕΙΑ ΕΤΟΥΣ 3'!$BO$21,IF(MAX([1]Βοηθητικό!$E$21:$J$21)-1=MAX([1]Βοηθητικό!$E$1:$J$1)-4,'[1]ΣΤΟΙΧΕΙΑ ΕΤΟΥΣ 2'!$BO$21,IF(MAX([1]Βοηθητικό!$E$21:$J$21)-1=MAX([1]Βοηθητικό!$E$1:$J$1)-5,'[1]ΣΤΟΙΧΕΙΑ ΕΤΟΥΣ 1'!$BO$21,"")))))</f>
        <v>0</v>
      </c>
      <c r="D1545" s="7">
        <f>IF(MAX([1]Βοηθητικό!$E$21:$J$21)=MAX([1]Βοηθητικό!$E$1:$J$1),'[1]ΣΤΟΙΧΕΙΑ ΕΤΟΥΣ 6'!$BO$21,IF(MAX([1]Βοηθητικό!$E$21:$J$21)=MAX([1]Βοηθητικό!$E$1:$J$1)-1,'[1]ΣΤΟΙΧΕΙΑ ΕΤΟΥΣ 5'!$BO$21,IF(MAX([1]Βοηθητικό!$E$21:$J$21)=MAX([1]Βοηθητικό!$E$1:$J$1)-2,'[1]ΣΤΟΙΧΕΙΑ ΕΤΟΥΣ 4'!$BO$21,IF(MAX([1]Βοηθητικό!$E$21:$J$21)=MAX([1]Βοηθητικό!$E$1:$J$1)-3,'[1]ΣΤΟΙΧΕΙΑ ΕΤΟΥΣ 3'!$BO$21,IF(MAX([1]Βοηθητικό!$E$21:$J$21)=MAX([1]Βοηθητικό!$E$1:$J$1)-4,'[1]ΣΤΟΙΧΕΙΑ ΕΤΟΥΣ 2'!$BO$21,IF(MAX([1]Βοηθητικό!$E$21:$J$21)=MAX([1]Βοηθητικό!$E$1:$J$1)-5,'[1]ΣΤΟΙΧΕΙΑ ΕΤΟΥΣ 1'!$BO$21,""))))))</f>
        <v>0</v>
      </c>
    </row>
    <row r="1546" spans="1:4" x14ac:dyDescent="0.25">
      <c r="A1546" s="1" t="s">
        <v>13</v>
      </c>
      <c r="B1546" s="6">
        <f>IF(MAX([1]Βοηθητικό!$E$21:$J$21)-2=MAX([1]Βοηθητικό!$E$1:$J$1)-2,'[1]ΣΤΟΙΧΕΙΑ ΕΤΟΥΣ 4'!$N$21,IF(MAX([1]Βοηθητικό!$E$21:$J$21)-2=MAX([1]Βοηθητικό!$E$1:$J$1)-3,'[1]ΣΤΟΙΧΕΙΑ ΕΤΟΥΣ 3'!$N$21,IF(MAX([1]Βοηθητικό!$E$21:$J$21)-2=MAX([1]Βοηθητικό!$E$1:$J$1)-4,'[1]ΣΤΟΙΧΕΙΑ ΕΤΟΥΣ 2'!$N$21,IF(MAX([1]Βοηθητικό!$E$21:$J$21)-2=MAX([1]Βοηθητικό!$E$1:$J$1)-5,'[1]ΣΤΟΙΧΕΙΑ ΕΤΟΥΣ 1'!$N$21,""))))</f>
        <v>10556</v>
      </c>
      <c r="C1546" s="6">
        <f>IF(MAX([1]Βοηθητικό!$E$21:$J$21)-1=MAX([1]Βοηθητικό!$E$1:$J$1)-1,'[1]ΣΤΟΙΧΕΙΑ ΕΤΟΥΣ 5'!$N$21,IF(MAX([1]Βοηθητικό!$E$21:$J$21)-1=MAX([1]Βοηθητικό!$E$1:$J$1)-2,'[1]ΣΤΟΙΧΕΙΑ ΕΤΟΥΣ 4'!$N$21,IF(MAX([1]Βοηθητικό!$E$21:$J$21)-1=MAX([1]Βοηθητικό!$E$1:$J$1)-3,'[1]ΣΤΟΙΧΕΙΑ ΕΤΟΥΣ 3'!$N$21,IF(MAX([1]Βοηθητικό!$E$21:$J$21)-1=MAX([1]Βοηθητικό!$E$1:$J$1)-4,'[1]ΣΤΟΙΧΕΙΑ ΕΤΟΥΣ 2'!$N$21,IF(MAX([1]Βοηθητικό!$E$21:$J$21)-1=MAX([1]Βοηθητικό!$E$1:$J$1)-5,'[1]ΣΤΟΙΧΕΙΑ ΕΤΟΥΣ 1'!$N$21,"")))))</f>
        <v>10556</v>
      </c>
      <c r="D1546" s="7">
        <f>IF(MAX([1]Βοηθητικό!$E$21:$J$21)=MAX([1]Βοηθητικό!$E$1:$J$1),'[1]ΣΤΟΙΧΕΙΑ ΕΤΟΥΣ 6'!$N$21,IF(MAX([1]Βοηθητικό!$E$21:$J$21)=MAX([1]Βοηθητικό!$E$1:$J$1)-1,'[1]ΣΤΟΙΧΕΙΑ ΕΤΟΥΣ 5'!$N$21,IF(MAX([1]Βοηθητικό!$E$21:$J$21)=MAX([1]Βοηθητικό!$E$1:$J$1)-2,'[1]ΣΤΟΙΧΕΙΑ ΕΤΟΥΣ 4'!$N$21,IF(MAX([1]Βοηθητικό!$E$21:$J$21)=MAX([1]Βοηθητικό!$E$1:$J$1)-3,'[1]ΣΤΟΙΧΕΙΑ ΕΤΟΥΣ 3'!$N$21,IF(MAX([1]Βοηθητικό!$E$21:$J$21)=MAX([1]Βοηθητικό!$E$1:$J$1)-4,'[1]ΣΤΟΙΧΕΙΑ ΕΤΟΥΣ 2'!$N$21,IF(MAX([1]Βοηθητικό!$E$21:$J$21)=MAX([1]Βοηθητικό!$E$1:$J$1)-5,'[1]ΣΤΟΙΧΕΙΑ ΕΤΟΥΣ 1'!$N$21,""))))))</f>
        <v>10556</v>
      </c>
    </row>
    <row r="1547" spans="1:4" x14ac:dyDescent="0.25">
      <c r="A1547" s="1" t="s">
        <v>14</v>
      </c>
      <c r="B1547" s="6">
        <f>IF(MAX([1]Βοηθητικό!$E$21:$J$21)-2=MAX([1]Βοηθητικό!$E$1:$J$1)-2,'[1]ΣΤΟΙΧΕΙΑ ΕΤΟΥΣ 4'!$O$21,IF(MAX([1]Βοηθητικό!$E$21:$J$21)-2=MAX([1]Βοηθητικό!$E$1:$J$1)-3,'[1]ΣΤΟΙΧΕΙΑ ΕΤΟΥΣ 3'!$O$21,IF(MAX([1]Βοηθητικό!$E$21:$J$21)-2=MAX([1]Βοηθητικό!$E$1:$J$1)-4,'[1]ΣΤΟΙΧΕΙΑ ΕΤΟΥΣ 2'!$O$21,IF(MAX([1]Βοηθητικό!$E$21:$J$21)-2=MAX([1]Βοηθητικό!$E$1:$J$1)-5,'[1]ΣΤΟΙΧΕΙΑ ΕΤΟΥΣ 1'!$O$21,""))))</f>
        <v>0</v>
      </c>
      <c r="C1547" s="6">
        <f>IF(MAX([1]Βοηθητικό!$E$21:$J$21)-1=MAX([1]Βοηθητικό!$E$1:$J$1)-1,'[1]ΣΤΟΙΧΕΙΑ ΕΤΟΥΣ 5'!$O$21,IF(MAX([1]Βοηθητικό!$E$21:$J$21)-1=MAX([1]Βοηθητικό!$E$1:$J$1)-2,'[1]ΣΤΟΙΧΕΙΑ ΕΤΟΥΣ 4'!$O$21,IF(MAX([1]Βοηθητικό!$E$21:$J$21)-1=MAX([1]Βοηθητικό!$E$1:$J$1)-3,'[1]ΣΤΟΙΧΕΙΑ ΕΤΟΥΣ 3'!$O$21,IF(MAX([1]Βοηθητικό!$E$21:$J$21)-1=MAX([1]Βοηθητικό!$E$1:$J$1)-4,'[1]ΣΤΟΙΧΕΙΑ ΕΤΟΥΣ 2'!$O$21,IF(MAX([1]Βοηθητικό!$E$21:$J$21)-1=MAX([1]Βοηθητικό!$E$1:$J$1)-5,'[1]ΣΤΟΙΧΕΙΑ ΕΤΟΥΣ 1'!$O$21,"")))))</f>
        <v>0</v>
      </c>
      <c r="D1547" s="7">
        <f>IF(MAX([1]Βοηθητικό!$E$21:$J$21)=MAX([1]Βοηθητικό!$E$1:$J$1),'[1]ΣΤΟΙΧΕΙΑ ΕΤΟΥΣ 6'!$O$21,IF(MAX([1]Βοηθητικό!$E$21:$J$21)=MAX([1]Βοηθητικό!$E$1:$J$1)-1,'[1]ΣΤΟΙΧΕΙΑ ΕΤΟΥΣ 5'!$O$21,IF(MAX([1]Βοηθητικό!$E$21:$J$21)=MAX([1]Βοηθητικό!$E$1:$J$1)-2,'[1]ΣΤΟΙΧΕΙΑ ΕΤΟΥΣ 4'!$O$21,IF(MAX([1]Βοηθητικό!$E$21:$J$21)=MAX([1]Βοηθητικό!$E$1:$J$1)-3,'[1]ΣΤΟΙΧΕΙΑ ΕΤΟΥΣ 3'!$O$21,IF(MAX([1]Βοηθητικό!$E$21:$J$21)=MAX([1]Βοηθητικό!$E$1:$J$1)-4,'[1]ΣΤΟΙΧΕΙΑ ΕΤΟΥΣ 2'!$O$21,IF(MAX([1]Βοηθητικό!$E$21:$J$21)=MAX([1]Βοηθητικό!$E$1:$J$1)-5,'[1]ΣΤΟΙΧΕΙΑ ΕΤΟΥΣ 1'!$O$21,""))))))</f>
        <v>0</v>
      </c>
    </row>
    <row r="1548" spans="1:4" x14ac:dyDescent="0.25">
      <c r="A1548" s="1" t="s">
        <v>15</v>
      </c>
      <c r="B1548" s="6">
        <f>IF(MAX([1]Βοηθητικό!$E$21:$J$21)-2=MAX([1]Βοηθητικό!$E$1:$J$1)-2,'[1]ΣΤΟΙΧΕΙΑ ΕΤΟΥΣ 4'!$P$21,IF(MAX([1]Βοηθητικό!$E$21:$J$21)-2=MAX([1]Βοηθητικό!$E$1:$J$1)-3,'[1]ΣΤΟΙΧΕΙΑ ΕΤΟΥΣ 3'!$P$21,IF(MAX([1]Βοηθητικό!$E$21:$J$21)-2=MAX([1]Βοηθητικό!$E$1:$J$1)-4,'[1]ΣΤΟΙΧΕΙΑ ΕΤΟΥΣ 2'!$P$21,IF(MAX([1]Βοηθητικό!$E$21:$J$21)-2=MAX([1]Βοηθητικό!$E$1:$J$1)-5,'[1]ΣΤΟΙΧΕΙΑ ΕΤΟΥΣ 1'!$P$21,""))))</f>
        <v>74600</v>
      </c>
      <c r="C1548" s="6">
        <f>IF(MAX([1]Βοηθητικό!$E$21:$J$21)-1=MAX([1]Βοηθητικό!$E$1:$J$1)-1,'[1]ΣΤΟΙΧΕΙΑ ΕΤΟΥΣ 5'!$P$21,IF(MAX([1]Βοηθητικό!$E$21:$J$21)-1=MAX([1]Βοηθητικό!$E$1:$J$1)-2,'[1]ΣΤΟΙΧΕΙΑ ΕΤΟΥΣ 4'!$P$21,IF(MAX([1]Βοηθητικό!$E$21:$J$21)-1=MAX([1]Βοηθητικό!$E$1:$J$1)-3,'[1]ΣΤΟΙΧΕΙΑ ΕΤΟΥΣ 3'!$P$21,IF(MAX([1]Βοηθητικό!$E$21:$J$21)-1=MAX([1]Βοηθητικό!$E$1:$J$1)-4,'[1]ΣΤΟΙΧΕΙΑ ΕΤΟΥΣ 2'!$P$21,IF(MAX([1]Βοηθητικό!$E$21:$J$21)-1=MAX([1]Βοηθητικό!$E$1:$J$1)-5,'[1]ΣΤΟΙΧΕΙΑ ΕΤΟΥΣ 1'!$P$21,"")))))</f>
        <v>675628</v>
      </c>
      <c r="D1548" s="7">
        <f>IF(MAX([1]Βοηθητικό!$E$21:$J$21)=MAX([1]Βοηθητικό!$E$1:$J$1),'[1]ΣΤΟΙΧΕΙΑ ΕΤΟΥΣ 6'!$P$21,IF(MAX([1]Βοηθητικό!$E$21:$J$21)=MAX([1]Βοηθητικό!$E$1:$J$1)-1,'[1]ΣΤΟΙΧΕΙΑ ΕΤΟΥΣ 5'!$P$21,IF(MAX([1]Βοηθητικό!$E$21:$J$21)=MAX([1]Βοηθητικό!$E$1:$J$1)-2,'[1]ΣΤΟΙΧΕΙΑ ΕΤΟΥΣ 4'!$P$21,IF(MAX([1]Βοηθητικό!$E$21:$J$21)=MAX([1]Βοηθητικό!$E$1:$J$1)-3,'[1]ΣΤΟΙΧΕΙΑ ΕΤΟΥΣ 3'!$P$21,IF(MAX([1]Βοηθητικό!$E$21:$J$21)=MAX([1]Βοηθητικό!$E$1:$J$1)-4,'[1]ΣΤΟΙΧΕΙΑ ΕΤΟΥΣ 2'!$P$21,IF(MAX([1]Βοηθητικό!$E$21:$J$21)=MAX([1]Βοηθητικό!$E$1:$J$1)-5,'[1]ΣΤΟΙΧΕΙΑ ΕΤΟΥΣ 1'!$P$21,""))))))</f>
        <v>912657</v>
      </c>
    </row>
    <row r="1549" spans="1:4" x14ac:dyDescent="0.25">
      <c r="A1549" s="1" t="s">
        <v>16</v>
      </c>
      <c r="B1549" s="6">
        <f>IF(MAX([1]Βοηθητικό!$E$21:$J$21)-2=MAX([1]Βοηθητικό!$E$1:$J$1)-2,'[1]ΣΤΟΙΧΕΙΑ ΕΤΟΥΣ 4'!$Q$21,IF(MAX([1]Βοηθητικό!$E$21:$J$21)-2=MAX([1]Βοηθητικό!$E$1:$J$1)-3,'[1]ΣΤΟΙΧΕΙΑ ΕΤΟΥΣ 3'!$Q$21,IF(MAX([1]Βοηθητικό!$E$21:$J$21)-2=MAX([1]Βοηθητικό!$E$1:$J$1)-4,'[1]ΣΤΟΙΧΕΙΑ ΕΤΟΥΣ 2'!$Q$21,IF(MAX([1]Βοηθητικό!$E$21:$J$21)-2=MAX([1]Βοηθητικό!$E$1:$J$1)-5,'[1]ΣΤΟΙΧΕΙΑ ΕΤΟΥΣ 1'!$Q$21,""))))</f>
        <v>61427</v>
      </c>
      <c r="C1549" s="6">
        <f>IF(MAX([1]Βοηθητικό!$E$21:$J$21)-1=MAX([1]Βοηθητικό!$E$1:$J$1)-1,'[1]ΣΤΟΙΧΕΙΑ ΕΤΟΥΣ 5'!$Q$21,IF(MAX([1]Βοηθητικό!$E$21:$J$21)-1=MAX([1]Βοηθητικό!$E$1:$J$1)-2,'[1]ΣΤΟΙΧΕΙΑ ΕΤΟΥΣ 4'!$Q$21,IF(MAX([1]Βοηθητικό!$E$21:$J$21)-1=MAX([1]Βοηθητικό!$E$1:$J$1)-3,'[1]ΣΤΟΙΧΕΙΑ ΕΤΟΥΣ 3'!$Q$21,IF(MAX([1]Βοηθητικό!$E$21:$J$21)-1=MAX([1]Βοηθητικό!$E$1:$J$1)-4,'[1]ΣΤΟΙΧΕΙΑ ΕΤΟΥΣ 2'!$Q$21,IF(MAX([1]Βοηθητικό!$E$21:$J$21)-1=MAX([1]Βοηθητικό!$E$1:$J$1)-5,'[1]ΣΤΟΙΧΕΙΑ ΕΤΟΥΣ 1'!$Q$21,"")))))</f>
        <v>96807</v>
      </c>
      <c r="D1549" s="7">
        <f>IF(MAX([1]Βοηθητικό!$E$21:$J$21)=MAX([1]Βοηθητικό!$E$1:$J$1),'[1]ΣΤΟΙΧΕΙΑ ΕΤΟΥΣ 6'!$Q$21,IF(MAX([1]Βοηθητικό!$E$21:$J$21)=MAX([1]Βοηθητικό!$E$1:$J$1)-1,'[1]ΣΤΟΙΧΕΙΑ ΕΤΟΥΣ 5'!$Q$21,IF(MAX([1]Βοηθητικό!$E$21:$J$21)=MAX([1]Βοηθητικό!$E$1:$J$1)-2,'[1]ΣΤΟΙΧΕΙΑ ΕΤΟΥΣ 4'!$Q$21,IF(MAX([1]Βοηθητικό!$E$21:$J$21)=MAX([1]Βοηθητικό!$E$1:$J$1)-3,'[1]ΣΤΟΙΧΕΙΑ ΕΤΟΥΣ 3'!$Q$21,IF(MAX([1]Βοηθητικό!$E$21:$J$21)=MAX([1]Βοηθητικό!$E$1:$J$1)-4,'[1]ΣΤΟΙΧΕΙΑ ΕΤΟΥΣ 2'!$Q$21,IF(MAX([1]Βοηθητικό!$E$21:$J$21)=MAX([1]Βοηθητικό!$E$1:$J$1)-5,'[1]ΣΤΟΙΧΕΙΑ ΕΤΟΥΣ 1'!$Q$21,""))))))</f>
        <v>26962</v>
      </c>
    </row>
    <row r="1550" spans="1:4" x14ac:dyDescent="0.25">
      <c r="A1550" s="1" t="s">
        <v>184</v>
      </c>
      <c r="B1550" s="6">
        <f>IF(MAX([1]Βοηθητικό!$E$21:$J$21)-2=MAX([1]Βοηθητικό!$E$1:$J$1)-2,'[1]ΣΤΟΙΧΕΙΑ ΕΤΟΥΣ 4'!$R$21,IF(MAX([1]Βοηθητικό!$E$21:$J$21)-2=MAX([1]Βοηθητικό!$E$1:$J$1)-3,'[1]ΣΤΟΙΧΕΙΑ ΕΤΟΥΣ 3'!$R$21,IF(MAX([1]Βοηθητικό!$E$21:$J$21)-2=MAX([1]Βοηθητικό!$E$1:$J$1)-4,'[1]ΣΤΟΙΧΕΙΑ ΕΤΟΥΣ 2'!$R$21,IF(MAX([1]Βοηθητικό!$E$21:$J$21)-2=MAX([1]Βοηθητικό!$E$1:$J$1)-5,'[1]ΣΤΟΙΧΕΙΑ ΕΤΟΥΣ 1'!$R$21,""))))</f>
        <v>0</v>
      </c>
      <c r="C1550" s="6">
        <f>IF(MAX([1]Βοηθητικό!$E$21:$J$21)-1=MAX([1]Βοηθητικό!$E$1:$J$1)-1,'[1]ΣΤΟΙΧΕΙΑ ΕΤΟΥΣ 5'!$R$21,IF(MAX([1]Βοηθητικό!$E$21:$J$21)-1=MAX([1]Βοηθητικό!$E$1:$J$1)-2,'[1]ΣΤΟΙΧΕΙΑ ΕΤΟΥΣ 4'!$R$21,IF(MAX([1]Βοηθητικό!$E$21:$J$21)-1=MAX([1]Βοηθητικό!$E$1:$J$1)-3,'[1]ΣΤΟΙΧΕΙΑ ΕΤΟΥΣ 3'!$R$21,IF(MAX([1]Βοηθητικό!$E$21:$J$21)-1=MAX([1]Βοηθητικό!$E$1:$J$1)-4,'[1]ΣΤΟΙΧΕΙΑ ΕΤΟΥΣ 2'!$R$21,IF(MAX([1]Βοηθητικό!$E$21:$J$21)-1=MAX([1]Βοηθητικό!$E$1:$J$1)-5,'[1]ΣΤΟΙΧΕΙΑ ΕΤΟΥΣ 1'!$R$21,"")))))</f>
        <v>0</v>
      </c>
      <c r="D1550" s="7">
        <f>IF(MAX([1]Βοηθητικό!$E$21:$J$21)=MAX([1]Βοηθητικό!$E$1:$J$1),'[1]ΣΤΟΙΧΕΙΑ ΕΤΟΥΣ 6'!$R$21,IF(MAX([1]Βοηθητικό!$E$21:$J$21)=MAX([1]Βοηθητικό!$E$1:$J$1)-1,'[1]ΣΤΟΙΧΕΙΑ ΕΤΟΥΣ 5'!$R$21,IF(MAX([1]Βοηθητικό!$E$21:$J$21)=MAX([1]Βοηθητικό!$E$1:$J$1)-2,'[1]ΣΤΟΙΧΕΙΑ ΕΤΟΥΣ 4'!$R$21,IF(MAX([1]Βοηθητικό!$E$21:$J$21)=MAX([1]Βοηθητικό!$E$1:$J$1)-3,'[1]ΣΤΟΙΧΕΙΑ ΕΤΟΥΣ 3'!$R$21,IF(MAX([1]Βοηθητικό!$E$21:$J$21)=MAX([1]Βοηθητικό!$E$1:$J$1)-4,'[1]ΣΤΟΙΧΕΙΑ ΕΤΟΥΣ 2'!$R$21,IF(MAX([1]Βοηθητικό!$E$21:$J$21)=MAX([1]Βοηθητικό!$E$1:$J$1)-5,'[1]ΣΤΟΙΧΕΙΑ ΕΤΟΥΣ 1'!$R$21,""))))))</f>
        <v>65793</v>
      </c>
    </row>
    <row r="1551" spans="1:4" x14ac:dyDescent="0.25">
      <c r="A1551" s="1" t="s">
        <v>18</v>
      </c>
      <c r="B1551" s="6">
        <f>IF(MAX([1]Βοηθητικό!$E$21:$J$21)-2=MAX([1]Βοηθητικό!$E$1:$J$1)-2,'[1]ΣΤΟΙΧΕΙΑ ΕΤΟΥΣ 4'!$S$21,IF(MAX([1]Βοηθητικό!$E$21:$J$21)-2=MAX([1]Βοηθητικό!$E$1:$J$1)-3,'[1]ΣΤΟΙΧΕΙΑ ΕΤΟΥΣ 3'!$S$21,IF(MAX([1]Βοηθητικό!$E$21:$J$21)-2=MAX([1]Βοηθητικό!$E$1:$J$1)-4,'[1]ΣΤΟΙΧΕΙΑ ΕΤΟΥΣ 2'!$S$21,IF(MAX([1]Βοηθητικό!$E$21:$J$21)-2=MAX([1]Βοηθητικό!$E$1:$J$1)-5,'[1]ΣΤΟΙΧΕΙΑ ΕΤΟΥΣ 1'!$S$21,""))))</f>
        <v>13173</v>
      </c>
      <c r="C1551" s="6">
        <f>IF(MAX([1]Βοηθητικό!$E$21:$J$21)-1=MAX([1]Βοηθητικό!$E$1:$J$1)-1,'[1]ΣΤΟΙΧΕΙΑ ΕΤΟΥΣ 5'!$S$21,IF(MAX([1]Βοηθητικό!$E$21:$J$21)-1=MAX([1]Βοηθητικό!$E$1:$J$1)-2,'[1]ΣΤΟΙΧΕΙΑ ΕΤΟΥΣ 4'!$S$21,IF(MAX([1]Βοηθητικό!$E$21:$J$21)-1=MAX([1]Βοηθητικό!$E$1:$J$1)-3,'[1]ΣΤΟΙΧΕΙΑ ΕΤΟΥΣ 3'!$S$21,IF(MAX([1]Βοηθητικό!$E$21:$J$21)-1=MAX([1]Βοηθητικό!$E$1:$J$1)-4,'[1]ΣΤΟΙΧΕΙΑ ΕΤΟΥΣ 2'!$S$21,IF(MAX([1]Βοηθητικό!$E$21:$J$21)-1=MAX([1]Βοηθητικό!$E$1:$J$1)-5,'[1]ΣΤΟΙΧΕΙΑ ΕΤΟΥΣ 1'!$S$21,"")))))</f>
        <v>578821</v>
      </c>
      <c r="D1551" s="7">
        <f>IF(MAX([1]Βοηθητικό!$E$21:$J$21)=MAX([1]Βοηθητικό!$E$1:$J$1),'[1]ΣΤΟΙΧΕΙΑ ΕΤΟΥΣ 6'!$S$21,IF(MAX([1]Βοηθητικό!$E$21:$J$21)=MAX([1]Βοηθητικό!$E$1:$J$1)-1,'[1]ΣΤΟΙΧΕΙΑ ΕΤΟΥΣ 5'!$S$21,IF(MAX([1]Βοηθητικό!$E$21:$J$21)=MAX([1]Βοηθητικό!$E$1:$J$1)-2,'[1]ΣΤΟΙΧΕΙΑ ΕΤΟΥΣ 4'!$S$21,IF(MAX([1]Βοηθητικό!$E$21:$J$21)=MAX([1]Βοηθητικό!$E$1:$J$1)-3,'[1]ΣΤΟΙΧΕΙΑ ΕΤΟΥΣ 3'!$S$21,IF(MAX([1]Βοηθητικό!$E$21:$J$21)=MAX([1]Βοηθητικό!$E$1:$J$1)-4,'[1]ΣΤΟΙΧΕΙΑ ΕΤΟΥΣ 2'!$S$21,IF(MAX([1]Βοηθητικό!$E$21:$J$21)=MAX([1]Βοηθητικό!$E$1:$J$1)-5,'[1]ΣΤΟΙΧΕΙΑ ΕΤΟΥΣ 1'!$S$21,""))))))</f>
        <v>819902</v>
      </c>
    </row>
    <row r="1552" spans="1:4" x14ac:dyDescent="0.25">
      <c r="A1552" s="1" t="s">
        <v>19</v>
      </c>
      <c r="B1552" s="6">
        <f>IF(MAX([1]Βοηθητικό!$E$21:$J$21)-2=MAX([1]Βοηθητικό!$E$1:$J$1)-2,'[1]ΣΤΟΙΧΕΙΑ ΕΤΟΥΣ 4'!$T$21,IF(MAX([1]Βοηθητικό!$E$21:$J$21)-2=MAX([1]Βοηθητικό!$E$1:$J$1)-3,'[1]ΣΤΟΙΧΕΙΑ ΕΤΟΥΣ 3'!$T$21,IF(MAX([1]Βοηθητικό!$E$21:$J$21)-2=MAX([1]Βοηθητικό!$E$1:$J$1)-4,'[1]ΣΤΟΙΧΕΙΑ ΕΤΟΥΣ 2'!$T$21,IF(MAX([1]Βοηθητικό!$E$21:$J$21)-2=MAX([1]Βοηθητικό!$E$1:$J$1)-5,'[1]ΣΤΟΙΧΕΙΑ ΕΤΟΥΣ 1'!$T$21,""))))</f>
        <v>96349</v>
      </c>
      <c r="C1552" s="6">
        <f>IF(MAX([1]Βοηθητικό!$E$21:$J$21)-1=MAX([1]Βοηθητικό!$E$1:$J$1)-1,'[1]ΣΤΟΙΧΕΙΑ ΕΤΟΥΣ 5'!$T$21,IF(MAX([1]Βοηθητικό!$E$21:$J$21)-1=MAX([1]Βοηθητικό!$E$1:$J$1)-2,'[1]ΣΤΟΙΧΕΙΑ ΕΤΟΥΣ 4'!$T$21,IF(MAX([1]Βοηθητικό!$E$21:$J$21)-1=MAX([1]Βοηθητικό!$E$1:$J$1)-3,'[1]ΣΤΟΙΧΕΙΑ ΕΤΟΥΣ 3'!$T$21,IF(MAX([1]Βοηθητικό!$E$21:$J$21)-1=MAX([1]Βοηθητικό!$E$1:$J$1)-4,'[1]ΣΤΟΙΧΕΙΑ ΕΤΟΥΣ 2'!$T$21,IF(MAX([1]Βοηθητικό!$E$21:$J$21)-1=MAX([1]Βοηθητικό!$E$1:$J$1)-5,'[1]ΣΤΟΙΧΕΙΑ ΕΤΟΥΣ 1'!$T$21,"")))))</f>
        <v>57615</v>
      </c>
      <c r="D1552" s="7">
        <f>IF(MAX([1]Βοηθητικό!$E$21:$J$21)=MAX([1]Βοηθητικό!$E$1:$J$1),'[1]ΣΤΟΙΧΕΙΑ ΕΤΟΥΣ 6'!$T$21,IF(MAX([1]Βοηθητικό!$E$21:$J$21)=MAX([1]Βοηθητικό!$E$1:$J$1)-1,'[1]ΣΤΟΙΧΕΙΑ ΕΤΟΥΣ 5'!$T$21,IF(MAX([1]Βοηθητικό!$E$21:$J$21)=MAX([1]Βοηθητικό!$E$1:$J$1)-2,'[1]ΣΤΟΙΧΕΙΑ ΕΤΟΥΣ 4'!$T$21,IF(MAX([1]Βοηθητικό!$E$21:$J$21)=MAX([1]Βοηθητικό!$E$1:$J$1)-3,'[1]ΣΤΟΙΧΕΙΑ ΕΤΟΥΣ 3'!$T$21,IF(MAX([1]Βοηθητικό!$E$21:$J$21)=MAX([1]Βοηθητικό!$E$1:$J$1)-4,'[1]ΣΤΟΙΧΕΙΑ ΕΤΟΥΣ 2'!$T$21,IF(MAX([1]Βοηθητικό!$E$21:$J$21)=MAX([1]Βοηθητικό!$E$1:$J$1)-5,'[1]ΣΤΟΙΧΕΙΑ ΕΤΟΥΣ 1'!$T$21,""))))))</f>
        <v>97355</v>
      </c>
    </row>
    <row r="1553" spans="1:4" x14ac:dyDescent="0.25">
      <c r="A1553" s="1" t="s">
        <v>185</v>
      </c>
      <c r="B1553" s="6">
        <f>IF(MAX([1]Βοηθητικό!$E$21:$J$21)-2=MAX([1]Βοηθητικό!$E$1:$J$1)-2,'[1]ΣΤΟΙΧΕΙΑ ΕΤΟΥΣ 4'!$U$21,IF(MAX([1]Βοηθητικό!$E$21:$J$21)-2=MAX([1]Βοηθητικό!$E$1:$J$1)-3,'[1]ΣΤΟΙΧΕΙΑ ΕΤΟΥΣ 3'!$U$21,IF(MAX([1]Βοηθητικό!$E$21:$J$21)-2=MAX([1]Βοηθητικό!$E$1:$J$1)-4,'[1]ΣΤΟΙΧΕΙΑ ΕΤΟΥΣ 2'!$U$21,IF(MAX([1]Βοηθητικό!$E$21:$J$21)-2=MAX([1]Βοηθητικό!$E$1:$J$1)-5,'[1]ΣΤΟΙΧΕΙΑ ΕΤΟΥΣ 1'!$U$21,""))))</f>
        <v>41508</v>
      </c>
      <c r="C1553" s="6">
        <f>IF(MAX([1]Βοηθητικό!$E$21:$J$21)-1=MAX([1]Βοηθητικό!$E$1:$J$1)-1,'[1]ΣΤΟΙΧΕΙΑ ΕΤΟΥΣ 5'!$U$21,IF(MAX([1]Βοηθητικό!$E$21:$J$21)-1=MAX([1]Βοηθητικό!$E$1:$J$1)-2,'[1]ΣΤΟΙΧΕΙΑ ΕΤΟΥΣ 4'!$U$21,IF(MAX([1]Βοηθητικό!$E$21:$J$21)-1=MAX([1]Βοηθητικό!$E$1:$J$1)-3,'[1]ΣΤΟΙΧΕΙΑ ΕΤΟΥΣ 3'!$U$21,IF(MAX([1]Βοηθητικό!$E$21:$J$21)-1=MAX([1]Βοηθητικό!$E$1:$J$1)-4,'[1]ΣΤΟΙΧΕΙΑ ΕΤΟΥΣ 2'!$U$21,IF(MAX([1]Βοηθητικό!$E$21:$J$21)-1=MAX([1]Βοηθητικό!$E$1:$J$1)-5,'[1]ΣΤΟΙΧΕΙΑ ΕΤΟΥΣ 1'!$U$21,"")))))</f>
        <v>830</v>
      </c>
      <c r="D1553" s="7">
        <f>IF(MAX([1]Βοηθητικό!$E$21:$J$21)=MAX([1]Βοηθητικό!$E$1:$J$1),'[1]ΣΤΟΙΧΕΙΑ ΕΤΟΥΣ 6'!$U$21,IF(MAX([1]Βοηθητικό!$E$21:$J$21)=MAX([1]Βοηθητικό!$E$1:$J$1)-1,'[1]ΣΤΟΙΧΕΙΑ ΕΤΟΥΣ 5'!$U$21,IF(MAX([1]Βοηθητικό!$E$21:$J$21)=MAX([1]Βοηθητικό!$E$1:$J$1)-2,'[1]ΣΤΟΙΧΕΙΑ ΕΤΟΥΣ 4'!$U$21,IF(MAX([1]Βοηθητικό!$E$21:$J$21)=MAX([1]Βοηθητικό!$E$1:$J$1)-3,'[1]ΣΤΟΙΧΕΙΑ ΕΤΟΥΣ 3'!$U$21,IF(MAX([1]Βοηθητικό!$E$21:$J$21)=MAX([1]Βοηθητικό!$E$1:$J$1)-4,'[1]ΣΤΟΙΧΕΙΑ ΕΤΟΥΣ 2'!$U$21,IF(MAX([1]Βοηθητικό!$E$21:$J$21)=MAX([1]Βοηθητικό!$E$1:$J$1)-5,'[1]ΣΤΟΙΧΕΙΑ ΕΤΟΥΣ 1'!$U$21,""))))))</f>
        <v>6000</v>
      </c>
    </row>
    <row r="1554" spans="1:4" x14ac:dyDescent="0.25">
      <c r="A1554" s="1" t="s">
        <v>22</v>
      </c>
      <c r="B1554" s="6">
        <f>IF(MAX([1]Βοηθητικό!$E$21:$J$21)-2=MAX([1]Βοηθητικό!$E$1:$J$1)-2,'[1]ΣΤΟΙΧΕΙΑ ΕΤΟΥΣ 4'!$W$21,IF(MAX([1]Βοηθητικό!$E$21:$J$21)-2=MAX([1]Βοηθητικό!$E$1:$J$1)-3,'[1]ΣΤΟΙΧΕΙΑ ΕΤΟΥΣ 3'!$W$21,IF(MAX([1]Βοηθητικό!$E$21:$J$21)-2=MAX([1]Βοηθητικό!$E$1:$J$1)-4,'[1]ΣΤΟΙΧΕΙΑ ΕΤΟΥΣ 2'!$W$21,IF(MAX([1]Βοηθητικό!$E$21:$J$21)-2=MAX([1]Βοηθητικό!$E$1:$J$1)-5,'[1]ΣΤΟΙΧΕΙΑ ΕΤΟΥΣ 1'!$W$21,""))))</f>
        <v>0</v>
      </c>
      <c r="C1554" s="6">
        <f>IF(MAX([1]Βοηθητικό!$E$21:$J$21)-1=MAX([1]Βοηθητικό!$E$1:$J$1)-1,'[1]ΣΤΟΙΧΕΙΑ ΕΤΟΥΣ 5'!$W$21,IF(MAX([1]Βοηθητικό!$E$21:$J$21)-1=MAX([1]Βοηθητικό!$E$1:$J$1)-2,'[1]ΣΤΟΙΧΕΙΑ ΕΤΟΥΣ 4'!$W$21,IF(MAX([1]Βοηθητικό!$E$21:$J$21)-1=MAX([1]Βοηθητικό!$E$1:$J$1)-3,'[1]ΣΤΟΙΧΕΙΑ ΕΤΟΥΣ 3'!$W$21,IF(MAX([1]Βοηθητικό!$E$21:$J$21)-1=MAX([1]Βοηθητικό!$E$1:$J$1)-4,'[1]ΣΤΟΙΧΕΙΑ ΕΤΟΥΣ 2'!$W$21,IF(MAX([1]Βοηθητικό!$E$21:$J$21)-1=MAX([1]Βοηθητικό!$E$1:$J$1)-5,'[1]ΣΤΟΙΧΕΙΑ ΕΤΟΥΣ 1'!$W$21,"")))))</f>
        <v>0</v>
      </c>
      <c r="D1554" s="7">
        <f>IF(MAX([1]Βοηθητικό!$E$21:$J$21)=MAX([1]Βοηθητικό!$E$1:$J$1),'[1]ΣΤΟΙΧΕΙΑ ΕΤΟΥΣ 6'!$W$21,IF(MAX([1]Βοηθητικό!$E$21:$J$21)=MAX([1]Βοηθητικό!$E$1:$J$1)-1,'[1]ΣΤΟΙΧΕΙΑ ΕΤΟΥΣ 5'!$W$21,IF(MAX([1]Βοηθητικό!$E$21:$J$21)=MAX([1]Βοηθητικό!$E$1:$J$1)-2,'[1]ΣΤΟΙΧΕΙΑ ΕΤΟΥΣ 4'!$W$21,IF(MAX([1]Βοηθητικό!$E$21:$J$21)=MAX([1]Βοηθητικό!$E$1:$J$1)-3,'[1]ΣΤΟΙΧΕΙΑ ΕΤΟΥΣ 3'!$W$21,IF(MAX([1]Βοηθητικό!$E$21:$J$21)=MAX([1]Βοηθητικό!$E$1:$J$1)-4,'[1]ΣΤΟΙΧΕΙΑ ΕΤΟΥΣ 2'!$W$21,IF(MAX([1]Βοηθητικό!$E$21:$J$21)=MAX([1]Βοηθητικό!$E$1:$J$1)-5,'[1]ΣΤΟΙΧΕΙΑ ΕΤΟΥΣ 1'!$W$21,""))))))</f>
        <v>0</v>
      </c>
    </row>
    <row r="1555" spans="1:4" x14ac:dyDescent="0.25">
      <c r="A1555" s="1" t="s">
        <v>23</v>
      </c>
      <c r="B1555" s="6">
        <f>IF(MAX([1]Βοηθητικό!$E$21:$J$21)-2=MAX([1]Βοηθητικό!$E$1:$J$1)-2,'[1]ΣΤΟΙΧΕΙΑ ΕΤΟΥΣ 4'!$X$21,IF(MAX([1]Βοηθητικό!$E$21:$J$21)-2=MAX([1]Βοηθητικό!$E$1:$J$1)-3,'[1]ΣΤΟΙΧΕΙΑ ΕΤΟΥΣ 3'!$X$21,IF(MAX([1]Βοηθητικό!$E$21:$J$21)-2=MAX([1]Βοηθητικό!$E$1:$J$1)-4,'[1]ΣΤΟΙΧΕΙΑ ΕΤΟΥΣ 2'!$X$21,IF(MAX([1]Βοηθητικό!$E$21:$J$21)-2=MAX([1]Βοηθητικό!$E$1:$J$1)-5,'[1]ΣΤΟΙΧΕΙΑ ΕΤΟΥΣ 1'!$X$21,""))))</f>
        <v>54841</v>
      </c>
      <c r="C1555" s="6">
        <f>IF(MAX([1]Βοηθητικό!$E$21:$J$21)-1=MAX([1]Βοηθητικό!$E$1:$J$1)-1,'[1]ΣΤΟΙΧΕΙΑ ΕΤΟΥΣ 5'!$X$21,IF(MAX([1]Βοηθητικό!$E$21:$J$21)-1=MAX([1]Βοηθητικό!$E$1:$J$1)-2,'[1]ΣΤΟΙΧΕΙΑ ΕΤΟΥΣ 4'!$X$21,IF(MAX([1]Βοηθητικό!$E$21:$J$21)-1=MAX([1]Βοηθητικό!$E$1:$J$1)-3,'[1]ΣΤΟΙΧΕΙΑ ΕΤΟΥΣ 3'!$X$21,IF(MAX([1]Βοηθητικό!$E$21:$J$21)-1=MAX([1]Βοηθητικό!$E$1:$J$1)-4,'[1]ΣΤΟΙΧΕΙΑ ΕΤΟΥΣ 2'!$X$21,IF(MAX([1]Βοηθητικό!$E$21:$J$21)-1=MAX([1]Βοηθητικό!$E$1:$J$1)-5,'[1]ΣΤΟΙΧΕΙΑ ΕΤΟΥΣ 1'!$X$21,"")))))</f>
        <v>56785</v>
      </c>
      <c r="D1555" s="7">
        <f>IF(MAX([1]Βοηθητικό!$E$21:$J$21)=MAX([1]Βοηθητικό!$E$1:$J$1),'[1]ΣΤΟΙΧΕΙΑ ΕΤΟΥΣ 6'!$X$21,IF(MAX([1]Βοηθητικό!$E$21:$J$21)=MAX([1]Βοηθητικό!$E$1:$J$1)-1,'[1]ΣΤΟΙΧΕΙΑ ΕΤΟΥΣ 5'!$X$21,IF(MAX([1]Βοηθητικό!$E$21:$J$21)=MAX([1]Βοηθητικό!$E$1:$J$1)-2,'[1]ΣΤΟΙΧΕΙΑ ΕΤΟΥΣ 4'!$X$21,IF(MAX([1]Βοηθητικό!$E$21:$J$21)=MAX([1]Βοηθητικό!$E$1:$J$1)-3,'[1]ΣΤΟΙΧΕΙΑ ΕΤΟΥΣ 3'!$X$21,IF(MAX([1]Βοηθητικό!$E$21:$J$21)=MAX([1]Βοηθητικό!$E$1:$J$1)-4,'[1]ΣΤΟΙΧΕΙΑ ΕΤΟΥΣ 2'!$X$21,IF(MAX([1]Βοηθητικό!$E$21:$J$21)=MAX([1]Βοηθητικό!$E$1:$J$1)-5,'[1]ΣΤΟΙΧΕΙΑ ΕΤΟΥΣ 1'!$X$21,""))))))</f>
        <v>91354</v>
      </c>
    </row>
    <row r="1556" spans="1:4" x14ac:dyDescent="0.25">
      <c r="A1556" s="1" t="s">
        <v>24</v>
      </c>
      <c r="B1556" s="6">
        <f>IF(MAX([1]Βοηθητικό!$E$21:$J$21)-2=MAX([1]Βοηθητικό!$E$1:$J$1)-2,'[1]ΣΤΟΙΧΕΙΑ ΕΤΟΥΣ 4'!$Y$21,IF(MAX([1]Βοηθητικό!$E$21:$J$21)-2=MAX([1]Βοηθητικό!$E$1:$J$1)-3,'[1]ΣΤΟΙΧΕΙΑ ΕΤΟΥΣ 3'!$Y$21,IF(MAX([1]Βοηθητικό!$E$21:$J$21)-2=MAX([1]Βοηθητικό!$E$1:$J$1)-4,'[1]ΣΤΟΙΧΕΙΑ ΕΤΟΥΣ 2'!$Y$21,IF(MAX([1]Βοηθητικό!$E$21:$J$21)-2=MAX([1]Βοηθητικό!$E$1:$J$1)-5,'[1]ΣΤΟΙΧΕΙΑ ΕΤΟΥΣ 1'!$Y$21,""))))</f>
        <v>679326</v>
      </c>
      <c r="C1556" s="6">
        <f>IF(MAX([1]Βοηθητικό!$E$21:$J$21)-1=MAX([1]Βοηθητικό!$E$1:$J$1)-1,'[1]ΣΤΟΙΧΕΙΑ ΕΤΟΥΣ 5'!$Y$21,IF(MAX([1]Βοηθητικό!$E$21:$J$21)-1=MAX([1]Βοηθητικό!$E$1:$J$1)-2,'[1]ΣΤΟΙΧΕΙΑ ΕΤΟΥΣ 4'!$Y$21,IF(MAX([1]Βοηθητικό!$E$21:$J$21)-1=MAX([1]Βοηθητικό!$E$1:$J$1)-3,'[1]ΣΤΟΙΧΕΙΑ ΕΤΟΥΣ 3'!$Y$21,IF(MAX([1]Βοηθητικό!$E$21:$J$21)-1=MAX([1]Βοηθητικό!$E$1:$J$1)-4,'[1]ΣΤΟΙΧΕΙΑ ΕΤΟΥΣ 2'!$Y$21,IF(MAX([1]Βοηθητικό!$E$21:$J$21)-1=MAX([1]Βοηθητικό!$E$1:$J$1)-5,'[1]ΣΤΟΙΧΕΙΑ ΕΤΟΥΣ 1'!$Y$21,"")))))</f>
        <v>239002</v>
      </c>
      <c r="D1556" s="7">
        <f>IF(MAX([1]Βοηθητικό!$E$21:$J$21)=MAX([1]Βοηθητικό!$E$1:$J$1),'[1]ΣΤΟΙΧΕΙΑ ΕΤΟΥΣ 6'!$Y$21,IF(MAX([1]Βοηθητικό!$E$21:$J$21)=MAX([1]Βοηθητικό!$E$1:$J$1)-1,'[1]ΣΤΟΙΧΕΙΑ ΕΤΟΥΣ 5'!$Y$21,IF(MAX([1]Βοηθητικό!$E$21:$J$21)=MAX([1]Βοηθητικό!$E$1:$J$1)-2,'[1]ΣΤΟΙΧΕΙΑ ΕΤΟΥΣ 4'!$Y$21,IF(MAX([1]Βοηθητικό!$E$21:$J$21)=MAX([1]Βοηθητικό!$E$1:$J$1)-3,'[1]ΣΤΟΙΧΕΙΑ ΕΤΟΥΣ 3'!$Y$21,IF(MAX([1]Βοηθητικό!$E$21:$J$21)=MAX([1]Βοηθητικό!$E$1:$J$1)-4,'[1]ΣΤΟΙΧΕΙΑ ΕΤΟΥΣ 2'!$Y$21,IF(MAX([1]Βοηθητικό!$E$21:$J$21)=MAX([1]Βοηθητικό!$E$1:$J$1)-5,'[1]ΣΤΟΙΧΕΙΑ ΕΤΟΥΣ 1'!$Y$21,""))))))</f>
        <v>42421</v>
      </c>
    </row>
    <row r="1557" spans="1:4" x14ac:dyDescent="0.25">
      <c r="A1557" s="1" t="s">
        <v>25</v>
      </c>
      <c r="B1557" s="6">
        <f>IF(MAX([1]Βοηθητικό!$E$21:$J$21)-2=MAX([1]Βοηθητικό!$E$1:$J$1)-2,'[1]ΣΤΟΙΧΕΙΑ ΕΤΟΥΣ 4'!$Z$21,IF(MAX([1]Βοηθητικό!$E$21:$J$21)-2=MAX([1]Βοηθητικό!$E$1:$J$1)-3,'[1]ΣΤΟΙΧΕΙΑ ΕΤΟΥΣ 3'!$Z$21,IF(MAX([1]Βοηθητικό!$E$21:$J$21)-2=MAX([1]Βοηθητικό!$E$1:$J$1)-4,'[1]ΣΤΟΙΧΕΙΑ ΕΤΟΥΣ 2'!$Z$21,IF(MAX([1]Βοηθητικό!$E$21:$J$21)-2=MAX([1]Βοηθητικό!$E$1:$J$1)-5,'[1]ΣΤΟΙΧΕΙΑ ΕΤΟΥΣ 1'!$Z$21,""))))</f>
        <v>872390</v>
      </c>
      <c r="C1557" s="6">
        <f>IF(MAX([1]Βοηθητικό!$E$21:$J$21)-1=MAX([1]Βοηθητικό!$E$1:$J$1)-1,'[1]ΣΤΟΙΧΕΙΑ ΕΤΟΥΣ 5'!$Z$21,IF(MAX([1]Βοηθητικό!$E$21:$J$21)-1=MAX([1]Βοηθητικό!$E$1:$J$1)-2,'[1]ΣΤΟΙΧΕΙΑ ΕΤΟΥΣ 4'!$Z$21,IF(MAX([1]Βοηθητικό!$E$21:$J$21)-1=MAX([1]Βοηθητικό!$E$1:$J$1)-3,'[1]ΣΤΟΙΧΕΙΑ ΕΤΟΥΣ 3'!$Z$21,IF(MAX([1]Βοηθητικό!$E$21:$J$21)-1=MAX([1]Βοηθητικό!$E$1:$J$1)-4,'[1]ΣΤΟΙΧΕΙΑ ΕΤΟΥΣ 2'!$Z$21,IF(MAX([1]Βοηθητικό!$E$21:$J$21)-1=MAX([1]Βοηθητικό!$E$1:$J$1)-5,'[1]ΣΤΟΙΧΕΙΑ ΕΤΟΥΣ 1'!$Z$21,"")))))</f>
        <v>997591</v>
      </c>
      <c r="D1557" s="7">
        <f>IF(MAX([1]Βοηθητικό!$E$21:$J$21)=MAX([1]Βοηθητικό!$E$1:$J$1),'[1]ΣΤΟΙΧΕΙΑ ΕΤΟΥΣ 6'!$Z$21,IF(MAX([1]Βοηθητικό!$E$21:$J$21)=MAX([1]Βοηθητικό!$E$1:$J$1)-1,'[1]ΣΤΟΙΧΕΙΑ ΕΤΟΥΣ 5'!$Z$21,IF(MAX([1]Βοηθητικό!$E$21:$J$21)=MAX([1]Βοηθητικό!$E$1:$J$1)-2,'[1]ΣΤΟΙΧΕΙΑ ΕΤΟΥΣ 4'!$Z$21,IF(MAX([1]Βοηθητικό!$E$21:$J$21)=MAX([1]Βοηθητικό!$E$1:$J$1)-3,'[1]ΣΤΟΙΧΕΙΑ ΕΤΟΥΣ 3'!$Z$21,IF(MAX([1]Βοηθητικό!$E$21:$J$21)=MAX([1]Βοηθητικό!$E$1:$J$1)-4,'[1]ΣΤΟΙΧΕΙΑ ΕΤΟΥΣ 2'!$Z$21,IF(MAX([1]Βοηθητικό!$E$21:$J$21)=MAX([1]Βοηθητικό!$E$1:$J$1)-5,'[1]ΣΤΟΙΧΕΙΑ ΕΤΟΥΣ 1'!$Z$21,""))))))</f>
        <v>1094262</v>
      </c>
    </row>
    <row r="1558" spans="1:4" x14ac:dyDescent="0.25">
      <c r="A1558" s="1"/>
      <c r="B1558" s="8"/>
      <c r="C1558" s="18"/>
      <c r="D1558" s="9"/>
    </row>
    <row r="1559" spans="1:4" x14ac:dyDescent="0.25">
      <c r="A1559" s="3" t="s">
        <v>186</v>
      </c>
      <c r="B1559" s="8"/>
      <c r="C1559" s="18"/>
      <c r="D1559" s="9"/>
    </row>
    <row r="1560" spans="1:4" x14ac:dyDescent="0.25">
      <c r="A1560" s="1" t="s">
        <v>26</v>
      </c>
      <c r="B1560" s="6">
        <f>IF(MAX([1]Βοηθητικό!$E$21:$J$21)-2=MAX([1]Βοηθητικό!$E$1:$J$1)-2,'[1]ΣΤΟΙΧΕΙΑ ΕΤΟΥΣ 4'!$AA$21,IF(MAX([1]Βοηθητικό!$E$21:$J$21)-2=MAX([1]Βοηθητικό!$E$1:$J$1)-3,'[1]ΣΤΟΙΧΕΙΑ ΕΤΟΥΣ 3'!$AA$21,IF(MAX([1]Βοηθητικό!$E$21:$J$21)-2=MAX([1]Βοηθητικό!$E$1:$J$1)-4,'[1]ΣΤΟΙΧΕΙΑ ΕΤΟΥΣ 2'!$AA$21,IF(MAX([1]Βοηθητικό!$E$21:$J$21)-2=MAX([1]Βοηθητικό!$E$1:$J$1)-5,'[1]ΣΤΟΙΧΕΙΑ ΕΤΟΥΣ 1'!$AA$21,""))))</f>
        <v>-122585</v>
      </c>
      <c r="C1560" s="6">
        <f>IF(MAX([1]Βοηθητικό!$E$21:$J$21)-1=MAX([1]Βοηθητικό!$E$1:$J$1)-1,'[1]ΣΤΟΙΧΕΙΑ ΕΤΟΥΣ 5'!$AA$21,IF(MAX([1]Βοηθητικό!$E$21:$J$21)-1=MAX([1]Βοηθητικό!$E$1:$J$1)-2,'[1]ΣΤΟΙΧΕΙΑ ΕΤΟΥΣ 4'!$AA$21,IF(MAX([1]Βοηθητικό!$E$21:$J$21)-1=MAX([1]Βοηθητικό!$E$1:$J$1)-3,'[1]ΣΤΟΙΧΕΙΑ ΕΤΟΥΣ 3'!$AA$21,IF(MAX([1]Βοηθητικό!$E$21:$J$21)-1=MAX([1]Βοηθητικό!$E$1:$J$1)-4,'[1]ΣΤΟΙΧΕΙΑ ΕΤΟΥΣ 2'!$AA$21,IF(MAX([1]Βοηθητικό!$E$21:$J$21)-1=MAX([1]Βοηθητικό!$E$1:$J$1)-5,'[1]ΣΤΟΙΧΕΙΑ ΕΤΟΥΣ 1'!$AA$21,"")))))</f>
        <v>-246817</v>
      </c>
      <c r="D1560" s="7">
        <f>IF(MAX([1]Βοηθητικό!$E$21:$J$21)=MAX([1]Βοηθητικό!$E$1:$J$1),'[1]ΣΤΟΙΧΕΙΑ ΕΤΟΥΣ 6'!$AA$21,IF(MAX([1]Βοηθητικό!$E$21:$J$21)=MAX([1]Βοηθητικό!$E$1:$J$1)-1,'[1]ΣΤΟΙΧΕΙΑ ΕΤΟΥΣ 5'!$AA$21,IF(MAX([1]Βοηθητικό!$E$21:$J$21)=MAX([1]Βοηθητικό!$E$1:$J$1)-2,'[1]ΣΤΟΙΧΕΙΑ ΕΤΟΥΣ 4'!$AA$21,IF(MAX([1]Βοηθητικό!$E$21:$J$21)=MAX([1]Βοηθητικό!$E$1:$J$1)-3,'[1]ΣΤΟΙΧΕΙΑ ΕΤΟΥΣ 3'!$AA$21,IF(MAX([1]Βοηθητικό!$E$21:$J$21)=MAX([1]Βοηθητικό!$E$1:$J$1)-4,'[1]ΣΤΟΙΧΕΙΑ ΕΤΟΥΣ 2'!$AA$21,IF(MAX([1]Βοηθητικό!$E$21:$J$21)=MAX([1]Βοηθητικό!$E$1:$J$1)-5,'[1]ΣΤΟΙΧΕΙΑ ΕΤΟΥΣ 1'!$AA$21,""))))))</f>
        <v>-347453</v>
      </c>
    </row>
    <row r="1561" spans="1:4" x14ac:dyDescent="0.25">
      <c r="A1561" s="1" t="s">
        <v>27</v>
      </c>
      <c r="B1561" s="6">
        <f>IF(MAX([1]Βοηθητικό!$E$21:$J$21)-2=MAX([1]Βοηθητικό!$E$1:$J$1)-2,'[1]ΣΤΟΙΧΕΙΑ ΕΤΟΥΣ 4'!$AB$21,IF(MAX([1]Βοηθητικό!$E$21:$J$21)-2=MAX([1]Βοηθητικό!$E$1:$J$1)-3,'[1]ΣΤΟΙΧΕΙΑ ΕΤΟΥΣ 3'!$AB$21,IF(MAX([1]Βοηθητικό!$E$21:$J$21)-2=MAX([1]Βοηθητικό!$E$1:$J$1)-4,'[1]ΣΤΟΙΧΕΙΑ ΕΤΟΥΣ 2'!$AB$21,IF(MAX([1]Βοηθητικό!$E$21:$J$21)-2=MAX([1]Βοηθητικό!$E$1:$J$1)-5,'[1]ΣΤΟΙΧΕΙΑ ΕΤΟΥΣ 1'!$AB$21,""))))</f>
        <v>100000</v>
      </c>
      <c r="C1561" s="6">
        <f>IF(MAX([1]Βοηθητικό!$E$21:$J$21)-1=MAX([1]Βοηθητικό!$E$1:$J$1)-1,'[1]ΣΤΟΙΧΕΙΑ ΕΤΟΥΣ 5'!$AB$21,IF(MAX([1]Βοηθητικό!$E$21:$J$21)-1=MAX([1]Βοηθητικό!$E$1:$J$1)-2,'[1]ΣΤΟΙΧΕΙΑ ΕΤΟΥΣ 4'!$AB$21,IF(MAX([1]Βοηθητικό!$E$21:$J$21)-1=MAX([1]Βοηθητικό!$E$1:$J$1)-3,'[1]ΣΤΟΙΧΕΙΑ ΕΤΟΥΣ 3'!$AB$21,IF(MAX([1]Βοηθητικό!$E$21:$J$21)-1=MAX([1]Βοηθητικό!$E$1:$J$1)-4,'[1]ΣΤΟΙΧΕΙΑ ΕΤΟΥΣ 2'!$AB$21,IF(MAX([1]Βοηθητικό!$E$21:$J$21)-1=MAX([1]Βοηθητικό!$E$1:$J$1)-5,'[1]ΣΤΟΙΧΕΙΑ ΕΤΟΥΣ 1'!$AB$21,"")))))</f>
        <v>100000</v>
      </c>
      <c r="D1561" s="7">
        <f>IF(MAX([1]Βοηθητικό!$E$21:$J$21)=MAX([1]Βοηθητικό!$E$1:$J$1),'[1]ΣΤΟΙΧΕΙΑ ΕΤΟΥΣ 6'!$AB$21,IF(MAX([1]Βοηθητικό!$E$21:$J$21)=MAX([1]Βοηθητικό!$E$1:$J$1)-1,'[1]ΣΤΟΙΧΕΙΑ ΕΤΟΥΣ 5'!$AB$21,IF(MAX([1]Βοηθητικό!$E$21:$J$21)=MAX([1]Βοηθητικό!$E$1:$J$1)-2,'[1]ΣΤΟΙΧΕΙΑ ΕΤΟΥΣ 4'!$AB$21,IF(MAX([1]Βοηθητικό!$E$21:$J$21)=MAX([1]Βοηθητικό!$E$1:$J$1)-3,'[1]ΣΤΟΙΧΕΙΑ ΕΤΟΥΣ 3'!$AB$21,IF(MAX([1]Βοηθητικό!$E$21:$J$21)=MAX([1]Βοηθητικό!$E$1:$J$1)-4,'[1]ΣΤΟΙΧΕΙΑ ΕΤΟΥΣ 2'!$AB$21,IF(MAX([1]Βοηθητικό!$E$21:$J$21)=MAX([1]Βοηθητικό!$E$1:$J$1)-5,'[1]ΣΤΟΙΧΕΙΑ ΕΤΟΥΣ 1'!$AB$21,""))))))</f>
        <v>100000</v>
      </c>
    </row>
    <row r="1562" spans="1:4" x14ac:dyDescent="0.25">
      <c r="A1562" s="1" t="s">
        <v>28</v>
      </c>
      <c r="B1562" s="6">
        <f>IF(MAX([1]Βοηθητικό!$E$21:$J$21)-2=MAX([1]Βοηθητικό!$E$1:$J$1)-2,'[1]ΣΤΟΙΧΕΙΑ ΕΤΟΥΣ 4'!$AC$21,IF(MAX([1]Βοηθητικό!$E$21:$J$21)-2=MAX([1]Βοηθητικό!$E$1:$J$1)-3,'[1]ΣΤΟΙΧΕΙΑ ΕΤΟΥΣ 3'!$AC$21,IF(MAX([1]Βοηθητικό!$E$21:$J$21)-2=MAX([1]Βοηθητικό!$E$1:$J$1)-4,'[1]ΣΤΟΙΧΕΙΑ ΕΤΟΥΣ 2'!$AC$21,IF(MAX([1]Βοηθητικό!$E$21:$J$21)-2=MAX([1]Βοηθητικό!$E$1:$J$1)-5,'[1]ΣΤΟΙΧΕΙΑ ΕΤΟΥΣ 1'!$AC$21,""))))</f>
        <v>372</v>
      </c>
      <c r="C1562" s="6">
        <f>IF(MAX([1]Βοηθητικό!$E$21:$J$21)-1=MAX([1]Βοηθητικό!$E$1:$J$1)-1,'[1]ΣΤΟΙΧΕΙΑ ΕΤΟΥΣ 5'!$AC$21,IF(MAX([1]Βοηθητικό!$E$21:$J$21)-1=MAX([1]Βοηθητικό!$E$1:$J$1)-2,'[1]ΣΤΟΙΧΕΙΑ ΕΤΟΥΣ 4'!$AC$21,IF(MAX([1]Βοηθητικό!$E$21:$J$21)-1=MAX([1]Βοηθητικό!$E$1:$J$1)-3,'[1]ΣΤΟΙΧΕΙΑ ΕΤΟΥΣ 3'!$AC$21,IF(MAX([1]Βοηθητικό!$E$21:$J$21)-1=MAX([1]Βοηθητικό!$E$1:$J$1)-4,'[1]ΣΤΟΙΧΕΙΑ ΕΤΟΥΣ 2'!$AC$21,IF(MAX([1]Βοηθητικό!$E$21:$J$21)-1=MAX([1]Βοηθητικό!$E$1:$J$1)-5,'[1]ΣΤΟΙΧΕΙΑ ΕΤΟΥΣ 1'!$AC$21,"")))))</f>
        <v>372</v>
      </c>
      <c r="D1562" s="7">
        <f>IF(MAX([1]Βοηθητικό!$E$21:$J$21)=MAX([1]Βοηθητικό!$E$1:$J$1),'[1]ΣΤΟΙΧΕΙΑ ΕΤΟΥΣ 6'!$AC$21,IF(MAX([1]Βοηθητικό!$E$21:$J$21)=MAX([1]Βοηθητικό!$E$1:$J$1)-1,'[1]ΣΤΟΙΧΕΙΑ ΕΤΟΥΣ 5'!$AC$21,IF(MAX([1]Βοηθητικό!$E$21:$J$21)=MAX([1]Βοηθητικό!$E$1:$J$1)-2,'[1]ΣΤΟΙΧΕΙΑ ΕΤΟΥΣ 4'!$AC$21,IF(MAX([1]Βοηθητικό!$E$21:$J$21)=MAX([1]Βοηθητικό!$E$1:$J$1)-3,'[1]ΣΤΟΙΧΕΙΑ ΕΤΟΥΣ 3'!$AC$21,IF(MAX([1]Βοηθητικό!$E$21:$J$21)=MAX([1]Βοηθητικό!$E$1:$J$1)-4,'[1]ΣΤΟΙΧΕΙΑ ΕΤΟΥΣ 2'!$AC$21,IF(MAX([1]Βοηθητικό!$E$21:$J$21)=MAX([1]Βοηθητικό!$E$1:$J$1)-5,'[1]ΣΤΟΙΧΕΙΑ ΕΤΟΥΣ 1'!$AC$21,""))))))</f>
        <v>372</v>
      </c>
    </row>
    <row r="1563" spans="1:4" x14ac:dyDescent="0.25">
      <c r="A1563" s="1" t="s">
        <v>29</v>
      </c>
      <c r="B1563" s="6">
        <f>IF(MAX([1]Βοηθητικό!$E$21:$J$21)-2=MAX([1]Βοηθητικό!$E$1:$J$1)-2,'[1]ΣΤΟΙΧΕΙΑ ΕΤΟΥΣ 4'!$AD$21,IF(MAX([1]Βοηθητικό!$E$21:$J$21)-2=MAX([1]Βοηθητικό!$E$1:$J$1)-3,'[1]ΣΤΟΙΧΕΙΑ ΕΤΟΥΣ 3'!$AD$21,IF(MAX([1]Βοηθητικό!$E$21:$J$21)-2=MAX([1]Βοηθητικό!$E$1:$J$1)-4,'[1]ΣΤΟΙΧΕΙΑ ΕΤΟΥΣ 2'!$AD$21,IF(MAX([1]Βοηθητικό!$E$21:$J$21)-2=MAX([1]Βοηθητικό!$E$1:$J$1)-5,'[1]ΣΤΟΙΧΕΙΑ ΕΤΟΥΣ 1'!$AD$21,""))))</f>
        <v>-222957</v>
      </c>
      <c r="C1563" s="6">
        <f>IF(MAX([1]Βοηθητικό!$E$21:$J$21)-1=MAX([1]Βοηθητικό!$E$1:$J$1)-1,'[1]ΣΤΟΙΧΕΙΑ ΕΤΟΥΣ 5'!$AD$21,IF(MAX([1]Βοηθητικό!$E$21:$J$21)-1=MAX([1]Βοηθητικό!$E$1:$J$1)-2,'[1]ΣΤΟΙΧΕΙΑ ΕΤΟΥΣ 4'!$AD$21,IF(MAX([1]Βοηθητικό!$E$21:$J$21)-1=MAX([1]Βοηθητικό!$E$1:$J$1)-3,'[1]ΣΤΟΙΧΕΙΑ ΕΤΟΥΣ 3'!$AD$21,IF(MAX([1]Βοηθητικό!$E$21:$J$21)-1=MAX([1]Βοηθητικό!$E$1:$J$1)-4,'[1]ΣΤΟΙΧΕΙΑ ΕΤΟΥΣ 2'!$AD$21,IF(MAX([1]Βοηθητικό!$E$21:$J$21)-1=MAX([1]Βοηθητικό!$E$1:$J$1)-5,'[1]ΣΤΟΙΧΕΙΑ ΕΤΟΥΣ 1'!$AD$21,"")))))</f>
        <v>-347190</v>
      </c>
      <c r="D1563" s="7">
        <f>IF(MAX([1]Βοηθητικό!$E$21:$J$21)=MAX([1]Βοηθητικό!$E$1:$J$1),'[1]ΣΤΟΙΧΕΙΑ ΕΤΟΥΣ 6'!$AD$21,IF(MAX([1]Βοηθητικό!$E$21:$J$21)=MAX([1]Βοηθητικό!$E$1:$J$1)-1,'[1]ΣΤΟΙΧΕΙΑ ΕΤΟΥΣ 5'!$AD$21,IF(MAX([1]Βοηθητικό!$E$21:$J$21)=MAX([1]Βοηθητικό!$E$1:$J$1)-2,'[1]ΣΤΟΙΧΕΙΑ ΕΤΟΥΣ 4'!$AD$21,IF(MAX([1]Βοηθητικό!$E$21:$J$21)=MAX([1]Βοηθητικό!$E$1:$J$1)-3,'[1]ΣΤΟΙΧΕΙΑ ΕΤΟΥΣ 3'!$AD$21,IF(MAX([1]Βοηθητικό!$E$21:$J$21)=MAX([1]Βοηθητικό!$E$1:$J$1)-4,'[1]ΣΤΟΙΧΕΙΑ ΕΤΟΥΣ 2'!$AD$21,IF(MAX([1]Βοηθητικό!$E$21:$J$21)=MAX([1]Βοηθητικό!$E$1:$J$1)-5,'[1]ΣΤΟΙΧΕΙΑ ΕΤΟΥΣ 1'!$AD$21,""))))))</f>
        <v>-447825</v>
      </c>
    </row>
    <row r="1564" spans="1:4" x14ac:dyDescent="0.25">
      <c r="A1564" s="1" t="s">
        <v>30</v>
      </c>
      <c r="B1564" s="6">
        <f>IF(MAX([1]Βοηθητικό!$E$21:$J$21)-2=MAX([1]Βοηθητικό!$E$1:$J$1)-2,'[1]ΣΤΟΙΧΕΙΑ ΕΤΟΥΣ 4'!$AE$21,IF(MAX([1]Βοηθητικό!$E$21:$J$21)-2=MAX([1]Βοηθητικό!$E$1:$J$1)-3,'[1]ΣΤΟΙΧΕΙΑ ΕΤΟΥΣ 3'!$AE$21,IF(MAX([1]Βοηθητικό!$E$21:$J$21)-2=MAX([1]Βοηθητικό!$E$1:$J$1)-4,'[1]ΣΤΟΙΧΕΙΑ ΕΤΟΥΣ 2'!$AE$21,IF(MAX([1]Βοηθητικό!$E$21:$J$21)-2=MAX([1]Βοηθητικό!$E$1:$J$1)-5,'[1]ΣΤΟΙΧΕΙΑ ΕΤΟΥΣ 1'!$AE$21,""))))</f>
        <v>0</v>
      </c>
      <c r="C1564" s="6">
        <f>IF(MAX([1]Βοηθητικό!$E$21:$J$21)-1=MAX([1]Βοηθητικό!$E$1:$J$1)-1,'[1]ΣΤΟΙΧΕΙΑ ΕΤΟΥΣ 5'!$AE$21,IF(MAX([1]Βοηθητικό!$E$21:$J$21)-1=MAX([1]Βοηθητικό!$E$1:$J$1)-2,'[1]ΣΤΟΙΧΕΙΑ ΕΤΟΥΣ 4'!$AE$21,IF(MAX([1]Βοηθητικό!$E$21:$J$21)-1=MAX([1]Βοηθητικό!$E$1:$J$1)-3,'[1]ΣΤΟΙΧΕΙΑ ΕΤΟΥΣ 3'!$AE$21,IF(MAX([1]Βοηθητικό!$E$21:$J$21)-1=MAX([1]Βοηθητικό!$E$1:$J$1)-4,'[1]ΣΤΟΙΧΕΙΑ ΕΤΟΥΣ 2'!$AE$21,IF(MAX([1]Βοηθητικό!$E$21:$J$21)-1=MAX([1]Βοηθητικό!$E$1:$J$1)-5,'[1]ΣΤΟΙΧΕΙΑ ΕΤΟΥΣ 1'!$AE$21,"")))))</f>
        <v>0</v>
      </c>
      <c r="D1564" s="7">
        <f>IF(MAX([1]Βοηθητικό!$E$21:$J$21)=MAX([1]Βοηθητικό!$E$1:$J$1),'[1]ΣΤΟΙΧΕΙΑ ΕΤΟΥΣ 6'!$AE$21,IF(MAX([1]Βοηθητικό!$E$21:$J$21)=MAX([1]Βοηθητικό!$E$1:$J$1)-1,'[1]ΣΤΟΙΧΕΙΑ ΕΤΟΥΣ 5'!$AE$21,IF(MAX([1]Βοηθητικό!$E$21:$J$21)=MAX([1]Βοηθητικό!$E$1:$J$1)-2,'[1]ΣΤΟΙΧΕΙΑ ΕΤΟΥΣ 4'!$AE$21,IF(MAX([1]Βοηθητικό!$E$21:$J$21)=MAX([1]Βοηθητικό!$E$1:$J$1)-3,'[1]ΣΤΟΙΧΕΙΑ ΕΤΟΥΣ 3'!$AE$21,IF(MAX([1]Βοηθητικό!$E$21:$J$21)=MAX([1]Βοηθητικό!$E$1:$J$1)-4,'[1]ΣΤΟΙΧΕΙΑ ΕΤΟΥΣ 2'!$AE$21,IF(MAX([1]Βοηθητικό!$E$21:$J$21)=MAX([1]Βοηθητικό!$E$1:$J$1)-5,'[1]ΣΤΟΙΧΕΙΑ ΕΤΟΥΣ 1'!$AE$21,""))))))</f>
        <v>0</v>
      </c>
    </row>
    <row r="1565" spans="1:4" x14ac:dyDescent="0.25">
      <c r="A1565" s="1" t="s">
        <v>61</v>
      </c>
      <c r="B1565" s="6">
        <f>IF(MAX([1]Βοηθητικό!$E$21:$J$21)-2=MAX([1]Βοηθητικό!$E$1:$J$1)-2,'[1]ΣΤΟΙΧΕΙΑ ΕΤΟΥΣ 4'!$BJ$21,IF(MAX([1]Βοηθητικό!$E$21:$J$21)-2=MAX([1]Βοηθητικό!$E$1:$J$1)-3,'[1]ΣΤΟΙΧΕΙΑ ΕΤΟΥΣ 3'!$BJ$21,IF(MAX([1]Βοηθητικό!$E$21:$J$21)-2=MAX([1]Βοηθητικό!$E$1:$J$1)-4,'[1]ΣΤΟΙΧΕΙΑ ΕΤΟΥΣ 2'!$BJ$21,IF(MAX([1]Βοηθητικό!$E$21:$J$21)-2=MAX([1]Βοηθητικό!$E$1:$J$1)-5,'[1]ΣΤΟΙΧΕΙΑ ΕΤΟΥΣ 1'!$BJ$21,""))))</f>
        <v>0</v>
      </c>
      <c r="C1565" s="6">
        <f>IF(MAX([1]Βοηθητικό!$E$21:$J$21)-1=MAX([1]Βοηθητικό!$E$1:$J$1)-1,'[1]ΣΤΟΙΧΕΙΑ ΕΤΟΥΣ 5'!$BJ$21,IF(MAX([1]Βοηθητικό!$E$21:$J$21)-1=MAX([1]Βοηθητικό!$E$1:$J$1)-2,'[1]ΣΤΟΙΧΕΙΑ ΕΤΟΥΣ 4'!$BJ$21,IF(MAX([1]Βοηθητικό!$E$21:$J$21)-1=MAX([1]Βοηθητικό!$E$1:$J$1)-3,'[1]ΣΤΟΙΧΕΙΑ ΕΤΟΥΣ 3'!$BJ$21,IF(MAX([1]Βοηθητικό!$E$21:$J$21)-1=MAX([1]Βοηθητικό!$E$1:$J$1)-4,'[1]ΣΤΟΙΧΕΙΑ ΕΤΟΥΣ 2'!$BJ$21,IF(MAX([1]Βοηθητικό!$E$21:$J$21)-1=MAX([1]Βοηθητικό!$E$1:$J$1)-5,'[1]ΣΤΟΙΧΕΙΑ ΕΤΟΥΣ 1'!$BJ$21,"")))))</f>
        <v>0</v>
      </c>
      <c r="D1565" s="7">
        <f>IF(MAX([1]Βοηθητικό!$E$21:$J$21)=MAX([1]Βοηθητικό!$E$1:$J$1),'[1]ΣΤΟΙΧΕΙΑ ΕΤΟΥΣ 6'!$BJ$21,IF(MAX([1]Βοηθητικό!$E$21:$J$21)=MAX([1]Βοηθητικό!$E$1:$J$1)-1,'[1]ΣΤΟΙΧΕΙΑ ΕΤΟΥΣ 5'!$BJ$21,IF(MAX([1]Βοηθητικό!$E$21:$J$21)=MAX([1]Βοηθητικό!$E$1:$J$1)-2,'[1]ΣΤΟΙΧΕΙΑ ΕΤΟΥΣ 4'!$BJ$21,IF(MAX([1]Βοηθητικό!$E$21:$J$21)=MAX([1]Βοηθητικό!$E$1:$J$1)-3,'[1]ΣΤΟΙΧΕΙΑ ΕΤΟΥΣ 3'!$BJ$21,IF(MAX([1]Βοηθητικό!$E$21:$J$21)=MAX([1]Βοηθητικό!$E$1:$J$1)-4,'[1]ΣΤΟΙΧΕΙΑ ΕΤΟΥΣ 2'!$BJ$21,IF(MAX([1]Βοηθητικό!$E$21:$J$21)=MAX([1]Βοηθητικό!$E$1:$J$1)-5,'[1]ΣΤΟΙΧΕΙΑ ΕΤΟΥΣ 1'!$BJ$21,""))))))</f>
        <v>0</v>
      </c>
    </row>
    <row r="1566" spans="1:4" x14ac:dyDescent="0.25">
      <c r="A1566" s="1" t="s">
        <v>62</v>
      </c>
      <c r="B1566" s="6">
        <f>IF(MAX([1]Βοηθητικό!$E$21:$J$21)-2=MAX([1]Βοηθητικό!$E$1:$J$1)-2,'[1]ΣΤΟΙΧΕΙΑ ΕΤΟΥΣ 4'!$BK$21,IF(MAX([1]Βοηθητικό!$E$21:$J$21)-2=MAX([1]Βοηθητικό!$E$1:$J$1)-3,'[1]ΣΤΟΙΧΕΙΑ ΕΤΟΥΣ 3'!$BK$21,IF(MAX([1]Βοηθητικό!$E$21:$J$21)-2=MAX([1]Βοηθητικό!$E$1:$J$1)-4,'[1]ΣΤΟΙΧΕΙΑ ΕΤΟΥΣ 2'!$BK$21,IF(MAX([1]Βοηθητικό!$E$21:$J$21)-2=MAX([1]Βοηθητικό!$E$1:$J$1)-5,'[1]ΣΤΟΙΧΕΙΑ ΕΤΟΥΣ 1'!$BK$21,""))))</f>
        <v>0</v>
      </c>
      <c r="C1566" s="6">
        <f>IF(MAX([1]Βοηθητικό!$E$21:$J$21)-1=MAX([1]Βοηθητικό!$E$1:$J$1)-1,'[1]ΣΤΟΙΧΕΙΑ ΕΤΟΥΣ 5'!$BK$21,IF(MAX([1]Βοηθητικό!$E$21:$J$21)-1=MAX([1]Βοηθητικό!$E$1:$J$1)-2,'[1]ΣΤΟΙΧΕΙΑ ΕΤΟΥΣ 4'!$BK$21,IF(MAX([1]Βοηθητικό!$E$21:$J$21)-1=MAX([1]Βοηθητικό!$E$1:$J$1)-3,'[1]ΣΤΟΙΧΕΙΑ ΕΤΟΥΣ 3'!$BK$21,IF(MAX([1]Βοηθητικό!$E$21:$J$21)-1=MAX([1]Βοηθητικό!$E$1:$J$1)-4,'[1]ΣΤΟΙΧΕΙΑ ΕΤΟΥΣ 2'!$BK$21,IF(MAX([1]Βοηθητικό!$E$21:$J$21)-1=MAX([1]Βοηθητικό!$E$1:$J$1)-5,'[1]ΣΤΟΙΧΕΙΑ ΕΤΟΥΣ 1'!$BK$21,"")))))</f>
        <v>0</v>
      </c>
      <c r="D1566" s="7">
        <f>IF(MAX([1]Βοηθητικό!$E$21:$J$21)=MAX([1]Βοηθητικό!$E$1:$J$1),'[1]ΣΤΟΙΧΕΙΑ ΕΤΟΥΣ 6'!$BK$21,IF(MAX([1]Βοηθητικό!$E$21:$J$21)=MAX([1]Βοηθητικό!$E$1:$J$1)-1,'[1]ΣΤΟΙΧΕΙΑ ΕΤΟΥΣ 5'!$BK$21,IF(MAX([1]Βοηθητικό!$E$21:$J$21)=MAX([1]Βοηθητικό!$E$1:$J$1)-2,'[1]ΣΤΟΙΧΕΙΑ ΕΤΟΥΣ 4'!$BK$21,IF(MAX([1]Βοηθητικό!$E$21:$J$21)=MAX([1]Βοηθητικό!$E$1:$J$1)-3,'[1]ΣΤΟΙΧΕΙΑ ΕΤΟΥΣ 3'!$BK$21,IF(MAX([1]Βοηθητικό!$E$21:$J$21)=MAX([1]Βοηθητικό!$E$1:$J$1)-4,'[1]ΣΤΟΙΧΕΙΑ ΕΤΟΥΣ 2'!$BK$21,IF(MAX([1]Βοηθητικό!$E$21:$J$21)=MAX([1]Βοηθητικό!$E$1:$J$1)-5,'[1]ΣΤΟΙΧΕΙΑ ΕΤΟΥΣ 1'!$BK$21,""))))))</f>
        <v>0</v>
      </c>
    </row>
    <row r="1567" spans="1:4" x14ac:dyDescent="0.25">
      <c r="A1567" s="1" t="s">
        <v>31</v>
      </c>
      <c r="B1567" s="6">
        <f>IF(MAX([1]Βοηθητικό!$E$21:$J$21)-2=MAX([1]Βοηθητικό!$E$1:$J$1)-2,'[1]ΣΤΟΙΧΕΙΑ ΕΤΟΥΣ 4'!$AF$21,IF(MAX([1]Βοηθητικό!$E$21:$J$21)-2=MAX([1]Βοηθητικό!$E$1:$J$1)-3,'[1]ΣΤΟΙΧΕΙΑ ΕΤΟΥΣ 3'!$AF$21,IF(MAX([1]Βοηθητικό!$E$21:$J$21)-2=MAX([1]Βοηθητικό!$E$1:$J$1)-4,'[1]ΣΤΟΙΧΕΙΑ ΕΤΟΥΣ 2'!$AF$21,IF(MAX([1]Βοηθητικό!$E$21:$J$21)-2=MAX([1]Βοηθητικό!$E$1:$J$1)-5,'[1]ΣΤΟΙΧΕΙΑ ΕΤΟΥΣ 1'!$AF$21,""))))</f>
        <v>994975</v>
      </c>
      <c r="C1567" s="6">
        <f>IF(MAX([1]Βοηθητικό!$E$21:$J$21)-1=MAX([1]Βοηθητικό!$E$1:$J$1)-1,'[1]ΣΤΟΙΧΕΙΑ ΕΤΟΥΣ 5'!$AF$21,IF(MAX([1]Βοηθητικό!$E$21:$J$21)-1=MAX([1]Βοηθητικό!$E$1:$J$1)-2,'[1]ΣΤΟΙΧΕΙΑ ΕΤΟΥΣ 4'!$AF$21,IF(MAX([1]Βοηθητικό!$E$21:$J$21)-1=MAX([1]Βοηθητικό!$E$1:$J$1)-3,'[1]ΣΤΟΙΧΕΙΑ ΕΤΟΥΣ 3'!$AF$21,IF(MAX([1]Βοηθητικό!$E$21:$J$21)-1=MAX([1]Βοηθητικό!$E$1:$J$1)-4,'[1]ΣΤΟΙΧΕΙΑ ΕΤΟΥΣ 2'!$AF$21,IF(MAX([1]Βοηθητικό!$E$21:$J$21)-1=MAX([1]Βοηθητικό!$E$1:$J$1)-5,'[1]ΣΤΟΙΧΕΙΑ ΕΤΟΥΣ 1'!$AF$21,"")))))</f>
        <v>1244408</v>
      </c>
      <c r="D1567" s="7">
        <f>IF(MAX([1]Βοηθητικό!$E$21:$J$21)=MAX([1]Βοηθητικό!$E$1:$J$1),'[1]ΣΤΟΙΧΕΙΑ ΕΤΟΥΣ 6'!$AF$21,IF(MAX([1]Βοηθητικό!$E$21:$J$21)=MAX([1]Βοηθητικό!$E$1:$J$1)-1,'[1]ΣΤΟΙΧΕΙΑ ΕΤΟΥΣ 5'!$AF$21,IF(MAX([1]Βοηθητικό!$E$21:$J$21)=MAX([1]Βοηθητικό!$E$1:$J$1)-2,'[1]ΣΤΟΙΧΕΙΑ ΕΤΟΥΣ 4'!$AF$21,IF(MAX([1]Βοηθητικό!$E$21:$J$21)=MAX([1]Βοηθητικό!$E$1:$J$1)-3,'[1]ΣΤΟΙΧΕΙΑ ΕΤΟΥΣ 3'!$AF$21,IF(MAX([1]Βοηθητικό!$E$21:$J$21)=MAX([1]Βοηθητικό!$E$1:$J$1)-4,'[1]ΣΤΟΙΧΕΙΑ ΕΤΟΥΣ 2'!$AF$21,IF(MAX([1]Βοηθητικό!$E$21:$J$21)=MAX([1]Βοηθητικό!$E$1:$J$1)-5,'[1]ΣΤΟΙΧΕΙΑ ΕΤΟΥΣ 1'!$AF$21,""))))))</f>
        <v>1441715</v>
      </c>
    </row>
    <row r="1568" spans="1:4" x14ac:dyDescent="0.25">
      <c r="A1568" s="1" t="s">
        <v>187</v>
      </c>
      <c r="B1568" s="6">
        <f>IF(MAX([1]Βοηθητικό!$E$21:$J$21)-2=MAX([1]Βοηθητικό!$E$1:$J$1)-2,'[1]ΣΤΟΙΧΕΙΑ ΕΤΟΥΣ 4'!$AG$21,IF(MAX([1]Βοηθητικό!$E$21:$J$21)-2=MAX([1]Βοηθητικό!$E$1:$J$1)-3,'[1]ΣΤΟΙΧΕΙΑ ΕΤΟΥΣ 3'!$AG$21,IF(MAX([1]Βοηθητικό!$E$21:$J$21)-2=MAX([1]Βοηθητικό!$E$1:$J$1)-4,'[1]ΣΤΟΙΧΕΙΑ ΕΤΟΥΣ 2'!$AG$21,IF(MAX([1]Βοηθητικό!$E$21:$J$21)-2=MAX([1]Βοηθητικό!$E$1:$J$1)-5,'[1]ΣΤΟΙΧΕΙΑ ΕΤΟΥΣ 1'!$AG$21,""))))</f>
        <v>0</v>
      </c>
      <c r="C1568" s="6">
        <f>IF(MAX([1]Βοηθητικό!$E$21:$J$21)-1=MAX([1]Βοηθητικό!$E$1:$J$1)-1,'[1]ΣΤΟΙΧΕΙΑ ΕΤΟΥΣ 5'!$AG$21,IF(MAX([1]Βοηθητικό!$E$21:$J$21)-1=MAX([1]Βοηθητικό!$E$1:$J$1)-2,'[1]ΣΤΟΙΧΕΙΑ ΕΤΟΥΣ 4'!$AG$21,IF(MAX([1]Βοηθητικό!$E$21:$J$21)-1=MAX([1]Βοηθητικό!$E$1:$J$1)-3,'[1]ΣΤΟΙΧΕΙΑ ΕΤΟΥΣ 3'!$AG$21,IF(MAX([1]Βοηθητικό!$E$21:$J$21)-1=MAX([1]Βοηθητικό!$E$1:$J$1)-4,'[1]ΣΤΟΙΧΕΙΑ ΕΤΟΥΣ 2'!$AG$21,IF(MAX([1]Βοηθητικό!$E$21:$J$21)-1=MAX([1]Βοηθητικό!$E$1:$J$1)-5,'[1]ΣΤΟΙΧΕΙΑ ΕΤΟΥΣ 1'!$AG$21,"")))))</f>
        <v>0</v>
      </c>
      <c r="D1568" s="7">
        <f>IF(MAX([1]Βοηθητικό!$E$21:$J$21)=MAX([1]Βοηθητικό!$E$1:$J$1),'[1]ΣΤΟΙΧΕΙΑ ΕΤΟΥΣ 6'!$AG$21,IF(MAX([1]Βοηθητικό!$E$21:$J$21)=MAX([1]Βοηθητικό!$E$1:$J$1)-1,'[1]ΣΤΟΙΧΕΙΑ ΕΤΟΥΣ 5'!$AG$21,IF(MAX([1]Βοηθητικό!$E$21:$J$21)=MAX([1]Βοηθητικό!$E$1:$J$1)-2,'[1]ΣΤΟΙΧΕΙΑ ΕΤΟΥΣ 4'!$AG$21,IF(MAX([1]Βοηθητικό!$E$21:$J$21)=MAX([1]Βοηθητικό!$E$1:$J$1)-3,'[1]ΣΤΟΙΧΕΙΑ ΕΤΟΥΣ 3'!$AG$21,IF(MAX([1]Βοηθητικό!$E$21:$J$21)=MAX([1]Βοηθητικό!$E$1:$J$1)-4,'[1]ΣΤΟΙΧΕΙΑ ΕΤΟΥΣ 2'!$AG$21,IF(MAX([1]Βοηθητικό!$E$21:$J$21)=MAX([1]Βοηθητικό!$E$1:$J$1)-5,'[1]ΣΤΟΙΧΕΙΑ ΕΤΟΥΣ 1'!$AG$21,""))))))</f>
        <v>0</v>
      </c>
    </row>
    <row r="1569" spans="1:4" x14ac:dyDescent="0.25">
      <c r="A1569" s="1" t="s">
        <v>188</v>
      </c>
      <c r="B1569" s="6">
        <f>IF(MAX([1]Βοηθητικό!$E$21:$J$21)-2=MAX([1]Βοηθητικό!$E$1:$J$1)-2,'[1]ΣΤΟΙΧΕΙΑ ΕΤΟΥΣ 4'!$AH$21,IF(MAX([1]Βοηθητικό!$E$21:$J$21)-2=MAX([1]Βοηθητικό!$E$1:$J$1)-3,'[1]ΣΤΟΙΧΕΙΑ ΕΤΟΥΣ 3'!$AH$21,IF(MAX([1]Βοηθητικό!$E$21:$J$21)-2=MAX([1]Βοηθητικό!$E$1:$J$1)-4,'[1]ΣΤΟΙΧΕΙΑ ΕΤΟΥΣ 2'!$AH$21,IF(MAX([1]Βοηθητικό!$E$21:$J$21)-2=MAX([1]Βοηθητικό!$E$1:$J$1)-5,'[1]ΣΤΟΙΧΕΙΑ ΕΤΟΥΣ 1'!$AH$21,""))))</f>
        <v>787304</v>
      </c>
      <c r="C1569" s="6">
        <f>IF(MAX([1]Βοηθητικό!$E$21:$J$21)-1=MAX([1]Βοηθητικό!$E$1:$J$1)-1,'[1]ΣΤΟΙΧΕΙΑ ΕΤΟΥΣ 5'!$AH$21,IF(MAX([1]Βοηθητικό!$E$21:$J$21)-1=MAX([1]Βοηθητικό!$E$1:$J$1)-2,'[1]ΣΤΟΙΧΕΙΑ ΕΤΟΥΣ 4'!$AH$21,IF(MAX([1]Βοηθητικό!$E$21:$J$21)-1=MAX([1]Βοηθητικό!$E$1:$J$1)-3,'[1]ΣΤΟΙΧΕΙΑ ΕΤΟΥΣ 3'!$AH$21,IF(MAX([1]Βοηθητικό!$E$21:$J$21)-1=MAX([1]Βοηθητικό!$E$1:$J$1)-4,'[1]ΣΤΟΙΧΕΙΑ ΕΤΟΥΣ 2'!$AH$21,IF(MAX([1]Βοηθητικό!$E$21:$J$21)-1=MAX([1]Βοηθητικό!$E$1:$J$1)-5,'[1]ΣΤΟΙΧΕΙΑ ΕΤΟΥΣ 1'!$AH$21,"")))))</f>
        <v>992007</v>
      </c>
      <c r="D1569" s="7">
        <f>IF(MAX([1]Βοηθητικό!$E$21:$J$21)=MAX([1]Βοηθητικό!$E$1:$J$1),'[1]ΣΤΟΙΧΕΙΑ ΕΤΟΥΣ 6'!$AH$21,IF(MAX([1]Βοηθητικό!$E$21:$J$21)=MAX([1]Βοηθητικό!$E$1:$J$1)-1,'[1]ΣΤΟΙΧΕΙΑ ΕΤΟΥΣ 5'!$AH$21,IF(MAX([1]Βοηθητικό!$E$21:$J$21)=MAX([1]Βοηθητικό!$E$1:$J$1)-2,'[1]ΣΤΟΙΧΕΙΑ ΕΤΟΥΣ 4'!$AH$21,IF(MAX([1]Βοηθητικό!$E$21:$J$21)=MAX([1]Βοηθητικό!$E$1:$J$1)-3,'[1]ΣΤΟΙΧΕΙΑ ΕΤΟΥΣ 3'!$AH$21,IF(MAX([1]Βοηθητικό!$E$21:$J$21)=MAX([1]Βοηθητικό!$E$1:$J$1)-4,'[1]ΣΤΟΙΧΕΙΑ ΕΤΟΥΣ 2'!$AH$21,IF(MAX([1]Βοηθητικό!$E$21:$J$21)=MAX([1]Βοηθητικό!$E$1:$J$1)-5,'[1]ΣΤΟΙΧΕΙΑ ΕΤΟΥΣ 1'!$AH$21,""))))))</f>
        <v>939890</v>
      </c>
    </row>
    <row r="1570" spans="1:4" x14ac:dyDescent="0.25">
      <c r="A1570" s="1" t="s">
        <v>189</v>
      </c>
      <c r="B1570" s="6">
        <f>IF(MAX([1]Βοηθητικό!$E$21:$J$21)-2=MAX([1]Βοηθητικό!$E$1:$J$1)-2,'[1]ΣΤΟΙΧΕΙΑ ΕΤΟΥΣ 4'!$AI$21,IF(MAX([1]Βοηθητικό!$E$21:$J$21)-2=MAX([1]Βοηθητικό!$E$1:$J$1)-3,'[1]ΣΤΟΙΧΕΙΑ ΕΤΟΥΣ 3'!$AI$21,IF(MAX([1]Βοηθητικό!$E$21:$J$21)-2=MAX([1]Βοηθητικό!$E$1:$J$1)-4,'[1]ΣΤΟΙΧΕΙΑ ΕΤΟΥΣ 2'!$AI$21,IF(MAX([1]Βοηθητικό!$E$21:$J$21)-2=MAX([1]Βοηθητικό!$E$1:$J$1)-5,'[1]ΣΤΟΙΧΕΙΑ ΕΤΟΥΣ 1'!$AI$21,""))))</f>
        <v>0</v>
      </c>
      <c r="C1570" s="6">
        <f>IF(MAX([1]Βοηθητικό!$E$21:$J$21)-1=MAX([1]Βοηθητικό!$E$1:$J$1)-1,'[1]ΣΤΟΙΧΕΙΑ ΕΤΟΥΣ 5'!$AI$21,IF(MAX([1]Βοηθητικό!$E$21:$J$21)-1=MAX([1]Βοηθητικό!$E$1:$J$1)-2,'[1]ΣΤΟΙΧΕΙΑ ΕΤΟΥΣ 4'!$AI$21,IF(MAX([1]Βοηθητικό!$E$21:$J$21)-1=MAX([1]Βοηθητικό!$E$1:$J$1)-3,'[1]ΣΤΟΙΧΕΙΑ ΕΤΟΥΣ 3'!$AI$21,IF(MAX([1]Βοηθητικό!$E$21:$J$21)-1=MAX([1]Βοηθητικό!$E$1:$J$1)-4,'[1]ΣΤΟΙΧΕΙΑ ΕΤΟΥΣ 2'!$AI$21,IF(MAX([1]Βοηθητικό!$E$21:$J$21)-1=MAX([1]Βοηθητικό!$E$1:$J$1)-5,'[1]ΣΤΟΙΧΕΙΑ ΕΤΟΥΣ 1'!$AI$21,"")))))</f>
        <v>0</v>
      </c>
      <c r="D1570" s="7">
        <f>IF(MAX([1]Βοηθητικό!$E$21:$J$21)=MAX([1]Βοηθητικό!$E$1:$J$1),'[1]ΣΤΟΙΧΕΙΑ ΕΤΟΥΣ 6'!$AI$21,IF(MAX([1]Βοηθητικό!$E$21:$J$21)=MAX([1]Βοηθητικό!$E$1:$J$1)-1,'[1]ΣΤΟΙΧΕΙΑ ΕΤΟΥΣ 5'!$AI$21,IF(MAX([1]Βοηθητικό!$E$21:$J$21)=MAX([1]Βοηθητικό!$E$1:$J$1)-2,'[1]ΣΤΟΙΧΕΙΑ ΕΤΟΥΣ 4'!$AI$21,IF(MAX([1]Βοηθητικό!$E$21:$J$21)=MAX([1]Βοηθητικό!$E$1:$J$1)-3,'[1]ΣΤΟΙΧΕΙΑ ΕΤΟΥΣ 3'!$AI$21,IF(MAX([1]Βοηθητικό!$E$21:$J$21)=MAX([1]Βοηθητικό!$E$1:$J$1)-4,'[1]ΣΤΟΙΧΕΙΑ ΕΤΟΥΣ 2'!$AI$21,IF(MAX([1]Βοηθητικό!$E$21:$J$21)=MAX([1]Βοηθητικό!$E$1:$J$1)-5,'[1]ΣΤΟΙΧΕΙΑ ΕΤΟΥΣ 1'!$AI$21,""))))))</f>
        <v>0</v>
      </c>
    </row>
    <row r="1571" spans="1:4" x14ac:dyDescent="0.25">
      <c r="A1571" s="1" t="s">
        <v>36</v>
      </c>
      <c r="B1571" s="6">
        <f>IF(MAX([1]Βοηθητικό!$E$21:$J$21)-2=MAX([1]Βοηθητικό!$E$1:$J$1)-2,'[1]ΣΤΟΙΧΕΙΑ ΕΤΟΥΣ 4'!$AK$21,IF(MAX([1]Βοηθητικό!$E$21:$J$21)-2=MAX([1]Βοηθητικό!$E$1:$J$1)-3,'[1]ΣΤΟΙΧΕΙΑ ΕΤΟΥΣ 3'!$AK$21,IF(MAX([1]Βοηθητικό!$E$21:$J$21)-2=MAX([1]Βοηθητικό!$E$1:$J$1)-4,'[1]ΣΤΟΙΧΕΙΑ ΕΤΟΥΣ 2'!$AK$21,IF(MAX([1]Βοηθητικό!$E$21:$J$21)-2=MAX([1]Βοηθητικό!$E$1:$J$1)-5,'[1]ΣΤΟΙΧΕΙΑ ΕΤΟΥΣ 1'!$AK$21,""))))</f>
        <v>207670</v>
      </c>
      <c r="C1571" s="6">
        <f>IF(MAX([1]Βοηθητικό!$E$21:$J$21)-1=MAX([1]Βοηθητικό!$E$1:$J$1)-1,'[1]ΣΤΟΙΧΕΙΑ ΕΤΟΥΣ 5'!$AK$21,IF(MAX([1]Βοηθητικό!$E$21:$J$21)-1=MAX([1]Βοηθητικό!$E$1:$J$1)-2,'[1]ΣΤΟΙΧΕΙΑ ΕΤΟΥΣ 4'!$AK$21,IF(MAX([1]Βοηθητικό!$E$21:$J$21)-1=MAX([1]Βοηθητικό!$E$1:$J$1)-3,'[1]ΣΤΟΙΧΕΙΑ ΕΤΟΥΣ 3'!$AK$21,IF(MAX([1]Βοηθητικό!$E$21:$J$21)-1=MAX([1]Βοηθητικό!$E$1:$J$1)-4,'[1]ΣΤΟΙΧΕΙΑ ΕΤΟΥΣ 2'!$AK$21,IF(MAX([1]Βοηθητικό!$E$21:$J$21)-1=MAX([1]Βοηθητικό!$E$1:$J$1)-5,'[1]ΣΤΟΙΧΕΙΑ ΕΤΟΥΣ 1'!$AK$21,"")))))</f>
        <v>252401</v>
      </c>
      <c r="D1571" s="7">
        <f>IF(MAX([1]Βοηθητικό!$E$21:$J$21)=MAX([1]Βοηθητικό!$E$1:$J$1),'[1]ΣΤΟΙΧΕΙΑ ΕΤΟΥΣ 6'!$AK$21,IF(MAX([1]Βοηθητικό!$E$21:$J$21)=MAX([1]Βοηθητικό!$E$1:$J$1)-1,'[1]ΣΤΟΙΧΕΙΑ ΕΤΟΥΣ 5'!$AK$21,IF(MAX([1]Βοηθητικό!$E$21:$J$21)=MAX([1]Βοηθητικό!$E$1:$J$1)-2,'[1]ΣΤΟΙΧΕΙΑ ΕΤΟΥΣ 4'!$AK$21,IF(MAX([1]Βοηθητικό!$E$21:$J$21)=MAX([1]Βοηθητικό!$E$1:$J$1)-3,'[1]ΣΤΟΙΧΕΙΑ ΕΤΟΥΣ 3'!$AK$21,IF(MAX([1]Βοηθητικό!$E$21:$J$21)=MAX([1]Βοηθητικό!$E$1:$J$1)-4,'[1]ΣΤΟΙΧΕΙΑ ΕΤΟΥΣ 2'!$AK$21,IF(MAX([1]Βοηθητικό!$E$21:$J$21)=MAX([1]Βοηθητικό!$E$1:$J$1)-5,'[1]ΣΤΟΙΧΕΙΑ ΕΤΟΥΣ 1'!$AK$21,""))))))</f>
        <v>501825</v>
      </c>
    </row>
    <row r="1572" spans="1:4" x14ac:dyDescent="0.25">
      <c r="A1572" s="1" t="s">
        <v>37</v>
      </c>
      <c r="B1572" s="6">
        <f>IF(MAX([1]Βοηθητικό!$E$21:$J$21)-2=MAX([1]Βοηθητικό!$E$1:$J$1)-2,'[1]ΣΤΟΙΧΕΙΑ ΕΤΟΥΣ 4'!$AL$21,IF(MAX([1]Βοηθητικό!$E$21:$J$21)-2=MAX([1]Βοηθητικό!$E$1:$J$1)-3,'[1]ΣΤΟΙΧΕΙΑ ΕΤΟΥΣ 3'!$AL$21,IF(MAX([1]Βοηθητικό!$E$21:$J$21)-2=MAX([1]Βοηθητικό!$E$1:$J$1)-4,'[1]ΣΤΟΙΧΕΙΑ ΕΤΟΥΣ 2'!$AL$21,IF(MAX([1]Βοηθητικό!$E$21:$J$21)-2=MAX([1]Βοηθητικό!$E$1:$J$1)-5,'[1]ΣΤΟΙΧΕΙΑ ΕΤΟΥΣ 1'!$AL$21,""))))</f>
        <v>872390</v>
      </c>
      <c r="C1572" s="6">
        <f>IF(MAX([1]Βοηθητικό!$E$21:$J$21)-1=MAX([1]Βοηθητικό!$E$1:$J$1)-1,'[1]ΣΤΟΙΧΕΙΑ ΕΤΟΥΣ 5'!$AL$21,IF(MAX([1]Βοηθητικό!$E$21:$J$21)-1=MAX([1]Βοηθητικό!$E$1:$J$1)-2,'[1]ΣΤΟΙΧΕΙΑ ΕΤΟΥΣ 4'!$AL$21,IF(MAX([1]Βοηθητικό!$E$21:$J$21)-1=MAX([1]Βοηθητικό!$E$1:$J$1)-3,'[1]ΣΤΟΙΧΕΙΑ ΕΤΟΥΣ 3'!$AL$21,IF(MAX([1]Βοηθητικό!$E$21:$J$21)-1=MAX([1]Βοηθητικό!$E$1:$J$1)-4,'[1]ΣΤΟΙΧΕΙΑ ΕΤΟΥΣ 2'!$AL$21,IF(MAX([1]Βοηθητικό!$E$21:$J$21)-1=MAX([1]Βοηθητικό!$E$1:$J$1)-5,'[1]ΣΤΟΙΧΕΙΑ ΕΤΟΥΣ 1'!$AL$21,"")))))</f>
        <v>997591</v>
      </c>
      <c r="D1572" s="7">
        <f>IF(MAX([1]Βοηθητικό!$E$21:$J$21)=MAX([1]Βοηθητικό!$E$1:$J$1),'[1]ΣΤΟΙΧΕΙΑ ΕΤΟΥΣ 6'!$AL$21,IF(MAX([1]Βοηθητικό!$E$21:$J$21)=MAX([1]Βοηθητικό!$E$1:$J$1)-1,'[1]ΣΤΟΙΧΕΙΑ ΕΤΟΥΣ 5'!$AL$21,IF(MAX([1]Βοηθητικό!$E$21:$J$21)=MAX([1]Βοηθητικό!$E$1:$J$1)-2,'[1]ΣΤΟΙΧΕΙΑ ΕΤΟΥΣ 4'!$AL$21,IF(MAX([1]Βοηθητικό!$E$21:$J$21)=MAX([1]Βοηθητικό!$E$1:$J$1)-3,'[1]ΣΤΟΙΧΕΙΑ ΕΤΟΥΣ 3'!$AL$21,IF(MAX([1]Βοηθητικό!$E$21:$J$21)=MAX([1]Βοηθητικό!$E$1:$J$1)-4,'[1]ΣΤΟΙΧΕΙΑ ΕΤΟΥΣ 2'!$AL$21,IF(MAX([1]Βοηθητικό!$E$21:$J$21)=MAX([1]Βοηθητικό!$E$1:$J$1)-5,'[1]ΣΤΟΙΧΕΙΑ ΕΤΟΥΣ 1'!$AL$21,""))))))</f>
        <v>1094262</v>
      </c>
    </row>
    <row r="1573" spans="1:4" x14ac:dyDescent="0.25">
      <c r="A1573" s="1"/>
      <c r="B1573" s="4" t="str">
        <f>IF(MAX([1]Βοηθητικό!$E$21:$J$21)-2=MAX([1]Βοηθητικό!$E$1:$J$1)-2,LEFT('[1]ΣΤΟΙΧΕΙΑ ΕΤΟΥΣ 4'!$F$21,10),IF(MAX([1]Βοηθητικό!$E$21:$J$21)-2=MAX([1]Βοηθητικό!$E$1:$J$1)-3,LEFT('[1]ΣΤΟΙΧΕΙΑ ΕΤΟΥΣ 3'!$F$21,10),IF(MAX([1]Βοηθητικό!$E$21:$J$21)-2=MAX([1]Βοηθητικό!$E$1:$J$1)-4,LEFT('[1]ΣΤΟΙΧΕΙΑ ΕΤΟΥΣ 2'!$F$21,10),IF(MAX([1]Βοηθητικό!$E$21:$J$21)-2=MAX([1]Βοηθητικό!$E$1:$J$1)-5,LEFT('[1]ΣΤΟΙΧΕΙΑ ΕΤΟΥΣ 1'!$F$21,10),""))))</f>
        <v>01/01/2016</v>
      </c>
      <c r="C1573" s="17" t="str">
        <f>IF(MAX([1]Βοηθητικό!$E$21:$J$21)-1=MAX([1]Βοηθητικό!$E$1:$J$1)-1,LEFT('[1]ΣΤΟΙΧΕΙΑ ΕΤΟΥΣ 5'!$F$21,10),IF(MAX([1]Βοηθητικό!$E$21:$J$21)-1=MAX([1]Βοηθητικό!$E$1:$J$1)-2,LEFT('[1]ΣΤΟΙΧΕΙΑ ΕΤΟΥΣ 4'!$F$21,10),IF(MAX([1]Βοηθητικό!$E$21:$J$21)-1=MAX([1]Βοηθητικό!$E$1:$J$1)-3,LEFT('[1]ΣΤΟΙΧΕΙΑ ΕΤΟΥΣ 3'!$F$21,10),IF(MAX([1]Βοηθητικό!$E$21:$J$21)-1=MAX([1]Βοηθητικό!$E$1:$J$1)-4,LEFT('[1]ΣΤΟΙΧΕΙΑ ΕΤΟΥΣ 2'!$F$21,10),IF(MAX([1]Βοηθητικό!$E$21:$J$21)-1=MAX([1]Βοηθητικό!$E$1:$J$1)-5,LEFT('[1]ΣΤΟΙΧΕΙΑ ΕΤΟΥΣ 1'!$F$21,10),"")))))</f>
        <v>01/01/2017</v>
      </c>
      <c r="D1573" s="5" t="str">
        <f>IF(MAX([1]Βοηθητικό!$E$21:$J$21)=MAX([1]Βοηθητικό!$E$1:$J$1),LEFT('[1]ΣΤΟΙΧΕΙΑ ΕΤΟΥΣ 6'!$F$21,10),IF(MAX([1]Βοηθητικό!$E$21:$J$21)=MAX([1]Βοηθητικό!$E$1:$J$1)-1,LEFT('[1]ΣΤΟΙΧΕΙΑ ΕΤΟΥΣ 5'!$F$21,10),IF(MAX([1]Βοηθητικό!$E$21:$J$21)=MAX([1]Βοηθητικό!$E$1:$J$1)-2,LEFT('[1]ΣΤΟΙΧΕΙΑ ΕΤΟΥΣ 4'!$F$21,10),IF(MAX([1]Βοηθητικό!$E$21:$J$21)=MAX([1]Βοηθητικό!$E$1:$J$1)-3,LEFT('[1]ΣΤΟΙΧΕΙΑ ΕΤΟΥΣ 3'!$F$21,10),IF(MAX([1]Βοηθητικό!$E$21:$J$21)=MAX([1]Βοηθητικό!$E$1:$J$1)-4,LEFT('[1]ΣΤΟΙΧΕΙΑ ΕΤΟΥΣ 2'!$F$21,10),IF(MAX([1]Βοηθητικό!$E$21:$J$21)=MAX([1]Βοηθητικό!$E$1:$J$1)-5,LEFT('[1]ΣΤΟΙΧΕΙΑ ΕΤΟΥΣ 1'!$F$21,10),""))))))</f>
        <v>01/01/2018</v>
      </c>
    </row>
    <row r="1574" spans="1:4" x14ac:dyDescent="0.25">
      <c r="A1574" s="3" t="s">
        <v>190</v>
      </c>
      <c r="B1574" s="4" t="str">
        <f>IF(MAX([1]Βοηθητικό!$E$21:$J$21)-2=MAX([1]Βοηθητικό!$E$1:$J$1)-2,RIGHT('[1]ΣΤΟΙΧΕΙΑ ΕΤΟΥΣ 4'!$F$21,10),IF(MAX([1]Βοηθητικό!$E$21:$J$21)-2=MAX([1]Βοηθητικό!$E$1:$J$1)-3,RIGHT('[1]ΣΤΟΙΧΕΙΑ ΕΤΟΥΣ 3'!$F$21,10),IF(MAX([1]Βοηθητικό!$E$21:$J$21)-2=MAX([1]Βοηθητικό!$E$1:$J$1)-4,RIGHT('[1]ΣΤΟΙΧΕΙΑ ΕΤΟΥΣ 2'!$F$21,10),IF(MAX([1]Βοηθητικό!$E$21:$J$21)-2=MAX([1]Βοηθητικό!$E$1:$J$1)-5,RIGHT('[1]ΣΤΟΙΧΕΙΑ ΕΤΟΥΣ 1'!$F$21,10),""))))</f>
        <v>31/12/2016</v>
      </c>
      <c r="C1574" s="17" t="str">
        <f>IF(MAX([1]Βοηθητικό!$E$21:$J$21)-1=MAX([1]Βοηθητικό!$E$1:$J$1)-1,RIGHT('[1]ΣΤΟΙΧΕΙΑ ΕΤΟΥΣ 5'!$F$21,10),IF(MAX([1]Βοηθητικό!$E$21:$J$21)-1=MAX([1]Βοηθητικό!$E$1:$J$1)-2,RIGHT('[1]ΣΤΟΙΧΕΙΑ ΕΤΟΥΣ 4'!$F$21,10),IF(MAX([1]Βοηθητικό!$E$21:$J$21)-1=MAX([1]Βοηθητικό!$E$1:$J$1)-3,RIGHT('[1]ΣΤΟΙΧΕΙΑ ΕΤΟΥΣ 3'!$F$21,10),IF(MAX([1]Βοηθητικό!$E$21:$J$21)-1=MAX([1]Βοηθητικό!$E$1:$J$1)-4,RIGHT('[1]ΣΤΟΙΧΕΙΑ ΕΤΟΥΣ 2'!$F$21,10),IF(MAX([1]Βοηθητικό!$E$21:$J$21)-1=MAX([1]Βοηθητικό!$E$1:$J$1)-5,RIGHT('[1]ΣΤΟΙΧΕΙΑ ΕΤΟΥΣ 1'!$F$21,10),"")))))</f>
        <v>31/12/2017</v>
      </c>
      <c r="D1574" s="5" t="str">
        <f>IF(MAX([1]Βοηθητικό!$E$21:$J$21)=MAX([1]Βοηθητικό!$E$1:$J$1),RIGHT('[1]ΣΤΟΙΧΕΙΑ ΕΤΟΥΣ 6'!$F$21,10),IF(MAX([1]Βοηθητικό!$E$21:$J$21)=MAX([1]Βοηθητικό!$E$1:$J$1)-1,RIGHT('[1]ΣΤΟΙΧΕΙΑ ΕΤΟΥΣ 5'!$F$21,10),IF(MAX([1]Βοηθητικό!$E$21:$J$21)=MAX([1]Βοηθητικό!$E$1:$J$1)-2,RIGHT('[1]ΣΤΟΙΧΕΙΑ ΕΤΟΥΣ 4'!$F$21,10),IF(MAX([1]Βοηθητικό!$E$21:$J$21)=MAX([1]Βοηθητικό!$E$1:$J$1)-3,RIGHT('[1]ΣΤΟΙΧΕΙΑ ΕΤΟΥΣ 3'!$F$21,10),IF(MAX([1]Βοηθητικό!$E$21:$J$21)=MAX([1]Βοηθητικό!$E$1:$J$1)-4,RIGHT('[1]ΣΤΟΙΧΕΙΑ ΕΤΟΥΣ 2'!$F$21,10),IF(MAX([1]Βοηθητικό!$E$21:$J$21)=MAX([1]Βοηθητικό!$E$1:$J$1)-5,RIGHT('[1]ΣΤΟΙΧΕΙΑ ΕΤΟΥΣ 1'!$F$21,10),""))))))</f>
        <v>31/12/2018</v>
      </c>
    </row>
    <row r="1575" spans="1:4" x14ac:dyDescent="0.25">
      <c r="A1575" s="1" t="s">
        <v>39</v>
      </c>
      <c r="B1575" s="6">
        <f>IF(MAX([1]Βοηθητικό!$E$21:$J$21)-2=MAX([1]Βοηθητικό!$E$1:$J$1)-2,'[1]ΣΤΟΙΧΕΙΑ ΕΤΟΥΣ 4'!$AN$21,IF(MAX([1]Βοηθητικό!$E$21:$J$21)-2=MAX([1]Βοηθητικό!$E$1:$J$1)-3,'[1]ΣΤΟΙΧΕΙΑ ΕΤΟΥΣ 3'!$AN$21,IF(MAX([1]Βοηθητικό!$E$21:$J$21)-2=MAX([1]Βοηθητικό!$E$1:$J$1)-4,'[1]ΣΤΟΙΧΕΙΑ ΕΤΟΥΣ 2'!$AN$21,IF(MAX([1]Βοηθητικό!$E$21:$J$21)-2=MAX([1]Βοηθητικό!$E$1:$J$1)-5,'[1]ΣΤΟΙΧΕΙΑ ΕΤΟΥΣ 1'!$AN$21,""))))</f>
        <v>1172769</v>
      </c>
      <c r="C1575" s="6">
        <f>IF(MAX([1]Βοηθητικό!$E$21:$J$21)-1=MAX([1]Βοηθητικό!$E$1:$J$1)-1,'[1]ΣΤΟΙΧΕΙΑ ΕΤΟΥΣ 5'!$AN$21,IF(MAX([1]Βοηθητικό!$E$21:$J$21)-1=MAX([1]Βοηθητικό!$E$1:$J$1)-2,'[1]ΣΤΟΙΧΕΙΑ ΕΤΟΥΣ 4'!$AN$21,IF(MAX([1]Βοηθητικό!$E$21:$J$21)-1=MAX([1]Βοηθητικό!$E$1:$J$1)-3,'[1]ΣΤΟΙΧΕΙΑ ΕΤΟΥΣ 3'!$AN$21,IF(MAX([1]Βοηθητικό!$E$21:$J$21)-1=MAX([1]Βοηθητικό!$E$1:$J$1)-4,'[1]ΣΤΟΙΧΕΙΑ ΕΤΟΥΣ 2'!$AN$21,IF(MAX([1]Βοηθητικό!$E$21:$J$21)-1=MAX([1]Βοηθητικό!$E$1:$J$1)-5,'[1]ΣΤΟΙΧΕΙΑ ΕΤΟΥΣ 1'!$AN$21,"")))))</f>
        <v>1087803</v>
      </c>
      <c r="D1575" s="7">
        <f>IF(MAX([1]Βοηθητικό!$E$21:$J$21)=MAX([1]Βοηθητικό!$E$1:$J$1),'[1]ΣΤΟΙΧΕΙΑ ΕΤΟΥΣ 6'!$AN$21,IF(MAX([1]Βοηθητικό!$E$21:$J$21)=MAX([1]Βοηθητικό!$E$1:$J$1)-1,'[1]ΣΤΟΙΧΕΙΑ ΕΤΟΥΣ 5'!$AN$21,IF(MAX([1]Βοηθητικό!$E$21:$J$21)=MAX([1]Βοηθητικό!$E$1:$J$1)-2,'[1]ΣΤΟΙΧΕΙΑ ΕΤΟΥΣ 4'!$AN$21,IF(MAX([1]Βοηθητικό!$E$21:$J$21)=MAX([1]Βοηθητικό!$E$1:$J$1)-3,'[1]ΣΤΟΙΧΕΙΑ ΕΤΟΥΣ 3'!$AN$21,IF(MAX([1]Βοηθητικό!$E$21:$J$21)=MAX([1]Βοηθητικό!$E$1:$J$1)-4,'[1]ΣΤΟΙΧΕΙΑ ΕΤΟΥΣ 2'!$AN$21,IF(MAX([1]Βοηθητικό!$E$21:$J$21)=MAX([1]Βοηθητικό!$E$1:$J$1)-5,'[1]ΣΤΟΙΧΕΙΑ ΕΤΟΥΣ 1'!$AN$21,""))))))</f>
        <v>995459</v>
      </c>
    </row>
    <row r="1576" spans="1:4" x14ac:dyDescent="0.25">
      <c r="A1576" s="1" t="s">
        <v>40</v>
      </c>
      <c r="B1576" s="6">
        <f>IF(MAX([1]Βοηθητικό!$E$21:$J$21)-2=MAX([1]Βοηθητικό!$E$1:$J$1)-2,'[1]ΣΤΟΙΧΕΙΑ ΕΤΟΥΣ 4'!$AO$21,IF(MAX([1]Βοηθητικό!$E$21:$J$21)-2=MAX([1]Βοηθητικό!$E$1:$J$1)-3,'[1]ΣΤΟΙΧΕΙΑ ΕΤΟΥΣ 3'!$AO$21,IF(MAX([1]Βοηθητικό!$E$21:$J$21)-2=MAX([1]Βοηθητικό!$E$1:$J$1)-4,'[1]ΣΤΟΙΧΕΙΑ ΕΤΟΥΣ 2'!$AO$21,IF(MAX([1]Βοηθητικό!$E$21:$J$21)-2=MAX([1]Βοηθητικό!$E$1:$J$1)-5,'[1]ΣΤΟΙΧΕΙΑ ΕΤΟΥΣ 1'!$AO$21,""))))</f>
        <v>834223</v>
      </c>
      <c r="C1576" s="6">
        <f>IF(MAX([1]Βοηθητικό!$E$21:$J$21)-1=MAX([1]Βοηθητικό!$E$1:$J$1)-1,'[1]ΣΤΟΙΧΕΙΑ ΕΤΟΥΣ 5'!$AO$21,IF(MAX([1]Βοηθητικό!$E$21:$J$21)-1=MAX([1]Βοηθητικό!$E$1:$J$1)-2,'[1]ΣΤΟΙΧΕΙΑ ΕΤΟΥΣ 4'!$AO$21,IF(MAX([1]Βοηθητικό!$E$21:$J$21)-1=MAX([1]Βοηθητικό!$E$1:$J$1)-3,'[1]ΣΤΟΙΧΕΙΑ ΕΤΟΥΣ 3'!$AO$21,IF(MAX([1]Βοηθητικό!$E$21:$J$21)-1=MAX([1]Βοηθητικό!$E$1:$J$1)-4,'[1]ΣΤΟΙΧΕΙΑ ΕΤΟΥΣ 2'!$AO$21,IF(MAX([1]Βοηθητικό!$E$21:$J$21)-1=MAX([1]Βοηθητικό!$E$1:$J$1)-5,'[1]ΣΤΟΙΧΕΙΑ ΕΤΟΥΣ 1'!$AO$21,"")))))</f>
        <v>777367</v>
      </c>
      <c r="D1576" s="7">
        <f>IF(MAX([1]Βοηθητικό!$E$21:$J$21)=MAX([1]Βοηθητικό!$E$1:$J$1),'[1]ΣΤΟΙΧΕΙΑ ΕΤΟΥΣ 6'!$AO$21,IF(MAX([1]Βοηθητικό!$E$21:$J$21)=MAX([1]Βοηθητικό!$E$1:$J$1)-1,'[1]ΣΤΟΙΧΕΙΑ ΕΤΟΥΣ 5'!$AO$21,IF(MAX([1]Βοηθητικό!$E$21:$J$21)=MAX([1]Βοηθητικό!$E$1:$J$1)-2,'[1]ΣΤΟΙΧΕΙΑ ΕΤΟΥΣ 4'!$AO$21,IF(MAX([1]Βοηθητικό!$E$21:$J$21)=MAX([1]Βοηθητικό!$E$1:$J$1)-3,'[1]ΣΤΟΙΧΕΙΑ ΕΤΟΥΣ 3'!$AO$21,IF(MAX([1]Βοηθητικό!$E$21:$J$21)=MAX([1]Βοηθητικό!$E$1:$J$1)-4,'[1]ΣΤΟΙΧΕΙΑ ΕΤΟΥΣ 2'!$AO$21,IF(MAX([1]Βοηθητικό!$E$21:$J$21)=MAX([1]Βοηθητικό!$E$1:$J$1)-5,'[1]ΣΤΟΙΧΕΙΑ ΕΤΟΥΣ 1'!$AO$21,""))))))</f>
        <v>636174</v>
      </c>
    </row>
    <row r="1577" spans="1:4" x14ac:dyDescent="0.25">
      <c r="A1577" s="1" t="s">
        <v>41</v>
      </c>
      <c r="B1577" s="6">
        <f>IF(MAX([1]Βοηθητικό!$E$21:$J$21)-2=MAX([1]Βοηθητικό!$E$1:$J$1)-2,'[1]ΣΤΟΙΧΕΙΑ ΕΤΟΥΣ 4'!$AP$21,IF(MAX([1]Βοηθητικό!$E$21:$J$21)-2=MAX([1]Βοηθητικό!$E$1:$J$1)-3,'[1]ΣΤΟΙΧΕΙΑ ΕΤΟΥΣ 3'!$AP$21,IF(MAX([1]Βοηθητικό!$E$21:$J$21)-2=MAX([1]Βοηθητικό!$E$1:$J$1)-4,'[1]ΣΤΟΙΧΕΙΑ ΕΤΟΥΣ 2'!$AP$21,IF(MAX([1]Βοηθητικό!$E$21:$J$21)-2=MAX([1]Βοηθητικό!$E$1:$J$1)-5,'[1]ΣΤΟΙΧΕΙΑ ΕΤΟΥΣ 1'!$AP$21,""))))</f>
        <v>338546</v>
      </c>
      <c r="C1577" s="6">
        <f>IF(MAX([1]Βοηθητικό!$E$21:$J$21)-1=MAX([1]Βοηθητικό!$E$1:$J$1)-1,'[1]ΣΤΟΙΧΕΙΑ ΕΤΟΥΣ 5'!$AP$21,IF(MAX([1]Βοηθητικό!$E$21:$J$21)-1=MAX([1]Βοηθητικό!$E$1:$J$1)-2,'[1]ΣΤΟΙΧΕΙΑ ΕΤΟΥΣ 4'!$AP$21,IF(MAX([1]Βοηθητικό!$E$21:$J$21)-1=MAX([1]Βοηθητικό!$E$1:$J$1)-3,'[1]ΣΤΟΙΧΕΙΑ ΕΤΟΥΣ 3'!$AP$21,IF(MAX([1]Βοηθητικό!$E$21:$J$21)-1=MAX([1]Βοηθητικό!$E$1:$J$1)-4,'[1]ΣΤΟΙΧΕΙΑ ΕΤΟΥΣ 2'!$AP$21,IF(MAX([1]Βοηθητικό!$E$21:$J$21)-1=MAX([1]Βοηθητικό!$E$1:$J$1)-5,'[1]ΣΤΟΙΧΕΙΑ ΕΤΟΥΣ 1'!$AP$21,"")))))</f>
        <v>310436</v>
      </c>
      <c r="D1577" s="7">
        <f>IF(MAX([1]Βοηθητικό!$E$21:$J$21)=MAX([1]Βοηθητικό!$E$1:$J$1),'[1]ΣΤΟΙΧΕΙΑ ΕΤΟΥΣ 6'!$AP$21,IF(MAX([1]Βοηθητικό!$E$21:$J$21)=MAX([1]Βοηθητικό!$E$1:$J$1)-1,'[1]ΣΤΟΙΧΕΙΑ ΕΤΟΥΣ 5'!$AP$21,IF(MAX([1]Βοηθητικό!$E$21:$J$21)=MAX([1]Βοηθητικό!$E$1:$J$1)-2,'[1]ΣΤΟΙΧΕΙΑ ΕΤΟΥΣ 4'!$AP$21,IF(MAX([1]Βοηθητικό!$E$21:$J$21)=MAX([1]Βοηθητικό!$E$1:$J$1)-3,'[1]ΣΤΟΙΧΕΙΑ ΕΤΟΥΣ 3'!$AP$21,IF(MAX([1]Βοηθητικό!$E$21:$J$21)=MAX([1]Βοηθητικό!$E$1:$J$1)-4,'[1]ΣΤΟΙΧΕΙΑ ΕΤΟΥΣ 2'!$AP$21,IF(MAX([1]Βοηθητικό!$E$21:$J$21)=MAX([1]Βοηθητικό!$E$1:$J$1)-5,'[1]ΣΤΟΙΧΕΙΑ ΕΤΟΥΣ 1'!$AP$21,""))))))</f>
        <v>359285</v>
      </c>
    </row>
    <row r="1578" spans="1:4" x14ac:dyDescent="0.25">
      <c r="A1578" s="1" t="s">
        <v>42</v>
      </c>
      <c r="B1578" s="6">
        <f>IF(MAX([1]Βοηθητικό!$E$21:$J$21)-2=MAX([1]Βοηθητικό!$E$1:$J$1)-2,'[1]ΣΤΟΙΧΕΙΑ ΕΤΟΥΣ 4'!$AQ$21,IF(MAX([1]Βοηθητικό!$E$21:$J$21)-2=MAX([1]Βοηθητικό!$E$1:$J$1)-3,'[1]ΣΤΟΙΧΕΙΑ ΕΤΟΥΣ 3'!$AQ$21,IF(MAX([1]Βοηθητικό!$E$21:$J$21)-2=MAX([1]Βοηθητικό!$E$1:$J$1)-4,'[1]ΣΤΟΙΧΕΙΑ ΕΤΟΥΣ 2'!$AQ$21,IF(MAX([1]Βοηθητικό!$E$21:$J$21)-2=MAX([1]Βοηθητικό!$E$1:$J$1)-5,'[1]ΣΤΟΙΧΕΙΑ ΕΤΟΥΣ 1'!$AQ$21,""))))</f>
        <v>5</v>
      </c>
      <c r="C1578" s="6">
        <f>IF(MAX([1]Βοηθητικό!$E$21:$J$21)-1=MAX([1]Βοηθητικό!$E$1:$J$1)-1,'[1]ΣΤΟΙΧΕΙΑ ΕΤΟΥΣ 5'!$AQ$21,IF(MAX([1]Βοηθητικό!$E$21:$J$21)-1=MAX([1]Βοηθητικό!$E$1:$J$1)-2,'[1]ΣΤΟΙΧΕΙΑ ΕΤΟΥΣ 4'!$AQ$21,IF(MAX([1]Βοηθητικό!$E$21:$J$21)-1=MAX([1]Βοηθητικό!$E$1:$J$1)-3,'[1]ΣΤΟΙΧΕΙΑ ΕΤΟΥΣ 3'!$AQ$21,IF(MAX([1]Βοηθητικό!$E$21:$J$21)-1=MAX([1]Βοηθητικό!$E$1:$J$1)-4,'[1]ΣΤΟΙΧΕΙΑ ΕΤΟΥΣ 2'!$AQ$21,IF(MAX([1]Βοηθητικό!$E$21:$J$21)-1=MAX([1]Βοηθητικό!$E$1:$J$1)-5,'[1]ΣΤΟΙΧΕΙΑ ΕΤΟΥΣ 1'!$AQ$21,"")))))</f>
        <v>1</v>
      </c>
      <c r="D1578" s="7">
        <f>IF(MAX([1]Βοηθητικό!$E$21:$J$21)=MAX([1]Βοηθητικό!$E$1:$J$1),'[1]ΣΤΟΙΧΕΙΑ ΕΤΟΥΣ 6'!$AQ$21,IF(MAX([1]Βοηθητικό!$E$21:$J$21)=MAX([1]Βοηθητικό!$E$1:$J$1)-1,'[1]ΣΤΟΙΧΕΙΑ ΕΤΟΥΣ 5'!$AQ$21,IF(MAX([1]Βοηθητικό!$E$21:$J$21)=MAX([1]Βοηθητικό!$E$1:$J$1)-2,'[1]ΣΤΟΙΧΕΙΑ ΕΤΟΥΣ 4'!$AQ$21,IF(MAX([1]Βοηθητικό!$E$21:$J$21)=MAX([1]Βοηθητικό!$E$1:$J$1)-3,'[1]ΣΤΟΙΧΕΙΑ ΕΤΟΥΣ 3'!$AQ$21,IF(MAX([1]Βοηθητικό!$E$21:$J$21)=MAX([1]Βοηθητικό!$E$1:$J$1)-4,'[1]ΣΤΟΙΧΕΙΑ ΕΤΟΥΣ 2'!$AQ$21,IF(MAX([1]Βοηθητικό!$E$21:$J$21)=MAX([1]Βοηθητικό!$E$1:$J$1)-5,'[1]ΣΤΟΙΧΕΙΑ ΕΤΟΥΣ 1'!$AQ$21,""))))))</f>
        <v>0</v>
      </c>
    </row>
    <row r="1579" spans="1:4" x14ac:dyDescent="0.25">
      <c r="A1579" s="1" t="s">
        <v>43</v>
      </c>
      <c r="B1579" s="6">
        <f>IF(MAX([1]Βοηθητικό!$E$21:$J$21)-2=MAX([1]Βοηθητικό!$E$1:$J$1)-2,'[1]ΣΤΟΙΧΕΙΑ ΕΤΟΥΣ 4'!$AR$21,IF(MAX([1]Βοηθητικό!$E$21:$J$21)-2=MAX([1]Βοηθητικό!$E$1:$J$1)-3,'[1]ΣΤΟΙΧΕΙΑ ΕΤΟΥΣ 3'!$AR$21,IF(MAX([1]Βοηθητικό!$E$21:$J$21)-2=MAX([1]Βοηθητικό!$E$1:$J$1)-4,'[1]ΣΤΟΙΧΕΙΑ ΕΤΟΥΣ 2'!$AR$21,IF(MAX([1]Βοηθητικό!$E$21:$J$21)-2=MAX([1]Βοηθητικό!$E$1:$J$1)-5,'[1]ΣΤΟΙΧΕΙΑ ΕΤΟΥΣ 1'!$AR$21,""))))</f>
        <v>2011</v>
      </c>
      <c r="C1579" s="6">
        <f>IF(MAX([1]Βοηθητικό!$E$21:$J$21)-1=MAX([1]Βοηθητικό!$E$1:$J$1)-1,'[1]ΣΤΟΙΧΕΙΑ ΕΤΟΥΣ 5'!$AR$21,IF(MAX([1]Βοηθητικό!$E$21:$J$21)-1=MAX([1]Βοηθητικό!$E$1:$J$1)-2,'[1]ΣΤΟΙΧΕΙΑ ΕΤΟΥΣ 4'!$AR$21,IF(MAX([1]Βοηθητικό!$E$21:$J$21)-1=MAX([1]Βοηθητικό!$E$1:$J$1)-3,'[1]ΣΤΟΙΧΕΙΑ ΕΤΟΥΣ 3'!$AR$21,IF(MAX([1]Βοηθητικό!$E$21:$J$21)-1=MAX([1]Βοηθητικό!$E$1:$J$1)-4,'[1]ΣΤΟΙΧΕΙΑ ΕΤΟΥΣ 2'!$AR$21,IF(MAX([1]Βοηθητικό!$E$21:$J$21)-1=MAX([1]Βοηθητικό!$E$1:$J$1)-5,'[1]ΣΤΟΙΧΕΙΑ ΕΤΟΥΣ 1'!$AR$21,"")))))</f>
        <v>627</v>
      </c>
      <c r="D1579" s="7">
        <f>IF(MAX([1]Βοηθητικό!$E$21:$J$21)=MAX([1]Βοηθητικό!$E$1:$J$1),'[1]ΣΤΟΙΧΕΙΑ ΕΤΟΥΣ 6'!$AR$21,IF(MAX([1]Βοηθητικό!$E$21:$J$21)=MAX([1]Βοηθητικό!$E$1:$J$1)-1,'[1]ΣΤΟΙΧΕΙΑ ΕΤΟΥΣ 5'!$AR$21,IF(MAX([1]Βοηθητικό!$E$21:$J$21)=MAX([1]Βοηθητικό!$E$1:$J$1)-2,'[1]ΣΤΟΙΧΕΙΑ ΕΤΟΥΣ 4'!$AR$21,IF(MAX([1]Βοηθητικό!$E$21:$J$21)=MAX([1]Βοηθητικό!$E$1:$J$1)-3,'[1]ΣΤΟΙΧΕΙΑ ΕΤΟΥΣ 3'!$AR$21,IF(MAX([1]Βοηθητικό!$E$21:$J$21)=MAX([1]Βοηθητικό!$E$1:$J$1)-4,'[1]ΣΤΟΙΧΕΙΑ ΕΤΟΥΣ 2'!$AR$21,IF(MAX([1]Βοηθητικό!$E$21:$J$21)=MAX([1]Βοηθητικό!$E$1:$J$1)-5,'[1]ΣΤΟΙΧΕΙΑ ΕΤΟΥΣ 1'!$AR$21,""))))))</f>
        <v>483</v>
      </c>
    </row>
    <row r="1580" spans="1:4" x14ac:dyDescent="0.25">
      <c r="A1580" s="1" t="s">
        <v>44</v>
      </c>
      <c r="B1580" s="6">
        <f>IF(MAX([1]Βοηθητικό!$E$21:$J$21)-2=MAX([1]Βοηθητικό!$E$1:$J$1)-2,'[1]ΣΤΟΙΧΕΙΑ ΕΤΟΥΣ 4'!$AS$21,IF(MAX([1]Βοηθητικό!$E$21:$J$21)-2=MAX([1]Βοηθητικό!$E$1:$J$1)-3,'[1]ΣΤΟΙΧΕΙΑ ΕΤΟΥΣ 3'!$AS$21,IF(MAX([1]Βοηθητικό!$E$21:$J$21)-2=MAX([1]Βοηθητικό!$E$1:$J$1)-4,'[1]ΣΤΟΙΧΕΙΑ ΕΤΟΥΣ 2'!$AS$21,IF(MAX([1]Βοηθητικό!$E$21:$J$21)-2=MAX([1]Βοηθητικό!$E$1:$J$1)-5,'[1]ΣΤΟΙΧΕΙΑ ΕΤΟΥΣ 1'!$AS$21,""))))</f>
        <v>509159</v>
      </c>
      <c r="C1580" s="6">
        <f>IF(MAX([1]Βοηθητικό!$E$21:$J$21)-1=MAX([1]Βοηθητικό!$E$1:$J$1)-1,'[1]ΣΤΟΙΧΕΙΑ ΕΤΟΥΣ 5'!$AS$21,IF(MAX([1]Βοηθητικό!$E$21:$J$21)-1=MAX([1]Βοηθητικό!$E$1:$J$1)-2,'[1]ΣΤΟΙΧΕΙΑ ΕΤΟΥΣ 4'!$AS$21,IF(MAX([1]Βοηθητικό!$E$21:$J$21)-1=MAX([1]Βοηθητικό!$E$1:$J$1)-3,'[1]ΣΤΟΙΧΕΙΑ ΕΤΟΥΣ 3'!$AS$21,IF(MAX([1]Βοηθητικό!$E$21:$J$21)-1=MAX([1]Βοηθητικό!$E$1:$J$1)-4,'[1]ΣΤΟΙΧΕΙΑ ΕΤΟΥΣ 2'!$AS$21,IF(MAX([1]Βοηθητικό!$E$21:$J$21)-1=MAX([1]Βοηθητικό!$E$1:$J$1)-5,'[1]ΣΤΟΙΧΕΙΑ ΕΤΟΥΣ 1'!$AS$21,"")))))</f>
        <v>431842</v>
      </c>
      <c r="D1580" s="7">
        <f>IF(MAX([1]Βοηθητικό!$E$21:$J$21)=MAX([1]Βοηθητικό!$E$1:$J$1),'[1]ΣΤΟΙΧΕΙΑ ΕΤΟΥΣ 6'!$AS$21,IF(MAX([1]Βοηθητικό!$E$21:$J$21)=MAX([1]Βοηθητικό!$E$1:$J$1)-1,'[1]ΣΤΟΙΧΕΙΑ ΕΤΟΥΣ 5'!$AS$21,IF(MAX([1]Βοηθητικό!$E$21:$J$21)=MAX([1]Βοηθητικό!$E$1:$J$1)-2,'[1]ΣΤΟΙΧΕΙΑ ΕΤΟΥΣ 4'!$AS$21,IF(MAX([1]Βοηθητικό!$E$21:$J$21)=MAX([1]Βοηθητικό!$E$1:$J$1)-3,'[1]ΣΤΟΙΧΕΙΑ ΕΤΟΥΣ 3'!$AS$21,IF(MAX([1]Βοηθητικό!$E$21:$J$21)=MAX([1]Βοηθητικό!$E$1:$J$1)-4,'[1]ΣΤΟΙΧΕΙΑ ΕΤΟΥΣ 2'!$AS$21,IF(MAX([1]Βοηθητικό!$E$21:$J$21)=MAX([1]Βοηθητικό!$E$1:$J$1)-5,'[1]ΣΤΟΙΧΕΙΑ ΕΤΟΥΣ 1'!$AS$21,""))))))</f>
        <v>457237</v>
      </c>
    </row>
    <row r="1581" spans="1:4" x14ac:dyDescent="0.25">
      <c r="A1581" s="1" t="s">
        <v>45</v>
      </c>
      <c r="B1581" s="6">
        <f>IF(MAX([1]Βοηθητικό!$E$21:$J$21)-2=MAX([1]Βοηθητικό!$E$1:$J$1)-2,'[1]ΣΤΟΙΧΕΙΑ ΕΤΟΥΣ 4'!$AT$21,IF(MAX([1]Βοηθητικό!$E$21:$J$21)-2=MAX([1]Βοηθητικό!$E$1:$J$1)-3,'[1]ΣΤΟΙΧΕΙΑ ΕΤΟΥΣ 3'!$AT$21,IF(MAX([1]Βοηθητικό!$E$21:$J$21)-2=MAX([1]Βοηθητικό!$E$1:$J$1)-4,'[1]ΣΤΟΙΧΕΙΑ ΕΤΟΥΣ 2'!$AT$21,IF(MAX([1]Βοηθητικό!$E$21:$J$21)-2=MAX([1]Βοηθητικό!$E$1:$J$1)-5,'[1]ΣΤΟΙΧΕΙΑ ΕΤΟΥΣ 1'!$AT$21,""))))</f>
        <v>-172619</v>
      </c>
      <c r="C1581" s="6">
        <f>IF(MAX([1]Βοηθητικό!$E$21:$J$21)-1=MAX([1]Βοηθητικό!$E$1:$J$1)-1,'[1]ΣΤΟΙΧΕΙΑ ΕΤΟΥΣ 5'!$AT$21,IF(MAX([1]Βοηθητικό!$E$21:$J$21)-1=MAX([1]Βοηθητικό!$E$1:$J$1)-2,'[1]ΣΤΟΙΧΕΙΑ ΕΤΟΥΣ 4'!$AT$21,IF(MAX([1]Βοηθητικό!$E$21:$J$21)-1=MAX([1]Βοηθητικό!$E$1:$J$1)-3,'[1]ΣΤΟΙΧΕΙΑ ΕΤΟΥΣ 3'!$AT$21,IF(MAX([1]Βοηθητικό!$E$21:$J$21)-1=MAX([1]Βοηθητικό!$E$1:$J$1)-4,'[1]ΣΤΟΙΧΕΙΑ ΕΤΟΥΣ 2'!$AT$21,IF(MAX([1]Βοηθητικό!$E$21:$J$21)-1=MAX([1]Βοηθητικό!$E$1:$J$1)-5,'[1]ΣΤΟΙΧΕΙΑ ΕΤΟΥΣ 1'!$AT$21,"")))))</f>
        <v>-122033</v>
      </c>
      <c r="D1581" s="7">
        <f>IF(MAX([1]Βοηθητικό!$E$21:$J$21)=MAX([1]Βοηθητικό!$E$1:$J$1),'[1]ΣΤΟΙΧΕΙΑ ΕΤΟΥΣ 6'!$AT$21,IF(MAX([1]Βοηθητικό!$E$21:$J$21)=MAX([1]Βοηθητικό!$E$1:$J$1)-1,'[1]ΣΤΟΙΧΕΙΑ ΕΤΟΥΣ 5'!$AT$21,IF(MAX([1]Βοηθητικό!$E$21:$J$21)=MAX([1]Βοηθητικό!$E$1:$J$1)-2,'[1]ΣΤΟΙΧΕΙΑ ΕΤΟΥΣ 4'!$AT$21,IF(MAX([1]Βοηθητικό!$E$21:$J$21)=MAX([1]Βοηθητικό!$E$1:$J$1)-3,'[1]ΣΤΟΙΧΕΙΑ ΕΤΟΥΣ 3'!$AT$21,IF(MAX([1]Βοηθητικό!$E$21:$J$21)=MAX([1]Βοηθητικό!$E$1:$J$1)-4,'[1]ΣΤΟΙΧΕΙΑ ΕΤΟΥΣ 2'!$AT$21,IF(MAX([1]Βοηθητικό!$E$21:$J$21)=MAX([1]Βοηθητικό!$E$1:$J$1)-5,'[1]ΣΤΟΙΧΕΙΑ ΕΤΟΥΣ 1'!$AT$21,""))))))</f>
        <v>-98435</v>
      </c>
    </row>
    <row r="1582" spans="1:4" x14ac:dyDescent="0.25">
      <c r="A1582" s="1" t="s">
        <v>46</v>
      </c>
      <c r="B1582" s="6">
        <f>IF(MAX([1]Βοηθητικό!$E$21:$J$21)-2=MAX([1]Βοηθητικό!$E$1:$J$1)-2,'[1]ΣΤΟΙΧΕΙΑ ΕΤΟΥΣ 4'!$AU$21,IF(MAX([1]Βοηθητικό!$E$21:$J$21)-2=MAX([1]Βοηθητικό!$E$1:$J$1)-3,'[1]ΣΤΟΙΧΕΙΑ ΕΤΟΥΣ 3'!$AU$21,IF(MAX([1]Βοηθητικό!$E$21:$J$21)-2=MAX([1]Βοηθητικό!$E$1:$J$1)-4,'[1]ΣΤΟΙΧΕΙΑ ΕΤΟΥΣ 2'!$AU$21,IF(MAX([1]Βοηθητικό!$E$21:$J$21)-2=MAX([1]Βοηθητικό!$E$1:$J$1)-5,'[1]ΣΤΟΙΧΕΙΑ ΕΤΟΥΣ 1'!$AU$21,""))))</f>
        <v>0</v>
      </c>
      <c r="C1582" s="6">
        <f>IF(MAX([1]Βοηθητικό!$E$21:$J$21)-1=MAX([1]Βοηθητικό!$E$1:$J$1)-1,'[1]ΣΤΟΙΧΕΙΑ ΕΤΟΥΣ 5'!$AU$21,IF(MAX([1]Βοηθητικό!$E$21:$J$21)-1=MAX([1]Βοηθητικό!$E$1:$J$1)-2,'[1]ΣΤΟΙΧΕΙΑ ΕΤΟΥΣ 4'!$AU$21,IF(MAX([1]Βοηθητικό!$E$21:$J$21)-1=MAX([1]Βοηθητικό!$E$1:$J$1)-3,'[1]ΣΤΟΙΧΕΙΑ ΕΤΟΥΣ 3'!$AU$21,IF(MAX([1]Βοηθητικό!$E$21:$J$21)-1=MAX([1]Βοηθητικό!$E$1:$J$1)-4,'[1]ΣΤΟΙΧΕΙΑ ΕΤΟΥΣ 2'!$AU$21,IF(MAX([1]Βοηθητικό!$E$21:$J$21)-1=MAX([1]Βοηθητικό!$E$1:$J$1)-5,'[1]ΣΤΟΙΧΕΙΑ ΕΤΟΥΣ 1'!$AU$21,"")))))</f>
        <v>0</v>
      </c>
      <c r="D1582" s="7">
        <f>IF(MAX([1]Βοηθητικό!$E$21:$J$21)=MAX([1]Βοηθητικό!$E$1:$J$1),'[1]ΣΤΟΙΧΕΙΑ ΕΤΟΥΣ 6'!$AU$21,IF(MAX([1]Βοηθητικό!$E$21:$J$21)=MAX([1]Βοηθητικό!$E$1:$J$1)-1,'[1]ΣΤΟΙΧΕΙΑ ΕΤΟΥΣ 5'!$AU$21,IF(MAX([1]Βοηθητικό!$E$21:$J$21)=MAX([1]Βοηθητικό!$E$1:$J$1)-2,'[1]ΣΤΟΙΧΕΙΑ ΕΤΟΥΣ 4'!$AU$21,IF(MAX([1]Βοηθητικό!$E$21:$J$21)=MAX([1]Βοηθητικό!$E$1:$J$1)-3,'[1]ΣΤΟΙΧΕΙΑ ΕΤΟΥΣ 3'!$AU$21,IF(MAX([1]Βοηθητικό!$E$21:$J$21)=MAX([1]Βοηθητικό!$E$1:$J$1)-4,'[1]ΣΤΟΙΧΕΙΑ ΕΤΟΥΣ 2'!$AU$21,IF(MAX([1]Βοηθητικό!$E$21:$J$21)=MAX([1]Βοηθητικό!$E$1:$J$1)-5,'[1]ΣΤΟΙΧΕΙΑ ΕΤΟΥΣ 1'!$AU$21,""))))))</f>
        <v>0</v>
      </c>
    </row>
    <row r="1583" spans="1:4" x14ac:dyDescent="0.25">
      <c r="A1583" s="1" t="s">
        <v>47</v>
      </c>
      <c r="B1583" s="6">
        <f>IF(MAX([1]Βοηθητικό!$E$21:$J$21)-2=MAX([1]Βοηθητικό!$E$1:$J$1)-2,'[1]ΣΤΟΙΧΕΙΑ ΕΤΟΥΣ 4'!$AV$21,IF(MAX([1]Βοηθητικό!$E$21:$J$21)-2=MAX([1]Βοηθητικό!$E$1:$J$1)-3,'[1]ΣΤΟΙΧΕΙΑ ΕΤΟΥΣ 3'!$AV$21,IF(MAX([1]Βοηθητικό!$E$21:$J$21)-2=MAX([1]Βοηθητικό!$E$1:$J$1)-4,'[1]ΣΤΟΙΧΕΙΑ ΕΤΟΥΣ 2'!$AV$21,IF(MAX([1]Βοηθητικό!$E$21:$J$21)-2=MAX([1]Βοηθητικό!$E$1:$J$1)-5,'[1]ΣΤΟΙΧΕΙΑ ΕΤΟΥΣ 1'!$AV$21,""))))</f>
        <v>0</v>
      </c>
      <c r="C1583" s="6">
        <f>IF(MAX([1]Βοηθητικό!$E$21:$J$21)-1=MAX([1]Βοηθητικό!$E$1:$J$1)-1,'[1]ΣΤΟΙΧΕΙΑ ΕΤΟΥΣ 5'!$AV$21,IF(MAX([1]Βοηθητικό!$E$21:$J$21)-1=MAX([1]Βοηθητικό!$E$1:$J$1)-2,'[1]ΣΤΟΙΧΕΙΑ ΕΤΟΥΣ 4'!$AV$21,IF(MAX([1]Βοηθητικό!$E$21:$J$21)-1=MAX([1]Βοηθητικό!$E$1:$J$1)-3,'[1]ΣΤΟΙΧΕΙΑ ΕΤΟΥΣ 3'!$AV$21,IF(MAX([1]Βοηθητικό!$E$21:$J$21)-1=MAX([1]Βοηθητικό!$E$1:$J$1)-4,'[1]ΣΤΟΙΧΕΙΑ ΕΤΟΥΣ 2'!$AV$21,IF(MAX([1]Βοηθητικό!$E$21:$J$21)-1=MAX([1]Βοηθητικό!$E$1:$J$1)-5,'[1]ΣΤΟΙΧΕΙΑ ΕΤΟΥΣ 1'!$AV$21,"")))))</f>
        <v>0</v>
      </c>
      <c r="D1583" s="7">
        <f>IF(MAX([1]Βοηθητικό!$E$21:$J$21)=MAX([1]Βοηθητικό!$E$1:$J$1),'[1]ΣΤΟΙΧΕΙΑ ΕΤΟΥΣ 6'!$AV$21,IF(MAX([1]Βοηθητικό!$E$21:$J$21)=MAX([1]Βοηθητικό!$E$1:$J$1)-1,'[1]ΣΤΟΙΧΕΙΑ ΕΤΟΥΣ 5'!$AV$21,IF(MAX([1]Βοηθητικό!$E$21:$J$21)=MAX([1]Βοηθητικό!$E$1:$J$1)-2,'[1]ΣΤΟΙΧΕΙΑ ΕΤΟΥΣ 4'!$AV$21,IF(MAX([1]Βοηθητικό!$E$21:$J$21)=MAX([1]Βοηθητικό!$E$1:$J$1)-3,'[1]ΣΤΟΙΧΕΙΑ ΕΤΟΥΣ 3'!$AV$21,IF(MAX([1]Βοηθητικό!$E$21:$J$21)=MAX([1]Βοηθητικό!$E$1:$J$1)-4,'[1]ΣΤΟΙΧΕΙΑ ΕΤΟΥΣ 2'!$AV$21,IF(MAX([1]Βοηθητικό!$E$21:$J$21)=MAX([1]Βοηθητικό!$E$1:$J$1)-5,'[1]ΣΤΟΙΧΕΙΑ ΕΤΟΥΣ 1'!$AV$21,""))))))</f>
        <v>0</v>
      </c>
    </row>
    <row r="1584" spans="1:4" x14ac:dyDescent="0.25">
      <c r="A1584" s="1" t="s">
        <v>48</v>
      </c>
      <c r="B1584" s="6">
        <f>IF(MAX([1]Βοηθητικό!$E$21:$J$21)-2=MAX([1]Βοηθητικό!$E$1:$J$1)-2,'[1]ΣΤΟΙΧΕΙΑ ΕΤΟΥΣ 4'!$AW$21,IF(MAX([1]Βοηθητικό!$E$21:$J$21)-2=MAX([1]Βοηθητικό!$E$1:$J$1)-3,'[1]ΣΤΟΙΧΕΙΑ ΕΤΟΥΣ 3'!$AW$21,IF(MAX([1]Βοηθητικό!$E$21:$J$21)-2=MAX([1]Βοηθητικό!$E$1:$J$1)-4,'[1]ΣΤΟΙΧΕΙΑ ΕΤΟΥΣ 2'!$AW$21,IF(MAX([1]Βοηθητικό!$E$21:$J$21)-2=MAX([1]Βοηθητικό!$E$1:$J$1)-5,'[1]ΣΤΟΙΧΕΙΑ ΕΤΟΥΣ 1'!$AW$21,""))))</f>
        <v>0</v>
      </c>
      <c r="C1584" s="6">
        <f>IF(MAX([1]Βοηθητικό!$E$21:$J$21)-1=MAX([1]Βοηθητικό!$E$1:$J$1)-1,'[1]ΣΤΟΙΧΕΙΑ ΕΤΟΥΣ 5'!$AW$21,IF(MAX([1]Βοηθητικό!$E$21:$J$21)-1=MAX([1]Βοηθητικό!$E$1:$J$1)-2,'[1]ΣΤΟΙΧΕΙΑ ΕΤΟΥΣ 4'!$AW$21,IF(MAX([1]Βοηθητικό!$E$21:$J$21)-1=MAX([1]Βοηθητικό!$E$1:$J$1)-3,'[1]ΣΤΟΙΧΕΙΑ ΕΤΟΥΣ 3'!$AW$21,IF(MAX([1]Βοηθητικό!$E$21:$J$21)-1=MAX([1]Βοηθητικό!$E$1:$J$1)-4,'[1]ΣΤΟΙΧΕΙΑ ΕΤΟΥΣ 2'!$AW$21,IF(MAX([1]Βοηθητικό!$E$21:$J$21)-1=MAX([1]Βοηθητικό!$E$1:$J$1)-5,'[1]ΣΤΟΙΧΕΙΑ ΕΤΟΥΣ 1'!$AW$21,"")))))</f>
        <v>0</v>
      </c>
      <c r="D1584" s="7">
        <f>IF(MAX([1]Βοηθητικό!$E$21:$J$21)=MAX([1]Βοηθητικό!$E$1:$J$1),'[1]ΣΤΟΙΧΕΙΑ ΕΤΟΥΣ 6'!$AW$21,IF(MAX([1]Βοηθητικό!$E$21:$J$21)=MAX([1]Βοηθητικό!$E$1:$J$1)-1,'[1]ΣΤΟΙΧΕΙΑ ΕΤΟΥΣ 5'!$AW$21,IF(MAX([1]Βοηθητικό!$E$21:$J$21)=MAX([1]Βοηθητικό!$E$1:$J$1)-2,'[1]ΣΤΟΙΧΕΙΑ ΕΤΟΥΣ 4'!$AW$21,IF(MAX([1]Βοηθητικό!$E$21:$J$21)=MAX([1]Βοηθητικό!$E$1:$J$1)-3,'[1]ΣΤΟΙΧΕΙΑ ΕΤΟΥΣ 3'!$AW$21,IF(MAX([1]Βοηθητικό!$E$21:$J$21)=MAX([1]Βοηθητικό!$E$1:$J$1)-4,'[1]ΣΤΟΙΧΕΙΑ ΕΤΟΥΣ 2'!$AW$21,IF(MAX([1]Βοηθητικό!$E$21:$J$21)=MAX([1]Βοηθητικό!$E$1:$J$1)-5,'[1]ΣΤΟΙΧΕΙΑ ΕΤΟΥΣ 1'!$AW$21,""))))))</f>
        <v>0</v>
      </c>
    </row>
    <row r="1585" spans="1:4" x14ac:dyDescent="0.25">
      <c r="A1585" s="1" t="s">
        <v>49</v>
      </c>
      <c r="B1585" s="6">
        <f>IF(MAX([1]Βοηθητικό!$E$21:$J$21)-2=MAX([1]Βοηθητικό!$E$1:$J$1)-2,'[1]ΣΤΟΙΧΕΙΑ ΕΤΟΥΣ 4'!$AX$21,IF(MAX([1]Βοηθητικό!$E$21:$J$21)-2=MAX([1]Βοηθητικό!$E$1:$J$1)-3,'[1]ΣΤΟΙΧΕΙΑ ΕΤΟΥΣ 3'!$AX$21,IF(MAX([1]Βοηθητικό!$E$21:$J$21)-2=MAX([1]Βοηθητικό!$E$1:$J$1)-4,'[1]ΣΤΟΙΧΕΙΑ ΕΤΟΥΣ 2'!$AX$21,IF(MAX([1]Βοηθητικό!$E$21:$J$21)-2=MAX([1]Βοηθητικό!$E$1:$J$1)-5,'[1]ΣΤΟΙΧΕΙΑ ΕΤΟΥΣ 1'!$AX$21,""))))</f>
        <v>0</v>
      </c>
      <c r="C1585" s="6">
        <f>IF(MAX([1]Βοηθητικό!$E$21:$J$21)-1=MAX([1]Βοηθητικό!$E$1:$J$1)-1,'[1]ΣΤΟΙΧΕΙΑ ΕΤΟΥΣ 5'!$AX$21,IF(MAX([1]Βοηθητικό!$E$21:$J$21)-1=MAX([1]Βοηθητικό!$E$1:$J$1)-2,'[1]ΣΤΟΙΧΕΙΑ ΕΤΟΥΣ 4'!$AX$21,IF(MAX([1]Βοηθητικό!$E$21:$J$21)-1=MAX([1]Βοηθητικό!$E$1:$J$1)-3,'[1]ΣΤΟΙΧΕΙΑ ΕΤΟΥΣ 3'!$AX$21,IF(MAX([1]Βοηθητικό!$E$21:$J$21)-1=MAX([1]Βοηθητικό!$E$1:$J$1)-4,'[1]ΣΤΟΙΧΕΙΑ ΕΤΟΥΣ 2'!$AX$21,IF(MAX([1]Βοηθητικό!$E$21:$J$21)-1=MAX([1]Βοηθητικό!$E$1:$J$1)-5,'[1]ΣΤΟΙΧΕΙΑ ΕΤΟΥΣ 1'!$AX$21,"")))))</f>
        <v>0</v>
      </c>
      <c r="D1585" s="7">
        <f>IF(MAX([1]Βοηθητικό!$E$21:$J$21)=MAX([1]Βοηθητικό!$E$1:$J$1),'[1]ΣΤΟΙΧΕΙΑ ΕΤΟΥΣ 6'!$AX$21,IF(MAX([1]Βοηθητικό!$E$21:$J$21)=MAX([1]Βοηθητικό!$E$1:$J$1)-1,'[1]ΣΤΟΙΧΕΙΑ ΕΤΟΥΣ 5'!$AX$21,IF(MAX([1]Βοηθητικό!$E$21:$J$21)=MAX([1]Βοηθητικό!$E$1:$J$1)-2,'[1]ΣΤΟΙΧΕΙΑ ΕΤΟΥΣ 4'!$AX$21,IF(MAX([1]Βοηθητικό!$E$21:$J$21)=MAX([1]Βοηθητικό!$E$1:$J$1)-3,'[1]ΣΤΟΙΧΕΙΑ ΕΤΟΥΣ 3'!$AX$21,IF(MAX([1]Βοηθητικό!$E$21:$J$21)=MAX([1]Βοηθητικό!$E$1:$J$1)-4,'[1]ΣΤΟΙΧΕΙΑ ΕΤΟΥΣ 2'!$AX$21,IF(MAX([1]Βοηθητικό!$E$21:$J$21)=MAX([1]Βοηθητικό!$E$1:$J$1)-5,'[1]ΣΤΟΙΧΕΙΑ ΕΤΟΥΣ 1'!$AX$21,""))))))</f>
        <v>0</v>
      </c>
    </row>
    <row r="1586" spans="1:4" x14ac:dyDescent="0.25">
      <c r="A1586" s="1" t="s">
        <v>50</v>
      </c>
      <c r="B1586" s="6">
        <f>IF(MAX([1]Βοηθητικό!$E$21:$J$21)-2=MAX([1]Βοηθητικό!$E$1:$J$1)-2,'[1]ΣΤΟΙΧΕΙΑ ΕΤΟΥΣ 4'!$AY$21,IF(MAX([1]Βοηθητικό!$E$21:$J$21)-2=MAX([1]Βοηθητικό!$E$1:$J$1)-3,'[1]ΣΤΟΙΧΕΙΑ ΕΤΟΥΣ 3'!$AY$21,IF(MAX([1]Βοηθητικό!$E$21:$J$21)-2=MAX([1]Βοηθητικό!$E$1:$J$1)-4,'[1]ΣΤΟΙΧΕΙΑ ΕΤΟΥΣ 2'!$AY$21,IF(MAX([1]Βοηθητικό!$E$21:$J$21)-2=MAX([1]Βοηθητικό!$E$1:$J$1)-5,'[1]ΣΤΟΙΧΕΙΑ ΕΤΟΥΣ 1'!$AY$21,""))))</f>
        <v>0</v>
      </c>
      <c r="C1586" s="6">
        <f>IF(MAX([1]Βοηθητικό!$E$21:$J$21)-1=MAX([1]Βοηθητικό!$E$1:$J$1)-1,'[1]ΣΤΟΙΧΕΙΑ ΕΤΟΥΣ 5'!$AY$21,IF(MAX([1]Βοηθητικό!$E$21:$J$21)-1=MAX([1]Βοηθητικό!$E$1:$J$1)-2,'[1]ΣΤΟΙΧΕΙΑ ΕΤΟΥΣ 4'!$AY$21,IF(MAX([1]Βοηθητικό!$E$21:$J$21)-1=MAX([1]Βοηθητικό!$E$1:$J$1)-3,'[1]ΣΤΟΙΧΕΙΑ ΕΤΟΥΣ 3'!$AY$21,IF(MAX([1]Βοηθητικό!$E$21:$J$21)-1=MAX([1]Βοηθητικό!$E$1:$J$1)-4,'[1]ΣΤΟΙΧΕΙΑ ΕΤΟΥΣ 2'!$AY$21,IF(MAX([1]Βοηθητικό!$E$21:$J$21)-1=MAX([1]Βοηθητικό!$E$1:$J$1)-5,'[1]ΣΤΟΙΧΕΙΑ ΕΤΟΥΣ 1'!$AY$21,"")))))</f>
        <v>0</v>
      </c>
      <c r="D1586" s="7">
        <f>IF(MAX([1]Βοηθητικό!$E$21:$J$21)=MAX([1]Βοηθητικό!$E$1:$J$1),'[1]ΣΤΟΙΧΕΙΑ ΕΤΟΥΣ 6'!$AY$21,IF(MAX([1]Βοηθητικό!$E$21:$J$21)=MAX([1]Βοηθητικό!$E$1:$J$1)-1,'[1]ΣΤΟΙΧΕΙΑ ΕΤΟΥΣ 5'!$AY$21,IF(MAX([1]Βοηθητικό!$E$21:$J$21)=MAX([1]Βοηθητικό!$E$1:$J$1)-2,'[1]ΣΤΟΙΧΕΙΑ ΕΤΟΥΣ 4'!$AY$21,IF(MAX([1]Βοηθητικό!$E$21:$J$21)=MAX([1]Βοηθητικό!$E$1:$J$1)-3,'[1]ΣΤΟΙΧΕΙΑ ΕΤΟΥΣ 3'!$AY$21,IF(MAX([1]Βοηθητικό!$E$21:$J$21)=MAX([1]Βοηθητικό!$E$1:$J$1)-4,'[1]ΣΤΟΙΧΕΙΑ ΕΤΟΥΣ 2'!$AY$21,IF(MAX([1]Βοηθητικό!$E$21:$J$21)=MAX([1]Βοηθητικό!$E$1:$J$1)-5,'[1]ΣΤΟΙΧΕΙΑ ΕΤΟΥΣ 1'!$AY$21,""))))))</f>
        <v>0</v>
      </c>
    </row>
    <row r="1587" spans="1:4" x14ac:dyDescent="0.25">
      <c r="A1587" s="1" t="s">
        <v>51</v>
      </c>
      <c r="B1587" s="6">
        <f>IF(MAX([1]Βοηθητικό!$E$21:$J$21)-2=MAX([1]Βοηθητικό!$E$1:$J$1)-2,'[1]ΣΤΟΙΧΕΙΑ ΕΤΟΥΣ 4'!$AZ$21,IF(MAX([1]Βοηθητικό!$E$21:$J$21)-2=MAX([1]Βοηθητικό!$E$1:$J$1)-3,'[1]ΣΤΟΙΧΕΙΑ ΕΤΟΥΣ 3'!$AZ$21,IF(MAX([1]Βοηθητικό!$E$21:$J$21)-2=MAX([1]Βοηθητικό!$E$1:$J$1)-4,'[1]ΣΤΟΙΧΕΙΑ ΕΤΟΥΣ 2'!$AZ$21,IF(MAX([1]Βοηθητικό!$E$21:$J$21)-2=MAX([1]Βοηθητικό!$E$1:$J$1)-5,'[1]ΣΤΟΙΧΕΙΑ ΕΤΟΥΣ 1'!$AZ$21,""))))</f>
        <v>-172619</v>
      </c>
      <c r="C1587" s="6">
        <f>IF(MAX([1]Βοηθητικό!$E$21:$J$21)-1=MAX([1]Βοηθητικό!$E$1:$J$1)-1,'[1]ΣΤΟΙΧΕΙΑ ΕΤΟΥΣ 5'!$AZ$21,IF(MAX([1]Βοηθητικό!$E$21:$J$21)-1=MAX([1]Βοηθητικό!$E$1:$J$1)-2,'[1]ΣΤΟΙΧΕΙΑ ΕΤΟΥΣ 4'!$AZ$21,IF(MAX([1]Βοηθητικό!$E$21:$J$21)-1=MAX([1]Βοηθητικό!$E$1:$J$1)-3,'[1]ΣΤΟΙΧΕΙΑ ΕΤΟΥΣ 3'!$AZ$21,IF(MAX([1]Βοηθητικό!$E$21:$J$21)-1=MAX([1]Βοηθητικό!$E$1:$J$1)-4,'[1]ΣΤΟΙΧΕΙΑ ΕΤΟΥΣ 2'!$AZ$21,IF(MAX([1]Βοηθητικό!$E$21:$J$21)-1=MAX([1]Βοηθητικό!$E$1:$J$1)-5,'[1]ΣΤΟΙΧΕΙΑ ΕΤΟΥΣ 1'!$AZ$21,"")))))</f>
        <v>-122033</v>
      </c>
      <c r="D1587" s="7">
        <f>IF(MAX([1]Βοηθητικό!$E$21:$J$21)=MAX([1]Βοηθητικό!$E$1:$J$1),'[1]ΣΤΟΙΧΕΙΑ ΕΤΟΥΣ 6'!$AZ$21,IF(MAX([1]Βοηθητικό!$E$21:$J$21)=MAX([1]Βοηθητικό!$E$1:$J$1)-1,'[1]ΣΤΟΙΧΕΙΑ ΕΤΟΥΣ 5'!$AZ$21,IF(MAX([1]Βοηθητικό!$E$21:$J$21)=MAX([1]Βοηθητικό!$E$1:$J$1)-2,'[1]ΣΤΟΙΧΕΙΑ ΕΤΟΥΣ 4'!$AZ$21,IF(MAX([1]Βοηθητικό!$E$21:$J$21)=MAX([1]Βοηθητικό!$E$1:$J$1)-3,'[1]ΣΤΟΙΧΕΙΑ ΕΤΟΥΣ 3'!$AZ$21,IF(MAX([1]Βοηθητικό!$E$21:$J$21)=MAX([1]Βοηθητικό!$E$1:$J$1)-4,'[1]ΣΤΟΙΧΕΙΑ ΕΤΟΥΣ 2'!$AZ$21,IF(MAX([1]Βοηθητικό!$E$21:$J$21)=MAX([1]Βοηθητικό!$E$1:$J$1)-5,'[1]ΣΤΟΙΧΕΙΑ ΕΤΟΥΣ 1'!$AZ$21,""))))))</f>
        <v>-98435</v>
      </c>
    </row>
    <row r="1588" spans="1:4" x14ac:dyDescent="0.25">
      <c r="A1588" s="1" t="s">
        <v>191</v>
      </c>
      <c r="B1588" s="6">
        <f>IF(MAX([1]Βοηθητικό!E21:J21)-2=MAX([1]Βοηθητικό!$E$1:$J$1)-2,'[1]ΣΤΟΙΧΕΙΑ ΕΤΟΥΣ 4'!BQ21,IF(MAX([1]Βοηθητικό!E21:J21)-2=MAX([1]Βοηθητικό!$E$1:$J$1)-3,'[1]ΣΤΟΙΧΕΙΑ ΕΤΟΥΣ 3'!BQ21,IF(MAX([1]Βοηθητικό!E21:J21)-2=MAX([1]Βοηθητικό!$E$1:$J$1)-4,'[1]ΣΤΟΙΧΕΙΑ ΕΤΟΥΣ 2'!BQ21,IF(MAX([1]Βοηθητικό!E21:J21)-2=MAX([1]Βοηθητικό!$E$1:$J$1)-5,'[1]ΣΤΟΙΧΕΙΑ ΕΤΟΥΣ 1'!BQ21,""))))</f>
        <v>-170613</v>
      </c>
      <c r="C1588" s="6">
        <f>IF(MAX([1]Βοηθητικό!E21:J21)-1=MAX([1]Βοηθητικό!$E$1:$J$1)-1,'[1]ΣΤΟΙΧΕΙΑ ΕΤΟΥΣ 5'!BQ21,IF(MAX([1]Βοηθητικό!E21:J21)-1=MAX([1]Βοηθητικό!$E$1:$J$1)-2,'[1]ΣΤΟΙΧΕΙΑ ΕΤΟΥΣ 4'!BQ21,IF(MAX([1]Βοηθητικό!E21:J21)-1=MAX([1]Βοηθητικό!$E$1:$J$1)-3,'[1]ΣΤΟΙΧΕΙΑ ΕΤΟΥΣ 3'!BQ21,IF(MAX([1]Βοηθητικό!E21:J21)-1=MAX([1]Βοηθητικό!$E$1:$J$1)-4,'[1]ΣΤΟΙΧΕΙΑ ΕΤΟΥΣ 2'!BQ21,IF(MAX([1]Βοηθητικό!E21:J21)-1=MAX([1]Βοηθητικό!$E$1:$J$1)-5,'[1]ΣΤΟΙΧΕΙΑ ΕΤΟΥΣ 1'!BQ21,"")))))</f>
        <v>-121407</v>
      </c>
      <c r="D1588" s="7">
        <f>IF(MAX([1]Βοηθητικό!E21:J21)=MAX([1]Βοηθητικό!$E$1:$J$1),'[1]ΣΤΟΙΧΕΙΑ ΕΤΟΥΣ 6'!BQ21,IF(MAX([1]Βοηθητικό!E21:J21)=MAX([1]Βοηθητικό!$E$1:$J$1)-1,'[1]ΣΤΟΙΧΕΙΑ ΕΤΟΥΣ 5'!BQ21,IF(MAX([1]Βοηθητικό!E21:J21)=MAX([1]Βοηθητικό!$E$1:$J$1)-2,'[1]ΣΤΟΙΧΕΙΑ ΕΤΟΥΣ 4'!BQ21,IF(MAX([1]Βοηθητικό!E21:J21)=MAX([1]Βοηθητικό!$E$1:$J$1)-3,'[1]ΣΤΟΙΧΕΙΑ ΕΤΟΥΣ 3'!BQ21,IF(MAX([1]Βοηθητικό!E21:J21)=MAX([1]Βοηθητικό!$E$1:$J$1)-4,'[1]ΣΤΟΙΧΕΙΑ ΕΤΟΥΣ 2'!BQ21,IF(MAX([1]Βοηθητικό!E21:J21)=MAX([1]Βοηθητικό!$E$1:$J$1)-5,'[1]ΣΤΟΙΧΕΙΑ ΕΤΟΥΣ 1'!BQ21,""))))))</f>
        <v>-97952</v>
      </c>
    </row>
    <row r="1589" spans="1:4" x14ac:dyDescent="0.25">
      <c r="A1589" s="1" t="s">
        <v>55</v>
      </c>
      <c r="B1589" s="6">
        <f>IF(MAX([1]Βοηθητικό!$E$21:$J$21)-2=MAX([1]Βοηθητικό!$E$1:$J$1)-2,'[1]ΣΤΟΙΧΕΙΑ ΕΤΟΥΣ 4'!$BD$21,IF(MAX([1]Βοηθητικό!$E$21:$J$21)-2=MAX([1]Βοηθητικό!$E$1:$J$1)-3,'[1]ΣΤΟΙΧΕΙΑ ΕΤΟΥΣ 3'!$BD$21,IF(MAX([1]Βοηθητικό!$E$21:$J$21)-2=MAX([1]Βοηθητικό!$E$1:$J$1)-4,'[1]ΣΤΟΙΧΕΙΑ ΕΤΟΥΣ 2'!$BD$21,IF(MAX([1]Βοηθητικό!$E$21:$J$21)-2=MAX([1]Βοηθητικό!$E$1:$J$1)-5,'[1]ΣΤΟΙΧΕΙΑ ΕΤΟΥΣ 1'!$BD$21,""))))</f>
        <v>0</v>
      </c>
      <c r="C1589" s="6">
        <f>IF(MAX([1]Βοηθητικό!$E$21:$J$21)-1=MAX([1]Βοηθητικό!$E$1:$J$1)-1,'[1]ΣΤΟΙΧΕΙΑ ΕΤΟΥΣ 5'!$BD$21,IF(MAX([1]Βοηθητικό!$E$21:$J$21)-1=MAX([1]Βοηθητικό!$E$1:$J$1)-2,'[1]ΣΤΟΙΧΕΙΑ ΕΤΟΥΣ 4'!$BD$21,IF(MAX([1]Βοηθητικό!$E$21:$J$21)-1=MAX([1]Βοηθητικό!$E$1:$J$1)-3,'[1]ΣΤΟΙΧΕΙΑ ΕΤΟΥΣ 3'!$BD$21,IF(MAX([1]Βοηθητικό!$E$21:$J$21)-1=MAX([1]Βοηθητικό!$E$1:$J$1)-4,'[1]ΣΤΟΙΧΕΙΑ ΕΤΟΥΣ 2'!$BD$21,IF(MAX([1]Βοηθητικό!$E$21:$J$21)-1=MAX([1]Βοηθητικό!$E$1:$J$1)-5,'[1]ΣΤΟΙΧΕΙΑ ΕΤΟΥΣ 1'!$BD$21,"")))))</f>
        <v>0</v>
      </c>
      <c r="D1589" s="7">
        <f>IF(MAX([1]Βοηθητικό!$E$21:$J$21)=MAX([1]Βοηθητικό!$E$1:$J$1),'[1]ΣΤΟΙΧΕΙΑ ΕΤΟΥΣ 6'!$BD$21,IF(MAX([1]Βοηθητικό!$E$21:$J$21)=MAX([1]Βοηθητικό!$E$1:$J$1)-1,'[1]ΣΤΟΙΧΕΙΑ ΕΤΟΥΣ 5'!$BD$21,IF(MAX([1]Βοηθητικό!$E$21:$J$21)=MAX([1]Βοηθητικό!$E$1:$J$1)-2,'[1]ΣΤΟΙΧΕΙΑ ΕΤΟΥΣ 4'!$BD$21,IF(MAX([1]Βοηθητικό!$E$21:$J$21)=MAX([1]Βοηθητικό!$E$1:$J$1)-3,'[1]ΣΤΟΙΧΕΙΑ ΕΤΟΥΣ 3'!$BD$21,IF(MAX([1]Βοηθητικό!$E$21:$J$21)=MAX([1]Βοηθητικό!$E$1:$J$1)-4,'[1]ΣΤΟΙΧΕΙΑ ΕΤΟΥΣ 2'!$BD$21,IF(MAX([1]Βοηθητικό!$E$21:$J$21)=MAX([1]Βοηθητικό!$E$1:$J$1)-5,'[1]ΣΤΟΙΧΕΙΑ ΕΤΟΥΣ 1'!$BD$21,""))))))</f>
        <v>0</v>
      </c>
    </row>
    <row r="1590" spans="1:4" x14ac:dyDescent="0.25">
      <c r="A1590" s="1" t="s">
        <v>64</v>
      </c>
      <c r="B1590" s="6">
        <f>IF(MAX([1]Βοηθητικό!$E$21:$J$21)-2=MAX([1]Βοηθητικό!$E$1:$J$1)-2,'[1]ΣΤΟΙΧΕΙΑ ΕΤΟΥΣ 4'!$BM$21,IF(MAX([1]Βοηθητικό!$E$21:$J$21)-2=MAX([1]Βοηθητικό!$E$1:$J$1)-3,'[1]ΣΤΟΙΧΕΙΑ ΕΤΟΥΣ 3'!$BM$21,IF(MAX([1]Βοηθητικό!$E$21:$J$21)-2=MAX([1]Βοηθητικό!$E$1:$J$1)-4,'[1]ΣΤΟΙΧΕΙΑ ΕΤΟΥΣ 2'!$BM$21,IF(MAX([1]Βοηθητικό!$E$21:$J$21)-2=MAX([1]Βοηθητικό!$E$1:$J$1)-5,'[1]ΣΤΟΙΧΕΙΑ ΕΤΟΥΣ 1'!$BM$21,""))))</f>
        <v>-2200</v>
      </c>
      <c r="C1590" s="6">
        <f>IF(MAX([1]Βοηθητικό!$E$21:$J$21)-1=MAX([1]Βοηθητικό!$E$1:$J$1)-1,'[1]ΣΤΟΙΧΕΙΑ ΕΤΟΥΣ 5'!$BM$21,IF(MAX([1]Βοηθητικό!$E$21:$J$21)-1=MAX([1]Βοηθητικό!$E$1:$J$1)-2,'[1]ΣΤΟΙΧΕΙΑ ΕΤΟΥΣ 4'!$BM$21,IF(MAX([1]Βοηθητικό!$E$21:$J$21)-1=MAX([1]Βοηθητικό!$E$1:$J$1)-3,'[1]ΣΤΟΙΧΕΙΑ ΕΤΟΥΣ 3'!$BM$21,IF(MAX([1]Βοηθητικό!$E$21:$J$21)-1=MAX([1]Βοηθητικό!$E$1:$J$1)-4,'[1]ΣΤΟΙΧΕΙΑ ΕΤΟΥΣ 2'!$BM$21,IF(MAX([1]Βοηθητικό!$E$21:$J$21)-1=MAX([1]Βοηθητικό!$E$1:$J$1)-5,'[1]ΣΤΟΙΧΕΙΑ ΕΤΟΥΣ 1'!$BM$21,"")))))</f>
        <v>-2200</v>
      </c>
      <c r="D1590" s="7">
        <f>IF(MAX([1]Βοηθητικό!$E$21:$J$21)=MAX([1]Βοηθητικό!$E$1:$J$1),'[1]ΣΤΟΙΧΕΙΑ ΕΤΟΥΣ 6'!$BM$21,IF(MAX([1]Βοηθητικό!$E$21:$J$21)=MAX([1]Βοηθητικό!$E$1:$J$1)-1,'[1]ΣΤΟΙΧΕΙΑ ΕΤΟΥΣ 5'!$BM$21,IF(MAX([1]Βοηθητικό!$E$21:$J$21)=MAX([1]Βοηθητικό!$E$1:$J$1)-2,'[1]ΣΤΟΙΧΕΙΑ ΕΤΟΥΣ 4'!$BM$21,IF(MAX([1]Βοηθητικό!$E$21:$J$21)=MAX([1]Βοηθητικό!$E$1:$J$1)-3,'[1]ΣΤΟΙΧΕΙΑ ΕΤΟΥΣ 3'!$BM$21,IF(MAX([1]Βοηθητικό!$E$21:$J$21)=MAX([1]Βοηθητικό!$E$1:$J$1)-4,'[1]ΣΤΟΙΧΕΙΑ ΕΤΟΥΣ 2'!$BM$21,IF(MAX([1]Βοηθητικό!$E$21:$J$21)=MAX([1]Βοηθητικό!$E$1:$J$1)-5,'[1]ΣΤΟΙΧΕΙΑ ΕΤΟΥΣ 1'!$BM$21,""))))))</f>
        <v>-2200</v>
      </c>
    </row>
    <row r="1591" spans="1:4" x14ac:dyDescent="0.25">
      <c r="A1591" s="1"/>
      <c r="B1591" s="9"/>
      <c r="C1591" s="9"/>
      <c r="D1591" s="9"/>
    </row>
    <row r="1592" spans="1:4" x14ac:dyDescent="0.25">
      <c r="A1592" s="1" t="s">
        <v>176</v>
      </c>
      <c r="B1592" s="1"/>
      <c r="C1592" s="1"/>
      <c r="D1592" s="2" t="s">
        <v>192</v>
      </c>
    </row>
    <row r="1593" spans="1:4" x14ac:dyDescent="0.25">
      <c r="A1593" s="3" t="str">
        <f>"ΚΩΔΙΚΟΣ ICAP" &amp; ": " &amp; '[1]ΣΤΟΙΧΕΙΑ ΕΤΟΥΣ 3'!A$21</f>
        <v>ΚΩΔΙΚΟΣ ICAP: 10036055</v>
      </c>
      <c r="B1593" s="1"/>
      <c r="C1593" s="1"/>
      <c r="D1593" s="1"/>
    </row>
    <row r="1594" spans="1:4" x14ac:dyDescent="0.25">
      <c r="A1594" s="3" t="str">
        <f>'[1]ΣΤΟΙΧΕΙΑ ΕΤΟΥΣ 3'!B$21</f>
        <v>SOFA SHOP BY ARMENIAKOS I.K.E.</v>
      </c>
      <c r="B1594" s="1"/>
      <c r="C1594" s="1"/>
      <c r="D1594" s="1"/>
    </row>
    <row r="1595" spans="1:4" x14ac:dyDescent="0.25">
      <c r="A1595" s="3" t="s">
        <v>193</v>
      </c>
      <c r="B1595" s="4" t="str">
        <f>RIGHT(B1574,4)</f>
        <v>2016</v>
      </c>
      <c r="C1595" s="4" t="str">
        <f>RIGHT(C1574,4)</f>
        <v>2017</v>
      </c>
      <c r="D1595" s="4" t="str">
        <f>RIGHT(D1574,4)</f>
        <v>2018</v>
      </c>
    </row>
    <row r="1596" spans="1:4" x14ac:dyDescent="0.25">
      <c r="A1596" s="1" t="s">
        <v>194</v>
      </c>
      <c r="B1596" s="10" t="str">
        <f>IF(B1560&lt;=0,"-",IF(OR(B1587/B1560*100&lt;-500,B1587/B1560*100&gt;500),"-",B1587/B1560*100))</f>
        <v>-</v>
      </c>
      <c r="C1596" s="10" t="str">
        <f>IF(C1560&lt;=0,"-",IF(OR(C1587/C1560*100&lt;-500,C1587/C1560*100&gt;500),"-",C1587/C1560*100))</f>
        <v>-</v>
      </c>
      <c r="D1596" s="10" t="str">
        <f>IF(D1560&lt;=0,"-",IF(OR(D1587/D1560*100&lt;-500,D1587/D1560*100&gt;500),"-",D1587/D1560*100))</f>
        <v>-</v>
      </c>
    </row>
    <row r="1597" spans="1:4" x14ac:dyDescent="0.25">
      <c r="A1597" s="1" t="s">
        <v>195</v>
      </c>
      <c r="B1597" s="10">
        <f>IF(B1572=0,"-",IF(OR(B1587/B1572*100&lt;-500,B1587/B1572*100&gt;500),"-",B1587/B1572*100))</f>
        <v>-19.786907231857313</v>
      </c>
      <c r="C1597" s="10">
        <f>IF(C1572=0,"-",IF(OR(C1587/C1572*100&lt;-500,C1587/C1572*100&gt;500),"-",C1587/C1572*100))</f>
        <v>-12.232768739894407</v>
      </c>
      <c r="D1597" s="10">
        <f>IF(D1572=0,"-",IF(OR(D1587/D1572*100&lt;-500,D1587/D1572*100&gt;500),"-",D1587/D1572*100))</f>
        <v>-8.9955604782035756</v>
      </c>
    </row>
    <row r="1598" spans="1:4" x14ac:dyDescent="0.25">
      <c r="A1598" s="1" t="s">
        <v>196</v>
      </c>
      <c r="B1598" s="10">
        <f>IF(B1575=0,"-",IF(OR(B1577/B1575*100&lt;-500,B1577/B1575*100&gt;99),"-",B1577/B1575*100))</f>
        <v>28.867236429339453</v>
      </c>
      <c r="C1598" s="10">
        <f>IF(C1575=0,"-",IF(OR(C1577/C1575*100&lt;-500,C1577/C1575*100&gt;99),"-",C1577/C1575*100))</f>
        <v>28.537887834470027</v>
      </c>
      <c r="D1598" s="10">
        <f>IF(D1575=0,"-",IF(OR(D1577/D1575*100&lt;-500,D1577/D1575*100&gt;99),"-",D1577/D1575*100))</f>
        <v>36.092395568275535</v>
      </c>
    </row>
    <row r="1599" spans="1:4" x14ac:dyDescent="0.25">
      <c r="A1599" s="1" t="s">
        <v>197</v>
      </c>
      <c r="B1599" s="10">
        <f>IF(B1575=0,"-",IF(OR(B1581/B1575*100&lt;-500,B1581/B1575*100&gt;500),"-",B1581/B1575*100))</f>
        <v>-14.71892589248181</v>
      </c>
      <c r="C1599" s="10">
        <f>IF(C1575=0,"-",IF(OR(C1581/C1575*100&lt;-500,C1581/C1575*100&gt;500),"-",C1581/C1575*100))</f>
        <v>-11.218299636974709</v>
      </c>
      <c r="D1599" s="10">
        <f>IF(D1575=0,"-",IF(OR(D1581/D1575*100&lt;-500,D1581/D1575*100&gt;500),"-",D1581/D1575*100))</f>
        <v>-9.8884032391087935</v>
      </c>
    </row>
    <row r="1600" spans="1:4" x14ac:dyDescent="0.25">
      <c r="A1600" s="1" t="s">
        <v>198</v>
      </c>
      <c r="B1600" s="10">
        <f>IF(B1575=0,"-",IF(OR(B1587/B1575*100&lt;-500,B1587/B1575*100&gt;500),"-",B1587/B1575*100))</f>
        <v>-14.71892589248181</v>
      </c>
      <c r="C1600" s="10">
        <f>IF(C1575=0,"-",IF(OR(C1587/C1575*100&lt;-500,C1587/C1575*100&gt;500),"-",C1587/C1575*100))</f>
        <v>-11.218299636974709</v>
      </c>
      <c r="D1600" s="10">
        <f>IF(D1575=0,"-",IF(OR(D1587/D1575*100&lt;-500,D1587/D1575*100&gt;500),"-",D1587/D1575*100))</f>
        <v>-9.8884032391087935</v>
      </c>
    </row>
    <row r="1601" spans="1:4" x14ac:dyDescent="0.25">
      <c r="A1601" s="1" t="s">
        <v>199</v>
      </c>
      <c r="B1601" s="10">
        <f>IF(B1575=0,"-",IF(OR(B1588/B1575*100&lt;-500,B1588/B1575*100&gt;500),"-",B1588/B1575*100))</f>
        <v>-14.547877715048743</v>
      </c>
      <c r="C1601" s="10">
        <f t="shared" ref="C1601:D1601" si="18">IF(C1575=0,"-",IF(OR(C1588/C1575*100&lt;-500,C1588/C1575*100&gt;500),"-",C1588/C1575*100))</f>
        <v>-11.160752452420153</v>
      </c>
      <c r="D1601" s="10">
        <f t="shared" si="18"/>
        <v>-9.8398829082865298</v>
      </c>
    </row>
    <row r="1602" spans="1:4" x14ac:dyDescent="0.25">
      <c r="A1602" s="1" t="s">
        <v>200</v>
      </c>
      <c r="B1602" s="10" t="str">
        <f>IF(B1560&lt;=0,"-",IF(OR((B1564+B1567)/B1560&lt;=0,(B1564+B1567)/B1560&gt;100),"-",(B1564+B1567)/B1560))</f>
        <v>-</v>
      </c>
      <c r="C1602" s="10" t="str">
        <f>IF(C1560&lt;=0,"-",IF(OR((C1564+C1567)/C1560&lt;=0,(C1564+C1567)/C1560&gt;100),"-",(C1564+C1567)/C1560))</f>
        <v>-</v>
      </c>
      <c r="D1602" s="10" t="str">
        <f>IF(D1560&lt;=0,"-",IF(OR((D1564+D1567)/D1560&lt;=0,(D1564+D1567)/D1560&gt;100),"-",(D1564+D1567)/D1560))</f>
        <v>-</v>
      </c>
    </row>
    <row r="1603" spans="1:4" x14ac:dyDescent="0.25">
      <c r="A1603" s="1" t="s">
        <v>201</v>
      </c>
      <c r="B1603" s="10" t="str">
        <f>IF(B1579=0,"-",IF((B1579+B1587)&lt;=0,"-",IF(OR((B1579+B1587)/B1579&lt;=0,(B1579+B1587)/B1579&gt;1000),"-",(B1579+B1587)/B1579)))</f>
        <v>-</v>
      </c>
      <c r="C1603" s="10" t="str">
        <f>IF(C1579=0,"-",IF((C1579+C1587)&lt;=0,"-",IF(OR((C1579+C1587)/C1579&lt;=0,(C1579+C1587)/C1579&gt;1000),"-",(C1579+C1587)/C1579)))</f>
        <v>-</v>
      </c>
      <c r="D1603" s="10" t="str">
        <f>IF(D1579=0,"-",IF((D1579+D1587)&lt;=0,"-",IF(OR((D1579+D1587)/D1579&lt;=0,(D1579+D1587)/D1579&gt;1000),"-",(D1579+D1587)/D1579)))</f>
        <v>-</v>
      </c>
    </row>
    <row r="1604" spans="1:4" x14ac:dyDescent="0.25">
      <c r="A1604" s="1" t="s">
        <v>202</v>
      </c>
      <c r="B1604" s="10" t="str">
        <f>IF(B1560&lt;=0,"-",IF(B1568=0,"-",IF(OR(B1568/B1560*100&lt;0,B1568/B1560*100&gt;1000),"-",B1568/B1560*100)))</f>
        <v>-</v>
      </c>
      <c r="C1604" s="10" t="str">
        <f>IF(C1560&lt;=0,"-",IF(C1568=0,"-",IF(OR(C1568/C1560*100&lt;0,C1568/C1560*100&gt;1000),"-",C1568/C1560*100)))</f>
        <v>-</v>
      </c>
      <c r="D1604" s="10" t="str">
        <f>IF(D1560&lt;=0,"-",IF(D1568=0,"-",IF(OR(D1568/D1560*100&lt;0,D1568/D1560*100&gt;1000),"-",D1568/D1560*100)))</f>
        <v>-</v>
      </c>
    </row>
    <row r="1605" spans="1:4" x14ac:dyDescent="0.25">
      <c r="A1605" s="1" t="s">
        <v>81</v>
      </c>
      <c r="B1605" s="10">
        <f>IF(B1567=0,"-",IF(OR((B1548+B1552+B1556)/B1567&lt;0,(B1548+B1552+B1556)/B1567&gt;50),"-",(B1548+B1552+B1556)/B1567))</f>
        <v>0.85456921028166533</v>
      </c>
      <c r="C1605" s="10">
        <f>IF(C1567=0,"-",IF(OR((C1548+C1552+C1556)/C1567&lt;0,(C1548+C1552+C1556)/C1567&gt;50),"-",(C1548+C1552+C1556)/C1567))</f>
        <v>0.7812911842418242</v>
      </c>
      <c r="D1605" s="10">
        <f>IF(D1567=0,"-",IF(OR((D1548+D1552+D1556)/D1567&lt;0,(D1548+D1552+D1556)/D1567&gt;50),"-",(D1548+D1552+D1556)/D1567))</f>
        <v>0.72998685593199764</v>
      </c>
    </row>
    <row r="1606" spans="1:4" x14ac:dyDescent="0.25">
      <c r="A1606" s="1" t="s">
        <v>203</v>
      </c>
      <c r="B1606" s="10">
        <f>IF(B1567=0,"-",IF(OR((B1552+B1556)/B1567&lt;0,(B1552+B1556)/B1567&gt;30),"-",(B1552+B1556)/B1567))</f>
        <v>0.77959245207166006</v>
      </c>
      <c r="C1606" s="10">
        <f>IF(C1567=0,"-",IF(OR((C1552+C1556)/C1567&lt;0,(C1552+C1556)/C1567&gt;30),"-",(C1552+C1556)/C1567))</f>
        <v>0.23835992696928981</v>
      </c>
      <c r="D1606" s="10">
        <f>IF(D1567=0,"-",IF(OR((D1552+D1556)/D1567&lt;0,(D1552+D1556)/D1567&gt;30),"-",(D1552+D1556)/D1567))</f>
        <v>9.6951200479983901E-2</v>
      </c>
    </row>
    <row r="1607" spans="1:4" x14ac:dyDescent="0.25">
      <c r="A1607" s="1" t="s">
        <v>204</v>
      </c>
      <c r="B1607" s="10">
        <f>IF(B1567=0,"-",IF(OR((B1554+B1556)/B1567&lt;0,(B1554+B1556)/B1567&gt;15),"-",(B1554+B1556)/B1567))</f>
        <v>0.68275685318726598</v>
      </c>
      <c r="C1607" s="10">
        <f>IF(C1567=0,"-",IF(OR((C1554+C1556)/C1567&lt;0,(C1554+C1556)/C1567&gt;15),"-",(C1554+C1556)/C1567))</f>
        <v>0.19206080320923685</v>
      </c>
      <c r="D1607" s="10">
        <f>IF(D1567=0,"-",IF(OR((D1554+D1556)/D1567&lt;0,(D1554+D1556)/D1567&gt;15),"-",(D1554+D1556)/D1567))</f>
        <v>2.942398462941705E-2</v>
      </c>
    </row>
    <row r="1608" spans="1:4" x14ac:dyDescent="0.25">
      <c r="A1608" s="1" t="s">
        <v>205</v>
      </c>
      <c r="B1608" s="8">
        <f>IF((B1548+B1552+B1556)-B1567=0,"-",(B1548+B1552+B1556)-B1567)</f>
        <v>-144700</v>
      </c>
      <c r="C1608" s="8">
        <f>IF((C1548+C1552+C1556)-C1567=0,"-",(C1548+C1552+C1556)-C1567)</f>
        <v>-272163</v>
      </c>
      <c r="D1608" s="8">
        <f>IF((D1548+D1552+D1556)-D1567=0,"-",(D1548+D1552+D1556)-D1567)</f>
        <v>-389282</v>
      </c>
    </row>
    <row r="1609" spans="1:4" x14ac:dyDescent="0.25">
      <c r="A1609" s="1" t="s">
        <v>206</v>
      </c>
      <c r="B1609" s="11">
        <f>IF(B1575=0,"-",IF(OR(B1553/B1575*365&lt;=0,B1553/B1575*365&gt;720),"-",B1553/B1575*365))</f>
        <v>12.918503132330409</v>
      </c>
      <c r="C1609" s="11">
        <f>IF(C1575=0,"-",IF(OR(C1553/C1575*365&lt;=0,C1553/C1575*365&gt;720),"-",C1553/C1575*365))</f>
        <v>0.27849711758470974</v>
      </c>
      <c r="D1609" s="11">
        <f>IF(D1575=0,"-",IF(OR(D1553/D1575*365&lt;=0,D1553/D1575*365&gt;720),"-",D1553/D1575*365))</f>
        <v>2.1999901552951955</v>
      </c>
    </row>
    <row r="1610" spans="1:4" x14ac:dyDescent="0.25">
      <c r="A1610" s="1" t="s">
        <v>207</v>
      </c>
      <c r="B1610" s="11">
        <f>IF(B1576=0,"-",IF(OR(B1569/B1576*365&lt;=0,B1569/B1576*365&gt;720),"-",B1569/B1576*365))</f>
        <v>344.47139433940328</v>
      </c>
      <c r="C1610" s="11">
        <f>IF(C1576=0,"-",IF(OR(C1569/C1576*365&lt;=0,C1569/C1576*365&gt;720),"-",C1569/C1576*365))</f>
        <v>465.78071232763932</v>
      </c>
      <c r="D1610" s="11">
        <f>IF(D1576=0,"-",IF(OR(D1569/D1576*365&lt;=0,D1569/D1576*365&gt;720),"-",D1569/D1576*365))</f>
        <v>539.25474791487864</v>
      </c>
    </row>
    <row r="1611" spans="1:4" x14ac:dyDescent="0.25">
      <c r="A1611" s="1" t="s">
        <v>208</v>
      </c>
      <c r="B1611" s="11">
        <f>IF(B1576=0,"-",IF(OR(B1548/B1576*365&lt;=0,B1548/B1576*365&gt;720),"-",B1548/B1576*365))</f>
        <v>32.639953585552064</v>
      </c>
      <c r="C1611" s="11">
        <f>IF(C1576=0,"-",IF(OR(C1548/C1576*365&lt;=0,C1548/C1576*365&gt;720),"-",C1548/C1576*365))</f>
        <v>317.23011138882919</v>
      </c>
      <c r="D1611" s="11">
        <f>IF(D1576=0,"-",IF(OR(D1548/D1576*365&lt;=0,D1548/D1576*365&gt;720),"-",D1548/D1576*365))</f>
        <v>523.63002103198187</v>
      </c>
    </row>
    <row r="1612" spans="1:4" x14ac:dyDescent="0.25">
      <c r="A1612" s="1" t="s">
        <v>209</v>
      </c>
      <c r="B1612" s="10">
        <f>IF(OR(B1572=0,B1575=0),"-",IF(OR(B1575/B1572&lt;=0,B1575/B1572&gt;100),"-",B1575/B1572))</f>
        <v>1.3443173351368081</v>
      </c>
      <c r="C1612" s="10">
        <f>IF(OR(C1572=0,C1575=0),"-",IF(OR(C1575/C1572&lt;=0,C1575/C1572&gt;100),"-",C1575/C1572))</f>
        <v>1.0904298454978043</v>
      </c>
      <c r="D1612" s="10">
        <f>IF(OR(D1572=0,D1575=0),"-",IF(OR(D1575/D1572&lt;=0,D1575/D1572&gt;100),"-",D1575/D1572))</f>
        <v>0.90970809550180853</v>
      </c>
    </row>
    <row r="1613" spans="1:4" x14ac:dyDescent="0.25">
      <c r="A1613" s="1" t="s">
        <v>210</v>
      </c>
      <c r="B1613" s="8">
        <f>IF(OR(B1611="-",B1609="-",B1610="-"),"-",(B1611+B1609)-B1610)</f>
        <v>-298.91293762152083</v>
      </c>
      <c r="C1613" s="8">
        <f>IF(OR(C1611="-",C1609="-",C1610="-"),"-",(C1611+C1609)-C1610)</f>
        <v>-148.27210382122541</v>
      </c>
      <c r="D1613" s="8">
        <f>IF(OR(D1611="-",D1609="-",D1610="-"),"-",(D1611+D1609)-D1610)</f>
        <v>-13.424736727601612</v>
      </c>
    </row>
    <row r="1614" spans="1:4" x14ac:dyDescent="0.25">
      <c r="A1614" s="1" t="s">
        <v>211</v>
      </c>
      <c r="B1614" s="10">
        <f>IF(B1537=0,"-",(B1537/B1557)*100)</f>
        <v>2.535104712341957</v>
      </c>
      <c r="C1614" s="10">
        <f>IF(C1537=0,"-",(C1537/C1557)*100)</f>
        <v>2.5407205959155603</v>
      </c>
      <c r="D1614" s="10">
        <f>IF(D1537=0,"-",(D1537/D1557)*100)</f>
        <v>3.8225763117059719</v>
      </c>
    </row>
    <row r="1615" spans="1:4" x14ac:dyDescent="0.25">
      <c r="A1615" s="1" t="s">
        <v>212</v>
      </c>
      <c r="B1615" s="10" t="str">
        <f>IF(B1568=0,"-",IF(B1568/B1575&gt;10,"-",(B1568/B1575)*100))</f>
        <v>-</v>
      </c>
      <c r="C1615" s="10" t="str">
        <f>IF(C1568=0,"-",IF(C1568/C1575&gt;10,"-",(C1568/C1575)*100))</f>
        <v>-</v>
      </c>
      <c r="D1615" s="10" t="str">
        <f>IF(D1568=0,"-",IF(D1568/D1575&gt;10,"-",(D1568/D1575)*100))</f>
        <v>-</v>
      </c>
    </row>
    <row r="1616" spans="1:4" x14ac:dyDescent="0.25">
      <c r="A1616" s="1"/>
      <c r="B1616" s="1"/>
      <c r="C1616" s="1"/>
      <c r="D1616" s="1"/>
    </row>
    <row r="1617" spans="1:4" x14ac:dyDescent="0.25">
      <c r="A1617" s="1" t="s">
        <v>176</v>
      </c>
      <c r="B1617" s="1"/>
      <c r="C1617" s="1"/>
      <c r="D1617" s="2" t="s">
        <v>177</v>
      </c>
    </row>
    <row r="1618" spans="1:4" x14ac:dyDescent="0.25">
      <c r="A1618" s="3" t="str">
        <f>"ΚΩΔΙΚΟΣ ICAP" &amp; ": " &amp; '[1]ΣΤΟΙΧΕΙΑ ΕΤΟΥΣ 3'!A$22</f>
        <v>ΚΩΔΙΚΟΣ ICAP: 1234986</v>
      </c>
      <c r="B1618" s="1"/>
      <c r="C1618" s="1"/>
      <c r="D1618" s="2"/>
    </row>
    <row r="1619" spans="1:4" x14ac:dyDescent="0.25">
      <c r="A1619" s="3" t="str">
        <f>'[1]ΣΤΟΙΧΕΙΑ ΕΤΟΥΣ 3'!B$22</f>
        <v>SOFA Ι.Κ.Ε.</v>
      </c>
      <c r="B1619" s="1"/>
      <c r="C1619" s="1"/>
      <c r="D1619" s="1"/>
    </row>
    <row r="1620" spans="1:4" x14ac:dyDescent="0.25">
      <c r="A1620" s="1" t="s">
        <v>178</v>
      </c>
      <c r="B1620" s="2" t="s">
        <v>179</v>
      </c>
      <c r="C1620" s="2" t="s">
        <v>179</v>
      </c>
      <c r="D1620" s="2" t="s">
        <v>179</v>
      </c>
    </row>
    <row r="1621" spans="1:4" x14ac:dyDescent="0.25">
      <c r="A1621" s="3" t="s">
        <v>180</v>
      </c>
      <c r="B1621" s="4" t="str">
        <f>IF(MAX([1]Βοηθητικό!$E$22:$J$22)-2=MAX([1]Βοηθητικό!$E$1:$J$1)-2,RIGHT('[1]ΣΤΟΙΧΕΙΑ ΕΤΟΥΣ 4'!$F$22,10),IF(MAX([1]Βοηθητικό!$E$22:$J$22)-2=MAX([1]Βοηθητικό!$E$1:$J$1)-3,RIGHT('[1]ΣΤΟΙΧΕΙΑ ΕΤΟΥΣ 3'!$F$22,10),IF(MAX([1]Βοηθητικό!$E$22:$J$22)-2=MAX([1]Βοηθητικό!$E$1:$J$1)-4,RIGHT('[1]ΣΤΟΙΧΕΙΑ ΕΤΟΥΣ 2'!$F$22,10),IF(MAX([1]Βοηθητικό!$E$22:$J$22)-2=MAX([1]Βοηθητικό!$E$1:$J$1)-5,RIGHT('[1]ΣΤΟΙΧΕΙΑ ΕΤΟΥΣ 1'!$F$22,10),""))))</f>
        <v>31/12/2017</v>
      </c>
      <c r="C1621" s="17" t="str">
        <f>IF(MAX([1]Βοηθητικό!$E$22:$J$22)-1=MAX([1]Βοηθητικό!$E$1:$J$1)-1,RIGHT('[1]ΣΤΟΙΧΕΙΑ ΕΤΟΥΣ 5'!$F$22,10),IF(MAX([1]Βοηθητικό!$E$22:$J$22)-1=MAX([1]Βοηθητικό!$E$1:$J$1)-2,RIGHT('[1]ΣΤΟΙΧΕΙΑ ΕΤΟΥΣ 4'!$F$22,10),IF(MAX([1]Βοηθητικό!$E$22:$J$22)-1=MAX([1]Βοηθητικό!$E$1:$J$1)-3,RIGHT('[1]ΣΤΟΙΧΕΙΑ ΕΤΟΥΣ 3'!$F$22,10),IF(MAX([1]Βοηθητικό!$E$22:$J$22)-1=MAX([1]Βοηθητικό!$E$1:$J$1)-4,RIGHT('[1]ΣΤΟΙΧΕΙΑ ΕΤΟΥΣ 2'!$F$22,10),IF(MAX([1]Βοηθητικό!$E$22:$J$22)-1=MAX([1]Βοηθητικό!$E$1:$J$1)-5,RIGHT('[1]ΣΤΟΙΧΕΙΑ ΕΤΟΥΣ 1'!$F$22,10),"")))))</f>
        <v>31/12/2018</v>
      </c>
      <c r="D1621" s="5" t="str">
        <f>IF(MAX([1]Βοηθητικό!$E$22:$J$22)=MAX([1]Βοηθητικό!$E$1:$J$1),RIGHT('[1]ΣΤΟΙΧΕΙΑ ΕΤΟΥΣ 6'!$F$22,10),IF(MAX([1]Βοηθητικό!$E$22:$J$22)=MAX([1]Βοηθητικό!$E$1:$J$1)-1,RIGHT('[1]ΣΤΟΙΧΕΙΑ ΕΤΟΥΣ 5'!$F$22,10),IF(MAX([1]Βοηθητικό!$E$22:$J$22)=MAX([1]Βοηθητικό!$E$1:$J$1)-2,RIGHT('[1]ΣΤΟΙΧΕΙΑ ΕΤΟΥΣ 4'!$F$22,10),IF(MAX([1]Βοηθητικό!$E$22:$J$22)=MAX([1]Βοηθητικό!$E$1:$J$1)-3,RIGHT('[1]ΣΤΟΙΧΕΙΑ ΕΤΟΥΣ 3'!$F$22,10),IF(MAX([1]Βοηθητικό!$E$22:$J$22)=MAX([1]Βοηθητικό!$E$1:$J$1)-4,RIGHT('[1]ΣΤΟΙΧΕΙΑ ΕΤΟΥΣ 2'!$F$22,10),IF(MAX([1]Βοηθητικό!$E$22:$J$22)=MAX([1]Βοηθητικό!$E$1:$J$1)-5,RIGHT('[1]ΣΤΟΙΧΕΙΑ ΕΤΟΥΣ 1'!$F$22,10),""))))))</f>
        <v>31/12/2019</v>
      </c>
    </row>
    <row r="1622" spans="1:4" x14ac:dyDescent="0.25">
      <c r="A1622" s="1" t="s">
        <v>6</v>
      </c>
      <c r="B1622" s="6">
        <f>IF(MAX([1]Βοηθητικό!$E$22:$J$22)-2=MAX([1]Βοηθητικό!$E$1:$J$1)-2,'[1]ΣΤΟΙΧΕΙΑ ΕΤΟΥΣ 4'!$G$22,IF(MAX([1]Βοηθητικό!$E$22:$J$22)-2=MAX([1]Βοηθητικό!$E$1:$J$1)-3,'[1]ΣΤΟΙΧΕΙΑ ΕΤΟΥΣ 3'!$G$22,IF(MAX([1]Βοηθητικό!$E$22:$J$22)-2=MAX([1]Βοηθητικό!$E$1:$J$1)-4,'[1]ΣΤΟΙΧΕΙΑ ΕΤΟΥΣ 2'!$G$22,IF(MAX([1]Βοηθητικό!$E$22:$J$22)-2=MAX([1]Βοηθητικό!$E$1:$J$1)-5,'[1]ΣΤΟΙΧΕΙΑ ΕΤΟΥΣ 1'!$G$22,""))))</f>
        <v>16105</v>
      </c>
      <c r="C1622" s="6">
        <f>IF(MAX([1]Βοηθητικό!$E$22:$J$22)-1=MAX([1]Βοηθητικό!$E$1:$J$1)-1,'[1]ΣΤΟΙΧΕΙΑ ΕΤΟΥΣ 5'!$G$22,IF(MAX([1]Βοηθητικό!$E$22:$J$22)-1=MAX([1]Βοηθητικό!$E$1:$J$1)-2,'[1]ΣΤΟΙΧΕΙΑ ΕΤΟΥΣ 4'!$G$22,IF(MAX([1]Βοηθητικό!$E$22:$J$22)-1=MAX([1]Βοηθητικό!$E$1:$J$1)-3,'[1]ΣΤΟΙΧΕΙΑ ΕΤΟΥΣ 3'!$G$22,IF(MAX([1]Βοηθητικό!$E$22:$J$22)-1=MAX([1]Βοηθητικό!$E$1:$J$1)-4,'[1]ΣΤΟΙΧΕΙΑ ΕΤΟΥΣ 2'!$G$22,IF(MAX([1]Βοηθητικό!$E$22:$J$22)-1=MAX([1]Βοηθητικό!$E$1:$J$1)-5,'[1]ΣΤΟΙΧΕΙΑ ΕΤΟΥΣ 1'!$G$22,"")))))</f>
        <v>14951</v>
      </c>
      <c r="D1622" s="7">
        <f>IF(MAX([1]Βοηθητικό!$E$22:$J$22)=MAX([1]Βοηθητικό!$E$1:$J$1),'[1]ΣΤΟΙΧΕΙΑ ΕΤΟΥΣ 6'!$G$22,IF(MAX([1]Βοηθητικό!$E$22:$J$22)=MAX([1]Βοηθητικό!$E$1:$J$1)-1,'[1]ΣΤΟΙΧΕΙΑ ΕΤΟΥΣ 5'!$G$22,IF(MAX([1]Βοηθητικό!$E$22:$J$22)=MAX([1]Βοηθητικό!$E$1:$J$1)-2,'[1]ΣΤΟΙΧΕΙΑ ΕΤΟΥΣ 4'!$G$22,IF(MAX([1]Βοηθητικό!$E$22:$J$22)=MAX([1]Βοηθητικό!$E$1:$J$1)-3,'[1]ΣΤΟΙΧΕΙΑ ΕΤΟΥΣ 3'!$G$22,IF(MAX([1]Βοηθητικό!$E$22:$J$22)=MAX([1]Βοηθητικό!$E$1:$J$1)-4,'[1]ΣΤΟΙΧΕΙΑ ΕΤΟΥΣ 2'!$G$22,IF(MAX([1]Βοηθητικό!$E$22:$J$22)=MAX([1]Βοηθητικό!$E$1:$J$1)-5,'[1]ΣΤΟΙΧΕΙΑ ΕΤΟΥΣ 1'!$G$22,""))))))</f>
        <v>12992</v>
      </c>
    </row>
    <row r="1623" spans="1:4" x14ac:dyDescent="0.25">
      <c r="A1623" s="1" t="s">
        <v>7</v>
      </c>
      <c r="B1623" s="6">
        <f>IF(MAX([1]Βοηθητικό!$E$22:$J$22)-2=MAX([1]Βοηθητικό!$E$1:$J$1)-2,'[1]ΣΤΟΙΧΕΙΑ ΕΤΟΥΣ 4'!$H$22,IF(MAX([1]Βοηθητικό!$E$22:$J$22)-2=MAX([1]Βοηθητικό!$E$1:$J$1)-3,'[1]ΣΤΟΙΧΕΙΑ ΕΤΟΥΣ 3'!$H$22,IF(MAX([1]Βοηθητικό!$E$22:$J$22)-2=MAX([1]Βοηθητικό!$E$1:$J$1)-4,'[1]ΣΤΟΙΧΕΙΑ ΕΤΟΥΣ 2'!$H$22,IF(MAX([1]Βοηθητικό!$E$22:$J$22)-2=MAX([1]Βοηθητικό!$E$1:$J$1)-5,'[1]ΣΤΟΙΧΕΙΑ ΕΤΟΥΣ 1'!$H$22,""))))</f>
        <v>0</v>
      </c>
      <c r="C1623" s="6">
        <f>IF(MAX([1]Βοηθητικό!$E$22:$J$22)-1=MAX([1]Βοηθητικό!$E$1:$J$1)-1,'[1]ΣΤΟΙΧΕΙΑ ΕΤΟΥΣ 5'!$H$22,IF(MAX([1]Βοηθητικό!$E$22:$J$22)-1=MAX([1]Βοηθητικό!$E$1:$J$1)-2,'[1]ΣΤΟΙΧΕΙΑ ΕΤΟΥΣ 4'!$H$22,IF(MAX([1]Βοηθητικό!$E$22:$J$22)-1=MAX([1]Βοηθητικό!$E$1:$J$1)-3,'[1]ΣΤΟΙΧΕΙΑ ΕΤΟΥΣ 3'!$H$22,IF(MAX([1]Βοηθητικό!$E$22:$J$22)-1=MAX([1]Βοηθητικό!$E$1:$J$1)-4,'[1]ΣΤΟΙΧΕΙΑ ΕΤΟΥΣ 2'!$H$22,IF(MAX([1]Βοηθητικό!$E$22:$J$22)-1=MAX([1]Βοηθητικό!$E$1:$J$1)-5,'[1]ΣΤΟΙΧΕΙΑ ΕΤΟΥΣ 1'!$H$22,"")))))</f>
        <v>0</v>
      </c>
      <c r="D1623" s="7">
        <f>IF(MAX([1]Βοηθητικό!$E$22:$J$22)=MAX([1]Βοηθητικό!$E$1:$J$1),'[1]ΣΤΟΙΧΕΙΑ ΕΤΟΥΣ 6'!$H$22,IF(MAX([1]Βοηθητικό!$E$22:$J$22)=MAX([1]Βοηθητικό!$E$1:$J$1)-1,'[1]ΣΤΟΙΧΕΙΑ ΕΤΟΥΣ 5'!$H$22,IF(MAX([1]Βοηθητικό!$E$22:$J$22)=MAX([1]Βοηθητικό!$E$1:$J$1)-2,'[1]ΣΤΟΙΧΕΙΑ ΕΤΟΥΣ 4'!$H$22,IF(MAX([1]Βοηθητικό!$E$22:$J$22)=MAX([1]Βοηθητικό!$E$1:$J$1)-3,'[1]ΣΤΟΙΧΕΙΑ ΕΤΟΥΣ 3'!$H$22,IF(MAX([1]Βοηθητικό!$E$22:$J$22)=MAX([1]Βοηθητικό!$E$1:$J$1)-4,'[1]ΣΤΟΙΧΕΙΑ ΕΤΟΥΣ 2'!$H$22,IF(MAX([1]Βοηθητικό!$E$22:$J$22)=MAX([1]Βοηθητικό!$E$1:$J$1)-5,'[1]ΣΤΟΙΧΕΙΑ ΕΤΟΥΣ 1'!$H$22,""))))))</f>
        <v>0</v>
      </c>
    </row>
    <row r="1624" spans="1:4" x14ac:dyDescent="0.25">
      <c r="A1624" s="1" t="s">
        <v>8</v>
      </c>
      <c r="B1624" s="6">
        <f>IF(MAX([1]Βοηθητικό!$E$22:$J$22)-2=MAX([1]Βοηθητικό!$E$1:$J$1)-2,'[1]ΣΤΟΙΧΕΙΑ ΕΤΟΥΣ 4'!$I$22,IF(MAX([1]Βοηθητικό!$E$22:$J$22)-2=MAX([1]Βοηθητικό!$E$1:$J$1)-3,'[1]ΣΤΟΙΧΕΙΑ ΕΤΟΥΣ 3'!$I$22,IF(MAX([1]Βοηθητικό!$E$22:$J$22)-2=MAX([1]Βοηθητικό!$E$1:$J$1)-4,'[1]ΣΤΟΙΧΕΙΑ ΕΤΟΥΣ 2'!$I$22,IF(MAX([1]Βοηθητικό!$E$22:$J$22)-2=MAX([1]Βοηθητικό!$E$1:$J$1)-5,'[1]ΣΤΟΙΧΕΙΑ ΕΤΟΥΣ 1'!$I$22,""))))</f>
        <v>72971</v>
      </c>
      <c r="C1624" s="6">
        <f>IF(MAX([1]Βοηθητικό!$E$22:$J$22)-1=MAX([1]Βοηθητικό!$E$1:$J$1)-1,'[1]ΣΤΟΙΧΕΙΑ ΕΤΟΥΣ 5'!$I$22,IF(MAX([1]Βοηθητικό!$E$22:$J$22)-1=MAX([1]Βοηθητικό!$E$1:$J$1)-2,'[1]ΣΤΟΙΧΕΙΑ ΕΤΟΥΣ 4'!$I$22,IF(MAX([1]Βοηθητικό!$E$22:$J$22)-1=MAX([1]Βοηθητικό!$E$1:$J$1)-3,'[1]ΣΤΟΙΧΕΙΑ ΕΤΟΥΣ 3'!$I$22,IF(MAX([1]Βοηθητικό!$E$22:$J$22)-1=MAX([1]Βοηθητικό!$E$1:$J$1)-4,'[1]ΣΤΟΙΧΕΙΑ ΕΤΟΥΣ 2'!$I$22,IF(MAX([1]Βοηθητικό!$E$22:$J$22)-1=MAX([1]Βοηθητικό!$E$1:$J$1)-5,'[1]ΣΤΟΙΧΕΙΑ ΕΤΟΥΣ 1'!$I$22,"")))))</f>
        <v>87651</v>
      </c>
      <c r="D1624" s="7">
        <f>IF(MAX([1]Βοηθητικό!$E$22:$J$22)=MAX([1]Βοηθητικό!$E$1:$J$1),'[1]ΣΤΟΙΧΕΙΑ ΕΤΟΥΣ 6'!$I$22,IF(MAX([1]Βοηθητικό!$E$22:$J$22)=MAX([1]Βοηθητικό!$E$1:$J$1)-1,'[1]ΣΤΟΙΧΕΙΑ ΕΤΟΥΣ 5'!$I$22,IF(MAX([1]Βοηθητικό!$E$22:$J$22)=MAX([1]Βοηθητικό!$E$1:$J$1)-2,'[1]ΣΤΟΙΧΕΙΑ ΕΤΟΥΣ 4'!$I$22,IF(MAX([1]Βοηθητικό!$E$22:$J$22)=MAX([1]Βοηθητικό!$E$1:$J$1)-3,'[1]ΣΤΟΙΧΕΙΑ ΕΤΟΥΣ 3'!$I$22,IF(MAX([1]Βοηθητικό!$E$22:$J$22)=MAX([1]Βοηθητικό!$E$1:$J$1)-4,'[1]ΣΤΟΙΧΕΙΑ ΕΤΟΥΣ 2'!$I$22,IF(MAX([1]Βοηθητικό!$E$22:$J$22)=MAX([1]Βοηθητικό!$E$1:$J$1)-5,'[1]ΣΤΟΙΧΕΙΑ ΕΤΟΥΣ 1'!$I$22,""))))))</f>
        <v>82628</v>
      </c>
    </row>
    <row r="1625" spans="1:4" x14ac:dyDescent="0.25">
      <c r="A1625" s="1" t="s">
        <v>57</v>
      </c>
      <c r="B1625" s="6">
        <f>IF(MAX([1]Βοηθητικό!$E$22:$J$22)-2=MAX([1]Βοηθητικό!$E$1:$J$1)-2,'[1]ΣΤΟΙΧΕΙΑ ΕΤΟΥΣ 4'!$BF$22,IF(MAX([1]Βοηθητικό!$E$22:$J$22)-2=MAX([1]Βοηθητικό!$E$1:$J$1)-3,'[1]ΣΤΟΙΧΕΙΑ ΕΤΟΥΣ 3'!$BF$22,IF(MAX([1]Βοηθητικό!$E$22:$J$22)-2=MAX([1]Βοηθητικό!$E$1:$J$1)-4,'[1]ΣΤΟΙΧΕΙΑ ΕΤΟΥΣ 2'!$BF$22,IF(MAX([1]Βοηθητικό!$E$22:$J$22)-2=MAX([1]Βοηθητικό!$E$1:$J$1)-5,'[1]ΣΤΟΙΧΕΙΑ ΕΤΟΥΣ 1'!$BF$22,""))))</f>
        <v>0</v>
      </c>
      <c r="C1625" s="6">
        <f>IF(MAX([1]Βοηθητικό!$E$22:$J$22)-1=MAX([1]Βοηθητικό!$E$1:$J$1)-1,'[1]ΣΤΟΙΧΕΙΑ ΕΤΟΥΣ 5'!$BF$22,IF(MAX([1]Βοηθητικό!$E$22:$J$22)-1=MAX([1]Βοηθητικό!$E$1:$J$1)-2,'[1]ΣΤΟΙΧΕΙΑ ΕΤΟΥΣ 4'!$BF$22,IF(MAX([1]Βοηθητικό!$E$22:$J$22)-1=MAX([1]Βοηθητικό!$E$1:$J$1)-3,'[1]ΣΤΟΙΧΕΙΑ ΕΤΟΥΣ 3'!$BF$22,IF(MAX([1]Βοηθητικό!$E$22:$J$22)-1=MAX([1]Βοηθητικό!$E$1:$J$1)-4,'[1]ΣΤΟΙΧΕΙΑ ΕΤΟΥΣ 2'!$BF$22,IF(MAX([1]Βοηθητικό!$E$22:$J$22)-1=MAX([1]Βοηθητικό!$E$1:$J$1)-5,'[1]ΣΤΟΙΧΕΙΑ ΕΤΟΥΣ 1'!$BF$22,"")))))</f>
        <v>0</v>
      </c>
      <c r="D1625" s="7">
        <f>IF(MAX([1]Βοηθητικό!$E$22:$J$22)=MAX([1]Βοηθητικό!$E$1:$J$1),'[1]ΣΤΟΙΧΕΙΑ ΕΤΟΥΣ 6'!$BF$22,IF(MAX([1]Βοηθητικό!$E$22:$J$22)=MAX([1]Βοηθητικό!$E$1:$J$1)-1,'[1]ΣΤΟΙΧΕΙΑ ΕΤΟΥΣ 5'!$BF$22,IF(MAX([1]Βοηθητικό!$E$22:$J$22)=MAX([1]Βοηθητικό!$E$1:$J$1)-2,'[1]ΣΤΟΙΧΕΙΑ ΕΤΟΥΣ 4'!$BF$22,IF(MAX([1]Βοηθητικό!$E$22:$J$22)=MAX([1]Βοηθητικό!$E$1:$J$1)-3,'[1]ΣΤΟΙΧΕΙΑ ΕΤΟΥΣ 3'!$BF$22,IF(MAX([1]Βοηθητικό!$E$22:$J$22)=MAX([1]Βοηθητικό!$E$1:$J$1)-4,'[1]ΣΤΟΙΧΕΙΑ ΕΤΟΥΣ 2'!$BF$22,IF(MAX([1]Βοηθητικό!$E$22:$J$22)=MAX([1]Βοηθητικό!$E$1:$J$1)-5,'[1]ΣΤΟΙΧΕΙΑ ΕΤΟΥΣ 1'!$BF$22,""))))))</f>
        <v>0</v>
      </c>
    </row>
    <row r="1626" spans="1:4" x14ac:dyDescent="0.25">
      <c r="A1626" s="1" t="s">
        <v>9</v>
      </c>
      <c r="B1626" s="6">
        <f>IF(MAX([1]Βοηθητικό!$E$22:$J$22)-2=MAX([1]Βοηθητικό!$E$1:$J$1)-2,'[1]ΣΤΟΙΧΕΙΑ ΕΤΟΥΣ 4'!$J$22,IF(MAX([1]Βοηθητικό!$E$22:$J$22)-2=MAX([1]Βοηθητικό!$E$1:$J$1)-3,'[1]ΣΤΟΙΧΕΙΑ ΕΤΟΥΣ 3'!$J$22,IF(MAX([1]Βοηθητικό!$E$22:$J$22)-2=MAX([1]Βοηθητικό!$E$1:$J$1)-4,'[1]ΣΤΟΙΧΕΙΑ ΕΤΟΥΣ 2'!$J$22,IF(MAX([1]Βοηθητικό!$E$22:$J$22)-2=MAX([1]Βοηθητικό!$E$1:$J$1)-5,'[1]ΣΤΟΙΧΕΙΑ ΕΤΟΥΣ 1'!$J$22,""))))</f>
        <v>0</v>
      </c>
      <c r="C1626" s="6">
        <f>IF(MAX([1]Βοηθητικό!$E$22:$J$22)-1=MAX([1]Βοηθητικό!$E$1:$J$1)-1,'[1]ΣΤΟΙΧΕΙΑ ΕΤΟΥΣ 5'!$J$22,IF(MAX([1]Βοηθητικό!$E$22:$J$22)-1=MAX([1]Βοηθητικό!$E$1:$J$1)-2,'[1]ΣΤΟΙΧΕΙΑ ΕΤΟΥΣ 4'!$J$22,IF(MAX([1]Βοηθητικό!$E$22:$J$22)-1=MAX([1]Βοηθητικό!$E$1:$J$1)-3,'[1]ΣΤΟΙΧΕΙΑ ΕΤΟΥΣ 3'!$J$22,IF(MAX([1]Βοηθητικό!$E$22:$J$22)-1=MAX([1]Βοηθητικό!$E$1:$J$1)-4,'[1]ΣΤΟΙΧΕΙΑ ΕΤΟΥΣ 2'!$J$22,IF(MAX([1]Βοηθητικό!$E$22:$J$22)-1=MAX([1]Βοηθητικό!$E$1:$J$1)-5,'[1]ΣΤΟΙΧΕΙΑ ΕΤΟΥΣ 1'!$J$22,"")))))</f>
        <v>0</v>
      </c>
      <c r="D1626" s="7">
        <f>IF(MAX([1]Βοηθητικό!$E$22:$J$22)=MAX([1]Βοηθητικό!$E$1:$J$1),'[1]ΣΤΟΙΧΕΙΑ ΕΤΟΥΣ 6'!$J$22,IF(MAX([1]Βοηθητικό!$E$22:$J$22)=MAX([1]Βοηθητικό!$E$1:$J$1)-1,'[1]ΣΤΟΙΧΕΙΑ ΕΤΟΥΣ 5'!$J$22,IF(MAX([1]Βοηθητικό!$E$22:$J$22)=MAX([1]Βοηθητικό!$E$1:$J$1)-2,'[1]ΣΤΟΙΧΕΙΑ ΕΤΟΥΣ 4'!$J$22,IF(MAX([1]Βοηθητικό!$E$22:$J$22)=MAX([1]Βοηθητικό!$E$1:$J$1)-3,'[1]ΣΤΟΙΧΕΙΑ ΕΤΟΥΣ 3'!$J$22,IF(MAX([1]Βοηθητικό!$E$22:$J$22)=MAX([1]Βοηθητικό!$E$1:$J$1)-4,'[1]ΣΤΟΙΧΕΙΑ ΕΤΟΥΣ 2'!$J$22,IF(MAX([1]Βοηθητικό!$E$22:$J$22)=MAX([1]Βοηθητικό!$E$1:$J$1)-5,'[1]ΣΤΟΙΧΕΙΑ ΕΤΟΥΣ 1'!$J$22,""))))))</f>
        <v>0</v>
      </c>
    </row>
    <row r="1627" spans="1:4" x14ac:dyDescent="0.25">
      <c r="A1627" s="1" t="s">
        <v>181</v>
      </c>
      <c r="B1627" s="6">
        <f>IF(MAX([1]Βοηθητικό!$E$22:$J$22)-2=MAX([1]Βοηθητικό!$E$1:$J$1)-2,'[1]ΣΤΟΙΧΕΙΑ ΕΤΟΥΣ 4'!$M$22,IF(MAX([1]Βοηθητικό!$E$22:$J$22)-2=MAX([1]Βοηθητικό!$E$1:$J$1)-3,'[1]ΣΤΟΙΧΕΙΑ ΕΤΟΥΣ 3'!$M$22,IF(MAX([1]Βοηθητικό!$E$22:$J$22)-2=MAX([1]Βοηθητικό!$E$1:$J$1)-4,'[1]ΣΤΟΙΧΕΙΑ ΕΤΟΥΣ 2'!$M$22,IF(MAX([1]Βοηθητικό!$E$22:$J$22)-2=MAX([1]Βοηθητικό!$E$1:$J$1)-5,'[1]ΣΤΟΙΧΕΙΑ ΕΤΟΥΣ 1'!$M$22,""))))</f>
        <v>56866</v>
      </c>
      <c r="C1627" s="6">
        <f>IF(MAX([1]Βοηθητικό!$E$22:$J$22)-1=MAX([1]Βοηθητικό!$E$1:$J$1)-1,'[1]ΣΤΟΙΧΕΙΑ ΕΤΟΥΣ 5'!$M$22,IF(MAX([1]Βοηθητικό!$E$22:$J$22)-1=MAX([1]Βοηθητικό!$E$1:$J$1)-2,'[1]ΣΤΟΙΧΕΙΑ ΕΤΟΥΣ 4'!$M$22,IF(MAX([1]Βοηθητικό!$E$22:$J$22)-1=MAX([1]Βοηθητικό!$E$1:$J$1)-3,'[1]ΣΤΟΙΧΕΙΑ ΕΤΟΥΣ 3'!$M$22,IF(MAX([1]Βοηθητικό!$E$22:$J$22)-1=MAX([1]Βοηθητικό!$E$1:$J$1)-4,'[1]ΣΤΟΙΧΕΙΑ ΕΤΟΥΣ 2'!$M$22,IF(MAX([1]Βοηθητικό!$E$22:$J$22)-1=MAX([1]Βοηθητικό!$E$1:$J$1)-5,'[1]ΣΤΟΙΧΕΙΑ ΕΤΟΥΣ 1'!$M$22,"")))))</f>
        <v>72700</v>
      </c>
      <c r="D1627" s="7">
        <f>IF(MAX([1]Βοηθητικό!$E$22:$J$22)=MAX([1]Βοηθητικό!$E$1:$J$1),'[1]ΣΤΟΙΧΕΙΑ ΕΤΟΥΣ 6'!$M$22,IF(MAX([1]Βοηθητικό!$E$22:$J$22)=MAX([1]Βοηθητικό!$E$1:$J$1)-1,'[1]ΣΤΟΙΧΕΙΑ ΕΤΟΥΣ 5'!$M$22,IF(MAX([1]Βοηθητικό!$E$22:$J$22)=MAX([1]Βοηθητικό!$E$1:$J$1)-2,'[1]ΣΤΟΙΧΕΙΑ ΕΤΟΥΣ 4'!$M$22,IF(MAX([1]Βοηθητικό!$E$22:$J$22)=MAX([1]Βοηθητικό!$E$1:$J$1)-3,'[1]ΣΤΟΙΧΕΙΑ ΕΤΟΥΣ 3'!$M$22,IF(MAX([1]Βοηθητικό!$E$22:$J$22)=MAX([1]Βοηθητικό!$E$1:$J$1)-4,'[1]ΣΤΟΙΧΕΙΑ ΕΤΟΥΣ 2'!$M$22,IF(MAX([1]Βοηθητικό!$E$22:$J$22)=MAX([1]Βοηθητικό!$E$1:$J$1)-5,'[1]ΣΤΟΙΧΕΙΑ ΕΤΟΥΣ 1'!$M$22,""))))))</f>
        <v>69636</v>
      </c>
    </row>
    <row r="1628" spans="1:4" x14ac:dyDescent="0.25">
      <c r="A1628" s="1" t="s">
        <v>182</v>
      </c>
      <c r="B1628" s="6">
        <f>IF(MAX([1]Βοηθητικό!$E$22:$J$22)-2=MAX([1]Βοηθητικό!$E$1:$J$1)-2,'[1]ΣΤΟΙΧΕΙΑ ΕΤΟΥΣ 4'!$BN$22,IF(MAX([1]Βοηθητικό!$E$22:$J$22)-2=MAX([1]Βοηθητικό!$E$1:$J$1)-3,'[1]ΣΤΟΙΧΕΙΑ ΕΤΟΥΣ 3'!$BN$22,IF(MAX([1]Βοηθητικό!$E$22:$J$22)-2=MAX([1]Βοηθητικό!$E$1:$J$1)-4,'[1]ΣΤΟΙΧΕΙΑ ΕΤΟΥΣ 2'!$BN$22,IF(MAX([1]Βοηθητικό!$E$22:$J$22)-2=MAX([1]Βοηθητικό!$E$1:$J$1)-5,'[1]ΣΤΟΙΧΕΙΑ ΕΤΟΥΣ 1'!$BN$22,""))))</f>
        <v>56866</v>
      </c>
      <c r="C1628" s="6">
        <f>IF(MAX([1]Βοηθητικό!$E$22:$J$22)-1=MAX([1]Βοηθητικό!$E$1:$J$1)-1,'[1]ΣΤΟΙΧΕΙΑ ΕΤΟΥΣ 5'!$BN$22,IF(MAX([1]Βοηθητικό!$E$22:$J$22)-1=MAX([1]Βοηθητικό!$E$1:$J$1)-2,'[1]ΣΤΟΙΧΕΙΑ ΕΤΟΥΣ 4'!$BN$22,IF(MAX([1]Βοηθητικό!$E$22:$J$22)-1=MAX([1]Βοηθητικό!$E$1:$J$1)-3,'[1]ΣΤΟΙΧΕΙΑ ΕΤΟΥΣ 3'!$BN$22,IF(MAX([1]Βοηθητικό!$E$22:$J$22)-1=MAX([1]Βοηθητικό!$E$1:$J$1)-4,'[1]ΣΤΟΙΧΕΙΑ ΕΤΟΥΣ 2'!$BN$22,IF(MAX([1]Βοηθητικό!$E$22:$J$22)-1=MAX([1]Βοηθητικό!$E$1:$J$1)-5,'[1]ΣΤΟΙΧΕΙΑ ΕΤΟΥΣ 1'!$BN$22,"")))))</f>
        <v>72700</v>
      </c>
      <c r="D1628" s="7">
        <f>IF(MAX([1]Βοηθητικό!$E$22:$J$22)=MAX([1]Βοηθητικό!$E$1:$J$1),'[1]ΣΤΟΙΧΕΙΑ ΕΤΟΥΣ 6'!$BN$22,IF(MAX([1]Βοηθητικό!$E$22:$J$22)=MAX([1]Βοηθητικό!$E$1:$J$1)-1,'[1]ΣΤΟΙΧΕΙΑ ΕΤΟΥΣ 5'!$BN$22,IF(MAX([1]Βοηθητικό!$E$22:$J$22)=MAX([1]Βοηθητικό!$E$1:$J$1)-2,'[1]ΣΤΟΙΧΕΙΑ ΕΤΟΥΣ 4'!$BN$22,IF(MAX([1]Βοηθητικό!$E$22:$J$22)=MAX([1]Βοηθητικό!$E$1:$J$1)-3,'[1]ΣΤΟΙΧΕΙΑ ΕΤΟΥΣ 3'!$BN$22,IF(MAX([1]Βοηθητικό!$E$22:$J$22)=MAX([1]Βοηθητικό!$E$1:$J$1)-4,'[1]ΣΤΟΙΧΕΙΑ ΕΤΟΥΣ 2'!$BN$22,IF(MAX([1]Βοηθητικό!$E$22:$J$22)=MAX([1]Βοηθητικό!$E$1:$J$1)-5,'[1]ΣΤΟΙΧΕΙΑ ΕΤΟΥΣ 1'!$BN$22,""))))))</f>
        <v>69636</v>
      </c>
    </row>
    <row r="1629" spans="1:4" x14ac:dyDescent="0.25">
      <c r="A1629" s="1" t="s">
        <v>183</v>
      </c>
      <c r="B1629" s="6">
        <f>IF(MAX([1]Βοηθητικό!$E$22:$J$22)-2=MAX([1]Βοηθητικό!$E$1:$J$1)-2,'[1]ΣΤΟΙΧΕΙΑ ΕΤΟΥΣ 4'!$BG$22,IF(MAX([1]Βοηθητικό!$E$22:$J$22)-2=MAX([1]Βοηθητικό!$E$1:$J$1)-3,'[1]ΣΤΟΙΧΕΙΑ ΕΤΟΥΣ 3'!$BG$22,IF(MAX([1]Βοηθητικό!$E$22:$J$22)-2=MAX([1]Βοηθητικό!$E$1:$J$1)-4,'[1]ΣΤΟΙΧΕΙΑ ΕΤΟΥΣ 2'!$BG$22,IF(MAX([1]Βοηθητικό!$E$22:$J$22)-2=MAX([1]Βοηθητικό!$E$1:$J$1)-5,'[1]ΣΤΟΙΧΕΙΑ ΕΤΟΥΣ 1'!$BG$22,""))))</f>
        <v>0</v>
      </c>
      <c r="C1629" s="6">
        <f>IF(MAX([1]Βοηθητικό!$E$22:$J$22)-1=MAX([1]Βοηθητικό!$E$1:$J$1)-1,'[1]ΣΤΟΙΧΕΙΑ ΕΤΟΥΣ 5'!$BG$22,IF(MAX([1]Βοηθητικό!$E$22:$J$22)-1=MAX([1]Βοηθητικό!$E$1:$J$1)-2,'[1]ΣΤΟΙΧΕΙΑ ΕΤΟΥΣ 4'!$BG$22,IF(MAX([1]Βοηθητικό!$E$22:$J$22)-1=MAX([1]Βοηθητικό!$E$1:$J$1)-3,'[1]ΣΤΟΙΧΕΙΑ ΕΤΟΥΣ 3'!$BG$22,IF(MAX([1]Βοηθητικό!$E$22:$J$22)-1=MAX([1]Βοηθητικό!$E$1:$J$1)-4,'[1]ΣΤΟΙΧΕΙΑ ΕΤΟΥΣ 2'!$BG$22,IF(MAX([1]Βοηθητικό!$E$22:$J$22)-1=MAX([1]Βοηθητικό!$E$1:$J$1)-5,'[1]ΣΤΟΙΧΕΙΑ ΕΤΟΥΣ 1'!$BG$22,"")))))</f>
        <v>0</v>
      </c>
      <c r="D1629" s="7">
        <f>IF(MAX([1]Βοηθητικό!$E$22:$J$22)=MAX([1]Βοηθητικό!$E$1:$J$1),'[1]ΣΤΟΙΧΕΙΑ ΕΤΟΥΣ 6'!$BG$22,IF(MAX([1]Βοηθητικό!$E$22:$J$22)=MAX([1]Βοηθητικό!$E$1:$J$1)-1,'[1]ΣΤΟΙΧΕΙΑ ΕΤΟΥΣ 5'!$BG$22,IF(MAX([1]Βοηθητικό!$E$22:$J$22)=MAX([1]Βοηθητικό!$E$1:$J$1)-2,'[1]ΣΤΟΙΧΕΙΑ ΕΤΟΥΣ 4'!$BG$22,IF(MAX([1]Βοηθητικό!$E$22:$J$22)=MAX([1]Βοηθητικό!$E$1:$J$1)-3,'[1]ΣΤΟΙΧΕΙΑ ΕΤΟΥΣ 3'!$BG$22,IF(MAX([1]Βοηθητικό!$E$22:$J$22)=MAX([1]Βοηθητικό!$E$1:$J$1)-4,'[1]ΣΤΟΙΧΕΙΑ ΕΤΟΥΣ 2'!$BG$22,IF(MAX([1]Βοηθητικό!$E$22:$J$22)=MAX([1]Βοηθητικό!$E$1:$J$1)-5,'[1]ΣΤΟΙΧΕΙΑ ΕΤΟΥΣ 1'!$BG$22,""))))))</f>
        <v>0</v>
      </c>
    </row>
    <row r="1630" spans="1:4" x14ac:dyDescent="0.25">
      <c r="A1630" s="1" t="s">
        <v>66</v>
      </c>
      <c r="B1630" s="6">
        <f>IF(MAX([1]Βοηθητικό!$E$22:$J$22)-2=MAX([1]Βοηθητικό!$E$1:$J$1)-2,'[1]ΣΤΟΙΧΕΙΑ ΕΤΟΥΣ 4'!$BO$22,IF(MAX([1]Βοηθητικό!$E$22:$J$22)-2=MAX([1]Βοηθητικό!$E$1:$J$1)-3,'[1]ΣΤΟΙΧΕΙΑ ΕΤΟΥΣ 3'!$BO$22,IF(MAX([1]Βοηθητικό!$E$22:$J$22)-2=MAX([1]Βοηθητικό!$E$1:$J$1)-4,'[1]ΣΤΟΙΧΕΙΑ ΕΤΟΥΣ 2'!$BO$22,IF(MAX([1]Βοηθητικό!$E$22:$J$22)-2=MAX([1]Βοηθητικό!$E$1:$J$1)-5,'[1]ΣΤΟΙΧΕΙΑ ΕΤΟΥΣ 1'!$BO$22,""))))</f>
        <v>0</v>
      </c>
      <c r="C1630" s="6">
        <f>IF(MAX([1]Βοηθητικό!$E$22:$J$22)-1=MAX([1]Βοηθητικό!$E$1:$J$1)-1,'[1]ΣΤΟΙΧΕΙΑ ΕΤΟΥΣ 5'!$BO$22,IF(MAX([1]Βοηθητικό!$E$22:$J$22)-1=MAX([1]Βοηθητικό!$E$1:$J$1)-2,'[1]ΣΤΟΙΧΕΙΑ ΕΤΟΥΣ 4'!$BO$22,IF(MAX([1]Βοηθητικό!$E$22:$J$22)-1=MAX([1]Βοηθητικό!$E$1:$J$1)-3,'[1]ΣΤΟΙΧΕΙΑ ΕΤΟΥΣ 3'!$BO$22,IF(MAX([1]Βοηθητικό!$E$22:$J$22)-1=MAX([1]Βοηθητικό!$E$1:$J$1)-4,'[1]ΣΤΟΙΧΕΙΑ ΕΤΟΥΣ 2'!$BO$22,IF(MAX([1]Βοηθητικό!$E$22:$J$22)-1=MAX([1]Βοηθητικό!$E$1:$J$1)-5,'[1]ΣΤΟΙΧΕΙΑ ΕΤΟΥΣ 1'!$BO$22,"")))))</f>
        <v>0</v>
      </c>
      <c r="D1630" s="7">
        <f>IF(MAX([1]Βοηθητικό!$E$22:$J$22)=MAX([1]Βοηθητικό!$E$1:$J$1),'[1]ΣΤΟΙΧΕΙΑ ΕΤΟΥΣ 6'!$BO$22,IF(MAX([1]Βοηθητικό!$E$22:$J$22)=MAX([1]Βοηθητικό!$E$1:$J$1)-1,'[1]ΣΤΟΙΧΕΙΑ ΕΤΟΥΣ 5'!$BO$22,IF(MAX([1]Βοηθητικό!$E$22:$J$22)=MAX([1]Βοηθητικό!$E$1:$J$1)-2,'[1]ΣΤΟΙΧΕΙΑ ΕΤΟΥΣ 4'!$BO$22,IF(MAX([1]Βοηθητικό!$E$22:$J$22)=MAX([1]Βοηθητικό!$E$1:$J$1)-3,'[1]ΣΤΟΙΧΕΙΑ ΕΤΟΥΣ 3'!$BO$22,IF(MAX([1]Βοηθητικό!$E$22:$J$22)=MAX([1]Βοηθητικό!$E$1:$J$1)-4,'[1]ΣΤΟΙΧΕΙΑ ΕΤΟΥΣ 2'!$BO$22,IF(MAX([1]Βοηθητικό!$E$22:$J$22)=MAX([1]Βοηθητικό!$E$1:$J$1)-5,'[1]ΣΤΟΙΧΕΙΑ ΕΤΟΥΣ 1'!$BO$22,""))))))</f>
        <v>0</v>
      </c>
    </row>
    <row r="1631" spans="1:4" x14ac:dyDescent="0.25">
      <c r="A1631" s="1" t="s">
        <v>13</v>
      </c>
      <c r="B1631" s="6">
        <f>IF(MAX([1]Βοηθητικό!$E$22:$J$22)-2=MAX([1]Βοηθητικό!$E$1:$J$1)-2,'[1]ΣΤΟΙΧΕΙΑ ΕΤΟΥΣ 4'!$N$22,IF(MAX([1]Βοηθητικό!$E$22:$J$22)-2=MAX([1]Βοηθητικό!$E$1:$J$1)-3,'[1]ΣΤΟΙΧΕΙΑ ΕΤΟΥΣ 3'!$N$22,IF(MAX([1]Βοηθητικό!$E$22:$J$22)-2=MAX([1]Βοηθητικό!$E$1:$J$1)-4,'[1]ΣΤΟΙΧΕΙΑ ΕΤΟΥΣ 2'!$N$22,IF(MAX([1]Βοηθητικό!$E$22:$J$22)-2=MAX([1]Βοηθητικό!$E$1:$J$1)-5,'[1]ΣΤΟΙΧΕΙΑ ΕΤΟΥΣ 1'!$N$22,""))))</f>
        <v>0</v>
      </c>
      <c r="C1631" s="6">
        <f>IF(MAX([1]Βοηθητικό!$E$22:$J$22)-1=MAX([1]Βοηθητικό!$E$1:$J$1)-1,'[1]ΣΤΟΙΧΕΙΑ ΕΤΟΥΣ 5'!$N$22,IF(MAX([1]Βοηθητικό!$E$22:$J$22)-1=MAX([1]Βοηθητικό!$E$1:$J$1)-2,'[1]ΣΤΟΙΧΕΙΑ ΕΤΟΥΣ 4'!$N$22,IF(MAX([1]Βοηθητικό!$E$22:$J$22)-1=MAX([1]Βοηθητικό!$E$1:$J$1)-3,'[1]ΣΤΟΙΧΕΙΑ ΕΤΟΥΣ 3'!$N$22,IF(MAX([1]Βοηθητικό!$E$22:$J$22)-1=MAX([1]Βοηθητικό!$E$1:$J$1)-4,'[1]ΣΤΟΙΧΕΙΑ ΕΤΟΥΣ 2'!$N$22,IF(MAX([1]Βοηθητικό!$E$22:$J$22)-1=MAX([1]Βοηθητικό!$E$1:$J$1)-5,'[1]ΣΤΟΙΧΕΙΑ ΕΤΟΥΣ 1'!$N$22,"")))))</f>
        <v>0</v>
      </c>
      <c r="D1631" s="7">
        <f>IF(MAX([1]Βοηθητικό!$E$22:$J$22)=MAX([1]Βοηθητικό!$E$1:$J$1),'[1]ΣΤΟΙΧΕΙΑ ΕΤΟΥΣ 6'!$N$22,IF(MAX([1]Βοηθητικό!$E$22:$J$22)=MAX([1]Βοηθητικό!$E$1:$J$1)-1,'[1]ΣΤΟΙΧΕΙΑ ΕΤΟΥΣ 5'!$N$22,IF(MAX([1]Βοηθητικό!$E$22:$J$22)=MAX([1]Βοηθητικό!$E$1:$J$1)-2,'[1]ΣΤΟΙΧΕΙΑ ΕΤΟΥΣ 4'!$N$22,IF(MAX([1]Βοηθητικό!$E$22:$J$22)=MAX([1]Βοηθητικό!$E$1:$J$1)-3,'[1]ΣΤΟΙΧΕΙΑ ΕΤΟΥΣ 3'!$N$22,IF(MAX([1]Βοηθητικό!$E$22:$J$22)=MAX([1]Βοηθητικό!$E$1:$J$1)-4,'[1]ΣΤΟΙΧΕΙΑ ΕΤΟΥΣ 2'!$N$22,IF(MAX([1]Βοηθητικό!$E$22:$J$22)=MAX([1]Βοηθητικό!$E$1:$J$1)-5,'[1]ΣΤΟΙΧΕΙΑ ΕΤΟΥΣ 1'!$N$22,""))))))</f>
        <v>0</v>
      </c>
    </row>
    <row r="1632" spans="1:4" x14ac:dyDescent="0.25">
      <c r="A1632" s="1" t="s">
        <v>14</v>
      </c>
      <c r="B1632" s="6">
        <f>IF(MAX([1]Βοηθητικό!$E$22:$J$22)-2=MAX([1]Βοηθητικό!$E$1:$J$1)-2,'[1]ΣΤΟΙΧΕΙΑ ΕΤΟΥΣ 4'!$O$22,IF(MAX([1]Βοηθητικό!$E$22:$J$22)-2=MAX([1]Βοηθητικό!$E$1:$J$1)-3,'[1]ΣΤΟΙΧΕΙΑ ΕΤΟΥΣ 3'!$O$22,IF(MAX([1]Βοηθητικό!$E$22:$J$22)-2=MAX([1]Βοηθητικό!$E$1:$J$1)-4,'[1]ΣΤΟΙΧΕΙΑ ΕΤΟΥΣ 2'!$O$22,IF(MAX([1]Βοηθητικό!$E$22:$J$22)-2=MAX([1]Βοηθητικό!$E$1:$J$1)-5,'[1]ΣΤΟΙΧΕΙΑ ΕΤΟΥΣ 1'!$O$22,""))))</f>
        <v>0</v>
      </c>
      <c r="C1632" s="6">
        <f>IF(MAX([1]Βοηθητικό!$E$22:$J$22)-1=MAX([1]Βοηθητικό!$E$1:$J$1)-1,'[1]ΣΤΟΙΧΕΙΑ ΕΤΟΥΣ 5'!$O$22,IF(MAX([1]Βοηθητικό!$E$22:$J$22)-1=MAX([1]Βοηθητικό!$E$1:$J$1)-2,'[1]ΣΤΟΙΧΕΙΑ ΕΤΟΥΣ 4'!$O$22,IF(MAX([1]Βοηθητικό!$E$22:$J$22)-1=MAX([1]Βοηθητικό!$E$1:$J$1)-3,'[1]ΣΤΟΙΧΕΙΑ ΕΤΟΥΣ 3'!$O$22,IF(MAX([1]Βοηθητικό!$E$22:$J$22)-1=MAX([1]Βοηθητικό!$E$1:$J$1)-4,'[1]ΣΤΟΙΧΕΙΑ ΕΤΟΥΣ 2'!$O$22,IF(MAX([1]Βοηθητικό!$E$22:$J$22)-1=MAX([1]Βοηθητικό!$E$1:$J$1)-5,'[1]ΣΤΟΙΧΕΙΑ ΕΤΟΥΣ 1'!$O$22,"")))))</f>
        <v>0</v>
      </c>
      <c r="D1632" s="7">
        <f>IF(MAX([1]Βοηθητικό!$E$22:$J$22)=MAX([1]Βοηθητικό!$E$1:$J$1),'[1]ΣΤΟΙΧΕΙΑ ΕΤΟΥΣ 6'!$O$22,IF(MAX([1]Βοηθητικό!$E$22:$J$22)=MAX([1]Βοηθητικό!$E$1:$J$1)-1,'[1]ΣΤΟΙΧΕΙΑ ΕΤΟΥΣ 5'!$O$22,IF(MAX([1]Βοηθητικό!$E$22:$J$22)=MAX([1]Βοηθητικό!$E$1:$J$1)-2,'[1]ΣΤΟΙΧΕΙΑ ΕΤΟΥΣ 4'!$O$22,IF(MAX([1]Βοηθητικό!$E$22:$J$22)=MAX([1]Βοηθητικό!$E$1:$J$1)-3,'[1]ΣΤΟΙΧΕΙΑ ΕΤΟΥΣ 3'!$O$22,IF(MAX([1]Βοηθητικό!$E$22:$J$22)=MAX([1]Βοηθητικό!$E$1:$J$1)-4,'[1]ΣΤΟΙΧΕΙΑ ΕΤΟΥΣ 2'!$O$22,IF(MAX([1]Βοηθητικό!$E$22:$J$22)=MAX([1]Βοηθητικό!$E$1:$J$1)-5,'[1]ΣΤΟΙΧΕΙΑ ΕΤΟΥΣ 1'!$O$22,""))))))</f>
        <v>0</v>
      </c>
    </row>
    <row r="1633" spans="1:4" x14ac:dyDescent="0.25">
      <c r="A1633" s="1" t="s">
        <v>15</v>
      </c>
      <c r="B1633" s="6">
        <f>IF(MAX([1]Βοηθητικό!$E$22:$J$22)-2=MAX([1]Βοηθητικό!$E$1:$J$1)-2,'[1]ΣΤΟΙΧΕΙΑ ΕΤΟΥΣ 4'!$P$22,IF(MAX([1]Βοηθητικό!$E$22:$J$22)-2=MAX([1]Βοηθητικό!$E$1:$J$1)-3,'[1]ΣΤΟΙΧΕΙΑ ΕΤΟΥΣ 3'!$P$22,IF(MAX([1]Βοηθητικό!$E$22:$J$22)-2=MAX([1]Βοηθητικό!$E$1:$J$1)-4,'[1]ΣΤΟΙΧΕΙΑ ΕΤΟΥΣ 2'!$P$22,IF(MAX([1]Βοηθητικό!$E$22:$J$22)-2=MAX([1]Βοηθητικό!$E$1:$J$1)-5,'[1]ΣΤΟΙΧΕΙΑ ΕΤΟΥΣ 1'!$P$22,""))))</f>
        <v>52180</v>
      </c>
      <c r="C1633" s="6">
        <f>IF(MAX([1]Βοηθητικό!$E$22:$J$22)-1=MAX([1]Βοηθητικό!$E$1:$J$1)-1,'[1]ΣΤΟΙΧΕΙΑ ΕΤΟΥΣ 5'!$P$22,IF(MAX([1]Βοηθητικό!$E$22:$J$22)-1=MAX([1]Βοηθητικό!$E$1:$J$1)-2,'[1]ΣΤΟΙΧΕΙΑ ΕΤΟΥΣ 4'!$P$22,IF(MAX([1]Βοηθητικό!$E$22:$J$22)-1=MAX([1]Βοηθητικό!$E$1:$J$1)-3,'[1]ΣΤΟΙΧΕΙΑ ΕΤΟΥΣ 3'!$P$22,IF(MAX([1]Βοηθητικό!$E$22:$J$22)-1=MAX([1]Βοηθητικό!$E$1:$J$1)-4,'[1]ΣΤΟΙΧΕΙΑ ΕΤΟΥΣ 2'!$P$22,IF(MAX([1]Βοηθητικό!$E$22:$J$22)-1=MAX([1]Βοηθητικό!$E$1:$J$1)-5,'[1]ΣΤΟΙΧΕΙΑ ΕΤΟΥΣ 1'!$P$22,"")))))</f>
        <v>5150</v>
      </c>
      <c r="D1633" s="7">
        <f>IF(MAX([1]Βοηθητικό!$E$22:$J$22)=MAX([1]Βοηθητικό!$E$1:$J$1),'[1]ΣΤΟΙΧΕΙΑ ΕΤΟΥΣ 6'!$P$22,IF(MAX([1]Βοηθητικό!$E$22:$J$22)=MAX([1]Βοηθητικό!$E$1:$J$1)-1,'[1]ΣΤΟΙΧΕΙΑ ΕΤΟΥΣ 5'!$P$22,IF(MAX([1]Βοηθητικό!$E$22:$J$22)=MAX([1]Βοηθητικό!$E$1:$J$1)-2,'[1]ΣΤΟΙΧΕΙΑ ΕΤΟΥΣ 4'!$P$22,IF(MAX([1]Βοηθητικό!$E$22:$J$22)=MAX([1]Βοηθητικό!$E$1:$J$1)-3,'[1]ΣΤΟΙΧΕΙΑ ΕΤΟΥΣ 3'!$P$22,IF(MAX([1]Βοηθητικό!$E$22:$J$22)=MAX([1]Βοηθητικό!$E$1:$J$1)-4,'[1]ΣΤΟΙΧΕΙΑ ΕΤΟΥΣ 2'!$P$22,IF(MAX([1]Βοηθητικό!$E$22:$J$22)=MAX([1]Βοηθητικό!$E$1:$J$1)-5,'[1]ΣΤΟΙΧΕΙΑ ΕΤΟΥΣ 1'!$P$22,""))))))</f>
        <v>40729</v>
      </c>
    </row>
    <row r="1634" spans="1:4" x14ac:dyDescent="0.25">
      <c r="A1634" s="1" t="s">
        <v>16</v>
      </c>
      <c r="B1634" s="6">
        <f>IF(MAX([1]Βοηθητικό!$E$22:$J$22)-2=MAX([1]Βοηθητικό!$E$1:$J$1)-2,'[1]ΣΤΟΙΧΕΙΑ ΕΤΟΥΣ 4'!$Q$22,IF(MAX([1]Βοηθητικό!$E$22:$J$22)-2=MAX([1]Βοηθητικό!$E$1:$J$1)-3,'[1]ΣΤΟΙΧΕΙΑ ΕΤΟΥΣ 3'!$Q$22,IF(MAX([1]Βοηθητικό!$E$22:$J$22)-2=MAX([1]Βοηθητικό!$E$1:$J$1)-4,'[1]ΣΤΟΙΧΕΙΑ ΕΤΟΥΣ 2'!$Q$22,IF(MAX([1]Βοηθητικό!$E$22:$J$22)-2=MAX([1]Βοηθητικό!$E$1:$J$1)-5,'[1]ΣΤΟΙΧΕΙΑ ΕΤΟΥΣ 1'!$Q$22,""))))</f>
        <v>52180</v>
      </c>
      <c r="C1634" s="6">
        <f>IF(MAX([1]Βοηθητικό!$E$22:$J$22)-1=MAX([1]Βοηθητικό!$E$1:$J$1)-1,'[1]ΣΤΟΙΧΕΙΑ ΕΤΟΥΣ 5'!$Q$22,IF(MAX([1]Βοηθητικό!$E$22:$J$22)-1=MAX([1]Βοηθητικό!$E$1:$J$1)-2,'[1]ΣΤΟΙΧΕΙΑ ΕΤΟΥΣ 4'!$Q$22,IF(MAX([1]Βοηθητικό!$E$22:$J$22)-1=MAX([1]Βοηθητικό!$E$1:$J$1)-3,'[1]ΣΤΟΙΧΕΙΑ ΕΤΟΥΣ 3'!$Q$22,IF(MAX([1]Βοηθητικό!$E$22:$J$22)-1=MAX([1]Βοηθητικό!$E$1:$J$1)-4,'[1]ΣΤΟΙΧΕΙΑ ΕΤΟΥΣ 2'!$Q$22,IF(MAX([1]Βοηθητικό!$E$22:$J$22)-1=MAX([1]Βοηθητικό!$E$1:$J$1)-5,'[1]ΣΤΟΙΧΕΙΑ ΕΤΟΥΣ 1'!$Q$22,"")))))</f>
        <v>5150</v>
      </c>
      <c r="D1634" s="7">
        <f>IF(MAX([1]Βοηθητικό!$E$22:$J$22)=MAX([1]Βοηθητικό!$E$1:$J$1),'[1]ΣΤΟΙΧΕΙΑ ΕΤΟΥΣ 6'!$Q$22,IF(MAX([1]Βοηθητικό!$E$22:$J$22)=MAX([1]Βοηθητικό!$E$1:$J$1)-1,'[1]ΣΤΟΙΧΕΙΑ ΕΤΟΥΣ 5'!$Q$22,IF(MAX([1]Βοηθητικό!$E$22:$J$22)=MAX([1]Βοηθητικό!$E$1:$J$1)-2,'[1]ΣΤΟΙΧΕΙΑ ΕΤΟΥΣ 4'!$Q$22,IF(MAX([1]Βοηθητικό!$E$22:$J$22)=MAX([1]Βοηθητικό!$E$1:$J$1)-3,'[1]ΣΤΟΙΧΕΙΑ ΕΤΟΥΣ 3'!$Q$22,IF(MAX([1]Βοηθητικό!$E$22:$J$22)=MAX([1]Βοηθητικό!$E$1:$J$1)-4,'[1]ΣΤΟΙΧΕΙΑ ΕΤΟΥΣ 2'!$Q$22,IF(MAX([1]Βοηθητικό!$E$22:$J$22)=MAX([1]Βοηθητικό!$E$1:$J$1)-5,'[1]ΣΤΟΙΧΕΙΑ ΕΤΟΥΣ 1'!$Q$22,""))))))</f>
        <v>40729</v>
      </c>
    </row>
    <row r="1635" spans="1:4" x14ac:dyDescent="0.25">
      <c r="A1635" s="1" t="s">
        <v>184</v>
      </c>
      <c r="B1635" s="6">
        <f>IF(MAX([1]Βοηθητικό!$E$22:$J$22)-2=MAX([1]Βοηθητικό!$E$1:$J$1)-2,'[1]ΣΤΟΙΧΕΙΑ ΕΤΟΥΣ 4'!$R$22,IF(MAX([1]Βοηθητικό!$E$22:$J$22)-2=MAX([1]Βοηθητικό!$E$1:$J$1)-3,'[1]ΣΤΟΙΧΕΙΑ ΕΤΟΥΣ 3'!$R$22,IF(MAX([1]Βοηθητικό!$E$22:$J$22)-2=MAX([1]Βοηθητικό!$E$1:$J$1)-4,'[1]ΣΤΟΙΧΕΙΑ ΕΤΟΥΣ 2'!$R$22,IF(MAX([1]Βοηθητικό!$E$22:$J$22)-2=MAX([1]Βοηθητικό!$E$1:$J$1)-5,'[1]ΣΤΟΙΧΕΙΑ ΕΤΟΥΣ 1'!$R$22,""))))</f>
        <v>0</v>
      </c>
      <c r="C1635" s="6">
        <f>IF(MAX([1]Βοηθητικό!$E$22:$J$22)-1=MAX([1]Βοηθητικό!$E$1:$J$1)-1,'[1]ΣΤΟΙΧΕΙΑ ΕΤΟΥΣ 5'!$R$22,IF(MAX([1]Βοηθητικό!$E$22:$J$22)-1=MAX([1]Βοηθητικό!$E$1:$J$1)-2,'[1]ΣΤΟΙΧΕΙΑ ΕΤΟΥΣ 4'!$R$22,IF(MAX([1]Βοηθητικό!$E$22:$J$22)-1=MAX([1]Βοηθητικό!$E$1:$J$1)-3,'[1]ΣΤΟΙΧΕΙΑ ΕΤΟΥΣ 3'!$R$22,IF(MAX([1]Βοηθητικό!$E$22:$J$22)-1=MAX([1]Βοηθητικό!$E$1:$J$1)-4,'[1]ΣΤΟΙΧΕΙΑ ΕΤΟΥΣ 2'!$R$22,IF(MAX([1]Βοηθητικό!$E$22:$J$22)-1=MAX([1]Βοηθητικό!$E$1:$J$1)-5,'[1]ΣΤΟΙΧΕΙΑ ΕΤΟΥΣ 1'!$R$22,"")))))</f>
        <v>0</v>
      </c>
      <c r="D1635" s="7">
        <f>IF(MAX([1]Βοηθητικό!$E$22:$J$22)=MAX([1]Βοηθητικό!$E$1:$J$1),'[1]ΣΤΟΙΧΕΙΑ ΕΤΟΥΣ 6'!$R$22,IF(MAX([1]Βοηθητικό!$E$22:$J$22)=MAX([1]Βοηθητικό!$E$1:$J$1)-1,'[1]ΣΤΟΙΧΕΙΑ ΕΤΟΥΣ 5'!$R$22,IF(MAX([1]Βοηθητικό!$E$22:$J$22)=MAX([1]Βοηθητικό!$E$1:$J$1)-2,'[1]ΣΤΟΙΧΕΙΑ ΕΤΟΥΣ 4'!$R$22,IF(MAX([1]Βοηθητικό!$E$22:$J$22)=MAX([1]Βοηθητικό!$E$1:$J$1)-3,'[1]ΣΤΟΙΧΕΙΑ ΕΤΟΥΣ 3'!$R$22,IF(MAX([1]Βοηθητικό!$E$22:$J$22)=MAX([1]Βοηθητικό!$E$1:$J$1)-4,'[1]ΣΤΟΙΧΕΙΑ ΕΤΟΥΣ 2'!$R$22,IF(MAX([1]Βοηθητικό!$E$22:$J$22)=MAX([1]Βοηθητικό!$E$1:$J$1)-5,'[1]ΣΤΟΙΧΕΙΑ ΕΤΟΥΣ 1'!$R$22,""))))))</f>
        <v>0</v>
      </c>
    </row>
    <row r="1636" spans="1:4" x14ac:dyDescent="0.25">
      <c r="A1636" s="1" t="s">
        <v>18</v>
      </c>
      <c r="B1636" s="6">
        <f>IF(MAX([1]Βοηθητικό!$E$22:$J$22)-2=MAX([1]Βοηθητικό!$E$1:$J$1)-2,'[1]ΣΤΟΙΧΕΙΑ ΕΤΟΥΣ 4'!$S$22,IF(MAX([1]Βοηθητικό!$E$22:$J$22)-2=MAX([1]Βοηθητικό!$E$1:$J$1)-3,'[1]ΣΤΟΙΧΕΙΑ ΕΤΟΥΣ 3'!$S$22,IF(MAX([1]Βοηθητικό!$E$22:$J$22)-2=MAX([1]Βοηθητικό!$E$1:$J$1)-4,'[1]ΣΤΟΙΧΕΙΑ ΕΤΟΥΣ 2'!$S$22,IF(MAX([1]Βοηθητικό!$E$22:$J$22)-2=MAX([1]Βοηθητικό!$E$1:$J$1)-5,'[1]ΣΤΟΙΧΕΙΑ ΕΤΟΥΣ 1'!$S$22,""))))</f>
        <v>0</v>
      </c>
      <c r="C1636" s="6">
        <f>IF(MAX([1]Βοηθητικό!$E$22:$J$22)-1=MAX([1]Βοηθητικό!$E$1:$J$1)-1,'[1]ΣΤΟΙΧΕΙΑ ΕΤΟΥΣ 5'!$S$22,IF(MAX([1]Βοηθητικό!$E$22:$J$22)-1=MAX([1]Βοηθητικό!$E$1:$J$1)-2,'[1]ΣΤΟΙΧΕΙΑ ΕΤΟΥΣ 4'!$S$22,IF(MAX([1]Βοηθητικό!$E$22:$J$22)-1=MAX([1]Βοηθητικό!$E$1:$J$1)-3,'[1]ΣΤΟΙΧΕΙΑ ΕΤΟΥΣ 3'!$S$22,IF(MAX([1]Βοηθητικό!$E$22:$J$22)-1=MAX([1]Βοηθητικό!$E$1:$J$1)-4,'[1]ΣΤΟΙΧΕΙΑ ΕΤΟΥΣ 2'!$S$22,IF(MAX([1]Βοηθητικό!$E$22:$J$22)-1=MAX([1]Βοηθητικό!$E$1:$J$1)-5,'[1]ΣΤΟΙΧΕΙΑ ΕΤΟΥΣ 1'!$S$22,"")))))</f>
        <v>0</v>
      </c>
      <c r="D1636" s="7">
        <f>IF(MAX([1]Βοηθητικό!$E$22:$J$22)=MAX([1]Βοηθητικό!$E$1:$J$1),'[1]ΣΤΟΙΧΕΙΑ ΕΤΟΥΣ 6'!$S$22,IF(MAX([1]Βοηθητικό!$E$22:$J$22)=MAX([1]Βοηθητικό!$E$1:$J$1)-1,'[1]ΣΤΟΙΧΕΙΑ ΕΤΟΥΣ 5'!$S$22,IF(MAX([1]Βοηθητικό!$E$22:$J$22)=MAX([1]Βοηθητικό!$E$1:$J$1)-2,'[1]ΣΤΟΙΧΕΙΑ ΕΤΟΥΣ 4'!$S$22,IF(MAX([1]Βοηθητικό!$E$22:$J$22)=MAX([1]Βοηθητικό!$E$1:$J$1)-3,'[1]ΣΤΟΙΧΕΙΑ ΕΤΟΥΣ 3'!$S$22,IF(MAX([1]Βοηθητικό!$E$22:$J$22)=MAX([1]Βοηθητικό!$E$1:$J$1)-4,'[1]ΣΤΟΙΧΕΙΑ ΕΤΟΥΣ 2'!$S$22,IF(MAX([1]Βοηθητικό!$E$22:$J$22)=MAX([1]Βοηθητικό!$E$1:$J$1)-5,'[1]ΣΤΟΙΧΕΙΑ ΕΤΟΥΣ 1'!$S$22,""))))))</f>
        <v>0</v>
      </c>
    </row>
    <row r="1637" spans="1:4" x14ac:dyDescent="0.25">
      <c r="A1637" s="1" t="s">
        <v>19</v>
      </c>
      <c r="B1637" s="6">
        <f>IF(MAX([1]Βοηθητικό!$E$22:$J$22)-2=MAX([1]Βοηθητικό!$E$1:$J$1)-2,'[1]ΣΤΟΙΧΕΙΑ ΕΤΟΥΣ 4'!$T$22,IF(MAX([1]Βοηθητικό!$E$22:$J$22)-2=MAX([1]Βοηθητικό!$E$1:$J$1)-3,'[1]ΣΤΟΙΧΕΙΑ ΕΤΟΥΣ 3'!$T$22,IF(MAX([1]Βοηθητικό!$E$22:$J$22)-2=MAX([1]Βοηθητικό!$E$1:$J$1)-4,'[1]ΣΤΟΙΧΕΙΑ ΕΤΟΥΣ 2'!$T$22,IF(MAX([1]Βοηθητικό!$E$22:$J$22)-2=MAX([1]Βοηθητικό!$E$1:$J$1)-5,'[1]ΣΤΟΙΧΕΙΑ ΕΤΟΥΣ 1'!$T$22,""))))</f>
        <v>106989</v>
      </c>
      <c r="C1637" s="6">
        <f>IF(MAX([1]Βοηθητικό!$E$22:$J$22)-1=MAX([1]Βοηθητικό!$E$1:$J$1)-1,'[1]ΣΤΟΙΧΕΙΑ ΕΤΟΥΣ 5'!$T$22,IF(MAX([1]Βοηθητικό!$E$22:$J$22)-1=MAX([1]Βοηθητικό!$E$1:$J$1)-2,'[1]ΣΤΟΙΧΕΙΑ ΕΤΟΥΣ 4'!$T$22,IF(MAX([1]Βοηθητικό!$E$22:$J$22)-1=MAX([1]Βοηθητικό!$E$1:$J$1)-3,'[1]ΣΤΟΙΧΕΙΑ ΕΤΟΥΣ 3'!$T$22,IF(MAX([1]Βοηθητικό!$E$22:$J$22)-1=MAX([1]Βοηθητικό!$E$1:$J$1)-4,'[1]ΣΤΟΙΧΕΙΑ ΕΤΟΥΣ 2'!$T$22,IF(MAX([1]Βοηθητικό!$E$22:$J$22)-1=MAX([1]Βοηθητικό!$E$1:$J$1)-5,'[1]ΣΤΟΙΧΕΙΑ ΕΤΟΥΣ 1'!$T$22,"")))))</f>
        <v>135529</v>
      </c>
      <c r="D1637" s="7">
        <f>IF(MAX([1]Βοηθητικό!$E$22:$J$22)=MAX([1]Βοηθητικό!$E$1:$J$1),'[1]ΣΤΟΙΧΕΙΑ ΕΤΟΥΣ 6'!$T$22,IF(MAX([1]Βοηθητικό!$E$22:$J$22)=MAX([1]Βοηθητικό!$E$1:$J$1)-1,'[1]ΣΤΟΙΧΕΙΑ ΕΤΟΥΣ 5'!$T$22,IF(MAX([1]Βοηθητικό!$E$22:$J$22)=MAX([1]Βοηθητικό!$E$1:$J$1)-2,'[1]ΣΤΟΙΧΕΙΑ ΕΤΟΥΣ 4'!$T$22,IF(MAX([1]Βοηθητικό!$E$22:$J$22)=MAX([1]Βοηθητικό!$E$1:$J$1)-3,'[1]ΣΤΟΙΧΕΙΑ ΕΤΟΥΣ 3'!$T$22,IF(MAX([1]Βοηθητικό!$E$22:$J$22)=MAX([1]Βοηθητικό!$E$1:$J$1)-4,'[1]ΣΤΟΙΧΕΙΑ ΕΤΟΥΣ 2'!$T$22,IF(MAX([1]Βοηθητικό!$E$22:$J$22)=MAX([1]Βοηθητικό!$E$1:$J$1)-5,'[1]ΣΤΟΙΧΕΙΑ ΕΤΟΥΣ 1'!$T$22,""))))))</f>
        <v>178087</v>
      </c>
    </row>
    <row r="1638" spans="1:4" x14ac:dyDescent="0.25">
      <c r="A1638" s="1" t="s">
        <v>185</v>
      </c>
      <c r="B1638" s="6">
        <f>IF(MAX([1]Βοηθητικό!$E$22:$J$22)-2=MAX([1]Βοηθητικό!$E$1:$J$1)-2,'[1]ΣΤΟΙΧΕΙΑ ΕΤΟΥΣ 4'!$U$22,IF(MAX([1]Βοηθητικό!$E$22:$J$22)-2=MAX([1]Βοηθητικό!$E$1:$J$1)-3,'[1]ΣΤΟΙΧΕΙΑ ΕΤΟΥΣ 3'!$U$22,IF(MAX([1]Βοηθητικό!$E$22:$J$22)-2=MAX([1]Βοηθητικό!$E$1:$J$1)-4,'[1]ΣΤΟΙΧΕΙΑ ΕΤΟΥΣ 2'!$U$22,IF(MAX([1]Βοηθητικό!$E$22:$J$22)-2=MAX([1]Βοηθητικό!$E$1:$J$1)-5,'[1]ΣΤΟΙΧΕΙΑ ΕΤΟΥΣ 1'!$U$22,""))))</f>
        <v>0</v>
      </c>
      <c r="C1638" s="6">
        <f>IF(MAX([1]Βοηθητικό!$E$22:$J$22)-1=MAX([1]Βοηθητικό!$E$1:$J$1)-1,'[1]ΣΤΟΙΧΕΙΑ ΕΤΟΥΣ 5'!$U$22,IF(MAX([1]Βοηθητικό!$E$22:$J$22)-1=MAX([1]Βοηθητικό!$E$1:$J$1)-2,'[1]ΣΤΟΙΧΕΙΑ ΕΤΟΥΣ 4'!$U$22,IF(MAX([1]Βοηθητικό!$E$22:$J$22)-1=MAX([1]Βοηθητικό!$E$1:$J$1)-3,'[1]ΣΤΟΙΧΕΙΑ ΕΤΟΥΣ 3'!$U$22,IF(MAX([1]Βοηθητικό!$E$22:$J$22)-1=MAX([1]Βοηθητικό!$E$1:$J$1)-4,'[1]ΣΤΟΙΧΕΙΑ ΕΤΟΥΣ 2'!$U$22,IF(MAX([1]Βοηθητικό!$E$22:$J$22)-1=MAX([1]Βοηθητικό!$E$1:$J$1)-5,'[1]ΣΤΟΙΧΕΙΑ ΕΤΟΥΣ 1'!$U$22,"")))))</f>
        <v>0</v>
      </c>
      <c r="D1638" s="7">
        <f>IF(MAX([1]Βοηθητικό!$E$22:$J$22)=MAX([1]Βοηθητικό!$E$1:$J$1),'[1]ΣΤΟΙΧΕΙΑ ΕΤΟΥΣ 6'!$U$22,IF(MAX([1]Βοηθητικό!$E$22:$J$22)=MAX([1]Βοηθητικό!$E$1:$J$1)-1,'[1]ΣΤΟΙΧΕΙΑ ΕΤΟΥΣ 5'!$U$22,IF(MAX([1]Βοηθητικό!$E$22:$J$22)=MAX([1]Βοηθητικό!$E$1:$J$1)-2,'[1]ΣΤΟΙΧΕΙΑ ΕΤΟΥΣ 4'!$U$22,IF(MAX([1]Βοηθητικό!$E$22:$J$22)=MAX([1]Βοηθητικό!$E$1:$J$1)-3,'[1]ΣΤΟΙΧΕΙΑ ΕΤΟΥΣ 3'!$U$22,IF(MAX([1]Βοηθητικό!$E$22:$J$22)=MAX([1]Βοηθητικό!$E$1:$J$1)-4,'[1]ΣΤΟΙΧΕΙΑ ΕΤΟΥΣ 2'!$U$22,IF(MAX([1]Βοηθητικό!$E$22:$J$22)=MAX([1]Βοηθητικό!$E$1:$J$1)-5,'[1]ΣΤΟΙΧΕΙΑ ΕΤΟΥΣ 1'!$U$22,""))))))</f>
        <v>0</v>
      </c>
    </row>
    <row r="1639" spans="1:4" x14ac:dyDescent="0.25">
      <c r="A1639" s="1" t="s">
        <v>22</v>
      </c>
      <c r="B1639" s="6">
        <f>IF(MAX([1]Βοηθητικό!$E$22:$J$22)-2=MAX([1]Βοηθητικό!$E$1:$J$1)-2,'[1]ΣΤΟΙΧΕΙΑ ΕΤΟΥΣ 4'!$W$22,IF(MAX([1]Βοηθητικό!$E$22:$J$22)-2=MAX([1]Βοηθητικό!$E$1:$J$1)-3,'[1]ΣΤΟΙΧΕΙΑ ΕΤΟΥΣ 3'!$W$22,IF(MAX([1]Βοηθητικό!$E$22:$J$22)-2=MAX([1]Βοηθητικό!$E$1:$J$1)-4,'[1]ΣΤΟΙΧΕΙΑ ΕΤΟΥΣ 2'!$W$22,IF(MAX([1]Βοηθητικό!$E$22:$J$22)-2=MAX([1]Βοηθητικό!$E$1:$J$1)-5,'[1]ΣΤΟΙΧΕΙΑ ΕΤΟΥΣ 1'!$W$22,""))))</f>
        <v>0</v>
      </c>
      <c r="C1639" s="6">
        <f>IF(MAX([1]Βοηθητικό!$E$22:$J$22)-1=MAX([1]Βοηθητικό!$E$1:$J$1)-1,'[1]ΣΤΟΙΧΕΙΑ ΕΤΟΥΣ 5'!$W$22,IF(MAX([1]Βοηθητικό!$E$22:$J$22)-1=MAX([1]Βοηθητικό!$E$1:$J$1)-2,'[1]ΣΤΟΙΧΕΙΑ ΕΤΟΥΣ 4'!$W$22,IF(MAX([1]Βοηθητικό!$E$22:$J$22)-1=MAX([1]Βοηθητικό!$E$1:$J$1)-3,'[1]ΣΤΟΙΧΕΙΑ ΕΤΟΥΣ 3'!$W$22,IF(MAX([1]Βοηθητικό!$E$22:$J$22)-1=MAX([1]Βοηθητικό!$E$1:$J$1)-4,'[1]ΣΤΟΙΧΕΙΑ ΕΤΟΥΣ 2'!$W$22,IF(MAX([1]Βοηθητικό!$E$22:$J$22)-1=MAX([1]Βοηθητικό!$E$1:$J$1)-5,'[1]ΣΤΟΙΧΕΙΑ ΕΤΟΥΣ 1'!$W$22,"")))))</f>
        <v>0</v>
      </c>
      <c r="D1639" s="7">
        <f>IF(MAX([1]Βοηθητικό!$E$22:$J$22)=MAX([1]Βοηθητικό!$E$1:$J$1),'[1]ΣΤΟΙΧΕΙΑ ΕΤΟΥΣ 6'!$W$22,IF(MAX([1]Βοηθητικό!$E$22:$J$22)=MAX([1]Βοηθητικό!$E$1:$J$1)-1,'[1]ΣΤΟΙΧΕΙΑ ΕΤΟΥΣ 5'!$W$22,IF(MAX([1]Βοηθητικό!$E$22:$J$22)=MAX([1]Βοηθητικό!$E$1:$J$1)-2,'[1]ΣΤΟΙΧΕΙΑ ΕΤΟΥΣ 4'!$W$22,IF(MAX([1]Βοηθητικό!$E$22:$J$22)=MAX([1]Βοηθητικό!$E$1:$J$1)-3,'[1]ΣΤΟΙΧΕΙΑ ΕΤΟΥΣ 3'!$W$22,IF(MAX([1]Βοηθητικό!$E$22:$J$22)=MAX([1]Βοηθητικό!$E$1:$J$1)-4,'[1]ΣΤΟΙΧΕΙΑ ΕΤΟΥΣ 2'!$W$22,IF(MAX([1]Βοηθητικό!$E$22:$J$22)=MAX([1]Βοηθητικό!$E$1:$J$1)-5,'[1]ΣΤΟΙΧΕΙΑ ΕΤΟΥΣ 1'!$W$22,""))))))</f>
        <v>0</v>
      </c>
    </row>
    <row r="1640" spans="1:4" x14ac:dyDescent="0.25">
      <c r="A1640" s="1" t="s">
        <v>23</v>
      </c>
      <c r="B1640" s="6">
        <f>IF(MAX([1]Βοηθητικό!$E$22:$J$22)-2=MAX([1]Βοηθητικό!$E$1:$J$1)-2,'[1]ΣΤΟΙΧΕΙΑ ΕΤΟΥΣ 4'!$X$22,IF(MAX([1]Βοηθητικό!$E$22:$J$22)-2=MAX([1]Βοηθητικό!$E$1:$J$1)-3,'[1]ΣΤΟΙΧΕΙΑ ΕΤΟΥΣ 3'!$X$22,IF(MAX([1]Βοηθητικό!$E$22:$J$22)-2=MAX([1]Βοηθητικό!$E$1:$J$1)-4,'[1]ΣΤΟΙΧΕΙΑ ΕΤΟΥΣ 2'!$X$22,IF(MAX([1]Βοηθητικό!$E$22:$J$22)-2=MAX([1]Βοηθητικό!$E$1:$J$1)-5,'[1]ΣΤΟΙΧΕΙΑ ΕΤΟΥΣ 1'!$X$22,""))))</f>
        <v>106989</v>
      </c>
      <c r="C1640" s="6">
        <f>IF(MAX([1]Βοηθητικό!$E$22:$J$22)-1=MAX([1]Βοηθητικό!$E$1:$J$1)-1,'[1]ΣΤΟΙΧΕΙΑ ΕΤΟΥΣ 5'!$X$22,IF(MAX([1]Βοηθητικό!$E$22:$J$22)-1=MAX([1]Βοηθητικό!$E$1:$J$1)-2,'[1]ΣΤΟΙΧΕΙΑ ΕΤΟΥΣ 4'!$X$22,IF(MAX([1]Βοηθητικό!$E$22:$J$22)-1=MAX([1]Βοηθητικό!$E$1:$J$1)-3,'[1]ΣΤΟΙΧΕΙΑ ΕΤΟΥΣ 3'!$X$22,IF(MAX([1]Βοηθητικό!$E$22:$J$22)-1=MAX([1]Βοηθητικό!$E$1:$J$1)-4,'[1]ΣΤΟΙΧΕΙΑ ΕΤΟΥΣ 2'!$X$22,IF(MAX([1]Βοηθητικό!$E$22:$J$22)-1=MAX([1]Βοηθητικό!$E$1:$J$1)-5,'[1]ΣΤΟΙΧΕΙΑ ΕΤΟΥΣ 1'!$X$22,"")))))</f>
        <v>135529</v>
      </c>
      <c r="D1640" s="7">
        <f>IF(MAX([1]Βοηθητικό!$E$22:$J$22)=MAX([1]Βοηθητικό!$E$1:$J$1),'[1]ΣΤΟΙΧΕΙΑ ΕΤΟΥΣ 6'!$X$22,IF(MAX([1]Βοηθητικό!$E$22:$J$22)=MAX([1]Βοηθητικό!$E$1:$J$1)-1,'[1]ΣΤΟΙΧΕΙΑ ΕΤΟΥΣ 5'!$X$22,IF(MAX([1]Βοηθητικό!$E$22:$J$22)=MAX([1]Βοηθητικό!$E$1:$J$1)-2,'[1]ΣΤΟΙΧΕΙΑ ΕΤΟΥΣ 4'!$X$22,IF(MAX([1]Βοηθητικό!$E$22:$J$22)=MAX([1]Βοηθητικό!$E$1:$J$1)-3,'[1]ΣΤΟΙΧΕΙΑ ΕΤΟΥΣ 3'!$X$22,IF(MAX([1]Βοηθητικό!$E$22:$J$22)=MAX([1]Βοηθητικό!$E$1:$J$1)-4,'[1]ΣΤΟΙΧΕΙΑ ΕΤΟΥΣ 2'!$X$22,IF(MAX([1]Βοηθητικό!$E$22:$J$22)=MAX([1]Βοηθητικό!$E$1:$J$1)-5,'[1]ΣΤΟΙΧΕΙΑ ΕΤΟΥΣ 1'!$X$22,""))))))</f>
        <v>178087</v>
      </c>
    </row>
    <row r="1641" spans="1:4" x14ac:dyDescent="0.25">
      <c r="A1641" s="1" t="s">
        <v>24</v>
      </c>
      <c r="B1641" s="6">
        <f>IF(MAX([1]Βοηθητικό!$E$22:$J$22)-2=MAX([1]Βοηθητικό!$E$1:$J$1)-2,'[1]ΣΤΟΙΧΕΙΑ ΕΤΟΥΣ 4'!$Y$22,IF(MAX([1]Βοηθητικό!$E$22:$J$22)-2=MAX([1]Βοηθητικό!$E$1:$J$1)-3,'[1]ΣΤΟΙΧΕΙΑ ΕΤΟΥΣ 3'!$Y$22,IF(MAX([1]Βοηθητικό!$E$22:$J$22)-2=MAX([1]Βοηθητικό!$E$1:$J$1)-4,'[1]ΣΤΟΙΧΕΙΑ ΕΤΟΥΣ 2'!$Y$22,IF(MAX([1]Βοηθητικό!$E$22:$J$22)-2=MAX([1]Βοηθητικό!$E$1:$J$1)-5,'[1]ΣΤΟΙΧΕΙΑ ΕΤΟΥΣ 1'!$Y$22,""))))</f>
        <v>86287</v>
      </c>
      <c r="C1641" s="6">
        <f>IF(MAX([1]Βοηθητικό!$E$22:$J$22)-1=MAX([1]Βοηθητικό!$E$1:$J$1)-1,'[1]ΣΤΟΙΧΕΙΑ ΕΤΟΥΣ 5'!$Y$22,IF(MAX([1]Βοηθητικό!$E$22:$J$22)-1=MAX([1]Βοηθητικό!$E$1:$J$1)-2,'[1]ΣΤΟΙΧΕΙΑ ΕΤΟΥΣ 4'!$Y$22,IF(MAX([1]Βοηθητικό!$E$22:$J$22)-1=MAX([1]Βοηθητικό!$E$1:$J$1)-3,'[1]ΣΤΟΙΧΕΙΑ ΕΤΟΥΣ 3'!$Y$22,IF(MAX([1]Βοηθητικό!$E$22:$J$22)-1=MAX([1]Βοηθητικό!$E$1:$J$1)-4,'[1]ΣΤΟΙΧΕΙΑ ΕΤΟΥΣ 2'!$Y$22,IF(MAX([1]Βοηθητικό!$E$22:$J$22)-1=MAX([1]Βοηθητικό!$E$1:$J$1)-5,'[1]ΣΤΟΙΧΕΙΑ ΕΤΟΥΣ 1'!$Y$22,"")))))</f>
        <v>75418</v>
      </c>
      <c r="D1641" s="7">
        <f>IF(MAX([1]Βοηθητικό!$E$22:$J$22)=MAX([1]Βοηθητικό!$E$1:$J$1),'[1]ΣΤΟΙΧΕΙΑ ΕΤΟΥΣ 6'!$Y$22,IF(MAX([1]Βοηθητικό!$E$22:$J$22)=MAX([1]Βοηθητικό!$E$1:$J$1)-1,'[1]ΣΤΟΙΧΕΙΑ ΕΤΟΥΣ 5'!$Y$22,IF(MAX([1]Βοηθητικό!$E$22:$J$22)=MAX([1]Βοηθητικό!$E$1:$J$1)-2,'[1]ΣΤΟΙΧΕΙΑ ΕΤΟΥΣ 4'!$Y$22,IF(MAX([1]Βοηθητικό!$E$22:$J$22)=MAX([1]Βοηθητικό!$E$1:$J$1)-3,'[1]ΣΤΟΙΧΕΙΑ ΕΤΟΥΣ 3'!$Y$22,IF(MAX([1]Βοηθητικό!$E$22:$J$22)=MAX([1]Βοηθητικό!$E$1:$J$1)-4,'[1]ΣΤΟΙΧΕΙΑ ΕΤΟΥΣ 2'!$Y$22,IF(MAX([1]Βοηθητικό!$E$22:$J$22)=MAX([1]Βοηθητικό!$E$1:$J$1)-5,'[1]ΣΤΟΙΧΕΙΑ ΕΤΟΥΣ 1'!$Y$22,""))))))</f>
        <v>0</v>
      </c>
    </row>
    <row r="1642" spans="1:4" x14ac:dyDescent="0.25">
      <c r="A1642" s="1" t="s">
        <v>25</v>
      </c>
      <c r="B1642" s="6">
        <f>IF(MAX([1]Βοηθητικό!$E$22:$J$22)-2=MAX([1]Βοηθητικό!$E$1:$J$1)-2,'[1]ΣΤΟΙΧΕΙΑ ΕΤΟΥΣ 4'!$Z$22,IF(MAX([1]Βοηθητικό!$E$22:$J$22)-2=MAX([1]Βοηθητικό!$E$1:$J$1)-3,'[1]ΣΤΟΙΧΕΙΑ ΕΤΟΥΣ 3'!$Z$22,IF(MAX([1]Βοηθητικό!$E$22:$J$22)-2=MAX([1]Βοηθητικό!$E$1:$J$1)-4,'[1]ΣΤΟΙΧΕΙΑ ΕΤΟΥΣ 2'!$Z$22,IF(MAX([1]Βοηθητικό!$E$22:$J$22)-2=MAX([1]Βοηθητικό!$E$1:$J$1)-5,'[1]ΣΤΟΙΧΕΙΑ ΕΤΟΥΣ 1'!$Z$22,""))))</f>
        <v>261561</v>
      </c>
      <c r="C1642" s="6">
        <f>IF(MAX([1]Βοηθητικό!$E$22:$J$22)-1=MAX([1]Βοηθητικό!$E$1:$J$1)-1,'[1]ΣΤΟΙΧΕΙΑ ΕΤΟΥΣ 5'!$Z$22,IF(MAX([1]Βοηθητικό!$E$22:$J$22)-1=MAX([1]Βοηθητικό!$E$1:$J$1)-2,'[1]ΣΤΟΙΧΕΙΑ ΕΤΟΥΣ 4'!$Z$22,IF(MAX([1]Βοηθητικό!$E$22:$J$22)-1=MAX([1]Βοηθητικό!$E$1:$J$1)-3,'[1]ΣΤΟΙΧΕΙΑ ΕΤΟΥΣ 3'!$Z$22,IF(MAX([1]Βοηθητικό!$E$22:$J$22)-1=MAX([1]Βοηθητικό!$E$1:$J$1)-4,'[1]ΣΤΟΙΧΕΙΑ ΕΤΟΥΣ 2'!$Z$22,IF(MAX([1]Βοηθητικό!$E$22:$J$22)-1=MAX([1]Βοηθητικό!$E$1:$J$1)-5,'[1]ΣΤΟΙΧΕΙΑ ΕΤΟΥΣ 1'!$Z$22,"")))))</f>
        <v>231049</v>
      </c>
      <c r="D1642" s="7">
        <f>IF(MAX([1]Βοηθητικό!$E$22:$J$22)=MAX([1]Βοηθητικό!$E$1:$J$1),'[1]ΣΤΟΙΧΕΙΑ ΕΤΟΥΣ 6'!$Z$22,IF(MAX([1]Βοηθητικό!$E$22:$J$22)=MAX([1]Βοηθητικό!$E$1:$J$1)-1,'[1]ΣΤΟΙΧΕΙΑ ΕΤΟΥΣ 5'!$Z$22,IF(MAX([1]Βοηθητικό!$E$22:$J$22)=MAX([1]Βοηθητικό!$E$1:$J$1)-2,'[1]ΣΤΟΙΧΕΙΑ ΕΤΟΥΣ 4'!$Z$22,IF(MAX([1]Βοηθητικό!$E$22:$J$22)=MAX([1]Βοηθητικό!$E$1:$J$1)-3,'[1]ΣΤΟΙΧΕΙΑ ΕΤΟΥΣ 3'!$Z$22,IF(MAX([1]Βοηθητικό!$E$22:$J$22)=MAX([1]Βοηθητικό!$E$1:$J$1)-4,'[1]ΣΤΟΙΧΕΙΑ ΕΤΟΥΣ 2'!$Z$22,IF(MAX([1]Βοηθητικό!$E$22:$J$22)=MAX([1]Βοηθητικό!$E$1:$J$1)-5,'[1]ΣΤΟΙΧΕΙΑ ΕΤΟΥΣ 1'!$Z$22,""))))))</f>
        <v>231808</v>
      </c>
    </row>
    <row r="1643" spans="1:4" x14ac:dyDescent="0.25">
      <c r="A1643" s="1"/>
      <c r="B1643" s="8"/>
      <c r="C1643" s="18"/>
      <c r="D1643" s="9"/>
    </row>
    <row r="1644" spans="1:4" x14ac:dyDescent="0.25">
      <c r="A1644" s="3" t="s">
        <v>186</v>
      </c>
      <c r="B1644" s="8"/>
      <c r="C1644" s="18"/>
      <c r="D1644" s="9"/>
    </row>
    <row r="1645" spans="1:4" x14ac:dyDescent="0.25">
      <c r="A1645" s="1" t="s">
        <v>26</v>
      </c>
      <c r="B1645" s="6">
        <f>IF(MAX([1]Βοηθητικό!$E$22:$J$22)-2=MAX([1]Βοηθητικό!$E$1:$J$1)-2,'[1]ΣΤΟΙΧΕΙΑ ΕΤΟΥΣ 4'!$AA$22,IF(MAX([1]Βοηθητικό!$E$22:$J$22)-2=MAX([1]Βοηθητικό!$E$1:$J$1)-3,'[1]ΣΤΟΙΧΕΙΑ ΕΤΟΥΣ 3'!$AA$22,IF(MAX([1]Βοηθητικό!$E$22:$J$22)-2=MAX([1]Βοηθητικό!$E$1:$J$1)-4,'[1]ΣΤΟΙΧΕΙΑ ΕΤΟΥΣ 2'!$AA$22,IF(MAX([1]Βοηθητικό!$E$22:$J$22)-2=MAX([1]Βοηθητικό!$E$1:$J$1)-5,'[1]ΣΤΟΙΧΕΙΑ ΕΤΟΥΣ 1'!$AA$22,""))))</f>
        <v>35620</v>
      </c>
      <c r="C1645" s="6">
        <f>IF(MAX([1]Βοηθητικό!$E$22:$J$22)-1=MAX([1]Βοηθητικό!$E$1:$J$1)-1,'[1]ΣΤΟΙΧΕΙΑ ΕΤΟΥΣ 5'!$AA$22,IF(MAX([1]Βοηθητικό!$E$22:$J$22)-1=MAX([1]Βοηθητικό!$E$1:$J$1)-2,'[1]ΣΤΟΙΧΕΙΑ ΕΤΟΥΣ 4'!$AA$22,IF(MAX([1]Βοηθητικό!$E$22:$J$22)-1=MAX([1]Βοηθητικό!$E$1:$J$1)-3,'[1]ΣΤΟΙΧΕΙΑ ΕΤΟΥΣ 3'!$AA$22,IF(MAX([1]Βοηθητικό!$E$22:$J$22)-1=MAX([1]Βοηθητικό!$E$1:$J$1)-4,'[1]ΣΤΟΙΧΕΙΑ ΕΤΟΥΣ 2'!$AA$22,IF(MAX([1]Βοηθητικό!$E$22:$J$22)-1=MAX([1]Βοηθητικό!$E$1:$J$1)-5,'[1]ΣΤΟΙΧΕΙΑ ΕΤΟΥΣ 1'!$AA$22,"")))))</f>
        <v>40497</v>
      </c>
      <c r="D1645" s="7">
        <f>IF(MAX([1]Βοηθητικό!$E$22:$J$22)=MAX([1]Βοηθητικό!$E$1:$J$1),'[1]ΣΤΟΙΧΕΙΑ ΕΤΟΥΣ 6'!$AA$22,IF(MAX([1]Βοηθητικό!$E$22:$J$22)=MAX([1]Βοηθητικό!$E$1:$J$1)-1,'[1]ΣΤΟΙΧΕΙΑ ΕΤΟΥΣ 5'!$AA$22,IF(MAX([1]Βοηθητικό!$E$22:$J$22)=MAX([1]Βοηθητικό!$E$1:$J$1)-2,'[1]ΣΤΟΙΧΕΙΑ ΕΤΟΥΣ 4'!$AA$22,IF(MAX([1]Βοηθητικό!$E$22:$J$22)=MAX([1]Βοηθητικό!$E$1:$J$1)-3,'[1]ΣΤΟΙΧΕΙΑ ΕΤΟΥΣ 3'!$AA$22,IF(MAX([1]Βοηθητικό!$E$22:$J$22)=MAX([1]Βοηθητικό!$E$1:$J$1)-4,'[1]ΣΤΟΙΧΕΙΑ ΕΤΟΥΣ 2'!$AA$22,IF(MAX([1]Βοηθητικό!$E$22:$J$22)=MAX([1]Βοηθητικό!$E$1:$J$1)-5,'[1]ΣΤΟΙΧΕΙΑ ΕΤΟΥΣ 1'!$AA$22,""))))))</f>
        <v>33793</v>
      </c>
    </row>
    <row r="1646" spans="1:4" x14ac:dyDescent="0.25">
      <c r="A1646" s="1" t="s">
        <v>27</v>
      </c>
      <c r="B1646" s="6">
        <f>IF(MAX([1]Βοηθητικό!$E$22:$J$22)-2=MAX([1]Βοηθητικό!$E$1:$J$1)-2,'[1]ΣΤΟΙΧΕΙΑ ΕΤΟΥΣ 4'!$AB$22,IF(MAX([1]Βοηθητικό!$E$22:$J$22)-2=MAX([1]Βοηθητικό!$E$1:$J$1)-3,'[1]ΣΤΟΙΧΕΙΑ ΕΤΟΥΣ 3'!$AB$22,IF(MAX([1]Βοηθητικό!$E$22:$J$22)-2=MAX([1]Βοηθητικό!$E$1:$J$1)-4,'[1]ΣΤΟΙΧΕΙΑ ΕΤΟΥΣ 2'!$AB$22,IF(MAX([1]Βοηθητικό!$E$22:$J$22)-2=MAX([1]Βοηθητικό!$E$1:$J$1)-5,'[1]ΣΤΟΙΧΕΙΑ ΕΤΟΥΣ 1'!$AB$22,""))))</f>
        <v>12000</v>
      </c>
      <c r="C1646" s="6">
        <f>IF(MAX([1]Βοηθητικό!$E$22:$J$22)-1=MAX([1]Βοηθητικό!$E$1:$J$1)-1,'[1]ΣΤΟΙΧΕΙΑ ΕΤΟΥΣ 5'!$AB$22,IF(MAX([1]Βοηθητικό!$E$22:$J$22)-1=MAX([1]Βοηθητικό!$E$1:$J$1)-2,'[1]ΣΤΟΙΧΕΙΑ ΕΤΟΥΣ 4'!$AB$22,IF(MAX([1]Βοηθητικό!$E$22:$J$22)-1=MAX([1]Βοηθητικό!$E$1:$J$1)-3,'[1]ΣΤΟΙΧΕΙΑ ΕΤΟΥΣ 3'!$AB$22,IF(MAX([1]Βοηθητικό!$E$22:$J$22)-1=MAX([1]Βοηθητικό!$E$1:$J$1)-4,'[1]ΣΤΟΙΧΕΙΑ ΕΤΟΥΣ 2'!$AB$22,IF(MAX([1]Βοηθητικό!$E$22:$J$22)-1=MAX([1]Βοηθητικό!$E$1:$J$1)-5,'[1]ΣΤΟΙΧΕΙΑ ΕΤΟΥΣ 1'!$AB$22,"")))))</f>
        <v>12000</v>
      </c>
      <c r="D1646" s="7">
        <f>IF(MAX([1]Βοηθητικό!$E$22:$J$22)=MAX([1]Βοηθητικό!$E$1:$J$1),'[1]ΣΤΟΙΧΕΙΑ ΕΤΟΥΣ 6'!$AB$22,IF(MAX([1]Βοηθητικό!$E$22:$J$22)=MAX([1]Βοηθητικό!$E$1:$J$1)-1,'[1]ΣΤΟΙΧΕΙΑ ΕΤΟΥΣ 5'!$AB$22,IF(MAX([1]Βοηθητικό!$E$22:$J$22)=MAX([1]Βοηθητικό!$E$1:$J$1)-2,'[1]ΣΤΟΙΧΕΙΑ ΕΤΟΥΣ 4'!$AB$22,IF(MAX([1]Βοηθητικό!$E$22:$J$22)=MAX([1]Βοηθητικό!$E$1:$J$1)-3,'[1]ΣΤΟΙΧΕΙΑ ΕΤΟΥΣ 3'!$AB$22,IF(MAX([1]Βοηθητικό!$E$22:$J$22)=MAX([1]Βοηθητικό!$E$1:$J$1)-4,'[1]ΣΤΟΙΧΕΙΑ ΕΤΟΥΣ 2'!$AB$22,IF(MAX([1]Βοηθητικό!$E$22:$J$22)=MAX([1]Βοηθητικό!$E$1:$J$1)-5,'[1]ΣΤΟΙΧΕΙΑ ΕΤΟΥΣ 1'!$AB$22,""))))))</f>
        <v>12000</v>
      </c>
    </row>
    <row r="1647" spans="1:4" x14ac:dyDescent="0.25">
      <c r="A1647" s="1" t="s">
        <v>28</v>
      </c>
      <c r="B1647" s="6">
        <f>IF(MAX([1]Βοηθητικό!$E$22:$J$22)-2=MAX([1]Βοηθητικό!$E$1:$J$1)-2,'[1]ΣΤΟΙΧΕΙΑ ΕΤΟΥΣ 4'!$AC$22,IF(MAX([1]Βοηθητικό!$E$22:$J$22)-2=MAX([1]Βοηθητικό!$E$1:$J$1)-3,'[1]ΣΤΟΙΧΕΙΑ ΕΤΟΥΣ 3'!$AC$22,IF(MAX([1]Βοηθητικό!$E$22:$J$22)-2=MAX([1]Βοηθητικό!$E$1:$J$1)-4,'[1]ΣΤΟΙΧΕΙΑ ΕΤΟΥΣ 2'!$AC$22,IF(MAX([1]Βοηθητικό!$E$22:$J$22)-2=MAX([1]Βοηθητικό!$E$1:$J$1)-5,'[1]ΣΤΟΙΧΕΙΑ ΕΤΟΥΣ 1'!$AC$22,""))))</f>
        <v>23620</v>
      </c>
      <c r="C1647" s="6">
        <f>IF(MAX([1]Βοηθητικό!$E$22:$J$22)-1=MAX([1]Βοηθητικό!$E$1:$J$1)-1,'[1]ΣΤΟΙΧΕΙΑ ΕΤΟΥΣ 5'!$AC$22,IF(MAX([1]Βοηθητικό!$E$22:$J$22)-1=MAX([1]Βοηθητικό!$E$1:$J$1)-2,'[1]ΣΤΟΙΧΕΙΑ ΕΤΟΥΣ 4'!$AC$22,IF(MAX([1]Βοηθητικό!$E$22:$J$22)-1=MAX([1]Βοηθητικό!$E$1:$J$1)-3,'[1]ΣΤΟΙΧΕΙΑ ΕΤΟΥΣ 3'!$AC$22,IF(MAX([1]Βοηθητικό!$E$22:$J$22)-1=MAX([1]Βοηθητικό!$E$1:$J$1)-4,'[1]ΣΤΟΙΧΕΙΑ ΕΤΟΥΣ 2'!$AC$22,IF(MAX([1]Βοηθητικό!$E$22:$J$22)-1=MAX([1]Βοηθητικό!$E$1:$J$1)-5,'[1]ΣΤΟΙΧΕΙΑ ΕΤΟΥΣ 1'!$AC$22,"")))))</f>
        <v>28497</v>
      </c>
      <c r="D1647" s="7">
        <f>IF(MAX([1]Βοηθητικό!$E$22:$J$22)=MAX([1]Βοηθητικό!$E$1:$J$1),'[1]ΣΤΟΙΧΕΙΑ ΕΤΟΥΣ 6'!$AC$22,IF(MAX([1]Βοηθητικό!$E$22:$J$22)=MAX([1]Βοηθητικό!$E$1:$J$1)-1,'[1]ΣΤΟΙΧΕΙΑ ΕΤΟΥΣ 5'!$AC$22,IF(MAX([1]Βοηθητικό!$E$22:$J$22)=MAX([1]Βοηθητικό!$E$1:$J$1)-2,'[1]ΣΤΟΙΧΕΙΑ ΕΤΟΥΣ 4'!$AC$22,IF(MAX([1]Βοηθητικό!$E$22:$J$22)=MAX([1]Βοηθητικό!$E$1:$J$1)-3,'[1]ΣΤΟΙΧΕΙΑ ΕΤΟΥΣ 3'!$AC$22,IF(MAX([1]Βοηθητικό!$E$22:$J$22)=MAX([1]Βοηθητικό!$E$1:$J$1)-4,'[1]ΣΤΟΙΧΕΙΑ ΕΤΟΥΣ 2'!$AC$22,IF(MAX([1]Βοηθητικό!$E$22:$J$22)=MAX([1]Βοηθητικό!$E$1:$J$1)-5,'[1]ΣΤΟΙΧΕΙΑ ΕΤΟΥΣ 1'!$AC$22,""))))))</f>
        <v>21793</v>
      </c>
    </row>
    <row r="1648" spans="1:4" x14ac:dyDescent="0.25">
      <c r="A1648" s="1" t="s">
        <v>29</v>
      </c>
      <c r="B1648" s="6">
        <f>IF(MAX([1]Βοηθητικό!$E$22:$J$22)-2=MAX([1]Βοηθητικό!$E$1:$J$1)-2,'[1]ΣΤΟΙΧΕΙΑ ΕΤΟΥΣ 4'!$AD$22,IF(MAX([1]Βοηθητικό!$E$22:$J$22)-2=MAX([1]Βοηθητικό!$E$1:$J$1)-3,'[1]ΣΤΟΙΧΕΙΑ ΕΤΟΥΣ 3'!$AD$22,IF(MAX([1]Βοηθητικό!$E$22:$J$22)-2=MAX([1]Βοηθητικό!$E$1:$J$1)-4,'[1]ΣΤΟΙΧΕΙΑ ΕΤΟΥΣ 2'!$AD$22,IF(MAX([1]Βοηθητικό!$E$22:$J$22)-2=MAX([1]Βοηθητικό!$E$1:$J$1)-5,'[1]ΣΤΟΙΧΕΙΑ ΕΤΟΥΣ 1'!$AD$22,""))))</f>
        <v>0</v>
      </c>
      <c r="C1648" s="6">
        <f>IF(MAX([1]Βοηθητικό!$E$22:$J$22)-1=MAX([1]Βοηθητικό!$E$1:$J$1)-1,'[1]ΣΤΟΙΧΕΙΑ ΕΤΟΥΣ 5'!$AD$22,IF(MAX([1]Βοηθητικό!$E$22:$J$22)-1=MAX([1]Βοηθητικό!$E$1:$J$1)-2,'[1]ΣΤΟΙΧΕΙΑ ΕΤΟΥΣ 4'!$AD$22,IF(MAX([1]Βοηθητικό!$E$22:$J$22)-1=MAX([1]Βοηθητικό!$E$1:$J$1)-3,'[1]ΣΤΟΙΧΕΙΑ ΕΤΟΥΣ 3'!$AD$22,IF(MAX([1]Βοηθητικό!$E$22:$J$22)-1=MAX([1]Βοηθητικό!$E$1:$J$1)-4,'[1]ΣΤΟΙΧΕΙΑ ΕΤΟΥΣ 2'!$AD$22,IF(MAX([1]Βοηθητικό!$E$22:$J$22)-1=MAX([1]Βοηθητικό!$E$1:$J$1)-5,'[1]ΣΤΟΙΧΕΙΑ ΕΤΟΥΣ 1'!$AD$22,"")))))</f>
        <v>0</v>
      </c>
      <c r="D1648" s="7">
        <f>IF(MAX([1]Βοηθητικό!$E$22:$J$22)=MAX([1]Βοηθητικό!$E$1:$J$1),'[1]ΣΤΟΙΧΕΙΑ ΕΤΟΥΣ 6'!$AD$22,IF(MAX([1]Βοηθητικό!$E$22:$J$22)=MAX([1]Βοηθητικό!$E$1:$J$1)-1,'[1]ΣΤΟΙΧΕΙΑ ΕΤΟΥΣ 5'!$AD$22,IF(MAX([1]Βοηθητικό!$E$22:$J$22)=MAX([1]Βοηθητικό!$E$1:$J$1)-2,'[1]ΣΤΟΙΧΕΙΑ ΕΤΟΥΣ 4'!$AD$22,IF(MAX([1]Βοηθητικό!$E$22:$J$22)=MAX([1]Βοηθητικό!$E$1:$J$1)-3,'[1]ΣΤΟΙΧΕΙΑ ΕΤΟΥΣ 3'!$AD$22,IF(MAX([1]Βοηθητικό!$E$22:$J$22)=MAX([1]Βοηθητικό!$E$1:$J$1)-4,'[1]ΣΤΟΙΧΕΙΑ ΕΤΟΥΣ 2'!$AD$22,IF(MAX([1]Βοηθητικό!$E$22:$J$22)=MAX([1]Βοηθητικό!$E$1:$J$1)-5,'[1]ΣΤΟΙΧΕΙΑ ΕΤΟΥΣ 1'!$AD$22,""))))))</f>
        <v>0</v>
      </c>
    </row>
    <row r="1649" spans="1:4" x14ac:dyDescent="0.25">
      <c r="A1649" s="1" t="s">
        <v>30</v>
      </c>
      <c r="B1649" s="6">
        <f>IF(MAX([1]Βοηθητικό!$E$22:$J$22)-2=MAX([1]Βοηθητικό!$E$1:$J$1)-2,'[1]ΣΤΟΙΧΕΙΑ ΕΤΟΥΣ 4'!$AE$22,IF(MAX([1]Βοηθητικό!$E$22:$J$22)-2=MAX([1]Βοηθητικό!$E$1:$J$1)-3,'[1]ΣΤΟΙΧΕΙΑ ΕΤΟΥΣ 3'!$AE$22,IF(MAX([1]Βοηθητικό!$E$22:$J$22)-2=MAX([1]Βοηθητικό!$E$1:$J$1)-4,'[1]ΣΤΟΙΧΕΙΑ ΕΤΟΥΣ 2'!$AE$22,IF(MAX([1]Βοηθητικό!$E$22:$J$22)-2=MAX([1]Βοηθητικό!$E$1:$J$1)-5,'[1]ΣΤΟΙΧΕΙΑ ΕΤΟΥΣ 1'!$AE$22,""))))</f>
        <v>0</v>
      </c>
      <c r="C1649" s="6">
        <f>IF(MAX([1]Βοηθητικό!$E$22:$J$22)-1=MAX([1]Βοηθητικό!$E$1:$J$1)-1,'[1]ΣΤΟΙΧΕΙΑ ΕΤΟΥΣ 5'!$AE$22,IF(MAX([1]Βοηθητικό!$E$22:$J$22)-1=MAX([1]Βοηθητικό!$E$1:$J$1)-2,'[1]ΣΤΟΙΧΕΙΑ ΕΤΟΥΣ 4'!$AE$22,IF(MAX([1]Βοηθητικό!$E$22:$J$22)-1=MAX([1]Βοηθητικό!$E$1:$J$1)-3,'[1]ΣΤΟΙΧΕΙΑ ΕΤΟΥΣ 3'!$AE$22,IF(MAX([1]Βοηθητικό!$E$22:$J$22)-1=MAX([1]Βοηθητικό!$E$1:$J$1)-4,'[1]ΣΤΟΙΧΕΙΑ ΕΤΟΥΣ 2'!$AE$22,IF(MAX([1]Βοηθητικό!$E$22:$J$22)-1=MAX([1]Βοηθητικό!$E$1:$J$1)-5,'[1]ΣΤΟΙΧΕΙΑ ΕΤΟΥΣ 1'!$AE$22,"")))))</f>
        <v>0</v>
      </c>
      <c r="D1649" s="7">
        <f>IF(MAX([1]Βοηθητικό!$E$22:$J$22)=MAX([1]Βοηθητικό!$E$1:$J$1),'[1]ΣΤΟΙΧΕΙΑ ΕΤΟΥΣ 6'!$AE$22,IF(MAX([1]Βοηθητικό!$E$22:$J$22)=MAX([1]Βοηθητικό!$E$1:$J$1)-1,'[1]ΣΤΟΙΧΕΙΑ ΕΤΟΥΣ 5'!$AE$22,IF(MAX([1]Βοηθητικό!$E$22:$J$22)=MAX([1]Βοηθητικό!$E$1:$J$1)-2,'[1]ΣΤΟΙΧΕΙΑ ΕΤΟΥΣ 4'!$AE$22,IF(MAX([1]Βοηθητικό!$E$22:$J$22)=MAX([1]Βοηθητικό!$E$1:$J$1)-3,'[1]ΣΤΟΙΧΕΙΑ ΕΤΟΥΣ 3'!$AE$22,IF(MAX([1]Βοηθητικό!$E$22:$J$22)=MAX([1]Βοηθητικό!$E$1:$J$1)-4,'[1]ΣΤΟΙΧΕΙΑ ΕΤΟΥΣ 2'!$AE$22,IF(MAX([1]Βοηθητικό!$E$22:$J$22)=MAX([1]Βοηθητικό!$E$1:$J$1)-5,'[1]ΣΤΟΙΧΕΙΑ ΕΤΟΥΣ 1'!$AE$22,""))))))</f>
        <v>0</v>
      </c>
    </row>
    <row r="1650" spans="1:4" x14ac:dyDescent="0.25">
      <c r="A1650" s="1" t="s">
        <v>61</v>
      </c>
      <c r="B1650" s="6">
        <f>IF(MAX([1]Βοηθητικό!$E$22:$J$22)-2=MAX([1]Βοηθητικό!$E$1:$J$1)-2,'[1]ΣΤΟΙΧΕΙΑ ΕΤΟΥΣ 4'!$BJ$22,IF(MAX([1]Βοηθητικό!$E$22:$J$22)-2=MAX([1]Βοηθητικό!$E$1:$J$1)-3,'[1]ΣΤΟΙΧΕΙΑ ΕΤΟΥΣ 3'!$BJ$22,IF(MAX([1]Βοηθητικό!$E$22:$J$22)-2=MAX([1]Βοηθητικό!$E$1:$J$1)-4,'[1]ΣΤΟΙΧΕΙΑ ΕΤΟΥΣ 2'!$BJ$22,IF(MAX([1]Βοηθητικό!$E$22:$J$22)-2=MAX([1]Βοηθητικό!$E$1:$J$1)-5,'[1]ΣΤΟΙΧΕΙΑ ΕΤΟΥΣ 1'!$BJ$22,""))))</f>
        <v>0</v>
      </c>
      <c r="C1650" s="6">
        <f>IF(MAX([1]Βοηθητικό!$E$22:$J$22)-1=MAX([1]Βοηθητικό!$E$1:$J$1)-1,'[1]ΣΤΟΙΧΕΙΑ ΕΤΟΥΣ 5'!$BJ$22,IF(MAX([1]Βοηθητικό!$E$22:$J$22)-1=MAX([1]Βοηθητικό!$E$1:$J$1)-2,'[1]ΣΤΟΙΧΕΙΑ ΕΤΟΥΣ 4'!$BJ$22,IF(MAX([1]Βοηθητικό!$E$22:$J$22)-1=MAX([1]Βοηθητικό!$E$1:$J$1)-3,'[1]ΣΤΟΙΧΕΙΑ ΕΤΟΥΣ 3'!$BJ$22,IF(MAX([1]Βοηθητικό!$E$22:$J$22)-1=MAX([1]Βοηθητικό!$E$1:$J$1)-4,'[1]ΣΤΟΙΧΕΙΑ ΕΤΟΥΣ 2'!$BJ$22,IF(MAX([1]Βοηθητικό!$E$22:$J$22)-1=MAX([1]Βοηθητικό!$E$1:$J$1)-5,'[1]ΣΤΟΙΧΕΙΑ ΕΤΟΥΣ 1'!$BJ$22,"")))))</f>
        <v>0</v>
      </c>
      <c r="D1650" s="7">
        <f>IF(MAX([1]Βοηθητικό!$E$22:$J$22)=MAX([1]Βοηθητικό!$E$1:$J$1),'[1]ΣΤΟΙΧΕΙΑ ΕΤΟΥΣ 6'!$BJ$22,IF(MAX([1]Βοηθητικό!$E$22:$J$22)=MAX([1]Βοηθητικό!$E$1:$J$1)-1,'[1]ΣΤΟΙΧΕΙΑ ΕΤΟΥΣ 5'!$BJ$22,IF(MAX([1]Βοηθητικό!$E$22:$J$22)=MAX([1]Βοηθητικό!$E$1:$J$1)-2,'[1]ΣΤΟΙΧΕΙΑ ΕΤΟΥΣ 4'!$BJ$22,IF(MAX([1]Βοηθητικό!$E$22:$J$22)=MAX([1]Βοηθητικό!$E$1:$J$1)-3,'[1]ΣΤΟΙΧΕΙΑ ΕΤΟΥΣ 3'!$BJ$22,IF(MAX([1]Βοηθητικό!$E$22:$J$22)=MAX([1]Βοηθητικό!$E$1:$J$1)-4,'[1]ΣΤΟΙΧΕΙΑ ΕΤΟΥΣ 2'!$BJ$22,IF(MAX([1]Βοηθητικό!$E$22:$J$22)=MAX([1]Βοηθητικό!$E$1:$J$1)-5,'[1]ΣΤΟΙΧΕΙΑ ΕΤΟΥΣ 1'!$BJ$22,""))))))</f>
        <v>0</v>
      </c>
    </row>
    <row r="1651" spans="1:4" x14ac:dyDescent="0.25">
      <c r="A1651" s="1" t="s">
        <v>62</v>
      </c>
      <c r="B1651" s="6">
        <f>IF(MAX([1]Βοηθητικό!$E$22:$J$22)-2=MAX([1]Βοηθητικό!$E$1:$J$1)-2,'[1]ΣΤΟΙΧΕΙΑ ΕΤΟΥΣ 4'!$BK$22,IF(MAX([1]Βοηθητικό!$E$22:$J$22)-2=MAX([1]Βοηθητικό!$E$1:$J$1)-3,'[1]ΣΤΟΙΧΕΙΑ ΕΤΟΥΣ 3'!$BK$22,IF(MAX([1]Βοηθητικό!$E$22:$J$22)-2=MAX([1]Βοηθητικό!$E$1:$J$1)-4,'[1]ΣΤΟΙΧΕΙΑ ΕΤΟΥΣ 2'!$BK$22,IF(MAX([1]Βοηθητικό!$E$22:$J$22)-2=MAX([1]Βοηθητικό!$E$1:$J$1)-5,'[1]ΣΤΟΙΧΕΙΑ ΕΤΟΥΣ 1'!$BK$22,""))))</f>
        <v>0</v>
      </c>
      <c r="C1651" s="6">
        <f>IF(MAX([1]Βοηθητικό!$E$22:$J$22)-1=MAX([1]Βοηθητικό!$E$1:$J$1)-1,'[1]ΣΤΟΙΧΕΙΑ ΕΤΟΥΣ 5'!$BK$22,IF(MAX([1]Βοηθητικό!$E$22:$J$22)-1=MAX([1]Βοηθητικό!$E$1:$J$1)-2,'[1]ΣΤΟΙΧΕΙΑ ΕΤΟΥΣ 4'!$BK$22,IF(MAX([1]Βοηθητικό!$E$22:$J$22)-1=MAX([1]Βοηθητικό!$E$1:$J$1)-3,'[1]ΣΤΟΙΧΕΙΑ ΕΤΟΥΣ 3'!$BK$22,IF(MAX([1]Βοηθητικό!$E$22:$J$22)-1=MAX([1]Βοηθητικό!$E$1:$J$1)-4,'[1]ΣΤΟΙΧΕΙΑ ΕΤΟΥΣ 2'!$BK$22,IF(MAX([1]Βοηθητικό!$E$22:$J$22)-1=MAX([1]Βοηθητικό!$E$1:$J$1)-5,'[1]ΣΤΟΙΧΕΙΑ ΕΤΟΥΣ 1'!$BK$22,"")))))</f>
        <v>0</v>
      </c>
      <c r="D1651" s="7">
        <f>IF(MAX([1]Βοηθητικό!$E$22:$J$22)=MAX([1]Βοηθητικό!$E$1:$J$1),'[1]ΣΤΟΙΧΕΙΑ ΕΤΟΥΣ 6'!$BK$22,IF(MAX([1]Βοηθητικό!$E$22:$J$22)=MAX([1]Βοηθητικό!$E$1:$J$1)-1,'[1]ΣΤΟΙΧΕΙΑ ΕΤΟΥΣ 5'!$BK$22,IF(MAX([1]Βοηθητικό!$E$22:$J$22)=MAX([1]Βοηθητικό!$E$1:$J$1)-2,'[1]ΣΤΟΙΧΕΙΑ ΕΤΟΥΣ 4'!$BK$22,IF(MAX([1]Βοηθητικό!$E$22:$J$22)=MAX([1]Βοηθητικό!$E$1:$J$1)-3,'[1]ΣΤΟΙΧΕΙΑ ΕΤΟΥΣ 3'!$BK$22,IF(MAX([1]Βοηθητικό!$E$22:$J$22)=MAX([1]Βοηθητικό!$E$1:$J$1)-4,'[1]ΣΤΟΙΧΕΙΑ ΕΤΟΥΣ 2'!$BK$22,IF(MAX([1]Βοηθητικό!$E$22:$J$22)=MAX([1]Βοηθητικό!$E$1:$J$1)-5,'[1]ΣΤΟΙΧΕΙΑ ΕΤΟΥΣ 1'!$BK$22,""))))))</f>
        <v>0</v>
      </c>
    </row>
    <row r="1652" spans="1:4" x14ac:dyDescent="0.25">
      <c r="A1652" s="1" t="s">
        <v>31</v>
      </c>
      <c r="B1652" s="6">
        <f>IF(MAX([1]Βοηθητικό!$E$22:$J$22)-2=MAX([1]Βοηθητικό!$E$1:$J$1)-2,'[1]ΣΤΟΙΧΕΙΑ ΕΤΟΥΣ 4'!$AF$22,IF(MAX([1]Βοηθητικό!$E$22:$J$22)-2=MAX([1]Βοηθητικό!$E$1:$J$1)-3,'[1]ΣΤΟΙΧΕΙΑ ΕΤΟΥΣ 3'!$AF$22,IF(MAX([1]Βοηθητικό!$E$22:$J$22)-2=MAX([1]Βοηθητικό!$E$1:$J$1)-4,'[1]ΣΤΟΙΧΕΙΑ ΕΤΟΥΣ 2'!$AF$22,IF(MAX([1]Βοηθητικό!$E$22:$J$22)-2=MAX([1]Βοηθητικό!$E$1:$J$1)-5,'[1]ΣΤΟΙΧΕΙΑ ΕΤΟΥΣ 1'!$AF$22,""))))</f>
        <v>225942</v>
      </c>
      <c r="C1652" s="6">
        <f>IF(MAX([1]Βοηθητικό!$E$22:$J$22)-1=MAX([1]Βοηθητικό!$E$1:$J$1)-1,'[1]ΣΤΟΙΧΕΙΑ ΕΤΟΥΣ 5'!$AF$22,IF(MAX([1]Βοηθητικό!$E$22:$J$22)-1=MAX([1]Βοηθητικό!$E$1:$J$1)-2,'[1]ΣΤΟΙΧΕΙΑ ΕΤΟΥΣ 4'!$AF$22,IF(MAX([1]Βοηθητικό!$E$22:$J$22)-1=MAX([1]Βοηθητικό!$E$1:$J$1)-3,'[1]ΣΤΟΙΧΕΙΑ ΕΤΟΥΣ 3'!$AF$22,IF(MAX([1]Βοηθητικό!$E$22:$J$22)-1=MAX([1]Βοηθητικό!$E$1:$J$1)-4,'[1]ΣΤΟΙΧΕΙΑ ΕΤΟΥΣ 2'!$AF$22,IF(MAX([1]Βοηθητικό!$E$22:$J$22)-1=MAX([1]Βοηθητικό!$E$1:$J$1)-5,'[1]ΣΤΟΙΧΕΙΑ ΕΤΟΥΣ 1'!$AF$22,"")))))</f>
        <v>190552</v>
      </c>
      <c r="D1652" s="7">
        <f>IF(MAX([1]Βοηθητικό!$E$22:$J$22)=MAX([1]Βοηθητικό!$E$1:$J$1),'[1]ΣΤΟΙΧΕΙΑ ΕΤΟΥΣ 6'!$AF$22,IF(MAX([1]Βοηθητικό!$E$22:$J$22)=MAX([1]Βοηθητικό!$E$1:$J$1)-1,'[1]ΣΤΟΙΧΕΙΑ ΕΤΟΥΣ 5'!$AF$22,IF(MAX([1]Βοηθητικό!$E$22:$J$22)=MAX([1]Βοηθητικό!$E$1:$J$1)-2,'[1]ΣΤΟΙΧΕΙΑ ΕΤΟΥΣ 4'!$AF$22,IF(MAX([1]Βοηθητικό!$E$22:$J$22)=MAX([1]Βοηθητικό!$E$1:$J$1)-3,'[1]ΣΤΟΙΧΕΙΑ ΕΤΟΥΣ 3'!$AF$22,IF(MAX([1]Βοηθητικό!$E$22:$J$22)=MAX([1]Βοηθητικό!$E$1:$J$1)-4,'[1]ΣΤΟΙΧΕΙΑ ΕΤΟΥΣ 2'!$AF$22,IF(MAX([1]Βοηθητικό!$E$22:$J$22)=MAX([1]Βοηθητικό!$E$1:$J$1)-5,'[1]ΣΤΟΙΧΕΙΑ ΕΤΟΥΣ 1'!$AF$22,""))))))</f>
        <v>198015</v>
      </c>
    </row>
    <row r="1653" spans="1:4" x14ac:dyDescent="0.25">
      <c r="A1653" s="1" t="s">
        <v>187</v>
      </c>
      <c r="B1653" s="6">
        <f>IF(MAX([1]Βοηθητικό!$E$22:$J$22)-2=MAX([1]Βοηθητικό!$E$1:$J$1)-2,'[1]ΣΤΟΙΧΕΙΑ ΕΤΟΥΣ 4'!$AG$22,IF(MAX([1]Βοηθητικό!$E$22:$J$22)-2=MAX([1]Βοηθητικό!$E$1:$J$1)-3,'[1]ΣΤΟΙΧΕΙΑ ΕΤΟΥΣ 3'!$AG$22,IF(MAX([1]Βοηθητικό!$E$22:$J$22)-2=MAX([1]Βοηθητικό!$E$1:$J$1)-4,'[1]ΣΤΟΙΧΕΙΑ ΕΤΟΥΣ 2'!$AG$22,IF(MAX([1]Βοηθητικό!$E$22:$J$22)-2=MAX([1]Βοηθητικό!$E$1:$J$1)-5,'[1]ΣΤΟΙΧΕΙΑ ΕΤΟΥΣ 1'!$AG$22,""))))</f>
        <v>0</v>
      </c>
      <c r="C1653" s="6">
        <f>IF(MAX([1]Βοηθητικό!$E$22:$J$22)-1=MAX([1]Βοηθητικό!$E$1:$J$1)-1,'[1]ΣΤΟΙΧΕΙΑ ΕΤΟΥΣ 5'!$AG$22,IF(MAX([1]Βοηθητικό!$E$22:$J$22)-1=MAX([1]Βοηθητικό!$E$1:$J$1)-2,'[1]ΣΤΟΙΧΕΙΑ ΕΤΟΥΣ 4'!$AG$22,IF(MAX([1]Βοηθητικό!$E$22:$J$22)-1=MAX([1]Βοηθητικό!$E$1:$J$1)-3,'[1]ΣΤΟΙΧΕΙΑ ΕΤΟΥΣ 3'!$AG$22,IF(MAX([1]Βοηθητικό!$E$22:$J$22)-1=MAX([1]Βοηθητικό!$E$1:$J$1)-4,'[1]ΣΤΟΙΧΕΙΑ ΕΤΟΥΣ 2'!$AG$22,IF(MAX([1]Βοηθητικό!$E$22:$J$22)-1=MAX([1]Βοηθητικό!$E$1:$J$1)-5,'[1]ΣΤΟΙΧΕΙΑ ΕΤΟΥΣ 1'!$AG$22,"")))))</f>
        <v>0</v>
      </c>
      <c r="D1653" s="7">
        <f>IF(MAX([1]Βοηθητικό!$E$22:$J$22)=MAX([1]Βοηθητικό!$E$1:$J$1),'[1]ΣΤΟΙΧΕΙΑ ΕΤΟΥΣ 6'!$AG$22,IF(MAX([1]Βοηθητικό!$E$22:$J$22)=MAX([1]Βοηθητικό!$E$1:$J$1)-1,'[1]ΣΤΟΙΧΕΙΑ ΕΤΟΥΣ 5'!$AG$22,IF(MAX([1]Βοηθητικό!$E$22:$J$22)=MAX([1]Βοηθητικό!$E$1:$J$1)-2,'[1]ΣΤΟΙΧΕΙΑ ΕΤΟΥΣ 4'!$AG$22,IF(MAX([1]Βοηθητικό!$E$22:$J$22)=MAX([1]Βοηθητικό!$E$1:$J$1)-3,'[1]ΣΤΟΙΧΕΙΑ ΕΤΟΥΣ 3'!$AG$22,IF(MAX([1]Βοηθητικό!$E$22:$J$22)=MAX([1]Βοηθητικό!$E$1:$J$1)-4,'[1]ΣΤΟΙΧΕΙΑ ΕΤΟΥΣ 2'!$AG$22,IF(MAX([1]Βοηθητικό!$E$22:$J$22)=MAX([1]Βοηθητικό!$E$1:$J$1)-5,'[1]ΣΤΟΙΧΕΙΑ ΕΤΟΥΣ 1'!$AG$22,""))))))</f>
        <v>0</v>
      </c>
    </row>
    <row r="1654" spans="1:4" x14ac:dyDescent="0.25">
      <c r="A1654" s="1" t="s">
        <v>188</v>
      </c>
      <c r="B1654" s="6">
        <f>IF(MAX([1]Βοηθητικό!$E$22:$J$22)-2=MAX([1]Βοηθητικό!$E$1:$J$1)-2,'[1]ΣΤΟΙΧΕΙΑ ΕΤΟΥΣ 4'!$AH$22,IF(MAX([1]Βοηθητικό!$E$22:$J$22)-2=MAX([1]Βοηθητικό!$E$1:$J$1)-3,'[1]ΣΤΟΙΧΕΙΑ ΕΤΟΥΣ 3'!$AH$22,IF(MAX([1]Βοηθητικό!$E$22:$J$22)-2=MAX([1]Βοηθητικό!$E$1:$J$1)-4,'[1]ΣΤΟΙΧΕΙΑ ΕΤΟΥΣ 2'!$AH$22,IF(MAX([1]Βοηθητικό!$E$22:$J$22)-2=MAX([1]Βοηθητικό!$E$1:$J$1)-5,'[1]ΣΤΟΙΧΕΙΑ ΕΤΟΥΣ 1'!$AH$22,""))))</f>
        <v>0</v>
      </c>
      <c r="C1654" s="6">
        <f>IF(MAX([1]Βοηθητικό!$E$22:$J$22)-1=MAX([1]Βοηθητικό!$E$1:$J$1)-1,'[1]ΣΤΟΙΧΕΙΑ ΕΤΟΥΣ 5'!$AH$22,IF(MAX([1]Βοηθητικό!$E$22:$J$22)-1=MAX([1]Βοηθητικό!$E$1:$J$1)-2,'[1]ΣΤΟΙΧΕΙΑ ΕΤΟΥΣ 4'!$AH$22,IF(MAX([1]Βοηθητικό!$E$22:$J$22)-1=MAX([1]Βοηθητικό!$E$1:$J$1)-3,'[1]ΣΤΟΙΧΕΙΑ ΕΤΟΥΣ 3'!$AH$22,IF(MAX([1]Βοηθητικό!$E$22:$J$22)-1=MAX([1]Βοηθητικό!$E$1:$J$1)-4,'[1]ΣΤΟΙΧΕΙΑ ΕΤΟΥΣ 2'!$AH$22,IF(MAX([1]Βοηθητικό!$E$22:$J$22)-1=MAX([1]Βοηθητικό!$E$1:$J$1)-5,'[1]ΣΤΟΙΧΕΙΑ ΕΤΟΥΣ 1'!$AH$22,"")))))</f>
        <v>0</v>
      </c>
      <c r="D1654" s="7">
        <f>IF(MAX([1]Βοηθητικό!$E$22:$J$22)=MAX([1]Βοηθητικό!$E$1:$J$1),'[1]ΣΤΟΙΧΕΙΑ ΕΤΟΥΣ 6'!$AH$22,IF(MAX([1]Βοηθητικό!$E$22:$J$22)=MAX([1]Βοηθητικό!$E$1:$J$1)-1,'[1]ΣΤΟΙΧΕΙΑ ΕΤΟΥΣ 5'!$AH$22,IF(MAX([1]Βοηθητικό!$E$22:$J$22)=MAX([1]Βοηθητικό!$E$1:$J$1)-2,'[1]ΣΤΟΙΧΕΙΑ ΕΤΟΥΣ 4'!$AH$22,IF(MAX([1]Βοηθητικό!$E$22:$J$22)=MAX([1]Βοηθητικό!$E$1:$J$1)-3,'[1]ΣΤΟΙΧΕΙΑ ΕΤΟΥΣ 3'!$AH$22,IF(MAX([1]Βοηθητικό!$E$22:$J$22)=MAX([1]Βοηθητικό!$E$1:$J$1)-4,'[1]ΣΤΟΙΧΕΙΑ ΕΤΟΥΣ 2'!$AH$22,IF(MAX([1]Βοηθητικό!$E$22:$J$22)=MAX([1]Βοηθητικό!$E$1:$J$1)-5,'[1]ΣΤΟΙΧΕΙΑ ΕΤΟΥΣ 1'!$AH$22,""))))))</f>
        <v>0</v>
      </c>
    </row>
    <row r="1655" spans="1:4" x14ac:dyDescent="0.25">
      <c r="A1655" s="1" t="s">
        <v>189</v>
      </c>
      <c r="B1655" s="6">
        <f>IF(MAX([1]Βοηθητικό!$E$22:$J$22)-2=MAX([1]Βοηθητικό!$E$1:$J$1)-2,'[1]ΣΤΟΙΧΕΙΑ ΕΤΟΥΣ 4'!$AI$22,IF(MAX([1]Βοηθητικό!$E$22:$J$22)-2=MAX([1]Βοηθητικό!$E$1:$J$1)-3,'[1]ΣΤΟΙΧΕΙΑ ΕΤΟΥΣ 3'!$AI$22,IF(MAX([1]Βοηθητικό!$E$22:$J$22)-2=MAX([1]Βοηθητικό!$E$1:$J$1)-4,'[1]ΣΤΟΙΧΕΙΑ ΕΤΟΥΣ 2'!$AI$22,IF(MAX([1]Βοηθητικό!$E$22:$J$22)-2=MAX([1]Βοηθητικό!$E$1:$J$1)-5,'[1]ΣΤΟΙΧΕΙΑ ΕΤΟΥΣ 1'!$AI$22,""))))</f>
        <v>0</v>
      </c>
      <c r="C1655" s="6">
        <f>IF(MAX([1]Βοηθητικό!$E$22:$J$22)-1=MAX([1]Βοηθητικό!$E$1:$J$1)-1,'[1]ΣΤΟΙΧΕΙΑ ΕΤΟΥΣ 5'!$AI$22,IF(MAX([1]Βοηθητικό!$E$22:$J$22)-1=MAX([1]Βοηθητικό!$E$1:$J$1)-2,'[1]ΣΤΟΙΧΕΙΑ ΕΤΟΥΣ 4'!$AI$22,IF(MAX([1]Βοηθητικό!$E$22:$J$22)-1=MAX([1]Βοηθητικό!$E$1:$J$1)-3,'[1]ΣΤΟΙΧΕΙΑ ΕΤΟΥΣ 3'!$AI$22,IF(MAX([1]Βοηθητικό!$E$22:$J$22)-1=MAX([1]Βοηθητικό!$E$1:$J$1)-4,'[1]ΣΤΟΙΧΕΙΑ ΕΤΟΥΣ 2'!$AI$22,IF(MAX([1]Βοηθητικό!$E$22:$J$22)-1=MAX([1]Βοηθητικό!$E$1:$J$1)-5,'[1]ΣΤΟΙΧΕΙΑ ΕΤΟΥΣ 1'!$AI$22,"")))))</f>
        <v>0</v>
      </c>
      <c r="D1655" s="7">
        <f>IF(MAX([1]Βοηθητικό!$E$22:$J$22)=MAX([1]Βοηθητικό!$E$1:$J$1),'[1]ΣΤΟΙΧΕΙΑ ΕΤΟΥΣ 6'!$AI$22,IF(MAX([1]Βοηθητικό!$E$22:$J$22)=MAX([1]Βοηθητικό!$E$1:$J$1)-1,'[1]ΣΤΟΙΧΕΙΑ ΕΤΟΥΣ 5'!$AI$22,IF(MAX([1]Βοηθητικό!$E$22:$J$22)=MAX([1]Βοηθητικό!$E$1:$J$1)-2,'[1]ΣΤΟΙΧΕΙΑ ΕΤΟΥΣ 4'!$AI$22,IF(MAX([1]Βοηθητικό!$E$22:$J$22)=MAX([1]Βοηθητικό!$E$1:$J$1)-3,'[1]ΣΤΟΙΧΕΙΑ ΕΤΟΥΣ 3'!$AI$22,IF(MAX([1]Βοηθητικό!$E$22:$J$22)=MAX([1]Βοηθητικό!$E$1:$J$1)-4,'[1]ΣΤΟΙΧΕΙΑ ΕΤΟΥΣ 2'!$AI$22,IF(MAX([1]Βοηθητικό!$E$22:$J$22)=MAX([1]Βοηθητικό!$E$1:$J$1)-5,'[1]ΣΤΟΙΧΕΙΑ ΕΤΟΥΣ 1'!$AI$22,""))))))</f>
        <v>0</v>
      </c>
    </row>
    <row r="1656" spans="1:4" x14ac:dyDescent="0.25">
      <c r="A1656" s="1" t="s">
        <v>36</v>
      </c>
      <c r="B1656" s="6">
        <f>IF(MAX([1]Βοηθητικό!$E$22:$J$22)-2=MAX([1]Βοηθητικό!$E$1:$J$1)-2,'[1]ΣΤΟΙΧΕΙΑ ΕΤΟΥΣ 4'!$AK$22,IF(MAX([1]Βοηθητικό!$E$22:$J$22)-2=MAX([1]Βοηθητικό!$E$1:$J$1)-3,'[1]ΣΤΟΙΧΕΙΑ ΕΤΟΥΣ 3'!$AK$22,IF(MAX([1]Βοηθητικό!$E$22:$J$22)-2=MAX([1]Βοηθητικό!$E$1:$J$1)-4,'[1]ΣΤΟΙΧΕΙΑ ΕΤΟΥΣ 2'!$AK$22,IF(MAX([1]Βοηθητικό!$E$22:$J$22)-2=MAX([1]Βοηθητικό!$E$1:$J$1)-5,'[1]ΣΤΟΙΧΕΙΑ ΕΤΟΥΣ 1'!$AK$22,""))))</f>
        <v>225942</v>
      </c>
      <c r="C1656" s="6">
        <f>IF(MAX([1]Βοηθητικό!$E$22:$J$22)-1=MAX([1]Βοηθητικό!$E$1:$J$1)-1,'[1]ΣΤΟΙΧΕΙΑ ΕΤΟΥΣ 5'!$AK$22,IF(MAX([1]Βοηθητικό!$E$22:$J$22)-1=MAX([1]Βοηθητικό!$E$1:$J$1)-2,'[1]ΣΤΟΙΧΕΙΑ ΕΤΟΥΣ 4'!$AK$22,IF(MAX([1]Βοηθητικό!$E$22:$J$22)-1=MAX([1]Βοηθητικό!$E$1:$J$1)-3,'[1]ΣΤΟΙΧΕΙΑ ΕΤΟΥΣ 3'!$AK$22,IF(MAX([1]Βοηθητικό!$E$22:$J$22)-1=MAX([1]Βοηθητικό!$E$1:$J$1)-4,'[1]ΣΤΟΙΧΕΙΑ ΕΤΟΥΣ 2'!$AK$22,IF(MAX([1]Βοηθητικό!$E$22:$J$22)-1=MAX([1]Βοηθητικό!$E$1:$J$1)-5,'[1]ΣΤΟΙΧΕΙΑ ΕΤΟΥΣ 1'!$AK$22,"")))))</f>
        <v>190552</v>
      </c>
      <c r="D1656" s="7">
        <f>IF(MAX([1]Βοηθητικό!$E$22:$J$22)=MAX([1]Βοηθητικό!$E$1:$J$1),'[1]ΣΤΟΙΧΕΙΑ ΕΤΟΥΣ 6'!$AK$22,IF(MAX([1]Βοηθητικό!$E$22:$J$22)=MAX([1]Βοηθητικό!$E$1:$J$1)-1,'[1]ΣΤΟΙΧΕΙΑ ΕΤΟΥΣ 5'!$AK$22,IF(MAX([1]Βοηθητικό!$E$22:$J$22)=MAX([1]Βοηθητικό!$E$1:$J$1)-2,'[1]ΣΤΟΙΧΕΙΑ ΕΤΟΥΣ 4'!$AK$22,IF(MAX([1]Βοηθητικό!$E$22:$J$22)=MAX([1]Βοηθητικό!$E$1:$J$1)-3,'[1]ΣΤΟΙΧΕΙΑ ΕΤΟΥΣ 3'!$AK$22,IF(MAX([1]Βοηθητικό!$E$22:$J$22)=MAX([1]Βοηθητικό!$E$1:$J$1)-4,'[1]ΣΤΟΙΧΕΙΑ ΕΤΟΥΣ 2'!$AK$22,IF(MAX([1]Βοηθητικό!$E$22:$J$22)=MAX([1]Βοηθητικό!$E$1:$J$1)-5,'[1]ΣΤΟΙΧΕΙΑ ΕΤΟΥΣ 1'!$AK$22,""))))))</f>
        <v>198015</v>
      </c>
    </row>
    <row r="1657" spans="1:4" x14ac:dyDescent="0.25">
      <c r="A1657" s="1" t="s">
        <v>37</v>
      </c>
      <c r="B1657" s="6">
        <f>IF(MAX([1]Βοηθητικό!$E$22:$J$22)-2=MAX([1]Βοηθητικό!$E$1:$J$1)-2,'[1]ΣΤΟΙΧΕΙΑ ΕΤΟΥΣ 4'!$AL$22,IF(MAX([1]Βοηθητικό!$E$22:$J$22)-2=MAX([1]Βοηθητικό!$E$1:$J$1)-3,'[1]ΣΤΟΙΧΕΙΑ ΕΤΟΥΣ 3'!$AL$22,IF(MAX([1]Βοηθητικό!$E$22:$J$22)-2=MAX([1]Βοηθητικό!$E$1:$J$1)-4,'[1]ΣΤΟΙΧΕΙΑ ΕΤΟΥΣ 2'!$AL$22,IF(MAX([1]Βοηθητικό!$E$22:$J$22)-2=MAX([1]Βοηθητικό!$E$1:$J$1)-5,'[1]ΣΤΟΙΧΕΙΑ ΕΤΟΥΣ 1'!$AL$22,""))))</f>
        <v>261561</v>
      </c>
      <c r="C1657" s="6">
        <f>IF(MAX([1]Βοηθητικό!$E$22:$J$22)-1=MAX([1]Βοηθητικό!$E$1:$J$1)-1,'[1]ΣΤΟΙΧΕΙΑ ΕΤΟΥΣ 5'!$AL$22,IF(MAX([1]Βοηθητικό!$E$22:$J$22)-1=MAX([1]Βοηθητικό!$E$1:$J$1)-2,'[1]ΣΤΟΙΧΕΙΑ ΕΤΟΥΣ 4'!$AL$22,IF(MAX([1]Βοηθητικό!$E$22:$J$22)-1=MAX([1]Βοηθητικό!$E$1:$J$1)-3,'[1]ΣΤΟΙΧΕΙΑ ΕΤΟΥΣ 3'!$AL$22,IF(MAX([1]Βοηθητικό!$E$22:$J$22)-1=MAX([1]Βοηθητικό!$E$1:$J$1)-4,'[1]ΣΤΟΙΧΕΙΑ ΕΤΟΥΣ 2'!$AL$22,IF(MAX([1]Βοηθητικό!$E$22:$J$22)-1=MAX([1]Βοηθητικό!$E$1:$J$1)-5,'[1]ΣΤΟΙΧΕΙΑ ΕΤΟΥΣ 1'!$AL$22,"")))))</f>
        <v>231049</v>
      </c>
      <c r="D1657" s="7">
        <f>IF(MAX([1]Βοηθητικό!$E$22:$J$22)=MAX([1]Βοηθητικό!$E$1:$J$1),'[1]ΣΤΟΙΧΕΙΑ ΕΤΟΥΣ 6'!$AL$22,IF(MAX([1]Βοηθητικό!$E$22:$J$22)=MAX([1]Βοηθητικό!$E$1:$J$1)-1,'[1]ΣΤΟΙΧΕΙΑ ΕΤΟΥΣ 5'!$AL$22,IF(MAX([1]Βοηθητικό!$E$22:$J$22)=MAX([1]Βοηθητικό!$E$1:$J$1)-2,'[1]ΣΤΟΙΧΕΙΑ ΕΤΟΥΣ 4'!$AL$22,IF(MAX([1]Βοηθητικό!$E$22:$J$22)=MAX([1]Βοηθητικό!$E$1:$J$1)-3,'[1]ΣΤΟΙΧΕΙΑ ΕΤΟΥΣ 3'!$AL$22,IF(MAX([1]Βοηθητικό!$E$22:$J$22)=MAX([1]Βοηθητικό!$E$1:$J$1)-4,'[1]ΣΤΟΙΧΕΙΑ ΕΤΟΥΣ 2'!$AL$22,IF(MAX([1]Βοηθητικό!$E$22:$J$22)=MAX([1]Βοηθητικό!$E$1:$J$1)-5,'[1]ΣΤΟΙΧΕΙΑ ΕΤΟΥΣ 1'!$AL$22,""))))))</f>
        <v>231808</v>
      </c>
    </row>
    <row r="1658" spans="1:4" x14ac:dyDescent="0.25">
      <c r="A1658" s="1"/>
      <c r="B1658" s="4" t="str">
        <f>IF(MAX([1]Βοηθητικό!$E$22:$J$22)-2=MAX([1]Βοηθητικό!$E$1:$J$1)-2,LEFT('[1]ΣΤΟΙΧΕΙΑ ΕΤΟΥΣ 4'!$F$22,10),IF(MAX([1]Βοηθητικό!$E$22:$J$22)-2=MAX([1]Βοηθητικό!$E$1:$J$1)-3,LEFT('[1]ΣΤΟΙΧΕΙΑ ΕΤΟΥΣ 3'!$F$22,10),IF(MAX([1]Βοηθητικό!$E$22:$J$22)-2=MAX([1]Βοηθητικό!$E$1:$J$1)-4,LEFT('[1]ΣΤΟΙΧΕΙΑ ΕΤΟΥΣ 2'!$F$22,10),IF(MAX([1]Βοηθητικό!$E$22:$J$22)-2=MAX([1]Βοηθητικό!$E$1:$J$1)-5,LEFT('[1]ΣΤΟΙΧΕΙΑ ΕΤΟΥΣ 1'!$F$22,10),""))))</f>
        <v>01/01/2017</v>
      </c>
      <c r="C1658" s="17" t="str">
        <f>IF(MAX([1]Βοηθητικό!$E$22:$J$22)-1=MAX([1]Βοηθητικό!$E$1:$J$1)-1,LEFT('[1]ΣΤΟΙΧΕΙΑ ΕΤΟΥΣ 5'!$F$22,10),IF(MAX([1]Βοηθητικό!$E$22:$J$22)-1=MAX([1]Βοηθητικό!$E$1:$J$1)-2,LEFT('[1]ΣΤΟΙΧΕΙΑ ΕΤΟΥΣ 4'!$F$22,10),IF(MAX([1]Βοηθητικό!$E$22:$J$22)-1=MAX([1]Βοηθητικό!$E$1:$J$1)-3,LEFT('[1]ΣΤΟΙΧΕΙΑ ΕΤΟΥΣ 3'!$F$22,10),IF(MAX([1]Βοηθητικό!$E$22:$J$22)-1=MAX([1]Βοηθητικό!$E$1:$J$1)-4,LEFT('[1]ΣΤΟΙΧΕΙΑ ΕΤΟΥΣ 2'!$F$22,10),IF(MAX([1]Βοηθητικό!$E$22:$J$22)-1=MAX([1]Βοηθητικό!$E$1:$J$1)-5,LEFT('[1]ΣΤΟΙΧΕΙΑ ΕΤΟΥΣ 1'!$F$22,10),"")))))</f>
        <v>01/01/2018</v>
      </c>
      <c r="D1658" s="5" t="str">
        <f>IF(MAX([1]Βοηθητικό!$E$22:$J$22)=MAX([1]Βοηθητικό!$E$1:$J$1),LEFT('[1]ΣΤΟΙΧΕΙΑ ΕΤΟΥΣ 6'!$F$22,10),IF(MAX([1]Βοηθητικό!$E$22:$J$22)=MAX([1]Βοηθητικό!$E$1:$J$1)-1,LEFT('[1]ΣΤΟΙΧΕΙΑ ΕΤΟΥΣ 5'!$F$22,10),IF(MAX([1]Βοηθητικό!$E$22:$J$22)=MAX([1]Βοηθητικό!$E$1:$J$1)-2,LEFT('[1]ΣΤΟΙΧΕΙΑ ΕΤΟΥΣ 4'!$F$22,10),IF(MAX([1]Βοηθητικό!$E$22:$J$22)=MAX([1]Βοηθητικό!$E$1:$J$1)-3,LEFT('[1]ΣΤΟΙΧΕΙΑ ΕΤΟΥΣ 3'!$F$22,10),IF(MAX([1]Βοηθητικό!$E$22:$J$22)=MAX([1]Βοηθητικό!$E$1:$J$1)-4,LEFT('[1]ΣΤΟΙΧΕΙΑ ΕΤΟΥΣ 2'!$F$22,10),IF(MAX([1]Βοηθητικό!$E$22:$J$22)=MAX([1]Βοηθητικό!$E$1:$J$1)-5,LEFT('[1]ΣΤΟΙΧΕΙΑ ΕΤΟΥΣ 1'!$F$22,10),""))))))</f>
        <v>01/01/2019</v>
      </c>
    </row>
    <row r="1659" spans="1:4" x14ac:dyDescent="0.25">
      <c r="A1659" s="3" t="s">
        <v>190</v>
      </c>
      <c r="B1659" s="4" t="str">
        <f>IF(MAX([1]Βοηθητικό!$E$22:$J$22)-2=MAX([1]Βοηθητικό!$E$1:$J$1)-2,RIGHT('[1]ΣΤΟΙΧΕΙΑ ΕΤΟΥΣ 4'!$F$22,10),IF(MAX([1]Βοηθητικό!$E$22:$J$22)-2=MAX([1]Βοηθητικό!$E$1:$J$1)-3,RIGHT('[1]ΣΤΟΙΧΕΙΑ ΕΤΟΥΣ 3'!$F$22,10),IF(MAX([1]Βοηθητικό!$E$22:$J$22)-2=MAX([1]Βοηθητικό!$E$1:$J$1)-4,RIGHT('[1]ΣΤΟΙΧΕΙΑ ΕΤΟΥΣ 2'!$F$22,10),IF(MAX([1]Βοηθητικό!$E$22:$J$22)-2=MAX([1]Βοηθητικό!$E$1:$J$1)-5,RIGHT('[1]ΣΤΟΙΧΕΙΑ ΕΤΟΥΣ 1'!$F$22,10),""))))</f>
        <v>31/12/2017</v>
      </c>
      <c r="C1659" s="17" t="str">
        <f>IF(MAX([1]Βοηθητικό!$E$22:$J$22)-1=MAX([1]Βοηθητικό!$E$1:$J$1)-1,RIGHT('[1]ΣΤΟΙΧΕΙΑ ΕΤΟΥΣ 5'!$F$22,10),IF(MAX([1]Βοηθητικό!$E$22:$J$22)-1=MAX([1]Βοηθητικό!$E$1:$J$1)-2,RIGHT('[1]ΣΤΟΙΧΕΙΑ ΕΤΟΥΣ 4'!$F$22,10),IF(MAX([1]Βοηθητικό!$E$22:$J$22)-1=MAX([1]Βοηθητικό!$E$1:$J$1)-3,RIGHT('[1]ΣΤΟΙΧΕΙΑ ΕΤΟΥΣ 3'!$F$22,10),IF(MAX([1]Βοηθητικό!$E$22:$J$22)-1=MAX([1]Βοηθητικό!$E$1:$J$1)-4,RIGHT('[1]ΣΤΟΙΧΕΙΑ ΕΤΟΥΣ 2'!$F$22,10),IF(MAX([1]Βοηθητικό!$E$22:$J$22)-1=MAX([1]Βοηθητικό!$E$1:$J$1)-5,RIGHT('[1]ΣΤΟΙΧΕΙΑ ΕΤΟΥΣ 1'!$F$22,10),"")))))</f>
        <v>31/12/2018</v>
      </c>
      <c r="D1659" s="5" t="str">
        <f>IF(MAX([1]Βοηθητικό!$E$22:$J$22)=MAX([1]Βοηθητικό!$E$1:$J$1),RIGHT('[1]ΣΤΟΙΧΕΙΑ ΕΤΟΥΣ 6'!$F$22,10),IF(MAX([1]Βοηθητικό!$E$22:$J$22)=MAX([1]Βοηθητικό!$E$1:$J$1)-1,RIGHT('[1]ΣΤΟΙΧΕΙΑ ΕΤΟΥΣ 5'!$F$22,10),IF(MAX([1]Βοηθητικό!$E$22:$J$22)=MAX([1]Βοηθητικό!$E$1:$J$1)-2,RIGHT('[1]ΣΤΟΙΧΕΙΑ ΕΤΟΥΣ 4'!$F$22,10),IF(MAX([1]Βοηθητικό!$E$22:$J$22)=MAX([1]Βοηθητικό!$E$1:$J$1)-3,RIGHT('[1]ΣΤΟΙΧΕΙΑ ΕΤΟΥΣ 3'!$F$22,10),IF(MAX([1]Βοηθητικό!$E$22:$J$22)=MAX([1]Βοηθητικό!$E$1:$J$1)-4,RIGHT('[1]ΣΤΟΙΧΕΙΑ ΕΤΟΥΣ 2'!$F$22,10),IF(MAX([1]Βοηθητικό!$E$22:$J$22)=MAX([1]Βοηθητικό!$E$1:$J$1)-5,RIGHT('[1]ΣΤΟΙΧΕΙΑ ΕΤΟΥΣ 1'!$F$22,10),""))))))</f>
        <v>31/12/2019</v>
      </c>
    </row>
    <row r="1660" spans="1:4" x14ac:dyDescent="0.25">
      <c r="A1660" s="1" t="s">
        <v>39</v>
      </c>
      <c r="B1660" s="6">
        <f>IF(MAX([1]Βοηθητικό!$E$22:$J$22)-2=MAX([1]Βοηθητικό!$E$1:$J$1)-2,'[1]ΣΤΟΙΧΕΙΑ ΕΤΟΥΣ 4'!$AN$22,IF(MAX([1]Βοηθητικό!$E$22:$J$22)-2=MAX([1]Βοηθητικό!$E$1:$J$1)-3,'[1]ΣΤΟΙΧΕΙΑ ΕΤΟΥΣ 3'!$AN$22,IF(MAX([1]Βοηθητικό!$E$22:$J$22)-2=MAX([1]Βοηθητικό!$E$1:$J$1)-4,'[1]ΣΤΟΙΧΕΙΑ ΕΤΟΥΣ 2'!$AN$22,IF(MAX([1]Βοηθητικό!$E$22:$J$22)-2=MAX([1]Βοηθητικό!$E$1:$J$1)-5,'[1]ΣΤΟΙΧΕΙΑ ΕΤΟΥΣ 1'!$AN$22,""))))</f>
        <v>1331130</v>
      </c>
      <c r="C1660" s="6">
        <f>IF(MAX([1]Βοηθητικό!$E$22:$J$22)-1=MAX([1]Βοηθητικό!$E$1:$J$1)-1,'[1]ΣΤΟΙΧΕΙΑ ΕΤΟΥΣ 5'!$AN$22,IF(MAX([1]Βοηθητικό!$E$22:$J$22)-1=MAX([1]Βοηθητικό!$E$1:$J$1)-2,'[1]ΣΤΟΙΧΕΙΑ ΕΤΟΥΣ 4'!$AN$22,IF(MAX([1]Βοηθητικό!$E$22:$J$22)-1=MAX([1]Βοηθητικό!$E$1:$J$1)-3,'[1]ΣΤΟΙΧΕΙΑ ΕΤΟΥΣ 3'!$AN$22,IF(MAX([1]Βοηθητικό!$E$22:$J$22)-1=MAX([1]Βοηθητικό!$E$1:$J$1)-4,'[1]ΣΤΟΙΧΕΙΑ ΕΤΟΥΣ 2'!$AN$22,IF(MAX([1]Βοηθητικό!$E$22:$J$22)-1=MAX([1]Βοηθητικό!$E$1:$J$1)-5,'[1]ΣΤΟΙΧΕΙΑ ΕΤΟΥΣ 1'!$AN$22,"")))))</f>
        <v>1425529</v>
      </c>
      <c r="D1660" s="7">
        <f>IF(MAX([1]Βοηθητικό!$E$22:$J$22)=MAX([1]Βοηθητικό!$E$1:$J$1),'[1]ΣΤΟΙΧΕΙΑ ΕΤΟΥΣ 6'!$AN$22,IF(MAX([1]Βοηθητικό!$E$22:$J$22)=MAX([1]Βοηθητικό!$E$1:$J$1)-1,'[1]ΣΤΟΙΧΕΙΑ ΕΤΟΥΣ 5'!$AN$22,IF(MAX([1]Βοηθητικό!$E$22:$J$22)=MAX([1]Βοηθητικό!$E$1:$J$1)-2,'[1]ΣΤΟΙΧΕΙΑ ΕΤΟΥΣ 4'!$AN$22,IF(MAX([1]Βοηθητικό!$E$22:$J$22)=MAX([1]Βοηθητικό!$E$1:$J$1)-3,'[1]ΣΤΟΙΧΕΙΑ ΕΤΟΥΣ 3'!$AN$22,IF(MAX([1]Βοηθητικό!$E$22:$J$22)=MAX([1]Βοηθητικό!$E$1:$J$1)-4,'[1]ΣΤΟΙΧΕΙΑ ΕΤΟΥΣ 2'!$AN$22,IF(MAX([1]Βοηθητικό!$E$22:$J$22)=MAX([1]Βοηθητικό!$E$1:$J$1)-5,'[1]ΣΤΟΙΧΕΙΑ ΕΤΟΥΣ 1'!$AN$22,""))))))</f>
        <v>1314734</v>
      </c>
    </row>
    <row r="1661" spans="1:4" x14ac:dyDescent="0.25">
      <c r="A1661" s="1" t="s">
        <v>40</v>
      </c>
      <c r="B1661" s="6">
        <f>IF(MAX([1]Βοηθητικό!$E$22:$J$22)-2=MAX([1]Βοηθητικό!$E$1:$J$1)-2,'[1]ΣΤΟΙΧΕΙΑ ΕΤΟΥΣ 4'!$AO$22,IF(MAX([1]Βοηθητικό!$E$22:$J$22)-2=MAX([1]Βοηθητικό!$E$1:$J$1)-3,'[1]ΣΤΟΙΧΕΙΑ ΕΤΟΥΣ 3'!$AO$22,IF(MAX([1]Βοηθητικό!$E$22:$J$22)-2=MAX([1]Βοηθητικό!$E$1:$J$1)-4,'[1]ΣΤΟΙΧΕΙΑ ΕΤΟΥΣ 2'!$AO$22,IF(MAX([1]Βοηθητικό!$E$22:$J$22)-2=MAX([1]Βοηθητικό!$E$1:$J$1)-5,'[1]ΣΤΟΙΧΕΙΑ ΕΤΟΥΣ 1'!$AO$22,""))))</f>
        <v>756659</v>
      </c>
      <c r="C1661" s="6">
        <f>IF(MAX([1]Βοηθητικό!$E$22:$J$22)-1=MAX([1]Βοηθητικό!$E$1:$J$1)-1,'[1]ΣΤΟΙΧΕΙΑ ΕΤΟΥΣ 5'!$AO$22,IF(MAX([1]Βοηθητικό!$E$22:$J$22)-1=MAX([1]Βοηθητικό!$E$1:$J$1)-2,'[1]ΣΤΟΙΧΕΙΑ ΕΤΟΥΣ 4'!$AO$22,IF(MAX([1]Βοηθητικό!$E$22:$J$22)-1=MAX([1]Βοηθητικό!$E$1:$J$1)-3,'[1]ΣΤΟΙΧΕΙΑ ΕΤΟΥΣ 3'!$AO$22,IF(MAX([1]Βοηθητικό!$E$22:$J$22)-1=MAX([1]Βοηθητικό!$E$1:$J$1)-4,'[1]ΣΤΟΙΧΕΙΑ ΕΤΟΥΣ 2'!$AO$22,IF(MAX([1]Βοηθητικό!$E$22:$J$22)-1=MAX([1]Βοηθητικό!$E$1:$J$1)-5,'[1]ΣΤΟΙΧΕΙΑ ΕΤΟΥΣ 1'!$AO$22,"")))))</f>
        <v>753714</v>
      </c>
      <c r="D1661" s="7">
        <f>IF(MAX([1]Βοηθητικό!$E$22:$J$22)=MAX([1]Βοηθητικό!$E$1:$J$1),'[1]ΣΤΟΙΧΕΙΑ ΕΤΟΥΣ 6'!$AO$22,IF(MAX([1]Βοηθητικό!$E$22:$J$22)=MAX([1]Βοηθητικό!$E$1:$J$1)-1,'[1]ΣΤΟΙΧΕΙΑ ΕΤΟΥΣ 5'!$AO$22,IF(MAX([1]Βοηθητικό!$E$22:$J$22)=MAX([1]Βοηθητικό!$E$1:$J$1)-2,'[1]ΣΤΟΙΧΕΙΑ ΕΤΟΥΣ 4'!$AO$22,IF(MAX([1]Βοηθητικό!$E$22:$J$22)=MAX([1]Βοηθητικό!$E$1:$J$1)-3,'[1]ΣΤΟΙΧΕΙΑ ΕΤΟΥΣ 3'!$AO$22,IF(MAX([1]Βοηθητικό!$E$22:$J$22)=MAX([1]Βοηθητικό!$E$1:$J$1)-4,'[1]ΣΤΟΙΧΕΙΑ ΕΤΟΥΣ 2'!$AO$22,IF(MAX([1]Βοηθητικό!$E$22:$J$22)=MAX([1]Βοηθητικό!$E$1:$J$1)-5,'[1]ΣΤΟΙΧΕΙΑ ΕΤΟΥΣ 1'!$AO$22,""))))))</f>
        <v>720376</v>
      </c>
    </row>
    <row r="1662" spans="1:4" x14ac:dyDescent="0.25">
      <c r="A1662" s="1" t="s">
        <v>41</v>
      </c>
      <c r="B1662" s="6">
        <f>IF(MAX([1]Βοηθητικό!$E$22:$J$22)-2=MAX([1]Βοηθητικό!$E$1:$J$1)-2,'[1]ΣΤΟΙΧΕΙΑ ΕΤΟΥΣ 4'!$AP$22,IF(MAX([1]Βοηθητικό!$E$22:$J$22)-2=MAX([1]Βοηθητικό!$E$1:$J$1)-3,'[1]ΣΤΟΙΧΕΙΑ ΕΤΟΥΣ 3'!$AP$22,IF(MAX([1]Βοηθητικό!$E$22:$J$22)-2=MAX([1]Βοηθητικό!$E$1:$J$1)-4,'[1]ΣΤΟΙΧΕΙΑ ΕΤΟΥΣ 2'!$AP$22,IF(MAX([1]Βοηθητικό!$E$22:$J$22)-2=MAX([1]Βοηθητικό!$E$1:$J$1)-5,'[1]ΣΤΟΙΧΕΙΑ ΕΤΟΥΣ 1'!$AP$22,""))))</f>
        <v>574470</v>
      </c>
      <c r="C1662" s="6">
        <f>IF(MAX([1]Βοηθητικό!$E$22:$J$22)-1=MAX([1]Βοηθητικό!$E$1:$J$1)-1,'[1]ΣΤΟΙΧΕΙΑ ΕΤΟΥΣ 5'!$AP$22,IF(MAX([1]Βοηθητικό!$E$22:$J$22)-1=MAX([1]Βοηθητικό!$E$1:$J$1)-2,'[1]ΣΤΟΙΧΕΙΑ ΕΤΟΥΣ 4'!$AP$22,IF(MAX([1]Βοηθητικό!$E$22:$J$22)-1=MAX([1]Βοηθητικό!$E$1:$J$1)-3,'[1]ΣΤΟΙΧΕΙΑ ΕΤΟΥΣ 3'!$AP$22,IF(MAX([1]Βοηθητικό!$E$22:$J$22)-1=MAX([1]Βοηθητικό!$E$1:$J$1)-4,'[1]ΣΤΟΙΧΕΙΑ ΕΤΟΥΣ 2'!$AP$22,IF(MAX([1]Βοηθητικό!$E$22:$J$22)-1=MAX([1]Βοηθητικό!$E$1:$J$1)-5,'[1]ΣΤΟΙΧΕΙΑ ΕΤΟΥΣ 1'!$AP$22,"")))))</f>
        <v>671815</v>
      </c>
      <c r="D1662" s="7">
        <f>IF(MAX([1]Βοηθητικό!$E$22:$J$22)=MAX([1]Βοηθητικό!$E$1:$J$1),'[1]ΣΤΟΙΧΕΙΑ ΕΤΟΥΣ 6'!$AP$22,IF(MAX([1]Βοηθητικό!$E$22:$J$22)=MAX([1]Βοηθητικό!$E$1:$J$1)-1,'[1]ΣΤΟΙΧΕΙΑ ΕΤΟΥΣ 5'!$AP$22,IF(MAX([1]Βοηθητικό!$E$22:$J$22)=MAX([1]Βοηθητικό!$E$1:$J$1)-2,'[1]ΣΤΟΙΧΕΙΑ ΕΤΟΥΣ 4'!$AP$22,IF(MAX([1]Βοηθητικό!$E$22:$J$22)=MAX([1]Βοηθητικό!$E$1:$J$1)-3,'[1]ΣΤΟΙΧΕΙΑ ΕΤΟΥΣ 3'!$AP$22,IF(MAX([1]Βοηθητικό!$E$22:$J$22)=MAX([1]Βοηθητικό!$E$1:$J$1)-4,'[1]ΣΤΟΙΧΕΙΑ ΕΤΟΥΣ 2'!$AP$22,IF(MAX([1]Βοηθητικό!$E$22:$J$22)=MAX([1]Βοηθητικό!$E$1:$J$1)-5,'[1]ΣΤΟΙΧΕΙΑ ΕΤΟΥΣ 1'!$AP$22,""))))))</f>
        <v>594358</v>
      </c>
    </row>
    <row r="1663" spans="1:4" x14ac:dyDescent="0.25">
      <c r="A1663" s="1" t="s">
        <v>42</v>
      </c>
      <c r="B1663" s="6">
        <f>IF(MAX([1]Βοηθητικό!$E$22:$J$22)-2=MAX([1]Βοηθητικό!$E$1:$J$1)-2,'[1]ΣΤΟΙΧΕΙΑ ΕΤΟΥΣ 4'!$AQ$22,IF(MAX([1]Βοηθητικό!$E$22:$J$22)-2=MAX([1]Βοηθητικό!$E$1:$J$1)-3,'[1]ΣΤΟΙΧΕΙΑ ΕΤΟΥΣ 3'!$AQ$22,IF(MAX([1]Βοηθητικό!$E$22:$J$22)-2=MAX([1]Βοηθητικό!$E$1:$J$1)-4,'[1]ΣΤΟΙΧΕΙΑ ΕΤΟΥΣ 2'!$AQ$22,IF(MAX([1]Βοηθητικό!$E$22:$J$22)-2=MAX([1]Βοηθητικό!$E$1:$J$1)-5,'[1]ΣΤΟΙΧΕΙΑ ΕΤΟΥΣ 1'!$AQ$22,""))))</f>
        <v>0</v>
      </c>
      <c r="C1663" s="6">
        <f>IF(MAX([1]Βοηθητικό!$E$22:$J$22)-1=MAX([1]Βοηθητικό!$E$1:$J$1)-1,'[1]ΣΤΟΙΧΕΙΑ ΕΤΟΥΣ 5'!$AQ$22,IF(MAX([1]Βοηθητικό!$E$22:$J$22)-1=MAX([1]Βοηθητικό!$E$1:$J$1)-2,'[1]ΣΤΟΙΧΕΙΑ ΕΤΟΥΣ 4'!$AQ$22,IF(MAX([1]Βοηθητικό!$E$22:$J$22)-1=MAX([1]Βοηθητικό!$E$1:$J$1)-3,'[1]ΣΤΟΙΧΕΙΑ ΕΤΟΥΣ 3'!$AQ$22,IF(MAX([1]Βοηθητικό!$E$22:$J$22)-1=MAX([1]Βοηθητικό!$E$1:$J$1)-4,'[1]ΣΤΟΙΧΕΙΑ ΕΤΟΥΣ 2'!$AQ$22,IF(MAX([1]Βοηθητικό!$E$22:$J$22)-1=MAX([1]Βοηθητικό!$E$1:$J$1)-5,'[1]ΣΤΟΙΧΕΙΑ ΕΤΟΥΣ 1'!$AQ$22,"")))))</f>
        <v>0</v>
      </c>
      <c r="D1663" s="7">
        <f>IF(MAX([1]Βοηθητικό!$E$22:$J$22)=MAX([1]Βοηθητικό!$E$1:$J$1),'[1]ΣΤΟΙΧΕΙΑ ΕΤΟΥΣ 6'!$AQ$22,IF(MAX([1]Βοηθητικό!$E$22:$J$22)=MAX([1]Βοηθητικό!$E$1:$J$1)-1,'[1]ΣΤΟΙΧΕΙΑ ΕΤΟΥΣ 5'!$AQ$22,IF(MAX([1]Βοηθητικό!$E$22:$J$22)=MAX([1]Βοηθητικό!$E$1:$J$1)-2,'[1]ΣΤΟΙΧΕΙΑ ΕΤΟΥΣ 4'!$AQ$22,IF(MAX([1]Βοηθητικό!$E$22:$J$22)=MAX([1]Βοηθητικό!$E$1:$J$1)-3,'[1]ΣΤΟΙΧΕΙΑ ΕΤΟΥΣ 3'!$AQ$22,IF(MAX([1]Βοηθητικό!$E$22:$J$22)=MAX([1]Βοηθητικό!$E$1:$J$1)-4,'[1]ΣΤΟΙΧΕΙΑ ΕΤΟΥΣ 2'!$AQ$22,IF(MAX([1]Βοηθητικό!$E$22:$J$22)=MAX([1]Βοηθητικό!$E$1:$J$1)-5,'[1]ΣΤΟΙΧΕΙΑ ΕΤΟΥΣ 1'!$AQ$22,""))))))</f>
        <v>0</v>
      </c>
    </row>
    <row r="1664" spans="1:4" x14ac:dyDescent="0.25">
      <c r="A1664" s="1" t="s">
        <v>43</v>
      </c>
      <c r="B1664" s="6">
        <f>IF(MAX([1]Βοηθητικό!$E$22:$J$22)-2=MAX([1]Βοηθητικό!$E$1:$J$1)-2,'[1]ΣΤΟΙΧΕΙΑ ΕΤΟΥΣ 4'!$AR$22,IF(MAX([1]Βοηθητικό!$E$22:$J$22)-2=MAX([1]Βοηθητικό!$E$1:$J$1)-3,'[1]ΣΤΟΙΧΕΙΑ ΕΤΟΥΣ 3'!$AR$22,IF(MAX([1]Βοηθητικό!$E$22:$J$22)-2=MAX([1]Βοηθητικό!$E$1:$J$1)-4,'[1]ΣΤΟΙΧΕΙΑ ΕΤΟΥΣ 2'!$AR$22,IF(MAX([1]Βοηθητικό!$E$22:$J$22)-2=MAX([1]Βοηθητικό!$E$1:$J$1)-5,'[1]ΣΤΟΙΧΕΙΑ ΕΤΟΥΣ 1'!$AR$22,""))))</f>
        <v>6270</v>
      </c>
      <c r="C1664" s="6">
        <f>IF(MAX([1]Βοηθητικό!$E$22:$J$22)-1=MAX([1]Βοηθητικό!$E$1:$J$1)-1,'[1]ΣΤΟΙΧΕΙΑ ΕΤΟΥΣ 5'!$AR$22,IF(MAX([1]Βοηθητικό!$E$22:$J$22)-1=MAX([1]Βοηθητικό!$E$1:$J$1)-2,'[1]ΣΤΟΙΧΕΙΑ ΕΤΟΥΣ 4'!$AR$22,IF(MAX([1]Βοηθητικό!$E$22:$J$22)-1=MAX([1]Βοηθητικό!$E$1:$J$1)-3,'[1]ΣΤΟΙΧΕΙΑ ΕΤΟΥΣ 3'!$AR$22,IF(MAX([1]Βοηθητικό!$E$22:$J$22)-1=MAX([1]Βοηθητικό!$E$1:$J$1)-4,'[1]ΣΤΟΙΧΕΙΑ ΕΤΟΥΣ 2'!$AR$22,IF(MAX([1]Βοηθητικό!$E$22:$J$22)-1=MAX([1]Βοηθητικό!$E$1:$J$1)-5,'[1]ΣΤΟΙΧΕΙΑ ΕΤΟΥΣ 1'!$AR$22,"")))))</f>
        <v>4859</v>
      </c>
      <c r="D1664" s="7">
        <f>IF(MAX([1]Βοηθητικό!$E$22:$J$22)=MAX([1]Βοηθητικό!$E$1:$J$1),'[1]ΣΤΟΙΧΕΙΑ ΕΤΟΥΣ 6'!$AR$22,IF(MAX([1]Βοηθητικό!$E$22:$J$22)=MAX([1]Βοηθητικό!$E$1:$J$1)-1,'[1]ΣΤΟΙΧΕΙΑ ΕΤΟΥΣ 5'!$AR$22,IF(MAX([1]Βοηθητικό!$E$22:$J$22)=MAX([1]Βοηθητικό!$E$1:$J$1)-2,'[1]ΣΤΟΙΧΕΙΑ ΕΤΟΥΣ 4'!$AR$22,IF(MAX([1]Βοηθητικό!$E$22:$J$22)=MAX([1]Βοηθητικό!$E$1:$J$1)-3,'[1]ΣΤΟΙΧΕΙΑ ΕΤΟΥΣ 3'!$AR$22,IF(MAX([1]Βοηθητικό!$E$22:$J$22)=MAX([1]Βοηθητικό!$E$1:$J$1)-4,'[1]ΣΤΟΙΧΕΙΑ ΕΤΟΥΣ 2'!$AR$22,IF(MAX([1]Βοηθητικό!$E$22:$J$22)=MAX([1]Βοηθητικό!$E$1:$J$1)-5,'[1]ΣΤΟΙΧΕΙΑ ΕΤΟΥΣ 1'!$AR$22,""))))))</f>
        <v>2406</v>
      </c>
    </row>
    <row r="1665" spans="1:4" x14ac:dyDescent="0.25">
      <c r="A1665" s="1" t="s">
        <v>44</v>
      </c>
      <c r="B1665" s="6">
        <f>IF(MAX([1]Βοηθητικό!$E$22:$J$22)-2=MAX([1]Βοηθητικό!$E$1:$J$1)-2,'[1]ΣΤΟΙΧΕΙΑ ΕΤΟΥΣ 4'!$AS$22,IF(MAX([1]Βοηθητικό!$E$22:$J$22)-2=MAX([1]Βοηθητικό!$E$1:$J$1)-3,'[1]ΣΤΟΙΧΕΙΑ ΕΤΟΥΣ 3'!$AS$22,IF(MAX([1]Βοηθητικό!$E$22:$J$22)-2=MAX([1]Βοηθητικό!$E$1:$J$1)-4,'[1]ΣΤΟΙΧΕΙΑ ΕΤΟΥΣ 2'!$AS$22,IF(MAX([1]Βοηθητικό!$E$22:$J$22)-2=MAX([1]Βοηθητικό!$E$1:$J$1)-5,'[1]ΣΤΟΙΧΕΙΑ ΕΤΟΥΣ 1'!$AS$22,""))))</f>
        <v>560678</v>
      </c>
      <c r="C1665" s="6">
        <f>IF(MAX([1]Βοηθητικό!$E$22:$J$22)-1=MAX([1]Βοηθητικό!$E$1:$J$1)-1,'[1]ΣΤΟΙΧΕΙΑ ΕΤΟΥΣ 5'!$AS$22,IF(MAX([1]Βοηθητικό!$E$22:$J$22)-1=MAX([1]Βοηθητικό!$E$1:$J$1)-2,'[1]ΣΤΟΙΧΕΙΑ ΕΤΟΥΣ 4'!$AS$22,IF(MAX([1]Βοηθητικό!$E$22:$J$22)-1=MAX([1]Βοηθητικό!$E$1:$J$1)-3,'[1]ΣΤΟΙΧΕΙΑ ΕΤΟΥΣ 3'!$AS$22,IF(MAX([1]Βοηθητικό!$E$22:$J$22)-1=MAX([1]Βοηθητικό!$E$1:$J$1)-4,'[1]ΣΤΟΙΧΕΙΑ ΕΤΟΥΣ 2'!$AS$22,IF(MAX([1]Βοηθητικό!$E$22:$J$22)-1=MAX([1]Βοηθητικό!$E$1:$J$1)-5,'[1]ΣΤΟΙΧΕΙΑ ΕΤΟΥΣ 1'!$AS$22,"")))))</f>
        <v>646703</v>
      </c>
      <c r="D1665" s="7">
        <f>IF(MAX([1]Βοηθητικό!$E$22:$J$22)=MAX([1]Βοηθητικό!$E$1:$J$1),'[1]ΣΤΟΙΧΕΙΑ ΕΤΟΥΣ 6'!$AS$22,IF(MAX([1]Βοηθητικό!$E$22:$J$22)=MAX([1]Βοηθητικό!$E$1:$J$1)-1,'[1]ΣΤΟΙΧΕΙΑ ΕΤΟΥΣ 5'!$AS$22,IF(MAX([1]Βοηθητικό!$E$22:$J$22)=MAX([1]Βοηθητικό!$E$1:$J$1)-2,'[1]ΣΤΟΙΧΕΙΑ ΕΤΟΥΣ 4'!$AS$22,IF(MAX([1]Βοηθητικό!$E$22:$J$22)=MAX([1]Βοηθητικό!$E$1:$J$1)-3,'[1]ΣΤΟΙΧΕΙΑ ΕΤΟΥΣ 3'!$AS$22,IF(MAX([1]Βοηθητικό!$E$22:$J$22)=MAX([1]Βοηθητικό!$E$1:$J$1)-4,'[1]ΣΤΟΙΧΕΙΑ ΕΤΟΥΣ 2'!$AS$22,IF(MAX([1]Βοηθητικό!$E$22:$J$22)=MAX([1]Βοηθητικό!$E$1:$J$1)-5,'[1]ΣΤΟΙΧΕΙΑ ΕΤΟΥΣ 1'!$AS$22,""))))))</f>
        <v>590806</v>
      </c>
    </row>
    <row r="1666" spans="1:4" x14ac:dyDescent="0.25">
      <c r="A1666" s="1" t="s">
        <v>45</v>
      </c>
      <c r="B1666" s="6">
        <f>IF(MAX([1]Βοηθητικό!$E$22:$J$22)-2=MAX([1]Βοηθητικό!$E$1:$J$1)-2,'[1]ΣΤΟΙΧΕΙΑ ΕΤΟΥΣ 4'!$AT$22,IF(MAX([1]Βοηθητικό!$E$22:$J$22)-2=MAX([1]Βοηθητικό!$E$1:$J$1)-3,'[1]ΣΤΟΙΧΕΙΑ ΕΤΟΥΣ 3'!$AT$22,IF(MAX([1]Βοηθητικό!$E$22:$J$22)-2=MAX([1]Βοηθητικό!$E$1:$J$1)-4,'[1]ΣΤΟΙΧΕΙΑ ΕΤΟΥΣ 2'!$AT$22,IF(MAX([1]Βοηθητικό!$E$22:$J$22)-2=MAX([1]Βοηθητικό!$E$1:$J$1)-5,'[1]ΣΤΟΙΧΕΙΑ ΕΤΟΥΣ 1'!$AT$22,""))))</f>
        <v>7522</v>
      </c>
      <c r="C1666" s="6">
        <f>IF(MAX([1]Βοηθητικό!$E$22:$J$22)-1=MAX([1]Βοηθητικό!$E$1:$J$1)-1,'[1]ΣΤΟΙΧΕΙΑ ΕΤΟΥΣ 5'!$AT$22,IF(MAX([1]Βοηθητικό!$E$22:$J$22)-1=MAX([1]Βοηθητικό!$E$1:$J$1)-2,'[1]ΣΤΟΙΧΕΙΑ ΕΤΟΥΣ 4'!$AT$22,IF(MAX([1]Βοηθητικό!$E$22:$J$22)-1=MAX([1]Βοηθητικό!$E$1:$J$1)-3,'[1]ΣΤΟΙΧΕΙΑ ΕΤΟΥΣ 3'!$AT$22,IF(MAX([1]Βοηθητικό!$E$22:$J$22)-1=MAX([1]Βοηθητικό!$E$1:$J$1)-4,'[1]ΣΤΟΙΧΕΙΑ ΕΤΟΥΣ 2'!$AT$22,IF(MAX([1]Βοηθητικό!$E$22:$J$22)-1=MAX([1]Βοηθητικό!$E$1:$J$1)-5,'[1]ΣΤΟΙΧΕΙΑ ΕΤΟΥΣ 1'!$AT$22,"")))))</f>
        <v>20253</v>
      </c>
      <c r="D1666" s="7">
        <f>IF(MAX([1]Βοηθητικό!$E$22:$J$22)=MAX([1]Βοηθητικό!$E$1:$J$1),'[1]ΣΤΟΙΧΕΙΑ ΕΤΟΥΣ 6'!$AT$22,IF(MAX([1]Βοηθητικό!$E$22:$J$22)=MAX([1]Βοηθητικό!$E$1:$J$1)-1,'[1]ΣΤΟΙΧΕΙΑ ΕΤΟΥΣ 5'!$AT$22,IF(MAX([1]Βοηθητικό!$E$22:$J$22)=MAX([1]Βοηθητικό!$E$1:$J$1)-2,'[1]ΣΤΟΙΧΕΙΑ ΕΤΟΥΣ 4'!$AT$22,IF(MAX([1]Βοηθητικό!$E$22:$J$22)=MAX([1]Βοηθητικό!$E$1:$J$1)-3,'[1]ΣΤΟΙΧΕΙΑ ΕΤΟΥΣ 3'!$AT$22,IF(MAX([1]Βοηθητικό!$E$22:$J$22)=MAX([1]Βοηθητικό!$E$1:$J$1)-4,'[1]ΣΤΟΙΧΕΙΑ ΕΤΟΥΣ 2'!$AT$22,IF(MAX([1]Βοηθητικό!$E$22:$J$22)=MAX([1]Βοηθητικό!$E$1:$J$1)-5,'[1]ΣΤΟΙΧΕΙΑ ΕΤΟΥΣ 1'!$AT$22,""))))))</f>
        <v>1146</v>
      </c>
    </row>
    <row r="1667" spans="1:4" x14ac:dyDescent="0.25">
      <c r="A1667" s="1" t="s">
        <v>46</v>
      </c>
      <c r="B1667" s="6">
        <f>IF(MAX([1]Βοηθητικό!$E$22:$J$22)-2=MAX([1]Βοηθητικό!$E$1:$J$1)-2,'[1]ΣΤΟΙΧΕΙΑ ΕΤΟΥΣ 4'!$AU$22,IF(MAX([1]Βοηθητικό!$E$22:$J$22)-2=MAX([1]Βοηθητικό!$E$1:$J$1)-3,'[1]ΣΤΟΙΧΕΙΑ ΕΤΟΥΣ 3'!$AU$22,IF(MAX([1]Βοηθητικό!$E$22:$J$22)-2=MAX([1]Βοηθητικό!$E$1:$J$1)-4,'[1]ΣΤΟΙΧΕΙΑ ΕΤΟΥΣ 2'!$AU$22,IF(MAX([1]Βοηθητικό!$E$22:$J$22)-2=MAX([1]Βοηθητικό!$E$1:$J$1)-5,'[1]ΣΤΟΙΧΕΙΑ ΕΤΟΥΣ 1'!$AU$22,""))))</f>
        <v>0</v>
      </c>
      <c r="C1667" s="6">
        <f>IF(MAX([1]Βοηθητικό!$E$22:$J$22)-1=MAX([1]Βοηθητικό!$E$1:$J$1)-1,'[1]ΣΤΟΙΧΕΙΑ ΕΤΟΥΣ 5'!$AU$22,IF(MAX([1]Βοηθητικό!$E$22:$J$22)-1=MAX([1]Βοηθητικό!$E$1:$J$1)-2,'[1]ΣΤΟΙΧΕΙΑ ΕΤΟΥΣ 4'!$AU$22,IF(MAX([1]Βοηθητικό!$E$22:$J$22)-1=MAX([1]Βοηθητικό!$E$1:$J$1)-3,'[1]ΣΤΟΙΧΕΙΑ ΕΤΟΥΣ 3'!$AU$22,IF(MAX([1]Βοηθητικό!$E$22:$J$22)-1=MAX([1]Βοηθητικό!$E$1:$J$1)-4,'[1]ΣΤΟΙΧΕΙΑ ΕΤΟΥΣ 2'!$AU$22,IF(MAX([1]Βοηθητικό!$E$22:$J$22)-1=MAX([1]Βοηθητικό!$E$1:$J$1)-5,'[1]ΣΤΟΙΧΕΙΑ ΕΤΟΥΣ 1'!$AU$22,"")))))</f>
        <v>0</v>
      </c>
      <c r="D1667" s="7">
        <f>IF(MAX([1]Βοηθητικό!$E$22:$J$22)=MAX([1]Βοηθητικό!$E$1:$J$1),'[1]ΣΤΟΙΧΕΙΑ ΕΤΟΥΣ 6'!$AU$22,IF(MAX([1]Βοηθητικό!$E$22:$J$22)=MAX([1]Βοηθητικό!$E$1:$J$1)-1,'[1]ΣΤΟΙΧΕΙΑ ΕΤΟΥΣ 5'!$AU$22,IF(MAX([1]Βοηθητικό!$E$22:$J$22)=MAX([1]Βοηθητικό!$E$1:$J$1)-2,'[1]ΣΤΟΙΧΕΙΑ ΕΤΟΥΣ 4'!$AU$22,IF(MAX([1]Βοηθητικό!$E$22:$J$22)=MAX([1]Βοηθητικό!$E$1:$J$1)-3,'[1]ΣΤΟΙΧΕΙΑ ΕΤΟΥΣ 3'!$AU$22,IF(MAX([1]Βοηθητικό!$E$22:$J$22)=MAX([1]Βοηθητικό!$E$1:$J$1)-4,'[1]ΣΤΟΙΧΕΙΑ ΕΤΟΥΣ 2'!$AU$22,IF(MAX([1]Βοηθητικό!$E$22:$J$22)=MAX([1]Βοηθητικό!$E$1:$J$1)-5,'[1]ΣΤΟΙΧΕΙΑ ΕΤΟΥΣ 1'!$AU$22,""))))))</f>
        <v>0</v>
      </c>
    </row>
    <row r="1668" spans="1:4" x14ac:dyDescent="0.25">
      <c r="A1668" s="1" t="s">
        <v>47</v>
      </c>
      <c r="B1668" s="6">
        <f>IF(MAX([1]Βοηθητικό!$E$22:$J$22)-2=MAX([1]Βοηθητικό!$E$1:$J$1)-2,'[1]ΣΤΟΙΧΕΙΑ ΕΤΟΥΣ 4'!$AV$22,IF(MAX([1]Βοηθητικό!$E$22:$J$22)-2=MAX([1]Βοηθητικό!$E$1:$J$1)-3,'[1]ΣΤΟΙΧΕΙΑ ΕΤΟΥΣ 3'!$AV$22,IF(MAX([1]Βοηθητικό!$E$22:$J$22)-2=MAX([1]Βοηθητικό!$E$1:$J$1)-4,'[1]ΣΤΟΙΧΕΙΑ ΕΤΟΥΣ 2'!$AV$22,IF(MAX([1]Βοηθητικό!$E$22:$J$22)-2=MAX([1]Βοηθητικό!$E$1:$J$1)-5,'[1]ΣΤΟΙΧΕΙΑ ΕΤΟΥΣ 1'!$AV$22,""))))</f>
        <v>0</v>
      </c>
      <c r="C1668" s="6">
        <f>IF(MAX([1]Βοηθητικό!$E$22:$J$22)-1=MAX([1]Βοηθητικό!$E$1:$J$1)-1,'[1]ΣΤΟΙΧΕΙΑ ΕΤΟΥΣ 5'!$AV$22,IF(MAX([1]Βοηθητικό!$E$22:$J$22)-1=MAX([1]Βοηθητικό!$E$1:$J$1)-2,'[1]ΣΤΟΙΧΕΙΑ ΕΤΟΥΣ 4'!$AV$22,IF(MAX([1]Βοηθητικό!$E$22:$J$22)-1=MAX([1]Βοηθητικό!$E$1:$J$1)-3,'[1]ΣΤΟΙΧΕΙΑ ΕΤΟΥΣ 3'!$AV$22,IF(MAX([1]Βοηθητικό!$E$22:$J$22)-1=MAX([1]Βοηθητικό!$E$1:$J$1)-4,'[1]ΣΤΟΙΧΕΙΑ ΕΤΟΥΣ 2'!$AV$22,IF(MAX([1]Βοηθητικό!$E$22:$J$22)-1=MAX([1]Βοηθητικό!$E$1:$J$1)-5,'[1]ΣΤΟΙΧΕΙΑ ΕΤΟΥΣ 1'!$AV$22,"")))))</f>
        <v>0</v>
      </c>
      <c r="D1668" s="7">
        <f>IF(MAX([1]Βοηθητικό!$E$22:$J$22)=MAX([1]Βοηθητικό!$E$1:$J$1),'[1]ΣΤΟΙΧΕΙΑ ΕΤΟΥΣ 6'!$AV$22,IF(MAX([1]Βοηθητικό!$E$22:$J$22)=MAX([1]Βοηθητικό!$E$1:$J$1)-1,'[1]ΣΤΟΙΧΕΙΑ ΕΤΟΥΣ 5'!$AV$22,IF(MAX([1]Βοηθητικό!$E$22:$J$22)=MAX([1]Βοηθητικό!$E$1:$J$1)-2,'[1]ΣΤΟΙΧΕΙΑ ΕΤΟΥΣ 4'!$AV$22,IF(MAX([1]Βοηθητικό!$E$22:$J$22)=MAX([1]Βοηθητικό!$E$1:$J$1)-3,'[1]ΣΤΟΙΧΕΙΑ ΕΤΟΥΣ 3'!$AV$22,IF(MAX([1]Βοηθητικό!$E$22:$J$22)=MAX([1]Βοηθητικό!$E$1:$J$1)-4,'[1]ΣΤΟΙΧΕΙΑ ΕΤΟΥΣ 2'!$AV$22,IF(MAX([1]Βοηθητικό!$E$22:$J$22)=MAX([1]Βοηθητικό!$E$1:$J$1)-5,'[1]ΣΤΟΙΧΕΙΑ ΕΤΟΥΣ 1'!$AV$22,""))))))</f>
        <v>0</v>
      </c>
    </row>
    <row r="1669" spans="1:4" x14ac:dyDescent="0.25">
      <c r="A1669" s="1" t="s">
        <v>48</v>
      </c>
      <c r="B1669" s="6">
        <f>IF(MAX([1]Βοηθητικό!$E$22:$J$22)-2=MAX([1]Βοηθητικό!$E$1:$J$1)-2,'[1]ΣΤΟΙΧΕΙΑ ΕΤΟΥΣ 4'!$AW$22,IF(MAX([1]Βοηθητικό!$E$22:$J$22)-2=MAX([1]Βοηθητικό!$E$1:$J$1)-3,'[1]ΣΤΟΙΧΕΙΑ ΕΤΟΥΣ 3'!$AW$22,IF(MAX([1]Βοηθητικό!$E$22:$J$22)-2=MAX([1]Βοηθητικό!$E$1:$J$1)-4,'[1]ΣΤΟΙΧΕΙΑ ΕΤΟΥΣ 2'!$AW$22,IF(MAX([1]Βοηθητικό!$E$22:$J$22)-2=MAX([1]Βοηθητικό!$E$1:$J$1)-5,'[1]ΣΤΟΙΧΕΙΑ ΕΤΟΥΣ 1'!$AW$22,""))))</f>
        <v>6791</v>
      </c>
      <c r="C1669" s="6">
        <f>IF(MAX([1]Βοηθητικό!$E$22:$J$22)-1=MAX([1]Βοηθητικό!$E$1:$J$1)-1,'[1]ΣΤΟΙΧΕΙΑ ΕΤΟΥΣ 5'!$AW$22,IF(MAX([1]Βοηθητικό!$E$22:$J$22)-1=MAX([1]Βοηθητικό!$E$1:$J$1)-2,'[1]ΣΤΟΙΧΕΙΑ ΕΤΟΥΣ 4'!$AW$22,IF(MAX([1]Βοηθητικό!$E$22:$J$22)-1=MAX([1]Βοηθητικό!$E$1:$J$1)-3,'[1]ΣΤΟΙΧΕΙΑ ΕΤΟΥΣ 3'!$AW$22,IF(MAX([1]Βοηθητικό!$E$22:$J$22)-1=MAX([1]Βοηθητικό!$E$1:$J$1)-4,'[1]ΣΤΟΙΧΕΙΑ ΕΤΟΥΣ 2'!$AW$22,IF(MAX([1]Βοηθητικό!$E$22:$J$22)-1=MAX([1]Βοηθητικό!$E$1:$J$1)-5,'[1]ΣΤΟΙΧΕΙΑ ΕΤΟΥΣ 1'!$AW$22,"")))))</f>
        <v>9934</v>
      </c>
      <c r="D1669" s="7">
        <f>IF(MAX([1]Βοηθητικό!$E$22:$J$22)=MAX([1]Βοηθητικό!$E$1:$J$1),'[1]ΣΤΟΙΧΕΙΑ ΕΤΟΥΣ 6'!$AW$22,IF(MAX([1]Βοηθητικό!$E$22:$J$22)=MAX([1]Βοηθητικό!$E$1:$J$1)-1,'[1]ΣΤΟΙΧΕΙΑ ΕΤΟΥΣ 5'!$AW$22,IF(MAX([1]Βοηθητικό!$E$22:$J$22)=MAX([1]Βοηθητικό!$E$1:$J$1)-2,'[1]ΣΤΟΙΧΕΙΑ ΕΤΟΥΣ 4'!$AW$22,IF(MAX([1]Βοηθητικό!$E$22:$J$22)=MAX([1]Βοηθητικό!$E$1:$J$1)-3,'[1]ΣΤΟΙΧΕΙΑ ΕΤΟΥΣ 3'!$AW$22,IF(MAX([1]Βοηθητικό!$E$22:$J$22)=MAX([1]Βοηθητικό!$E$1:$J$1)-4,'[1]ΣΤΟΙΧΕΙΑ ΕΤΟΥΣ 2'!$AW$22,IF(MAX([1]Βοηθητικό!$E$22:$J$22)=MAX([1]Βοηθητικό!$E$1:$J$1)-5,'[1]ΣΤΟΙΧΕΙΑ ΕΤΟΥΣ 1'!$AW$22,""))))))</f>
        <v>4882</v>
      </c>
    </row>
    <row r="1670" spans="1:4" x14ac:dyDescent="0.25">
      <c r="A1670" s="1" t="s">
        <v>49</v>
      </c>
      <c r="B1670" s="6">
        <f>IF(MAX([1]Βοηθητικό!$E$22:$J$22)-2=MAX([1]Βοηθητικό!$E$1:$J$1)-2,'[1]ΣΤΟΙΧΕΙΑ ΕΤΟΥΣ 4'!$AX$22,IF(MAX([1]Βοηθητικό!$E$22:$J$22)-2=MAX([1]Βοηθητικό!$E$1:$J$1)-3,'[1]ΣΤΟΙΧΕΙΑ ΕΤΟΥΣ 3'!$AX$22,IF(MAX([1]Βοηθητικό!$E$22:$J$22)-2=MAX([1]Βοηθητικό!$E$1:$J$1)-4,'[1]ΣΤΟΙΧΕΙΑ ΕΤΟΥΣ 2'!$AX$22,IF(MAX([1]Βοηθητικό!$E$22:$J$22)-2=MAX([1]Βοηθητικό!$E$1:$J$1)-5,'[1]ΣΤΟΙΧΕΙΑ ΕΤΟΥΣ 1'!$AX$22,""))))</f>
        <v>6791</v>
      </c>
      <c r="C1670" s="6">
        <f>IF(MAX([1]Βοηθητικό!$E$22:$J$22)-1=MAX([1]Βοηθητικό!$E$1:$J$1)-1,'[1]ΣΤΟΙΧΕΙΑ ΕΤΟΥΣ 5'!$AX$22,IF(MAX([1]Βοηθητικό!$E$22:$J$22)-1=MAX([1]Βοηθητικό!$E$1:$J$1)-2,'[1]ΣΤΟΙΧΕΙΑ ΕΤΟΥΣ 4'!$AX$22,IF(MAX([1]Βοηθητικό!$E$22:$J$22)-1=MAX([1]Βοηθητικό!$E$1:$J$1)-3,'[1]ΣΤΟΙΧΕΙΑ ΕΤΟΥΣ 3'!$AX$22,IF(MAX([1]Βοηθητικό!$E$22:$J$22)-1=MAX([1]Βοηθητικό!$E$1:$J$1)-4,'[1]ΣΤΟΙΧΕΙΑ ΕΤΟΥΣ 2'!$AX$22,IF(MAX([1]Βοηθητικό!$E$22:$J$22)-1=MAX([1]Βοηθητικό!$E$1:$J$1)-5,'[1]ΣΤΟΙΧΕΙΑ ΕΤΟΥΣ 1'!$AX$22,"")))))</f>
        <v>9934</v>
      </c>
      <c r="D1670" s="7">
        <f>IF(MAX([1]Βοηθητικό!$E$22:$J$22)=MAX([1]Βοηθητικό!$E$1:$J$1),'[1]ΣΤΟΙΧΕΙΑ ΕΤΟΥΣ 6'!$AX$22,IF(MAX([1]Βοηθητικό!$E$22:$J$22)=MAX([1]Βοηθητικό!$E$1:$J$1)-1,'[1]ΣΤΟΙΧΕΙΑ ΕΤΟΥΣ 5'!$AX$22,IF(MAX([1]Βοηθητικό!$E$22:$J$22)=MAX([1]Βοηθητικό!$E$1:$J$1)-2,'[1]ΣΤΟΙΧΕΙΑ ΕΤΟΥΣ 4'!$AX$22,IF(MAX([1]Βοηθητικό!$E$22:$J$22)=MAX([1]Βοηθητικό!$E$1:$J$1)-3,'[1]ΣΤΟΙΧΕΙΑ ΕΤΟΥΣ 3'!$AX$22,IF(MAX([1]Βοηθητικό!$E$22:$J$22)=MAX([1]Βοηθητικό!$E$1:$J$1)-4,'[1]ΣΤΟΙΧΕΙΑ ΕΤΟΥΣ 2'!$AX$22,IF(MAX([1]Βοηθητικό!$E$22:$J$22)=MAX([1]Βοηθητικό!$E$1:$J$1)-5,'[1]ΣΤΟΙΧΕΙΑ ΕΤΟΥΣ 1'!$AX$22,""))))))</f>
        <v>4882</v>
      </c>
    </row>
    <row r="1671" spans="1:4" x14ac:dyDescent="0.25">
      <c r="A1671" s="1" t="s">
        <v>50</v>
      </c>
      <c r="B1671" s="6">
        <f>IF(MAX([1]Βοηθητικό!$E$22:$J$22)-2=MAX([1]Βοηθητικό!$E$1:$J$1)-2,'[1]ΣΤΟΙΧΕΙΑ ΕΤΟΥΣ 4'!$AY$22,IF(MAX([1]Βοηθητικό!$E$22:$J$22)-2=MAX([1]Βοηθητικό!$E$1:$J$1)-3,'[1]ΣΤΟΙΧΕΙΑ ΕΤΟΥΣ 3'!$AY$22,IF(MAX([1]Βοηθητικό!$E$22:$J$22)-2=MAX([1]Βοηθητικό!$E$1:$J$1)-4,'[1]ΣΤΟΙΧΕΙΑ ΕΤΟΥΣ 2'!$AY$22,IF(MAX([1]Βοηθητικό!$E$22:$J$22)-2=MAX([1]Βοηθητικό!$E$1:$J$1)-5,'[1]ΣΤΟΙΧΕΙΑ ΕΤΟΥΣ 1'!$AY$22,""))))</f>
        <v>0</v>
      </c>
      <c r="C1671" s="6">
        <f>IF(MAX([1]Βοηθητικό!$E$22:$J$22)-1=MAX([1]Βοηθητικό!$E$1:$J$1)-1,'[1]ΣΤΟΙΧΕΙΑ ΕΤΟΥΣ 5'!$AY$22,IF(MAX([1]Βοηθητικό!$E$22:$J$22)-1=MAX([1]Βοηθητικό!$E$1:$J$1)-2,'[1]ΣΤΟΙΧΕΙΑ ΕΤΟΥΣ 4'!$AY$22,IF(MAX([1]Βοηθητικό!$E$22:$J$22)-1=MAX([1]Βοηθητικό!$E$1:$J$1)-3,'[1]ΣΤΟΙΧΕΙΑ ΕΤΟΥΣ 3'!$AY$22,IF(MAX([1]Βοηθητικό!$E$22:$J$22)-1=MAX([1]Βοηθητικό!$E$1:$J$1)-4,'[1]ΣΤΟΙΧΕΙΑ ΕΤΟΥΣ 2'!$AY$22,IF(MAX([1]Βοηθητικό!$E$22:$J$22)-1=MAX([1]Βοηθητικό!$E$1:$J$1)-5,'[1]ΣΤΟΙΧΕΙΑ ΕΤΟΥΣ 1'!$AY$22,"")))))</f>
        <v>0</v>
      </c>
      <c r="D1671" s="7">
        <f>IF(MAX([1]Βοηθητικό!$E$22:$J$22)=MAX([1]Βοηθητικό!$E$1:$J$1),'[1]ΣΤΟΙΧΕΙΑ ΕΤΟΥΣ 6'!$AY$22,IF(MAX([1]Βοηθητικό!$E$22:$J$22)=MAX([1]Βοηθητικό!$E$1:$J$1)-1,'[1]ΣΤΟΙΧΕΙΑ ΕΤΟΥΣ 5'!$AY$22,IF(MAX([1]Βοηθητικό!$E$22:$J$22)=MAX([1]Βοηθητικό!$E$1:$J$1)-2,'[1]ΣΤΟΙΧΕΙΑ ΕΤΟΥΣ 4'!$AY$22,IF(MAX([1]Βοηθητικό!$E$22:$J$22)=MAX([1]Βοηθητικό!$E$1:$J$1)-3,'[1]ΣΤΟΙΧΕΙΑ ΕΤΟΥΣ 3'!$AY$22,IF(MAX([1]Βοηθητικό!$E$22:$J$22)=MAX([1]Βοηθητικό!$E$1:$J$1)-4,'[1]ΣΤΟΙΧΕΙΑ ΕΤΟΥΣ 2'!$AY$22,IF(MAX([1]Βοηθητικό!$E$22:$J$22)=MAX([1]Βοηθητικό!$E$1:$J$1)-5,'[1]ΣΤΟΙΧΕΙΑ ΕΤΟΥΣ 1'!$AY$22,""))))))</f>
        <v>0</v>
      </c>
    </row>
    <row r="1672" spans="1:4" x14ac:dyDescent="0.25">
      <c r="A1672" s="1" t="s">
        <v>51</v>
      </c>
      <c r="B1672" s="6">
        <f>IF(MAX([1]Βοηθητικό!$E$22:$J$22)-2=MAX([1]Βοηθητικό!$E$1:$J$1)-2,'[1]ΣΤΟΙΧΕΙΑ ΕΤΟΥΣ 4'!$AZ$22,IF(MAX([1]Βοηθητικό!$E$22:$J$22)-2=MAX([1]Βοηθητικό!$E$1:$J$1)-3,'[1]ΣΤΟΙΧΕΙΑ ΕΤΟΥΣ 3'!$AZ$22,IF(MAX([1]Βοηθητικό!$E$22:$J$22)-2=MAX([1]Βοηθητικό!$E$1:$J$1)-4,'[1]ΣΤΟΙΧΕΙΑ ΕΤΟΥΣ 2'!$AZ$22,IF(MAX([1]Βοηθητικό!$E$22:$J$22)-2=MAX([1]Βοηθητικό!$E$1:$J$1)-5,'[1]ΣΤΟΙΧΕΙΑ ΕΤΟΥΣ 1'!$AZ$22,""))))</f>
        <v>731</v>
      </c>
      <c r="C1672" s="6">
        <f>IF(MAX([1]Βοηθητικό!$E$22:$J$22)-1=MAX([1]Βοηθητικό!$E$1:$J$1)-1,'[1]ΣΤΟΙΧΕΙΑ ΕΤΟΥΣ 5'!$AZ$22,IF(MAX([1]Βοηθητικό!$E$22:$J$22)-1=MAX([1]Βοηθητικό!$E$1:$J$1)-2,'[1]ΣΤΟΙΧΕΙΑ ΕΤΟΥΣ 4'!$AZ$22,IF(MAX([1]Βοηθητικό!$E$22:$J$22)-1=MAX([1]Βοηθητικό!$E$1:$J$1)-3,'[1]ΣΤΟΙΧΕΙΑ ΕΤΟΥΣ 3'!$AZ$22,IF(MAX([1]Βοηθητικό!$E$22:$J$22)-1=MAX([1]Βοηθητικό!$E$1:$J$1)-4,'[1]ΣΤΟΙΧΕΙΑ ΕΤΟΥΣ 2'!$AZ$22,IF(MAX([1]Βοηθητικό!$E$22:$J$22)-1=MAX([1]Βοηθητικό!$E$1:$J$1)-5,'[1]ΣΤΟΙΧΕΙΑ ΕΤΟΥΣ 1'!$AZ$22,"")))))</f>
        <v>10319</v>
      </c>
      <c r="D1672" s="7">
        <f>IF(MAX([1]Βοηθητικό!$E$22:$J$22)=MAX([1]Βοηθητικό!$E$1:$J$1),'[1]ΣΤΟΙΧΕΙΑ ΕΤΟΥΣ 6'!$AZ$22,IF(MAX([1]Βοηθητικό!$E$22:$J$22)=MAX([1]Βοηθητικό!$E$1:$J$1)-1,'[1]ΣΤΟΙΧΕΙΑ ΕΤΟΥΣ 5'!$AZ$22,IF(MAX([1]Βοηθητικό!$E$22:$J$22)=MAX([1]Βοηθητικό!$E$1:$J$1)-2,'[1]ΣΤΟΙΧΕΙΑ ΕΤΟΥΣ 4'!$AZ$22,IF(MAX([1]Βοηθητικό!$E$22:$J$22)=MAX([1]Βοηθητικό!$E$1:$J$1)-3,'[1]ΣΤΟΙΧΕΙΑ ΕΤΟΥΣ 3'!$AZ$22,IF(MAX([1]Βοηθητικό!$E$22:$J$22)=MAX([1]Βοηθητικό!$E$1:$J$1)-4,'[1]ΣΤΟΙΧΕΙΑ ΕΤΟΥΣ 2'!$AZ$22,IF(MAX([1]Βοηθητικό!$E$22:$J$22)=MAX([1]Βοηθητικό!$E$1:$J$1)-5,'[1]ΣΤΟΙΧΕΙΑ ΕΤΟΥΣ 1'!$AZ$22,""))))))</f>
        <v>-3735</v>
      </c>
    </row>
    <row r="1673" spans="1:4" x14ac:dyDescent="0.25">
      <c r="A1673" s="1" t="s">
        <v>191</v>
      </c>
      <c r="B1673" s="6">
        <f>IF(MAX([1]Βοηθητικό!E22:J22)-2=MAX([1]Βοηθητικό!$E$1:$J$1)-2,'[1]ΣΤΟΙΧΕΙΑ ΕΤΟΥΣ 4'!BQ22,IF(MAX([1]Βοηθητικό!E22:J22)-2=MAX([1]Βοηθητικό!$E$1:$J$1)-3,'[1]ΣΤΟΙΧΕΙΑ ΕΤΟΥΣ 3'!BQ22,IF(MAX([1]Βοηθητικό!E22:J22)-2=MAX([1]Βοηθητικό!$E$1:$J$1)-4,'[1]ΣΤΟΙΧΕΙΑ ΕΤΟΥΣ 2'!BQ22,IF(MAX([1]Βοηθητικό!E22:J22)-2=MAX([1]Βοηθητικό!$E$1:$J$1)-5,'[1]ΣΤΟΙΧΕΙΑ ΕΤΟΥΣ 1'!BQ22,""))))</f>
        <v>13792</v>
      </c>
      <c r="C1673" s="6">
        <f>IF(MAX([1]Βοηθητικό!E22:J22)-1=MAX([1]Βοηθητικό!$E$1:$J$1)-1,'[1]ΣΤΟΙΧΕΙΑ ΕΤΟΥΣ 5'!BQ22,IF(MAX([1]Βοηθητικό!E22:J22)-1=MAX([1]Βοηθητικό!$E$1:$J$1)-2,'[1]ΣΤΟΙΧΕΙΑ ΕΤΟΥΣ 4'!BQ22,IF(MAX([1]Βοηθητικό!E22:J22)-1=MAX([1]Βοηθητικό!$E$1:$J$1)-3,'[1]ΣΤΟΙΧΕΙΑ ΕΤΟΥΣ 3'!BQ22,IF(MAX([1]Βοηθητικό!E22:J22)-1=MAX([1]Βοηθητικό!$E$1:$J$1)-4,'[1]ΣΤΟΙΧΕΙΑ ΕΤΟΥΣ 2'!BQ22,IF(MAX([1]Βοηθητικό!E22:J22)-1=MAX([1]Βοηθητικό!$E$1:$J$1)-5,'[1]ΣΤΟΙΧΕΙΑ ΕΤΟΥΣ 1'!BQ22,"")))))</f>
        <v>25112</v>
      </c>
      <c r="D1673" s="7">
        <f>IF(MAX([1]Βοηθητικό!E22:J22)=MAX([1]Βοηθητικό!$E$1:$J$1),'[1]ΣΤΟΙΧΕΙΑ ΕΤΟΥΣ 6'!BQ22,IF(MAX([1]Βοηθητικό!E22:J22)=MAX([1]Βοηθητικό!$E$1:$J$1)-1,'[1]ΣΤΟΙΧΕΙΑ ΕΤΟΥΣ 5'!BQ22,IF(MAX([1]Βοηθητικό!E22:J22)=MAX([1]Βοηθητικό!$E$1:$J$1)-2,'[1]ΣΤΟΙΧΕΙΑ ΕΤΟΥΣ 4'!BQ22,IF(MAX([1]Βοηθητικό!E22:J22)=MAX([1]Βοηθητικό!$E$1:$J$1)-3,'[1]ΣΤΟΙΧΕΙΑ ΕΤΟΥΣ 3'!BQ22,IF(MAX([1]Βοηθητικό!E22:J22)=MAX([1]Βοηθητικό!$E$1:$J$1)-4,'[1]ΣΤΟΙΧΕΙΑ ΕΤΟΥΣ 2'!BQ22,IF(MAX([1]Βοηθητικό!E22:J22)=MAX([1]Βοηθητικό!$E$1:$J$1)-5,'[1]ΣΤΟΙΧΕΙΑ ΕΤΟΥΣ 1'!BQ22,""))))))</f>
        <v>3552</v>
      </c>
    </row>
    <row r="1674" spans="1:4" x14ac:dyDescent="0.25">
      <c r="A1674" s="1" t="s">
        <v>55</v>
      </c>
      <c r="B1674" s="6">
        <f>IF(MAX([1]Βοηθητικό!$E$22:$J$22)-2=MAX([1]Βοηθητικό!$E$1:$J$1)-2,'[1]ΣΤΟΙΧΕΙΑ ΕΤΟΥΣ 4'!$BD$22,IF(MAX([1]Βοηθητικό!$E$22:$J$22)-2=MAX([1]Βοηθητικό!$E$1:$J$1)-3,'[1]ΣΤΟΙΧΕΙΑ ΕΤΟΥΣ 3'!$BD$22,IF(MAX([1]Βοηθητικό!$E$22:$J$22)-2=MAX([1]Βοηθητικό!$E$1:$J$1)-4,'[1]ΣΤΟΙΧΕΙΑ ΕΤΟΥΣ 2'!$BD$22,IF(MAX([1]Βοηθητικό!$E$22:$J$22)-2=MAX([1]Βοηθητικό!$E$1:$J$1)-5,'[1]ΣΤΟΙΧΕΙΑ ΕΤΟΥΣ 1'!$BD$22,""))))</f>
        <v>0</v>
      </c>
      <c r="C1674" s="6">
        <f>IF(MAX([1]Βοηθητικό!$E$22:$J$22)-1=MAX([1]Βοηθητικό!$E$1:$J$1)-1,'[1]ΣΤΟΙΧΕΙΑ ΕΤΟΥΣ 5'!$BD$22,IF(MAX([1]Βοηθητικό!$E$22:$J$22)-1=MAX([1]Βοηθητικό!$E$1:$J$1)-2,'[1]ΣΤΟΙΧΕΙΑ ΕΤΟΥΣ 4'!$BD$22,IF(MAX([1]Βοηθητικό!$E$22:$J$22)-1=MAX([1]Βοηθητικό!$E$1:$J$1)-3,'[1]ΣΤΟΙΧΕΙΑ ΕΤΟΥΣ 3'!$BD$22,IF(MAX([1]Βοηθητικό!$E$22:$J$22)-1=MAX([1]Βοηθητικό!$E$1:$J$1)-4,'[1]ΣΤΟΙΧΕΙΑ ΕΤΟΥΣ 2'!$BD$22,IF(MAX([1]Βοηθητικό!$E$22:$J$22)-1=MAX([1]Βοηθητικό!$E$1:$J$1)-5,'[1]ΣΤΟΙΧΕΙΑ ΕΤΟΥΣ 1'!$BD$22,"")))))</f>
        <v>0</v>
      </c>
      <c r="D1674" s="7">
        <f>IF(MAX([1]Βοηθητικό!$E$22:$J$22)=MAX([1]Βοηθητικό!$E$1:$J$1),'[1]ΣΤΟΙΧΕΙΑ ΕΤΟΥΣ 6'!$BD$22,IF(MAX([1]Βοηθητικό!$E$22:$J$22)=MAX([1]Βοηθητικό!$E$1:$J$1)-1,'[1]ΣΤΟΙΧΕΙΑ ΕΤΟΥΣ 5'!$BD$22,IF(MAX([1]Βοηθητικό!$E$22:$J$22)=MAX([1]Βοηθητικό!$E$1:$J$1)-2,'[1]ΣΤΟΙΧΕΙΑ ΕΤΟΥΣ 4'!$BD$22,IF(MAX([1]Βοηθητικό!$E$22:$J$22)=MAX([1]Βοηθητικό!$E$1:$J$1)-3,'[1]ΣΤΟΙΧΕΙΑ ΕΤΟΥΣ 3'!$BD$22,IF(MAX([1]Βοηθητικό!$E$22:$J$22)=MAX([1]Βοηθητικό!$E$1:$J$1)-4,'[1]ΣΤΟΙΧΕΙΑ ΕΤΟΥΣ 2'!$BD$22,IF(MAX([1]Βοηθητικό!$E$22:$J$22)=MAX([1]Βοηθητικό!$E$1:$J$1)-5,'[1]ΣΤΟΙΧΕΙΑ ΕΤΟΥΣ 1'!$BD$22,""))))))</f>
        <v>0</v>
      </c>
    </row>
    <row r="1675" spans="1:4" x14ac:dyDescent="0.25">
      <c r="A1675" s="1" t="s">
        <v>64</v>
      </c>
      <c r="B1675" s="6">
        <f>IF(MAX([1]Βοηθητικό!$E$22:$J$22)-2=MAX([1]Βοηθητικό!$E$1:$J$1)-2,'[1]ΣΤΟΙΧΕΙΑ ΕΤΟΥΣ 4'!$BM$22,IF(MAX([1]Βοηθητικό!$E$22:$J$22)-2=MAX([1]Βοηθητικό!$E$1:$J$1)-3,'[1]ΣΤΟΙΧΕΙΑ ΕΤΟΥΣ 3'!$BM$22,IF(MAX([1]Βοηθητικό!$E$22:$J$22)-2=MAX([1]Βοηθητικό!$E$1:$J$1)-4,'[1]ΣΤΟΙΧΕΙΑ ΕΤΟΥΣ 2'!$BM$22,IF(MAX([1]Βοηθητικό!$E$22:$J$22)-2=MAX([1]Βοηθητικό!$E$1:$J$1)-5,'[1]ΣΤΟΙΧΕΙΑ ΕΤΟΥΣ 1'!$BM$22,""))))</f>
        <v>-3221</v>
      </c>
      <c r="C1675" s="6">
        <f>IF(MAX([1]Βοηθητικό!$E$22:$J$22)-1=MAX([1]Βοηθητικό!$E$1:$J$1)-1,'[1]ΣΤΟΙΧΕΙΑ ΕΤΟΥΣ 5'!$BM$22,IF(MAX([1]Βοηθητικό!$E$22:$J$22)-1=MAX([1]Βοηθητικό!$E$1:$J$1)-2,'[1]ΣΤΟΙΧΕΙΑ ΕΤΟΥΣ 4'!$BM$22,IF(MAX([1]Βοηθητικό!$E$22:$J$22)-1=MAX([1]Βοηθητικό!$E$1:$J$1)-3,'[1]ΣΤΟΙΧΕΙΑ ΕΤΟΥΣ 3'!$BM$22,IF(MAX([1]Βοηθητικό!$E$22:$J$22)-1=MAX([1]Βοηθητικό!$E$1:$J$1)-4,'[1]ΣΤΟΙΧΕΙΑ ΕΤΟΥΣ 2'!$BM$22,IF(MAX([1]Βοηθητικό!$E$22:$J$22)-1=MAX([1]Βοηθητικό!$E$1:$J$1)-5,'[1]ΣΤΟΙΧΕΙΑ ΕΤΟΥΣ 1'!$BM$22,"")))))</f>
        <v>-5442</v>
      </c>
      <c r="D1675" s="7">
        <f>IF(MAX([1]Βοηθητικό!$E$22:$J$22)=MAX([1]Βοηθητικό!$E$1:$J$1),'[1]ΣΤΟΙΧΕΙΑ ΕΤΟΥΣ 6'!$BM$22,IF(MAX([1]Βοηθητικό!$E$22:$J$22)=MAX([1]Βοηθητικό!$E$1:$J$1)-1,'[1]ΣΤΟΙΧΕΙΑ ΕΤΟΥΣ 5'!$BM$22,IF(MAX([1]Βοηθητικό!$E$22:$J$22)=MAX([1]Βοηθητικό!$E$1:$J$1)-2,'[1]ΣΤΟΙΧΕΙΑ ΕΤΟΥΣ 4'!$BM$22,IF(MAX([1]Βοηθητικό!$E$22:$J$22)=MAX([1]Βοηθητικό!$E$1:$J$1)-3,'[1]ΣΤΟΙΧΕΙΑ ΕΤΟΥΣ 3'!$BM$22,IF(MAX([1]Βοηθητικό!$E$22:$J$22)=MAX([1]Βοηθητικό!$E$1:$J$1)-4,'[1]ΣΤΟΙΧΕΙΑ ΕΤΟΥΣ 2'!$BM$22,IF(MAX([1]Βοηθητικό!$E$22:$J$22)=MAX([1]Βοηθητικό!$E$1:$J$1)-5,'[1]ΣΤΟΙΧΕΙΑ ΕΤΟΥΣ 1'!$BM$22,""))))))</f>
        <v>-2919</v>
      </c>
    </row>
    <row r="1676" spans="1:4" x14ac:dyDescent="0.25">
      <c r="A1676" s="1"/>
      <c r="B1676" s="9"/>
      <c r="C1676" s="9"/>
      <c r="D1676" s="9"/>
    </row>
    <row r="1677" spans="1:4" x14ac:dyDescent="0.25">
      <c r="A1677" s="1" t="s">
        <v>176</v>
      </c>
      <c r="B1677" s="1"/>
      <c r="C1677" s="1"/>
      <c r="D1677" s="2" t="s">
        <v>192</v>
      </c>
    </row>
    <row r="1678" spans="1:4" x14ac:dyDescent="0.25">
      <c r="A1678" s="3" t="str">
        <f>"ΚΩΔΙΚΟΣ ICAP" &amp; ": " &amp; '[1]ΣΤΟΙΧΕΙΑ ΕΤΟΥΣ 3'!A$22</f>
        <v>ΚΩΔΙΚΟΣ ICAP: 1234986</v>
      </c>
      <c r="B1678" s="1"/>
      <c r="C1678" s="1"/>
      <c r="D1678" s="1"/>
    </row>
    <row r="1679" spans="1:4" x14ac:dyDescent="0.25">
      <c r="A1679" s="3" t="str">
        <f>'[1]ΣΤΟΙΧΕΙΑ ΕΤΟΥΣ 3'!B$22</f>
        <v>SOFA Ι.Κ.Ε.</v>
      </c>
      <c r="B1679" s="1"/>
      <c r="C1679" s="1"/>
      <c r="D1679" s="1"/>
    </row>
    <row r="1680" spans="1:4" x14ac:dyDescent="0.25">
      <c r="A1680" s="3" t="s">
        <v>193</v>
      </c>
      <c r="B1680" s="4" t="str">
        <f>RIGHT(B1659,4)</f>
        <v>2017</v>
      </c>
      <c r="C1680" s="4" t="str">
        <f>RIGHT(C1659,4)</f>
        <v>2018</v>
      </c>
      <c r="D1680" s="4" t="str">
        <f>RIGHT(D1659,4)</f>
        <v>2019</v>
      </c>
    </row>
    <row r="1681" spans="1:4" x14ac:dyDescent="0.25">
      <c r="A1681" s="1" t="s">
        <v>194</v>
      </c>
      <c r="B1681" s="10">
        <f>IF(B1645&lt;=0,"-",IF(OR(B1672/B1645*100&lt;-500,B1672/B1645*100&gt;500),"-",B1672/B1645*100))</f>
        <v>2.0522178551375632</v>
      </c>
      <c r="C1681" s="10">
        <f>IF(C1645&lt;=0,"-",IF(OR(C1672/C1645*100&lt;-500,C1672/C1645*100&gt;500),"-",C1672/C1645*100))</f>
        <v>25.480899819739733</v>
      </c>
      <c r="D1681" s="10">
        <f>IF(D1645&lt;=0,"-",IF(OR(D1672/D1645*100&lt;-500,D1672/D1645*100&gt;500),"-",D1672/D1645*100))</f>
        <v>-11.052584854851597</v>
      </c>
    </row>
    <row r="1682" spans="1:4" x14ac:dyDescent="0.25">
      <c r="A1682" s="1" t="s">
        <v>195</v>
      </c>
      <c r="B1682" s="10">
        <f>IF(B1657=0,"-",IF(OR(B1672/B1657*100&lt;-500,B1672/B1657*100&gt;500),"-",B1672/B1657*100))</f>
        <v>0.27947591575196606</v>
      </c>
      <c r="C1682" s="10">
        <f>IF(C1657=0,"-",IF(OR(C1672/C1657*100&lt;-500,C1672/C1657*100&gt;500),"-",C1672/C1657*100))</f>
        <v>4.4661522014810711</v>
      </c>
      <c r="D1682" s="10">
        <f>IF(D1657=0,"-",IF(OR(D1672/D1657*100&lt;-500,D1672/D1657*100&gt;500),"-",D1672/D1657*100))</f>
        <v>-1.611247239094423</v>
      </c>
    </row>
    <row r="1683" spans="1:4" x14ac:dyDescent="0.25">
      <c r="A1683" s="1" t="s">
        <v>196</v>
      </c>
      <c r="B1683" s="10">
        <f>IF(B1660=0,"-",IF(OR(B1662/B1660*100&lt;-500,B1662/B1660*100&gt;99),"-",B1662/B1660*100))</f>
        <v>43.156566225687946</v>
      </c>
      <c r="C1683" s="10">
        <f>IF(C1660=0,"-",IF(OR(C1662/C1660*100&lt;-500,C1662/C1660*100&gt;99),"-",C1662/C1660*100))</f>
        <v>47.127417260539772</v>
      </c>
      <c r="D1683" s="10">
        <f>IF(D1660=0,"-",IF(OR(D1662/D1660*100&lt;-500,D1662/D1660*100&gt;99),"-",D1662/D1660*100))</f>
        <v>45.207471625439062</v>
      </c>
    </row>
    <row r="1684" spans="1:4" x14ac:dyDescent="0.25">
      <c r="A1684" s="1" t="s">
        <v>197</v>
      </c>
      <c r="B1684" s="10">
        <f>IF(B1660=0,"-",IF(OR(B1666/B1660*100&lt;-500,B1666/B1660*100&gt;500),"-",B1666/B1660*100))</f>
        <v>0.56508380098112121</v>
      </c>
      <c r="C1684" s="10">
        <f>IF(C1660=0,"-",IF(OR(C1666/C1660*100&lt;-500,C1666/C1660*100&gt;500),"-",C1666/C1660*100))</f>
        <v>1.4207357409074104</v>
      </c>
      <c r="D1684" s="10">
        <f>IF(D1660=0,"-",IF(OR(D1666/D1660*100&lt;-500,D1666/D1660*100&gt;500),"-",D1666/D1660*100))</f>
        <v>8.7165921015201556E-2</v>
      </c>
    </row>
    <row r="1685" spans="1:4" x14ac:dyDescent="0.25">
      <c r="A1685" s="1" t="s">
        <v>198</v>
      </c>
      <c r="B1685" s="10">
        <f>IF(B1660=0,"-",IF(OR(B1672/B1660*100&lt;-500,B1672/B1660*100&gt;500),"-",B1672/B1660*100))</f>
        <v>5.4915748274022819E-2</v>
      </c>
      <c r="C1685" s="10">
        <f>IF(C1660=0,"-",IF(OR(C1672/C1660*100&lt;-500,C1672/C1660*100&gt;500),"-",C1672/C1660*100))</f>
        <v>0.72387162940915262</v>
      </c>
      <c r="D1685" s="10">
        <f>IF(D1660=0,"-",IF(OR(D1672/D1660*100&lt;-500,D1672/D1660*100&gt;500),"-",D1672/D1660*100))</f>
        <v>-0.28408788393697887</v>
      </c>
    </row>
    <row r="1686" spans="1:4" x14ac:dyDescent="0.25">
      <c r="A1686" s="1" t="s">
        <v>199</v>
      </c>
      <c r="B1686" s="10">
        <f>IF(B1660=0,"-",IF(OR(B1673/B1660*100&lt;-500,B1673/B1660*100&gt;500),"-",B1673/B1660*100))</f>
        <v>1.0361121753697986</v>
      </c>
      <c r="C1686" s="10">
        <f t="shared" ref="C1686:D1686" si="19">IF(C1660=0,"-",IF(OR(C1673/C1660*100&lt;-500,C1673/C1660*100&gt;500),"-",C1673/C1660*100))</f>
        <v>1.7615916617620546</v>
      </c>
      <c r="D1686" s="10">
        <f t="shared" si="19"/>
        <v>0.2701687185392635</v>
      </c>
    </row>
    <row r="1687" spans="1:4" x14ac:dyDescent="0.25">
      <c r="A1687" s="1" t="s">
        <v>200</v>
      </c>
      <c r="B1687" s="10">
        <f>IF(B1645&lt;=0,"-",IF(OR((B1649+B1652)/B1645&lt;=0,(B1649+B1652)/B1645&gt;100),"-",(B1649+B1652)/B1645))</f>
        <v>6.3431218416619872</v>
      </c>
      <c r="C1687" s="10">
        <f>IF(C1645&lt;=0,"-",IF(OR((C1649+C1652)/C1645&lt;=0,(C1649+C1652)/C1645&gt;100),"-",(C1649+C1652)/C1645))</f>
        <v>4.7053361977430423</v>
      </c>
      <c r="D1687" s="10">
        <f>IF(D1645&lt;=0,"-",IF(OR((D1649+D1652)/D1645&lt;=0,(D1649+D1652)/D1645&gt;100),"-",(D1649+D1652)/D1645))</f>
        <v>5.8596454887106795</v>
      </c>
    </row>
    <row r="1688" spans="1:4" x14ac:dyDescent="0.25">
      <c r="A1688" s="1" t="s">
        <v>201</v>
      </c>
      <c r="B1688" s="10">
        <f>IF(B1664=0,"-",IF((B1664+B1672)&lt;=0,"-",IF(OR((B1664+B1672)/B1664&lt;=0,(B1664+B1672)/B1664&gt;1000),"-",(B1664+B1672)/B1664)))</f>
        <v>1.1165869218500797</v>
      </c>
      <c r="C1688" s="10">
        <f>IF(C1664=0,"-",IF((C1664+C1672)&lt;=0,"-",IF(OR((C1664+C1672)/C1664&lt;=0,(C1664+C1672)/C1664&gt;1000),"-",(C1664+C1672)/C1664)))</f>
        <v>3.1236880016464292</v>
      </c>
      <c r="D1688" s="10" t="str">
        <f>IF(D1664=0,"-",IF((D1664+D1672)&lt;=0,"-",IF(OR((D1664+D1672)/D1664&lt;=0,(D1664+D1672)/D1664&gt;1000),"-",(D1664+D1672)/D1664)))</f>
        <v>-</v>
      </c>
    </row>
    <row r="1689" spans="1:4" x14ac:dyDescent="0.25">
      <c r="A1689" s="1" t="s">
        <v>202</v>
      </c>
      <c r="B1689" s="10" t="str">
        <f>IF(B1645&lt;=0,"-",IF(B1653=0,"-",IF(OR(B1653/B1645*100&lt;0,B1653/B1645*100&gt;1000),"-",B1653/B1645*100)))</f>
        <v>-</v>
      </c>
      <c r="C1689" s="10" t="str">
        <f>IF(C1645&lt;=0,"-",IF(C1653=0,"-",IF(OR(C1653/C1645*100&lt;0,C1653/C1645*100&gt;1000),"-",C1653/C1645*100)))</f>
        <v>-</v>
      </c>
      <c r="D1689" s="10" t="str">
        <f>IF(D1645&lt;=0,"-",IF(D1653=0,"-",IF(OR(D1653/D1645*100&lt;0,D1653/D1645*100&gt;1000),"-",D1653/D1645*100)))</f>
        <v>-</v>
      </c>
    </row>
    <row r="1690" spans="1:4" x14ac:dyDescent="0.25">
      <c r="A1690" s="1" t="s">
        <v>81</v>
      </c>
      <c r="B1690" s="10">
        <f>IF(B1652=0,"-",IF(OR((B1633+B1637+B1641)/B1652&lt;0,(B1633+B1637+B1641)/B1652&gt;50),"-",(B1633+B1637+B1641)/B1652))</f>
        <v>1.0863672978020908</v>
      </c>
      <c r="C1690" s="10">
        <f>IF(C1652=0,"-",IF(OR((C1633+C1637+C1641)/C1652&lt;0,(C1633+C1637+C1641)/C1652&gt;50),"-",(C1633+C1637+C1641)/C1652))</f>
        <v>1.1340578949578068</v>
      </c>
      <c r="D1690" s="10">
        <f>IF(D1652=0,"-",IF(OR((D1633+D1637+D1641)/D1652&lt;0,(D1633+D1637+D1641)/D1652&gt;50),"-",(D1633+D1637+D1641)/D1652))</f>
        <v>1.1050475974042371</v>
      </c>
    </row>
    <row r="1691" spans="1:4" x14ac:dyDescent="0.25">
      <c r="A1691" s="1" t="s">
        <v>203</v>
      </c>
      <c r="B1691" s="10">
        <f>IF(B1652=0,"-",IF(OR((B1637+B1641)/B1652&lt;0,(B1637+B1641)/B1652&gt;30),"-",(B1637+B1641)/B1652))</f>
        <v>0.8554230731780722</v>
      </c>
      <c r="C1691" s="10">
        <f>IF(C1652=0,"-",IF(OR((C1637+C1641)/C1652&lt;0,(C1637+C1641)/C1652&gt;30),"-",(C1637+C1641)/C1652))</f>
        <v>1.1070311516016624</v>
      </c>
      <c r="D1691" s="10">
        <f>IF(D1652=0,"-",IF(OR((D1637+D1641)/D1652&lt;0,(D1637+D1641)/D1652&gt;30),"-",(D1637+D1641)/D1652))</f>
        <v>0.89936115950811812</v>
      </c>
    </row>
    <row r="1692" spans="1:4" x14ac:dyDescent="0.25">
      <c r="A1692" s="1" t="s">
        <v>204</v>
      </c>
      <c r="B1692" s="10">
        <f>IF(B1652=0,"-",IF(OR((B1639+B1641)/B1652&lt;0,(B1639+B1641)/B1652&gt;15),"-",(B1639+B1641)/B1652))</f>
        <v>0.38189889440652913</v>
      </c>
      <c r="C1692" s="10">
        <f>IF(C1652=0,"-",IF(OR((C1639+C1641)/C1652&lt;0,(C1639+C1641)/C1652&gt;15),"-",(C1639+C1641)/C1652))</f>
        <v>0.39578697678324026</v>
      </c>
      <c r="D1692" s="10">
        <f>IF(D1652=0,"-",IF(OR((D1639+D1641)/D1652&lt;0,(D1639+D1641)/D1652&gt;15),"-",(D1639+D1641)/D1652))</f>
        <v>0</v>
      </c>
    </row>
    <row r="1693" spans="1:4" x14ac:dyDescent="0.25">
      <c r="A1693" s="1" t="s">
        <v>205</v>
      </c>
      <c r="B1693" s="8">
        <f>IF((B1633+B1637+B1641)-B1652=0,"-",(B1633+B1637+B1641)-B1652)</f>
        <v>19514</v>
      </c>
      <c r="C1693" s="8">
        <f>IF((C1633+C1637+C1641)-C1652=0,"-",(C1633+C1637+C1641)-C1652)</f>
        <v>25545</v>
      </c>
      <c r="D1693" s="8">
        <f>IF((D1633+D1637+D1641)-D1652=0,"-",(D1633+D1637+D1641)-D1652)</f>
        <v>20801</v>
      </c>
    </row>
    <row r="1694" spans="1:4" x14ac:dyDescent="0.25">
      <c r="A1694" s="1" t="s">
        <v>206</v>
      </c>
      <c r="B1694" s="11" t="str">
        <f>IF(B1660=0,"-",IF(OR(B1638/B1660*365&lt;=0,B1638/B1660*365&gt;720),"-",B1638/B1660*365))</f>
        <v>-</v>
      </c>
      <c r="C1694" s="11" t="str">
        <f>IF(C1660=0,"-",IF(OR(C1638/C1660*365&lt;=0,C1638/C1660*365&gt;720),"-",C1638/C1660*365))</f>
        <v>-</v>
      </c>
      <c r="D1694" s="11" t="str">
        <f>IF(D1660=0,"-",IF(OR(D1638/D1660*365&lt;=0,D1638/D1660*365&gt;720),"-",D1638/D1660*365))</f>
        <v>-</v>
      </c>
    </row>
    <row r="1695" spans="1:4" x14ac:dyDescent="0.25">
      <c r="A1695" s="1" t="s">
        <v>207</v>
      </c>
      <c r="B1695" s="11" t="str">
        <f>IF(B1661=0,"-",IF(OR(B1654/B1661*365&lt;=0,B1654/B1661*365&gt;720),"-",B1654/B1661*365))</f>
        <v>-</v>
      </c>
      <c r="C1695" s="11" t="str">
        <f>IF(C1661=0,"-",IF(OR(C1654/C1661*365&lt;=0,C1654/C1661*365&gt;720),"-",C1654/C1661*365))</f>
        <v>-</v>
      </c>
      <c r="D1695" s="11" t="str">
        <f>IF(D1661=0,"-",IF(OR(D1654/D1661*365&lt;=0,D1654/D1661*365&gt;720),"-",D1654/D1661*365))</f>
        <v>-</v>
      </c>
    </row>
    <row r="1696" spans="1:4" x14ac:dyDescent="0.25">
      <c r="A1696" s="1" t="s">
        <v>208</v>
      </c>
      <c r="B1696" s="11">
        <f>IF(B1661=0,"-",IF(OR(B1633/B1661*365&lt;=0,B1633/B1661*365&gt;720),"-",B1633/B1661*365))</f>
        <v>25.170783668733208</v>
      </c>
      <c r="C1696" s="11">
        <f>IF(C1661=0,"-",IF(OR(C1633/C1661*365&lt;=0,C1633/C1661*365&gt;720),"-",C1633/C1661*365))</f>
        <v>2.4939831288791239</v>
      </c>
      <c r="D1696" s="11">
        <f>IF(D1661=0,"-",IF(OR(D1633/D1661*365&lt;=0,D1633/D1661*365&gt;720),"-",D1633/D1661*365))</f>
        <v>20.636563405776982</v>
      </c>
    </row>
    <row r="1697" spans="1:4" x14ac:dyDescent="0.25">
      <c r="A1697" s="1" t="s">
        <v>209</v>
      </c>
      <c r="B1697" s="10">
        <f>IF(OR(B1657=0,B1660=0),"-",IF(OR(B1660/B1657&lt;=0,B1660/B1657&gt;100),"-",B1660/B1657))</f>
        <v>5.0891761386445227</v>
      </c>
      <c r="C1697" s="10">
        <f>IF(OR(C1657=0,C1660=0),"-",IF(OR(C1660/C1657&lt;=0,C1660/C1657&gt;100),"-",C1660/C1657))</f>
        <v>6.1698124640227832</v>
      </c>
      <c r="D1697" s="10">
        <f>IF(OR(D1657=0,D1660=0),"-",IF(OR(D1660/D1657&lt;=0,D1660/D1657&gt;100),"-",D1660/D1657))</f>
        <v>5.6716506764218666</v>
      </c>
    </row>
    <row r="1698" spans="1:4" x14ac:dyDescent="0.25">
      <c r="A1698" s="1" t="s">
        <v>210</v>
      </c>
      <c r="B1698" s="8" t="str">
        <f>IF(OR(B1696="-",B1694="-",B1695="-"),"-",(B1696+B1694)-B1695)</f>
        <v>-</v>
      </c>
      <c r="C1698" s="8" t="str">
        <f>IF(OR(C1696="-",C1694="-",C1695="-"),"-",(C1696+C1694)-C1695)</f>
        <v>-</v>
      </c>
      <c r="D1698" s="8" t="str">
        <f>IF(OR(D1696="-",D1694="-",D1695="-"),"-",(D1696+D1694)-D1695)</f>
        <v>-</v>
      </c>
    </row>
    <row r="1699" spans="1:4" x14ac:dyDescent="0.25">
      <c r="A1699" s="1" t="s">
        <v>211</v>
      </c>
      <c r="B1699" s="10">
        <f>IF(B1622=0,"-",(B1622/B1642)*100)</f>
        <v>6.1572635064095946</v>
      </c>
      <c r="C1699" s="10">
        <f>IF(C1622=0,"-",(C1622/C1642)*100)</f>
        <v>6.4709217525286844</v>
      </c>
      <c r="D1699" s="10">
        <f>IF(D1622=0,"-",(D1622/D1642)*100)</f>
        <v>5.6046383213694089</v>
      </c>
    </row>
    <row r="1700" spans="1:4" x14ac:dyDescent="0.25">
      <c r="A1700" s="1" t="s">
        <v>212</v>
      </c>
      <c r="B1700" s="10" t="str">
        <f>IF(B1653=0,"-",IF(B1653/B1660&gt;10,"-",(B1653/B1660)*100))</f>
        <v>-</v>
      </c>
      <c r="C1700" s="10" t="str">
        <f>IF(C1653=0,"-",IF(C1653/C1660&gt;10,"-",(C1653/C1660)*100))</f>
        <v>-</v>
      </c>
      <c r="D1700" s="10" t="str">
        <f>IF(D1653=0,"-",IF(D1653/D1660&gt;10,"-",(D1653/D1660)*100))</f>
        <v>-</v>
      </c>
    </row>
    <row r="1701" spans="1:4" x14ac:dyDescent="0.25">
      <c r="A1701" s="1"/>
      <c r="B1701" s="1"/>
      <c r="C1701" s="1"/>
      <c r="D1701" s="1"/>
    </row>
    <row r="1702" spans="1:4" x14ac:dyDescent="0.25">
      <c r="A1702" s="1" t="s">
        <v>176</v>
      </c>
      <c r="B1702" s="1"/>
      <c r="C1702" s="1"/>
      <c r="D1702" s="2" t="s">
        <v>177</v>
      </c>
    </row>
    <row r="1703" spans="1:4" x14ac:dyDescent="0.25">
      <c r="A1703" s="3" t="str">
        <f>"ΚΩΔΙΚΟΣ ICAP" &amp; ": " &amp; '[1]ΣΤΟΙΧΕΙΑ ΕΤΟΥΣ 3'!A$23</f>
        <v>ΚΩΔΙΚΟΣ ICAP: 17887</v>
      </c>
      <c r="B1703" s="1"/>
      <c r="C1703" s="1"/>
      <c r="D1703" s="2"/>
    </row>
    <row r="1704" spans="1:4" x14ac:dyDescent="0.25">
      <c r="A1704" s="3" t="str">
        <f>'[1]ΣΤΟΙΧΕΙΑ ΕΤΟΥΣ 3'!B$23</f>
        <v>THALPOS ΣΤΡΩΜΑΤΑ ΚΡΕΒΑΤΙΑ ΜΑΞΙΛΑΡΙΑ Α.Β.Ε.Ε. "DUNLOPILLO"</v>
      </c>
      <c r="B1704" s="1"/>
      <c r="C1704" s="1"/>
      <c r="D1704" s="1"/>
    </row>
    <row r="1705" spans="1:4" x14ac:dyDescent="0.25">
      <c r="A1705" s="1" t="s">
        <v>178</v>
      </c>
      <c r="B1705" s="2" t="s">
        <v>179</v>
      </c>
      <c r="C1705" s="2" t="s">
        <v>179</v>
      </c>
      <c r="D1705" s="2" t="s">
        <v>179</v>
      </c>
    </row>
    <row r="1706" spans="1:4" x14ac:dyDescent="0.25">
      <c r="A1706" s="3" t="s">
        <v>180</v>
      </c>
      <c r="B1706" s="4" t="str">
        <f>IF(MAX([1]Βοηθητικό!$E$23:$J$23)-2=MAX([1]Βοηθητικό!$E$1:$J$1)-2,RIGHT('[1]ΣΤΟΙΧΕΙΑ ΕΤΟΥΣ 4'!$F$23,10),IF(MAX([1]Βοηθητικό!$E$23:$J$23)-2=MAX([1]Βοηθητικό!$E$1:$J$1)-3,RIGHT('[1]ΣΤΟΙΧΕΙΑ ΕΤΟΥΣ 3'!$F$23,10),IF(MAX([1]Βοηθητικό!$E$23:$J$23)-2=MAX([1]Βοηθητικό!$E$1:$J$1)-4,RIGHT('[1]ΣΤΟΙΧΕΙΑ ΕΤΟΥΣ 2'!$F$23,10),IF(MAX([1]Βοηθητικό!$E$23:$J$23)-2=MAX([1]Βοηθητικό!$E$1:$J$1)-5,RIGHT('[1]ΣΤΟΙΧΕΙΑ ΕΤΟΥΣ 1'!$F$23,10),""))))</f>
        <v>31/12/2017</v>
      </c>
      <c r="C1706" s="17" t="str">
        <f>IF(MAX([1]Βοηθητικό!$E$23:$J$23)-1=MAX([1]Βοηθητικό!$E$1:$J$1)-1,RIGHT('[1]ΣΤΟΙΧΕΙΑ ΕΤΟΥΣ 5'!$F$23,10),IF(MAX([1]Βοηθητικό!$E$23:$J$23)-1=MAX([1]Βοηθητικό!$E$1:$J$1)-2,RIGHT('[1]ΣΤΟΙΧΕΙΑ ΕΤΟΥΣ 4'!$F$23,10),IF(MAX([1]Βοηθητικό!$E$23:$J$23)-1=MAX([1]Βοηθητικό!$E$1:$J$1)-3,RIGHT('[1]ΣΤΟΙΧΕΙΑ ΕΤΟΥΣ 3'!$F$23,10),IF(MAX([1]Βοηθητικό!$E$23:$J$23)-1=MAX([1]Βοηθητικό!$E$1:$J$1)-4,RIGHT('[1]ΣΤΟΙΧΕΙΑ ΕΤΟΥΣ 2'!$F$23,10),IF(MAX([1]Βοηθητικό!$E$23:$J$23)-1=MAX([1]Βοηθητικό!$E$1:$J$1)-5,RIGHT('[1]ΣΤΟΙΧΕΙΑ ΕΤΟΥΣ 1'!$F$23,10),"")))))</f>
        <v>31/12/2018</v>
      </c>
      <c r="D1706" s="5" t="str">
        <f>IF(MAX([1]Βοηθητικό!$E$23:$J$23)=MAX([1]Βοηθητικό!$E$1:$J$1),RIGHT('[1]ΣΤΟΙΧΕΙΑ ΕΤΟΥΣ 6'!$F$23,10),IF(MAX([1]Βοηθητικό!$E$23:$J$23)=MAX([1]Βοηθητικό!$E$1:$J$1)-1,RIGHT('[1]ΣΤΟΙΧΕΙΑ ΕΤΟΥΣ 5'!$F$23,10),IF(MAX([1]Βοηθητικό!$E$23:$J$23)=MAX([1]Βοηθητικό!$E$1:$J$1)-2,RIGHT('[1]ΣΤΟΙΧΕΙΑ ΕΤΟΥΣ 4'!$F$23,10),IF(MAX([1]Βοηθητικό!$E$23:$J$23)=MAX([1]Βοηθητικό!$E$1:$J$1)-3,RIGHT('[1]ΣΤΟΙΧΕΙΑ ΕΤΟΥΣ 3'!$F$23,10),IF(MAX([1]Βοηθητικό!$E$23:$J$23)=MAX([1]Βοηθητικό!$E$1:$J$1)-4,RIGHT('[1]ΣΤΟΙΧΕΙΑ ΕΤΟΥΣ 2'!$F$23,10),IF(MAX([1]Βοηθητικό!$E$23:$J$23)=MAX([1]Βοηθητικό!$E$1:$J$1)-5,RIGHT('[1]ΣΤΟΙΧΕΙΑ ΕΤΟΥΣ 1'!$F$23,10),""))))))</f>
        <v>31/12/2019</v>
      </c>
    </row>
    <row r="1707" spans="1:4" x14ac:dyDescent="0.25">
      <c r="A1707" s="1" t="s">
        <v>6</v>
      </c>
      <c r="B1707" s="6">
        <f>IF(MAX([1]Βοηθητικό!$E$23:$J$23)-2=MAX([1]Βοηθητικό!$E$1:$J$1)-2,'[1]ΣΤΟΙΧΕΙΑ ΕΤΟΥΣ 4'!$G$23,IF(MAX([1]Βοηθητικό!$E$23:$J$23)-2=MAX([1]Βοηθητικό!$E$1:$J$1)-3,'[1]ΣΤΟΙΧΕΙΑ ΕΤΟΥΣ 3'!$G$23,IF(MAX([1]Βοηθητικό!$E$23:$J$23)-2=MAX([1]Βοηθητικό!$E$1:$J$1)-4,'[1]ΣΤΟΙΧΕΙΑ ΕΤΟΥΣ 2'!$G$23,IF(MAX([1]Βοηθητικό!$E$23:$J$23)-2=MAX([1]Βοηθητικό!$E$1:$J$1)-5,'[1]ΣΤΟΙΧΕΙΑ ΕΤΟΥΣ 1'!$G$23,""))))</f>
        <v>403099</v>
      </c>
      <c r="C1707" s="6">
        <f>IF(MAX([1]Βοηθητικό!$E$23:$J$23)-1=MAX([1]Βοηθητικό!$E$1:$J$1)-1,'[1]ΣΤΟΙΧΕΙΑ ΕΤΟΥΣ 5'!$G$23,IF(MAX([1]Βοηθητικό!$E$23:$J$23)-1=MAX([1]Βοηθητικό!$E$1:$J$1)-2,'[1]ΣΤΟΙΧΕΙΑ ΕΤΟΥΣ 4'!$G$23,IF(MAX([1]Βοηθητικό!$E$23:$J$23)-1=MAX([1]Βοηθητικό!$E$1:$J$1)-3,'[1]ΣΤΟΙΧΕΙΑ ΕΤΟΥΣ 3'!$G$23,IF(MAX([1]Βοηθητικό!$E$23:$J$23)-1=MAX([1]Βοηθητικό!$E$1:$J$1)-4,'[1]ΣΤΟΙΧΕΙΑ ΕΤΟΥΣ 2'!$G$23,IF(MAX([1]Βοηθητικό!$E$23:$J$23)-1=MAX([1]Βοηθητικό!$E$1:$J$1)-5,'[1]ΣΤΟΙΧΕΙΑ ΕΤΟΥΣ 1'!$G$23,"")))))</f>
        <v>386163</v>
      </c>
      <c r="D1707" s="7">
        <f>IF(MAX([1]Βοηθητικό!$E$23:$J$23)=MAX([1]Βοηθητικό!$E$1:$J$1),'[1]ΣΤΟΙΧΕΙΑ ΕΤΟΥΣ 6'!$G$23,IF(MAX([1]Βοηθητικό!$E$23:$J$23)=MAX([1]Βοηθητικό!$E$1:$J$1)-1,'[1]ΣΤΟΙΧΕΙΑ ΕΤΟΥΣ 5'!$G$23,IF(MAX([1]Βοηθητικό!$E$23:$J$23)=MAX([1]Βοηθητικό!$E$1:$J$1)-2,'[1]ΣΤΟΙΧΕΙΑ ΕΤΟΥΣ 4'!$G$23,IF(MAX([1]Βοηθητικό!$E$23:$J$23)=MAX([1]Βοηθητικό!$E$1:$J$1)-3,'[1]ΣΤΟΙΧΕΙΑ ΕΤΟΥΣ 3'!$G$23,IF(MAX([1]Βοηθητικό!$E$23:$J$23)=MAX([1]Βοηθητικό!$E$1:$J$1)-4,'[1]ΣΤΟΙΧΕΙΑ ΕΤΟΥΣ 2'!$G$23,IF(MAX([1]Βοηθητικό!$E$23:$J$23)=MAX([1]Βοηθητικό!$E$1:$J$1)-5,'[1]ΣΤΟΙΧΕΙΑ ΕΤΟΥΣ 1'!$G$23,""))))))</f>
        <v>430641</v>
      </c>
    </row>
    <row r="1708" spans="1:4" x14ac:dyDescent="0.25">
      <c r="A1708" s="1" t="s">
        <v>7</v>
      </c>
      <c r="B1708" s="6">
        <f>IF(MAX([1]Βοηθητικό!$E$23:$J$23)-2=MAX([1]Βοηθητικό!$E$1:$J$1)-2,'[1]ΣΤΟΙΧΕΙΑ ΕΤΟΥΣ 4'!$H$23,IF(MAX([1]Βοηθητικό!$E$23:$J$23)-2=MAX([1]Βοηθητικό!$E$1:$J$1)-3,'[1]ΣΤΟΙΧΕΙΑ ΕΤΟΥΣ 3'!$H$23,IF(MAX([1]Βοηθητικό!$E$23:$J$23)-2=MAX([1]Βοηθητικό!$E$1:$J$1)-4,'[1]ΣΤΟΙΧΕΙΑ ΕΤΟΥΣ 2'!$H$23,IF(MAX([1]Βοηθητικό!$E$23:$J$23)-2=MAX([1]Βοηθητικό!$E$1:$J$1)-5,'[1]ΣΤΟΙΧΕΙΑ ΕΤΟΥΣ 1'!$H$23,""))))</f>
        <v>0</v>
      </c>
      <c r="C1708" s="6">
        <f>IF(MAX([1]Βοηθητικό!$E$23:$J$23)-1=MAX([1]Βοηθητικό!$E$1:$J$1)-1,'[1]ΣΤΟΙΧΕΙΑ ΕΤΟΥΣ 5'!$H$23,IF(MAX([1]Βοηθητικό!$E$23:$J$23)-1=MAX([1]Βοηθητικό!$E$1:$J$1)-2,'[1]ΣΤΟΙΧΕΙΑ ΕΤΟΥΣ 4'!$H$23,IF(MAX([1]Βοηθητικό!$E$23:$J$23)-1=MAX([1]Βοηθητικό!$E$1:$J$1)-3,'[1]ΣΤΟΙΧΕΙΑ ΕΤΟΥΣ 3'!$H$23,IF(MAX([1]Βοηθητικό!$E$23:$J$23)-1=MAX([1]Βοηθητικό!$E$1:$J$1)-4,'[1]ΣΤΟΙΧΕΙΑ ΕΤΟΥΣ 2'!$H$23,IF(MAX([1]Βοηθητικό!$E$23:$J$23)-1=MAX([1]Βοηθητικό!$E$1:$J$1)-5,'[1]ΣΤΟΙΧΕΙΑ ΕΤΟΥΣ 1'!$H$23,"")))))</f>
        <v>0</v>
      </c>
      <c r="D1708" s="7">
        <f>IF(MAX([1]Βοηθητικό!$E$23:$J$23)=MAX([1]Βοηθητικό!$E$1:$J$1),'[1]ΣΤΟΙΧΕΙΑ ΕΤΟΥΣ 6'!$H$23,IF(MAX([1]Βοηθητικό!$E$23:$J$23)=MAX([1]Βοηθητικό!$E$1:$J$1)-1,'[1]ΣΤΟΙΧΕΙΑ ΕΤΟΥΣ 5'!$H$23,IF(MAX([1]Βοηθητικό!$E$23:$J$23)=MAX([1]Βοηθητικό!$E$1:$J$1)-2,'[1]ΣΤΟΙΧΕΙΑ ΕΤΟΥΣ 4'!$H$23,IF(MAX([1]Βοηθητικό!$E$23:$J$23)=MAX([1]Βοηθητικό!$E$1:$J$1)-3,'[1]ΣΤΟΙΧΕΙΑ ΕΤΟΥΣ 3'!$H$23,IF(MAX([1]Βοηθητικό!$E$23:$J$23)=MAX([1]Βοηθητικό!$E$1:$J$1)-4,'[1]ΣΤΟΙΧΕΙΑ ΕΤΟΥΣ 2'!$H$23,IF(MAX([1]Βοηθητικό!$E$23:$J$23)=MAX([1]Βοηθητικό!$E$1:$J$1)-5,'[1]ΣΤΟΙΧΕΙΑ ΕΤΟΥΣ 1'!$H$23,""))))))</f>
        <v>0</v>
      </c>
    </row>
    <row r="1709" spans="1:4" x14ac:dyDescent="0.25">
      <c r="A1709" s="1" t="s">
        <v>8</v>
      </c>
      <c r="B1709" s="6">
        <f>IF(MAX([1]Βοηθητικό!$E$23:$J$23)-2=MAX([1]Βοηθητικό!$E$1:$J$1)-2,'[1]ΣΤΟΙΧΕΙΑ ΕΤΟΥΣ 4'!$I$23,IF(MAX([1]Βοηθητικό!$E$23:$J$23)-2=MAX([1]Βοηθητικό!$E$1:$J$1)-3,'[1]ΣΤΟΙΧΕΙΑ ΕΤΟΥΣ 3'!$I$23,IF(MAX([1]Βοηθητικό!$E$23:$J$23)-2=MAX([1]Βοηθητικό!$E$1:$J$1)-4,'[1]ΣΤΟΙΧΕΙΑ ΕΤΟΥΣ 2'!$I$23,IF(MAX([1]Βοηθητικό!$E$23:$J$23)-2=MAX([1]Βοηθητικό!$E$1:$J$1)-5,'[1]ΣΤΟΙΧΕΙΑ ΕΤΟΥΣ 1'!$I$23,""))))</f>
        <v>684694</v>
      </c>
      <c r="C1709" s="6">
        <f>IF(MAX([1]Βοηθητικό!$E$23:$J$23)-1=MAX([1]Βοηθητικό!$E$1:$J$1)-1,'[1]ΣΤΟΙΧΕΙΑ ΕΤΟΥΣ 5'!$I$23,IF(MAX([1]Βοηθητικό!$E$23:$J$23)-1=MAX([1]Βοηθητικό!$E$1:$J$1)-2,'[1]ΣΤΟΙΧΕΙΑ ΕΤΟΥΣ 4'!$I$23,IF(MAX([1]Βοηθητικό!$E$23:$J$23)-1=MAX([1]Βοηθητικό!$E$1:$J$1)-3,'[1]ΣΤΟΙΧΕΙΑ ΕΤΟΥΣ 3'!$I$23,IF(MAX([1]Βοηθητικό!$E$23:$J$23)-1=MAX([1]Βοηθητικό!$E$1:$J$1)-4,'[1]ΣΤΟΙΧΕΙΑ ΕΤΟΥΣ 2'!$I$23,IF(MAX([1]Βοηθητικό!$E$23:$J$23)-1=MAX([1]Βοηθητικό!$E$1:$J$1)-5,'[1]ΣΤΟΙΧΕΙΑ ΕΤΟΥΣ 1'!$I$23,"")))))</f>
        <v>573008</v>
      </c>
      <c r="D1709" s="7">
        <f>IF(MAX([1]Βοηθητικό!$E$23:$J$23)=MAX([1]Βοηθητικό!$E$1:$J$1),'[1]ΣΤΟΙΧΕΙΑ ΕΤΟΥΣ 6'!$I$23,IF(MAX([1]Βοηθητικό!$E$23:$J$23)=MAX([1]Βοηθητικό!$E$1:$J$1)-1,'[1]ΣΤΟΙΧΕΙΑ ΕΤΟΥΣ 5'!$I$23,IF(MAX([1]Βοηθητικό!$E$23:$J$23)=MAX([1]Βοηθητικό!$E$1:$J$1)-2,'[1]ΣΤΟΙΧΕΙΑ ΕΤΟΥΣ 4'!$I$23,IF(MAX([1]Βοηθητικό!$E$23:$J$23)=MAX([1]Βοηθητικό!$E$1:$J$1)-3,'[1]ΣΤΟΙΧΕΙΑ ΕΤΟΥΣ 3'!$I$23,IF(MAX([1]Βοηθητικό!$E$23:$J$23)=MAX([1]Βοηθητικό!$E$1:$J$1)-4,'[1]ΣΤΟΙΧΕΙΑ ΕΤΟΥΣ 2'!$I$23,IF(MAX([1]Βοηθητικό!$E$23:$J$23)=MAX([1]Βοηθητικό!$E$1:$J$1)-5,'[1]ΣΤΟΙΧΕΙΑ ΕΤΟΥΣ 1'!$I$23,""))))))</f>
        <v>627729</v>
      </c>
    </row>
    <row r="1710" spans="1:4" x14ac:dyDescent="0.25">
      <c r="A1710" s="1" t="s">
        <v>57</v>
      </c>
      <c r="B1710" s="6">
        <f>IF(MAX([1]Βοηθητικό!$E$23:$J$23)-2=MAX([1]Βοηθητικό!$E$1:$J$1)-2,'[1]ΣΤΟΙΧΕΙΑ ΕΤΟΥΣ 4'!$BF$23,IF(MAX([1]Βοηθητικό!$E$23:$J$23)-2=MAX([1]Βοηθητικό!$E$1:$J$1)-3,'[1]ΣΤΟΙΧΕΙΑ ΕΤΟΥΣ 3'!$BF$23,IF(MAX([1]Βοηθητικό!$E$23:$J$23)-2=MAX([1]Βοηθητικό!$E$1:$J$1)-4,'[1]ΣΤΟΙΧΕΙΑ ΕΤΟΥΣ 2'!$BF$23,IF(MAX([1]Βοηθητικό!$E$23:$J$23)-2=MAX([1]Βοηθητικό!$E$1:$J$1)-5,'[1]ΣΤΟΙΧΕΙΑ ΕΤΟΥΣ 1'!$BF$23,""))))</f>
        <v>799371</v>
      </c>
      <c r="C1710" s="6">
        <f>IF(MAX([1]Βοηθητικό!$E$23:$J$23)-1=MAX([1]Βοηθητικό!$E$1:$J$1)-1,'[1]ΣΤΟΙΧΕΙΑ ΕΤΟΥΣ 5'!$BF$23,IF(MAX([1]Βοηθητικό!$E$23:$J$23)-1=MAX([1]Βοηθητικό!$E$1:$J$1)-2,'[1]ΣΤΟΙΧΕΙΑ ΕΤΟΥΣ 4'!$BF$23,IF(MAX([1]Βοηθητικό!$E$23:$J$23)-1=MAX([1]Βοηθητικό!$E$1:$J$1)-3,'[1]ΣΤΟΙΧΕΙΑ ΕΤΟΥΣ 3'!$BF$23,IF(MAX([1]Βοηθητικό!$E$23:$J$23)-1=MAX([1]Βοηθητικό!$E$1:$J$1)-4,'[1]ΣΤΟΙΧΕΙΑ ΕΤΟΥΣ 2'!$BF$23,IF(MAX([1]Βοηθητικό!$E$23:$J$23)-1=MAX([1]Βοηθητικό!$E$1:$J$1)-5,'[1]ΣΤΟΙΧΕΙΑ ΕΤΟΥΣ 1'!$BF$23,"")))))</f>
        <v>799371</v>
      </c>
      <c r="D1710" s="7">
        <f>IF(MAX([1]Βοηθητικό!$E$23:$J$23)=MAX([1]Βοηθητικό!$E$1:$J$1),'[1]ΣΤΟΙΧΕΙΑ ΕΤΟΥΣ 6'!$BF$23,IF(MAX([1]Βοηθητικό!$E$23:$J$23)=MAX([1]Βοηθητικό!$E$1:$J$1)-1,'[1]ΣΤΟΙΧΕΙΑ ΕΤΟΥΣ 5'!$BF$23,IF(MAX([1]Βοηθητικό!$E$23:$J$23)=MAX([1]Βοηθητικό!$E$1:$J$1)-2,'[1]ΣΤΟΙΧΕΙΑ ΕΤΟΥΣ 4'!$BF$23,IF(MAX([1]Βοηθητικό!$E$23:$J$23)=MAX([1]Βοηθητικό!$E$1:$J$1)-3,'[1]ΣΤΟΙΧΕΙΑ ΕΤΟΥΣ 3'!$BF$23,IF(MAX([1]Βοηθητικό!$E$23:$J$23)=MAX([1]Βοηθητικό!$E$1:$J$1)-4,'[1]ΣΤΟΙΧΕΙΑ ΕΤΟΥΣ 2'!$BF$23,IF(MAX([1]Βοηθητικό!$E$23:$J$23)=MAX([1]Βοηθητικό!$E$1:$J$1)-5,'[1]ΣΤΟΙΧΕΙΑ ΕΤΟΥΣ 1'!$BF$23,""))))))</f>
        <v>799861</v>
      </c>
    </row>
    <row r="1711" spans="1:4" x14ac:dyDescent="0.25">
      <c r="A1711" s="1" t="s">
        <v>9</v>
      </c>
      <c r="B1711" s="6">
        <f>IF(MAX([1]Βοηθητικό!$E$23:$J$23)-2=MAX([1]Βοηθητικό!$E$1:$J$1)-2,'[1]ΣΤΟΙΧΕΙΑ ΕΤΟΥΣ 4'!$J$23,IF(MAX([1]Βοηθητικό!$E$23:$J$23)-2=MAX([1]Βοηθητικό!$E$1:$J$1)-3,'[1]ΣΤΟΙΧΕΙΑ ΕΤΟΥΣ 3'!$J$23,IF(MAX([1]Βοηθητικό!$E$23:$J$23)-2=MAX([1]Βοηθητικό!$E$1:$J$1)-4,'[1]ΣΤΟΙΧΕΙΑ ΕΤΟΥΣ 2'!$J$23,IF(MAX([1]Βοηθητικό!$E$23:$J$23)-2=MAX([1]Βοηθητικό!$E$1:$J$1)-5,'[1]ΣΤΟΙΧΕΙΑ ΕΤΟΥΣ 1'!$J$23,""))))</f>
        <v>29054</v>
      </c>
      <c r="C1711" s="6">
        <f>IF(MAX([1]Βοηθητικό!$E$23:$J$23)-1=MAX([1]Βοηθητικό!$E$1:$J$1)-1,'[1]ΣΤΟΙΧΕΙΑ ΕΤΟΥΣ 5'!$J$23,IF(MAX([1]Βοηθητικό!$E$23:$J$23)-1=MAX([1]Βοηθητικό!$E$1:$J$1)-2,'[1]ΣΤΟΙΧΕΙΑ ΕΤΟΥΣ 4'!$J$23,IF(MAX([1]Βοηθητικό!$E$23:$J$23)-1=MAX([1]Βοηθητικό!$E$1:$J$1)-3,'[1]ΣΤΟΙΧΕΙΑ ΕΤΟΥΣ 3'!$J$23,IF(MAX([1]Βοηθητικό!$E$23:$J$23)-1=MAX([1]Βοηθητικό!$E$1:$J$1)-4,'[1]ΣΤΟΙΧΕΙΑ ΕΤΟΥΣ 2'!$J$23,IF(MAX([1]Βοηθητικό!$E$23:$J$23)-1=MAX([1]Βοηθητικό!$E$1:$J$1)-5,'[1]ΣΤΟΙΧΕΙΑ ΕΤΟΥΣ 1'!$J$23,"")))))</f>
        <v>29054</v>
      </c>
      <c r="D1711" s="7">
        <f>IF(MAX([1]Βοηθητικό!$E$23:$J$23)=MAX([1]Βοηθητικό!$E$1:$J$1),'[1]ΣΤΟΙΧΕΙΑ ΕΤΟΥΣ 6'!$J$23,IF(MAX([1]Βοηθητικό!$E$23:$J$23)=MAX([1]Βοηθητικό!$E$1:$J$1)-1,'[1]ΣΤΟΙΧΕΙΑ ΕΤΟΥΣ 5'!$J$23,IF(MAX([1]Βοηθητικό!$E$23:$J$23)=MAX([1]Βοηθητικό!$E$1:$J$1)-2,'[1]ΣΤΟΙΧΕΙΑ ΕΤΟΥΣ 4'!$J$23,IF(MAX([1]Βοηθητικό!$E$23:$J$23)=MAX([1]Βοηθητικό!$E$1:$J$1)-3,'[1]ΣΤΟΙΧΕΙΑ ΕΤΟΥΣ 3'!$J$23,IF(MAX([1]Βοηθητικό!$E$23:$J$23)=MAX([1]Βοηθητικό!$E$1:$J$1)-4,'[1]ΣΤΟΙΧΕΙΑ ΕΤΟΥΣ 2'!$J$23,IF(MAX([1]Βοηθητικό!$E$23:$J$23)=MAX([1]Βοηθητικό!$E$1:$J$1)-5,'[1]ΣΤΟΙΧΕΙΑ ΕΤΟΥΣ 1'!$J$23,""))))))</f>
        <v>39054</v>
      </c>
    </row>
    <row r="1712" spans="1:4" x14ac:dyDescent="0.25">
      <c r="A1712" s="1" t="s">
        <v>181</v>
      </c>
      <c r="B1712" s="6">
        <f>IF(MAX([1]Βοηθητικό!$E$23:$J$23)-2=MAX([1]Βοηθητικό!$E$1:$J$1)-2,'[1]ΣΤΟΙΧΕΙΑ ΕΤΟΥΣ 4'!$M$23,IF(MAX([1]Βοηθητικό!$E$23:$J$23)-2=MAX([1]Βοηθητικό!$E$1:$J$1)-3,'[1]ΣΤΟΙΧΕΙΑ ΕΤΟΥΣ 3'!$M$23,IF(MAX([1]Βοηθητικό!$E$23:$J$23)-2=MAX([1]Βοηθητικό!$E$1:$J$1)-4,'[1]ΣΤΟΙΧΕΙΑ ΕΤΟΥΣ 2'!$M$23,IF(MAX([1]Βοηθητικό!$E$23:$J$23)-2=MAX([1]Βοηθητικό!$E$1:$J$1)-5,'[1]ΣΤΟΙΧΕΙΑ ΕΤΟΥΣ 1'!$M$23,""))))</f>
        <v>1319879</v>
      </c>
      <c r="C1712" s="6">
        <f>IF(MAX([1]Βοηθητικό!$E$23:$J$23)-1=MAX([1]Βοηθητικό!$E$1:$J$1)-1,'[1]ΣΤΟΙΧΕΙΑ ΕΤΟΥΣ 5'!$M$23,IF(MAX([1]Βοηθητικό!$E$23:$J$23)-1=MAX([1]Βοηθητικό!$E$1:$J$1)-2,'[1]ΣΤΟΙΧΕΙΑ ΕΤΟΥΣ 4'!$M$23,IF(MAX([1]Βοηθητικό!$E$23:$J$23)-1=MAX([1]Βοηθητικό!$E$1:$J$1)-3,'[1]ΣΤΟΙΧΕΙΑ ΕΤΟΥΣ 3'!$M$23,IF(MAX([1]Βοηθητικό!$E$23:$J$23)-1=MAX([1]Βοηθητικό!$E$1:$J$1)-4,'[1]ΣΤΟΙΧΕΙΑ ΕΤΟΥΣ 2'!$M$23,IF(MAX([1]Βοηθητικό!$E$23:$J$23)-1=MAX([1]Βοηθητικό!$E$1:$J$1)-5,'[1]ΣΤΟΙΧΕΙΑ ΕΤΟΥΣ 1'!$M$23,"")))))</f>
        <v>1225128</v>
      </c>
      <c r="D1712" s="7">
        <f>IF(MAX([1]Βοηθητικό!$E$23:$J$23)=MAX([1]Βοηθητικό!$E$1:$J$1),'[1]ΣΤΟΙΧΕΙΑ ΕΤΟΥΣ 6'!$M$23,IF(MAX([1]Βοηθητικό!$E$23:$J$23)=MAX([1]Βοηθητικό!$E$1:$J$1)-1,'[1]ΣΤΟΙΧΕΙΑ ΕΤΟΥΣ 5'!$M$23,IF(MAX([1]Βοηθητικό!$E$23:$J$23)=MAX([1]Βοηθητικό!$E$1:$J$1)-2,'[1]ΣΤΟΙΧΕΙΑ ΕΤΟΥΣ 4'!$M$23,IF(MAX([1]Βοηθητικό!$E$23:$J$23)=MAX([1]Βοηθητικό!$E$1:$J$1)-3,'[1]ΣΤΟΙΧΕΙΑ ΕΤΟΥΣ 3'!$M$23,IF(MAX([1]Βοηθητικό!$E$23:$J$23)=MAX([1]Βοηθητικό!$E$1:$J$1)-4,'[1]ΣΤΟΙΧΕΙΑ ΕΤΟΥΣ 2'!$M$23,IF(MAX([1]Βοηθητικό!$E$23:$J$23)=MAX([1]Βοηθητικό!$E$1:$J$1)-5,'[1]ΣΤΟΙΧΕΙΑ ΕΤΟΥΣ 1'!$M$23,""))))))</f>
        <v>1245861</v>
      </c>
    </row>
    <row r="1713" spans="1:4" x14ac:dyDescent="0.25">
      <c r="A1713" s="1" t="s">
        <v>182</v>
      </c>
      <c r="B1713" s="6">
        <f>IF(MAX([1]Βοηθητικό!$E$23:$J$23)-2=MAX([1]Βοηθητικό!$E$1:$J$1)-2,'[1]ΣΤΟΙΧΕΙΑ ΕΤΟΥΣ 4'!$BN$23,IF(MAX([1]Βοηθητικό!$E$23:$J$23)-2=MAX([1]Βοηθητικό!$E$1:$J$1)-3,'[1]ΣΤΟΙΧΕΙΑ ΕΤΟΥΣ 3'!$BN$23,IF(MAX([1]Βοηθητικό!$E$23:$J$23)-2=MAX([1]Βοηθητικό!$E$1:$J$1)-4,'[1]ΣΤΟΙΧΕΙΑ ΕΤΟΥΣ 2'!$BN$23,IF(MAX([1]Βοηθητικό!$E$23:$J$23)-2=MAX([1]Βοηθητικό!$E$1:$J$1)-5,'[1]ΣΤΟΙΧΕΙΑ ΕΤΟΥΣ 1'!$BN$23,""))))</f>
        <v>558357</v>
      </c>
      <c r="C1713" s="6">
        <f>IF(MAX([1]Βοηθητικό!$E$23:$J$23)-1=MAX([1]Βοηθητικό!$E$1:$J$1)-1,'[1]ΣΤΟΙΧΕΙΑ ΕΤΟΥΣ 5'!$BN$23,IF(MAX([1]Βοηθητικό!$E$23:$J$23)-1=MAX([1]Βοηθητικό!$E$1:$J$1)-2,'[1]ΣΤΟΙΧΕΙΑ ΕΤΟΥΣ 4'!$BN$23,IF(MAX([1]Βοηθητικό!$E$23:$J$23)-1=MAX([1]Βοηθητικό!$E$1:$J$1)-3,'[1]ΣΤΟΙΧΕΙΑ ΕΤΟΥΣ 3'!$BN$23,IF(MAX([1]Βοηθητικό!$E$23:$J$23)-1=MAX([1]Βοηθητικό!$E$1:$J$1)-4,'[1]ΣΤΟΙΧΕΙΑ ΕΤΟΥΣ 2'!$BN$23,IF(MAX([1]Βοηθητικό!$E$23:$J$23)-1=MAX([1]Βοηθητικό!$E$1:$J$1)-5,'[1]ΣΤΟΙΧΕΙΑ ΕΤΟΥΣ 1'!$BN$23,"")))))</f>
        <v>453843</v>
      </c>
      <c r="D1713" s="7">
        <f>IF(MAX([1]Βοηθητικό!$E$23:$J$23)=MAX([1]Βοηθητικό!$E$1:$J$1),'[1]ΣΤΟΙΧΕΙΑ ΕΤΟΥΣ 6'!$BN$23,IF(MAX([1]Βοηθητικό!$E$23:$J$23)=MAX([1]Βοηθητικό!$E$1:$J$1)-1,'[1]ΣΤΟΙΧΕΙΑ ΕΤΟΥΣ 5'!$BN$23,IF(MAX([1]Βοηθητικό!$E$23:$J$23)=MAX([1]Βοηθητικό!$E$1:$J$1)-2,'[1]ΣΤΟΙΧΕΙΑ ΕΤΟΥΣ 4'!$BN$23,IF(MAX([1]Βοηθητικό!$E$23:$J$23)=MAX([1]Βοηθητικό!$E$1:$J$1)-3,'[1]ΣΤΟΙΧΕΙΑ ΕΤΟΥΣ 3'!$BN$23,IF(MAX([1]Βοηθητικό!$E$23:$J$23)=MAX([1]Βοηθητικό!$E$1:$J$1)-4,'[1]ΣΤΟΙΧΕΙΑ ΕΤΟΥΣ 2'!$BN$23,IF(MAX([1]Βοηθητικό!$E$23:$J$23)=MAX([1]Βοηθητικό!$E$1:$J$1)-5,'[1]ΣΤΟΙΧΕΙΑ ΕΤΟΥΣ 1'!$BN$23,""))))))</f>
        <v>464333</v>
      </c>
    </row>
    <row r="1714" spans="1:4" x14ac:dyDescent="0.25">
      <c r="A1714" s="1" t="s">
        <v>183</v>
      </c>
      <c r="B1714" s="6">
        <f>IF(MAX([1]Βοηθητικό!$E$23:$J$23)-2=MAX([1]Βοηθητικό!$E$1:$J$1)-2,'[1]ΣΤΟΙΧΕΙΑ ΕΤΟΥΣ 4'!$BG$23,IF(MAX([1]Βοηθητικό!$E$23:$J$23)-2=MAX([1]Βοηθητικό!$E$1:$J$1)-3,'[1]ΣΤΟΙΧΕΙΑ ΕΤΟΥΣ 3'!$BG$23,IF(MAX([1]Βοηθητικό!$E$23:$J$23)-2=MAX([1]Βοηθητικό!$E$1:$J$1)-4,'[1]ΣΤΟΙΧΕΙΑ ΕΤΟΥΣ 2'!$BG$23,IF(MAX([1]Βοηθητικό!$E$23:$J$23)-2=MAX([1]Βοηθητικό!$E$1:$J$1)-5,'[1]ΣΤΟΙΧΕΙΑ ΕΤΟΥΣ 1'!$BG$23,""))))</f>
        <v>761522</v>
      </c>
      <c r="C1714" s="6">
        <f>IF(MAX([1]Βοηθητικό!$E$23:$J$23)-1=MAX([1]Βοηθητικό!$E$1:$J$1)-1,'[1]ΣΤΟΙΧΕΙΑ ΕΤΟΥΣ 5'!$BG$23,IF(MAX([1]Βοηθητικό!$E$23:$J$23)-1=MAX([1]Βοηθητικό!$E$1:$J$1)-2,'[1]ΣΤΟΙΧΕΙΑ ΕΤΟΥΣ 4'!$BG$23,IF(MAX([1]Βοηθητικό!$E$23:$J$23)-1=MAX([1]Βοηθητικό!$E$1:$J$1)-3,'[1]ΣΤΟΙΧΕΙΑ ΕΤΟΥΣ 3'!$BG$23,IF(MAX([1]Βοηθητικό!$E$23:$J$23)-1=MAX([1]Βοηθητικό!$E$1:$J$1)-4,'[1]ΣΤΟΙΧΕΙΑ ΕΤΟΥΣ 2'!$BG$23,IF(MAX([1]Βοηθητικό!$E$23:$J$23)-1=MAX([1]Βοηθητικό!$E$1:$J$1)-5,'[1]ΣΤΟΙΧΕΙΑ ΕΤΟΥΣ 1'!$BG$23,"")))))</f>
        <v>771286</v>
      </c>
      <c r="D1714" s="7">
        <f>IF(MAX([1]Βοηθητικό!$E$23:$J$23)=MAX([1]Βοηθητικό!$E$1:$J$1),'[1]ΣΤΟΙΧΕΙΑ ΕΤΟΥΣ 6'!$BG$23,IF(MAX([1]Βοηθητικό!$E$23:$J$23)=MAX([1]Βοηθητικό!$E$1:$J$1)-1,'[1]ΣΤΟΙΧΕΙΑ ΕΤΟΥΣ 5'!$BG$23,IF(MAX([1]Βοηθητικό!$E$23:$J$23)=MAX([1]Βοηθητικό!$E$1:$J$1)-2,'[1]ΣΤΟΙΧΕΙΑ ΕΤΟΥΣ 4'!$BG$23,IF(MAX([1]Βοηθητικό!$E$23:$J$23)=MAX([1]Βοηθητικό!$E$1:$J$1)-3,'[1]ΣΤΟΙΧΕΙΑ ΕΤΟΥΣ 3'!$BG$23,IF(MAX([1]Βοηθητικό!$E$23:$J$23)=MAX([1]Βοηθητικό!$E$1:$J$1)-4,'[1]ΣΤΟΙΧΕΙΑ ΕΤΟΥΣ 2'!$BG$23,IF(MAX([1]Βοηθητικό!$E$23:$J$23)=MAX([1]Βοηθητικό!$E$1:$J$1)-5,'[1]ΣΤΟΙΧΕΙΑ ΕΤΟΥΣ 1'!$BG$23,""))))))</f>
        <v>781529</v>
      </c>
    </row>
    <row r="1715" spans="1:4" x14ac:dyDescent="0.25">
      <c r="A1715" s="1" t="s">
        <v>66</v>
      </c>
      <c r="B1715" s="6">
        <f>IF(MAX([1]Βοηθητικό!$E$23:$J$23)-2=MAX([1]Βοηθητικό!$E$1:$J$1)-2,'[1]ΣΤΟΙΧΕΙΑ ΕΤΟΥΣ 4'!$BO$23,IF(MAX([1]Βοηθητικό!$E$23:$J$23)-2=MAX([1]Βοηθητικό!$E$1:$J$1)-3,'[1]ΣΤΟΙΧΕΙΑ ΕΤΟΥΣ 3'!$BO$23,IF(MAX([1]Βοηθητικό!$E$23:$J$23)-2=MAX([1]Βοηθητικό!$E$1:$J$1)-4,'[1]ΣΤΟΙΧΕΙΑ ΕΤΟΥΣ 2'!$BO$23,IF(MAX([1]Βοηθητικό!$E$23:$J$23)-2=MAX([1]Βοηθητικό!$E$1:$J$1)-5,'[1]ΣΤΟΙΧΕΙΑ ΕΤΟΥΣ 1'!$BO$23,""))))</f>
        <v>0</v>
      </c>
      <c r="C1715" s="6">
        <f>IF(MAX([1]Βοηθητικό!$E$23:$J$23)-1=MAX([1]Βοηθητικό!$E$1:$J$1)-1,'[1]ΣΤΟΙΧΕΙΑ ΕΤΟΥΣ 5'!$BO$23,IF(MAX([1]Βοηθητικό!$E$23:$J$23)-1=MAX([1]Βοηθητικό!$E$1:$J$1)-2,'[1]ΣΤΟΙΧΕΙΑ ΕΤΟΥΣ 4'!$BO$23,IF(MAX([1]Βοηθητικό!$E$23:$J$23)-1=MAX([1]Βοηθητικό!$E$1:$J$1)-3,'[1]ΣΤΟΙΧΕΙΑ ΕΤΟΥΣ 3'!$BO$23,IF(MAX([1]Βοηθητικό!$E$23:$J$23)-1=MAX([1]Βοηθητικό!$E$1:$J$1)-4,'[1]ΣΤΟΙΧΕΙΑ ΕΤΟΥΣ 2'!$BO$23,IF(MAX([1]Βοηθητικό!$E$23:$J$23)-1=MAX([1]Βοηθητικό!$E$1:$J$1)-5,'[1]ΣΤΟΙΧΕΙΑ ΕΤΟΥΣ 1'!$BO$23,"")))))</f>
        <v>0</v>
      </c>
      <c r="D1715" s="7">
        <f>IF(MAX([1]Βοηθητικό!$E$23:$J$23)=MAX([1]Βοηθητικό!$E$1:$J$1),'[1]ΣΤΟΙΧΕΙΑ ΕΤΟΥΣ 6'!$BO$23,IF(MAX([1]Βοηθητικό!$E$23:$J$23)=MAX([1]Βοηθητικό!$E$1:$J$1)-1,'[1]ΣΤΟΙΧΕΙΑ ΕΤΟΥΣ 5'!$BO$23,IF(MAX([1]Βοηθητικό!$E$23:$J$23)=MAX([1]Βοηθητικό!$E$1:$J$1)-2,'[1]ΣΤΟΙΧΕΙΑ ΕΤΟΥΣ 4'!$BO$23,IF(MAX([1]Βοηθητικό!$E$23:$J$23)=MAX([1]Βοηθητικό!$E$1:$J$1)-3,'[1]ΣΤΟΙΧΕΙΑ ΕΤΟΥΣ 3'!$BO$23,IF(MAX([1]Βοηθητικό!$E$23:$J$23)=MAX([1]Βοηθητικό!$E$1:$J$1)-4,'[1]ΣΤΟΙΧΕΙΑ ΕΤΟΥΣ 2'!$BO$23,IF(MAX([1]Βοηθητικό!$E$23:$J$23)=MAX([1]Βοηθητικό!$E$1:$J$1)-5,'[1]ΣΤΟΙΧΕΙΑ ΕΤΟΥΣ 1'!$BO$23,""))))))</f>
        <v>0</v>
      </c>
    </row>
    <row r="1716" spans="1:4" x14ac:dyDescent="0.25">
      <c r="A1716" s="1" t="s">
        <v>13</v>
      </c>
      <c r="B1716" s="6">
        <f>IF(MAX([1]Βοηθητικό!$E$23:$J$23)-2=MAX([1]Βοηθητικό!$E$1:$J$1)-2,'[1]ΣΤΟΙΧΕΙΑ ΕΤΟΥΣ 4'!$N$23,IF(MAX([1]Βοηθητικό!$E$23:$J$23)-2=MAX([1]Βοηθητικό!$E$1:$J$1)-3,'[1]ΣΤΟΙΧΕΙΑ ΕΤΟΥΣ 3'!$N$23,IF(MAX([1]Βοηθητικό!$E$23:$J$23)-2=MAX([1]Βοηθητικό!$E$1:$J$1)-4,'[1]ΣΤΟΙΧΕΙΑ ΕΤΟΥΣ 2'!$N$23,IF(MAX([1]Βοηθητικό!$E$23:$J$23)-2=MAX([1]Βοηθητικό!$E$1:$J$1)-5,'[1]ΣΤΟΙΧΕΙΑ ΕΤΟΥΣ 1'!$N$23,""))))</f>
        <v>0</v>
      </c>
      <c r="C1716" s="6">
        <f>IF(MAX([1]Βοηθητικό!$E$23:$J$23)-1=MAX([1]Βοηθητικό!$E$1:$J$1)-1,'[1]ΣΤΟΙΧΕΙΑ ΕΤΟΥΣ 5'!$N$23,IF(MAX([1]Βοηθητικό!$E$23:$J$23)-1=MAX([1]Βοηθητικό!$E$1:$J$1)-2,'[1]ΣΤΟΙΧΕΙΑ ΕΤΟΥΣ 4'!$N$23,IF(MAX([1]Βοηθητικό!$E$23:$J$23)-1=MAX([1]Βοηθητικό!$E$1:$J$1)-3,'[1]ΣΤΟΙΧΕΙΑ ΕΤΟΥΣ 3'!$N$23,IF(MAX([1]Βοηθητικό!$E$23:$J$23)-1=MAX([1]Βοηθητικό!$E$1:$J$1)-4,'[1]ΣΤΟΙΧΕΙΑ ΕΤΟΥΣ 2'!$N$23,IF(MAX([1]Βοηθητικό!$E$23:$J$23)-1=MAX([1]Βοηθητικό!$E$1:$J$1)-5,'[1]ΣΤΟΙΧΕΙΑ ΕΤΟΥΣ 1'!$N$23,"")))))</f>
        <v>0</v>
      </c>
      <c r="D1716" s="7">
        <f>IF(MAX([1]Βοηθητικό!$E$23:$J$23)=MAX([1]Βοηθητικό!$E$1:$J$1),'[1]ΣΤΟΙΧΕΙΑ ΕΤΟΥΣ 6'!$N$23,IF(MAX([1]Βοηθητικό!$E$23:$J$23)=MAX([1]Βοηθητικό!$E$1:$J$1)-1,'[1]ΣΤΟΙΧΕΙΑ ΕΤΟΥΣ 5'!$N$23,IF(MAX([1]Βοηθητικό!$E$23:$J$23)=MAX([1]Βοηθητικό!$E$1:$J$1)-2,'[1]ΣΤΟΙΧΕΙΑ ΕΤΟΥΣ 4'!$N$23,IF(MAX([1]Βοηθητικό!$E$23:$J$23)=MAX([1]Βοηθητικό!$E$1:$J$1)-3,'[1]ΣΤΟΙΧΕΙΑ ΕΤΟΥΣ 3'!$N$23,IF(MAX([1]Βοηθητικό!$E$23:$J$23)=MAX([1]Βοηθητικό!$E$1:$J$1)-4,'[1]ΣΤΟΙΧΕΙΑ ΕΤΟΥΣ 2'!$N$23,IF(MAX([1]Βοηθητικό!$E$23:$J$23)=MAX([1]Βοηθητικό!$E$1:$J$1)-5,'[1]ΣΤΟΙΧΕΙΑ ΕΤΟΥΣ 1'!$N$23,""))))))</f>
        <v>0</v>
      </c>
    </row>
    <row r="1717" spans="1:4" x14ac:dyDescent="0.25">
      <c r="A1717" s="1" t="s">
        <v>14</v>
      </c>
      <c r="B1717" s="6">
        <f>IF(MAX([1]Βοηθητικό!$E$23:$J$23)-2=MAX([1]Βοηθητικό!$E$1:$J$1)-2,'[1]ΣΤΟΙΧΕΙΑ ΕΤΟΥΣ 4'!$O$23,IF(MAX([1]Βοηθητικό!$E$23:$J$23)-2=MAX([1]Βοηθητικό!$E$1:$J$1)-3,'[1]ΣΤΟΙΧΕΙΑ ΕΤΟΥΣ 3'!$O$23,IF(MAX([1]Βοηθητικό!$E$23:$J$23)-2=MAX([1]Βοηθητικό!$E$1:$J$1)-4,'[1]ΣΤΟΙΧΕΙΑ ΕΤΟΥΣ 2'!$O$23,IF(MAX([1]Βοηθητικό!$E$23:$J$23)-2=MAX([1]Βοηθητικό!$E$1:$J$1)-5,'[1]ΣΤΟΙΧΕΙΑ ΕΤΟΥΣ 1'!$O$23,""))))</f>
        <v>209859</v>
      </c>
      <c r="C1717" s="6">
        <f>IF(MAX([1]Βοηθητικό!$E$23:$J$23)-1=MAX([1]Βοηθητικό!$E$1:$J$1)-1,'[1]ΣΤΟΙΧΕΙΑ ΕΤΟΥΣ 5'!$O$23,IF(MAX([1]Βοηθητικό!$E$23:$J$23)-1=MAX([1]Βοηθητικό!$E$1:$J$1)-2,'[1]ΣΤΟΙΧΕΙΑ ΕΤΟΥΣ 4'!$O$23,IF(MAX([1]Βοηθητικό!$E$23:$J$23)-1=MAX([1]Βοηθητικό!$E$1:$J$1)-3,'[1]ΣΤΟΙΧΕΙΑ ΕΤΟΥΣ 3'!$O$23,IF(MAX([1]Βοηθητικό!$E$23:$J$23)-1=MAX([1]Βοηθητικό!$E$1:$J$1)-4,'[1]ΣΤΟΙΧΕΙΑ ΕΤΟΥΣ 2'!$O$23,IF(MAX([1]Βοηθητικό!$E$23:$J$23)-1=MAX([1]Βοηθητικό!$E$1:$J$1)-5,'[1]ΣΤΟΙΧΕΙΑ ΕΤΟΥΣ 1'!$O$23,"")))))</f>
        <v>209859</v>
      </c>
      <c r="D1717" s="7">
        <f>IF(MAX([1]Βοηθητικό!$E$23:$J$23)=MAX([1]Βοηθητικό!$E$1:$J$1),'[1]ΣΤΟΙΧΕΙΑ ΕΤΟΥΣ 6'!$O$23,IF(MAX([1]Βοηθητικό!$E$23:$J$23)=MAX([1]Βοηθητικό!$E$1:$J$1)-1,'[1]ΣΤΟΙΧΕΙΑ ΕΤΟΥΣ 5'!$O$23,IF(MAX([1]Βοηθητικό!$E$23:$J$23)=MAX([1]Βοηθητικό!$E$1:$J$1)-2,'[1]ΣΤΟΙΧΕΙΑ ΕΤΟΥΣ 4'!$O$23,IF(MAX([1]Βοηθητικό!$E$23:$J$23)=MAX([1]Βοηθητικό!$E$1:$J$1)-3,'[1]ΣΤΟΙΧΕΙΑ ΕΤΟΥΣ 3'!$O$23,IF(MAX([1]Βοηθητικό!$E$23:$J$23)=MAX([1]Βοηθητικό!$E$1:$J$1)-4,'[1]ΣΤΟΙΧΕΙΑ ΕΤΟΥΣ 2'!$O$23,IF(MAX([1]Βοηθητικό!$E$23:$J$23)=MAX([1]Βοηθητικό!$E$1:$J$1)-5,'[1]ΣΤΟΙΧΕΙΑ ΕΤΟΥΣ 1'!$O$23,""))))))</f>
        <v>209859</v>
      </c>
    </row>
    <row r="1718" spans="1:4" x14ac:dyDescent="0.25">
      <c r="A1718" s="1" t="s">
        <v>15</v>
      </c>
      <c r="B1718" s="6">
        <f>IF(MAX([1]Βοηθητικό!$E$23:$J$23)-2=MAX([1]Βοηθητικό!$E$1:$J$1)-2,'[1]ΣΤΟΙΧΕΙΑ ΕΤΟΥΣ 4'!$P$23,IF(MAX([1]Βοηθητικό!$E$23:$J$23)-2=MAX([1]Βοηθητικό!$E$1:$J$1)-3,'[1]ΣΤΟΙΧΕΙΑ ΕΤΟΥΣ 3'!$P$23,IF(MAX([1]Βοηθητικό!$E$23:$J$23)-2=MAX([1]Βοηθητικό!$E$1:$J$1)-4,'[1]ΣΤΟΙΧΕΙΑ ΕΤΟΥΣ 2'!$P$23,IF(MAX([1]Βοηθητικό!$E$23:$J$23)-2=MAX([1]Βοηθητικό!$E$1:$J$1)-5,'[1]ΣΤΟΙΧΕΙΑ ΕΤΟΥΣ 1'!$P$23,""))))</f>
        <v>399295</v>
      </c>
      <c r="C1718" s="6">
        <f>IF(MAX([1]Βοηθητικό!$E$23:$J$23)-1=MAX([1]Βοηθητικό!$E$1:$J$1)-1,'[1]ΣΤΟΙΧΕΙΑ ΕΤΟΥΣ 5'!$P$23,IF(MAX([1]Βοηθητικό!$E$23:$J$23)-1=MAX([1]Βοηθητικό!$E$1:$J$1)-2,'[1]ΣΤΟΙΧΕΙΑ ΕΤΟΥΣ 4'!$P$23,IF(MAX([1]Βοηθητικό!$E$23:$J$23)-1=MAX([1]Βοηθητικό!$E$1:$J$1)-3,'[1]ΣΤΟΙΧΕΙΑ ΕΤΟΥΣ 3'!$P$23,IF(MAX([1]Βοηθητικό!$E$23:$J$23)-1=MAX([1]Βοηθητικό!$E$1:$J$1)-4,'[1]ΣΤΟΙΧΕΙΑ ΕΤΟΥΣ 2'!$P$23,IF(MAX([1]Βοηθητικό!$E$23:$J$23)-1=MAX([1]Βοηθητικό!$E$1:$J$1)-5,'[1]ΣΤΟΙΧΕΙΑ ΕΤΟΥΣ 1'!$P$23,"")))))</f>
        <v>445889</v>
      </c>
      <c r="D1718" s="7">
        <f>IF(MAX([1]Βοηθητικό!$E$23:$J$23)=MAX([1]Βοηθητικό!$E$1:$J$1),'[1]ΣΤΟΙΧΕΙΑ ΕΤΟΥΣ 6'!$P$23,IF(MAX([1]Βοηθητικό!$E$23:$J$23)=MAX([1]Βοηθητικό!$E$1:$J$1)-1,'[1]ΣΤΟΙΧΕΙΑ ΕΤΟΥΣ 5'!$P$23,IF(MAX([1]Βοηθητικό!$E$23:$J$23)=MAX([1]Βοηθητικό!$E$1:$J$1)-2,'[1]ΣΤΟΙΧΕΙΑ ΕΤΟΥΣ 4'!$P$23,IF(MAX([1]Βοηθητικό!$E$23:$J$23)=MAX([1]Βοηθητικό!$E$1:$J$1)-3,'[1]ΣΤΟΙΧΕΙΑ ΕΤΟΥΣ 3'!$P$23,IF(MAX([1]Βοηθητικό!$E$23:$J$23)=MAX([1]Βοηθητικό!$E$1:$J$1)-4,'[1]ΣΤΟΙΧΕΙΑ ΕΤΟΥΣ 2'!$P$23,IF(MAX([1]Βοηθητικό!$E$23:$J$23)=MAX([1]Βοηθητικό!$E$1:$J$1)-5,'[1]ΣΤΟΙΧΕΙΑ ΕΤΟΥΣ 1'!$P$23,""))))))</f>
        <v>519925</v>
      </c>
    </row>
    <row r="1719" spans="1:4" x14ac:dyDescent="0.25">
      <c r="A1719" s="1" t="s">
        <v>16</v>
      </c>
      <c r="B1719" s="6">
        <f>IF(MAX([1]Βοηθητικό!$E$23:$J$23)-2=MAX([1]Βοηθητικό!$E$1:$J$1)-2,'[1]ΣΤΟΙΧΕΙΑ ΕΤΟΥΣ 4'!$Q$23,IF(MAX([1]Βοηθητικό!$E$23:$J$23)-2=MAX([1]Βοηθητικό!$E$1:$J$1)-3,'[1]ΣΤΟΙΧΕΙΑ ΕΤΟΥΣ 3'!$Q$23,IF(MAX([1]Βοηθητικό!$E$23:$J$23)-2=MAX([1]Βοηθητικό!$E$1:$J$1)-4,'[1]ΣΤΟΙΧΕΙΑ ΕΤΟΥΣ 2'!$Q$23,IF(MAX([1]Βοηθητικό!$E$23:$J$23)-2=MAX([1]Βοηθητικό!$E$1:$J$1)-5,'[1]ΣΤΟΙΧΕΙΑ ΕΤΟΥΣ 1'!$Q$23,""))))</f>
        <v>129425</v>
      </c>
      <c r="C1719" s="6">
        <f>IF(MAX([1]Βοηθητικό!$E$23:$J$23)-1=MAX([1]Βοηθητικό!$E$1:$J$1)-1,'[1]ΣΤΟΙΧΕΙΑ ΕΤΟΥΣ 5'!$Q$23,IF(MAX([1]Βοηθητικό!$E$23:$J$23)-1=MAX([1]Βοηθητικό!$E$1:$J$1)-2,'[1]ΣΤΟΙΧΕΙΑ ΕΤΟΥΣ 4'!$Q$23,IF(MAX([1]Βοηθητικό!$E$23:$J$23)-1=MAX([1]Βοηθητικό!$E$1:$J$1)-3,'[1]ΣΤΟΙΧΕΙΑ ΕΤΟΥΣ 3'!$Q$23,IF(MAX([1]Βοηθητικό!$E$23:$J$23)-1=MAX([1]Βοηθητικό!$E$1:$J$1)-4,'[1]ΣΤΟΙΧΕΙΑ ΕΤΟΥΣ 2'!$Q$23,IF(MAX([1]Βοηθητικό!$E$23:$J$23)-1=MAX([1]Βοηθητικό!$E$1:$J$1)-5,'[1]ΣΤΟΙΧΕΙΑ ΕΤΟΥΣ 1'!$Q$23,"")))))</f>
        <v>161816</v>
      </c>
      <c r="D1719" s="7">
        <f>IF(MAX([1]Βοηθητικό!$E$23:$J$23)=MAX([1]Βοηθητικό!$E$1:$J$1),'[1]ΣΤΟΙΧΕΙΑ ΕΤΟΥΣ 6'!$Q$23,IF(MAX([1]Βοηθητικό!$E$23:$J$23)=MAX([1]Βοηθητικό!$E$1:$J$1)-1,'[1]ΣΤΟΙΧΕΙΑ ΕΤΟΥΣ 5'!$Q$23,IF(MAX([1]Βοηθητικό!$E$23:$J$23)=MAX([1]Βοηθητικό!$E$1:$J$1)-2,'[1]ΣΤΟΙΧΕΙΑ ΕΤΟΥΣ 4'!$Q$23,IF(MAX([1]Βοηθητικό!$E$23:$J$23)=MAX([1]Βοηθητικό!$E$1:$J$1)-3,'[1]ΣΤΟΙΧΕΙΑ ΕΤΟΥΣ 3'!$Q$23,IF(MAX([1]Βοηθητικό!$E$23:$J$23)=MAX([1]Βοηθητικό!$E$1:$J$1)-4,'[1]ΣΤΟΙΧΕΙΑ ΕΤΟΥΣ 2'!$Q$23,IF(MAX([1]Βοηθητικό!$E$23:$J$23)=MAX([1]Βοηθητικό!$E$1:$J$1)-5,'[1]ΣΤΟΙΧΕΙΑ ΕΤΟΥΣ 1'!$Q$23,""))))))</f>
        <v>167486</v>
      </c>
    </row>
    <row r="1720" spans="1:4" x14ac:dyDescent="0.25">
      <c r="A1720" s="1" t="s">
        <v>184</v>
      </c>
      <c r="B1720" s="6">
        <f>IF(MAX([1]Βοηθητικό!$E$23:$J$23)-2=MAX([1]Βοηθητικό!$E$1:$J$1)-2,'[1]ΣΤΟΙΧΕΙΑ ΕΤΟΥΣ 4'!$R$23,IF(MAX([1]Βοηθητικό!$E$23:$J$23)-2=MAX([1]Βοηθητικό!$E$1:$J$1)-3,'[1]ΣΤΟΙΧΕΙΑ ΕΤΟΥΣ 3'!$R$23,IF(MAX([1]Βοηθητικό!$E$23:$J$23)-2=MAX([1]Βοηθητικό!$E$1:$J$1)-4,'[1]ΣΤΟΙΧΕΙΑ ΕΤΟΥΣ 2'!$R$23,IF(MAX([1]Βοηθητικό!$E$23:$J$23)-2=MAX([1]Βοηθητικό!$E$1:$J$1)-5,'[1]ΣΤΟΙΧΕΙΑ ΕΤΟΥΣ 1'!$R$23,""))))</f>
        <v>0</v>
      </c>
      <c r="C1720" s="6">
        <f>IF(MAX([1]Βοηθητικό!$E$23:$J$23)-1=MAX([1]Βοηθητικό!$E$1:$J$1)-1,'[1]ΣΤΟΙΧΕΙΑ ΕΤΟΥΣ 5'!$R$23,IF(MAX([1]Βοηθητικό!$E$23:$J$23)-1=MAX([1]Βοηθητικό!$E$1:$J$1)-2,'[1]ΣΤΟΙΧΕΙΑ ΕΤΟΥΣ 4'!$R$23,IF(MAX([1]Βοηθητικό!$E$23:$J$23)-1=MAX([1]Βοηθητικό!$E$1:$J$1)-3,'[1]ΣΤΟΙΧΕΙΑ ΕΤΟΥΣ 3'!$R$23,IF(MAX([1]Βοηθητικό!$E$23:$J$23)-1=MAX([1]Βοηθητικό!$E$1:$J$1)-4,'[1]ΣΤΟΙΧΕΙΑ ΕΤΟΥΣ 2'!$R$23,IF(MAX([1]Βοηθητικό!$E$23:$J$23)-1=MAX([1]Βοηθητικό!$E$1:$J$1)-5,'[1]ΣΤΟΙΧΕΙΑ ΕΤΟΥΣ 1'!$R$23,"")))))</f>
        <v>0</v>
      </c>
      <c r="D1720" s="7">
        <f>IF(MAX([1]Βοηθητικό!$E$23:$J$23)=MAX([1]Βοηθητικό!$E$1:$J$1),'[1]ΣΤΟΙΧΕΙΑ ΕΤΟΥΣ 6'!$R$23,IF(MAX([1]Βοηθητικό!$E$23:$J$23)=MAX([1]Βοηθητικό!$E$1:$J$1)-1,'[1]ΣΤΟΙΧΕΙΑ ΕΤΟΥΣ 5'!$R$23,IF(MAX([1]Βοηθητικό!$E$23:$J$23)=MAX([1]Βοηθητικό!$E$1:$J$1)-2,'[1]ΣΤΟΙΧΕΙΑ ΕΤΟΥΣ 4'!$R$23,IF(MAX([1]Βοηθητικό!$E$23:$J$23)=MAX([1]Βοηθητικό!$E$1:$J$1)-3,'[1]ΣΤΟΙΧΕΙΑ ΕΤΟΥΣ 3'!$R$23,IF(MAX([1]Βοηθητικό!$E$23:$J$23)=MAX([1]Βοηθητικό!$E$1:$J$1)-4,'[1]ΣΤΟΙΧΕΙΑ ΕΤΟΥΣ 2'!$R$23,IF(MAX([1]Βοηθητικό!$E$23:$J$23)=MAX([1]Βοηθητικό!$E$1:$J$1)-5,'[1]ΣΤΟΙΧΕΙΑ ΕΤΟΥΣ 1'!$R$23,""))))))</f>
        <v>0</v>
      </c>
    </row>
    <row r="1721" spans="1:4" x14ac:dyDescent="0.25">
      <c r="A1721" s="1" t="s">
        <v>18</v>
      </c>
      <c r="B1721" s="6">
        <f>IF(MAX([1]Βοηθητικό!$E$23:$J$23)-2=MAX([1]Βοηθητικό!$E$1:$J$1)-2,'[1]ΣΤΟΙΧΕΙΑ ΕΤΟΥΣ 4'!$S$23,IF(MAX([1]Βοηθητικό!$E$23:$J$23)-2=MAX([1]Βοηθητικό!$E$1:$J$1)-3,'[1]ΣΤΟΙΧΕΙΑ ΕΤΟΥΣ 3'!$S$23,IF(MAX([1]Βοηθητικό!$E$23:$J$23)-2=MAX([1]Βοηθητικό!$E$1:$J$1)-4,'[1]ΣΤΟΙΧΕΙΑ ΕΤΟΥΣ 2'!$S$23,IF(MAX([1]Βοηθητικό!$E$23:$J$23)-2=MAX([1]Βοηθητικό!$E$1:$J$1)-5,'[1]ΣΤΟΙΧΕΙΑ ΕΤΟΥΣ 1'!$S$23,""))))</f>
        <v>269871</v>
      </c>
      <c r="C1721" s="6">
        <f>IF(MAX([1]Βοηθητικό!$E$23:$J$23)-1=MAX([1]Βοηθητικό!$E$1:$J$1)-1,'[1]ΣΤΟΙΧΕΙΑ ΕΤΟΥΣ 5'!$S$23,IF(MAX([1]Βοηθητικό!$E$23:$J$23)-1=MAX([1]Βοηθητικό!$E$1:$J$1)-2,'[1]ΣΤΟΙΧΕΙΑ ΕΤΟΥΣ 4'!$S$23,IF(MAX([1]Βοηθητικό!$E$23:$J$23)-1=MAX([1]Βοηθητικό!$E$1:$J$1)-3,'[1]ΣΤΟΙΧΕΙΑ ΕΤΟΥΣ 3'!$S$23,IF(MAX([1]Βοηθητικό!$E$23:$J$23)-1=MAX([1]Βοηθητικό!$E$1:$J$1)-4,'[1]ΣΤΟΙΧΕΙΑ ΕΤΟΥΣ 2'!$S$23,IF(MAX([1]Βοηθητικό!$E$23:$J$23)-1=MAX([1]Βοηθητικό!$E$1:$J$1)-5,'[1]ΣΤΟΙΧΕΙΑ ΕΤΟΥΣ 1'!$S$23,"")))))</f>
        <v>284073</v>
      </c>
      <c r="D1721" s="7">
        <f>IF(MAX([1]Βοηθητικό!$E$23:$J$23)=MAX([1]Βοηθητικό!$E$1:$J$1),'[1]ΣΤΟΙΧΕΙΑ ΕΤΟΥΣ 6'!$S$23,IF(MAX([1]Βοηθητικό!$E$23:$J$23)=MAX([1]Βοηθητικό!$E$1:$J$1)-1,'[1]ΣΤΟΙΧΕΙΑ ΕΤΟΥΣ 5'!$S$23,IF(MAX([1]Βοηθητικό!$E$23:$J$23)=MAX([1]Βοηθητικό!$E$1:$J$1)-2,'[1]ΣΤΟΙΧΕΙΑ ΕΤΟΥΣ 4'!$S$23,IF(MAX([1]Βοηθητικό!$E$23:$J$23)=MAX([1]Βοηθητικό!$E$1:$J$1)-3,'[1]ΣΤΟΙΧΕΙΑ ΕΤΟΥΣ 3'!$S$23,IF(MAX([1]Βοηθητικό!$E$23:$J$23)=MAX([1]Βοηθητικό!$E$1:$J$1)-4,'[1]ΣΤΟΙΧΕΙΑ ΕΤΟΥΣ 2'!$S$23,IF(MAX([1]Βοηθητικό!$E$23:$J$23)=MAX([1]Βοηθητικό!$E$1:$J$1)-5,'[1]ΣΤΟΙΧΕΙΑ ΕΤΟΥΣ 1'!$S$23,""))))))</f>
        <v>352439</v>
      </c>
    </row>
    <row r="1722" spans="1:4" x14ac:dyDescent="0.25">
      <c r="A1722" s="1" t="s">
        <v>19</v>
      </c>
      <c r="B1722" s="6">
        <f>IF(MAX([1]Βοηθητικό!$E$23:$J$23)-2=MAX([1]Βοηθητικό!$E$1:$J$1)-2,'[1]ΣΤΟΙΧΕΙΑ ΕΤΟΥΣ 4'!$T$23,IF(MAX([1]Βοηθητικό!$E$23:$J$23)-2=MAX([1]Βοηθητικό!$E$1:$J$1)-3,'[1]ΣΤΟΙΧΕΙΑ ΕΤΟΥΣ 3'!$T$23,IF(MAX([1]Βοηθητικό!$E$23:$J$23)-2=MAX([1]Βοηθητικό!$E$1:$J$1)-4,'[1]ΣΤΟΙΧΕΙΑ ΕΤΟΥΣ 2'!$T$23,IF(MAX([1]Βοηθητικό!$E$23:$J$23)-2=MAX([1]Βοηθητικό!$E$1:$J$1)-5,'[1]ΣΤΟΙΧΕΙΑ ΕΤΟΥΣ 1'!$T$23,""))))</f>
        <v>545502</v>
      </c>
      <c r="C1722" s="6">
        <f>IF(MAX([1]Βοηθητικό!$E$23:$J$23)-1=MAX([1]Βοηθητικό!$E$1:$J$1)-1,'[1]ΣΤΟΙΧΕΙΑ ΕΤΟΥΣ 5'!$T$23,IF(MAX([1]Βοηθητικό!$E$23:$J$23)-1=MAX([1]Βοηθητικό!$E$1:$J$1)-2,'[1]ΣΤΟΙΧΕΙΑ ΕΤΟΥΣ 4'!$T$23,IF(MAX([1]Βοηθητικό!$E$23:$J$23)-1=MAX([1]Βοηθητικό!$E$1:$J$1)-3,'[1]ΣΤΟΙΧΕΙΑ ΕΤΟΥΣ 3'!$T$23,IF(MAX([1]Βοηθητικό!$E$23:$J$23)-1=MAX([1]Βοηθητικό!$E$1:$J$1)-4,'[1]ΣΤΟΙΧΕΙΑ ΕΤΟΥΣ 2'!$T$23,IF(MAX([1]Βοηθητικό!$E$23:$J$23)-1=MAX([1]Βοηθητικό!$E$1:$J$1)-5,'[1]ΣΤΟΙΧΕΙΑ ΕΤΟΥΣ 1'!$T$23,"")))))</f>
        <v>403826</v>
      </c>
      <c r="D1722" s="7">
        <f>IF(MAX([1]Βοηθητικό!$E$23:$J$23)=MAX([1]Βοηθητικό!$E$1:$J$1),'[1]ΣΤΟΙΧΕΙΑ ΕΤΟΥΣ 6'!$T$23,IF(MAX([1]Βοηθητικό!$E$23:$J$23)=MAX([1]Βοηθητικό!$E$1:$J$1)-1,'[1]ΣΤΟΙΧΕΙΑ ΕΤΟΥΣ 5'!$T$23,IF(MAX([1]Βοηθητικό!$E$23:$J$23)=MAX([1]Βοηθητικό!$E$1:$J$1)-2,'[1]ΣΤΟΙΧΕΙΑ ΕΤΟΥΣ 4'!$T$23,IF(MAX([1]Βοηθητικό!$E$23:$J$23)=MAX([1]Βοηθητικό!$E$1:$J$1)-3,'[1]ΣΤΟΙΧΕΙΑ ΕΤΟΥΣ 3'!$T$23,IF(MAX([1]Βοηθητικό!$E$23:$J$23)=MAX([1]Βοηθητικό!$E$1:$J$1)-4,'[1]ΣΤΟΙΧΕΙΑ ΕΤΟΥΣ 2'!$T$23,IF(MAX([1]Βοηθητικό!$E$23:$J$23)=MAX([1]Βοηθητικό!$E$1:$J$1)-5,'[1]ΣΤΟΙΧΕΙΑ ΕΤΟΥΣ 1'!$T$23,""))))))</f>
        <v>409545</v>
      </c>
    </row>
    <row r="1723" spans="1:4" x14ac:dyDescent="0.25">
      <c r="A1723" s="1" t="s">
        <v>185</v>
      </c>
      <c r="B1723" s="6">
        <f>IF(MAX([1]Βοηθητικό!$E$23:$J$23)-2=MAX([1]Βοηθητικό!$E$1:$J$1)-2,'[1]ΣΤΟΙΧΕΙΑ ΕΤΟΥΣ 4'!$U$23,IF(MAX([1]Βοηθητικό!$E$23:$J$23)-2=MAX([1]Βοηθητικό!$E$1:$J$1)-3,'[1]ΣΤΟΙΧΕΙΑ ΕΤΟΥΣ 3'!$U$23,IF(MAX([1]Βοηθητικό!$E$23:$J$23)-2=MAX([1]Βοηθητικό!$E$1:$J$1)-4,'[1]ΣΤΟΙΧΕΙΑ ΕΤΟΥΣ 2'!$U$23,IF(MAX([1]Βοηθητικό!$E$23:$J$23)-2=MAX([1]Βοηθητικό!$E$1:$J$1)-5,'[1]ΣΤΟΙΧΕΙΑ ΕΤΟΥΣ 1'!$U$23,""))))</f>
        <v>275860</v>
      </c>
      <c r="C1723" s="6">
        <f>IF(MAX([1]Βοηθητικό!$E$23:$J$23)-1=MAX([1]Βοηθητικό!$E$1:$J$1)-1,'[1]ΣΤΟΙΧΕΙΑ ΕΤΟΥΣ 5'!$U$23,IF(MAX([1]Βοηθητικό!$E$23:$J$23)-1=MAX([1]Βοηθητικό!$E$1:$J$1)-2,'[1]ΣΤΟΙΧΕΙΑ ΕΤΟΥΣ 4'!$U$23,IF(MAX([1]Βοηθητικό!$E$23:$J$23)-1=MAX([1]Βοηθητικό!$E$1:$J$1)-3,'[1]ΣΤΟΙΧΕΙΑ ΕΤΟΥΣ 3'!$U$23,IF(MAX([1]Βοηθητικό!$E$23:$J$23)-1=MAX([1]Βοηθητικό!$E$1:$J$1)-4,'[1]ΣΤΟΙΧΕΙΑ ΕΤΟΥΣ 2'!$U$23,IF(MAX([1]Βοηθητικό!$E$23:$J$23)-1=MAX([1]Βοηθητικό!$E$1:$J$1)-5,'[1]ΣΤΟΙΧΕΙΑ ΕΤΟΥΣ 1'!$U$23,"")))))</f>
        <v>249830</v>
      </c>
      <c r="D1723" s="7">
        <f>IF(MAX([1]Βοηθητικό!$E$23:$J$23)=MAX([1]Βοηθητικό!$E$1:$J$1),'[1]ΣΤΟΙΧΕΙΑ ΕΤΟΥΣ 6'!$U$23,IF(MAX([1]Βοηθητικό!$E$23:$J$23)=MAX([1]Βοηθητικό!$E$1:$J$1)-1,'[1]ΣΤΟΙΧΕΙΑ ΕΤΟΥΣ 5'!$U$23,IF(MAX([1]Βοηθητικό!$E$23:$J$23)=MAX([1]Βοηθητικό!$E$1:$J$1)-2,'[1]ΣΤΟΙΧΕΙΑ ΕΤΟΥΣ 4'!$U$23,IF(MAX([1]Βοηθητικό!$E$23:$J$23)=MAX([1]Βοηθητικό!$E$1:$J$1)-3,'[1]ΣΤΟΙΧΕΙΑ ΕΤΟΥΣ 3'!$U$23,IF(MAX([1]Βοηθητικό!$E$23:$J$23)=MAX([1]Βοηθητικό!$E$1:$J$1)-4,'[1]ΣΤΟΙΧΕΙΑ ΕΤΟΥΣ 2'!$U$23,IF(MAX([1]Βοηθητικό!$E$23:$J$23)=MAX([1]Βοηθητικό!$E$1:$J$1)-5,'[1]ΣΤΟΙΧΕΙΑ ΕΤΟΥΣ 1'!$U$23,""))))))</f>
        <v>361984</v>
      </c>
    </row>
    <row r="1724" spans="1:4" x14ac:dyDescent="0.25">
      <c r="A1724" s="1" t="s">
        <v>22</v>
      </c>
      <c r="B1724" s="6">
        <f>IF(MAX([1]Βοηθητικό!$E$23:$J$23)-2=MAX([1]Βοηθητικό!$E$1:$J$1)-2,'[1]ΣΤΟΙΧΕΙΑ ΕΤΟΥΣ 4'!$W$23,IF(MAX([1]Βοηθητικό!$E$23:$J$23)-2=MAX([1]Βοηθητικό!$E$1:$J$1)-3,'[1]ΣΤΟΙΧΕΙΑ ΕΤΟΥΣ 3'!$W$23,IF(MAX([1]Βοηθητικό!$E$23:$J$23)-2=MAX([1]Βοηθητικό!$E$1:$J$1)-4,'[1]ΣΤΟΙΧΕΙΑ ΕΤΟΥΣ 2'!$W$23,IF(MAX([1]Βοηθητικό!$E$23:$J$23)-2=MAX([1]Βοηθητικό!$E$1:$J$1)-5,'[1]ΣΤΟΙΧΕΙΑ ΕΤΟΥΣ 1'!$W$23,""))))</f>
        <v>0</v>
      </c>
      <c r="C1724" s="6">
        <f>IF(MAX([1]Βοηθητικό!$E$23:$J$23)-1=MAX([1]Βοηθητικό!$E$1:$J$1)-1,'[1]ΣΤΟΙΧΕΙΑ ΕΤΟΥΣ 5'!$W$23,IF(MAX([1]Βοηθητικό!$E$23:$J$23)-1=MAX([1]Βοηθητικό!$E$1:$J$1)-2,'[1]ΣΤΟΙΧΕΙΑ ΕΤΟΥΣ 4'!$W$23,IF(MAX([1]Βοηθητικό!$E$23:$J$23)-1=MAX([1]Βοηθητικό!$E$1:$J$1)-3,'[1]ΣΤΟΙΧΕΙΑ ΕΤΟΥΣ 3'!$W$23,IF(MAX([1]Βοηθητικό!$E$23:$J$23)-1=MAX([1]Βοηθητικό!$E$1:$J$1)-4,'[1]ΣΤΟΙΧΕΙΑ ΕΤΟΥΣ 2'!$W$23,IF(MAX([1]Βοηθητικό!$E$23:$J$23)-1=MAX([1]Βοηθητικό!$E$1:$J$1)-5,'[1]ΣΤΟΙΧΕΙΑ ΕΤΟΥΣ 1'!$W$23,"")))))</f>
        <v>0</v>
      </c>
      <c r="D1724" s="7">
        <f>IF(MAX([1]Βοηθητικό!$E$23:$J$23)=MAX([1]Βοηθητικό!$E$1:$J$1),'[1]ΣΤΟΙΧΕΙΑ ΕΤΟΥΣ 6'!$W$23,IF(MAX([1]Βοηθητικό!$E$23:$J$23)=MAX([1]Βοηθητικό!$E$1:$J$1)-1,'[1]ΣΤΟΙΧΕΙΑ ΕΤΟΥΣ 5'!$W$23,IF(MAX([1]Βοηθητικό!$E$23:$J$23)=MAX([1]Βοηθητικό!$E$1:$J$1)-2,'[1]ΣΤΟΙΧΕΙΑ ΕΤΟΥΣ 4'!$W$23,IF(MAX([1]Βοηθητικό!$E$23:$J$23)=MAX([1]Βοηθητικό!$E$1:$J$1)-3,'[1]ΣΤΟΙΧΕΙΑ ΕΤΟΥΣ 3'!$W$23,IF(MAX([1]Βοηθητικό!$E$23:$J$23)=MAX([1]Βοηθητικό!$E$1:$J$1)-4,'[1]ΣΤΟΙΧΕΙΑ ΕΤΟΥΣ 2'!$W$23,IF(MAX([1]Βοηθητικό!$E$23:$J$23)=MAX([1]Βοηθητικό!$E$1:$J$1)-5,'[1]ΣΤΟΙΧΕΙΑ ΕΤΟΥΣ 1'!$W$23,""))))))</f>
        <v>0</v>
      </c>
    </row>
    <row r="1725" spans="1:4" x14ac:dyDescent="0.25">
      <c r="A1725" s="1" t="s">
        <v>23</v>
      </c>
      <c r="B1725" s="6">
        <f>IF(MAX([1]Βοηθητικό!$E$23:$J$23)-2=MAX([1]Βοηθητικό!$E$1:$J$1)-2,'[1]ΣΤΟΙΧΕΙΑ ΕΤΟΥΣ 4'!$X$23,IF(MAX([1]Βοηθητικό!$E$23:$J$23)-2=MAX([1]Βοηθητικό!$E$1:$J$1)-3,'[1]ΣΤΟΙΧΕΙΑ ΕΤΟΥΣ 3'!$X$23,IF(MAX([1]Βοηθητικό!$E$23:$J$23)-2=MAX([1]Βοηθητικό!$E$1:$J$1)-4,'[1]ΣΤΟΙΧΕΙΑ ΕΤΟΥΣ 2'!$X$23,IF(MAX([1]Βοηθητικό!$E$23:$J$23)-2=MAX([1]Βοηθητικό!$E$1:$J$1)-5,'[1]ΣΤΟΙΧΕΙΑ ΕΤΟΥΣ 1'!$X$23,""))))</f>
        <v>269643</v>
      </c>
      <c r="C1725" s="6">
        <f>IF(MAX([1]Βοηθητικό!$E$23:$J$23)-1=MAX([1]Βοηθητικό!$E$1:$J$1)-1,'[1]ΣΤΟΙΧΕΙΑ ΕΤΟΥΣ 5'!$X$23,IF(MAX([1]Βοηθητικό!$E$23:$J$23)-1=MAX([1]Βοηθητικό!$E$1:$J$1)-2,'[1]ΣΤΟΙΧΕΙΑ ΕΤΟΥΣ 4'!$X$23,IF(MAX([1]Βοηθητικό!$E$23:$J$23)-1=MAX([1]Βοηθητικό!$E$1:$J$1)-3,'[1]ΣΤΟΙΧΕΙΑ ΕΤΟΥΣ 3'!$X$23,IF(MAX([1]Βοηθητικό!$E$23:$J$23)-1=MAX([1]Βοηθητικό!$E$1:$J$1)-4,'[1]ΣΤΟΙΧΕΙΑ ΕΤΟΥΣ 2'!$X$23,IF(MAX([1]Βοηθητικό!$E$23:$J$23)-1=MAX([1]Βοηθητικό!$E$1:$J$1)-5,'[1]ΣΤΟΙΧΕΙΑ ΕΤΟΥΣ 1'!$X$23,"")))))</f>
        <v>153996</v>
      </c>
      <c r="D1725" s="7">
        <f>IF(MAX([1]Βοηθητικό!$E$23:$J$23)=MAX([1]Βοηθητικό!$E$1:$J$1),'[1]ΣΤΟΙΧΕΙΑ ΕΤΟΥΣ 6'!$X$23,IF(MAX([1]Βοηθητικό!$E$23:$J$23)=MAX([1]Βοηθητικό!$E$1:$J$1)-1,'[1]ΣΤΟΙΧΕΙΑ ΕΤΟΥΣ 5'!$X$23,IF(MAX([1]Βοηθητικό!$E$23:$J$23)=MAX([1]Βοηθητικό!$E$1:$J$1)-2,'[1]ΣΤΟΙΧΕΙΑ ΕΤΟΥΣ 4'!$X$23,IF(MAX([1]Βοηθητικό!$E$23:$J$23)=MAX([1]Βοηθητικό!$E$1:$J$1)-3,'[1]ΣΤΟΙΧΕΙΑ ΕΤΟΥΣ 3'!$X$23,IF(MAX([1]Βοηθητικό!$E$23:$J$23)=MAX([1]Βοηθητικό!$E$1:$J$1)-4,'[1]ΣΤΟΙΧΕΙΑ ΕΤΟΥΣ 2'!$X$23,IF(MAX([1]Βοηθητικό!$E$23:$J$23)=MAX([1]Βοηθητικό!$E$1:$J$1)-5,'[1]ΣΤΟΙΧΕΙΑ ΕΤΟΥΣ 1'!$X$23,""))))))</f>
        <v>47561</v>
      </c>
    </row>
    <row r="1726" spans="1:4" x14ac:dyDescent="0.25">
      <c r="A1726" s="1" t="s">
        <v>24</v>
      </c>
      <c r="B1726" s="6">
        <f>IF(MAX([1]Βοηθητικό!$E$23:$J$23)-2=MAX([1]Βοηθητικό!$E$1:$J$1)-2,'[1]ΣΤΟΙΧΕΙΑ ΕΤΟΥΣ 4'!$Y$23,IF(MAX([1]Βοηθητικό!$E$23:$J$23)-2=MAX([1]Βοηθητικό!$E$1:$J$1)-3,'[1]ΣΤΟΙΧΕΙΑ ΕΤΟΥΣ 3'!$Y$23,IF(MAX([1]Βοηθητικό!$E$23:$J$23)-2=MAX([1]Βοηθητικό!$E$1:$J$1)-4,'[1]ΣΤΟΙΧΕΙΑ ΕΤΟΥΣ 2'!$Y$23,IF(MAX([1]Βοηθητικό!$E$23:$J$23)-2=MAX([1]Βοηθητικό!$E$1:$J$1)-5,'[1]ΣΤΟΙΧΕΙΑ ΕΤΟΥΣ 1'!$Y$23,""))))</f>
        <v>566639</v>
      </c>
      <c r="C1726" s="6">
        <f>IF(MAX([1]Βοηθητικό!$E$23:$J$23)-1=MAX([1]Βοηθητικό!$E$1:$J$1)-1,'[1]ΣΤΟΙΧΕΙΑ ΕΤΟΥΣ 5'!$Y$23,IF(MAX([1]Βοηθητικό!$E$23:$J$23)-1=MAX([1]Βοηθητικό!$E$1:$J$1)-2,'[1]ΣΤΟΙΧΕΙΑ ΕΤΟΥΣ 4'!$Y$23,IF(MAX([1]Βοηθητικό!$E$23:$J$23)-1=MAX([1]Βοηθητικό!$E$1:$J$1)-3,'[1]ΣΤΟΙΧΕΙΑ ΕΤΟΥΣ 3'!$Y$23,IF(MAX([1]Βοηθητικό!$E$23:$J$23)-1=MAX([1]Βοηθητικό!$E$1:$J$1)-4,'[1]ΣΤΟΙΧΕΙΑ ΕΤΟΥΣ 2'!$Y$23,IF(MAX([1]Βοηθητικό!$E$23:$J$23)-1=MAX([1]Βοηθητικό!$E$1:$J$1)-5,'[1]ΣΤΟΙΧΕΙΑ ΕΤΟΥΣ 1'!$Y$23,"")))))</f>
        <v>654298</v>
      </c>
      <c r="D1726" s="7">
        <f>IF(MAX([1]Βοηθητικό!$E$23:$J$23)=MAX([1]Βοηθητικό!$E$1:$J$1),'[1]ΣΤΟΙΧΕΙΑ ΕΤΟΥΣ 6'!$Y$23,IF(MAX([1]Βοηθητικό!$E$23:$J$23)=MAX([1]Βοηθητικό!$E$1:$J$1)-1,'[1]ΣΤΟΙΧΕΙΑ ΕΤΟΥΣ 5'!$Y$23,IF(MAX([1]Βοηθητικό!$E$23:$J$23)=MAX([1]Βοηθητικό!$E$1:$J$1)-2,'[1]ΣΤΟΙΧΕΙΑ ΕΤΟΥΣ 4'!$Y$23,IF(MAX([1]Βοηθητικό!$E$23:$J$23)=MAX([1]Βοηθητικό!$E$1:$J$1)-3,'[1]ΣΤΟΙΧΕΙΑ ΕΤΟΥΣ 3'!$Y$23,IF(MAX([1]Βοηθητικό!$E$23:$J$23)=MAX([1]Βοηθητικό!$E$1:$J$1)-4,'[1]ΣΤΟΙΧΕΙΑ ΕΤΟΥΣ 2'!$Y$23,IF(MAX([1]Βοηθητικό!$E$23:$J$23)=MAX([1]Βοηθητικό!$E$1:$J$1)-5,'[1]ΣΤΟΙΧΕΙΑ ΕΤΟΥΣ 1'!$Y$23,""))))))</f>
        <v>503101</v>
      </c>
    </row>
    <row r="1727" spans="1:4" x14ac:dyDescent="0.25">
      <c r="A1727" s="1" t="s">
        <v>25</v>
      </c>
      <c r="B1727" s="6">
        <f>IF(MAX([1]Βοηθητικό!$E$23:$J$23)-2=MAX([1]Βοηθητικό!$E$1:$J$1)-2,'[1]ΣΤΟΙΧΕΙΑ ΕΤΟΥΣ 4'!$Z$23,IF(MAX([1]Βοηθητικό!$E$23:$J$23)-2=MAX([1]Βοηθητικό!$E$1:$J$1)-3,'[1]ΣΤΟΙΧΕΙΑ ΕΤΟΥΣ 3'!$Z$23,IF(MAX([1]Βοηθητικό!$E$23:$J$23)-2=MAX([1]Βοηθητικό!$E$1:$J$1)-4,'[1]ΣΤΟΙΧΕΙΑ ΕΤΟΥΣ 2'!$Z$23,IF(MAX([1]Βοηθητικό!$E$23:$J$23)-2=MAX([1]Βοηθητικό!$E$1:$J$1)-5,'[1]ΣΤΟΙΧΕΙΑ ΕΤΟΥΣ 1'!$Z$23,""))))</f>
        <v>1914536</v>
      </c>
      <c r="C1727" s="6">
        <f>IF(MAX([1]Βοηθητικό!$E$23:$J$23)-1=MAX([1]Βοηθητικό!$E$1:$J$1)-1,'[1]ΣΤΟΙΧΕΙΑ ΕΤΟΥΣ 5'!$Z$23,IF(MAX([1]Βοηθητικό!$E$23:$J$23)-1=MAX([1]Βοηθητικό!$E$1:$J$1)-2,'[1]ΣΤΟΙΧΕΙΑ ΕΤΟΥΣ 4'!$Z$23,IF(MAX([1]Βοηθητικό!$E$23:$J$23)-1=MAX([1]Βοηθητικό!$E$1:$J$1)-3,'[1]ΣΤΟΙΧΕΙΑ ΕΤΟΥΣ 3'!$Z$23,IF(MAX([1]Βοηθητικό!$E$23:$J$23)-1=MAX([1]Βοηθητικό!$E$1:$J$1)-4,'[1]ΣΤΟΙΧΕΙΑ ΕΤΟΥΣ 2'!$Z$23,IF(MAX([1]Βοηθητικό!$E$23:$J$23)-1=MAX([1]Βοηθητικό!$E$1:$J$1)-5,'[1]ΣΤΟΙΧΕΙΑ ΕΤΟΥΣ 1'!$Z$23,"")))))</f>
        <v>1890176</v>
      </c>
      <c r="D1727" s="7">
        <f>IF(MAX([1]Βοηθητικό!$E$23:$J$23)=MAX([1]Βοηθητικό!$E$1:$J$1),'[1]ΣΤΟΙΧΕΙΑ ΕΤΟΥΣ 6'!$Z$23,IF(MAX([1]Βοηθητικό!$E$23:$J$23)=MAX([1]Βοηθητικό!$E$1:$J$1)-1,'[1]ΣΤΟΙΧΕΙΑ ΕΤΟΥΣ 5'!$Z$23,IF(MAX([1]Βοηθητικό!$E$23:$J$23)=MAX([1]Βοηθητικό!$E$1:$J$1)-2,'[1]ΣΤΟΙΧΕΙΑ ΕΤΟΥΣ 4'!$Z$23,IF(MAX([1]Βοηθητικό!$E$23:$J$23)=MAX([1]Βοηθητικό!$E$1:$J$1)-3,'[1]ΣΤΟΙΧΕΙΑ ΕΤΟΥΣ 3'!$Z$23,IF(MAX([1]Βοηθητικό!$E$23:$J$23)=MAX([1]Βοηθητικό!$E$1:$J$1)-4,'[1]ΣΤΟΙΧΕΙΑ ΕΤΟΥΣ 2'!$Z$23,IF(MAX([1]Βοηθητικό!$E$23:$J$23)=MAX([1]Βοηθητικό!$E$1:$J$1)-5,'[1]ΣΤΟΙΧΕΙΑ ΕΤΟΥΣ 1'!$Z$23,""))))))</f>
        <v>1863212</v>
      </c>
    </row>
    <row r="1728" spans="1:4" x14ac:dyDescent="0.25">
      <c r="A1728" s="1"/>
      <c r="B1728" s="8"/>
      <c r="C1728" s="18"/>
      <c r="D1728" s="9"/>
    </row>
    <row r="1729" spans="1:4" x14ac:dyDescent="0.25">
      <c r="A1729" s="3" t="s">
        <v>186</v>
      </c>
      <c r="B1729" s="8"/>
      <c r="C1729" s="18"/>
      <c r="D1729" s="9"/>
    </row>
    <row r="1730" spans="1:4" x14ac:dyDescent="0.25">
      <c r="A1730" s="1" t="s">
        <v>26</v>
      </c>
      <c r="B1730" s="6">
        <f>IF(MAX([1]Βοηθητικό!$E$23:$J$23)-2=MAX([1]Βοηθητικό!$E$1:$J$1)-2,'[1]ΣΤΟΙΧΕΙΑ ΕΤΟΥΣ 4'!$AA$23,IF(MAX([1]Βοηθητικό!$E$23:$J$23)-2=MAX([1]Βοηθητικό!$E$1:$J$1)-3,'[1]ΣΤΟΙΧΕΙΑ ΕΤΟΥΣ 3'!$AA$23,IF(MAX([1]Βοηθητικό!$E$23:$J$23)-2=MAX([1]Βοηθητικό!$E$1:$J$1)-4,'[1]ΣΤΟΙΧΕΙΑ ΕΤΟΥΣ 2'!$AA$23,IF(MAX([1]Βοηθητικό!$E$23:$J$23)-2=MAX([1]Βοηθητικό!$E$1:$J$1)-5,'[1]ΣΤΟΙΧΕΙΑ ΕΤΟΥΣ 1'!$AA$23,""))))</f>
        <v>617493</v>
      </c>
      <c r="C1730" s="6">
        <f>IF(MAX([1]Βοηθητικό!$E$23:$J$23)-1=MAX([1]Βοηθητικό!$E$1:$J$1)-1,'[1]ΣΤΟΙΧΕΙΑ ΕΤΟΥΣ 5'!$AA$23,IF(MAX([1]Βοηθητικό!$E$23:$J$23)-1=MAX([1]Βοηθητικό!$E$1:$J$1)-2,'[1]ΣΤΟΙΧΕΙΑ ΕΤΟΥΣ 4'!$AA$23,IF(MAX([1]Βοηθητικό!$E$23:$J$23)-1=MAX([1]Βοηθητικό!$E$1:$J$1)-3,'[1]ΣΤΟΙΧΕΙΑ ΕΤΟΥΣ 3'!$AA$23,IF(MAX([1]Βοηθητικό!$E$23:$J$23)-1=MAX([1]Βοηθητικό!$E$1:$J$1)-4,'[1]ΣΤΟΙΧΕΙΑ ΕΤΟΥΣ 2'!$AA$23,IF(MAX([1]Βοηθητικό!$E$23:$J$23)-1=MAX([1]Βοηθητικό!$E$1:$J$1)-5,'[1]ΣΤΟΙΧΕΙΑ ΕΤΟΥΣ 1'!$AA$23,"")))))</f>
        <v>600420</v>
      </c>
      <c r="D1730" s="7">
        <f>IF(MAX([1]Βοηθητικό!$E$23:$J$23)=MAX([1]Βοηθητικό!$E$1:$J$1),'[1]ΣΤΟΙΧΕΙΑ ΕΤΟΥΣ 6'!$AA$23,IF(MAX([1]Βοηθητικό!$E$23:$J$23)=MAX([1]Βοηθητικό!$E$1:$J$1)-1,'[1]ΣΤΟΙΧΕΙΑ ΕΤΟΥΣ 5'!$AA$23,IF(MAX([1]Βοηθητικό!$E$23:$J$23)=MAX([1]Βοηθητικό!$E$1:$J$1)-2,'[1]ΣΤΟΙΧΕΙΑ ΕΤΟΥΣ 4'!$AA$23,IF(MAX([1]Βοηθητικό!$E$23:$J$23)=MAX([1]Βοηθητικό!$E$1:$J$1)-3,'[1]ΣΤΟΙΧΕΙΑ ΕΤΟΥΣ 3'!$AA$23,IF(MAX([1]Βοηθητικό!$E$23:$J$23)=MAX([1]Βοηθητικό!$E$1:$J$1)-4,'[1]ΣΤΟΙΧΕΙΑ ΕΤΟΥΣ 2'!$AA$23,IF(MAX([1]Βοηθητικό!$E$23:$J$23)=MAX([1]Βοηθητικό!$E$1:$J$1)-5,'[1]ΣΤΟΙΧΕΙΑ ΕΤΟΥΣ 1'!$AA$23,""))))))</f>
        <v>563619</v>
      </c>
    </row>
    <row r="1731" spans="1:4" x14ac:dyDescent="0.25">
      <c r="A1731" s="1" t="s">
        <v>27</v>
      </c>
      <c r="B1731" s="6">
        <f>IF(MAX([1]Βοηθητικό!$E$23:$J$23)-2=MAX([1]Βοηθητικό!$E$1:$J$1)-2,'[1]ΣΤΟΙΧΕΙΑ ΕΤΟΥΣ 4'!$AB$23,IF(MAX([1]Βοηθητικό!$E$23:$J$23)-2=MAX([1]Βοηθητικό!$E$1:$J$1)-3,'[1]ΣΤΟΙΧΕΙΑ ΕΤΟΥΣ 3'!$AB$23,IF(MAX([1]Βοηθητικό!$E$23:$J$23)-2=MAX([1]Βοηθητικό!$E$1:$J$1)-4,'[1]ΣΤΟΙΧΕΙΑ ΕΤΟΥΣ 2'!$AB$23,IF(MAX([1]Βοηθητικό!$E$23:$J$23)-2=MAX([1]Βοηθητικό!$E$1:$J$1)-5,'[1]ΣΤΟΙΧΕΙΑ ΕΤΟΥΣ 1'!$AB$23,""))))</f>
        <v>585640</v>
      </c>
      <c r="C1731" s="6">
        <f>IF(MAX([1]Βοηθητικό!$E$23:$J$23)-1=MAX([1]Βοηθητικό!$E$1:$J$1)-1,'[1]ΣΤΟΙΧΕΙΑ ΕΤΟΥΣ 5'!$AB$23,IF(MAX([1]Βοηθητικό!$E$23:$J$23)-1=MAX([1]Βοηθητικό!$E$1:$J$1)-2,'[1]ΣΤΟΙΧΕΙΑ ΕΤΟΥΣ 4'!$AB$23,IF(MAX([1]Βοηθητικό!$E$23:$J$23)-1=MAX([1]Βοηθητικό!$E$1:$J$1)-3,'[1]ΣΤΟΙΧΕΙΑ ΕΤΟΥΣ 3'!$AB$23,IF(MAX([1]Βοηθητικό!$E$23:$J$23)-1=MAX([1]Βοηθητικό!$E$1:$J$1)-4,'[1]ΣΤΟΙΧΕΙΑ ΕΤΟΥΣ 2'!$AB$23,IF(MAX([1]Βοηθητικό!$E$23:$J$23)-1=MAX([1]Βοηθητικό!$E$1:$J$1)-5,'[1]ΣΤΟΙΧΕΙΑ ΕΤΟΥΣ 1'!$AB$23,"")))))</f>
        <v>585640</v>
      </c>
      <c r="D1731" s="7">
        <f>IF(MAX([1]Βοηθητικό!$E$23:$J$23)=MAX([1]Βοηθητικό!$E$1:$J$1),'[1]ΣΤΟΙΧΕΙΑ ΕΤΟΥΣ 6'!$AB$23,IF(MAX([1]Βοηθητικό!$E$23:$J$23)=MAX([1]Βοηθητικό!$E$1:$J$1)-1,'[1]ΣΤΟΙΧΕΙΑ ΕΤΟΥΣ 5'!$AB$23,IF(MAX([1]Βοηθητικό!$E$23:$J$23)=MAX([1]Βοηθητικό!$E$1:$J$1)-2,'[1]ΣΤΟΙΧΕΙΑ ΕΤΟΥΣ 4'!$AB$23,IF(MAX([1]Βοηθητικό!$E$23:$J$23)=MAX([1]Βοηθητικό!$E$1:$J$1)-3,'[1]ΣΤΟΙΧΕΙΑ ΕΤΟΥΣ 3'!$AB$23,IF(MAX([1]Βοηθητικό!$E$23:$J$23)=MAX([1]Βοηθητικό!$E$1:$J$1)-4,'[1]ΣΤΟΙΧΕΙΑ ΕΤΟΥΣ 2'!$AB$23,IF(MAX([1]Βοηθητικό!$E$23:$J$23)=MAX([1]Βοηθητικό!$E$1:$J$1)-5,'[1]ΣΤΟΙΧΕΙΑ ΕΤΟΥΣ 1'!$AB$23,""))))))</f>
        <v>585640</v>
      </c>
    </row>
    <row r="1732" spans="1:4" x14ac:dyDescent="0.25">
      <c r="A1732" s="1" t="s">
        <v>28</v>
      </c>
      <c r="B1732" s="6">
        <f>IF(MAX([1]Βοηθητικό!$E$23:$J$23)-2=MAX([1]Βοηθητικό!$E$1:$J$1)-2,'[1]ΣΤΟΙΧΕΙΑ ΕΤΟΥΣ 4'!$AC$23,IF(MAX([1]Βοηθητικό!$E$23:$J$23)-2=MAX([1]Βοηθητικό!$E$1:$J$1)-3,'[1]ΣΤΟΙΧΕΙΑ ΕΤΟΥΣ 3'!$AC$23,IF(MAX([1]Βοηθητικό!$E$23:$J$23)-2=MAX([1]Βοηθητικό!$E$1:$J$1)-4,'[1]ΣΤΟΙΧΕΙΑ ΕΤΟΥΣ 2'!$AC$23,IF(MAX([1]Βοηθητικό!$E$23:$J$23)-2=MAX([1]Βοηθητικό!$E$1:$J$1)-5,'[1]ΣΤΟΙΧΕΙΑ ΕΤΟΥΣ 1'!$AC$23,""))))</f>
        <v>805926</v>
      </c>
      <c r="C1732" s="6">
        <f>IF(MAX([1]Βοηθητικό!$E$23:$J$23)-1=MAX([1]Βοηθητικό!$E$1:$J$1)-1,'[1]ΣΤΟΙΧΕΙΑ ΕΤΟΥΣ 5'!$AC$23,IF(MAX([1]Βοηθητικό!$E$23:$J$23)-1=MAX([1]Βοηθητικό!$E$1:$J$1)-2,'[1]ΣΤΟΙΧΕΙΑ ΕΤΟΥΣ 4'!$AC$23,IF(MAX([1]Βοηθητικό!$E$23:$J$23)-1=MAX([1]Βοηθητικό!$E$1:$J$1)-3,'[1]ΣΤΟΙΧΕΙΑ ΕΤΟΥΣ 3'!$AC$23,IF(MAX([1]Βοηθητικό!$E$23:$J$23)-1=MAX([1]Βοηθητικό!$E$1:$J$1)-4,'[1]ΣΤΟΙΧΕΙΑ ΕΤΟΥΣ 2'!$AC$23,IF(MAX([1]Βοηθητικό!$E$23:$J$23)-1=MAX([1]Βοηθητικό!$E$1:$J$1)-5,'[1]ΣΤΟΙΧΕΙΑ ΕΤΟΥΣ 1'!$AC$23,"")))))</f>
        <v>805926</v>
      </c>
      <c r="D1732" s="7">
        <f>IF(MAX([1]Βοηθητικό!$E$23:$J$23)=MAX([1]Βοηθητικό!$E$1:$J$1),'[1]ΣΤΟΙΧΕΙΑ ΕΤΟΥΣ 6'!$AC$23,IF(MAX([1]Βοηθητικό!$E$23:$J$23)=MAX([1]Βοηθητικό!$E$1:$J$1)-1,'[1]ΣΤΟΙΧΕΙΑ ΕΤΟΥΣ 5'!$AC$23,IF(MAX([1]Βοηθητικό!$E$23:$J$23)=MAX([1]Βοηθητικό!$E$1:$J$1)-2,'[1]ΣΤΟΙΧΕΙΑ ΕΤΟΥΣ 4'!$AC$23,IF(MAX([1]Βοηθητικό!$E$23:$J$23)=MAX([1]Βοηθητικό!$E$1:$J$1)-3,'[1]ΣΤΟΙΧΕΙΑ ΕΤΟΥΣ 3'!$AC$23,IF(MAX([1]Βοηθητικό!$E$23:$J$23)=MAX([1]Βοηθητικό!$E$1:$J$1)-4,'[1]ΣΤΟΙΧΕΙΑ ΕΤΟΥΣ 2'!$AC$23,IF(MAX([1]Βοηθητικό!$E$23:$J$23)=MAX([1]Βοηθητικό!$E$1:$J$1)-5,'[1]ΣΤΟΙΧΕΙΑ ΕΤΟΥΣ 1'!$AC$23,""))))))</f>
        <v>805926</v>
      </c>
    </row>
    <row r="1733" spans="1:4" x14ac:dyDescent="0.25">
      <c r="A1733" s="1" t="s">
        <v>29</v>
      </c>
      <c r="B1733" s="6">
        <f>IF(MAX([1]Βοηθητικό!$E$23:$J$23)-2=MAX([1]Βοηθητικό!$E$1:$J$1)-2,'[1]ΣΤΟΙΧΕΙΑ ΕΤΟΥΣ 4'!$AD$23,IF(MAX([1]Βοηθητικό!$E$23:$J$23)-2=MAX([1]Βοηθητικό!$E$1:$J$1)-3,'[1]ΣΤΟΙΧΕΙΑ ΕΤΟΥΣ 3'!$AD$23,IF(MAX([1]Βοηθητικό!$E$23:$J$23)-2=MAX([1]Βοηθητικό!$E$1:$J$1)-4,'[1]ΣΤΟΙΧΕΙΑ ΕΤΟΥΣ 2'!$AD$23,IF(MAX([1]Βοηθητικό!$E$23:$J$23)-2=MAX([1]Βοηθητικό!$E$1:$J$1)-5,'[1]ΣΤΟΙΧΕΙΑ ΕΤΟΥΣ 1'!$AD$23,""))))</f>
        <v>-774073</v>
      </c>
      <c r="C1733" s="6">
        <f>IF(MAX([1]Βοηθητικό!$E$23:$J$23)-1=MAX([1]Βοηθητικό!$E$1:$J$1)-1,'[1]ΣΤΟΙΧΕΙΑ ΕΤΟΥΣ 5'!$AD$23,IF(MAX([1]Βοηθητικό!$E$23:$J$23)-1=MAX([1]Βοηθητικό!$E$1:$J$1)-2,'[1]ΣΤΟΙΧΕΙΑ ΕΤΟΥΣ 4'!$AD$23,IF(MAX([1]Βοηθητικό!$E$23:$J$23)-1=MAX([1]Βοηθητικό!$E$1:$J$1)-3,'[1]ΣΤΟΙΧΕΙΑ ΕΤΟΥΣ 3'!$AD$23,IF(MAX([1]Βοηθητικό!$E$23:$J$23)-1=MAX([1]Βοηθητικό!$E$1:$J$1)-4,'[1]ΣΤΟΙΧΕΙΑ ΕΤΟΥΣ 2'!$AD$23,IF(MAX([1]Βοηθητικό!$E$23:$J$23)-1=MAX([1]Βοηθητικό!$E$1:$J$1)-5,'[1]ΣΤΟΙΧΕΙΑ ΕΤΟΥΣ 1'!$AD$23,"")))))</f>
        <v>-791147</v>
      </c>
      <c r="D1733" s="7">
        <f>IF(MAX([1]Βοηθητικό!$E$23:$J$23)=MAX([1]Βοηθητικό!$E$1:$J$1),'[1]ΣΤΟΙΧΕΙΑ ΕΤΟΥΣ 6'!$AD$23,IF(MAX([1]Βοηθητικό!$E$23:$J$23)=MAX([1]Βοηθητικό!$E$1:$J$1)-1,'[1]ΣΤΟΙΧΕΙΑ ΕΤΟΥΣ 5'!$AD$23,IF(MAX([1]Βοηθητικό!$E$23:$J$23)=MAX([1]Βοηθητικό!$E$1:$J$1)-2,'[1]ΣΤΟΙΧΕΙΑ ΕΤΟΥΣ 4'!$AD$23,IF(MAX([1]Βοηθητικό!$E$23:$J$23)=MAX([1]Βοηθητικό!$E$1:$J$1)-3,'[1]ΣΤΟΙΧΕΙΑ ΕΤΟΥΣ 3'!$AD$23,IF(MAX([1]Βοηθητικό!$E$23:$J$23)=MAX([1]Βοηθητικό!$E$1:$J$1)-4,'[1]ΣΤΟΙΧΕΙΑ ΕΤΟΥΣ 2'!$AD$23,IF(MAX([1]Βοηθητικό!$E$23:$J$23)=MAX([1]Βοηθητικό!$E$1:$J$1)-5,'[1]ΣΤΟΙΧΕΙΑ ΕΤΟΥΣ 1'!$AD$23,""))))))</f>
        <v>-827947</v>
      </c>
    </row>
    <row r="1734" spans="1:4" x14ac:dyDescent="0.25">
      <c r="A1734" s="1" t="s">
        <v>30</v>
      </c>
      <c r="B1734" s="6">
        <f>IF(MAX([1]Βοηθητικό!$E$23:$J$23)-2=MAX([1]Βοηθητικό!$E$1:$J$1)-2,'[1]ΣΤΟΙΧΕΙΑ ΕΤΟΥΣ 4'!$AE$23,IF(MAX([1]Βοηθητικό!$E$23:$J$23)-2=MAX([1]Βοηθητικό!$E$1:$J$1)-3,'[1]ΣΤΟΙΧΕΙΑ ΕΤΟΥΣ 3'!$AE$23,IF(MAX([1]Βοηθητικό!$E$23:$J$23)-2=MAX([1]Βοηθητικό!$E$1:$J$1)-4,'[1]ΣΤΟΙΧΕΙΑ ΕΤΟΥΣ 2'!$AE$23,IF(MAX([1]Βοηθητικό!$E$23:$J$23)-2=MAX([1]Βοηθητικό!$E$1:$J$1)-5,'[1]ΣΤΟΙΧΕΙΑ ΕΤΟΥΣ 1'!$AE$23,""))))</f>
        <v>110483</v>
      </c>
      <c r="C1734" s="6">
        <f>IF(MAX([1]Βοηθητικό!$E$23:$J$23)-1=MAX([1]Βοηθητικό!$E$1:$J$1)-1,'[1]ΣΤΟΙΧΕΙΑ ΕΤΟΥΣ 5'!$AE$23,IF(MAX([1]Βοηθητικό!$E$23:$J$23)-1=MAX([1]Βοηθητικό!$E$1:$J$1)-2,'[1]ΣΤΟΙΧΕΙΑ ΕΤΟΥΣ 4'!$AE$23,IF(MAX([1]Βοηθητικό!$E$23:$J$23)-1=MAX([1]Βοηθητικό!$E$1:$J$1)-3,'[1]ΣΤΟΙΧΕΙΑ ΕΤΟΥΣ 3'!$AE$23,IF(MAX([1]Βοηθητικό!$E$23:$J$23)-1=MAX([1]Βοηθητικό!$E$1:$J$1)-4,'[1]ΣΤΟΙΧΕΙΑ ΕΤΟΥΣ 2'!$AE$23,IF(MAX([1]Βοηθητικό!$E$23:$J$23)-1=MAX([1]Βοηθητικό!$E$1:$J$1)-5,'[1]ΣΤΟΙΧΕΙΑ ΕΤΟΥΣ 1'!$AE$23,"")))))</f>
        <v>97009</v>
      </c>
      <c r="D1734" s="7">
        <f>IF(MAX([1]Βοηθητικό!$E$23:$J$23)=MAX([1]Βοηθητικό!$E$1:$J$1),'[1]ΣΤΟΙΧΕΙΑ ΕΤΟΥΣ 6'!$AE$23,IF(MAX([1]Βοηθητικό!$E$23:$J$23)=MAX([1]Βοηθητικό!$E$1:$J$1)-1,'[1]ΣΤΟΙΧΕΙΑ ΕΤΟΥΣ 5'!$AE$23,IF(MAX([1]Βοηθητικό!$E$23:$J$23)=MAX([1]Βοηθητικό!$E$1:$J$1)-2,'[1]ΣΤΟΙΧΕΙΑ ΕΤΟΥΣ 4'!$AE$23,IF(MAX([1]Βοηθητικό!$E$23:$J$23)=MAX([1]Βοηθητικό!$E$1:$J$1)-3,'[1]ΣΤΟΙΧΕΙΑ ΕΤΟΥΣ 3'!$AE$23,IF(MAX([1]Βοηθητικό!$E$23:$J$23)=MAX([1]Βοηθητικό!$E$1:$J$1)-4,'[1]ΣΤΟΙΧΕΙΑ ΕΤΟΥΣ 2'!$AE$23,IF(MAX([1]Βοηθητικό!$E$23:$J$23)=MAX([1]Βοηθητικό!$E$1:$J$1)-5,'[1]ΣΤΟΙΧΕΙΑ ΕΤΟΥΣ 1'!$AE$23,""))))))</f>
        <v>104865</v>
      </c>
    </row>
    <row r="1735" spans="1:4" x14ac:dyDescent="0.25">
      <c r="A1735" s="1" t="s">
        <v>61</v>
      </c>
      <c r="B1735" s="6">
        <f>IF(MAX([1]Βοηθητικό!$E$23:$J$23)-2=MAX([1]Βοηθητικό!$E$1:$J$1)-2,'[1]ΣΤΟΙΧΕΙΑ ΕΤΟΥΣ 4'!$BJ$23,IF(MAX([1]Βοηθητικό!$E$23:$J$23)-2=MAX([1]Βοηθητικό!$E$1:$J$1)-3,'[1]ΣΤΟΙΧΕΙΑ ΕΤΟΥΣ 3'!$BJ$23,IF(MAX([1]Βοηθητικό!$E$23:$J$23)-2=MAX([1]Βοηθητικό!$E$1:$J$1)-4,'[1]ΣΤΟΙΧΕΙΑ ΕΤΟΥΣ 2'!$BJ$23,IF(MAX([1]Βοηθητικό!$E$23:$J$23)-2=MAX([1]Βοηθητικό!$E$1:$J$1)-5,'[1]ΣΤΟΙΧΕΙΑ ΕΤΟΥΣ 1'!$BJ$23,""))))</f>
        <v>86755</v>
      </c>
      <c r="C1735" s="6">
        <f>IF(MAX([1]Βοηθητικό!$E$23:$J$23)-1=MAX([1]Βοηθητικό!$E$1:$J$1)-1,'[1]ΣΤΟΙΧΕΙΑ ΕΤΟΥΣ 5'!$BJ$23,IF(MAX([1]Βοηθητικό!$E$23:$J$23)-1=MAX([1]Βοηθητικό!$E$1:$J$1)-2,'[1]ΣΤΟΙΧΕΙΑ ΕΤΟΥΣ 4'!$BJ$23,IF(MAX([1]Βοηθητικό!$E$23:$J$23)-1=MAX([1]Βοηθητικό!$E$1:$J$1)-3,'[1]ΣΤΟΙΧΕΙΑ ΕΤΟΥΣ 3'!$BJ$23,IF(MAX([1]Βοηθητικό!$E$23:$J$23)-1=MAX([1]Βοηθητικό!$E$1:$J$1)-4,'[1]ΣΤΟΙΧΕΙΑ ΕΤΟΥΣ 2'!$BJ$23,IF(MAX([1]Βοηθητικό!$E$23:$J$23)-1=MAX([1]Βοηθητικό!$E$1:$J$1)-5,'[1]ΣΤΟΙΧΕΙΑ ΕΤΟΥΣ 1'!$BJ$23,"")))))</f>
        <v>77605</v>
      </c>
      <c r="D1735" s="7">
        <f>IF(MAX([1]Βοηθητικό!$E$23:$J$23)=MAX([1]Βοηθητικό!$E$1:$J$1),'[1]ΣΤΟΙΧΕΙΑ ΕΤΟΥΣ 6'!$BJ$23,IF(MAX([1]Βοηθητικό!$E$23:$J$23)=MAX([1]Βοηθητικό!$E$1:$J$1)-1,'[1]ΣΤΟΙΧΕΙΑ ΕΤΟΥΣ 5'!$BJ$23,IF(MAX([1]Βοηθητικό!$E$23:$J$23)=MAX([1]Βοηθητικό!$E$1:$J$1)-2,'[1]ΣΤΟΙΧΕΙΑ ΕΤΟΥΣ 4'!$BJ$23,IF(MAX([1]Βοηθητικό!$E$23:$J$23)=MAX([1]Βοηθητικό!$E$1:$J$1)-3,'[1]ΣΤΟΙΧΕΙΑ ΕΤΟΥΣ 3'!$BJ$23,IF(MAX([1]Βοηθητικό!$E$23:$J$23)=MAX([1]Βοηθητικό!$E$1:$J$1)-4,'[1]ΣΤΟΙΧΕΙΑ ΕΤΟΥΣ 2'!$BJ$23,IF(MAX([1]Βοηθητικό!$E$23:$J$23)=MAX([1]Βοηθητικό!$E$1:$J$1)-5,'[1]ΣΤΟΙΧΕΙΑ ΕΤΟΥΣ 1'!$BJ$23,""))))))</f>
        <v>77605</v>
      </c>
    </row>
    <row r="1736" spans="1:4" x14ac:dyDescent="0.25">
      <c r="A1736" s="1" t="s">
        <v>62</v>
      </c>
      <c r="B1736" s="6">
        <f>IF(MAX([1]Βοηθητικό!$E$23:$J$23)-2=MAX([1]Βοηθητικό!$E$1:$J$1)-2,'[1]ΣΤΟΙΧΕΙΑ ΕΤΟΥΣ 4'!$BK$23,IF(MAX([1]Βοηθητικό!$E$23:$J$23)-2=MAX([1]Βοηθητικό!$E$1:$J$1)-3,'[1]ΣΤΟΙΧΕΙΑ ΕΤΟΥΣ 3'!$BK$23,IF(MAX([1]Βοηθητικό!$E$23:$J$23)-2=MAX([1]Βοηθητικό!$E$1:$J$1)-4,'[1]ΣΤΟΙΧΕΙΑ ΕΤΟΥΣ 2'!$BK$23,IF(MAX([1]Βοηθητικό!$E$23:$J$23)-2=MAX([1]Βοηθητικό!$E$1:$J$1)-5,'[1]ΣΤΟΙΧΕΙΑ ΕΤΟΥΣ 1'!$BK$23,""))))</f>
        <v>23728</v>
      </c>
      <c r="C1736" s="6">
        <f>IF(MAX([1]Βοηθητικό!$E$23:$J$23)-1=MAX([1]Βοηθητικό!$E$1:$J$1)-1,'[1]ΣΤΟΙΧΕΙΑ ΕΤΟΥΣ 5'!$BK$23,IF(MAX([1]Βοηθητικό!$E$23:$J$23)-1=MAX([1]Βοηθητικό!$E$1:$J$1)-2,'[1]ΣΤΟΙΧΕΙΑ ΕΤΟΥΣ 4'!$BK$23,IF(MAX([1]Βοηθητικό!$E$23:$J$23)-1=MAX([1]Βοηθητικό!$E$1:$J$1)-3,'[1]ΣΤΟΙΧΕΙΑ ΕΤΟΥΣ 3'!$BK$23,IF(MAX([1]Βοηθητικό!$E$23:$J$23)-1=MAX([1]Βοηθητικό!$E$1:$J$1)-4,'[1]ΣΤΟΙΧΕΙΑ ΕΤΟΥΣ 2'!$BK$23,IF(MAX([1]Βοηθητικό!$E$23:$J$23)-1=MAX([1]Βοηθητικό!$E$1:$J$1)-5,'[1]ΣΤΟΙΧΕΙΑ ΕΤΟΥΣ 1'!$BK$23,"")))))</f>
        <v>19404</v>
      </c>
      <c r="D1736" s="7">
        <f>IF(MAX([1]Βοηθητικό!$E$23:$J$23)=MAX([1]Βοηθητικό!$E$1:$J$1),'[1]ΣΤΟΙΧΕΙΑ ΕΤΟΥΣ 6'!$BK$23,IF(MAX([1]Βοηθητικό!$E$23:$J$23)=MAX([1]Βοηθητικό!$E$1:$J$1)-1,'[1]ΣΤΟΙΧΕΙΑ ΕΤΟΥΣ 5'!$BK$23,IF(MAX([1]Βοηθητικό!$E$23:$J$23)=MAX([1]Βοηθητικό!$E$1:$J$1)-2,'[1]ΣΤΟΙΧΕΙΑ ΕΤΟΥΣ 4'!$BK$23,IF(MAX([1]Βοηθητικό!$E$23:$J$23)=MAX([1]Βοηθητικό!$E$1:$J$1)-3,'[1]ΣΤΟΙΧΕΙΑ ΕΤΟΥΣ 3'!$BK$23,IF(MAX([1]Βοηθητικό!$E$23:$J$23)=MAX([1]Βοηθητικό!$E$1:$J$1)-4,'[1]ΣΤΟΙΧΕΙΑ ΕΤΟΥΣ 2'!$BK$23,IF(MAX([1]Βοηθητικό!$E$23:$J$23)=MAX([1]Βοηθητικό!$E$1:$J$1)-5,'[1]ΣΤΟΙΧΕΙΑ ΕΤΟΥΣ 1'!$BK$23,""))))))</f>
        <v>27261</v>
      </c>
    </row>
    <row r="1737" spans="1:4" x14ac:dyDescent="0.25">
      <c r="A1737" s="1" t="s">
        <v>31</v>
      </c>
      <c r="B1737" s="6">
        <f>IF(MAX([1]Βοηθητικό!$E$23:$J$23)-2=MAX([1]Βοηθητικό!$E$1:$J$1)-2,'[1]ΣΤΟΙΧΕΙΑ ΕΤΟΥΣ 4'!$AF$23,IF(MAX([1]Βοηθητικό!$E$23:$J$23)-2=MAX([1]Βοηθητικό!$E$1:$J$1)-3,'[1]ΣΤΟΙΧΕΙΑ ΕΤΟΥΣ 3'!$AF$23,IF(MAX([1]Βοηθητικό!$E$23:$J$23)-2=MAX([1]Βοηθητικό!$E$1:$J$1)-4,'[1]ΣΤΟΙΧΕΙΑ ΕΤΟΥΣ 2'!$AF$23,IF(MAX([1]Βοηθητικό!$E$23:$J$23)-2=MAX([1]Βοηθητικό!$E$1:$J$1)-5,'[1]ΣΤΟΙΧΕΙΑ ΕΤΟΥΣ 1'!$AF$23,""))))</f>
        <v>1186559</v>
      </c>
      <c r="C1737" s="6">
        <f>IF(MAX([1]Βοηθητικό!$E$23:$J$23)-1=MAX([1]Βοηθητικό!$E$1:$J$1)-1,'[1]ΣΤΟΙΧΕΙΑ ΕΤΟΥΣ 5'!$AF$23,IF(MAX([1]Βοηθητικό!$E$23:$J$23)-1=MAX([1]Βοηθητικό!$E$1:$J$1)-2,'[1]ΣΤΟΙΧΕΙΑ ΕΤΟΥΣ 4'!$AF$23,IF(MAX([1]Βοηθητικό!$E$23:$J$23)-1=MAX([1]Βοηθητικό!$E$1:$J$1)-3,'[1]ΣΤΟΙΧΕΙΑ ΕΤΟΥΣ 3'!$AF$23,IF(MAX([1]Βοηθητικό!$E$23:$J$23)-1=MAX([1]Βοηθητικό!$E$1:$J$1)-4,'[1]ΣΤΟΙΧΕΙΑ ΕΤΟΥΣ 2'!$AF$23,IF(MAX([1]Βοηθητικό!$E$23:$J$23)-1=MAX([1]Βοηθητικό!$E$1:$J$1)-5,'[1]ΣΤΟΙΧΕΙΑ ΕΤΟΥΣ 1'!$AF$23,"")))))</f>
        <v>1192748</v>
      </c>
      <c r="D1737" s="7">
        <f>IF(MAX([1]Βοηθητικό!$E$23:$J$23)=MAX([1]Βοηθητικό!$E$1:$J$1),'[1]ΣΤΟΙΧΕΙΑ ΕΤΟΥΣ 6'!$AF$23,IF(MAX([1]Βοηθητικό!$E$23:$J$23)=MAX([1]Βοηθητικό!$E$1:$J$1)-1,'[1]ΣΤΟΙΧΕΙΑ ΕΤΟΥΣ 5'!$AF$23,IF(MAX([1]Βοηθητικό!$E$23:$J$23)=MAX([1]Βοηθητικό!$E$1:$J$1)-2,'[1]ΣΤΟΙΧΕΙΑ ΕΤΟΥΣ 4'!$AF$23,IF(MAX([1]Βοηθητικό!$E$23:$J$23)=MAX([1]Βοηθητικό!$E$1:$J$1)-3,'[1]ΣΤΟΙΧΕΙΑ ΕΤΟΥΣ 3'!$AF$23,IF(MAX([1]Βοηθητικό!$E$23:$J$23)=MAX([1]Βοηθητικό!$E$1:$J$1)-4,'[1]ΣΤΟΙΧΕΙΑ ΕΤΟΥΣ 2'!$AF$23,IF(MAX([1]Βοηθητικό!$E$23:$J$23)=MAX([1]Βοηθητικό!$E$1:$J$1)-5,'[1]ΣΤΟΙΧΕΙΑ ΕΤΟΥΣ 1'!$AF$23,""))))))</f>
        <v>1194727</v>
      </c>
    </row>
    <row r="1738" spans="1:4" x14ac:dyDescent="0.25">
      <c r="A1738" s="1" t="s">
        <v>187</v>
      </c>
      <c r="B1738" s="6">
        <f>IF(MAX([1]Βοηθητικό!$E$23:$J$23)-2=MAX([1]Βοηθητικό!$E$1:$J$1)-2,'[1]ΣΤΟΙΧΕΙΑ ΕΤΟΥΣ 4'!$AG$23,IF(MAX([1]Βοηθητικό!$E$23:$J$23)-2=MAX([1]Βοηθητικό!$E$1:$J$1)-3,'[1]ΣΤΟΙΧΕΙΑ ΕΤΟΥΣ 3'!$AG$23,IF(MAX([1]Βοηθητικό!$E$23:$J$23)-2=MAX([1]Βοηθητικό!$E$1:$J$1)-4,'[1]ΣΤΟΙΧΕΙΑ ΕΤΟΥΣ 2'!$AG$23,IF(MAX([1]Βοηθητικό!$E$23:$J$23)-2=MAX([1]Βοηθητικό!$E$1:$J$1)-5,'[1]ΣΤΟΙΧΕΙΑ ΕΤΟΥΣ 1'!$AG$23,""))))</f>
        <v>532901</v>
      </c>
      <c r="C1738" s="6">
        <f>IF(MAX([1]Βοηθητικό!$E$23:$J$23)-1=MAX([1]Βοηθητικό!$E$1:$J$1)-1,'[1]ΣΤΟΙΧΕΙΑ ΕΤΟΥΣ 5'!$AG$23,IF(MAX([1]Βοηθητικό!$E$23:$J$23)-1=MAX([1]Βοηθητικό!$E$1:$J$1)-2,'[1]ΣΤΟΙΧΕΙΑ ΕΤΟΥΣ 4'!$AG$23,IF(MAX([1]Βοηθητικό!$E$23:$J$23)-1=MAX([1]Βοηθητικό!$E$1:$J$1)-3,'[1]ΣΤΟΙΧΕΙΑ ΕΤΟΥΣ 3'!$AG$23,IF(MAX([1]Βοηθητικό!$E$23:$J$23)-1=MAX([1]Βοηθητικό!$E$1:$J$1)-4,'[1]ΣΤΟΙΧΕΙΑ ΕΤΟΥΣ 2'!$AG$23,IF(MAX([1]Βοηθητικό!$E$23:$J$23)-1=MAX([1]Βοηθητικό!$E$1:$J$1)-5,'[1]ΣΤΟΙΧΕΙΑ ΕΤΟΥΣ 1'!$AG$23,"")))))</f>
        <v>405416</v>
      </c>
      <c r="D1738" s="7">
        <f>IF(MAX([1]Βοηθητικό!$E$23:$J$23)=MAX([1]Βοηθητικό!$E$1:$J$1),'[1]ΣΤΟΙΧΕΙΑ ΕΤΟΥΣ 6'!$AG$23,IF(MAX([1]Βοηθητικό!$E$23:$J$23)=MAX([1]Βοηθητικό!$E$1:$J$1)-1,'[1]ΣΤΟΙΧΕΙΑ ΕΤΟΥΣ 5'!$AG$23,IF(MAX([1]Βοηθητικό!$E$23:$J$23)=MAX([1]Βοηθητικό!$E$1:$J$1)-2,'[1]ΣΤΟΙΧΕΙΑ ΕΤΟΥΣ 4'!$AG$23,IF(MAX([1]Βοηθητικό!$E$23:$J$23)=MAX([1]Βοηθητικό!$E$1:$J$1)-3,'[1]ΣΤΟΙΧΕΙΑ ΕΤΟΥΣ 3'!$AG$23,IF(MAX([1]Βοηθητικό!$E$23:$J$23)=MAX([1]Βοηθητικό!$E$1:$J$1)-4,'[1]ΣΤΟΙΧΕΙΑ ΕΤΟΥΣ 2'!$AG$23,IF(MAX([1]Βοηθητικό!$E$23:$J$23)=MAX([1]Βοηθητικό!$E$1:$J$1)-5,'[1]ΣΤΟΙΧΕΙΑ ΕΤΟΥΣ 1'!$AG$23,""))))))</f>
        <v>533901</v>
      </c>
    </row>
    <row r="1739" spans="1:4" x14ac:dyDescent="0.25">
      <c r="A1739" s="1" t="s">
        <v>188</v>
      </c>
      <c r="B1739" s="6">
        <f>IF(MAX([1]Βοηθητικό!$E$23:$J$23)-2=MAX([1]Βοηθητικό!$E$1:$J$1)-2,'[1]ΣΤΟΙΧΕΙΑ ΕΤΟΥΣ 4'!$AH$23,IF(MAX([1]Βοηθητικό!$E$23:$J$23)-2=MAX([1]Βοηθητικό!$E$1:$J$1)-3,'[1]ΣΤΟΙΧΕΙΑ ΕΤΟΥΣ 3'!$AH$23,IF(MAX([1]Βοηθητικό!$E$23:$J$23)-2=MAX([1]Βοηθητικό!$E$1:$J$1)-4,'[1]ΣΤΟΙΧΕΙΑ ΕΤΟΥΣ 2'!$AH$23,IF(MAX([1]Βοηθητικό!$E$23:$J$23)-2=MAX([1]Βοηθητικό!$E$1:$J$1)-5,'[1]ΣΤΟΙΧΕΙΑ ΕΤΟΥΣ 1'!$AH$23,""))))</f>
        <v>516532</v>
      </c>
      <c r="C1739" s="6">
        <f>IF(MAX([1]Βοηθητικό!$E$23:$J$23)-1=MAX([1]Βοηθητικό!$E$1:$J$1)-1,'[1]ΣΤΟΙΧΕΙΑ ΕΤΟΥΣ 5'!$AH$23,IF(MAX([1]Βοηθητικό!$E$23:$J$23)-1=MAX([1]Βοηθητικό!$E$1:$J$1)-2,'[1]ΣΤΟΙΧΕΙΑ ΕΤΟΥΣ 4'!$AH$23,IF(MAX([1]Βοηθητικό!$E$23:$J$23)-1=MAX([1]Βοηθητικό!$E$1:$J$1)-3,'[1]ΣΤΟΙΧΕΙΑ ΕΤΟΥΣ 3'!$AH$23,IF(MAX([1]Βοηθητικό!$E$23:$J$23)-1=MAX([1]Βοηθητικό!$E$1:$J$1)-4,'[1]ΣΤΟΙΧΕΙΑ ΕΤΟΥΣ 2'!$AH$23,IF(MAX([1]Βοηθητικό!$E$23:$J$23)-1=MAX([1]Βοηθητικό!$E$1:$J$1)-5,'[1]ΣΤΟΙΧΕΙΑ ΕΤΟΥΣ 1'!$AH$23,"")))))</f>
        <v>649835</v>
      </c>
      <c r="D1739" s="7">
        <f>IF(MAX([1]Βοηθητικό!$E$23:$J$23)=MAX([1]Βοηθητικό!$E$1:$J$1),'[1]ΣΤΟΙΧΕΙΑ ΕΤΟΥΣ 6'!$AH$23,IF(MAX([1]Βοηθητικό!$E$23:$J$23)=MAX([1]Βοηθητικό!$E$1:$J$1)-1,'[1]ΣΤΟΙΧΕΙΑ ΕΤΟΥΣ 5'!$AH$23,IF(MAX([1]Βοηθητικό!$E$23:$J$23)=MAX([1]Βοηθητικό!$E$1:$J$1)-2,'[1]ΣΤΟΙΧΕΙΑ ΕΤΟΥΣ 4'!$AH$23,IF(MAX([1]Βοηθητικό!$E$23:$J$23)=MAX([1]Βοηθητικό!$E$1:$J$1)-3,'[1]ΣΤΟΙΧΕΙΑ ΕΤΟΥΣ 3'!$AH$23,IF(MAX([1]Βοηθητικό!$E$23:$J$23)=MAX([1]Βοηθητικό!$E$1:$J$1)-4,'[1]ΣΤΟΙΧΕΙΑ ΕΤΟΥΣ 2'!$AH$23,IF(MAX([1]Βοηθητικό!$E$23:$J$23)=MAX([1]Βοηθητικό!$E$1:$J$1)-5,'[1]ΣΤΟΙΧΕΙΑ ΕΤΟΥΣ 1'!$AH$23,""))))))</f>
        <v>539568</v>
      </c>
    </row>
    <row r="1740" spans="1:4" x14ac:dyDescent="0.25">
      <c r="A1740" s="1" t="s">
        <v>189</v>
      </c>
      <c r="B1740" s="6">
        <f>IF(MAX([1]Βοηθητικό!$E$23:$J$23)-2=MAX([1]Βοηθητικό!$E$1:$J$1)-2,'[1]ΣΤΟΙΧΕΙΑ ΕΤΟΥΣ 4'!$AI$23,IF(MAX([1]Βοηθητικό!$E$23:$J$23)-2=MAX([1]Βοηθητικό!$E$1:$J$1)-3,'[1]ΣΤΟΙΧΕΙΑ ΕΤΟΥΣ 3'!$AI$23,IF(MAX([1]Βοηθητικό!$E$23:$J$23)-2=MAX([1]Βοηθητικό!$E$1:$J$1)-4,'[1]ΣΤΟΙΧΕΙΑ ΕΤΟΥΣ 2'!$AI$23,IF(MAX([1]Βοηθητικό!$E$23:$J$23)-2=MAX([1]Βοηθητικό!$E$1:$J$1)-5,'[1]ΣΤΟΙΧΕΙΑ ΕΤΟΥΣ 1'!$AI$23,""))))</f>
        <v>0</v>
      </c>
      <c r="C1740" s="6">
        <f>IF(MAX([1]Βοηθητικό!$E$23:$J$23)-1=MAX([1]Βοηθητικό!$E$1:$J$1)-1,'[1]ΣΤΟΙΧΕΙΑ ΕΤΟΥΣ 5'!$AI$23,IF(MAX([1]Βοηθητικό!$E$23:$J$23)-1=MAX([1]Βοηθητικό!$E$1:$J$1)-2,'[1]ΣΤΟΙΧΕΙΑ ΕΤΟΥΣ 4'!$AI$23,IF(MAX([1]Βοηθητικό!$E$23:$J$23)-1=MAX([1]Βοηθητικό!$E$1:$J$1)-3,'[1]ΣΤΟΙΧΕΙΑ ΕΤΟΥΣ 3'!$AI$23,IF(MAX([1]Βοηθητικό!$E$23:$J$23)-1=MAX([1]Βοηθητικό!$E$1:$J$1)-4,'[1]ΣΤΟΙΧΕΙΑ ΕΤΟΥΣ 2'!$AI$23,IF(MAX([1]Βοηθητικό!$E$23:$J$23)-1=MAX([1]Βοηθητικό!$E$1:$J$1)-5,'[1]ΣΤΟΙΧΕΙΑ ΕΤΟΥΣ 1'!$AI$23,"")))))</f>
        <v>0</v>
      </c>
      <c r="D1740" s="7">
        <f>IF(MAX([1]Βοηθητικό!$E$23:$J$23)=MAX([1]Βοηθητικό!$E$1:$J$1),'[1]ΣΤΟΙΧΕΙΑ ΕΤΟΥΣ 6'!$AI$23,IF(MAX([1]Βοηθητικό!$E$23:$J$23)=MAX([1]Βοηθητικό!$E$1:$J$1)-1,'[1]ΣΤΟΙΧΕΙΑ ΕΤΟΥΣ 5'!$AI$23,IF(MAX([1]Βοηθητικό!$E$23:$J$23)=MAX([1]Βοηθητικό!$E$1:$J$1)-2,'[1]ΣΤΟΙΧΕΙΑ ΕΤΟΥΣ 4'!$AI$23,IF(MAX([1]Βοηθητικό!$E$23:$J$23)=MAX([1]Βοηθητικό!$E$1:$J$1)-3,'[1]ΣΤΟΙΧΕΙΑ ΕΤΟΥΣ 3'!$AI$23,IF(MAX([1]Βοηθητικό!$E$23:$J$23)=MAX([1]Βοηθητικό!$E$1:$J$1)-4,'[1]ΣΤΟΙΧΕΙΑ ΕΤΟΥΣ 2'!$AI$23,IF(MAX([1]Βοηθητικό!$E$23:$J$23)=MAX([1]Βοηθητικό!$E$1:$J$1)-5,'[1]ΣΤΟΙΧΕΙΑ ΕΤΟΥΣ 1'!$AI$23,""))))))</f>
        <v>0</v>
      </c>
    </row>
    <row r="1741" spans="1:4" x14ac:dyDescent="0.25">
      <c r="A1741" s="1" t="s">
        <v>36</v>
      </c>
      <c r="B1741" s="6">
        <f>IF(MAX([1]Βοηθητικό!$E$23:$J$23)-2=MAX([1]Βοηθητικό!$E$1:$J$1)-2,'[1]ΣΤΟΙΧΕΙΑ ΕΤΟΥΣ 4'!$AK$23,IF(MAX([1]Βοηθητικό!$E$23:$J$23)-2=MAX([1]Βοηθητικό!$E$1:$J$1)-3,'[1]ΣΤΟΙΧΕΙΑ ΕΤΟΥΣ 3'!$AK$23,IF(MAX([1]Βοηθητικό!$E$23:$J$23)-2=MAX([1]Βοηθητικό!$E$1:$J$1)-4,'[1]ΣΤΟΙΧΕΙΑ ΕΤΟΥΣ 2'!$AK$23,IF(MAX([1]Βοηθητικό!$E$23:$J$23)-2=MAX([1]Βοηθητικό!$E$1:$J$1)-5,'[1]ΣΤΟΙΧΕΙΑ ΕΤΟΥΣ 1'!$AK$23,""))))</f>
        <v>137126</v>
      </c>
      <c r="C1741" s="6">
        <f>IF(MAX([1]Βοηθητικό!$E$23:$J$23)-1=MAX([1]Βοηθητικό!$E$1:$J$1)-1,'[1]ΣΤΟΙΧΕΙΑ ΕΤΟΥΣ 5'!$AK$23,IF(MAX([1]Βοηθητικό!$E$23:$J$23)-1=MAX([1]Βοηθητικό!$E$1:$J$1)-2,'[1]ΣΤΟΙΧΕΙΑ ΕΤΟΥΣ 4'!$AK$23,IF(MAX([1]Βοηθητικό!$E$23:$J$23)-1=MAX([1]Βοηθητικό!$E$1:$J$1)-3,'[1]ΣΤΟΙΧΕΙΑ ΕΤΟΥΣ 3'!$AK$23,IF(MAX([1]Βοηθητικό!$E$23:$J$23)-1=MAX([1]Βοηθητικό!$E$1:$J$1)-4,'[1]ΣΤΟΙΧΕΙΑ ΕΤΟΥΣ 2'!$AK$23,IF(MAX([1]Βοηθητικό!$E$23:$J$23)-1=MAX([1]Βοηθητικό!$E$1:$J$1)-5,'[1]ΣΤΟΙΧΕΙΑ ΕΤΟΥΣ 1'!$AK$23,"")))))</f>
        <v>137496</v>
      </c>
      <c r="D1741" s="7">
        <f>IF(MAX([1]Βοηθητικό!$E$23:$J$23)=MAX([1]Βοηθητικό!$E$1:$J$1),'[1]ΣΤΟΙΧΕΙΑ ΕΤΟΥΣ 6'!$AK$23,IF(MAX([1]Βοηθητικό!$E$23:$J$23)=MAX([1]Βοηθητικό!$E$1:$J$1)-1,'[1]ΣΤΟΙΧΕΙΑ ΕΤΟΥΣ 5'!$AK$23,IF(MAX([1]Βοηθητικό!$E$23:$J$23)=MAX([1]Βοηθητικό!$E$1:$J$1)-2,'[1]ΣΤΟΙΧΕΙΑ ΕΤΟΥΣ 4'!$AK$23,IF(MAX([1]Βοηθητικό!$E$23:$J$23)=MAX([1]Βοηθητικό!$E$1:$J$1)-3,'[1]ΣΤΟΙΧΕΙΑ ΕΤΟΥΣ 3'!$AK$23,IF(MAX([1]Βοηθητικό!$E$23:$J$23)=MAX([1]Βοηθητικό!$E$1:$J$1)-4,'[1]ΣΤΟΙΧΕΙΑ ΕΤΟΥΣ 2'!$AK$23,IF(MAX([1]Βοηθητικό!$E$23:$J$23)=MAX([1]Βοηθητικό!$E$1:$J$1)-5,'[1]ΣΤΟΙΧΕΙΑ ΕΤΟΥΣ 1'!$AK$23,""))))))</f>
        <v>121258</v>
      </c>
    </row>
    <row r="1742" spans="1:4" x14ac:dyDescent="0.25">
      <c r="A1742" s="1" t="s">
        <v>37</v>
      </c>
      <c r="B1742" s="6">
        <f>IF(MAX([1]Βοηθητικό!$E$23:$J$23)-2=MAX([1]Βοηθητικό!$E$1:$J$1)-2,'[1]ΣΤΟΙΧΕΙΑ ΕΤΟΥΣ 4'!$AL$23,IF(MAX([1]Βοηθητικό!$E$23:$J$23)-2=MAX([1]Βοηθητικό!$E$1:$J$1)-3,'[1]ΣΤΟΙΧΕΙΑ ΕΤΟΥΣ 3'!$AL$23,IF(MAX([1]Βοηθητικό!$E$23:$J$23)-2=MAX([1]Βοηθητικό!$E$1:$J$1)-4,'[1]ΣΤΟΙΧΕΙΑ ΕΤΟΥΣ 2'!$AL$23,IF(MAX([1]Βοηθητικό!$E$23:$J$23)-2=MAX([1]Βοηθητικό!$E$1:$J$1)-5,'[1]ΣΤΟΙΧΕΙΑ ΕΤΟΥΣ 1'!$AL$23,""))))</f>
        <v>1914536</v>
      </c>
      <c r="C1742" s="6">
        <f>IF(MAX([1]Βοηθητικό!$E$23:$J$23)-1=MAX([1]Βοηθητικό!$E$1:$J$1)-1,'[1]ΣΤΟΙΧΕΙΑ ΕΤΟΥΣ 5'!$AL$23,IF(MAX([1]Βοηθητικό!$E$23:$J$23)-1=MAX([1]Βοηθητικό!$E$1:$J$1)-2,'[1]ΣΤΟΙΧΕΙΑ ΕΤΟΥΣ 4'!$AL$23,IF(MAX([1]Βοηθητικό!$E$23:$J$23)-1=MAX([1]Βοηθητικό!$E$1:$J$1)-3,'[1]ΣΤΟΙΧΕΙΑ ΕΤΟΥΣ 3'!$AL$23,IF(MAX([1]Βοηθητικό!$E$23:$J$23)-1=MAX([1]Βοηθητικό!$E$1:$J$1)-4,'[1]ΣΤΟΙΧΕΙΑ ΕΤΟΥΣ 2'!$AL$23,IF(MAX([1]Βοηθητικό!$E$23:$J$23)-1=MAX([1]Βοηθητικό!$E$1:$J$1)-5,'[1]ΣΤΟΙΧΕΙΑ ΕΤΟΥΣ 1'!$AL$23,"")))))</f>
        <v>1890176</v>
      </c>
      <c r="D1742" s="7">
        <f>IF(MAX([1]Βοηθητικό!$E$23:$J$23)=MAX([1]Βοηθητικό!$E$1:$J$1),'[1]ΣΤΟΙΧΕΙΑ ΕΤΟΥΣ 6'!$AL$23,IF(MAX([1]Βοηθητικό!$E$23:$J$23)=MAX([1]Βοηθητικό!$E$1:$J$1)-1,'[1]ΣΤΟΙΧΕΙΑ ΕΤΟΥΣ 5'!$AL$23,IF(MAX([1]Βοηθητικό!$E$23:$J$23)=MAX([1]Βοηθητικό!$E$1:$J$1)-2,'[1]ΣΤΟΙΧΕΙΑ ΕΤΟΥΣ 4'!$AL$23,IF(MAX([1]Βοηθητικό!$E$23:$J$23)=MAX([1]Βοηθητικό!$E$1:$J$1)-3,'[1]ΣΤΟΙΧΕΙΑ ΕΤΟΥΣ 3'!$AL$23,IF(MAX([1]Βοηθητικό!$E$23:$J$23)=MAX([1]Βοηθητικό!$E$1:$J$1)-4,'[1]ΣΤΟΙΧΕΙΑ ΕΤΟΥΣ 2'!$AL$23,IF(MAX([1]Βοηθητικό!$E$23:$J$23)=MAX([1]Βοηθητικό!$E$1:$J$1)-5,'[1]ΣΤΟΙΧΕΙΑ ΕΤΟΥΣ 1'!$AL$23,""))))))</f>
        <v>1863212</v>
      </c>
    </row>
    <row r="1743" spans="1:4" x14ac:dyDescent="0.25">
      <c r="A1743" s="1"/>
      <c r="B1743" s="4" t="str">
        <f>IF(MAX([1]Βοηθητικό!$E$23:$J$23)-2=MAX([1]Βοηθητικό!$E$1:$J$1)-2,LEFT('[1]ΣΤΟΙΧΕΙΑ ΕΤΟΥΣ 4'!$F$23,10),IF(MAX([1]Βοηθητικό!$E$23:$J$23)-2=MAX([1]Βοηθητικό!$E$1:$J$1)-3,LEFT('[1]ΣΤΟΙΧΕΙΑ ΕΤΟΥΣ 3'!$F$23,10),IF(MAX([1]Βοηθητικό!$E$23:$J$23)-2=MAX([1]Βοηθητικό!$E$1:$J$1)-4,LEFT('[1]ΣΤΟΙΧΕΙΑ ΕΤΟΥΣ 2'!$F$23,10),IF(MAX([1]Βοηθητικό!$E$23:$J$23)-2=MAX([1]Βοηθητικό!$E$1:$J$1)-5,LEFT('[1]ΣΤΟΙΧΕΙΑ ΕΤΟΥΣ 1'!$F$23,10),""))))</f>
        <v>01/01/2017</v>
      </c>
      <c r="C1743" s="17" t="str">
        <f>IF(MAX([1]Βοηθητικό!$E$23:$J$23)-1=MAX([1]Βοηθητικό!$E$1:$J$1)-1,LEFT('[1]ΣΤΟΙΧΕΙΑ ΕΤΟΥΣ 5'!$F$23,10),IF(MAX([1]Βοηθητικό!$E$23:$J$23)-1=MAX([1]Βοηθητικό!$E$1:$J$1)-2,LEFT('[1]ΣΤΟΙΧΕΙΑ ΕΤΟΥΣ 4'!$F$23,10),IF(MAX([1]Βοηθητικό!$E$23:$J$23)-1=MAX([1]Βοηθητικό!$E$1:$J$1)-3,LEFT('[1]ΣΤΟΙΧΕΙΑ ΕΤΟΥΣ 3'!$F$23,10),IF(MAX([1]Βοηθητικό!$E$23:$J$23)-1=MAX([1]Βοηθητικό!$E$1:$J$1)-4,LEFT('[1]ΣΤΟΙΧΕΙΑ ΕΤΟΥΣ 2'!$F$23,10),IF(MAX([1]Βοηθητικό!$E$23:$J$23)-1=MAX([1]Βοηθητικό!$E$1:$J$1)-5,LEFT('[1]ΣΤΟΙΧΕΙΑ ΕΤΟΥΣ 1'!$F$23,10),"")))))</f>
        <v>01/01/2018</v>
      </c>
      <c r="D1743" s="5" t="str">
        <f>IF(MAX([1]Βοηθητικό!$E$23:$J$23)=MAX([1]Βοηθητικό!$E$1:$J$1),LEFT('[1]ΣΤΟΙΧΕΙΑ ΕΤΟΥΣ 6'!$F$23,10),IF(MAX([1]Βοηθητικό!$E$23:$J$23)=MAX([1]Βοηθητικό!$E$1:$J$1)-1,LEFT('[1]ΣΤΟΙΧΕΙΑ ΕΤΟΥΣ 5'!$F$23,10),IF(MAX([1]Βοηθητικό!$E$23:$J$23)=MAX([1]Βοηθητικό!$E$1:$J$1)-2,LEFT('[1]ΣΤΟΙΧΕΙΑ ΕΤΟΥΣ 4'!$F$23,10),IF(MAX([1]Βοηθητικό!$E$23:$J$23)=MAX([1]Βοηθητικό!$E$1:$J$1)-3,LEFT('[1]ΣΤΟΙΧΕΙΑ ΕΤΟΥΣ 3'!$F$23,10),IF(MAX([1]Βοηθητικό!$E$23:$J$23)=MAX([1]Βοηθητικό!$E$1:$J$1)-4,LEFT('[1]ΣΤΟΙΧΕΙΑ ΕΤΟΥΣ 2'!$F$23,10),IF(MAX([1]Βοηθητικό!$E$23:$J$23)=MAX([1]Βοηθητικό!$E$1:$J$1)-5,LEFT('[1]ΣΤΟΙΧΕΙΑ ΕΤΟΥΣ 1'!$F$23,10),""))))))</f>
        <v>01/01/2019</v>
      </c>
    </row>
    <row r="1744" spans="1:4" x14ac:dyDescent="0.25">
      <c r="A1744" s="3" t="s">
        <v>190</v>
      </c>
      <c r="B1744" s="4" t="str">
        <f>IF(MAX([1]Βοηθητικό!$E$23:$J$23)-2=MAX([1]Βοηθητικό!$E$1:$J$1)-2,RIGHT('[1]ΣΤΟΙΧΕΙΑ ΕΤΟΥΣ 4'!$F$23,10),IF(MAX([1]Βοηθητικό!$E$23:$J$23)-2=MAX([1]Βοηθητικό!$E$1:$J$1)-3,RIGHT('[1]ΣΤΟΙΧΕΙΑ ΕΤΟΥΣ 3'!$F$23,10),IF(MAX([1]Βοηθητικό!$E$23:$J$23)-2=MAX([1]Βοηθητικό!$E$1:$J$1)-4,RIGHT('[1]ΣΤΟΙΧΕΙΑ ΕΤΟΥΣ 2'!$F$23,10),IF(MAX([1]Βοηθητικό!$E$23:$J$23)-2=MAX([1]Βοηθητικό!$E$1:$J$1)-5,RIGHT('[1]ΣΤΟΙΧΕΙΑ ΕΤΟΥΣ 1'!$F$23,10),""))))</f>
        <v>31/12/2017</v>
      </c>
      <c r="C1744" s="17" t="str">
        <f>IF(MAX([1]Βοηθητικό!$E$23:$J$23)-1=MAX([1]Βοηθητικό!$E$1:$J$1)-1,RIGHT('[1]ΣΤΟΙΧΕΙΑ ΕΤΟΥΣ 5'!$F$23,10),IF(MAX([1]Βοηθητικό!$E$23:$J$23)-1=MAX([1]Βοηθητικό!$E$1:$J$1)-2,RIGHT('[1]ΣΤΟΙΧΕΙΑ ΕΤΟΥΣ 4'!$F$23,10),IF(MAX([1]Βοηθητικό!$E$23:$J$23)-1=MAX([1]Βοηθητικό!$E$1:$J$1)-3,RIGHT('[1]ΣΤΟΙΧΕΙΑ ΕΤΟΥΣ 3'!$F$23,10),IF(MAX([1]Βοηθητικό!$E$23:$J$23)-1=MAX([1]Βοηθητικό!$E$1:$J$1)-4,RIGHT('[1]ΣΤΟΙΧΕΙΑ ΕΤΟΥΣ 2'!$F$23,10),IF(MAX([1]Βοηθητικό!$E$23:$J$23)-1=MAX([1]Βοηθητικό!$E$1:$J$1)-5,RIGHT('[1]ΣΤΟΙΧΕΙΑ ΕΤΟΥΣ 1'!$F$23,10),"")))))</f>
        <v>31/12/2018</v>
      </c>
      <c r="D1744" s="5" t="str">
        <f>IF(MAX([1]Βοηθητικό!$E$23:$J$23)=MAX([1]Βοηθητικό!$E$1:$J$1),RIGHT('[1]ΣΤΟΙΧΕΙΑ ΕΤΟΥΣ 6'!$F$23,10),IF(MAX([1]Βοηθητικό!$E$23:$J$23)=MAX([1]Βοηθητικό!$E$1:$J$1)-1,RIGHT('[1]ΣΤΟΙΧΕΙΑ ΕΤΟΥΣ 5'!$F$23,10),IF(MAX([1]Βοηθητικό!$E$23:$J$23)=MAX([1]Βοηθητικό!$E$1:$J$1)-2,RIGHT('[1]ΣΤΟΙΧΕΙΑ ΕΤΟΥΣ 4'!$F$23,10),IF(MAX([1]Βοηθητικό!$E$23:$J$23)=MAX([1]Βοηθητικό!$E$1:$J$1)-3,RIGHT('[1]ΣΤΟΙΧΕΙΑ ΕΤΟΥΣ 3'!$F$23,10),IF(MAX([1]Βοηθητικό!$E$23:$J$23)=MAX([1]Βοηθητικό!$E$1:$J$1)-4,RIGHT('[1]ΣΤΟΙΧΕΙΑ ΕΤΟΥΣ 2'!$F$23,10),IF(MAX([1]Βοηθητικό!$E$23:$J$23)=MAX([1]Βοηθητικό!$E$1:$J$1)-5,RIGHT('[1]ΣΤΟΙΧΕΙΑ ΕΤΟΥΣ 1'!$F$23,10),""))))))</f>
        <v>31/12/2019</v>
      </c>
    </row>
    <row r="1745" spans="1:4" x14ac:dyDescent="0.25">
      <c r="A1745" s="1" t="s">
        <v>39</v>
      </c>
      <c r="B1745" s="6">
        <f>IF(MAX([1]Βοηθητικό!$E$23:$J$23)-2=MAX([1]Βοηθητικό!$E$1:$J$1)-2,'[1]ΣΤΟΙΧΕΙΑ ΕΤΟΥΣ 4'!$AN$23,IF(MAX([1]Βοηθητικό!$E$23:$J$23)-2=MAX([1]Βοηθητικό!$E$1:$J$1)-3,'[1]ΣΤΟΙΧΕΙΑ ΕΤΟΥΣ 3'!$AN$23,IF(MAX([1]Βοηθητικό!$E$23:$J$23)-2=MAX([1]Βοηθητικό!$E$1:$J$1)-4,'[1]ΣΤΟΙΧΕΙΑ ΕΤΟΥΣ 2'!$AN$23,IF(MAX([1]Βοηθητικό!$E$23:$J$23)-2=MAX([1]Βοηθητικό!$E$1:$J$1)-5,'[1]ΣΤΟΙΧΕΙΑ ΕΤΟΥΣ 1'!$AN$23,""))))</f>
        <v>2186760</v>
      </c>
      <c r="C1745" s="6">
        <f>IF(MAX([1]Βοηθητικό!$E$23:$J$23)-1=MAX([1]Βοηθητικό!$E$1:$J$1)-1,'[1]ΣΤΟΙΧΕΙΑ ΕΤΟΥΣ 5'!$AN$23,IF(MAX([1]Βοηθητικό!$E$23:$J$23)-1=MAX([1]Βοηθητικό!$E$1:$J$1)-2,'[1]ΣΤΟΙΧΕΙΑ ΕΤΟΥΣ 4'!$AN$23,IF(MAX([1]Βοηθητικό!$E$23:$J$23)-1=MAX([1]Βοηθητικό!$E$1:$J$1)-3,'[1]ΣΤΟΙΧΕΙΑ ΕΤΟΥΣ 3'!$AN$23,IF(MAX([1]Βοηθητικό!$E$23:$J$23)-1=MAX([1]Βοηθητικό!$E$1:$J$1)-4,'[1]ΣΤΟΙΧΕΙΑ ΕΤΟΥΣ 2'!$AN$23,IF(MAX([1]Βοηθητικό!$E$23:$J$23)-1=MAX([1]Βοηθητικό!$E$1:$J$1)-5,'[1]ΣΤΟΙΧΕΙΑ ΕΤΟΥΣ 1'!$AN$23,"")))))</f>
        <v>2258677</v>
      </c>
      <c r="D1745" s="7">
        <f>IF(MAX([1]Βοηθητικό!$E$23:$J$23)=MAX([1]Βοηθητικό!$E$1:$J$1),'[1]ΣΤΟΙΧΕΙΑ ΕΤΟΥΣ 6'!$AN$23,IF(MAX([1]Βοηθητικό!$E$23:$J$23)=MAX([1]Βοηθητικό!$E$1:$J$1)-1,'[1]ΣΤΟΙΧΕΙΑ ΕΤΟΥΣ 5'!$AN$23,IF(MAX([1]Βοηθητικό!$E$23:$J$23)=MAX([1]Βοηθητικό!$E$1:$J$1)-2,'[1]ΣΤΟΙΧΕΙΑ ΕΤΟΥΣ 4'!$AN$23,IF(MAX([1]Βοηθητικό!$E$23:$J$23)=MAX([1]Βοηθητικό!$E$1:$J$1)-3,'[1]ΣΤΟΙΧΕΙΑ ΕΤΟΥΣ 3'!$AN$23,IF(MAX([1]Βοηθητικό!$E$23:$J$23)=MAX([1]Βοηθητικό!$E$1:$J$1)-4,'[1]ΣΤΟΙΧΕΙΑ ΕΤΟΥΣ 2'!$AN$23,IF(MAX([1]Βοηθητικό!$E$23:$J$23)=MAX([1]Βοηθητικό!$E$1:$J$1)-5,'[1]ΣΤΟΙΧΕΙΑ ΕΤΟΥΣ 1'!$AN$23,""))))))</f>
        <v>2136544</v>
      </c>
    </row>
    <row r="1746" spans="1:4" x14ac:dyDescent="0.25">
      <c r="A1746" s="1" t="s">
        <v>40</v>
      </c>
      <c r="B1746" s="6">
        <f>IF(MAX([1]Βοηθητικό!$E$23:$J$23)-2=MAX([1]Βοηθητικό!$E$1:$J$1)-2,'[1]ΣΤΟΙΧΕΙΑ ΕΤΟΥΣ 4'!$AO$23,IF(MAX([1]Βοηθητικό!$E$23:$J$23)-2=MAX([1]Βοηθητικό!$E$1:$J$1)-3,'[1]ΣΤΟΙΧΕΙΑ ΕΤΟΥΣ 3'!$AO$23,IF(MAX([1]Βοηθητικό!$E$23:$J$23)-2=MAX([1]Βοηθητικό!$E$1:$J$1)-4,'[1]ΣΤΟΙΧΕΙΑ ΕΤΟΥΣ 2'!$AO$23,IF(MAX([1]Βοηθητικό!$E$23:$J$23)-2=MAX([1]Βοηθητικό!$E$1:$J$1)-5,'[1]ΣΤΟΙΧΕΙΑ ΕΤΟΥΣ 1'!$AO$23,""))))</f>
        <v>1229677</v>
      </c>
      <c r="C1746" s="6">
        <f>IF(MAX([1]Βοηθητικό!$E$23:$J$23)-1=MAX([1]Βοηθητικό!$E$1:$J$1)-1,'[1]ΣΤΟΙΧΕΙΑ ΕΤΟΥΣ 5'!$AO$23,IF(MAX([1]Βοηθητικό!$E$23:$J$23)-1=MAX([1]Βοηθητικό!$E$1:$J$1)-2,'[1]ΣΤΟΙΧΕΙΑ ΕΤΟΥΣ 4'!$AO$23,IF(MAX([1]Βοηθητικό!$E$23:$J$23)-1=MAX([1]Βοηθητικό!$E$1:$J$1)-3,'[1]ΣΤΟΙΧΕΙΑ ΕΤΟΥΣ 3'!$AO$23,IF(MAX([1]Βοηθητικό!$E$23:$J$23)-1=MAX([1]Βοηθητικό!$E$1:$J$1)-4,'[1]ΣΤΟΙΧΕΙΑ ΕΤΟΥΣ 2'!$AO$23,IF(MAX([1]Βοηθητικό!$E$23:$J$23)-1=MAX([1]Βοηθητικό!$E$1:$J$1)-5,'[1]ΣΤΟΙΧΕΙΑ ΕΤΟΥΣ 1'!$AO$23,"")))))</f>
        <v>1237610</v>
      </c>
      <c r="D1746" s="7">
        <f>IF(MAX([1]Βοηθητικό!$E$23:$J$23)=MAX([1]Βοηθητικό!$E$1:$J$1),'[1]ΣΤΟΙΧΕΙΑ ΕΤΟΥΣ 6'!$AO$23,IF(MAX([1]Βοηθητικό!$E$23:$J$23)=MAX([1]Βοηθητικό!$E$1:$J$1)-1,'[1]ΣΤΟΙΧΕΙΑ ΕΤΟΥΣ 5'!$AO$23,IF(MAX([1]Βοηθητικό!$E$23:$J$23)=MAX([1]Βοηθητικό!$E$1:$J$1)-2,'[1]ΣΤΟΙΧΕΙΑ ΕΤΟΥΣ 4'!$AO$23,IF(MAX([1]Βοηθητικό!$E$23:$J$23)=MAX([1]Βοηθητικό!$E$1:$J$1)-3,'[1]ΣΤΟΙΧΕΙΑ ΕΤΟΥΣ 3'!$AO$23,IF(MAX([1]Βοηθητικό!$E$23:$J$23)=MAX([1]Βοηθητικό!$E$1:$J$1)-4,'[1]ΣΤΟΙΧΕΙΑ ΕΤΟΥΣ 2'!$AO$23,IF(MAX([1]Βοηθητικό!$E$23:$J$23)=MAX([1]Βοηθητικό!$E$1:$J$1)-5,'[1]ΣΤΟΙΧΕΙΑ ΕΤΟΥΣ 1'!$AO$23,""))))))</f>
        <v>1249467</v>
      </c>
    </row>
    <row r="1747" spans="1:4" x14ac:dyDescent="0.25">
      <c r="A1747" s="1" t="s">
        <v>41</v>
      </c>
      <c r="B1747" s="6">
        <f>IF(MAX([1]Βοηθητικό!$E$23:$J$23)-2=MAX([1]Βοηθητικό!$E$1:$J$1)-2,'[1]ΣΤΟΙΧΕΙΑ ΕΤΟΥΣ 4'!$AP$23,IF(MAX([1]Βοηθητικό!$E$23:$J$23)-2=MAX([1]Βοηθητικό!$E$1:$J$1)-3,'[1]ΣΤΟΙΧΕΙΑ ΕΤΟΥΣ 3'!$AP$23,IF(MAX([1]Βοηθητικό!$E$23:$J$23)-2=MAX([1]Βοηθητικό!$E$1:$J$1)-4,'[1]ΣΤΟΙΧΕΙΑ ΕΤΟΥΣ 2'!$AP$23,IF(MAX([1]Βοηθητικό!$E$23:$J$23)-2=MAX([1]Βοηθητικό!$E$1:$J$1)-5,'[1]ΣΤΟΙΧΕΙΑ ΕΤΟΥΣ 1'!$AP$23,""))))</f>
        <v>957084</v>
      </c>
      <c r="C1747" s="6">
        <f>IF(MAX([1]Βοηθητικό!$E$23:$J$23)-1=MAX([1]Βοηθητικό!$E$1:$J$1)-1,'[1]ΣΤΟΙΧΕΙΑ ΕΤΟΥΣ 5'!$AP$23,IF(MAX([1]Βοηθητικό!$E$23:$J$23)-1=MAX([1]Βοηθητικό!$E$1:$J$1)-2,'[1]ΣΤΟΙΧΕΙΑ ΕΤΟΥΣ 4'!$AP$23,IF(MAX([1]Βοηθητικό!$E$23:$J$23)-1=MAX([1]Βοηθητικό!$E$1:$J$1)-3,'[1]ΣΤΟΙΧΕΙΑ ΕΤΟΥΣ 3'!$AP$23,IF(MAX([1]Βοηθητικό!$E$23:$J$23)-1=MAX([1]Βοηθητικό!$E$1:$J$1)-4,'[1]ΣΤΟΙΧΕΙΑ ΕΤΟΥΣ 2'!$AP$23,IF(MAX([1]Βοηθητικό!$E$23:$J$23)-1=MAX([1]Βοηθητικό!$E$1:$J$1)-5,'[1]ΣΤΟΙΧΕΙΑ ΕΤΟΥΣ 1'!$AP$23,"")))))</f>
        <v>1021066</v>
      </c>
      <c r="D1747" s="7">
        <f>IF(MAX([1]Βοηθητικό!$E$23:$J$23)=MAX([1]Βοηθητικό!$E$1:$J$1),'[1]ΣΤΟΙΧΕΙΑ ΕΤΟΥΣ 6'!$AP$23,IF(MAX([1]Βοηθητικό!$E$23:$J$23)=MAX([1]Βοηθητικό!$E$1:$J$1)-1,'[1]ΣΤΟΙΧΕΙΑ ΕΤΟΥΣ 5'!$AP$23,IF(MAX([1]Βοηθητικό!$E$23:$J$23)=MAX([1]Βοηθητικό!$E$1:$J$1)-2,'[1]ΣΤΟΙΧΕΙΑ ΕΤΟΥΣ 4'!$AP$23,IF(MAX([1]Βοηθητικό!$E$23:$J$23)=MAX([1]Βοηθητικό!$E$1:$J$1)-3,'[1]ΣΤΟΙΧΕΙΑ ΕΤΟΥΣ 3'!$AP$23,IF(MAX([1]Βοηθητικό!$E$23:$J$23)=MAX([1]Βοηθητικό!$E$1:$J$1)-4,'[1]ΣΤΟΙΧΕΙΑ ΕΤΟΥΣ 2'!$AP$23,IF(MAX([1]Βοηθητικό!$E$23:$J$23)=MAX([1]Βοηθητικό!$E$1:$J$1)-5,'[1]ΣΤΟΙΧΕΙΑ ΕΤΟΥΣ 1'!$AP$23,""))))))</f>
        <v>887077</v>
      </c>
    </row>
    <row r="1748" spans="1:4" x14ac:dyDescent="0.25">
      <c r="A1748" s="1" t="s">
        <v>42</v>
      </c>
      <c r="B1748" s="6">
        <f>IF(MAX([1]Βοηθητικό!$E$23:$J$23)-2=MAX([1]Βοηθητικό!$E$1:$J$1)-2,'[1]ΣΤΟΙΧΕΙΑ ΕΤΟΥΣ 4'!$AQ$23,IF(MAX([1]Βοηθητικό!$E$23:$J$23)-2=MAX([1]Βοηθητικό!$E$1:$J$1)-3,'[1]ΣΤΟΙΧΕΙΑ ΕΤΟΥΣ 3'!$AQ$23,IF(MAX([1]Βοηθητικό!$E$23:$J$23)-2=MAX([1]Βοηθητικό!$E$1:$J$1)-4,'[1]ΣΤΟΙΧΕΙΑ ΕΤΟΥΣ 2'!$AQ$23,IF(MAX([1]Βοηθητικό!$E$23:$J$23)-2=MAX([1]Βοηθητικό!$E$1:$J$1)-5,'[1]ΣΤΟΙΧΕΙΑ ΕΤΟΥΣ 1'!$AQ$23,""))))</f>
        <v>17880</v>
      </c>
      <c r="C1748" s="6">
        <f>IF(MAX([1]Βοηθητικό!$E$23:$J$23)-1=MAX([1]Βοηθητικό!$E$1:$J$1)-1,'[1]ΣΤΟΙΧΕΙΑ ΕΤΟΥΣ 5'!$AQ$23,IF(MAX([1]Βοηθητικό!$E$23:$J$23)-1=MAX([1]Βοηθητικό!$E$1:$J$1)-2,'[1]ΣΤΟΙΧΕΙΑ ΕΤΟΥΣ 4'!$AQ$23,IF(MAX([1]Βοηθητικό!$E$23:$J$23)-1=MAX([1]Βοηθητικό!$E$1:$J$1)-3,'[1]ΣΤΟΙΧΕΙΑ ΕΤΟΥΣ 3'!$AQ$23,IF(MAX([1]Βοηθητικό!$E$23:$J$23)-1=MAX([1]Βοηθητικό!$E$1:$J$1)-4,'[1]ΣΤΟΙΧΕΙΑ ΕΤΟΥΣ 2'!$AQ$23,IF(MAX([1]Βοηθητικό!$E$23:$J$23)-1=MAX([1]Βοηθητικό!$E$1:$J$1)-5,'[1]ΣΤΟΙΧΕΙΑ ΕΤΟΥΣ 1'!$AQ$23,"")))))</f>
        <v>21619</v>
      </c>
      <c r="D1748" s="7">
        <f>IF(MAX([1]Βοηθητικό!$E$23:$J$23)=MAX([1]Βοηθητικό!$E$1:$J$1),'[1]ΣΤΟΙΧΕΙΑ ΕΤΟΥΣ 6'!$AQ$23,IF(MAX([1]Βοηθητικό!$E$23:$J$23)=MAX([1]Βοηθητικό!$E$1:$J$1)-1,'[1]ΣΤΟΙΧΕΙΑ ΕΤΟΥΣ 5'!$AQ$23,IF(MAX([1]Βοηθητικό!$E$23:$J$23)=MAX([1]Βοηθητικό!$E$1:$J$1)-2,'[1]ΣΤΟΙΧΕΙΑ ΕΤΟΥΣ 4'!$AQ$23,IF(MAX([1]Βοηθητικό!$E$23:$J$23)=MAX([1]Βοηθητικό!$E$1:$J$1)-3,'[1]ΣΤΟΙΧΕΙΑ ΕΤΟΥΣ 3'!$AQ$23,IF(MAX([1]Βοηθητικό!$E$23:$J$23)=MAX([1]Βοηθητικό!$E$1:$J$1)-4,'[1]ΣΤΟΙΧΕΙΑ ΕΤΟΥΣ 2'!$AQ$23,IF(MAX([1]Βοηθητικό!$E$23:$J$23)=MAX([1]Βοηθητικό!$E$1:$J$1)-5,'[1]ΣΤΟΙΧΕΙΑ ΕΤΟΥΣ 1'!$AQ$23,""))))))</f>
        <v>16216</v>
      </c>
    </row>
    <row r="1749" spans="1:4" x14ac:dyDescent="0.25">
      <c r="A1749" s="1" t="s">
        <v>43</v>
      </c>
      <c r="B1749" s="6">
        <f>IF(MAX([1]Βοηθητικό!$E$23:$J$23)-2=MAX([1]Βοηθητικό!$E$1:$J$1)-2,'[1]ΣΤΟΙΧΕΙΑ ΕΤΟΥΣ 4'!$AR$23,IF(MAX([1]Βοηθητικό!$E$23:$J$23)-2=MAX([1]Βοηθητικό!$E$1:$J$1)-3,'[1]ΣΤΟΙΧΕΙΑ ΕΤΟΥΣ 3'!$AR$23,IF(MAX([1]Βοηθητικό!$E$23:$J$23)-2=MAX([1]Βοηθητικό!$E$1:$J$1)-4,'[1]ΣΤΟΙΧΕΙΑ ΕΤΟΥΣ 2'!$AR$23,IF(MAX([1]Βοηθητικό!$E$23:$J$23)-2=MAX([1]Βοηθητικό!$E$1:$J$1)-5,'[1]ΣΤΟΙΧΕΙΑ ΕΤΟΥΣ 1'!$AR$23,""))))</f>
        <v>52298</v>
      </c>
      <c r="C1749" s="6">
        <f>IF(MAX([1]Βοηθητικό!$E$23:$J$23)-1=MAX([1]Βοηθητικό!$E$1:$J$1)-1,'[1]ΣΤΟΙΧΕΙΑ ΕΤΟΥΣ 5'!$AR$23,IF(MAX([1]Βοηθητικό!$E$23:$J$23)-1=MAX([1]Βοηθητικό!$E$1:$J$1)-2,'[1]ΣΤΟΙΧΕΙΑ ΕΤΟΥΣ 4'!$AR$23,IF(MAX([1]Βοηθητικό!$E$23:$J$23)-1=MAX([1]Βοηθητικό!$E$1:$J$1)-3,'[1]ΣΤΟΙΧΕΙΑ ΕΤΟΥΣ 3'!$AR$23,IF(MAX([1]Βοηθητικό!$E$23:$J$23)-1=MAX([1]Βοηθητικό!$E$1:$J$1)-4,'[1]ΣΤΟΙΧΕΙΑ ΕΤΟΥΣ 2'!$AR$23,IF(MAX([1]Βοηθητικό!$E$23:$J$23)-1=MAX([1]Βοηθητικό!$E$1:$J$1)-5,'[1]ΣΤΟΙΧΕΙΑ ΕΤΟΥΣ 1'!$AR$23,"")))))</f>
        <v>50567</v>
      </c>
      <c r="D1749" s="7">
        <f>IF(MAX([1]Βοηθητικό!$E$23:$J$23)=MAX([1]Βοηθητικό!$E$1:$J$1),'[1]ΣΤΟΙΧΕΙΑ ΕΤΟΥΣ 6'!$AR$23,IF(MAX([1]Βοηθητικό!$E$23:$J$23)=MAX([1]Βοηθητικό!$E$1:$J$1)-1,'[1]ΣΤΟΙΧΕΙΑ ΕΤΟΥΣ 5'!$AR$23,IF(MAX([1]Βοηθητικό!$E$23:$J$23)=MAX([1]Βοηθητικό!$E$1:$J$1)-2,'[1]ΣΤΟΙΧΕΙΑ ΕΤΟΥΣ 4'!$AR$23,IF(MAX([1]Βοηθητικό!$E$23:$J$23)=MAX([1]Βοηθητικό!$E$1:$J$1)-3,'[1]ΣΤΟΙΧΕΙΑ ΕΤΟΥΣ 3'!$AR$23,IF(MAX([1]Βοηθητικό!$E$23:$J$23)=MAX([1]Βοηθητικό!$E$1:$J$1)-4,'[1]ΣΤΟΙΧΕΙΑ ΕΤΟΥΣ 2'!$AR$23,IF(MAX([1]Βοηθητικό!$E$23:$J$23)=MAX([1]Βοηθητικό!$E$1:$J$1)-5,'[1]ΣΤΟΙΧΕΙΑ ΕΤΟΥΣ 1'!$AR$23,""))))))</f>
        <v>50354</v>
      </c>
    </row>
    <row r="1750" spans="1:4" x14ac:dyDescent="0.25">
      <c r="A1750" s="1" t="s">
        <v>44</v>
      </c>
      <c r="B1750" s="6">
        <f>IF(MAX([1]Βοηθητικό!$E$23:$J$23)-2=MAX([1]Βοηθητικό!$E$1:$J$1)-2,'[1]ΣΤΟΙΧΕΙΑ ΕΤΟΥΣ 4'!$AS$23,IF(MAX([1]Βοηθητικό!$E$23:$J$23)-2=MAX([1]Βοηθητικό!$E$1:$J$1)-3,'[1]ΣΤΟΙΧΕΙΑ ΕΤΟΥΣ 3'!$AS$23,IF(MAX([1]Βοηθητικό!$E$23:$J$23)-2=MAX([1]Βοηθητικό!$E$1:$J$1)-4,'[1]ΣΤΟΙΧΕΙΑ ΕΤΟΥΣ 2'!$AS$23,IF(MAX([1]Βοηθητικό!$E$23:$J$23)-2=MAX([1]Βοηθητικό!$E$1:$J$1)-5,'[1]ΣΤΟΙΧΕΙΑ ΕΤΟΥΣ 1'!$AS$23,""))))</f>
        <v>937862</v>
      </c>
      <c r="C1750" s="6">
        <f>IF(MAX([1]Βοηθητικό!$E$23:$J$23)-1=MAX([1]Βοηθητικό!$E$1:$J$1)-1,'[1]ΣΤΟΙΧΕΙΑ ΕΤΟΥΣ 5'!$AS$23,IF(MAX([1]Βοηθητικό!$E$23:$J$23)-1=MAX([1]Βοηθητικό!$E$1:$J$1)-2,'[1]ΣΤΟΙΧΕΙΑ ΕΤΟΥΣ 4'!$AS$23,IF(MAX([1]Βοηθητικό!$E$23:$J$23)-1=MAX([1]Βοηθητικό!$E$1:$J$1)-3,'[1]ΣΤΟΙΧΕΙΑ ΕΤΟΥΣ 3'!$AS$23,IF(MAX([1]Βοηθητικό!$E$23:$J$23)-1=MAX([1]Βοηθητικό!$E$1:$J$1)-4,'[1]ΣΤΟΙΧΕΙΑ ΕΤΟΥΣ 2'!$AS$23,IF(MAX([1]Βοηθητικό!$E$23:$J$23)-1=MAX([1]Βοηθητικό!$E$1:$J$1)-5,'[1]ΣΤΟΙΧΕΙΑ ΕΤΟΥΣ 1'!$AS$23,"")))))</f>
        <v>998352</v>
      </c>
      <c r="D1750" s="7">
        <f>IF(MAX([1]Βοηθητικό!$E$23:$J$23)=MAX([1]Βοηθητικό!$E$1:$J$1),'[1]ΣΤΟΙΧΕΙΑ ΕΤΟΥΣ 6'!$AS$23,IF(MAX([1]Βοηθητικό!$E$23:$J$23)=MAX([1]Βοηθητικό!$E$1:$J$1)-1,'[1]ΣΤΟΙΧΕΙΑ ΕΤΟΥΣ 5'!$AS$23,IF(MAX([1]Βοηθητικό!$E$23:$J$23)=MAX([1]Βοηθητικό!$E$1:$J$1)-2,'[1]ΣΤΟΙΧΕΙΑ ΕΤΟΥΣ 4'!$AS$23,IF(MAX([1]Βοηθητικό!$E$23:$J$23)=MAX([1]Βοηθητικό!$E$1:$J$1)-3,'[1]ΣΤΟΙΧΕΙΑ ΕΤΟΥΣ 3'!$AS$23,IF(MAX([1]Βοηθητικό!$E$23:$J$23)=MAX([1]Βοηθητικό!$E$1:$J$1)-4,'[1]ΣΤΟΙΧΕΙΑ ΕΤΟΥΣ 2'!$AS$23,IF(MAX([1]Βοηθητικό!$E$23:$J$23)=MAX([1]Βοηθητικό!$E$1:$J$1)-5,'[1]ΣΤΟΙΧΕΙΑ ΕΤΟΥΣ 1'!$AS$23,""))))))</f>
        <v>872940</v>
      </c>
    </row>
    <row r="1751" spans="1:4" x14ac:dyDescent="0.25">
      <c r="A1751" s="1" t="s">
        <v>45</v>
      </c>
      <c r="B1751" s="6">
        <f>IF(MAX([1]Βοηθητικό!$E$23:$J$23)-2=MAX([1]Βοηθητικό!$E$1:$J$1)-2,'[1]ΣΤΟΙΧΕΙΑ ΕΤΟΥΣ 4'!$AT$23,IF(MAX([1]Βοηθητικό!$E$23:$J$23)-2=MAX([1]Βοηθητικό!$E$1:$J$1)-3,'[1]ΣΤΟΙΧΕΙΑ ΕΤΟΥΣ 3'!$AT$23,IF(MAX([1]Βοηθητικό!$E$23:$J$23)-2=MAX([1]Βοηθητικό!$E$1:$J$1)-4,'[1]ΣΤΟΙΧΕΙΑ ΕΤΟΥΣ 2'!$AT$23,IF(MAX([1]Βοηθητικό!$E$23:$J$23)-2=MAX([1]Βοηθητικό!$E$1:$J$1)-5,'[1]ΣΤΟΙΧΕΙΑ ΕΤΟΥΣ 1'!$AT$23,""))))</f>
        <v>-15196</v>
      </c>
      <c r="C1751" s="6">
        <f>IF(MAX([1]Βοηθητικό!$E$23:$J$23)-1=MAX([1]Βοηθητικό!$E$1:$J$1)-1,'[1]ΣΤΟΙΧΕΙΑ ΕΤΟΥΣ 5'!$AT$23,IF(MAX([1]Βοηθητικό!$E$23:$J$23)-1=MAX([1]Βοηθητικό!$E$1:$J$1)-2,'[1]ΣΤΟΙΧΕΙΑ ΕΤΟΥΣ 4'!$AT$23,IF(MAX([1]Βοηθητικό!$E$23:$J$23)-1=MAX([1]Βοηθητικό!$E$1:$J$1)-3,'[1]ΣΤΟΙΧΕΙΑ ΕΤΟΥΣ 3'!$AT$23,IF(MAX([1]Βοηθητικό!$E$23:$J$23)-1=MAX([1]Βοηθητικό!$E$1:$J$1)-4,'[1]ΣΤΟΙΧΕΙΑ ΕΤΟΥΣ 2'!$AT$23,IF(MAX([1]Βοηθητικό!$E$23:$J$23)-1=MAX([1]Βοηθητικό!$E$1:$J$1)-5,'[1]ΣΤΟΙΧΕΙΑ ΕΤΟΥΣ 1'!$AT$23,"")))))</f>
        <v>-6234</v>
      </c>
      <c r="D1751" s="7">
        <f>IF(MAX([1]Βοηθητικό!$E$23:$J$23)=MAX([1]Βοηθητικό!$E$1:$J$1),'[1]ΣΤΟΙΧΕΙΑ ΕΤΟΥΣ 6'!$AT$23,IF(MAX([1]Βοηθητικό!$E$23:$J$23)=MAX([1]Βοηθητικό!$E$1:$J$1)-1,'[1]ΣΤΟΙΧΕΙΑ ΕΤΟΥΣ 5'!$AT$23,IF(MAX([1]Βοηθητικό!$E$23:$J$23)=MAX([1]Βοηθητικό!$E$1:$J$1)-2,'[1]ΣΤΟΙΧΕΙΑ ΕΤΟΥΣ 4'!$AT$23,IF(MAX([1]Βοηθητικό!$E$23:$J$23)=MAX([1]Βοηθητικό!$E$1:$J$1)-3,'[1]ΣΤΟΙΧΕΙΑ ΕΤΟΥΣ 3'!$AT$23,IF(MAX([1]Βοηθητικό!$E$23:$J$23)=MAX([1]Βοηθητικό!$E$1:$J$1)-4,'[1]ΣΤΟΙΧΕΙΑ ΕΤΟΥΣ 2'!$AT$23,IF(MAX([1]Βοηθητικό!$E$23:$J$23)=MAX([1]Βοηθητικό!$E$1:$J$1)-5,'[1]ΣΤΟΙΧΕΙΑ ΕΤΟΥΣ 1'!$AT$23,""))))))</f>
        <v>-20000</v>
      </c>
    </row>
    <row r="1752" spans="1:4" x14ac:dyDescent="0.25">
      <c r="A1752" s="1" t="s">
        <v>46</v>
      </c>
      <c r="B1752" s="6">
        <f>IF(MAX([1]Βοηθητικό!$E$23:$J$23)-2=MAX([1]Βοηθητικό!$E$1:$J$1)-2,'[1]ΣΤΟΙΧΕΙΑ ΕΤΟΥΣ 4'!$AU$23,IF(MAX([1]Βοηθητικό!$E$23:$J$23)-2=MAX([1]Βοηθητικό!$E$1:$J$1)-3,'[1]ΣΤΟΙΧΕΙΑ ΕΤΟΥΣ 3'!$AU$23,IF(MAX([1]Βοηθητικό!$E$23:$J$23)-2=MAX([1]Βοηθητικό!$E$1:$J$1)-4,'[1]ΣΤΟΙΧΕΙΑ ΕΤΟΥΣ 2'!$AU$23,IF(MAX([1]Βοηθητικό!$E$23:$J$23)-2=MAX([1]Βοηθητικό!$E$1:$J$1)-5,'[1]ΣΤΟΙΧΕΙΑ ΕΤΟΥΣ 1'!$AU$23,""))))</f>
        <v>0</v>
      </c>
      <c r="C1752" s="6">
        <f>IF(MAX([1]Βοηθητικό!$E$23:$J$23)-1=MAX([1]Βοηθητικό!$E$1:$J$1)-1,'[1]ΣΤΟΙΧΕΙΑ ΕΤΟΥΣ 5'!$AU$23,IF(MAX([1]Βοηθητικό!$E$23:$J$23)-1=MAX([1]Βοηθητικό!$E$1:$J$1)-2,'[1]ΣΤΟΙΧΕΙΑ ΕΤΟΥΣ 4'!$AU$23,IF(MAX([1]Βοηθητικό!$E$23:$J$23)-1=MAX([1]Βοηθητικό!$E$1:$J$1)-3,'[1]ΣΤΟΙΧΕΙΑ ΕΤΟΥΣ 3'!$AU$23,IF(MAX([1]Βοηθητικό!$E$23:$J$23)-1=MAX([1]Βοηθητικό!$E$1:$J$1)-4,'[1]ΣΤΟΙΧΕΙΑ ΕΤΟΥΣ 2'!$AU$23,IF(MAX([1]Βοηθητικό!$E$23:$J$23)-1=MAX([1]Βοηθητικό!$E$1:$J$1)-5,'[1]ΣΤΟΙΧΕΙΑ ΕΤΟΥΣ 1'!$AU$23,"")))))</f>
        <v>0</v>
      </c>
      <c r="D1752" s="7">
        <f>IF(MAX([1]Βοηθητικό!$E$23:$J$23)=MAX([1]Βοηθητικό!$E$1:$J$1),'[1]ΣΤΟΙΧΕΙΑ ΕΤΟΥΣ 6'!$AU$23,IF(MAX([1]Βοηθητικό!$E$23:$J$23)=MAX([1]Βοηθητικό!$E$1:$J$1)-1,'[1]ΣΤΟΙΧΕΙΑ ΕΤΟΥΣ 5'!$AU$23,IF(MAX([1]Βοηθητικό!$E$23:$J$23)=MAX([1]Βοηθητικό!$E$1:$J$1)-2,'[1]ΣΤΟΙΧΕΙΑ ΕΤΟΥΣ 4'!$AU$23,IF(MAX([1]Βοηθητικό!$E$23:$J$23)=MAX([1]Βοηθητικό!$E$1:$J$1)-3,'[1]ΣΤΟΙΧΕΙΑ ΕΤΟΥΣ 3'!$AU$23,IF(MAX([1]Βοηθητικό!$E$23:$J$23)=MAX([1]Βοηθητικό!$E$1:$J$1)-4,'[1]ΣΤΟΙΧΕΙΑ ΕΤΟΥΣ 2'!$AU$23,IF(MAX([1]Βοηθητικό!$E$23:$J$23)=MAX([1]Βοηθητικό!$E$1:$J$1)-5,'[1]ΣΤΟΙΧΕΙΑ ΕΤΟΥΣ 1'!$AU$23,""))))))</f>
        <v>0</v>
      </c>
    </row>
    <row r="1753" spans="1:4" x14ac:dyDescent="0.25">
      <c r="A1753" s="1" t="s">
        <v>47</v>
      </c>
      <c r="B1753" s="6">
        <f>IF(MAX([1]Βοηθητικό!$E$23:$J$23)-2=MAX([1]Βοηθητικό!$E$1:$J$1)-2,'[1]ΣΤΟΙΧΕΙΑ ΕΤΟΥΣ 4'!$AV$23,IF(MAX([1]Βοηθητικό!$E$23:$J$23)-2=MAX([1]Βοηθητικό!$E$1:$J$1)-3,'[1]ΣΤΟΙΧΕΙΑ ΕΤΟΥΣ 3'!$AV$23,IF(MAX([1]Βοηθητικό!$E$23:$J$23)-2=MAX([1]Βοηθητικό!$E$1:$J$1)-4,'[1]ΣΤΟΙΧΕΙΑ ΕΤΟΥΣ 2'!$AV$23,IF(MAX([1]Βοηθητικό!$E$23:$J$23)-2=MAX([1]Βοηθητικό!$E$1:$J$1)-5,'[1]ΣΤΟΙΧΕΙΑ ΕΤΟΥΣ 1'!$AV$23,""))))</f>
        <v>0</v>
      </c>
      <c r="C1753" s="6">
        <f>IF(MAX([1]Βοηθητικό!$E$23:$J$23)-1=MAX([1]Βοηθητικό!$E$1:$J$1)-1,'[1]ΣΤΟΙΧΕΙΑ ΕΤΟΥΣ 5'!$AV$23,IF(MAX([1]Βοηθητικό!$E$23:$J$23)-1=MAX([1]Βοηθητικό!$E$1:$J$1)-2,'[1]ΣΤΟΙΧΕΙΑ ΕΤΟΥΣ 4'!$AV$23,IF(MAX([1]Βοηθητικό!$E$23:$J$23)-1=MAX([1]Βοηθητικό!$E$1:$J$1)-3,'[1]ΣΤΟΙΧΕΙΑ ΕΤΟΥΣ 3'!$AV$23,IF(MAX([1]Βοηθητικό!$E$23:$J$23)-1=MAX([1]Βοηθητικό!$E$1:$J$1)-4,'[1]ΣΤΟΙΧΕΙΑ ΕΤΟΥΣ 2'!$AV$23,IF(MAX([1]Βοηθητικό!$E$23:$J$23)-1=MAX([1]Βοηθητικό!$E$1:$J$1)-5,'[1]ΣΤΟΙΧΕΙΑ ΕΤΟΥΣ 1'!$AV$23,"")))))</f>
        <v>0</v>
      </c>
      <c r="D1753" s="7">
        <f>IF(MAX([1]Βοηθητικό!$E$23:$J$23)=MAX([1]Βοηθητικό!$E$1:$J$1),'[1]ΣΤΟΙΧΕΙΑ ΕΤΟΥΣ 6'!$AV$23,IF(MAX([1]Βοηθητικό!$E$23:$J$23)=MAX([1]Βοηθητικό!$E$1:$J$1)-1,'[1]ΣΤΟΙΧΕΙΑ ΕΤΟΥΣ 5'!$AV$23,IF(MAX([1]Βοηθητικό!$E$23:$J$23)=MAX([1]Βοηθητικό!$E$1:$J$1)-2,'[1]ΣΤΟΙΧΕΙΑ ΕΤΟΥΣ 4'!$AV$23,IF(MAX([1]Βοηθητικό!$E$23:$J$23)=MAX([1]Βοηθητικό!$E$1:$J$1)-3,'[1]ΣΤΟΙΧΕΙΑ ΕΤΟΥΣ 3'!$AV$23,IF(MAX([1]Βοηθητικό!$E$23:$J$23)=MAX([1]Βοηθητικό!$E$1:$J$1)-4,'[1]ΣΤΟΙΧΕΙΑ ΕΤΟΥΣ 2'!$AV$23,IF(MAX([1]Βοηθητικό!$E$23:$J$23)=MAX([1]Βοηθητικό!$E$1:$J$1)-5,'[1]ΣΤΟΙΧΕΙΑ ΕΤΟΥΣ 1'!$AV$23,""))))))</f>
        <v>0</v>
      </c>
    </row>
    <row r="1754" spans="1:4" x14ac:dyDescent="0.25">
      <c r="A1754" s="1" t="s">
        <v>48</v>
      </c>
      <c r="B1754" s="6">
        <f>IF(MAX([1]Βοηθητικό!$E$23:$J$23)-2=MAX([1]Βοηθητικό!$E$1:$J$1)-2,'[1]ΣΤΟΙΧΕΙΑ ΕΤΟΥΣ 4'!$AW$23,IF(MAX([1]Βοηθητικό!$E$23:$J$23)-2=MAX([1]Βοηθητικό!$E$1:$J$1)-3,'[1]ΣΤΟΙΧΕΙΑ ΕΤΟΥΣ 3'!$AW$23,IF(MAX([1]Βοηθητικό!$E$23:$J$23)-2=MAX([1]Βοηθητικό!$E$1:$J$1)-4,'[1]ΣΤΟΙΧΕΙΑ ΕΤΟΥΣ 2'!$AW$23,IF(MAX([1]Βοηθητικό!$E$23:$J$23)-2=MAX([1]Βοηθητικό!$E$1:$J$1)-5,'[1]ΣΤΟΙΧΕΙΑ ΕΤΟΥΣ 1'!$AW$23,""))))</f>
        <v>0</v>
      </c>
      <c r="C1754" s="6">
        <f>IF(MAX([1]Βοηθητικό!$E$23:$J$23)-1=MAX([1]Βοηθητικό!$E$1:$J$1)-1,'[1]ΣΤΟΙΧΕΙΑ ΕΤΟΥΣ 5'!$AW$23,IF(MAX([1]Βοηθητικό!$E$23:$J$23)-1=MAX([1]Βοηθητικό!$E$1:$J$1)-2,'[1]ΣΤΟΙΧΕΙΑ ΕΤΟΥΣ 4'!$AW$23,IF(MAX([1]Βοηθητικό!$E$23:$J$23)-1=MAX([1]Βοηθητικό!$E$1:$J$1)-3,'[1]ΣΤΟΙΧΕΙΑ ΕΤΟΥΣ 3'!$AW$23,IF(MAX([1]Βοηθητικό!$E$23:$J$23)-1=MAX([1]Βοηθητικό!$E$1:$J$1)-4,'[1]ΣΤΟΙΧΕΙΑ ΕΤΟΥΣ 2'!$AW$23,IF(MAX([1]Βοηθητικό!$E$23:$J$23)-1=MAX([1]Βοηθητικό!$E$1:$J$1)-5,'[1]ΣΤΟΙΧΕΙΑ ΕΤΟΥΣ 1'!$AW$23,"")))))</f>
        <v>0</v>
      </c>
      <c r="D1754" s="7">
        <f>IF(MAX([1]Βοηθητικό!$E$23:$J$23)=MAX([1]Βοηθητικό!$E$1:$J$1),'[1]ΣΤΟΙΧΕΙΑ ΕΤΟΥΣ 6'!$AW$23,IF(MAX([1]Βοηθητικό!$E$23:$J$23)=MAX([1]Βοηθητικό!$E$1:$J$1)-1,'[1]ΣΤΟΙΧΕΙΑ ΕΤΟΥΣ 5'!$AW$23,IF(MAX([1]Βοηθητικό!$E$23:$J$23)=MAX([1]Βοηθητικό!$E$1:$J$1)-2,'[1]ΣΤΟΙΧΕΙΑ ΕΤΟΥΣ 4'!$AW$23,IF(MAX([1]Βοηθητικό!$E$23:$J$23)=MAX([1]Βοηθητικό!$E$1:$J$1)-3,'[1]ΣΤΟΙΧΕΙΑ ΕΤΟΥΣ 3'!$AW$23,IF(MAX([1]Βοηθητικό!$E$23:$J$23)=MAX([1]Βοηθητικό!$E$1:$J$1)-4,'[1]ΣΤΟΙΧΕΙΑ ΕΤΟΥΣ 2'!$AW$23,IF(MAX([1]Βοηθητικό!$E$23:$J$23)=MAX([1]Βοηθητικό!$E$1:$J$1)-5,'[1]ΣΤΟΙΧΕΙΑ ΕΤΟΥΣ 1'!$AW$23,""))))))</f>
        <v>0</v>
      </c>
    </row>
    <row r="1755" spans="1:4" x14ac:dyDescent="0.25">
      <c r="A1755" s="1" t="s">
        <v>49</v>
      </c>
      <c r="B1755" s="6">
        <f>IF(MAX([1]Βοηθητικό!$E$23:$J$23)-2=MAX([1]Βοηθητικό!$E$1:$J$1)-2,'[1]ΣΤΟΙΧΕΙΑ ΕΤΟΥΣ 4'!$AX$23,IF(MAX([1]Βοηθητικό!$E$23:$J$23)-2=MAX([1]Βοηθητικό!$E$1:$J$1)-3,'[1]ΣΤΟΙΧΕΙΑ ΕΤΟΥΣ 3'!$AX$23,IF(MAX([1]Βοηθητικό!$E$23:$J$23)-2=MAX([1]Βοηθητικό!$E$1:$J$1)-4,'[1]ΣΤΟΙΧΕΙΑ ΕΤΟΥΣ 2'!$AX$23,IF(MAX([1]Βοηθητικό!$E$23:$J$23)-2=MAX([1]Βοηθητικό!$E$1:$J$1)-5,'[1]ΣΤΟΙΧΕΙΑ ΕΤΟΥΣ 1'!$AX$23,""))))</f>
        <v>27036</v>
      </c>
      <c r="C1755" s="6">
        <f>IF(MAX([1]Βοηθητικό!$E$23:$J$23)-1=MAX([1]Βοηθητικό!$E$1:$J$1)-1,'[1]ΣΤΟΙΧΕΙΑ ΕΤΟΥΣ 5'!$AX$23,IF(MAX([1]Βοηθητικό!$E$23:$J$23)-1=MAX([1]Βοηθητικό!$E$1:$J$1)-2,'[1]ΣΤΟΙΧΕΙΑ ΕΤΟΥΣ 4'!$AX$23,IF(MAX([1]Βοηθητικό!$E$23:$J$23)-1=MAX([1]Βοηθητικό!$E$1:$J$1)-3,'[1]ΣΤΟΙΧΕΙΑ ΕΤΟΥΣ 3'!$AX$23,IF(MAX([1]Βοηθητικό!$E$23:$J$23)-1=MAX([1]Βοηθητικό!$E$1:$J$1)-4,'[1]ΣΤΟΙΧΕΙΑ ΕΤΟΥΣ 2'!$AX$23,IF(MAX([1]Βοηθητικό!$E$23:$J$23)-1=MAX([1]Βοηθητικό!$E$1:$J$1)-5,'[1]ΣΤΟΙΧΕΙΑ ΕΤΟΥΣ 1'!$AX$23,"")))))</f>
        <v>24244</v>
      </c>
      <c r="D1755" s="7">
        <f>IF(MAX([1]Βοηθητικό!$E$23:$J$23)=MAX([1]Βοηθητικό!$E$1:$J$1),'[1]ΣΤΟΙΧΕΙΑ ΕΤΟΥΣ 6'!$AX$23,IF(MAX([1]Βοηθητικό!$E$23:$J$23)=MAX([1]Βοηθητικό!$E$1:$J$1)-1,'[1]ΣΤΟΙΧΕΙΑ ΕΤΟΥΣ 5'!$AX$23,IF(MAX([1]Βοηθητικό!$E$23:$J$23)=MAX([1]Βοηθητικό!$E$1:$J$1)-2,'[1]ΣΤΟΙΧΕΙΑ ΕΤΟΥΣ 4'!$AX$23,IF(MAX([1]Βοηθητικό!$E$23:$J$23)=MAX([1]Βοηθητικό!$E$1:$J$1)-3,'[1]ΣΤΟΙΧΕΙΑ ΕΤΟΥΣ 3'!$AX$23,IF(MAX([1]Βοηθητικό!$E$23:$J$23)=MAX([1]Βοηθητικό!$E$1:$J$1)-4,'[1]ΣΤΟΙΧΕΙΑ ΕΤΟΥΣ 2'!$AX$23,IF(MAX([1]Βοηθητικό!$E$23:$J$23)=MAX([1]Βοηθητικό!$E$1:$J$1)-5,'[1]ΣΤΟΙΧΕΙΑ ΕΤΟΥΣ 1'!$AX$23,""))))))</f>
        <v>20733</v>
      </c>
    </row>
    <row r="1756" spans="1:4" x14ac:dyDescent="0.25">
      <c r="A1756" s="1" t="s">
        <v>50</v>
      </c>
      <c r="B1756" s="6">
        <f>IF(MAX([1]Βοηθητικό!$E$23:$J$23)-2=MAX([1]Βοηθητικό!$E$1:$J$1)-2,'[1]ΣΤΟΙΧΕΙΑ ΕΤΟΥΣ 4'!$AY$23,IF(MAX([1]Βοηθητικό!$E$23:$J$23)-2=MAX([1]Βοηθητικό!$E$1:$J$1)-3,'[1]ΣΤΟΙΧΕΙΑ ΕΤΟΥΣ 3'!$AY$23,IF(MAX([1]Βοηθητικό!$E$23:$J$23)-2=MAX([1]Βοηθητικό!$E$1:$J$1)-4,'[1]ΣΤΟΙΧΕΙΑ ΕΤΟΥΣ 2'!$AY$23,IF(MAX([1]Βοηθητικό!$E$23:$J$23)-2=MAX([1]Βοηθητικό!$E$1:$J$1)-5,'[1]ΣΤΟΙΧΕΙΑ ΕΤΟΥΣ 1'!$AY$23,""))))</f>
        <v>27036</v>
      </c>
      <c r="C1756" s="6">
        <f>IF(MAX([1]Βοηθητικό!$E$23:$J$23)-1=MAX([1]Βοηθητικό!$E$1:$J$1)-1,'[1]ΣΤΟΙΧΕΙΑ ΕΤΟΥΣ 5'!$AY$23,IF(MAX([1]Βοηθητικό!$E$23:$J$23)-1=MAX([1]Βοηθητικό!$E$1:$J$1)-2,'[1]ΣΤΟΙΧΕΙΑ ΕΤΟΥΣ 4'!$AY$23,IF(MAX([1]Βοηθητικό!$E$23:$J$23)-1=MAX([1]Βοηθητικό!$E$1:$J$1)-3,'[1]ΣΤΟΙΧΕΙΑ ΕΤΟΥΣ 3'!$AY$23,IF(MAX([1]Βοηθητικό!$E$23:$J$23)-1=MAX([1]Βοηθητικό!$E$1:$J$1)-4,'[1]ΣΤΟΙΧΕΙΑ ΕΤΟΥΣ 2'!$AY$23,IF(MAX([1]Βοηθητικό!$E$23:$J$23)-1=MAX([1]Βοηθητικό!$E$1:$J$1)-5,'[1]ΣΤΟΙΧΕΙΑ ΕΤΟΥΣ 1'!$AY$23,"")))))</f>
        <v>24244</v>
      </c>
      <c r="D1756" s="7">
        <f>IF(MAX([1]Βοηθητικό!$E$23:$J$23)=MAX([1]Βοηθητικό!$E$1:$J$1),'[1]ΣΤΟΙΧΕΙΑ ΕΤΟΥΣ 6'!$AY$23,IF(MAX([1]Βοηθητικό!$E$23:$J$23)=MAX([1]Βοηθητικό!$E$1:$J$1)-1,'[1]ΣΤΟΙΧΕΙΑ ΕΤΟΥΣ 5'!$AY$23,IF(MAX([1]Βοηθητικό!$E$23:$J$23)=MAX([1]Βοηθητικό!$E$1:$J$1)-2,'[1]ΣΤΟΙΧΕΙΑ ΕΤΟΥΣ 4'!$AY$23,IF(MAX([1]Βοηθητικό!$E$23:$J$23)=MAX([1]Βοηθητικό!$E$1:$J$1)-3,'[1]ΣΤΟΙΧΕΙΑ ΕΤΟΥΣ 3'!$AY$23,IF(MAX([1]Βοηθητικό!$E$23:$J$23)=MAX([1]Βοηθητικό!$E$1:$J$1)-4,'[1]ΣΤΟΙΧΕΙΑ ΕΤΟΥΣ 2'!$AY$23,IF(MAX([1]Βοηθητικό!$E$23:$J$23)=MAX([1]Βοηθητικό!$E$1:$J$1)-5,'[1]ΣΤΟΙΧΕΙΑ ΕΤΟΥΣ 1'!$AY$23,""))))))</f>
        <v>20733</v>
      </c>
    </row>
    <row r="1757" spans="1:4" x14ac:dyDescent="0.25">
      <c r="A1757" s="1" t="s">
        <v>51</v>
      </c>
      <c r="B1757" s="6">
        <f>IF(MAX([1]Βοηθητικό!$E$23:$J$23)-2=MAX([1]Βοηθητικό!$E$1:$J$1)-2,'[1]ΣΤΟΙΧΕΙΑ ΕΤΟΥΣ 4'!$AZ$23,IF(MAX([1]Βοηθητικό!$E$23:$J$23)-2=MAX([1]Βοηθητικό!$E$1:$J$1)-3,'[1]ΣΤΟΙΧΕΙΑ ΕΤΟΥΣ 3'!$AZ$23,IF(MAX([1]Βοηθητικό!$E$23:$J$23)-2=MAX([1]Βοηθητικό!$E$1:$J$1)-4,'[1]ΣΤΟΙΧΕΙΑ ΕΤΟΥΣ 2'!$AZ$23,IF(MAX([1]Βοηθητικό!$E$23:$J$23)-2=MAX([1]Βοηθητικό!$E$1:$J$1)-5,'[1]ΣΤΟΙΧΕΙΑ ΕΤΟΥΣ 1'!$AZ$23,""))))</f>
        <v>-15196</v>
      </c>
      <c r="C1757" s="6">
        <f>IF(MAX([1]Βοηθητικό!$E$23:$J$23)-1=MAX([1]Βοηθητικό!$E$1:$J$1)-1,'[1]ΣΤΟΙΧΕΙΑ ΕΤΟΥΣ 5'!$AZ$23,IF(MAX([1]Βοηθητικό!$E$23:$J$23)-1=MAX([1]Βοηθητικό!$E$1:$J$1)-2,'[1]ΣΤΟΙΧΕΙΑ ΕΤΟΥΣ 4'!$AZ$23,IF(MAX([1]Βοηθητικό!$E$23:$J$23)-1=MAX([1]Βοηθητικό!$E$1:$J$1)-3,'[1]ΣΤΟΙΧΕΙΑ ΕΤΟΥΣ 3'!$AZ$23,IF(MAX([1]Βοηθητικό!$E$23:$J$23)-1=MAX([1]Βοηθητικό!$E$1:$J$1)-4,'[1]ΣΤΟΙΧΕΙΑ ΕΤΟΥΣ 2'!$AZ$23,IF(MAX([1]Βοηθητικό!$E$23:$J$23)-1=MAX([1]Βοηθητικό!$E$1:$J$1)-5,'[1]ΣΤΟΙΧΕΙΑ ΕΤΟΥΣ 1'!$AZ$23,"")))))</f>
        <v>-6234</v>
      </c>
      <c r="D1757" s="7">
        <f>IF(MAX([1]Βοηθητικό!$E$23:$J$23)=MAX([1]Βοηθητικό!$E$1:$J$1),'[1]ΣΤΟΙΧΕΙΑ ΕΤΟΥΣ 6'!$AZ$23,IF(MAX([1]Βοηθητικό!$E$23:$J$23)=MAX([1]Βοηθητικό!$E$1:$J$1)-1,'[1]ΣΤΟΙΧΕΙΑ ΕΤΟΥΣ 5'!$AZ$23,IF(MAX([1]Βοηθητικό!$E$23:$J$23)=MAX([1]Βοηθητικό!$E$1:$J$1)-2,'[1]ΣΤΟΙΧΕΙΑ ΕΤΟΥΣ 4'!$AZ$23,IF(MAX([1]Βοηθητικό!$E$23:$J$23)=MAX([1]Βοηθητικό!$E$1:$J$1)-3,'[1]ΣΤΟΙΧΕΙΑ ΕΤΟΥΣ 3'!$AZ$23,IF(MAX([1]Βοηθητικό!$E$23:$J$23)=MAX([1]Βοηθητικό!$E$1:$J$1)-4,'[1]ΣΤΟΙΧΕΙΑ ΕΤΟΥΣ 2'!$AZ$23,IF(MAX([1]Βοηθητικό!$E$23:$J$23)=MAX([1]Βοηθητικό!$E$1:$J$1)-5,'[1]ΣΤΟΙΧΕΙΑ ΕΤΟΥΣ 1'!$AZ$23,""))))))</f>
        <v>-20000</v>
      </c>
    </row>
    <row r="1758" spans="1:4" x14ac:dyDescent="0.25">
      <c r="A1758" s="1" t="s">
        <v>191</v>
      </c>
      <c r="B1758" s="6">
        <f>IF(MAX([1]Βοηθητικό!E23:J23)-2=MAX([1]Βοηθητικό!$E$1:$J$1)-2,'[1]ΣΤΟΙΧΕΙΑ ΕΤΟΥΣ 4'!BQ23,IF(MAX([1]Βοηθητικό!E23:J23)-2=MAX([1]Βοηθητικό!$E$1:$J$1)-3,'[1]ΣΤΟΙΧΕΙΑ ΕΤΟΥΣ 3'!BQ23,IF(MAX([1]Βοηθητικό!E23:J23)-2=MAX([1]Βοηθητικό!$E$1:$J$1)-4,'[1]ΣΤΟΙΧΕΙΑ ΕΤΟΥΣ 2'!BQ23,IF(MAX([1]Βοηθητικό!E23:J23)-2=MAX([1]Βοηθητικό!$E$1:$J$1)-5,'[1]ΣΤΟΙΧΕΙΑ ΕΤΟΥΣ 1'!BQ23,""))))</f>
        <v>64129</v>
      </c>
      <c r="C1758" s="6">
        <f>IF(MAX([1]Βοηθητικό!E23:J23)-1=MAX([1]Βοηθητικό!$E$1:$J$1)-1,'[1]ΣΤΟΙΧΕΙΑ ΕΤΟΥΣ 5'!BQ23,IF(MAX([1]Βοηθητικό!E23:J23)-1=MAX([1]Βοηθητικό!$E$1:$J$1)-2,'[1]ΣΤΟΙΧΕΙΑ ΕΤΟΥΣ 4'!BQ23,IF(MAX([1]Βοηθητικό!E23:J23)-1=MAX([1]Βοηθητικό!$E$1:$J$1)-3,'[1]ΣΤΟΙΧΕΙΑ ΕΤΟΥΣ 3'!BQ23,IF(MAX([1]Βοηθητικό!E23:J23)-1=MAX([1]Βοηθητικό!$E$1:$J$1)-4,'[1]ΣΤΟΙΧΕΙΑ ΕΤΟΥΣ 2'!BQ23,IF(MAX([1]Βοηθητικό!E23:J23)-1=MAX([1]Βοηθητικό!$E$1:$J$1)-5,'[1]ΣΤΟΙΧΕΙΑ ΕΤΟΥΣ 1'!BQ23,"")))))</f>
        <v>68565</v>
      </c>
      <c r="D1758" s="7">
        <f>IF(MAX([1]Βοηθητικό!E23:J23)=MAX([1]Βοηθητικό!$E$1:$J$1),'[1]ΣΤΟΙΧΕΙΑ ΕΤΟΥΣ 6'!BQ23,IF(MAX([1]Βοηθητικό!E23:J23)=MAX([1]Βοηθητικό!$E$1:$J$1)-1,'[1]ΣΤΟΙΧΕΙΑ ΕΤΟΥΣ 5'!BQ23,IF(MAX([1]Βοηθητικό!E23:J23)=MAX([1]Βοηθητικό!$E$1:$J$1)-2,'[1]ΣΤΟΙΧΕΙΑ ΕΤΟΥΣ 4'!BQ23,IF(MAX([1]Βοηθητικό!E23:J23)=MAX([1]Βοηθητικό!$E$1:$J$1)-3,'[1]ΣΤΟΙΧΕΙΑ ΕΤΟΥΣ 3'!BQ23,IF(MAX([1]Βοηθητικό!E23:J23)=MAX([1]Βοηθητικό!$E$1:$J$1)-4,'[1]ΣΤΟΙΧΕΙΑ ΕΤΟΥΣ 2'!BQ23,IF(MAX([1]Βοηθητικό!E23:J23)=MAX([1]Βοηθητικό!$E$1:$J$1)-5,'[1]ΣΤΟΙΧΕΙΑ ΕΤΟΥΣ 1'!BQ23,""))))))</f>
        <v>51075</v>
      </c>
    </row>
    <row r="1759" spans="1:4" x14ac:dyDescent="0.25">
      <c r="A1759" s="1" t="s">
        <v>55</v>
      </c>
      <c r="B1759" s="6">
        <f>IF(MAX([1]Βοηθητικό!$E$23:$J$23)-2=MAX([1]Βοηθητικό!$E$1:$J$1)-2,'[1]ΣΤΟΙΧΕΙΑ ΕΤΟΥΣ 4'!$BD$23,IF(MAX([1]Βοηθητικό!$E$23:$J$23)-2=MAX([1]Βοηθητικό!$E$1:$J$1)-3,'[1]ΣΤΟΙΧΕΙΑ ΕΤΟΥΣ 3'!$BD$23,IF(MAX([1]Βοηθητικό!$E$23:$J$23)-2=MAX([1]Βοηθητικό!$E$1:$J$1)-4,'[1]ΣΤΟΙΧΕΙΑ ΕΤΟΥΣ 2'!$BD$23,IF(MAX([1]Βοηθητικό!$E$23:$J$23)-2=MAX([1]Βοηθητικό!$E$1:$J$1)-5,'[1]ΣΤΟΙΧΕΙΑ ΕΤΟΥΣ 1'!$BD$23,""))))</f>
        <v>0</v>
      </c>
      <c r="C1759" s="6">
        <f>IF(MAX([1]Βοηθητικό!$E$23:$J$23)-1=MAX([1]Βοηθητικό!$E$1:$J$1)-1,'[1]ΣΤΟΙΧΕΙΑ ΕΤΟΥΣ 5'!$BD$23,IF(MAX([1]Βοηθητικό!$E$23:$J$23)-1=MAX([1]Βοηθητικό!$E$1:$J$1)-2,'[1]ΣΤΟΙΧΕΙΑ ΕΤΟΥΣ 4'!$BD$23,IF(MAX([1]Βοηθητικό!$E$23:$J$23)-1=MAX([1]Βοηθητικό!$E$1:$J$1)-3,'[1]ΣΤΟΙΧΕΙΑ ΕΤΟΥΣ 3'!$BD$23,IF(MAX([1]Βοηθητικό!$E$23:$J$23)-1=MAX([1]Βοηθητικό!$E$1:$J$1)-4,'[1]ΣΤΟΙΧΕΙΑ ΕΤΟΥΣ 2'!$BD$23,IF(MAX([1]Βοηθητικό!$E$23:$J$23)-1=MAX([1]Βοηθητικό!$E$1:$J$1)-5,'[1]ΣΤΟΙΧΕΙΑ ΕΤΟΥΣ 1'!$BD$23,"")))))</f>
        <v>0</v>
      </c>
      <c r="D1759" s="7">
        <f>IF(MAX([1]Βοηθητικό!$E$23:$J$23)=MAX([1]Βοηθητικό!$E$1:$J$1),'[1]ΣΤΟΙΧΕΙΑ ΕΤΟΥΣ 6'!$BD$23,IF(MAX([1]Βοηθητικό!$E$23:$J$23)=MAX([1]Βοηθητικό!$E$1:$J$1)-1,'[1]ΣΤΟΙΧΕΙΑ ΕΤΟΥΣ 5'!$BD$23,IF(MAX([1]Βοηθητικό!$E$23:$J$23)=MAX([1]Βοηθητικό!$E$1:$J$1)-2,'[1]ΣΤΟΙΧΕΙΑ ΕΤΟΥΣ 4'!$BD$23,IF(MAX([1]Βοηθητικό!$E$23:$J$23)=MAX([1]Βοηθητικό!$E$1:$J$1)-3,'[1]ΣΤΟΙΧΕΙΑ ΕΤΟΥΣ 3'!$BD$23,IF(MAX([1]Βοηθητικό!$E$23:$J$23)=MAX([1]Βοηθητικό!$E$1:$J$1)-4,'[1]ΣΤΟΙΧΕΙΑ ΕΤΟΥΣ 2'!$BD$23,IF(MAX([1]Βοηθητικό!$E$23:$J$23)=MAX([1]Βοηθητικό!$E$1:$J$1)-5,'[1]ΣΤΟΙΧΕΙΑ ΕΤΟΥΣ 1'!$BD$23,""))))))</f>
        <v>0</v>
      </c>
    </row>
    <row r="1760" spans="1:4" x14ac:dyDescent="0.25">
      <c r="A1760" s="1" t="s">
        <v>64</v>
      </c>
      <c r="B1760" s="6">
        <f>IF(MAX([1]Βοηθητικό!$E$23:$J$23)-2=MAX([1]Βοηθητικό!$E$1:$J$1)-2,'[1]ΣΤΟΙΧΕΙΑ ΕΤΟΥΣ 4'!$BM$23,IF(MAX([1]Βοηθητικό!$E$23:$J$23)-2=MAX([1]Βοηθητικό!$E$1:$J$1)-3,'[1]ΣΤΟΙΧΕΙΑ ΕΤΟΥΣ 3'!$BM$23,IF(MAX([1]Βοηθητικό!$E$23:$J$23)-2=MAX([1]Βοηθητικό!$E$1:$J$1)-4,'[1]ΣΤΟΙΧΕΙΑ ΕΤΟΥΣ 2'!$BM$23,IF(MAX([1]Βοηθητικό!$E$23:$J$23)-2=MAX([1]Βοηθητικό!$E$1:$J$1)-5,'[1]ΣΤΟΙΧΕΙΑ ΕΤΟΥΣ 1'!$BM$23,""))))</f>
        <v>-33615</v>
      </c>
      <c r="C1760" s="6">
        <f>IF(MAX([1]Βοηθητικό!$E$23:$J$23)-1=MAX([1]Βοηθητικό!$E$1:$J$1)-1,'[1]ΣΤΟΙΧΕΙΑ ΕΤΟΥΣ 5'!$BM$23,IF(MAX([1]Βοηθητικό!$E$23:$J$23)-1=MAX([1]Βοηθητικό!$E$1:$J$1)-2,'[1]ΣΤΟΙΧΕΙΑ ΕΤΟΥΣ 4'!$BM$23,IF(MAX([1]Βοηθητικό!$E$23:$J$23)-1=MAX([1]Βοηθητικό!$E$1:$J$1)-3,'[1]ΣΤΟΙΧΕΙΑ ΕΤΟΥΣ 3'!$BM$23,IF(MAX([1]Βοηθητικό!$E$23:$J$23)-1=MAX([1]Βοηθητικό!$E$1:$J$1)-4,'[1]ΣΤΟΙΧΕΙΑ ΕΤΟΥΣ 2'!$BM$23,IF(MAX([1]Βοηθητικό!$E$23:$J$23)-1=MAX([1]Βοηθητικό!$E$1:$J$1)-5,'[1]ΣΤΟΙΧΕΙΑ ΕΤΟΥΣ 1'!$BM$23,"")))))</f>
        <v>-34568</v>
      </c>
      <c r="D1760" s="7">
        <f>IF(MAX([1]Βοηθητικό!$E$23:$J$23)=MAX([1]Βοηθητικό!$E$1:$J$1),'[1]ΣΤΟΙΧΕΙΑ ΕΤΟΥΣ 6'!$BM$23,IF(MAX([1]Βοηθητικό!$E$23:$J$23)=MAX([1]Βοηθητικό!$E$1:$J$1)-1,'[1]ΣΤΟΙΧΕΙΑ ΕΤΟΥΣ 5'!$BM$23,IF(MAX([1]Βοηθητικό!$E$23:$J$23)=MAX([1]Βοηθητικό!$E$1:$J$1)-2,'[1]ΣΤΟΙΧΕΙΑ ΕΤΟΥΣ 4'!$BM$23,IF(MAX([1]Βοηθητικό!$E$23:$J$23)=MAX([1]Βοηθητικό!$E$1:$J$1)-3,'[1]ΣΤΟΙΧΕΙΑ ΕΤΟΥΣ 3'!$BM$23,IF(MAX([1]Βοηθητικό!$E$23:$J$23)=MAX([1]Βοηθητικό!$E$1:$J$1)-4,'[1]ΣΤΟΙΧΕΙΑ ΕΤΟΥΣ 2'!$BM$23,IF(MAX([1]Βοηθητικό!$E$23:$J$23)=MAX([1]Βοηθητικό!$E$1:$J$1)-5,'[1]ΣΤΟΙΧΕΙΑ ΕΤΟΥΣ 1'!$BM$23,""))))))</f>
        <v>-31604</v>
      </c>
    </row>
    <row r="1761" spans="1:4" x14ac:dyDescent="0.25">
      <c r="A1761" s="1"/>
      <c r="B1761" s="9"/>
      <c r="C1761" s="9"/>
      <c r="D1761" s="9"/>
    </row>
    <row r="1762" spans="1:4" x14ac:dyDescent="0.25">
      <c r="A1762" s="1" t="s">
        <v>176</v>
      </c>
      <c r="B1762" s="1"/>
      <c r="C1762" s="1"/>
      <c r="D1762" s="2" t="s">
        <v>192</v>
      </c>
    </row>
    <row r="1763" spans="1:4" x14ac:dyDescent="0.25">
      <c r="A1763" s="3" t="str">
        <f>"ΚΩΔΙΚΟΣ ICAP" &amp; ": " &amp; '[1]ΣΤΟΙΧΕΙΑ ΕΤΟΥΣ 3'!A$23</f>
        <v>ΚΩΔΙΚΟΣ ICAP: 17887</v>
      </c>
      <c r="B1763" s="1"/>
      <c r="C1763" s="1"/>
      <c r="D1763" s="1"/>
    </row>
    <row r="1764" spans="1:4" x14ac:dyDescent="0.25">
      <c r="A1764" s="3" t="str">
        <f>'[1]ΣΤΟΙΧΕΙΑ ΕΤΟΥΣ 3'!B$23</f>
        <v>THALPOS ΣΤΡΩΜΑΤΑ ΚΡΕΒΑΤΙΑ ΜΑΞΙΛΑΡΙΑ Α.Β.Ε.Ε. "DUNLOPILLO"</v>
      </c>
      <c r="B1764" s="1"/>
      <c r="C1764" s="1"/>
      <c r="D1764" s="1"/>
    </row>
    <row r="1765" spans="1:4" x14ac:dyDescent="0.25">
      <c r="A1765" s="3" t="s">
        <v>193</v>
      </c>
      <c r="B1765" s="4" t="str">
        <f>RIGHT(B1744,4)</f>
        <v>2017</v>
      </c>
      <c r="C1765" s="4" t="str">
        <f>RIGHT(C1744,4)</f>
        <v>2018</v>
      </c>
      <c r="D1765" s="4" t="str">
        <f>RIGHT(D1744,4)</f>
        <v>2019</v>
      </c>
    </row>
    <row r="1766" spans="1:4" x14ac:dyDescent="0.25">
      <c r="A1766" s="1" t="s">
        <v>194</v>
      </c>
      <c r="B1766" s="10">
        <f>IF(B1730&lt;=0,"-",IF(OR(B1757/B1730*100&lt;-500,B1757/B1730*100&gt;500),"-",B1757/B1730*100))</f>
        <v>-2.4609185853118984</v>
      </c>
      <c r="C1766" s="10">
        <f>IF(C1730&lt;=0,"-",IF(OR(C1757/C1730*100&lt;-500,C1757/C1730*100&gt;500),"-",C1757/C1730*100))</f>
        <v>-1.0382732087538724</v>
      </c>
      <c r="D1766" s="10">
        <f>IF(D1730&lt;=0,"-",IF(OR(D1757/D1730*100&lt;-500,D1757/D1730*100&gt;500),"-",D1757/D1730*100))</f>
        <v>-3.5484964133572503</v>
      </c>
    </row>
    <row r="1767" spans="1:4" x14ac:dyDescent="0.25">
      <c r="A1767" s="1" t="s">
        <v>195</v>
      </c>
      <c r="B1767" s="10">
        <f>IF(B1742=0,"-",IF(OR(B1757/B1742*100&lt;-500,B1757/B1742*100&gt;500),"-",B1757/B1742*100))</f>
        <v>-0.79371711997058303</v>
      </c>
      <c r="C1767" s="10">
        <f>IF(C1742=0,"-",IF(OR(C1757/C1742*100&lt;-500,C1757/C1742*100&gt;500),"-",C1757/C1742*100))</f>
        <v>-0.32981055732376247</v>
      </c>
      <c r="D1767" s="10">
        <f>IF(D1742=0,"-",IF(OR(D1757/D1742*100&lt;-500,D1757/D1742*100&gt;500),"-",D1757/D1742*100))</f>
        <v>-1.0734151561926393</v>
      </c>
    </row>
    <row r="1768" spans="1:4" x14ac:dyDescent="0.25">
      <c r="A1768" s="1" t="s">
        <v>196</v>
      </c>
      <c r="B1768" s="10">
        <f>IF(B1745=0,"-",IF(OR(B1747/B1745*100&lt;-500,B1747/B1745*100&gt;99),"-",B1747/B1745*100))</f>
        <v>43.76721725292213</v>
      </c>
      <c r="C1768" s="10">
        <f>IF(C1745=0,"-",IF(OR(C1747/C1745*100&lt;-500,C1747/C1745*100&gt;99),"-",C1747/C1745*100))</f>
        <v>45.20637523647693</v>
      </c>
      <c r="D1768" s="10">
        <f>IF(D1745=0,"-",IF(OR(D1747/D1745*100&lt;-500,D1747/D1745*100&gt;99),"-",D1747/D1745*100))</f>
        <v>41.519247906900112</v>
      </c>
    </row>
    <row r="1769" spans="1:4" x14ac:dyDescent="0.25">
      <c r="A1769" s="1" t="s">
        <v>197</v>
      </c>
      <c r="B1769" s="10">
        <f>IF(B1745=0,"-",IF(OR(B1751/B1745*100&lt;-500,B1751/B1745*100&gt;500),"-",B1751/B1745*100))</f>
        <v>-0.69490936362472333</v>
      </c>
      <c r="C1769" s="10">
        <f>IF(C1745=0,"-",IF(OR(C1751/C1745*100&lt;-500,C1751/C1745*100&gt;500),"-",C1751/C1745*100))</f>
        <v>-0.27600227921035192</v>
      </c>
      <c r="D1769" s="10">
        <f>IF(D1745=0,"-",IF(OR(D1751/D1745*100&lt;-500,D1751/D1745*100&gt;500),"-",D1751/D1745*100))</f>
        <v>-0.93609118276993131</v>
      </c>
    </row>
    <row r="1770" spans="1:4" x14ac:dyDescent="0.25">
      <c r="A1770" s="1" t="s">
        <v>198</v>
      </c>
      <c r="B1770" s="10">
        <f>IF(B1745=0,"-",IF(OR(B1757/B1745*100&lt;-500,B1757/B1745*100&gt;500),"-",B1757/B1745*100))</f>
        <v>-0.69490936362472333</v>
      </c>
      <c r="C1770" s="10">
        <f>IF(C1745=0,"-",IF(OR(C1757/C1745*100&lt;-500,C1757/C1745*100&gt;500),"-",C1757/C1745*100))</f>
        <v>-0.27600227921035192</v>
      </c>
      <c r="D1770" s="10">
        <f>IF(D1745=0,"-",IF(OR(D1757/D1745*100&lt;-500,D1757/D1745*100&gt;500),"-",D1757/D1745*100))</f>
        <v>-0.93609118276993131</v>
      </c>
    </row>
    <row r="1771" spans="1:4" x14ac:dyDescent="0.25">
      <c r="A1771" s="1" t="s">
        <v>199</v>
      </c>
      <c r="B1771" s="10">
        <f>IF(B1745=0,"-",IF(OR(B1758/B1745*100&lt;-500,B1758/B1745*100&gt;500),"-",B1758/B1745*100))</f>
        <v>2.9326034864365544</v>
      </c>
      <c r="C1771" s="10">
        <f t="shared" ref="C1771:D1771" si="20">IF(C1745=0,"-",IF(OR(C1758/C1745*100&lt;-500,C1758/C1745*100&gt;500),"-",C1758/C1745*100))</f>
        <v>3.0356266079656367</v>
      </c>
      <c r="D1771" s="10">
        <f t="shared" si="20"/>
        <v>2.390542857998712</v>
      </c>
    </row>
    <row r="1772" spans="1:4" x14ac:dyDescent="0.25">
      <c r="A1772" s="1" t="s">
        <v>200</v>
      </c>
      <c r="B1772" s="10">
        <f>IF(B1730&lt;=0,"-",IF(OR((B1734+B1737)/B1730&lt;=0,(B1734+B1737)/B1730&gt;100),"-",(B1734+B1737)/B1730))</f>
        <v>2.1004966857923897</v>
      </c>
      <c r="C1772" s="10">
        <f>IF(C1730&lt;=0,"-",IF(OR((C1734+C1737)/C1730&lt;=0,(C1734+C1737)/C1730&gt;100),"-",(C1734+C1737)/C1730))</f>
        <v>2.1480913360647547</v>
      </c>
      <c r="D1772" s="10">
        <f>IF(D1730&lt;=0,"-",IF(OR((D1734+D1737)/D1730&lt;=0,(D1734+D1737)/D1730&gt;100),"-",(D1734+D1737)/D1730))</f>
        <v>2.3057987754138876</v>
      </c>
    </row>
    <row r="1773" spans="1:4" x14ac:dyDescent="0.25">
      <c r="A1773" s="1" t="s">
        <v>201</v>
      </c>
      <c r="B1773" s="10">
        <f>IF(B1749=0,"-",IF((B1749+B1757)&lt;=0,"-",IF(OR((B1749+B1757)/B1749&lt;=0,(B1749+B1757)/B1749&gt;1000),"-",(B1749+B1757)/B1749)))</f>
        <v>0.709434395196757</v>
      </c>
      <c r="C1773" s="10">
        <f>IF(C1749=0,"-",IF((C1749+C1757)&lt;=0,"-",IF(OR((C1749+C1757)/C1749&lt;=0,(C1749+C1757)/C1749&gt;1000),"-",(C1749+C1757)/C1749)))</f>
        <v>0.87671801767951429</v>
      </c>
      <c r="D1773" s="10">
        <f>IF(D1749=0,"-",IF((D1749+D1757)&lt;=0,"-",IF(OR((D1749+D1757)/D1749&lt;=0,(D1749+D1757)/D1749&gt;1000),"-",(D1749+D1757)/D1749)))</f>
        <v>0.60281209039996819</v>
      </c>
    </row>
    <row r="1774" spans="1:4" x14ac:dyDescent="0.25">
      <c r="A1774" s="1" t="s">
        <v>202</v>
      </c>
      <c r="B1774" s="10">
        <f>IF(B1730&lt;=0,"-",IF(B1738=0,"-",IF(OR(B1738/B1730*100&lt;0,B1738/B1730*100&gt;1000),"-",B1738/B1730*100)))</f>
        <v>86.300735392951822</v>
      </c>
      <c r="C1774" s="10">
        <f>IF(C1730&lt;=0,"-",IF(C1738=0,"-",IF(OR(C1738/C1730*100&lt;0,C1738/C1730*100&gt;1000),"-",C1738/C1730*100)))</f>
        <v>67.522067885813257</v>
      </c>
      <c r="D1774" s="10">
        <f>IF(D1730&lt;=0,"-",IF(D1738=0,"-",IF(OR(D1738/D1730*100&lt;0,D1738/D1730*100&gt;1000),"-",D1738/D1730*100)))</f>
        <v>94.727289179392457</v>
      </c>
    </row>
    <row r="1775" spans="1:4" x14ac:dyDescent="0.25">
      <c r="A1775" s="1" t="s">
        <v>81</v>
      </c>
      <c r="B1775" s="10">
        <f>IF(B1737=0,"-",IF(OR((B1718+B1722+B1726)/B1737&lt;0,(B1718+B1722+B1726)/B1737&gt;50),"-",(B1718+B1722+B1726)/B1737))</f>
        <v>1.2737975945570343</v>
      </c>
      <c r="C1775" s="10">
        <f>IF(C1737=0,"-",IF(OR((C1718+C1722+C1726)/C1737&lt;0,(C1718+C1722+C1726)/C1737&gt;50),"-",(C1718+C1722+C1726)/C1737))</f>
        <v>1.260964596042081</v>
      </c>
      <c r="D1775" s="10">
        <f>IF(D1737=0,"-",IF(OR((D1718+D1722+D1726)/D1737&lt;0,(D1718+D1722+D1726)/D1737&gt;50),"-",(D1718+D1722+D1726)/D1737))</f>
        <v>1.1990781157536408</v>
      </c>
    </row>
    <row r="1776" spans="1:4" x14ac:dyDescent="0.25">
      <c r="A1776" s="1" t="s">
        <v>203</v>
      </c>
      <c r="B1776" s="10">
        <f>IF(B1737=0,"-",IF(OR((B1722+B1726)/B1737&lt;0,(B1722+B1726)/B1737&gt;30),"-",(B1722+B1726)/B1737))</f>
        <v>0.9372825118683521</v>
      </c>
      <c r="C1776" s="10">
        <f>IF(C1737=0,"-",IF(OR((C1722+C1726)/C1737&lt;0,(C1722+C1726)/C1737&gt;30),"-",(C1722+C1726)/C1737))</f>
        <v>0.88713122973167846</v>
      </c>
      <c r="D1776" s="10">
        <f>IF(D1737=0,"-",IF(OR((D1722+D1726)/D1737&lt;0,(D1722+D1726)/D1737&gt;30),"-",(D1722+D1726)/D1737))</f>
        <v>0.7638950153466022</v>
      </c>
    </row>
    <row r="1777" spans="1:4" x14ac:dyDescent="0.25">
      <c r="A1777" s="1" t="s">
        <v>204</v>
      </c>
      <c r="B1777" s="10">
        <f>IF(B1737=0,"-",IF(OR((B1724+B1726)/B1737&lt;0,(B1724+B1726)/B1737&gt;15),"-",(B1724+B1726)/B1737))</f>
        <v>0.47754810338128995</v>
      </c>
      <c r="C1777" s="10">
        <f>IF(C1737=0,"-",IF(OR((C1724+C1726)/C1737&lt;0,(C1724+C1726)/C1737&gt;15),"-",(C1724+C1726)/C1737))</f>
        <v>0.54856348532967569</v>
      </c>
      <c r="D1777" s="10">
        <f>IF(D1737=0,"-",IF(OR((D1724+D1726)/D1737&lt;0,(D1724+D1726)/D1737&gt;15),"-",(D1724+D1726)/D1737))</f>
        <v>0.42110122228760211</v>
      </c>
    </row>
    <row r="1778" spans="1:4" x14ac:dyDescent="0.25">
      <c r="A1778" s="1" t="s">
        <v>205</v>
      </c>
      <c r="B1778" s="8">
        <f>IF((B1718+B1722+B1726)-B1737=0,"-",(B1718+B1722+B1726)-B1737)</f>
        <v>324877</v>
      </c>
      <c r="C1778" s="8">
        <f>IF((C1718+C1722+C1726)-C1737=0,"-",(C1718+C1722+C1726)-C1737)</f>
        <v>311265</v>
      </c>
      <c r="D1778" s="8">
        <f>IF((D1718+D1722+D1726)-D1737=0,"-",(D1718+D1722+D1726)-D1737)</f>
        <v>237844</v>
      </c>
    </row>
    <row r="1779" spans="1:4" x14ac:dyDescent="0.25">
      <c r="A1779" s="1" t="s">
        <v>206</v>
      </c>
      <c r="B1779" s="11">
        <f>IF(B1745=0,"-",IF(OR(B1723/B1745*365&lt;=0,B1723/B1745*365&gt;720),"-",B1723/B1745*365))</f>
        <v>46.044787722475256</v>
      </c>
      <c r="C1779" s="11">
        <f>IF(C1745=0,"-",IF(OR(C1723/C1745*365&lt;=0,C1723/C1745*365&gt;720),"-",C1723/C1745*365))</f>
        <v>40.372284306255388</v>
      </c>
      <c r="D1779" s="11">
        <f>IF(D1745=0,"-",IF(OR(D1723/D1745*365&lt;=0,D1723/D1745*365&gt;720),"-",D1723/D1745*365))</f>
        <v>61.840130603441814</v>
      </c>
    </row>
    <row r="1780" spans="1:4" x14ac:dyDescent="0.25">
      <c r="A1780" s="1" t="s">
        <v>207</v>
      </c>
      <c r="B1780" s="11">
        <f>IF(B1746=0,"-",IF(OR(B1739/B1746*365&lt;=0,B1739/B1746*365&gt;720),"-",B1739/B1746*365))</f>
        <v>153.32008324137152</v>
      </c>
      <c r="C1780" s="11">
        <f>IF(C1746=0,"-",IF(OR(C1739/C1746*365&lt;=0,C1739/C1746*365&gt;720),"-",C1739/C1746*365))</f>
        <v>191.65146936433933</v>
      </c>
      <c r="D1780" s="11">
        <f>IF(D1746=0,"-",IF(OR(D1739/D1746*365&lt;=0,D1739/D1746*365&gt;720),"-",D1739/D1746*365))</f>
        <v>157.62106562238139</v>
      </c>
    </row>
    <row r="1781" spans="1:4" x14ac:dyDescent="0.25">
      <c r="A1781" s="1" t="s">
        <v>208</v>
      </c>
      <c r="B1781" s="11">
        <f>IF(B1746=0,"-",IF(OR(B1718/B1746*365&lt;=0,B1718/B1746*365&gt;720),"-",B1718/B1746*365))</f>
        <v>118.52110350929554</v>
      </c>
      <c r="C1781" s="11">
        <f>IF(C1746=0,"-",IF(OR(C1718/C1746*365&lt;=0,C1718/C1746*365&gt;720),"-",C1718/C1746*365))</f>
        <v>131.50304619387367</v>
      </c>
      <c r="D1781" s="11">
        <f>IF(D1746=0,"-",IF(OR(D1718/D1746*365&lt;=0,D1718/D1746*365&gt;720),"-",D1718/D1746*365))</f>
        <v>151.88286285272039</v>
      </c>
    </row>
    <row r="1782" spans="1:4" x14ac:dyDescent="0.25">
      <c r="A1782" s="1" t="s">
        <v>209</v>
      </c>
      <c r="B1782" s="10">
        <f>IF(OR(B1742=0,B1745=0),"-",IF(OR(B1745/B1742&lt;=0,B1745/B1742&gt;100),"-",B1745/B1742))</f>
        <v>1.1421879766167886</v>
      </c>
      <c r="C1782" s="10">
        <f>IF(OR(C1742=0,C1745=0),"-",IF(OR(C1745/C1742&lt;=0,C1745/C1742&gt;100),"-",C1745/C1742))</f>
        <v>1.1949559194487709</v>
      </c>
      <c r="D1782" s="10">
        <f>IF(OR(D1742=0,D1745=0),"-",IF(OR(D1745/D1742&lt;=0,D1745/D1742&gt;100),"-",D1745/D1742))</f>
        <v>1.1466993557362233</v>
      </c>
    </row>
    <row r="1783" spans="1:4" x14ac:dyDescent="0.25">
      <c r="A1783" s="1" t="s">
        <v>210</v>
      </c>
      <c r="B1783" s="8">
        <f>IF(OR(B1781="-",B1779="-",B1780="-"),"-",(B1781+B1779)-B1780)</f>
        <v>11.245807990399271</v>
      </c>
      <c r="C1783" s="8">
        <f>IF(OR(C1781="-",C1779="-",C1780="-"),"-",(C1781+C1779)-C1780)</f>
        <v>-19.776138864210282</v>
      </c>
      <c r="D1783" s="8">
        <f>IF(OR(D1781="-",D1779="-",D1780="-"),"-",(D1781+D1779)-D1780)</f>
        <v>56.10192783378082</v>
      </c>
    </row>
    <row r="1784" spans="1:4" x14ac:dyDescent="0.25">
      <c r="A1784" s="1" t="s">
        <v>211</v>
      </c>
      <c r="B1784" s="10">
        <f>IF(B1707=0,"-",(B1707/B1727)*100)</f>
        <v>21.054657629838246</v>
      </c>
      <c r="C1784" s="10">
        <f>IF(C1707=0,"-",(C1707/C1727)*100)</f>
        <v>20.430002285501455</v>
      </c>
      <c r="D1784" s="10">
        <f>IF(D1707=0,"-",(D1707/D1727)*100)</f>
        <v>23.112828813897721</v>
      </c>
    </row>
    <row r="1785" spans="1:4" x14ac:dyDescent="0.25">
      <c r="A1785" s="1" t="s">
        <v>212</v>
      </c>
      <c r="B1785" s="10">
        <f>IF(B1738=0,"-",IF(B1738/B1745&gt;10,"-",(B1738/B1745)*100))</f>
        <v>24.36943240227551</v>
      </c>
      <c r="C1785" s="10">
        <f>IF(C1738=0,"-",IF(C1738/C1745&gt;10,"-",(C1738/C1745)*100))</f>
        <v>17.949268531976905</v>
      </c>
      <c r="D1785" s="10">
        <f>IF(D1738=0,"-",IF(D1738/D1745&gt;10,"-",(D1738/D1745)*100))</f>
        <v>24.989000928602454</v>
      </c>
    </row>
    <row r="1786" spans="1:4" x14ac:dyDescent="0.25">
      <c r="A1786" s="1"/>
      <c r="B1786" s="1"/>
      <c r="C1786" s="1"/>
      <c r="D1786" s="1"/>
    </row>
    <row r="1787" spans="1:4" x14ac:dyDescent="0.25">
      <c r="A1787" s="1" t="s">
        <v>176</v>
      </c>
      <c r="B1787" s="1"/>
      <c r="C1787" s="1"/>
      <c r="D1787" s="2" t="s">
        <v>177</v>
      </c>
    </row>
    <row r="1788" spans="1:4" x14ac:dyDescent="0.25">
      <c r="A1788" s="3" t="str">
        <f>"ΚΩΔΙΚΟΣ ICAP" &amp; ": " &amp; '[1]ΣΤΟΙΧΕΙΑ ΕΤΟΥΣ 3'!A$24</f>
        <v>ΚΩΔΙΚΟΣ ICAP: 1020</v>
      </c>
      <c r="B1788" s="1"/>
      <c r="C1788" s="1"/>
      <c r="D1788" s="2"/>
    </row>
    <row r="1789" spans="1:4" x14ac:dyDescent="0.25">
      <c r="A1789" s="3" t="str">
        <f>'[1]ΣΤΟΙΧΕΙΑ ΕΤΟΥΣ 3'!B$24</f>
        <v>ΑΒΑΞ Α.Β.Ε.Ε.</v>
      </c>
      <c r="B1789" s="1"/>
      <c r="C1789" s="1"/>
      <c r="D1789" s="1"/>
    </row>
    <row r="1790" spans="1:4" x14ac:dyDescent="0.25">
      <c r="A1790" s="1" t="s">
        <v>178</v>
      </c>
      <c r="B1790" s="2" t="s">
        <v>179</v>
      </c>
      <c r="C1790" s="2" t="s">
        <v>179</v>
      </c>
      <c r="D1790" s="2" t="s">
        <v>179</v>
      </c>
    </row>
    <row r="1791" spans="1:4" x14ac:dyDescent="0.25">
      <c r="A1791" s="3" t="s">
        <v>180</v>
      </c>
      <c r="B1791" s="4" t="str">
        <f>IF(MAX([1]Βοηθητικό!$E$24:$J$24)-2=MAX([1]Βοηθητικό!$E$1:$J$1)-2,RIGHT('[1]ΣΤΟΙΧΕΙΑ ΕΤΟΥΣ 4'!$F$24,10),IF(MAX([1]Βοηθητικό!$E$24:$J$24)-2=MAX([1]Βοηθητικό!$E$1:$J$1)-3,RIGHT('[1]ΣΤΟΙΧΕΙΑ ΕΤΟΥΣ 3'!$F$24,10),IF(MAX([1]Βοηθητικό!$E$24:$J$24)-2=MAX([1]Βοηθητικό!$E$1:$J$1)-4,RIGHT('[1]ΣΤΟΙΧΕΙΑ ΕΤΟΥΣ 2'!$F$24,10),IF(MAX([1]Βοηθητικό!$E$24:$J$24)-2=MAX([1]Βοηθητικό!$E$1:$J$1)-5,RIGHT('[1]ΣΤΟΙΧΕΙΑ ΕΤΟΥΣ 1'!$F$24,10),""))))</f>
        <v>31/12/2018</v>
      </c>
      <c r="C1791" s="17" t="str">
        <f>IF(MAX([1]Βοηθητικό!$E$24:$J$24)-1=MAX([1]Βοηθητικό!$E$1:$J$1)-1,RIGHT('[1]ΣΤΟΙΧΕΙΑ ΕΤΟΥΣ 5'!$F$24,10),IF(MAX([1]Βοηθητικό!$E$24:$J$24)-1=MAX([1]Βοηθητικό!$E$1:$J$1)-2,RIGHT('[1]ΣΤΟΙΧΕΙΑ ΕΤΟΥΣ 4'!$F$24,10),IF(MAX([1]Βοηθητικό!$E$24:$J$24)-1=MAX([1]Βοηθητικό!$E$1:$J$1)-3,RIGHT('[1]ΣΤΟΙΧΕΙΑ ΕΤΟΥΣ 3'!$F$24,10),IF(MAX([1]Βοηθητικό!$E$24:$J$24)-1=MAX([1]Βοηθητικό!$E$1:$J$1)-4,RIGHT('[1]ΣΤΟΙΧΕΙΑ ΕΤΟΥΣ 2'!$F$24,10),IF(MAX([1]Βοηθητικό!$E$24:$J$24)-1=MAX([1]Βοηθητικό!$E$1:$J$1)-5,RIGHT('[1]ΣΤΟΙΧΕΙΑ ΕΤΟΥΣ 1'!$F$24,10),"")))))</f>
        <v>31/12/2019</v>
      </c>
      <c r="D1791" s="5" t="str">
        <f>IF(MAX([1]Βοηθητικό!$E$24:$J$24)=MAX([1]Βοηθητικό!$E$1:$J$1),RIGHT('[1]ΣΤΟΙΧΕΙΑ ΕΤΟΥΣ 6'!$F$24,10),IF(MAX([1]Βοηθητικό!$E$24:$J$24)=MAX([1]Βοηθητικό!$E$1:$J$1)-1,RIGHT('[1]ΣΤΟΙΧΕΙΑ ΕΤΟΥΣ 5'!$F$24,10),IF(MAX([1]Βοηθητικό!$E$24:$J$24)=MAX([1]Βοηθητικό!$E$1:$J$1)-2,RIGHT('[1]ΣΤΟΙΧΕΙΑ ΕΤΟΥΣ 4'!$F$24,10),IF(MAX([1]Βοηθητικό!$E$24:$J$24)=MAX([1]Βοηθητικό!$E$1:$J$1)-3,RIGHT('[1]ΣΤΟΙΧΕΙΑ ΕΤΟΥΣ 3'!$F$24,10),IF(MAX([1]Βοηθητικό!$E$24:$J$24)=MAX([1]Βοηθητικό!$E$1:$J$1)-4,RIGHT('[1]ΣΤΟΙΧΕΙΑ ΕΤΟΥΣ 2'!$F$24,10),IF(MAX([1]Βοηθητικό!$E$24:$J$24)=MAX([1]Βοηθητικό!$E$1:$J$1)-5,RIGHT('[1]ΣΤΟΙΧΕΙΑ ΕΤΟΥΣ 1'!$F$24,10),""))))))</f>
        <v>31/12/2020</v>
      </c>
    </row>
    <row r="1792" spans="1:4" x14ac:dyDescent="0.25">
      <c r="A1792" s="1" t="s">
        <v>6</v>
      </c>
      <c r="B1792" s="6">
        <f>IF(MAX([1]Βοηθητικό!$E$24:$J$24)-2=MAX([1]Βοηθητικό!$E$1:$J$1)-2,'[1]ΣΤΟΙΧΕΙΑ ΕΤΟΥΣ 4'!$G$24,IF(MAX([1]Βοηθητικό!$E$24:$J$24)-2=MAX([1]Βοηθητικό!$E$1:$J$1)-3,'[1]ΣΤΟΙΧΕΙΑ ΕΤΟΥΣ 3'!$G$24,IF(MAX([1]Βοηθητικό!$E$24:$J$24)-2=MAX([1]Βοηθητικό!$E$1:$J$1)-4,'[1]ΣΤΟΙΧΕΙΑ ΕΤΟΥΣ 2'!$G$24,IF(MAX([1]Βοηθητικό!$E$24:$J$24)-2=MAX([1]Βοηθητικό!$E$1:$J$1)-5,'[1]ΣΤΟΙΧΕΙΑ ΕΤΟΥΣ 1'!$G$24,""))))</f>
        <v>7059611</v>
      </c>
      <c r="C1792" s="6">
        <f>IF(MAX([1]Βοηθητικό!$E$24:$J$24)-1=MAX([1]Βοηθητικό!$E$1:$J$1)-1,'[1]ΣΤΟΙΧΕΙΑ ΕΤΟΥΣ 5'!$G$24,IF(MAX([1]Βοηθητικό!$E$24:$J$24)-1=MAX([1]Βοηθητικό!$E$1:$J$1)-2,'[1]ΣΤΟΙΧΕΙΑ ΕΤΟΥΣ 4'!$G$24,IF(MAX([1]Βοηθητικό!$E$24:$J$24)-1=MAX([1]Βοηθητικό!$E$1:$J$1)-3,'[1]ΣΤΟΙΧΕΙΑ ΕΤΟΥΣ 3'!$G$24,IF(MAX([1]Βοηθητικό!$E$24:$J$24)-1=MAX([1]Βοηθητικό!$E$1:$J$1)-4,'[1]ΣΤΟΙΧΕΙΑ ΕΤΟΥΣ 2'!$G$24,IF(MAX([1]Βοηθητικό!$E$24:$J$24)-1=MAX([1]Βοηθητικό!$E$1:$J$1)-5,'[1]ΣΤΟΙΧΕΙΑ ΕΤΟΥΣ 1'!$G$24,"")))))</f>
        <v>6890106</v>
      </c>
      <c r="D1792" s="7">
        <f>IF(MAX([1]Βοηθητικό!$E$24:$J$24)=MAX([1]Βοηθητικό!$E$1:$J$1),'[1]ΣΤΟΙΧΕΙΑ ΕΤΟΥΣ 6'!$G$24,IF(MAX([1]Βοηθητικό!$E$24:$J$24)=MAX([1]Βοηθητικό!$E$1:$J$1)-1,'[1]ΣΤΟΙΧΕΙΑ ΕΤΟΥΣ 5'!$G$24,IF(MAX([1]Βοηθητικό!$E$24:$J$24)=MAX([1]Βοηθητικό!$E$1:$J$1)-2,'[1]ΣΤΟΙΧΕΙΑ ΕΤΟΥΣ 4'!$G$24,IF(MAX([1]Βοηθητικό!$E$24:$J$24)=MAX([1]Βοηθητικό!$E$1:$J$1)-3,'[1]ΣΤΟΙΧΕΙΑ ΕΤΟΥΣ 3'!$G$24,IF(MAX([1]Βοηθητικό!$E$24:$J$24)=MAX([1]Βοηθητικό!$E$1:$J$1)-4,'[1]ΣΤΟΙΧΕΙΑ ΕΤΟΥΣ 2'!$G$24,IF(MAX([1]Βοηθητικό!$E$24:$J$24)=MAX([1]Βοηθητικό!$E$1:$J$1)-5,'[1]ΣΤΟΙΧΕΙΑ ΕΤΟΥΣ 1'!$G$24,""))))))</f>
        <v>6786864</v>
      </c>
    </row>
    <row r="1793" spans="1:4" x14ac:dyDescent="0.25">
      <c r="A1793" s="1" t="s">
        <v>7</v>
      </c>
      <c r="B1793" s="6">
        <f>IF(MAX([1]Βοηθητικό!$E$24:$J$24)-2=MAX([1]Βοηθητικό!$E$1:$J$1)-2,'[1]ΣΤΟΙΧΕΙΑ ΕΤΟΥΣ 4'!$H$24,IF(MAX([1]Βοηθητικό!$E$24:$J$24)-2=MAX([1]Βοηθητικό!$E$1:$J$1)-3,'[1]ΣΤΟΙΧΕΙΑ ΕΤΟΥΣ 3'!$H$24,IF(MAX([1]Βοηθητικό!$E$24:$J$24)-2=MAX([1]Βοηθητικό!$E$1:$J$1)-4,'[1]ΣΤΟΙΧΕΙΑ ΕΤΟΥΣ 2'!$H$24,IF(MAX([1]Βοηθητικό!$E$24:$J$24)-2=MAX([1]Βοηθητικό!$E$1:$J$1)-5,'[1]ΣΤΟΙΧΕΙΑ ΕΤΟΥΣ 1'!$H$24,""))))</f>
        <v>1848263</v>
      </c>
      <c r="C1793" s="6">
        <f>IF(MAX([1]Βοηθητικό!$E$24:$J$24)-1=MAX([1]Βοηθητικό!$E$1:$J$1)-1,'[1]ΣΤΟΙΧΕΙΑ ΕΤΟΥΣ 5'!$H$24,IF(MAX([1]Βοηθητικό!$E$24:$J$24)-1=MAX([1]Βοηθητικό!$E$1:$J$1)-2,'[1]ΣΤΟΙΧΕΙΑ ΕΤΟΥΣ 4'!$H$24,IF(MAX([1]Βοηθητικό!$E$24:$J$24)-1=MAX([1]Βοηθητικό!$E$1:$J$1)-3,'[1]ΣΤΟΙΧΕΙΑ ΕΤΟΥΣ 3'!$H$24,IF(MAX([1]Βοηθητικό!$E$24:$J$24)-1=MAX([1]Βοηθητικό!$E$1:$J$1)-4,'[1]ΣΤΟΙΧΕΙΑ ΕΤΟΥΣ 2'!$H$24,IF(MAX([1]Βοηθητικό!$E$24:$J$24)-1=MAX([1]Βοηθητικό!$E$1:$J$1)-5,'[1]ΣΤΟΙΧΕΙΑ ΕΤΟΥΣ 1'!$H$24,"")))))</f>
        <v>1848263</v>
      </c>
      <c r="D1793" s="7">
        <f>IF(MAX([1]Βοηθητικό!$E$24:$J$24)=MAX([1]Βοηθητικό!$E$1:$J$1),'[1]ΣΤΟΙΧΕΙΑ ΕΤΟΥΣ 6'!$H$24,IF(MAX([1]Βοηθητικό!$E$24:$J$24)=MAX([1]Βοηθητικό!$E$1:$J$1)-1,'[1]ΣΤΟΙΧΕΙΑ ΕΤΟΥΣ 5'!$H$24,IF(MAX([1]Βοηθητικό!$E$24:$J$24)=MAX([1]Βοηθητικό!$E$1:$J$1)-2,'[1]ΣΤΟΙΧΕΙΑ ΕΤΟΥΣ 4'!$H$24,IF(MAX([1]Βοηθητικό!$E$24:$J$24)=MAX([1]Βοηθητικό!$E$1:$J$1)-3,'[1]ΣΤΟΙΧΕΙΑ ΕΤΟΥΣ 3'!$H$24,IF(MAX([1]Βοηθητικό!$E$24:$J$24)=MAX([1]Βοηθητικό!$E$1:$J$1)-4,'[1]ΣΤΟΙΧΕΙΑ ΕΤΟΥΣ 2'!$H$24,IF(MAX([1]Βοηθητικό!$E$24:$J$24)=MAX([1]Βοηθητικό!$E$1:$J$1)-5,'[1]ΣΤΟΙΧΕΙΑ ΕΤΟΥΣ 1'!$H$24,""))))))</f>
        <v>1848263</v>
      </c>
    </row>
    <row r="1794" spans="1:4" x14ac:dyDescent="0.25">
      <c r="A1794" s="1" t="s">
        <v>8</v>
      </c>
      <c r="B1794" s="6">
        <f>IF(MAX([1]Βοηθητικό!$E$24:$J$24)-2=MAX([1]Βοηθητικό!$E$1:$J$1)-2,'[1]ΣΤΟΙΧΕΙΑ ΕΤΟΥΣ 4'!$I$24,IF(MAX([1]Βοηθητικό!$E$24:$J$24)-2=MAX([1]Βοηθητικό!$E$1:$J$1)-3,'[1]ΣΤΟΙΧΕΙΑ ΕΤΟΥΣ 3'!$I$24,IF(MAX([1]Βοηθητικό!$E$24:$J$24)-2=MAX([1]Βοηθητικό!$E$1:$J$1)-4,'[1]ΣΤΟΙΧΕΙΑ ΕΤΟΥΣ 2'!$I$24,IF(MAX([1]Βοηθητικό!$E$24:$J$24)-2=MAX([1]Βοηθητικό!$E$1:$J$1)-5,'[1]ΣΤΟΙΧΕΙΑ ΕΤΟΥΣ 1'!$I$24,""))))</f>
        <v>8665547</v>
      </c>
      <c r="C1794" s="6">
        <f>IF(MAX([1]Βοηθητικό!$E$24:$J$24)-1=MAX([1]Βοηθητικό!$E$1:$J$1)-1,'[1]ΣΤΟΙΧΕΙΑ ΕΤΟΥΣ 5'!$I$24,IF(MAX([1]Βοηθητικό!$E$24:$J$24)-1=MAX([1]Βοηθητικό!$E$1:$J$1)-2,'[1]ΣΤΟΙΧΕΙΑ ΕΤΟΥΣ 4'!$I$24,IF(MAX([1]Βοηθητικό!$E$24:$J$24)-1=MAX([1]Βοηθητικό!$E$1:$J$1)-3,'[1]ΣΤΟΙΧΕΙΑ ΕΤΟΥΣ 3'!$I$24,IF(MAX([1]Βοηθητικό!$E$24:$J$24)-1=MAX([1]Βοηθητικό!$E$1:$J$1)-4,'[1]ΣΤΟΙΧΕΙΑ ΕΤΟΥΣ 2'!$I$24,IF(MAX([1]Βοηθητικό!$E$24:$J$24)-1=MAX([1]Βοηθητικό!$E$1:$J$1)-5,'[1]ΣΤΟΙΧΕΙΑ ΕΤΟΥΣ 1'!$I$24,"")))))</f>
        <v>8669231</v>
      </c>
      <c r="D1794" s="7">
        <f>IF(MAX([1]Βοηθητικό!$E$24:$J$24)=MAX([1]Βοηθητικό!$E$1:$J$1),'[1]ΣΤΟΙΧΕΙΑ ΕΤΟΥΣ 6'!$I$24,IF(MAX([1]Βοηθητικό!$E$24:$J$24)=MAX([1]Βοηθητικό!$E$1:$J$1)-1,'[1]ΣΤΟΙΧΕΙΑ ΕΤΟΥΣ 5'!$I$24,IF(MAX([1]Βοηθητικό!$E$24:$J$24)=MAX([1]Βοηθητικό!$E$1:$J$1)-2,'[1]ΣΤΟΙΧΕΙΑ ΕΤΟΥΣ 4'!$I$24,IF(MAX([1]Βοηθητικό!$E$24:$J$24)=MAX([1]Βοηθητικό!$E$1:$J$1)-3,'[1]ΣΤΟΙΧΕΙΑ ΕΤΟΥΣ 3'!$I$24,IF(MAX([1]Βοηθητικό!$E$24:$J$24)=MAX([1]Βοηθητικό!$E$1:$J$1)-4,'[1]ΣΤΟΙΧΕΙΑ ΕΤΟΥΣ 2'!$I$24,IF(MAX([1]Βοηθητικό!$E$24:$J$24)=MAX([1]Βοηθητικό!$E$1:$J$1)-5,'[1]ΣΤΟΙΧΕΙΑ ΕΤΟΥΣ 1'!$I$24,""))))))</f>
        <v>8697105</v>
      </c>
    </row>
    <row r="1795" spans="1:4" x14ac:dyDescent="0.25">
      <c r="A1795" s="1" t="s">
        <v>57</v>
      </c>
      <c r="B1795" s="6">
        <f>IF(MAX([1]Βοηθητικό!$E$24:$J$24)-2=MAX([1]Βοηθητικό!$E$1:$J$1)-2,'[1]ΣΤΟΙΧΕΙΑ ΕΤΟΥΣ 4'!$BF$24,IF(MAX([1]Βοηθητικό!$E$24:$J$24)-2=MAX([1]Βοηθητικό!$E$1:$J$1)-3,'[1]ΣΤΟΙΧΕΙΑ ΕΤΟΥΣ 3'!$BF$24,IF(MAX([1]Βοηθητικό!$E$24:$J$24)-2=MAX([1]Βοηθητικό!$E$1:$J$1)-4,'[1]ΣΤΟΙΧΕΙΑ ΕΤΟΥΣ 2'!$BF$24,IF(MAX([1]Βοηθητικό!$E$24:$J$24)-2=MAX([1]Βοηθητικό!$E$1:$J$1)-5,'[1]ΣΤΟΙΧΕΙΑ ΕΤΟΥΣ 1'!$BF$24,""))))</f>
        <v>127308</v>
      </c>
      <c r="C1795" s="6">
        <f>IF(MAX([1]Βοηθητικό!$E$24:$J$24)-1=MAX([1]Βοηθητικό!$E$1:$J$1)-1,'[1]ΣΤΟΙΧΕΙΑ ΕΤΟΥΣ 5'!$BF$24,IF(MAX([1]Βοηθητικό!$E$24:$J$24)-1=MAX([1]Βοηθητικό!$E$1:$J$1)-2,'[1]ΣΤΟΙΧΕΙΑ ΕΤΟΥΣ 4'!$BF$24,IF(MAX([1]Βοηθητικό!$E$24:$J$24)-1=MAX([1]Βοηθητικό!$E$1:$J$1)-3,'[1]ΣΤΟΙΧΕΙΑ ΕΤΟΥΣ 3'!$BF$24,IF(MAX([1]Βοηθητικό!$E$24:$J$24)-1=MAX([1]Βοηθητικό!$E$1:$J$1)-4,'[1]ΣΤΟΙΧΕΙΑ ΕΤΟΥΣ 2'!$BF$24,IF(MAX([1]Βοηθητικό!$E$24:$J$24)-1=MAX([1]Βοηθητικό!$E$1:$J$1)-5,'[1]ΣΤΟΙΧΕΙΑ ΕΤΟΥΣ 1'!$BF$24,"")))))</f>
        <v>127308</v>
      </c>
      <c r="D1795" s="7">
        <f>IF(MAX([1]Βοηθητικό!$E$24:$J$24)=MAX([1]Βοηθητικό!$E$1:$J$1),'[1]ΣΤΟΙΧΕΙΑ ΕΤΟΥΣ 6'!$BF$24,IF(MAX([1]Βοηθητικό!$E$24:$J$24)=MAX([1]Βοηθητικό!$E$1:$J$1)-1,'[1]ΣΤΟΙΧΕΙΑ ΕΤΟΥΣ 5'!$BF$24,IF(MAX([1]Βοηθητικό!$E$24:$J$24)=MAX([1]Βοηθητικό!$E$1:$J$1)-2,'[1]ΣΤΟΙΧΕΙΑ ΕΤΟΥΣ 4'!$BF$24,IF(MAX([1]Βοηθητικό!$E$24:$J$24)=MAX([1]Βοηθητικό!$E$1:$J$1)-3,'[1]ΣΤΟΙΧΕΙΑ ΕΤΟΥΣ 3'!$BF$24,IF(MAX([1]Βοηθητικό!$E$24:$J$24)=MAX([1]Βοηθητικό!$E$1:$J$1)-4,'[1]ΣΤΟΙΧΕΙΑ ΕΤΟΥΣ 2'!$BF$24,IF(MAX([1]Βοηθητικό!$E$24:$J$24)=MAX([1]Βοηθητικό!$E$1:$J$1)-5,'[1]ΣΤΟΙΧΕΙΑ ΕΤΟΥΣ 1'!$BF$24,""))))))</f>
        <v>127723</v>
      </c>
    </row>
    <row r="1796" spans="1:4" x14ac:dyDescent="0.25">
      <c r="A1796" s="1" t="s">
        <v>9</v>
      </c>
      <c r="B1796" s="6">
        <f>IF(MAX([1]Βοηθητικό!$E$24:$J$24)-2=MAX([1]Βοηθητικό!$E$1:$J$1)-2,'[1]ΣΤΟΙΧΕΙΑ ΕΤΟΥΣ 4'!$J$24,IF(MAX([1]Βοηθητικό!$E$24:$J$24)-2=MAX([1]Βοηθητικό!$E$1:$J$1)-3,'[1]ΣΤΟΙΧΕΙΑ ΕΤΟΥΣ 3'!$J$24,IF(MAX([1]Βοηθητικό!$E$24:$J$24)-2=MAX([1]Βοηθητικό!$E$1:$J$1)-4,'[1]ΣΤΟΙΧΕΙΑ ΕΤΟΥΣ 2'!$J$24,IF(MAX([1]Βοηθητικό!$E$24:$J$24)-2=MAX([1]Βοηθητικό!$E$1:$J$1)-5,'[1]ΣΤΟΙΧΕΙΑ ΕΤΟΥΣ 1'!$J$24,""))))</f>
        <v>1396499</v>
      </c>
      <c r="C1796" s="6">
        <f>IF(MAX([1]Βοηθητικό!$E$24:$J$24)-1=MAX([1]Βοηθητικό!$E$1:$J$1)-1,'[1]ΣΤΟΙΧΕΙΑ ΕΤΟΥΣ 5'!$J$24,IF(MAX([1]Βοηθητικό!$E$24:$J$24)-1=MAX([1]Βοηθητικό!$E$1:$J$1)-2,'[1]ΣΤΟΙΧΕΙΑ ΕΤΟΥΣ 4'!$J$24,IF(MAX([1]Βοηθητικό!$E$24:$J$24)-1=MAX([1]Βοηθητικό!$E$1:$J$1)-3,'[1]ΣΤΟΙΧΕΙΑ ΕΤΟΥΣ 3'!$J$24,IF(MAX([1]Βοηθητικό!$E$24:$J$24)-1=MAX([1]Βοηθητικό!$E$1:$J$1)-4,'[1]ΣΤΟΙΧΕΙΑ ΕΤΟΥΣ 2'!$J$24,IF(MAX([1]Βοηθητικό!$E$24:$J$24)-1=MAX([1]Βοηθητικό!$E$1:$J$1)-5,'[1]ΣΤΟΙΧΕΙΑ ΕΤΟΥΣ 1'!$J$24,"")))))</f>
        <v>1396499</v>
      </c>
      <c r="D1796" s="7">
        <f>IF(MAX([1]Βοηθητικό!$E$24:$J$24)=MAX([1]Βοηθητικό!$E$1:$J$1),'[1]ΣΤΟΙΧΕΙΑ ΕΤΟΥΣ 6'!$J$24,IF(MAX([1]Βοηθητικό!$E$24:$J$24)=MAX([1]Βοηθητικό!$E$1:$J$1)-1,'[1]ΣΤΟΙΧΕΙΑ ΕΤΟΥΣ 5'!$J$24,IF(MAX([1]Βοηθητικό!$E$24:$J$24)=MAX([1]Βοηθητικό!$E$1:$J$1)-2,'[1]ΣΤΟΙΧΕΙΑ ΕΤΟΥΣ 4'!$J$24,IF(MAX([1]Βοηθητικό!$E$24:$J$24)=MAX([1]Βοηθητικό!$E$1:$J$1)-3,'[1]ΣΤΟΙΧΕΙΑ ΕΤΟΥΣ 3'!$J$24,IF(MAX([1]Βοηθητικό!$E$24:$J$24)=MAX([1]Βοηθητικό!$E$1:$J$1)-4,'[1]ΣΤΟΙΧΕΙΑ ΕΤΟΥΣ 2'!$J$24,IF(MAX([1]Βοηθητικό!$E$24:$J$24)=MAX([1]Βοηθητικό!$E$1:$J$1)-5,'[1]ΣΤΟΙΧΕΙΑ ΕΤΟΥΣ 1'!$J$24,""))))))</f>
        <v>1429500</v>
      </c>
    </row>
    <row r="1797" spans="1:4" x14ac:dyDescent="0.25">
      <c r="A1797" s="1" t="s">
        <v>181</v>
      </c>
      <c r="B1797" s="6">
        <f>IF(MAX([1]Βοηθητικό!$E$24:$J$24)-2=MAX([1]Βοηθητικό!$E$1:$J$1)-2,'[1]ΣΤΟΙΧΕΙΑ ΕΤΟΥΣ 4'!$M$24,IF(MAX([1]Βοηθητικό!$E$24:$J$24)-2=MAX([1]Βοηθητικό!$E$1:$J$1)-3,'[1]ΣΤΟΙΧΕΙΑ ΕΤΟΥΣ 3'!$M$24,IF(MAX([1]Βοηθητικό!$E$24:$J$24)-2=MAX([1]Βοηθητικό!$E$1:$J$1)-4,'[1]ΣΤΟΙΧΕΙΑ ΕΤΟΥΣ 2'!$M$24,IF(MAX([1]Βοηθητικό!$E$24:$J$24)-2=MAX([1]Βοηθητικό!$E$1:$J$1)-5,'[1]ΣΤΟΙΧΕΙΑ ΕΤΟΥΣ 1'!$M$24,""))))</f>
        <v>5018418</v>
      </c>
      <c r="C1797" s="6">
        <f>IF(MAX([1]Βοηθητικό!$E$24:$J$24)-1=MAX([1]Βοηθητικό!$E$1:$J$1)-1,'[1]ΣΤΟΙΧΕΙΑ ΕΤΟΥΣ 5'!$M$24,IF(MAX([1]Βοηθητικό!$E$24:$J$24)-1=MAX([1]Βοηθητικό!$E$1:$J$1)-2,'[1]ΣΤΟΙΧΕΙΑ ΕΤΟΥΣ 4'!$M$24,IF(MAX([1]Βοηθητικό!$E$24:$J$24)-1=MAX([1]Βοηθητικό!$E$1:$J$1)-3,'[1]ΣΤΟΙΧΕΙΑ ΕΤΟΥΣ 3'!$M$24,IF(MAX([1]Βοηθητικό!$E$24:$J$24)-1=MAX([1]Βοηθητικό!$E$1:$J$1)-4,'[1]ΣΤΟΙΧΕΙΑ ΕΤΟΥΣ 2'!$M$24,IF(MAX([1]Βοηθητικό!$E$24:$J$24)-1=MAX([1]Βοηθητικό!$E$1:$J$1)-5,'[1]ΣΤΟΙΧΕΙΑ ΕΤΟΥΣ 1'!$M$24,"")))))</f>
        <v>5191606</v>
      </c>
      <c r="D1797" s="7">
        <f>IF(MAX([1]Βοηθητικό!$E$24:$J$24)=MAX([1]Βοηθητικό!$E$1:$J$1),'[1]ΣΤΟΙΧΕΙΑ ΕΤΟΥΣ 6'!$M$24,IF(MAX([1]Βοηθητικό!$E$24:$J$24)=MAX([1]Βοηθητικό!$E$1:$J$1)-1,'[1]ΣΤΟΙΧΕΙΑ ΕΤΟΥΣ 5'!$M$24,IF(MAX([1]Βοηθητικό!$E$24:$J$24)=MAX([1]Βοηθητικό!$E$1:$J$1)-2,'[1]ΣΤΟΙΧΕΙΑ ΕΤΟΥΣ 4'!$M$24,IF(MAX([1]Βοηθητικό!$E$24:$J$24)=MAX([1]Βοηθητικό!$E$1:$J$1)-3,'[1]ΣΤΟΙΧΕΙΑ ΕΤΟΥΣ 3'!$M$24,IF(MAX([1]Βοηθητικό!$E$24:$J$24)=MAX([1]Βοηθητικό!$E$1:$J$1)-4,'[1]ΣΤΟΙΧΕΙΑ ΕΤΟΥΣ 2'!$M$24,IF(MAX([1]Βοηθητικό!$E$24:$J$24)=MAX([1]Βοηθητικό!$E$1:$J$1)-5,'[1]ΣΤΟΙΧΕΙΑ ΕΤΟΥΣ 1'!$M$24,""))))))</f>
        <v>5356138</v>
      </c>
    </row>
    <row r="1798" spans="1:4" x14ac:dyDescent="0.25">
      <c r="A1798" s="1" t="s">
        <v>182</v>
      </c>
      <c r="B1798" s="6">
        <f>IF(MAX([1]Βοηθητικό!$E$24:$J$24)-2=MAX([1]Βοηθητικό!$E$1:$J$1)-2,'[1]ΣΤΟΙΧΕΙΑ ΕΤΟΥΣ 4'!$BN$24,IF(MAX([1]Βοηθητικό!$E$24:$J$24)-2=MAX([1]Βοηθητικό!$E$1:$J$1)-3,'[1]ΣΤΟΙΧΕΙΑ ΕΤΟΥΣ 3'!$BN$24,IF(MAX([1]Βοηθητικό!$E$24:$J$24)-2=MAX([1]Βοηθητικό!$E$1:$J$1)-4,'[1]ΣΤΟΙΧΕΙΑ ΕΤΟΥΣ 2'!$BN$24,IF(MAX([1]Βοηθητικό!$E$24:$J$24)-2=MAX([1]Βοηθητικό!$E$1:$J$1)-5,'[1]ΣΤΟΙΧΕΙΑ ΕΤΟΥΣ 1'!$BN$24,""))))</f>
        <v>3525019</v>
      </c>
      <c r="C1798" s="6">
        <f>IF(MAX([1]Βοηθητικό!$E$24:$J$24)-1=MAX([1]Βοηθητικό!$E$1:$J$1)-1,'[1]ΣΤΟΙΧΕΙΑ ΕΤΟΥΣ 5'!$BN$24,IF(MAX([1]Βοηθητικό!$E$24:$J$24)-1=MAX([1]Βοηθητικό!$E$1:$J$1)-2,'[1]ΣΤΟΙΧΕΙΑ ΕΤΟΥΣ 4'!$BN$24,IF(MAX([1]Βοηθητικό!$E$24:$J$24)-1=MAX([1]Βοηθητικό!$E$1:$J$1)-3,'[1]ΣΤΟΙΧΕΙΑ ΕΤΟΥΣ 3'!$BN$24,IF(MAX([1]Βοηθητικό!$E$24:$J$24)-1=MAX([1]Βοηθητικό!$E$1:$J$1)-4,'[1]ΣΤΟΙΧΕΙΑ ΕΤΟΥΣ 2'!$BN$24,IF(MAX([1]Βοηθητικό!$E$24:$J$24)-1=MAX([1]Βοηθητικό!$E$1:$J$1)-5,'[1]ΣΤΟΙΧΕΙΑ ΕΤΟΥΣ 1'!$BN$24,"")))))</f>
        <v>3693260</v>
      </c>
      <c r="D1798" s="7">
        <f>IF(MAX([1]Βοηθητικό!$E$24:$J$24)=MAX([1]Βοηθητικό!$E$1:$J$1),'[1]ΣΤΟΙΧΕΙΑ ΕΤΟΥΣ 6'!$BN$24,IF(MAX([1]Βοηθητικό!$E$24:$J$24)=MAX([1]Βοηθητικό!$E$1:$J$1)-1,'[1]ΣΤΟΙΧΕΙΑ ΕΤΟΥΣ 5'!$BN$24,IF(MAX([1]Βοηθητικό!$E$24:$J$24)=MAX([1]Βοηθητικό!$E$1:$J$1)-2,'[1]ΣΤΟΙΧΕΙΑ ΕΤΟΥΣ 4'!$BN$24,IF(MAX([1]Βοηθητικό!$E$24:$J$24)=MAX([1]Βοηθητικό!$E$1:$J$1)-3,'[1]ΣΤΟΙΧΕΙΑ ΕΤΟΥΣ 3'!$BN$24,IF(MAX([1]Βοηθητικό!$E$24:$J$24)=MAX([1]Βοηθητικό!$E$1:$J$1)-4,'[1]ΣΤΟΙΧΕΙΑ ΕΤΟΥΣ 2'!$BN$24,IF(MAX([1]Βοηθητικό!$E$24:$J$24)=MAX([1]Βοηθητικό!$E$1:$J$1)-5,'[1]ΣΤΟΙΧΕΙΑ ΕΤΟΥΣ 1'!$BN$24,""))))))</f>
        <v>3853885</v>
      </c>
    </row>
    <row r="1799" spans="1:4" x14ac:dyDescent="0.25">
      <c r="A1799" s="1" t="s">
        <v>183</v>
      </c>
      <c r="B1799" s="6">
        <f>IF(MAX([1]Βοηθητικό!$E$24:$J$24)-2=MAX([1]Βοηθητικό!$E$1:$J$1)-2,'[1]ΣΤΟΙΧΕΙΑ ΕΤΟΥΣ 4'!$BG$24,IF(MAX([1]Βοηθητικό!$E$24:$J$24)-2=MAX([1]Βοηθητικό!$E$1:$J$1)-3,'[1]ΣΤΟΙΧΕΙΑ ΕΤΟΥΣ 3'!$BG$24,IF(MAX([1]Βοηθητικό!$E$24:$J$24)-2=MAX([1]Βοηθητικό!$E$1:$J$1)-4,'[1]ΣΤΟΙΧΕΙΑ ΕΤΟΥΣ 2'!$BG$24,IF(MAX([1]Βοηθητικό!$E$24:$J$24)-2=MAX([1]Βοηθητικό!$E$1:$J$1)-5,'[1]ΣΤΟΙΧΕΙΑ ΕΤΟΥΣ 1'!$BG$24,""))))</f>
        <v>111713</v>
      </c>
      <c r="C1799" s="6">
        <f>IF(MAX([1]Βοηθητικό!$E$24:$J$24)-1=MAX([1]Βοηθητικό!$E$1:$J$1)-1,'[1]ΣΤΟΙΧΕΙΑ ΕΤΟΥΣ 5'!$BG$24,IF(MAX([1]Βοηθητικό!$E$24:$J$24)-1=MAX([1]Βοηθητικό!$E$1:$J$1)-2,'[1]ΣΤΟΙΧΕΙΑ ΕΤΟΥΣ 4'!$BG$24,IF(MAX([1]Βοηθητικό!$E$24:$J$24)-1=MAX([1]Βοηθητικό!$E$1:$J$1)-3,'[1]ΣΤΟΙΧΕΙΑ ΕΤΟΥΣ 3'!$BG$24,IF(MAX([1]Βοηθητικό!$E$24:$J$24)-1=MAX([1]Βοηθητικό!$E$1:$J$1)-4,'[1]ΣΤΟΙΧΕΙΑ ΕΤΟΥΣ 2'!$BG$24,IF(MAX([1]Βοηθητικό!$E$24:$J$24)-1=MAX([1]Βοηθητικό!$E$1:$J$1)-5,'[1]ΣΤΟΙΧΕΙΑ ΕΤΟΥΣ 1'!$BG$24,"")))))</f>
        <v>114620</v>
      </c>
      <c r="D1799" s="7">
        <f>IF(MAX([1]Βοηθητικό!$E$24:$J$24)=MAX([1]Βοηθητικό!$E$1:$J$1),'[1]ΣΤΟΙΧΕΙΑ ΕΤΟΥΣ 6'!$BG$24,IF(MAX([1]Βοηθητικό!$E$24:$J$24)=MAX([1]Βοηθητικό!$E$1:$J$1)-1,'[1]ΣΤΟΙΧΕΙΑ ΕΤΟΥΣ 5'!$BG$24,IF(MAX([1]Βοηθητικό!$E$24:$J$24)=MAX([1]Βοηθητικό!$E$1:$J$1)-2,'[1]ΣΤΟΙΧΕΙΑ ΕΤΟΥΣ 4'!$BG$24,IF(MAX([1]Βοηθητικό!$E$24:$J$24)=MAX([1]Βοηθητικό!$E$1:$J$1)-3,'[1]ΣΤΟΙΧΕΙΑ ΕΤΟΥΣ 3'!$BG$24,IF(MAX([1]Βοηθητικό!$E$24:$J$24)=MAX([1]Βοηθητικό!$E$1:$J$1)-4,'[1]ΣΤΟΙΧΕΙΑ ΕΤΟΥΣ 2'!$BG$24,IF(MAX([1]Βοηθητικό!$E$24:$J$24)=MAX([1]Βοηθητικό!$E$1:$J$1)-5,'[1]ΣΤΟΙΧΕΙΑ ΕΤΟΥΣ 1'!$BG$24,""))))))</f>
        <v>117245</v>
      </c>
    </row>
    <row r="1800" spans="1:4" x14ac:dyDescent="0.25">
      <c r="A1800" s="1" t="s">
        <v>66</v>
      </c>
      <c r="B1800" s="6">
        <f>IF(MAX([1]Βοηθητικό!$E$24:$J$24)-2=MAX([1]Βοηθητικό!$E$1:$J$1)-2,'[1]ΣΤΟΙΧΕΙΑ ΕΤΟΥΣ 4'!$BO$24,IF(MAX([1]Βοηθητικό!$E$24:$J$24)-2=MAX([1]Βοηθητικό!$E$1:$J$1)-3,'[1]ΣΤΟΙΧΕΙΑ ΕΤΟΥΣ 3'!$BO$24,IF(MAX([1]Βοηθητικό!$E$24:$J$24)-2=MAX([1]Βοηθητικό!$E$1:$J$1)-4,'[1]ΣΤΟΙΧΕΙΑ ΕΤΟΥΣ 2'!$BO$24,IF(MAX([1]Βοηθητικό!$E$24:$J$24)-2=MAX([1]Βοηθητικό!$E$1:$J$1)-5,'[1]ΣΤΟΙΧΕΙΑ ΕΤΟΥΣ 1'!$BO$24,""))))</f>
        <v>1381685</v>
      </c>
      <c r="C1800" s="6">
        <f>IF(MAX([1]Βοηθητικό!$E$24:$J$24)-1=MAX([1]Βοηθητικό!$E$1:$J$1)-1,'[1]ΣΤΟΙΧΕΙΑ ΕΤΟΥΣ 5'!$BO$24,IF(MAX([1]Βοηθητικό!$E$24:$J$24)-1=MAX([1]Βοηθητικό!$E$1:$J$1)-2,'[1]ΣΤΟΙΧΕΙΑ ΕΤΟΥΣ 4'!$BO$24,IF(MAX([1]Βοηθητικό!$E$24:$J$24)-1=MAX([1]Βοηθητικό!$E$1:$J$1)-3,'[1]ΣΤΟΙΧΕΙΑ ΕΤΟΥΣ 3'!$BO$24,IF(MAX([1]Βοηθητικό!$E$24:$J$24)-1=MAX([1]Βοηθητικό!$E$1:$J$1)-4,'[1]ΣΤΟΙΧΕΙΑ ΕΤΟΥΣ 2'!$BO$24,IF(MAX([1]Βοηθητικό!$E$24:$J$24)-1=MAX([1]Βοηθητικό!$E$1:$J$1)-5,'[1]ΣΤΟΙΧΕΙΑ ΕΤΟΥΣ 1'!$BO$24,"")))))</f>
        <v>1383726</v>
      </c>
      <c r="D1800" s="7">
        <f>IF(MAX([1]Βοηθητικό!$E$24:$J$24)=MAX([1]Βοηθητικό!$E$1:$J$1),'[1]ΣΤΟΙΧΕΙΑ ΕΤΟΥΣ 6'!$BO$24,IF(MAX([1]Βοηθητικό!$E$24:$J$24)=MAX([1]Βοηθητικό!$E$1:$J$1)-1,'[1]ΣΤΟΙΧΕΙΑ ΕΤΟΥΣ 5'!$BO$24,IF(MAX([1]Βοηθητικό!$E$24:$J$24)=MAX([1]Βοηθητικό!$E$1:$J$1)-2,'[1]ΣΤΟΙΧΕΙΑ ΕΤΟΥΣ 4'!$BO$24,IF(MAX([1]Βοηθητικό!$E$24:$J$24)=MAX([1]Βοηθητικό!$E$1:$J$1)-3,'[1]ΣΤΟΙΧΕΙΑ ΕΤΟΥΣ 3'!$BO$24,IF(MAX([1]Βοηθητικό!$E$24:$J$24)=MAX([1]Βοηθητικό!$E$1:$J$1)-4,'[1]ΣΤΟΙΧΕΙΑ ΕΤΟΥΣ 2'!$BO$24,IF(MAX([1]Βοηθητικό!$E$24:$J$24)=MAX([1]Βοηθητικό!$E$1:$J$1)-5,'[1]ΣΤΟΙΧΕΙΑ ΕΤΟΥΣ 1'!$BO$24,""))))))</f>
        <v>1385008</v>
      </c>
    </row>
    <row r="1801" spans="1:4" x14ac:dyDescent="0.25">
      <c r="A1801" s="1" t="s">
        <v>13</v>
      </c>
      <c r="B1801" s="6">
        <f>IF(MAX([1]Βοηθητικό!$E$24:$J$24)-2=MAX([1]Βοηθητικό!$E$1:$J$1)-2,'[1]ΣΤΟΙΧΕΙΑ ΕΤΟΥΣ 4'!$N$24,IF(MAX([1]Βοηθητικό!$E$24:$J$24)-2=MAX([1]Βοηθητικό!$E$1:$J$1)-3,'[1]ΣΤΟΙΧΕΙΑ ΕΤΟΥΣ 3'!$N$24,IF(MAX([1]Βοηθητικό!$E$24:$J$24)-2=MAX([1]Βοηθητικό!$E$1:$J$1)-4,'[1]ΣΤΟΙΧΕΙΑ ΕΤΟΥΣ 2'!$N$24,IF(MAX([1]Βοηθητικό!$E$24:$J$24)-2=MAX([1]Βοηθητικό!$E$1:$J$1)-5,'[1]ΣΤΟΙΧΕΙΑ ΕΤΟΥΣ 1'!$N$24,""))))</f>
        <v>40411</v>
      </c>
      <c r="C1801" s="6">
        <f>IF(MAX([1]Βοηθητικό!$E$24:$J$24)-1=MAX([1]Βοηθητικό!$E$1:$J$1)-1,'[1]ΣΤΟΙΧΕΙΑ ΕΤΟΥΣ 5'!$N$24,IF(MAX([1]Βοηθητικό!$E$24:$J$24)-1=MAX([1]Βοηθητικό!$E$1:$J$1)-2,'[1]ΣΤΟΙΧΕΙΑ ΕΤΟΥΣ 4'!$N$24,IF(MAX([1]Βοηθητικό!$E$24:$J$24)-1=MAX([1]Βοηθητικό!$E$1:$J$1)-3,'[1]ΣΤΟΙΧΕΙΑ ΕΤΟΥΣ 3'!$N$24,IF(MAX([1]Βοηθητικό!$E$24:$J$24)-1=MAX([1]Βοηθητικό!$E$1:$J$1)-4,'[1]ΣΤΟΙΧΕΙΑ ΕΤΟΥΣ 2'!$N$24,IF(MAX([1]Βοηθητικό!$E$24:$J$24)-1=MAX([1]Βοηθητικό!$E$1:$J$1)-5,'[1]ΣΤΟΙΧΕΙΑ ΕΤΟΥΣ 1'!$N$24,"")))))</f>
        <v>40411</v>
      </c>
      <c r="D1801" s="7">
        <f>IF(MAX([1]Βοηθητικό!$E$24:$J$24)=MAX([1]Βοηθητικό!$E$1:$J$1),'[1]ΣΤΟΙΧΕΙΑ ΕΤΟΥΣ 6'!$N$24,IF(MAX([1]Βοηθητικό!$E$24:$J$24)=MAX([1]Βοηθητικό!$E$1:$J$1)-1,'[1]ΣΤΟΙΧΕΙΑ ΕΤΟΥΣ 5'!$N$24,IF(MAX([1]Βοηθητικό!$E$24:$J$24)=MAX([1]Βοηθητικό!$E$1:$J$1)-2,'[1]ΣΤΟΙΧΕΙΑ ΕΤΟΥΣ 4'!$N$24,IF(MAX([1]Βοηθητικό!$E$24:$J$24)=MAX([1]Βοηθητικό!$E$1:$J$1)-3,'[1]ΣΤΟΙΧΕΙΑ ΕΤΟΥΣ 3'!$N$24,IF(MAX([1]Βοηθητικό!$E$24:$J$24)=MAX([1]Βοηθητικό!$E$1:$J$1)-4,'[1]ΣΤΟΙΧΕΙΑ ΕΤΟΥΣ 2'!$N$24,IF(MAX([1]Βοηθητικό!$E$24:$J$24)=MAX([1]Βοηθητικό!$E$1:$J$1)-5,'[1]ΣΤΟΙΧΕΙΑ ΕΤΟΥΣ 1'!$N$24,""))))))</f>
        <v>40411</v>
      </c>
    </row>
    <row r="1802" spans="1:4" x14ac:dyDescent="0.25">
      <c r="A1802" s="1" t="s">
        <v>14</v>
      </c>
      <c r="B1802" s="6">
        <f>IF(MAX([1]Βοηθητικό!$E$24:$J$24)-2=MAX([1]Βοηθητικό!$E$1:$J$1)-2,'[1]ΣΤΟΙΧΕΙΑ ΕΤΟΥΣ 4'!$O$24,IF(MAX([1]Βοηθητικό!$E$24:$J$24)-2=MAX([1]Βοηθητικό!$E$1:$J$1)-3,'[1]ΣΤΟΙΧΕΙΑ ΕΤΟΥΣ 3'!$O$24,IF(MAX([1]Βοηθητικό!$E$24:$J$24)-2=MAX([1]Βοηθητικό!$E$1:$J$1)-4,'[1]ΣΤΟΙΧΕΙΑ ΕΤΟΥΣ 2'!$O$24,IF(MAX([1]Βοηθητικό!$E$24:$J$24)-2=MAX([1]Βοηθητικό!$E$1:$J$1)-5,'[1]ΣΤΟΙΧΕΙΑ ΕΤΟΥΣ 1'!$O$24,""))))</f>
        <v>0</v>
      </c>
      <c r="C1802" s="6">
        <f>IF(MAX([1]Βοηθητικό!$E$24:$J$24)-1=MAX([1]Βοηθητικό!$E$1:$J$1)-1,'[1]ΣΤΟΙΧΕΙΑ ΕΤΟΥΣ 5'!$O$24,IF(MAX([1]Βοηθητικό!$E$24:$J$24)-1=MAX([1]Βοηθητικό!$E$1:$J$1)-2,'[1]ΣΤΟΙΧΕΙΑ ΕΤΟΥΣ 4'!$O$24,IF(MAX([1]Βοηθητικό!$E$24:$J$24)-1=MAX([1]Βοηθητικό!$E$1:$J$1)-3,'[1]ΣΤΟΙΧΕΙΑ ΕΤΟΥΣ 3'!$O$24,IF(MAX([1]Βοηθητικό!$E$24:$J$24)-1=MAX([1]Βοηθητικό!$E$1:$J$1)-4,'[1]ΣΤΟΙΧΕΙΑ ΕΤΟΥΣ 2'!$O$24,IF(MAX([1]Βοηθητικό!$E$24:$J$24)-1=MAX([1]Βοηθητικό!$E$1:$J$1)-5,'[1]ΣΤΟΙΧΕΙΑ ΕΤΟΥΣ 1'!$O$24,"")))))</f>
        <v>0</v>
      </c>
      <c r="D1802" s="7">
        <f>IF(MAX([1]Βοηθητικό!$E$24:$J$24)=MAX([1]Βοηθητικό!$E$1:$J$1),'[1]ΣΤΟΙΧΕΙΑ ΕΤΟΥΣ 6'!$O$24,IF(MAX([1]Βοηθητικό!$E$24:$J$24)=MAX([1]Βοηθητικό!$E$1:$J$1)-1,'[1]ΣΤΟΙΧΕΙΑ ΕΤΟΥΣ 5'!$O$24,IF(MAX([1]Βοηθητικό!$E$24:$J$24)=MAX([1]Βοηθητικό!$E$1:$J$1)-2,'[1]ΣΤΟΙΧΕΙΑ ΕΤΟΥΣ 4'!$O$24,IF(MAX([1]Βοηθητικό!$E$24:$J$24)=MAX([1]Βοηθητικό!$E$1:$J$1)-3,'[1]ΣΤΟΙΧΕΙΑ ΕΤΟΥΣ 3'!$O$24,IF(MAX([1]Βοηθητικό!$E$24:$J$24)=MAX([1]Βοηθητικό!$E$1:$J$1)-4,'[1]ΣΤΟΙΧΕΙΑ ΕΤΟΥΣ 2'!$O$24,IF(MAX([1]Βοηθητικό!$E$24:$J$24)=MAX([1]Βοηθητικό!$E$1:$J$1)-5,'[1]ΣΤΟΙΧΕΙΑ ΕΤΟΥΣ 1'!$O$24,""))))))</f>
        <v>0</v>
      </c>
    </row>
    <row r="1803" spans="1:4" x14ac:dyDescent="0.25">
      <c r="A1803" s="1" t="s">
        <v>15</v>
      </c>
      <c r="B1803" s="6">
        <f>IF(MAX([1]Βοηθητικό!$E$24:$J$24)-2=MAX([1]Βοηθητικό!$E$1:$J$1)-2,'[1]ΣΤΟΙΧΕΙΑ ΕΤΟΥΣ 4'!$P$24,IF(MAX([1]Βοηθητικό!$E$24:$J$24)-2=MAX([1]Βοηθητικό!$E$1:$J$1)-3,'[1]ΣΤΟΙΧΕΙΑ ΕΤΟΥΣ 3'!$P$24,IF(MAX([1]Βοηθητικό!$E$24:$J$24)-2=MAX([1]Βοηθητικό!$E$1:$J$1)-4,'[1]ΣΤΟΙΧΕΙΑ ΕΤΟΥΣ 2'!$P$24,IF(MAX([1]Βοηθητικό!$E$24:$J$24)-2=MAX([1]Βοηθητικό!$E$1:$J$1)-5,'[1]ΣΤΟΙΧΕΙΑ ΕΤΟΥΣ 1'!$P$24,""))))</f>
        <v>3985993</v>
      </c>
      <c r="C1803" s="6">
        <f>IF(MAX([1]Βοηθητικό!$E$24:$J$24)-1=MAX([1]Βοηθητικό!$E$1:$J$1)-1,'[1]ΣΤΟΙΧΕΙΑ ΕΤΟΥΣ 5'!$P$24,IF(MAX([1]Βοηθητικό!$E$24:$J$24)-1=MAX([1]Βοηθητικό!$E$1:$J$1)-2,'[1]ΣΤΟΙΧΕΙΑ ΕΤΟΥΣ 4'!$P$24,IF(MAX([1]Βοηθητικό!$E$24:$J$24)-1=MAX([1]Βοηθητικό!$E$1:$J$1)-3,'[1]ΣΤΟΙΧΕΙΑ ΕΤΟΥΣ 3'!$P$24,IF(MAX([1]Βοηθητικό!$E$24:$J$24)-1=MAX([1]Βοηθητικό!$E$1:$J$1)-4,'[1]ΣΤΟΙΧΕΙΑ ΕΤΟΥΣ 2'!$P$24,IF(MAX([1]Βοηθητικό!$E$24:$J$24)-1=MAX([1]Βοηθητικό!$E$1:$J$1)-5,'[1]ΣΤΟΙΧΕΙΑ ΕΤΟΥΣ 1'!$P$24,"")))))</f>
        <v>3824319</v>
      </c>
      <c r="D1803" s="7">
        <f>IF(MAX([1]Βοηθητικό!$E$24:$J$24)=MAX([1]Βοηθητικό!$E$1:$J$1),'[1]ΣΤΟΙΧΕΙΑ ΕΤΟΥΣ 6'!$P$24,IF(MAX([1]Βοηθητικό!$E$24:$J$24)=MAX([1]Βοηθητικό!$E$1:$J$1)-1,'[1]ΣΤΟΙΧΕΙΑ ΕΤΟΥΣ 5'!$P$24,IF(MAX([1]Βοηθητικό!$E$24:$J$24)=MAX([1]Βοηθητικό!$E$1:$J$1)-2,'[1]ΣΤΟΙΧΕΙΑ ΕΤΟΥΣ 4'!$P$24,IF(MAX([1]Βοηθητικό!$E$24:$J$24)=MAX([1]Βοηθητικό!$E$1:$J$1)-3,'[1]ΣΤΟΙΧΕΙΑ ΕΤΟΥΣ 3'!$P$24,IF(MAX([1]Βοηθητικό!$E$24:$J$24)=MAX([1]Βοηθητικό!$E$1:$J$1)-4,'[1]ΣΤΟΙΧΕΙΑ ΕΤΟΥΣ 2'!$P$24,IF(MAX([1]Βοηθητικό!$E$24:$J$24)=MAX([1]Βοηθητικό!$E$1:$J$1)-5,'[1]ΣΤΟΙΧΕΙΑ ΕΤΟΥΣ 1'!$P$24,""))))))</f>
        <v>3859491</v>
      </c>
    </row>
    <row r="1804" spans="1:4" x14ac:dyDescent="0.25">
      <c r="A1804" s="1" t="s">
        <v>16</v>
      </c>
      <c r="B1804" s="6">
        <f>IF(MAX([1]Βοηθητικό!$E$24:$J$24)-2=MAX([1]Βοηθητικό!$E$1:$J$1)-2,'[1]ΣΤΟΙΧΕΙΑ ΕΤΟΥΣ 4'!$Q$24,IF(MAX([1]Βοηθητικό!$E$24:$J$24)-2=MAX([1]Βοηθητικό!$E$1:$J$1)-3,'[1]ΣΤΟΙΧΕΙΑ ΕΤΟΥΣ 3'!$Q$24,IF(MAX([1]Βοηθητικό!$E$24:$J$24)-2=MAX([1]Βοηθητικό!$E$1:$J$1)-4,'[1]ΣΤΟΙΧΕΙΑ ΕΤΟΥΣ 2'!$Q$24,IF(MAX([1]Βοηθητικό!$E$24:$J$24)-2=MAX([1]Βοηθητικό!$E$1:$J$1)-5,'[1]ΣΤΟΙΧΕΙΑ ΕΤΟΥΣ 1'!$Q$24,""))))</f>
        <v>3936696</v>
      </c>
      <c r="C1804" s="6">
        <f>IF(MAX([1]Βοηθητικό!$E$24:$J$24)-1=MAX([1]Βοηθητικό!$E$1:$J$1)-1,'[1]ΣΤΟΙΧΕΙΑ ΕΤΟΥΣ 5'!$Q$24,IF(MAX([1]Βοηθητικό!$E$24:$J$24)-1=MAX([1]Βοηθητικό!$E$1:$J$1)-2,'[1]ΣΤΟΙΧΕΙΑ ΕΤΟΥΣ 4'!$Q$24,IF(MAX([1]Βοηθητικό!$E$24:$J$24)-1=MAX([1]Βοηθητικό!$E$1:$J$1)-3,'[1]ΣΤΟΙΧΕΙΑ ΕΤΟΥΣ 3'!$Q$24,IF(MAX([1]Βοηθητικό!$E$24:$J$24)-1=MAX([1]Βοηθητικό!$E$1:$J$1)-4,'[1]ΣΤΟΙΧΕΙΑ ΕΤΟΥΣ 2'!$Q$24,IF(MAX([1]Βοηθητικό!$E$24:$J$24)-1=MAX([1]Βοηθητικό!$E$1:$J$1)-5,'[1]ΣΤΟΙΧΕΙΑ ΕΤΟΥΣ 1'!$Q$24,"")))))</f>
        <v>3786907</v>
      </c>
      <c r="D1804" s="7">
        <f>IF(MAX([1]Βοηθητικό!$E$24:$J$24)=MAX([1]Βοηθητικό!$E$1:$J$1),'[1]ΣΤΟΙΧΕΙΑ ΕΤΟΥΣ 6'!$Q$24,IF(MAX([1]Βοηθητικό!$E$24:$J$24)=MAX([1]Βοηθητικό!$E$1:$J$1)-1,'[1]ΣΤΟΙΧΕΙΑ ΕΤΟΥΣ 5'!$Q$24,IF(MAX([1]Βοηθητικό!$E$24:$J$24)=MAX([1]Βοηθητικό!$E$1:$J$1)-2,'[1]ΣΤΟΙΧΕΙΑ ΕΤΟΥΣ 4'!$Q$24,IF(MAX([1]Βοηθητικό!$E$24:$J$24)=MAX([1]Βοηθητικό!$E$1:$J$1)-3,'[1]ΣΤΟΙΧΕΙΑ ΕΤΟΥΣ 3'!$Q$24,IF(MAX([1]Βοηθητικό!$E$24:$J$24)=MAX([1]Βοηθητικό!$E$1:$J$1)-4,'[1]ΣΤΟΙΧΕΙΑ ΕΤΟΥΣ 2'!$Q$24,IF(MAX([1]Βοηθητικό!$E$24:$J$24)=MAX([1]Βοηθητικό!$E$1:$J$1)-5,'[1]ΣΤΟΙΧΕΙΑ ΕΤΟΥΣ 1'!$Q$24,""))))))</f>
        <v>3767534</v>
      </c>
    </row>
    <row r="1805" spans="1:4" x14ac:dyDescent="0.25">
      <c r="A1805" s="1" t="s">
        <v>184</v>
      </c>
      <c r="B1805" s="6">
        <f>IF(MAX([1]Βοηθητικό!$E$24:$J$24)-2=MAX([1]Βοηθητικό!$E$1:$J$1)-2,'[1]ΣΤΟΙΧΕΙΑ ΕΤΟΥΣ 4'!$R$24,IF(MAX([1]Βοηθητικό!$E$24:$J$24)-2=MAX([1]Βοηθητικό!$E$1:$J$1)-3,'[1]ΣΤΟΙΧΕΙΑ ΕΤΟΥΣ 3'!$R$24,IF(MAX([1]Βοηθητικό!$E$24:$J$24)-2=MAX([1]Βοηθητικό!$E$1:$J$1)-4,'[1]ΣΤΟΙΧΕΙΑ ΕΤΟΥΣ 2'!$R$24,IF(MAX([1]Βοηθητικό!$E$24:$J$24)-2=MAX([1]Βοηθητικό!$E$1:$J$1)-5,'[1]ΣΤΟΙΧΕΙΑ ΕΤΟΥΣ 1'!$R$24,""))))</f>
        <v>0</v>
      </c>
      <c r="C1805" s="6">
        <f>IF(MAX([1]Βοηθητικό!$E$24:$J$24)-1=MAX([1]Βοηθητικό!$E$1:$J$1)-1,'[1]ΣΤΟΙΧΕΙΑ ΕΤΟΥΣ 5'!$R$24,IF(MAX([1]Βοηθητικό!$E$24:$J$24)-1=MAX([1]Βοηθητικό!$E$1:$J$1)-2,'[1]ΣΤΟΙΧΕΙΑ ΕΤΟΥΣ 4'!$R$24,IF(MAX([1]Βοηθητικό!$E$24:$J$24)-1=MAX([1]Βοηθητικό!$E$1:$J$1)-3,'[1]ΣΤΟΙΧΕΙΑ ΕΤΟΥΣ 3'!$R$24,IF(MAX([1]Βοηθητικό!$E$24:$J$24)-1=MAX([1]Βοηθητικό!$E$1:$J$1)-4,'[1]ΣΤΟΙΧΕΙΑ ΕΤΟΥΣ 2'!$R$24,IF(MAX([1]Βοηθητικό!$E$24:$J$24)-1=MAX([1]Βοηθητικό!$E$1:$J$1)-5,'[1]ΣΤΟΙΧΕΙΑ ΕΤΟΥΣ 1'!$R$24,"")))))</f>
        <v>0</v>
      </c>
      <c r="D1805" s="7">
        <f>IF(MAX([1]Βοηθητικό!$E$24:$J$24)=MAX([1]Βοηθητικό!$E$1:$J$1),'[1]ΣΤΟΙΧΕΙΑ ΕΤΟΥΣ 6'!$R$24,IF(MAX([1]Βοηθητικό!$E$24:$J$24)=MAX([1]Βοηθητικό!$E$1:$J$1)-1,'[1]ΣΤΟΙΧΕΙΑ ΕΤΟΥΣ 5'!$R$24,IF(MAX([1]Βοηθητικό!$E$24:$J$24)=MAX([1]Βοηθητικό!$E$1:$J$1)-2,'[1]ΣΤΟΙΧΕΙΑ ΕΤΟΥΣ 4'!$R$24,IF(MAX([1]Βοηθητικό!$E$24:$J$24)=MAX([1]Βοηθητικό!$E$1:$J$1)-3,'[1]ΣΤΟΙΧΕΙΑ ΕΤΟΥΣ 3'!$R$24,IF(MAX([1]Βοηθητικό!$E$24:$J$24)=MAX([1]Βοηθητικό!$E$1:$J$1)-4,'[1]ΣΤΟΙΧΕΙΑ ΕΤΟΥΣ 2'!$R$24,IF(MAX([1]Βοηθητικό!$E$24:$J$24)=MAX([1]Βοηθητικό!$E$1:$J$1)-5,'[1]ΣΤΟΙΧΕΙΑ ΕΤΟΥΣ 1'!$R$24,""))))))</f>
        <v>0</v>
      </c>
    </row>
    <row r="1806" spans="1:4" x14ac:dyDescent="0.25">
      <c r="A1806" s="1" t="s">
        <v>18</v>
      </c>
      <c r="B1806" s="6">
        <f>IF(MAX([1]Βοηθητικό!$E$24:$J$24)-2=MAX([1]Βοηθητικό!$E$1:$J$1)-2,'[1]ΣΤΟΙΧΕΙΑ ΕΤΟΥΣ 4'!$S$24,IF(MAX([1]Βοηθητικό!$E$24:$J$24)-2=MAX([1]Βοηθητικό!$E$1:$J$1)-3,'[1]ΣΤΟΙΧΕΙΑ ΕΤΟΥΣ 3'!$S$24,IF(MAX([1]Βοηθητικό!$E$24:$J$24)-2=MAX([1]Βοηθητικό!$E$1:$J$1)-4,'[1]ΣΤΟΙΧΕΙΑ ΕΤΟΥΣ 2'!$S$24,IF(MAX([1]Βοηθητικό!$E$24:$J$24)-2=MAX([1]Βοηθητικό!$E$1:$J$1)-5,'[1]ΣΤΟΙΧΕΙΑ ΕΤΟΥΣ 1'!$S$24,""))))</f>
        <v>49297</v>
      </c>
      <c r="C1806" s="6">
        <f>IF(MAX([1]Βοηθητικό!$E$24:$J$24)-1=MAX([1]Βοηθητικό!$E$1:$J$1)-1,'[1]ΣΤΟΙΧΕΙΑ ΕΤΟΥΣ 5'!$S$24,IF(MAX([1]Βοηθητικό!$E$24:$J$24)-1=MAX([1]Βοηθητικό!$E$1:$J$1)-2,'[1]ΣΤΟΙΧΕΙΑ ΕΤΟΥΣ 4'!$S$24,IF(MAX([1]Βοηθητικό!$E$24:$J$24)-1=MAX([1]Βοηθητικό!$E$1:$J$1)-3,'[1]ΣΤΟΙΧΕΙΑ ΕΤΟΥΣ 3'!$S$24,IF(MAX([1]Βοηθητικό!$E$24:$J$24)-1=MAX([1]Βοηθητικό!$E$1:$J$1)-4,'[1]ΣΤΟΙΧΕΙΑ ΕΤΟΥΣ 2'!$S$24,IF(MAX([1]Βοηθητικό!$E$24:$J$24)-1=MAX([1]Βοηθητικό!$E$1:$J$1)-5,'[1]ΣΤΟΙΧΕΙΑ ΕΤΟΥΣ 1'!$S$24,"")))))</f>
        <v>37412</v>
      </c>
      <c r="D1806" s="7">
        <f>IF(MAX([1]Βοηθητικό!$E$24:$J$24)=MAX([1]Βοηθητικό!$E$1:$J$1),'[1]ΣΤΟΙΧΕΙΑ ΕΤΟΥΣ 6'!$S$24,IF(MAX([1]Βοηθητικό!$E$24:$J$24)=MAX([1]Βοηθητικό!$E$1:$J$1)-1,'[1]ΣΤΟΙΧΕΙΑ ΕΤΟΥΣ 5'!$S$24,IF(MAX([1]Βοηθητικό!$E$24:$J$24)=MAX([1]Βοηθητικό!$E$1:$J$1)-2,'[1]ΣΤΟΙΧΕΙΑ ΕΤΟΥΣ 4'!$S$24,IF(MAX([1]Βοηθητικό!$E$24:$J$24)=MAX([1]Βοηθητικό!$E$1:$J$1)-3,'[1]ΣΤΟΙΧΕΙΑ ΕΤΟΥΣ 3'!$S$24,IF(MAX([1]Βοηθητικό!$E$24:$J$24)=MAX([1]Βοηθητικό!$E$1:$J$1)-4,'[1]ΣΤΟΙΧΕΙΑ ΕΤΟΥΣ 2'!$S$24,IF(MAX([1]Βοηθητικό!$E$24:$J$24)=MAX([1]Βοηθητικό!$E$1:$J$1)-5,'[1]ΣΤΟΙΧΕΙΑ ΕΤΟΥΣ 1'!$S$24,""))))))</f>
        <v>91957</v>
      </c>
    </row>
    <row r="1807" spans="1:4" x14ac:dyDescent="0.25">
      <c r="A1807" s="1" t="s">
        <v>19</v>
      </c>
      <c r="B1807" s="6">
        <f>IF(MAX([1]Βοηθητικό!$E$24:$J$24)-2=MAX([1]Βοηθητικό!$E$1:$J$1)-2,'[1]ΣΤΟΙΧΕΙΑ ΕΤΟΥΣ 4'!$T$24,IF(MAX([1]Βοηθητικό!$E$24:$J$24)-2=MAX([1]Βοηθητικό!$E$1:$J$1)-3,'[1]ΣΤΟΙΧΕΙΑ ΕΤΟΥΣ 3'!$T$24,IF(MAX([1]Βοηθητικό!$E$24:$J$24)-2=MAX([1]Βοηθητικό!$E$1:$J$1)-4,'[1]ΣΤΟΙΧΕΙΑ ΕΤΟΥΣ 2'!$T$24,IF(MAX([1]Βοηθητικό!$E$24:$J$24)-2=MAX([1]Βοηθητικό!$E$1:$J$1)-5,'[1]ΣΤΟΙΧΕΙΑ ΕΤΟΥΣ 1'!$T$24,""))))</f>
        <v>242039</v>
      </c>
      <c r="C1807" s="6">
        <f>IF(MAX([1]Βοηθητικό!$E$24:$J$24)-1=MAX([1]Βοηθητικό!$E$1:$J$1)-1,'[1]ΣΤΟΙΧΕΙΑ ΕΤΟΥΣ 5'!$T$24,IF(MAX([1]Βοηθητικό!$E$24:$J$24)-1=MAX([1]Βοηθητικό!$E$1:$J$1)-2,'[1]ΣΤΟΙΧΕΙΑ ΕΤΟΥΣ 4'!$T$24,IF(MAX([1]Βοηθητικό!$E$24:$J$24)-1=MAX([1]Βοηθητικό!$E$1:$J$1)-3,'[1]ΣΤΟΙΧΕΙΑ ΕΤΟΥΣ 3'!$T$24,IF(MAX([1]Βοηθητικό!$E$24:$J$24)-1=MAX([1]Βοηθητικό!$E$1:$J$1)-4,'[1]ΣΤΟΙΧΕΙΑ ΕΤΟΥΣ 2'!$T$24,IF(MAX([1]Βοηθητικό!$E$24:$J$24)-1=MAX([1]Βοηθητικό!$E$1:$J$1)-5,'[1]ΣΤΟΙΧΕΙΑ ΕΤΟΥΣ 1'!$T$24,"")))))</f>
        <v>235147</v>
      </c>
      <c r="D1807" s="7">
        <f>IF(MAX([1]Βοηθητικό!$E$24:$J$24)=MAX([1]Βοηθητικό!$E$1:$J$1),'[1]ΣΤΟΙΧΕΙΑ ΕΤΟΥΣ 6'!$T$24,IF(MAX([1]Βοηθητικό!$E$24:$J$24)=MAX([1]Βοηθητικό!$E$1:$J$1)-1,'[1]ΣΤΟΙΧΕΙΑ ΕΤΟΥΣ 5'!$T$24,IF(MAX([1]Βοηθητικό!$E$24:$J$24)=MAX([1]Βοηθητικό!$E$1:$J$1)-2,'[1]ΣΤΟΙΧΕΙΑ ΕΤΟΥΣ 4'!$T$24,IF(MAX([1]Βοηθητικό!$E$24:$J$24)=MAX([1]Βοηθητικό!$E$1:$J$1)-3,'[1]ΣΤΟΙΧΕΙΑ ΕΤΟΥΣ 3'!$T$24,IF(MAX([1]Βοηθητικό!$E$24:$J$24)=MAX([1]Βοηθητικό!$E$1:$J$1)-4,'[1]ΣΤΟΙΧΕΙΑ ΕΤΟΥΣ 2'!$T$24,IF(MAX([1]Βοηθητικό!$E$24:$J$24)=MAX([1]Βοηθητικό!$E$1:$J$1)-5,'[1]ΣΤΟΙΧΕΙΑ ΕΤΟΥΣ 1'!$T$24,""))))))</f>
        <v>265507</v>
      </c>
    </row>
    <row r="1808" spans="1:4" x14ac:dyDescent="0.25">
      <c r="A1808" s="1" t="s">
        <v>185</v>
      </c>
      <c r="B1808" s="6">
        <f>IF(MAX([1]Βοηθητικό!$E$24:$J$24)-2=MAX([1]Βοηθητικό!$E$1:$J$1)-2,'[1]ΣΤΟΙΧΕΙΑ ΕΤΟΥΣ 4'!$U$24,IF(MAX([1]Βοηθητικό!$E$24:$J$24)-2=MAX([1]Βοηθητικό!$E$1:$J$1)-3,'[1]ΣΤΟΙΧΕΙΑ ΕΤΟΥΣ 3'!$U$24,IF(MAX([1]Βοηθητικό!$E$24:$J$24)-2=MAX([1]Βοηθητικό!$E$1:$J$1)-4,'[1]ΣΤΟΙΧΕΙΑ ΕΤΟΥΣ 2'!$U$24,IF(MAX([1]Βοηθητικό!$E$24:$J$24)-2=MAX([1]Βοηθητικό!$E$1:$J$1)-5,'[1]ΣΤΟΙΧΕΙΑ ΕΤΟΥΣ 1'!$U$24,""))))</f>
        <v>239459</v>
      </c>
      <c r="C1808" s="6">
        <f>IF(MAX([1]Βοηθητικό!$E$24:$J$24)-1=MAX([1]Βοηθητικό!$E$1:$J$1)-1,'[1]ΣΤΟΙΧΕΙΑ ΕΤΟΥΣ 5'!$U$24,IF(MAX([1]Βοηθητικό!$E$24:$J$24)-1=MAX([1]Βοηθητικό!$E$1:$J$1)-2,'[1]ΣΤΟΙΧΕΙΑ ΕΤΟΥΣ 4'!$U$24,IF(MAX([1]Βοηθητικό!$E$24:$J$24)-1=MAX([1]Βοηθητικό!$E$1:$J$1)-3,'[1]ΣΤΟΙΧΕΙΑ ΕΤΟΥΣ 3'!$U$24,IF(MAX([1]Βοηθητικό!$E$24:$J$24)-1=MAX([1]Βοηθητικό!$E$1:$J$1)-4,'[1]ΣΤΟΙΧΕΙΑ ΕΤΟΥΣ 2'!$U$24,IF(MAX([1]Βοηθητικό!$E$24:$J$24)-1=MAX([1]Βοηθητικό!$E$1:$J$1)-5,'[1]ΣΤΟΙΧΕΙΑ ΕΤΟΥΣ 1'!$U$24,"")))))</f>
        <v>234847</v>
      </c>
      <c r="D1808" s="7">
        <f>IF(MAX([1]Βοηθητικό!$E$24:$J$24)=MAX([1]Βοηθητικό!$E$1:$J$1),'[1]ΣΤΟΙΧΕΙΑ ΕΤΟΥΣ 6'!$U$24,IF(MAX([1]Βοηθητικό!$E$24:$J$24)=MAX([1]Βοηθητικό!$E$1:$J$1)-1,'[1]ΣΤΟΙΧΕΙΑ ΕΤΟΥΣ 5'!$U$24,IF(MAX([1]Βοηθητικό!$E$24:$J$24)=MAX([1]Βοηθητικό!$E$1:$J$1)-2,'[1]ΣΤΟΙΧΕΙΑ ΕΤΟΥΣ 4'!$U$24,IF(MAX([1]Βοηθητικό!$E$24:$J$24)=MAX([1]Βοηθητικό!$E$1:$J$1)-3,'[1]ΣΤΟΙΧΕΙΑ ΕΤΟΥΣ 3'!$U$24,IF(MAX([1]Βοηθητικό!$E$24:$J$24)=MAX([1]Βοηθητικό!$E$1:$J$1)-4,'[1]ΣΤΟΙΧΕΙΑ ΕΤΟΥΣ 2'!$U$24,IF(MAX([1]Βοηθητικό!$E$24:$J$24)=MAX([1]Βοηθητικό!$E$1:$J$1)-5,'[1]ΣΤΟΙΧΕΙΑ ΕΤΟΥΣ 1'!$U$24,""))))))</f>
        <v>264307</v>
      </c>
    </row>
    <row r="1809" spans="1:4" x14ac:dyDescent="0.25">
      <c r="A1809" s="1" t="s">
        <v>22</v>
      </c>
      <c r="B1809" s="6">
        <f>IF(MAX([1]Βοηθητικό!$E$24:$J$24)-2=MAX([1]Βοηθητικό!$E$1:$J$1)-2,'[1]ΣΤΟΙΧΕΙΑ ΕΤΟΥΣ 4'!$W$24,IF(MAX([1]Βοηθητικό!$E$24:$J$24)-2=MAX([1]Βοηθητικό!$E$1:$J$1)-3,'[1]ΣΤΟΙΧΕΙΑ ΕΤΟΥΣ 3'!$W$24,IF(MAX([1]Βοηθητικό!$E$24:$J$24)-2=MAX([1]Βοηθητικό!$E$1:$J$1)-4,'[1]ΣΤΟΙΧΕΙΑ ΕΤΟΥΣ 2'!$W$24,IF(MAX([1]Βοηθητικό!$E$24:$J$24)-2=MAX([1]Βοηθητικό!$E$1:$J$1)-5,'[1]ΣΤΟΙΧΕΙΑ ΕΤΟΥΣ 1'!$W$24,""))))</f>
        <v>0</v>
      </c>
      <c r="C1809" s="6">
        <f>IF(MAX([1]Βοηθητικό!$E$24:$J$24)-1=MAX([1]Βοηθητικό!$E$1:$J$1)-1,'[1]ΣΤΟΙΧΕΙΑ ΕΤΟΥΣ 5'!$W$24,IF(MAX([1]Βοηθητικό!$E$24:$J$24)-1=MAX([1]Βοηθητικό!$E$1:$J$1)-2,'[1]ΣΤΟΙΧΕΙΑ ΕΤΟΥΣ 4'!$W$24,IF(MAX([1]Βοηθητικό!$E$24:$J$24)-1=MAX([1]Βοηθητικό!$E$1:$J$1)-3,'[1]ΣΤΟΙΧΕΙΑ ΕΤΟΥΣ 3'!$W$24,IF(MAX([1]Βοηθητικό!$E$24:$J$24)-1=MAX([1]Βοηθητικό!$E$1:$J$1)-4,'[1]ΣΤΟΙΧΕΙΑ ΕΤΟΥΣ 2'!$W$24,IF(MAX([1]Βοηθητικό!$E$24:$J$24)-1=MAX([1]Βοηθητικό!$E$1:$J$1)-5,'[1]ΣΤΟΙΧΕΙΑ ΕΤΟΥΣ 1'!$W$24,"")))))</f>
        <v>0</v>
      </c>
      <c r="D1809" s="7">
        <f>IF(MAX([1]Βοηθητικό!$E$24:$J$24)=MAX([1]Βοηθητικό!$E$1:$J$1),'[1]ΣΤΟΙΧΕΙΑ ΕΤΟΥΣ 6'!$W$24,IF(MAX([1]Βοηθητικό!$E$24:$J$24)=MAX([1]Βοηθητικό!$E$1:$J$1)-1,'[1]ΣΤΟΙΧΕΙΑ ΕΤΟΥΣ 5'!$W$24,IF(MAX([1]Βοηθητικό!$E$24:$J$24)=MAX([1]Βοηθητικό!$E$1:$J$1)-2,'[1]ΣΤΟΙΧΕΙΑ ΕΤΟΥΣ 4'!$W$24,IF(MAX([1]Βοηθητικό!$E$24:$J$24)=MAX([1]Βοηθητικό!$E$1:$J$1)-3,'[1]ΣΤΟΙΧΕΙΑ ΕΤΟΥΣ 3'!$W$24,IF(MAX([1]Βοηθητικό!$E$24:$J$24)=MAX([1]Βοηθητικό!$E$1:$J$1)-4,'[1]ΣΤΟΙΧΕΙΑ ΕΤΟΥΣ 2'!$W$24,IF(MAX([1]Βοηθητικό!$E$24:$J$24)=MAX([1]Βοηθητικό!$E$1:$J$1)-5,'[1]ΣΤΟΙΧΕΙΑ ΕΤΟΥΣ 1'!$W$24,""))))))</f>
        <v>0</v>
      </c>
    </row>
    <row r="1810" spans="1:4" x14ac:dyDescent="0.25">
      <c r="A1810" s="1" t="s">
        <v>23</v>
      </c>
      <c r="B1810" s="6">
        <f>IF(MAX([1]Βοηθητικό!$E$24:$J$24)-2=MAX([1]Βοηθητικό!$E$1:$J$1)-2,'[1]ΣΤΟΙΧΕΙΑ ΕΤΟΥΣ 4'!$X$24,IF(MAX([1]Βοηθητικό!$E$24:$J$24)-2=MAX([1]Βοηθητικό!$E$1:$J$1)-3,'[1]ΣΤΟΙΧΕΙΑ ΕΤΟΥΣ 3'!$X$24,IF(MAX([1]Βοηθητικό!$E$24:$J$24)-2=MAX([1]Βοηθητικό!$E$1:$J$1)-4,'[1]ΣΤΟΙΧΕΙΑ ΕΤΟΥΣ 2'!$X$24,IF(MAX([1]Βοηθητικό!$E$24:$J$24)-2=MAX([1]Βοηθητικό!$E$1:$J$1)-5,'[1]ΣΤΟΙΧΕΙΑ ΕΤΟΥΣ 1'!$X$24,""))))</f>
        <v>2580</v>
      </c>
      <c r="C1810" s="6">
        <f>IF(MAX([1]Βοηθητικό!$E$24:$J$24)-1=MAX([1]Βοηθητικό!$E$1:$J$1)-1,'[1]ΣΤΟΙΧΕΙΑ ΕΤΟΥΣ 5'!$X$24,IF(MAX([1]Βοηθητικό!$E$24:$J$24)-1=MAX([1]Βοηθητικό!$E$1:$J$1)-2,'[1]ΣΤΟΙΧΕΙΑ ΕΤΟΥΣ 4'!$X$24,IF(MAX([1]Βοηθητικό!$E$24:$J$24)-1=MAX([1]Βοηθητικό!$E$1:$J$1)-3,'[1]ΣΤΟΙΧΕΙΑ ΕΤΟΥΣ 3'!$X$24,IF(MAX([1]Βοηθητικό!$E$24:$J$24)-1=MAX([1]Βοηθητικό!$E$1:$J$1)-4,'[1]ΣΤΟΙΧΕΙΑ ΕΤΟΥΣ 2'!$X$24,IF(MAX([1]Βοηθητικό!$E$24:$J$24)-1=MAX([1]Βοηθητικό!$E$1:$J$1)-5,'[1]ΣΤΟΙΧΕΙΑ ΕΤΟΥΣ 1'!$X$24,"")))))</f>
        <v>300</v>
      </c>
      <c r="D1810" s="7">
        <f>IF(MAX([1]Βοηθητικό!$E$24:$J$24)=MAX([1]Βοηθητικό!$E$1:$J$1),'[1]ΣΤΟΙΧΕΙΑ ΕΤΟΥΣ 6'!$X$24,IF(MAX([1]Βοηθητικό!$E$24:$J$24)=MAX([1]Βοηθητικό!$E$1:$J$1)-1,'[1]ΣΤΟΙΧΕΙΑ ΕΤΟΥΣ 5'!$X$24,IF(MAX([1]Βοηθητικό!$E$24:$J$24)=MAX([1]Βοηθητικό!$E$1:$J$1)-2,'[1]ΣΤΟΙΧΕΙΑ ΕΤΟΥΣ 4'!$X$24,IF(MAX([1]Βοηθητικό!$E$24:$J$24)=MAX([1]Βοηθητικό!$E$1:$J$1)-3,'[1]ΣΤΟΙΧΕΙΑ ΕΤΟΥΣ 3'!$X$24,IF(MAX([1]Βοηθητικό!$E$24:$J$24)=MAX([1]Βοηθητικό!$E$1:$J$1)-4,'[1]ΣΤΟΙΧΕΙΑ ΕΤΟΥΣ 2'!$X$24,IF(MAX([1]Βοηθητικό!$E$24:$J$24)=MAX([1]Βοηθητικό!$E$1:$J$1)-5,'[1]ΣΤΟΙΧΕΙΑ ΕΤΟΥΣ 1'!$X$24,""))))))</f>
        <v>1200</v>
      </c>
    </row>
    <row r="1811" spans="1:4" x14ac:dyDescent="0.25">
      <c r="A1811" s="1" t="s">
        <v>24</v>
      </c>
      <c r="B1811" s="6">
        <f>IF(MAX([1]Βοηθητικό!$E$24:$J$24)-2=MAX([1]Βοηθητικό!$E$1:$J$1)-2,'[1]ΣΤΟΙΧΕΙΑ ΕΤΟΥΣ 4'!$Y$24,IF(MAX([1]Βοηθητικό!$E$24:$J$24)-2=MAX([1]Βοηθητικό!$E$1:$J$1)-3,'[1]ΣΤΟΙΧΕΙΑ ΕΤΟΥΣ 3'!$Y$24,IF(MAX([1]Βοηθητικό!$E$24:$J$24)-2=MAX([1]Βοηθητικό!$E$1:$J$1)-4,'[1]ΣΤΟΙΧΕΙΑ ΕΤΟΥΣ 2'!$Y$24,IF(MAX([1]Βοηθητικό!$E$24:$J$24)-2=MAX([1]Βοηθητικό!$E$1:$J$1)-5,'[1]ΣΤΟΙΧΕΙΑ ΕΤΟΥΣ 1'!$Y$24,""))))</f>
        <v>405222</v>
      </c>
      <c r="C1811" s="6">
        <f>IF(MAX([1]Βοηθητικό!$E$24:$J$24)-1=MAX([1]Βοηθητικό!$E$1:$J$1)-1,'[1]ΣΤΟΙΧΕΙΑ ΕΤΟΥΣ 5'!$Y$24,IF(MAX([1]Βοηθητικό!$E$24:$J$24)-1=MAX([1]Βοηθητικό!$E$1:$J$1)-2,'[1]ΣΤΟΙΧΕΙΑ ΕΤΟΥΣ 4'!$Y$24,IF(MAX([1]Βοηθητικό!$E$24:$J$24)-1=MAX([1]Βοηθητικό!$E$1:$J$1)-3,'[1]ΣΤΟΙΧΕΙΑ ΕΤΟΥΣ 3'!$Y$24,IF(MAX([1]Βοηθητικό!$E$24:$J$24)-1=MAX([1]Βοηθητικό!$E$1:$J$1)-4,'[1]ΣΤΟΙΧΕΙΑ ΕΤΟΥΣ 2'!$Y$24,IF(MAX([1]Βοηθητικό!$E$24:$J$24)-1=MAX([1]Βοηθητικό!$E$1:$J$1)-5,'[1]ΣΤΟΙΧΕΙΑ ΕΤΟΥΣ 1'!$Y$24,"")))))</f>
        <v>332286</v>
      </c>
      <c r="D1811" s="7">
        <f>IF(MAX([1]Βοηθητικό!$E$24:$J$24)=MAX([1]Βοηθητικό!$E$1:$J$1),'[1]ΣΤΟΙΧΕΙΑ ΕΤΟΥΣ 6'!$Y$24,IF(MAX([1]Βοηθητικό!$E$24:$J$24)=MAX([1]Βοηθητικό!$E$1:$J$1)-1,'[1]ΣΤΟΙΧΕΙΑ ΕΤΟΥΣ 5'!$Y$24,IF(MAX([1]Βοηθητικό!$E$24:$J$24)=MAX([1]Βοηθητικό!$E$1:$J$1)-2,'[1]ΣΤΟΙΧΕΙΑ ΕΤΟΥΣ 4'!$Y$24,IF(MAX([1]Βοηθητικό!$E$24:$J$24)=MAX([1]Βοηθητικό!$E$1:$J$1)-3,'[1]ΣΤΟΙΧΕΙΑ ΕΤΟΥΣ 3'!$Y$24,IF(MAX([1]Βοηθητικό!$E$24:$J$24)=MAX([1]Βοηθητικό!$E$1:$J$1)-4,'[1]ΣΤΟΙΧΕΙΑ ΕΤΟΥΣ 2'!$Y$24,IF(MAX([1]Βοηθητικό!$E$24:$J$24)=MAX([1]Βοηθητικό!$E$1:$J$1)-5,'[1]ΣΤΟΙΧΕΙΑ ΕΤΟΥΣ 1'!$Y$24,""))))))</f>
        <v>417044</v>
      </c>
    </row>
    <row r="1812" spans="1:4" x14ac:dyDescent="0.25">
      <c r="A1812" s="1" t="s">
        <v>25</v>
      </c>
      <c r="B1812" s="6">
        <f>IF(MAX([1]Βοηθητικό!$E$24:$J$24)-2=MAX([1]Βοηθητικό!$E$1:$J$1)-2,'[1]ΣΤΟΙΧΕΙΑ ΕΤΟΥΣ 4'!$Z$24,IF(MAX([1]Βοηθητικό!$E$24:$J$24)-2=MAX([1]Βοηθητικό!$E$1:$J$1)-3,'[1]ΣΤΟΙΧΕΙΑ ΕΤΟΥΣ 3'!$Z$24,IF(MAX([1]Βοηθητικό!$E$24:$J$24)-2=MAX([1]Βοηθητικό!$E$1:$J$1)-4,'[1]ΣΤΟΙΧΕΙΑ ΕΤΟΥΣ 2'!$Z$24,IF(MAX([1]Βοηθητικό!$E$24:$J$24)-2=MAX([1]Βοηθητικό!$E$1:$J$1)-5,'[1]ΣΤΟΙΧΕΙΑ ΕΤΟΥΣ 1'!$Z$24,""))))</f>
        <v>11692865</v>
      </c>
      <c r="C1812" s="6">
        <f>IF(MAX([1]Βοηθητικό!$E$24:$J$24)-1=MAX([1]Βοηθητικό!$E$1:$J$1)-1,'[1]ΣΤΟΙΧΕΙΑ ΕΤΟΥΣ 5'!$Z$24,IF(MAX([1]Βοηθητικό!$E$24:$J$24)-1=MAX([1]Βοηθητικό!$E$1:$J$1)-2,'[1]ΣΤΟΙΧΕΙΑ ΕΤΟΥΣ 4'!$Z$24,IF(MAX([1]Βοηθητικό!$E$24:$J$24)-1=MAX([1]Βοηθητικό!$E$1:$J$1)-3,'[1]ΣΤΟΙΧΕΙΑ ΕΤΟΥΣ 3'!$Z$24,IF(MAX([1]Βοηθητικό!$E$24:$J$24)-1=MAX([1]Βοηθητικό!$E$1:$J$1)-4,'[1]ΣΤΟΙΧΕΙΑ ΕΤΟΥΣ 2'!$Z$24,IF(MAX([1]Βοηθητικό!$E$24:$J$24)-1=MAX([1]Βοηθητικό!$E$1:$J$1)-5,'[1]ΣΤΟΙΧΕΙΑ ΕΤΟΥΣ 1'!$Z$24,"")))))</f>
        <v>11281858</v>
      </c>
      <c r="D1812" s="7">
        <f>IF(MAX([1]Βοηθητικό!$E$24:$J$24)=MAX([1]Βοηθητικό!$E$1:$J$1),'[1]ΣΤΟΙΧΕΙΑ ΕΤΟΥΣ 6'!$Z$24,IF(MAX([1]Βοηθητικό!$E$24:$J$24)=MAX([1]Βοηθητικό!$E$1:$J$1)-1,'[1]ΣΤΟΙΧΕΙΑ ΕΤΟΥΣ 5'!$Z$24,IF(MAX([1]Βοηθητικό!$E$24:$J$24)=MAX([1]Βοηθητικό!$E$1:$J$1)-2,'[1]ΣΤΟΙΧΕΙΑ ΕΤΟΥΣ 4'!$Z$24,IF(MAX([1]Βοηθητικό!$E$24:$J$24)=MAX([1]Βοηθητικό!$E$1:$J$1)-3,'[1]ΣΤΟΙΧΕΙΑ ΕΤΟΥΣ 3'!$Z$24,IF(MAX([1]Βοηθητικό!$E$24:$J$24)=MAX([1]Βοηθητικό!$E$1:$J$1)-4,'[1]ΣΤΟΙΧΕΙΑ ΕΤΟΥΣ 2'!$Z$24,IF(MAX([1]Βοηθητικό!$E$24:$J$24)=MAX([1]Βοηθητικό!$E$1:$J$1)-5,'[1]ΣΤΟΙΧΕΙΑ ΕΤΟΥΣ 1'!$Z$24,""))))))</f>
        <v>11328905</v>
      </c>
    </row>
    <row r="1813" spans="1:4" x14ac:dyDescent="0.25">
      <c r="A1813" s="1"/>
      <c r="B1813" s="8"/>
      <c r="C1813" s="18"/>
      <c r="D1813" s="9"/>
    </row>
    <row r="1814" spans="1:4" x14ac:dyDescent="0.25">
      <c r="A1814" s="3" t="s">
        <v>186</v>
      </c>
      <c r="B1814" s="8"/>
      <c r="C1814" s="18"/>
      <c r="D1814" s="9"/>
    </row>
    <row r="1815" spans="1:4" x14ac:dyDescent="0.25">
      <c r="A1815" s="1" t="s">
        <v>26</v>
      </c>
      <c r="B1815" s="6">
        <f>IF(MAX([1]Βοηθητικό!$E$24:$J$24)-2=MAX([1]Βοηθητικό!$E$1:$J$1)-2,'[1]ΣΤΟΙΧΕΙΑ ΕΤΟΥΣ 4'!$AA$24,IF(MAX([1]Βοηθητικό!$E$24:$J$24)-2=MAX([1]Βοηθητικό!$E$1:$J$1)-3,'[1]ΣΤΟΙΧΕΙΑ ΕΤΟΥΣ 3'!$AA$24,IF(MAX([1]Βοηθητικό!$E$24:$J$24)-2=MAX([1]Βοηθητικό!$E$1:$J$1)-4,'[1]ΣΤΟΙΧΕΙΑ ΕΤΟΥΣ 2'!$AA$24,IF(MAX([1]Βοηθητικό!$E$24:$J$24)-2=MAX([1]Βοηθητικό!$E$1:$J$1)-5,'[1]ΣΤΟΙΧΕΙΑ ΕΤΟΥΣ 1'!$AA$24,""))))</f>
        <v>437863</v>
      </c>
      <c r="C1815" s="6">
        <f>IF(MAX([1]Βοηθητικό!$E$24:$J$24)-1=MAX([1]Βοηθητικό!$E$1:$J$1)-1,'[1]ΣΤΟΙΧΕΙΑ ΕΤΟΥΣ 5'!$AA$24,IF(MAX([1]Βοηθητικό!$E$24:$J$24)-1=MAX([1]Βοηθητικό!$E$1:$J$1)-2,'[1]ΣΤΟΙΧΕΙΑ ΕΤΟΥΣ 4'!$AA$24,IF(MAX([1]Βοηθητικό!$E$24:$J$24)-1=MAX([1]Βοηθητικό!$E$1:$J$1)-3,'[1]ΣΤΟΙΧΕΙΑ ΕΤΟΥΣ 3'!$AA$24,IF(MAX([1]Βοηθητικό!$E$24:$J$24)-1=MAX([1]Βοηθητικό!$E$1:$J$1)-4,'[1]ΣΤΟΙΧΕΙΑ ΕΤΟΥΣ 2'!$AA$24,IF(MAX([1]Βοηθητικό!$E$24:$J$24)-1=MAX([1]Βοηθητικό!$E$1:$J$1)-5,'[1]ΣΤΟΙΧΕΙΑ ΕΤΟΥΣ 1'!$AA$24,"")))))</f>
        <v>-37541</v>
      </c>
      <c r="D1815" s="7">
        <f>IF(MAX([1]Βοηθητικό!$E$24:$J$24)=MAX([1]Βοηθητικό!$E$1:$J$1),'[1]ΣΤΟΙΧΕΙΑ ΕΤΟΥΣ 6'!$AA$24,IF(MAX([1]Βοηθητικό!$E$24:$J$24)=MAX([1]Βοηθητικό!$E$1:$J$1)-1,'[1]ΣΤΟΙΧΕΙΑ ΕΤΟΥΣ 5'!$AA$24,IF(MAX([1]Βοηθητικό!$E$24:$J$24)=MAX([1]Βοηθητικό!$E$1:$J$1)-2,'[1]ΣΤΟΙΧΕΙΑ ΕΤΟΥΣ 4'!$AA$24,IF(MAX([1]Βοηθητικό!$E$24:$J$24)=MAX([1]Βοηθητικό!$E$1:$J$1)-3,'[1]ΣΤΟΙΧΕΙΑ ΕΤΟΥΣ 3'!$AA$24,IF(MAX([1]Βοηθητικό!$E$24:$J$24)=MAX([1]Βοηθητικό!$E$1:$J$1)-4,'[1]ΣΤΟΙΧΕΙΑ ΕΤΟΥΣ 2'!$AA$24,IF(MAX([1]Βοηθητικό!$E$24:$J$24)=MAX([1]Βοηθητικό!$E$1:$J$1)-5,'[1]ΣΤΟΙΧΕΙΑ ΕΤΟΥΣ 1'!$AA$24,""))))))</f>
        <v>-799476</v>
      </c>
    </row>
    <row r="1816" spans="1:4" x14ac:dyDescent="0.25">
      <c r="A1816" s="1" t="s">
        <v>27</v>
      </c>
      <c r="B1816" s="6">
        <f>IF(MAX([1]Βοηθητικό!$E$24:$J$24)-2=MAX([1]Βοηθητικό!$E$1:$J$1)-2,'[1]ΣΤΟΙΧΕΙΑ ΕΤΟΥΣ 4'!$AB$24,IF(MAX([1]Βοηθητικό!$E$24:$J$24)-2=MAX([1]Βοηθητικό!$E$1:$J$1)-3,'[1]ΣΤΟΙΧΕΙΑ ΕΤΟΥΣ 3'!$AB$24,IF(MAX([1]Βοηθητικό!$E$24:$J$24)-2=MAX([1]Βοηθητικό!$E$1:$J$1)-4,'[1]ΣΤΟΙΧΕΙΑ ΕΤΟΥΣ 2'!$AB$24,IF(MAX([1]Βοηθητικό!$E$24:$J$24)-2=MAX([1]Βοηθητικό!$E$1:$J$1)-5,'[1]ΣΤΟΙΧΕΙΑ ΕΤΟΥΣ 1'!$AB$24,""))))</f>
        <v>3020032</v>
      </c>
      <c r="C1816" s="6">
        <f>IF(MAX([1]Βοηθητικό!$E$24:$J$24)-1=MAX([1]Βοηθητικό!$E$1:$J$1)-1,'[1]ΣΤΟΙΧΕΙΑ ΕΤΟΥΣ 5'!$AB$24,IF(MAX([1]Βοηθητικό!$E$24:$J$24)-1=MAX([1]Βοηθητικό!$E$1:$J$1)-2,'[1]ΣΤΟΙΧΕΙΑ ΕΤΟΥΣ 4'!$AB$24,IF(MAX([1]Βοηθητικό!$E$24:$J$24)-1=MAX([1]Βοηθητικό!$E$1:$J$1)-3,'[1]ΣΤΟΙΧΕΙΑ ΕΤΟΥΣ 3'!$AB$24,IF(MAX([1]Βοηθητικό!$E$24:$J$24)-1=MAX([1]Βοηθητικό!$E$1:$J$1)-4,'[1]ΣΤΟΙΧΕΙΑ ΕΤΟΥΣ 2'!$AB$24,IF(MAX([1]Βοηθητικό!$E$24:$J$24)-1=MAX([1]Βοηθητικό!$E$1:$J$1)-5,'[1]ΣΤΟΙΧΕΙΑ ΕΤΟΥΣ 1'!$AB$24,"")))))</f>
        <v>3020032</v>
      </c>
      <c r="D1816" s="7">
        <f>IF(MAX([1]Βοηθητικό!$E$24:$J$24)=MAX([1]Βοηθητικό!$E$1:$J$1),'[1]ΣΤΟΙΧΕΙΑ ΕΤΟΥΣ 6'!$AB$24,IF(MAX([1]Βοηθητικό!$E$24:$J$24)=MAX([1]Βοηθητικό!$E$1:$J$1)-1,'[1]ΣΤΟΙΧΕΙΑ ΕΤΟΥΣ 5'!$AB$24,IF(MAX([1]Βοηθητικό!$E$24:$J$24)=MAX([1]Βοηθητικό!$E$1:$J$1)-2,'[1]ΣΤΟΙΧΕΙΑ ΕΤΟΥΣ 4'!$AB$24,IF(MAX([1]Βοηθητικό!$E$24:$J$24)=MAX([1]Βοηθητικό!$E$1:$J$1)-3,'[1]ΣΤΟΙΧΕΙΑ ΕΤΟΥΣ 3'!$AB$24,IF(MAX([1]Βοηθητικό!$E$24:$J$24)=MAX([1]Βοηθητικό!$E$1:$J$1)-4,'[1]ΣΤΟΙΧΕΙΑ ΕΤΟΥΣ 2'!$AB$24,IF(MAX([1]Βοηθητικό!$E$24:$J$24)=MAX([1]Βοηθητικό!$E$1:$J$1)-5,'[1]ΣΤΟΙΧΕΙΑ ΕΤΟΥΣ 1'!$AB$24,""))))))</f>
        <v>3020032</v>
      </c>
    </row>
    <row r="1817" spans="1:4" x14ac:dyDescent="0.25">
      <c r="A1817" s="1" t="s">
        <v>28</v>
      </c>
      <c r="B1817" s="6">
        <f>IF(MAX([1]Βοηθητικό!$E$24:$J$24)-2=MAX([1]Βοηθητικό!$E$1:$J$1)-2,'[1]ΣΤΟΙΧΕΙΑ ΕΤΟΥΣ 4'!$AC$24,IF(MAX([1]Βοηθητικό!$E$24:$J$24)-2=MAX([1]Βοηθητικό!$E$1:$J$1)-3,'[1]ΣΤΟΙΧΕΙΑ ΕΤΟΥΣ 3'!$AC$24,IF(MAX([1]Βοηθητικό!$E$24:$J$24)-2=MAX([1]Βοηθητικό!$E$1:$J$1)-4,'[1]ΣΤΟΙΧΕΙΑ ΕΤΟΥΣ 2'!$AC$24,IF(MAX([1]Βοηθητικό!$E$24:$J$24)-2=MAX([1]Βοηθητικό!$E$1:$J$1)-5,'[1]ΣΤΟΙΧΕΙΑ ΕΤΟΥΣ 1'!$AC$24,""))))</f>
        <v>1123784</v>
      </c>
      <c r="C1817" s="6">
        <f>IF(MAX([1]Βοηθητικό!$E$24:$J$24)-1=MAX([1]Βοηθητικό!$E$1:$J$1)-1,'[1]ΣΤΟΙΧΕΙΑ ΕΤΟΥΣ 5'!$AC$24,IF(MAX([1]Βοηθητικό!$E$24:$J$24)-1=MAX([1]Βοηθητικό!$E$1:$J$1)-2,'[1]ΣΤΟΙΧΕΙΑ ΕΤΟΥΣ 4'!$AC$24,IF(MAX([1]Βοηθητικό!$E$24:$J$24)-1=MAX([1]Βοηθητικό!$E$1:$J$1)-3,'[1]ΣΤΟΙΧΕΙΑ ΕΤΟΥΣ 3'!$AC$24,IF(MAX([1]Βοηθητικό!$E$24:$J$24)-1=MAX([1]Βοηθητικό!$E$1:$J$1)-4,'[1]ΣΤΟΙΧΕΙΑ ΕΤΟΥΣ 2'!$AC$24,IF(MAX([1]Βοηθητικό!$E$24:$J$24)-1=MAX([1]Βοηθητικό!$E$1:$J$1)-5,'[1]ΣΤΟΙΧΕΙΑ ΕΤΟΥΣ 1'!$AC$24,"")))))</f>
        <v>1123784</v>
      </c>
      <c r="D1817" s="7">
        <f>IF(MAX([1]Βοηθητικό!$E$24:$J$24)=MAX([1]Βοηθητικό!$E$1:$J$1),'[1]ΣΤΟΙΧΕΙΑ ΕΤΟΥΣ 6'!$AC$24,IF(MAX([1]Βοηθητικό!$E$24:$J$24)=MAX([1]Βοηθητικό!$E$1:$J$1)-1,'[1]ΣΤΟΙΧΕΙΑ ΕΤΟΥΣ 5'!$AC$24,IF(MAX([1]Βοηθητικό!$E$24:$J$24)=MAX([1]Βοηθητικό!$E$1:$J$1)-2,'[1]ΣΤΟΙΧΕΙΑ ΕΤΟΥΣ 4'!$AC$24,IF(MAX([1]Βοηθητικό!$E$24:$J$24)=MAX([1]Βοηθητικό!$E$1:$J$1)-3,'[1]ΣΤΟΙΧΕΙΑ ΕΤΟΥΣ 3'!$AC$24,IF(MAX([1]Βοηθητικό!$E$24:$J$24)=MAX([1]Βοηθητικό!$E$1:$J$1)-4,'[1]ΣΤΟΙΧΕΙΑ ΕΤΟΥΣ 2'!$AC$24,IF(MAX([1]Βοηθητικό!$E$24:$J$24)=MAX([1]Βοηθητικό!$E$1:$J$1)-5,'[1]ΣΤΟΙΧΕΙΑ ΕΤΟΥΣ 1'!$AC$24,""))))))</f>
        <v>1123784</v>
      </c>
    </row>
    <row r="1818" spans="1:4" x14ac:dyDescent="0.25">
      <c r="A1818" s="1" t="s">
        <v>29</v>
      </c>
      <c r="B1818" s="6">
        <f>IF(MAX([1]Βοηθητικό!$E$24:$J$24)-2=MAX([1]Βοηθητικό!$E$1:$J$1)-2,'[1]ΣΤΟΙΧΕΙΑ ΕΤΟΥΣ 4'!$AD$24,IF(MAX([1]Βοηθητικό!$E$24:$J$24)-2=MAX([1]Βοηθητικό!$E$1:$J$1)-3,'[1]ΣΤΟΙΧΕΙΑ ΕΤΟΥΣ 3'!$AD$24,IF(MAX([1]Βοηθητικό!$E$24:$J$24)-2=MAX([1]Βοηθητικό!$E$1:$J$1)-4,'[1]ΣΤΟΙΧΕΙΑ ΕΤΟΥΣ 2'!$AD$24,IF(MAX([1]Βοηθητικό!$E$24:$J$24)-2=MAX([1]Βοηθητικό!$E$1:$J$1)-5,'[1]ΣΤΟΙΧΕΙΑ ΕΤΟΥΣ 1'!$AD$24,""))))</f>
        <v>-3705952</v>
      </c>
      <c r="C1818" s="6">
        <f>IF(MAX([1]Βοηθητικό!$E$24:$J$24)-1=MAX([1]Βοηθητικό!$E$1:$J$1)-1,'[1]ΣΤΟΙΧΕΙΑ ΕΤΟΥΣ 5'!$AD$24,IF(MAX([1]Βοηθητικό!$E$24:$J$24)-1=MAX([1]Βοηθητικό!$E$1:$J$1)-2,'[1]ΣΤΟΙΧΕΙΑ ΕΤΟΥΣ 4'!$AD$24,IF(MAX([1]Βοηθητικό!$E$24:$J$24)-1=MAX([1]Βοηθητικό!$E$1:$J$1)-3,'[1]ΣΤΟΙΧΕΙΑ ΕΤΟΥΣ 3'!$AD$24,IF(MAX([1]Βοηθητικό!$E$24:$J$24)-1=MAX([1]Βοηθητικό!$E$1:$J$1)-4,'[1]ΣΤΟΙΧΕΙΑ ΕΤΟΥΣ 2'!$AD$24,IF(MAX([1]Βοηθητικό!$E$24:$J$24)-1=MAX([1]Βοηθητικό!$E$1:$J$1)-5,'[1]ΣΤΟΙΧΕΙΑ ΕΤΟΥΣ 1'!$AD$24,"")))))</f>
        <v>-4181357</v>
      </c>
      <c r="D1818" s="7">
        <f>IF(MAX([1]Βοηθητικό!$E$24:$J$24)=MAX([1]Βοηθητικό!$E$1:$J$1),'[1]ΣΤΟΙΧΕΙΑ ΕΤΟΥΣ 6'!$AD$24,IF(MAX([1]Βοηθητικό!$E$24:$J$24)=MAX([1]Βοηθητικό!$E$1:$J$1)-1,'[1]ΣΤΟΙΧΕΙΑ ΕΤΟΥΣ 5'!$AD$24,IF(MAX([1]Βοηθητικό!$E$24:$J$24)=MAX([1]Βοηθητικό!$E$1:$J$1)-2,'[1]ΣΤΟΙΧΕΙΑ ΕΤΟΥΣ 4'!$AD$24,IF(MAX([1]Βοηθητικό!$E$24:$J$24)=MAX([1]Βοηθητικό!$E$1:$J$1)-3,'[1]ΣΤΟΙΧΕΙΑ ΕΤΟΥΣ 3'!$AD$24,IF(MAX([1]Βοηθητικό!$E$24:$J$24)=MAX([1]Βοηθητικό!$E$1:$J$1)-4,'[1]ΣΤΟΙΧΕΙΑ ΕΤΟΥΣ 2'!$AD$24,IF(MAX([1]Βοηθητικό!$E$24:$J$24)=MAX([1]Βοηθητικό!$E$1:$J$1)-5,'[1]ΣΤΟΙΧΕΙΑ ΕΤΟΥΣ 1'!$AD$24,""))))))</f>
        <v>-4943292</v>
      </c>
    </row>
    <row r="1819" spans="1:4" x14ac:dyDescent="0.25">
      <c r="A1819" s="1" t="s">
        <v>30</v>
      </c>
      <c r="B1819" s="6">
        <f>IF(MAX([1]Βοηθητικό!$E$24:$J$24)-2=MAX([1]Βοηθητικό!$E$1:$J$1)-2,'[1]ΣΤΟΙΧΕΙΑ ΕΤΟΥΣ 4'!$AE$24,IF(MAX([1]Βοηθητικό!$E$24:$J$24)-2=MAX([1]Βοηθητικό!$E$1:$J$1)-3,'[1]ΣΤΟΙΧΕΙΑ ΕΤΟΥΣ 3'!$AE$24,IF(MAX([1]Βοηθητικό!$E$24:$J$24)-2=MAX([1]Βοηθητικό!$E$1:$J$1)-4,'[1]ΣΤΟΙΧΕΙΑ ΕΤΟΥΣ 2'!$AE$24,IF(MAX([1]Βοηθητικό!$E$24:$J$24)-2=MAX([1]Βοηθητικό!$E$1:$J$1)-5,'[1]ΣΤΟΙΧΕΙΑ ΕΤΟΥΣ 1'!$AE$24,""))))</f>
        <v>2641</v>
      </c>
      <c r="C1819" s="6">
        <f>IF(MAX([1]Βοηθητικό!$E$24:$J$24)-1=MAX([1]Βοηθητικό!$E$1:$J$1)-1,'[1]ΣΤΟΙΧΕΙΑ ΕΤΟΥΣ 5'!$AE$24,IF(MAX([1]Βοηθητικό!$E$24:$J$24)-1=MAX([1]Βοηθητικό!$E$1:$J$1)-2,'[1]ΣΤΟΙΧΕΙΑ ΕΤΟΥΣ 4'!$AE$24,IF(MAX([1]Βοηθητικό!$E$24:$J$24)-1=MAX([1]Βοηθητικό!$E$1:$J$1)-3,'[1]ΣΤΟΙΧΕΙΑ ΕΤΟΥΣ 3'!$AE$24,IF(MAX([1]Βοηθητικό!$E$24:$J$24)-1=MAX([1]Βοηθητικό!$E$1:$J$1)-4,'[1]ΣΤΟΙΧΕΙΑ ΕΤΟΥΣ 2'!$AE$24,IF(MAX([1]Βοηθητικό!$E$24:$J$24)-1=MAX([1]Βοηθητικό!$E$1:$J$1)-5,'[1]ΣΤΟΙΧΕΙΑ ΕΤΟΥΣ 1'!$AE$24,"")))))</f>
        <v>2641</v>
      </c>
      <c r="D1819" s="7">
        <f>IF(MAX([1]Βοηθητικό!$E$24:$J$24)=MAX([1]Βοηθητικό!$E$1:$J$1),'[1]ΣΤΟΙΧΕΙΑ ΕΤΟΥΣ 6'!$AE$24,IF(MAX([1]Βοηθητικό!$E$24:$J$24)=MAX([1]Βοηθητικό!$E$1:$J$1)-1,'[1]ΣΤΟΙΧΕΙΑ ΕΤΟΥΣ 5'!$AE$24,IF(MAX([1]Βοηθητικό!$E$24:$J$24)=MAX([1]Βοηθητικό!$E$1:$J$1)-2,'[1]ΣΤΟΙΧΕΙΑ ΕΤΟΥΣ 4'!$AE$24,IF(MAX([1]Βοηθητικό!$E$24:$J$24)=MAX([1]Βοηθητικό!$E$1:$J$1)-3,'[1]ΣΤΟΙΧΕΙΑ ΕΤΟΥΣ 3'!$AE$24,IF(MAX([1]Βοηθητικό!$E$24:$J$24)=MAX([1]Βοηθητικό!$E$1:$J$1)-4,'[1]ΣΤΟΙΧΕΙΑ ΕΤΟΥΣ 2'!$AE$24,IF(MAX([1]Βοηθητικό!$E$24:$J$24)=MAX([1]Βοηθητικό!$E$1:$J$1)-5,'[1]ΣΤΟΙΧΕΙΑ ΕΤΟΥΣ 1'!$AE$24,""))))))</f>
        <v>2641</v>
      </c>
    </row>
    <row r="1820" spans="1:4" x14ac:dyDescent="0.25">
      <c r="A1820" s="1" t="s">
        <v>61</v>
      </c>
      <c r="B1820" s="6">
        <f>IF(MAX([1]Βοηθητικό!$E$24:$J$24)-2=MAX([1]Βοηθητικό!$E$1:$J$1)-2,'[1]ΣΤΟΙΧΕΙΑ ΕΤΟΥΣ 4'!$BJ$24,IF(MAX([1]Βοηθητικό!$E$24:$J$24)-2=MAX([1]Βοηθητικό!$E$1:$J$1)-3,'[1]ΣΤΟΙΧΕΙΑ ΕΤΟΥΣ 3'!$BJ$24,IF(MAX([1]Βοηθητικό!$E$24:$J$24)-2=MAX([1]Βοηθητικό!$E$1:$J$1)-4,'[1]ΣΤΟΙΧΕΙΑ ΕΤΟΥΣ 2'!$BJ$24,IF(MAX([1]Βοηθητικό!$E$24:$J$24)-2=MAX([1]Βοηθητικό!$E$1:$J$1)-5,'[1]ΣΤΟΙΧΕΙΑ ΕΤΟΥΣ 1'!$BJ$24,""))))</f>
        <v>0</v>
      </c>
      <c r="C1820" s="6">
        <f>IF(MAX([1]Βοηθητικό!$E$24:$J$24)-1=MAX([1]Βοηθητικό!$E$1:$J$1)-1,'[1]ΣΤΟΙΧΕΙΑ ΕΤΟΥΣ 5'!$BJ$24,IF(MAX([1]Βοηθητικό!$E$24:$J$24)-1=MAX([1]Βοηθητικό!$E$1:$J$1)-2,'[1]ΣΤΟΙΧΕΙΑ ΕΤΟΥΣ 4'!$BJ$24,IF(MAX([1]Βοηθητικό!$E$24:$J$24)-1=MAX([1]Βοηθητικό!$E$1:$J$1)-3,'[1]ΣΤΟΙΧΕΙΑ ΕΤΟΥΣ 3'!$BJ$24,IF(MAX([1]Βοηθητικό!$E$24:$J$24)-1=MAX([1]Βοηθητικό!$E$1:$J$1)-4,'[1]ΣΤΟΙΧΕΙΑ ΕΤΟΥΣ 2'!$BJ$24,IF(MAX([1]Βοηθητικό!$E$24:$J$24)-1=MAX([1]Βοηθητικό!$E$1:$J$1)-5,'[1]ΣΤΟΙΧΕΙΑ ΕΤΟΥΣ 1'!$BJ$24,"")))))</f>
        <v>0</v>
      </c>
      <c r="D1820" s="7">
        <f>IF(MAX([1]Βοηθητικό!$E$24:$J$24)=MAX([1]Βοηθητικό!$E$1:$J$1),'[1]ΣΤΟΙΧΕΙΑ ΕΤΟΥΣ 6'!$BJ$24,IF(MAX([1]Βοηθητικό!$E$24:$J$24)=MAX([1]Βοηθητικό!$E$1:$J$1)-1,'[1]ΣΤΟΙΧΕΙΑ ΕΤΟΥΣ 5'!$BJ$24,IF(MAX([1]Βοηθητικό!$E$24:$J$24)=MAX([1]Βοηθητικό!$E$1:$J$1)-2,'[1]ΣΤΟΙΧΕΙΑ ΕΤΟΥΣ 4'!$BJ$24,IF(MAX([1]Βοηθητικό!$E$24:$J$24)=MAX([1]Βοηθητικό!$E$1:$J$1)-3,'[1]ΣΤΟΙΧΕΙΑ ΕΤΟΥΣ 3'!$BJ$24,IF(MAX([1]Βοηθητικό!$E$24:$J$24)=MAX([1]Βοηθητικό!$E$1:$J$1)-4,'[1]ΣΤΟΙΧΕΙΑ ΕΤΟΥΣ 2'!$BJ$24,IF(MAX([1]Βοηθητικό!$E$24:$J$24)=MAX([1]Βοηθητικό!$E$1:$J$1)-5,'[1]ΣΤΟΙΧΕΙΑ ΕΤΟΥΣ 1'!$BJ$24,""))))))</f>
        <v>0</v>
      </c>
    </row>
    <row r="1821" spans="1:4" x14ac:dyDescent="0.25">
      <c r="A1821" s="1" t="s">
        <v>62</v>
      </c>
      <c r="B1821" s="6">
        <f>IF(MAX([1]Βοηθητικό!$E$24:$J$24)-2=MAX([1]Βοηθητικό!$E$1:$J$1)-2,'[1]ΣΤΟΙΧΕΙΑ ΕΤΟΥΣ 4'!$BK$24,IF(MAX([1]Βοηθητικό!$E$24:$J$24)-2=MAX([1]Βοηθητικό!$E$1:$J$1)-3,'[1]ΣΤΟΙΧΕΙΑ ΕΤΟΥΣ 3'!$BK$24,IF(MAX([1]Βοηθητικό!$E$24:$J$24)-2=MAX([1]Βοηθητικό!$E$1:$J$1)-4,'[1]ΣΤΟΙΧΕΙΑ ΕΤΟΥΣ 2'!$BK$24,IF(MAX([1]Βοηθητικό!$E$24:$J$24)-2=MAX([1]Βοηθητικό!$E$1:$J$1)-5,'[1]ΣΤΟΙΧΕΙΑ ΕΤΟΥΣ 1'!$BK$24,""))))</f>
        <v>2641</v>
      </c>
      <c r="C1821" s="6">
        <f>IF(MAX([1]Βοηθητικό!$E$24:$J$24)-1=MAX([1]Βοηθητικό!$E$1:$J$1)-1,'[1]ΣΤΟΙΧΕΙΑ ΕΤΟΥΣ 5'!$BK$24,IF(MAX([1]Βοηθητικό!$E$24:$J$24)-1=MAX([1]Βοηθητικό!$E$1:$J$1)-2,'[1]ΣΤΟΙΧΕΙΑ ΕΤΟΥΣ 4'!$BK$24,IF(MAX([1]Βοηθητικό!$E$24:$J$24)-1=MAX([1]Βοηθητικό!$E$1:$J$1)-3,'[1]ΣΤΟΙΧΕΙΑ ΕΤΟΥΣ 3'!$BK$24,IF(MAX([1]Βοηθητικό!$E$24:$J$24)-1=MAX([1]Βοηθητικό!$E$1:$J$1)-4,'[1]ΣΤΟΙΧΕΙΑ ΕΤΟΥΣ 2'!$BK$24,IF(MAX([1]Βοηθητικό!$E$24:$J$24)-1=MAX([1]Βοηθητικό!$E$1:$J$1)-5,'[1]ΣΤΟΙΧΕΙΑ ΕΤΟΥΣ 1'!$BK$24,"")))))</f>
        <v>2641</v>
      </c>
      <c r="D1821" s="7">
        <f>IF(MAX([1]Βοηθητικό!$E$24:$J$24)=MAX([1]Βοηθητικό!$E$1:$J$1),'[1]ΣΤΟΙΧΕΙΑ ΕΤΟΥΣ 6'!$BK$24,IF(MAX([1]Βοηθητικό!$E$24:$J$24)=MAX([1]Βοηθητικό!$E$1:$J$1)-1,'[1]ΣΤΟΙΧΕΙΑ ΕΤΟΥΣ 5'!$BK$24,IF(MAX([1]Βοηθητικό!$E$24:$J$24)=MAX([1]Βοηθητικό!$E$1:$J$1)-2,'[1]ΣΤΟΙΧΕΙΑ ΕΤΟΥΣ 4'!$BK$24,IF(MAX([1]Βοηθητικό!$E$24:$J$24)=MAX([1]Βοηθητικό!$E$1:$J$1)-3,'[1]ΣΤΟΙΧΕΙΑ ΕΤΟΥΣ 3'!$BK$24,IF(MAX([1]Βοηθητικό!$E$24:$J$24)=MAX([1]Βοηθητικό!$E$1:$J$1)-4,'[1]ΣΤΟΙΧΕΙΑ ΕΤΟΥΣ 2'!$BK$24,IF(MAX([1]Βοηθητικό!$E$24:$J$24)=MAX([1]Βοηθητικό!$E$1:$J$1)-5,'[1]ΣΤΟΙΧΕΙΑ ΕΤΟΥΣ 1'!$BK$24,""))))))</f>
        <v>2641</v>
      </c>
    </row>
    <row r="1822" spans="1:4" x14ac:dyDescent="0.25">
      <c r="A1822" s="1" t="s">
        <v>31</v>
      </c>
      <c r="B1822" s="6">
        <f>IF(MAX([1]Βοηθητικό!$E$24:$J$24)-2=MAX([1]Βοηθητικό!$E$1:$J$1)-2,'[1]ΣΤΟΙΧΕΙΑ ΕΤΟΥΣ 4'!$AF$24,IF(MAX([1]Βοηθητικό!$E$24:$J$24)-2=MAX([1]Βοηθητικό!$E$1:$J$1)-3,'[1]ΣΤΟΙΧΕΙΑ ΕΤΟΥΣ 3'!$AF$24,IF(MAX([1]Βοηθητικό!$E$24:$J$24)-2=MAX([1]Βοηθητικό!$E$1:$J$1)-4,'[1]ΣΤΟΙΧΕΙΑ ΕΤΟΥΣ 2'!$AF$24,IF(MAX([1]Βοηθητικό!$E$24:$J$24)-2=MAX([1]Βοηθητικό!$E$1:$J$1)-5,'[1]ΣΤΟΙΧΕΙΑ ΕΤΟΥΣ 1'!$AF$24,""))))</f>
        <v>11252360</v>
      </c>
      <c r="C1822" s="6">
        <f>IF(MAX([1]Βοηθητικό!$E$24:$J$24)-1=MAX([1]Βοηθητικό!$E$1:$J$1)-1,'[1]ΣΤΟΙΧΕΙΑ ΕΤΟΥΣ 5'!$AF$24,IF(MAX([1]Βοηθητικό!$E$24:$J$24)-1=MAX([1]Βοηθητικό!$E$1:$J$1)-2,'[1]ΣΤΟΙΧΕΙΑ ΕΤΟΥΣ 4'!$AF$24,IF(MAX([1]Βοηθητικό!$E$24:$J$24)-1=MAX([1]Βοηθητικό!$E$1:$J$1)-3,'[1]ΣΤΟΙΧΕΙΑ ΕΤΟΥΣ 3'!$AF$24,IF(MAX([1]Βοηθητικό!$E$24:$J$24)-1=MAX([1]Βοηθητικό!$E$1:$J$1)-4,'[1]ΣΤΟΙΧΕΙΑ ΕΤΟΥΣ 2'!$AF$24,IF(MAX([1]Βοηθητικό!$E$24:$J$24)-1=MAX([1]Βοηθητικό!$E$1:$J$1)-5,'[1]ΣΤΟΙΧΕΙΑ ΕΤΟΥΣ 1'!$AF$24,"")))))</f>
        <v>11316758</v>
      </c>
      <c r="D1822" s="7">
        <f>IF(MAX([1]Βοηθητικό!$E$24:$J$24)=MAX([1]Βοηθητικό!$E$1:$J$1),'[1]ΣΤΟΙΧΕΙΑ ΕΤΟΥΣ 6'!$AF$24,IF(MAX([1]Βοηθητικό!$E$24:$J$24)=MAX([1]Βοηθητικό!$E$1:$J$1)-1,'[1]ΣΤΟΙΧΕΙΑ ΕΤΟΥΣ 5'!$AF$24,IF(MAX([1]Βοηθητικό!$E$24:$J$24)=MAX([1]Βοηθητικό!$E$1:$J$1)-2,'[1]ΣΤΟΙΧΕΙΑ ΕΤΟΥΣ 4'!$AF$24,IF(MAX([1]Βοηθητικό!$E$24:$J$24)=MAX([1]Βοηθητικό!$E$1:$J$1)-3,'[1]ΣΤΟΙΧΕΙΑ ΕΤΟΥΣ 3'!$AF$24,IF(MAX([1]Βοηθητικό!$E$24:$J$24)=MAX([1]Βοηθητικό!$E$1:$J$1)-4,'[1]ΣΤΟΙΧΕΙΑ ΕΤΟΥΣ 2'!$AF$24,IF(MAX([1]Βοηθητικό!$E$24:$J$24)=MAX([1]Βοηθητικό!$E$1:$J$1)-5,'[1]ΣΤΟΙΧΕΙΑ ΕΤΟΥΣ 1'!$AF$24,""))))))</f>
        <v>12125740</v>
      </c>
    </row>
    <row r="1823" spans="1:4" x14ac:dyDescent="0.25">
      <c r="A1823" s="1" t="s">
        <v>187</v>
      </c>
      <c r="B1823" s="6">
        <f>IF(MAX([1]Βοηθητικό!$E$24:$J$24)-2=MAX([1]Βοηθητικό!$E$1:$J$1)-2,'[1]ΣΤΟΙΧΕΙΑ ΕΤΟΥΣ 4'!$AG$24,IF(MAX([1]Βοηθητικό!$E$24:$J$24)-2=MAX([1]Βοηθητικό!$E$1:$J$1)-3,'[1]ΣΤΟΙΧΕΙΑ ΕΤΟΥΣ 3'!$AG$24,IF(MAX([1]Βοηθητικό!$E$24:$J$24)-2=MAX([1]Βοηθητικό!$E$1:$J$1)-4,'[1]ΣΤΟΙΧΕΙΑ ΕΤΟΥΣ 2'!$AG$24,IF(MAX([1]Βοηθητικό!$E$24:$J$24)-2=MAX([1]Βοηθητικό!$E$1:$J$1)-5,'[1]ΣΤΟΙΧΕΙΑ ΕΤΟΥΣ 1'!$AG$24,""))))</f>
        <v>7485218</v>
      </c>
      <c r="C1823" s="6">
        <f>IF(MAX([1]Βοηθητικό!$E$24:$J$24)-1=MAX([1]Βοηθητικό!$E$1:$J$1)-1,'[1]ΣΤΟΙΧΕΙΑ ΕΤΟΥΣ 5'!$AG$24,IF(MAX([1]Βοηθητικό!$E$24:$J$24)-1=MAX([1]Βοηθητικό!$E$1:$J$1)-2,'[1]ΣΤΟΙΧΕΙΑ ΕΤΟΥΣ 4'!$AG$24,IF(MAX([1]Βοηθητικό!$E$24:$J$24)-1=MAX([1]Βοηθητικό!$E$1:$J$1)-3,'[1]ΣΤΟΙΧΕΙΑ ΕΤΟΥΣ 3'!$AG$24,IF(MAX([1]Βοηθητικό!$E$24:$J$24)-1=MAX([1]Βοηθητικό!$E$1:$J$1)-4,'[1]ΣΤΟΙΧΕΙΑ ΕΤΟΥΣ 2'!$AG$24,IF(MAX([1]Βοηθητικό!$E$24:$J$24)-1=MAX([1]Βοηθητικό!$E$1:$J$1)-5,'[1]ΣΤΟΙΧΕΙΑ ΕΤΟΥΣ 1'!$AG$24,"")))))</f>
        <v>7776583</v>
      </c>
      <c r="D1823" s="7">
        <f>IF(MAX([1]Βοηθητικό!$E$24:$J$24)=MAX([1]Βοηθητικό!$E$1:$J$1),'[1]ΣΤΟΙΧΕΙΑ ΕΤΟΥΣ 6'!$AG$24,IF(MAX([1]Βοηθητικό!$E$24:$J$24)=MAX([1]Βοηθητικό!$E$1:$J$1)-1,'[1]ΣΤΟΙΧΕΙΑ ΕΤΟΥΣ 5'!$AG$24,IF(MAX([1]Βοηθητικό!$E$24:$J$24)=MAX([1]Βοηθητικό!$E$1:$J$1)-2,'[1]ΣΤΟΙΧΕΙΑ ΕΤΟΥΣ 4'!$AG$24,IF(MAX([1]Βοηθητικό!$E$24:$J$24)=MAX([1]Βοηθητικό!$E$1:$J$1)-3,'[1]ΣΤΟΙΧΕΙΑ ΕΤΟΥΣ 3'!$AG$24,IF(MAX([1]Βοηθητικό!$E$24:$J$24)=MAX([1]Βοηθητικό!$E$1:$J$1)-4,'[1]ΣΤΟΙΧΕΙΑ ΕΤΟΥΣ 2'!$AG$24,IF(MAX([1]Βοηθητικό!$E$24:$J$24)=MAX([1]Βοηθητικό!$E$1:$J$1)-5,'[1]ΣΤΟΙΧΕΙΑ ΕΤΟΥΣ 1'!$AG$24,""))))))</f>
        <v>8137108</v>
      </c>
    </row>
    <row r="1824" spans="1:4" x14ac:dyDescent="0.25">
      <c r="A1824" s="1" t="s">
        <v>188</v>
      </c>
      <c r="B1824" s="6">
        <f>IF(MAX([1]Βοηθητικό!$E$24:$J$24)-2=MAX([1]Βοηθητικό!$E$1:$J$1)-2,'[1]ΣΤΟΙΧΕΙΑ ΕΤΟΥΣ 4'!$AH$24,IF(MAX([1]Βοηθητικό!$E$24:$J$24)-2=MAX([1]Βοηθητικό!$E$1:$J$1)-3,'[1]ΣΤΟΙΧΕΙΑ ΕΤΟΥΣ 3'!$AH$24,IF(MAX([1]Βοηθητικό!$E$24:$J$24)-2=MAX([1]Βοηθητικό!$E$1:$J$1)-4,'[1]ΣΤΟΙΧΕΙΑ ΕΤΟΥΣ 2'!$AH$24,IF(MAX([1]Βοηθητικό!$E$24:$J$24)-2=MAX([1]Βοηθητικό!$E$1:$J$1)-5,'[1]ΣΤΟΙΧΕΙΑ ΕΤΟΥΣ 1'!$AH$24,""))))</f>
        <v>1585026</v>
      </c>
      <c r="C1824" s="6">
        <f>IF(MAX([1]Βοηθητικό!$E$24:$J$24)-1=MAX([1]Βοηθητικό!$E$1:$J$1)-1,'[1]ΣΤΟΙΧΕΙΑ ΕΤΟΥΣ 5'!$AH$24,IF(MAX([1]Βοηθητικό!$E$24:$J$24)-1=MAX([1]Βοηθητικό!$E$1:$J$1)-2,'[1]ΣΤΟΙΧΕΙΑ ΕΤΟΥΣ 4'!$AH$24,IF(MAX([1]Βοηθητικό!$E$24:$J$24)-1=MAX([1]Βοηθητικό!$E$1:$J$1)-3,'[1]ΣΤΟΙΧΕΙΑ ΕΤΟΥΣ 3'!$AH$24,IF(MAX([1]Βοηθητικό!$E$24:$J$24)-1=MAX([1]Βοηθητικό!$E$1:$J$1)-4,'[1]ΣΤΟΙΧΕΙΑ ΕΤΟΥΣ 2'!$AH$24,IF(MAX([1]Βοηθητικό!$E$24:$J$24)-1=MAX([1]Βοηθητικό!$E$1:$J$1)-5,'[1]ΣΤΟΙΧΕΙΑ ΕΤΟΥΣ 1'!$AH$24,"")))))</f>
        <v>1543217</v>
      </c>
      <c r="D1824" s="7">
        <f>IF(MAX([1]Βοηθητικό!$E$24:$J$24)=MAX([1]Βοηθητικό!$E$1:$J$1),'[1]ΣΤΟΙΧΕΙΑ ΕΤΟΥΣ 6'!$AH$24,IF(MAX([1]Βοηθητικό!$E$24:$J$24)=MAX([1]Βοηθητικό!$E$1:$J$1)-1,'[1]ΣΤΟΙΧΕΙΑ ΕΤΟΥΣ 5'!$AH$24,IF(MAX([1]Βοηθητικό!$E$24:$J$24)=MAX([1]Βοηθητικό!$E$1:$J$1)-2,'[1]ΣΤΟΙΧΕΙΑ ΕΤΟΥΣ 4'!$AH$24,IF(MAX([1]Βοηθητικό!$E$24:$J$24)=MAX([1]Βοηθητικό!$E$1:$J$1)-3,'[1]ΣΤΟΙΧΕΙΑ ΕΤΟΥΣ 3'!$AH$24,IF(MAX([1]Βοηθητικό!$E$24:$J$24)=MAX([1]Βοηθητικό!$E$1:$J$1)-4,'[1]ΣΤΟΙΧΕΙΑ ΕΤΟΥΣ 2'!$AH$24,IF(MAX([1]Βοηθητικό!$E$24:$J$24)=MAX([1]Βοηθητικό!$E$1:$J$1)-5,'[1]ΣΤΟΙΧΕΙΑ ΕΤΟΥΣ 1'!$AH$24,""))))))</f>
        <v>1617940</v>
      </c>
    </row>
    <row r="1825" spans="1:4" x14ac:dyDescent="0.25">
      <c r="A1825" s="1" t="s">
        <v>189</v>
      </c>
      <c r="B1825" s="6">
        <f>IF(MAX([1]Βοηθητικό!$E$24:$J$24)-2=MAX([1]Βοηθητικό!$E$1:$J$1)-2,'[1]ΣΤΟΙΧΕΙΑ ΕΤΟΥΣ 4'!$AI$24,IF(MAX([1]Βοηθητικό!$E$24:$J$24)-2=MAX([1]Βοηθητικό!$E$1:$J$1)-3,'[1]ΣΤΟΙΧΕΙΑ ΕΤΟΥΣ 3'!$AI$24,IF(MAX([1]Βοηθητικό!$E$24:$J$24)-2=MAX([1]Βοηθητικό!$E$1:$J$1)-4,'[1]ΣΤΟΙΧΕΙΑ ΕΤΟΥΣ 2'!$AI$24,IF(MAX([1]Βοηθητικό!$E$24:$J$24)-2=MAX([1]Βοηθητικό!$E$1:$J$1)-5,'[1]ΣΤΟΙΧΕΙΑ ΕΤΟΥΣ 1'!$AI$24,""))))</f>
        <v>258072</v>
      </c>
      <c r="C1825" s="6">
        <f>IF(MAX([1]Βοηθητικό!$E$24:$J$24)-1=MAX([1]Βοηθητικό!$E$1:$J$1)-1,'[1]ΣΤΟΙΧΕΙΑ ΕΤΟΥΣ 5'!$AI$24,IF(MAX([1]Βοηθητικό!$E$24:$J$24)-1=MAX([1]Βοηθητικό!$E$1:$J$1)-2,'[1]ΣΤΟΙΧΕΙΑ ΕΤΟΥΣ 4'!$AI$24,IF(MAX([1]Βοηθητικό!$E$24:$J$24)-1=MAX([1]Βοηθητικό!$E$1:$J$1)-3,'[1]ΣΤΟΙΧΕΙΑ ΕΤΟΥΣ 3'!$AI$24,IF(MAX([1]Βοηθητικό!$E$24:$J$24)-1=MAX([1]Βοηθητικό!$E$1:$J$1)-4,'[1]ΣΤΟΙΧΕΙΑ ΕΤΟΥΣ 2'!$AI$24,IF(MAX([1]Βοηθητικό!$E$24:$J$24)-1=MAX([1]Βοηθητικό!$E$1:$J$1)-5,'[1]ΣΤΟΙΧΕΙΑ ΕΤΟΥΣ 1'!$AI$24,"")))))</f>
        <v>258072</v>
      </c>
      <c r="D1825" s="7">
        <f>IF(MAX([1]Βοηθητικό!$E$24:$J$24)=MAX([1]Βοηθητικό!$E$1:$J$1),'[1]ΣΤΟΙΧΕΙΑ ΕΤΟΥΣ 6'!$AI$24,IF(MAX([1]Βοηθητικό!$E$24:$J$24)=MAX([1]Βοηθητικό!$E$1:$J$1)-1,'[1]ΣΤΟΙΧΕΙΑ ΕΤΟΥΣ 5'!$AI$24,IF(MAX([1]Βοηθητικό!$E$24:$J$24)=MAX([1]Βοηθητικό!$E$1:$J$1)-2,'[1]ΣΤΟΙΧΕΙΑ ΕΤΟΥΣ 4'!$AI$24,IF(MAX([1]Βοηθητικό!$E$24:$J$24)=MAX([1]Βοηθητικό!$E$1:$J$1)-3,'[1]ΣΤΟΙΧΕΙΑ ΕΤΟΥΣ 3'!$AI$24,IF(MAX([1]Βοηθητικό!$E$24:$J$24)=MAX([1]Βοηθητικό!$E$1:$J$1)-4,'[1]ΣΤΟΙΧΕΙΑ ΕΤΟΥΣ 2'!$AI$24,IF(MAX([1]Βοηθητικό!$E$24:$J$24)=MAX([1]Βοηθητικό!$E$1:$J$1)-5,'[1]ΣΤΟΙΧΕΙΑ ΕΤΟΥΣ 1'!$AI$24,""))))))</f>
        <v>258072</v>
      </c>
    </row>
    <row r="1826" spans="1:4" x14ac:dyDescent="0.25">
      <c r="A1826" s="1" t="s">
        <v>36</v>
      </c>
      <c r="B1826" s="6">
        <f>IF(MAX([1]Βοηθητικό!$E$24:$J$24)-2=MAX([1]Βοηθητικό!$E$1:$J$1)-2,'[1]ΣΤΟΙΧΕΙΑ ΕΤΟΥΣ 4'!$AK$24,IF(MAX([1]Βοηθητικό!$E$24:$J$24)-2=MAX([1]Βοηθητικό!$E$1:$J$1)-3,'[1]ΣΤΟΙΧΕΙΑ ΕΤΟΥΣ 3'!$AK$24,IF(MAX([1]Βοηθητικό!$E$24:$J$24)-2=MAX([1]Βοηθητικό!$E$1:$J$1)-4,'[1]ΣΤΟΙΧΕΙΑ ΕΤΟΥΣ 2'!$AK$24,IF(MAX([1]Βοηθητικό!$E$24:$J$24)-2=MAX([1]Βοηθητικό!$E$1:$J$1)-5,'[1]ΣΤΟΙΧΕΙΑ ΕΤΟΥΣ 1'!$AK$24,""))))</f>
        <v>1924045</v>
      </c>
      <c r="C1826" s="6">
        <f>IF(MAX([1]Βοηθητικό!$E$24:$J$24)-1=MAX([1]Βοηθητικό!$E$1:$J$1)-1,'[1]ΣΤΟΙΧΕΙΑ ΕΤΟΥΣ 5'!$AK$24,IF(MAX([1]Βοηθητικό!$E$24:$J$24)-1=MAX([1]Βοηθητικό!$E$1:$J$1)-2,'[1]ΣΤΟΙΧΕΙΑ ΕΤΟΥΣ 4'!$AK$24,IF(MAX([1]Βοηθητικό!$E$24:$J$24)-1=MAX([1]Βοηθητικό!$E$1:$J$1)-3,'[1]ΣΤΟΙΧΕΙΑ ΕΤΟΥΣ 3'!$AK$24,IF(MAX([1]Βοηθητικό!$E$24:$J$24)-1=MAX([1]Βοηθητικό!$E$1:$J$1)-4,'[1]ΣΤΟΙΧΕΙΑ ΕΤΟΥΣ 2'!$AK$24,IF(MAX([1]Βοηθητικό!$E$24:$J$24)-1=MAX([1]Βοηθητικό!$E$1:$J$1)-5,'[1]ΣΤΟΙΧΕΙΑ ΕΤΟΥΣ 1'!$AK$24,"")))))</f>
        <v>1738886</v>
      </c>
      <c r="D1826" s="7">
        <f>IF(MAX([1]Βοηθητικό!$E$24:$J$24)=MAX([1]Βοηθητικό!$E$1:$J$1),'[1]ΣΤΟΙΧΕΙΑ ΕΤΟΥΣ 6'!$AK$24,IF(MAX([1]Βοηθητικό!$E$24:$J$24)=MAX([1]Βοηθητικό!$E$1:$J$1)-1,'[1]ΣΤΟΙΧΕΙΑ ΕΤΟΥΣ 5'!$AK$24,IF(MAX([1]Βοηθητικό!$E$24:$J$24)=MAX([1]Βοηθητικό!$E$1:$J$1)-2,'[1]ΣΤΟΙΧΕΙΑ ΕΤΟΥΣ 4'!$AK$24,IF(MAX([1]Βοηθητικό!$E$24:$J$24)=MAX([1]Βοηθητικό!$E$1:$J$1)-3,'[1]ΣΤΟΙΧΕΙΑ ΕΤΟΥΣ 3'!$AK$24,IF(MAX([1]Βοηθητικό!$E$24:$J$24)=MAX([1]Βοηθητικό!$E$1:$J$1)-4,'[1]ΣΤΟΙΧΕΙΑ ΕΤΟΥΣ 2'!$AK$24,IF(MAX([1]Βοηθητικό!$E$24:$J$24)=MAX([1]Βοηθητικό!$E$1:$J$1)-5,'[1]ΣΤΟΙΧΕΙΑ ΕΤΟΥΣ 1'!$AK$24,""))))))</f>
        <v>2112620</v>
      </c>
    </row>
    <row r="1827" spans="1:4" x14ac:dyDescent="0.25">
      <c r="A1827" s="1" t="s">
        <v>37</v>
      </c>
      <c r="B1827" s="6">
        <f>IF(MAX([1]Βοηθητικό!$E$24:$J$24)-2=MAX([1]Βοηθητικό!$E$1:$J$1)-2,'[1]ΣΤΟΙΧΕΙΑ ΕΤΟΥΣ 4'!$AL$24,IF(MAX([1]Βοηθητικό!$E$24:$J$24)-2=MAX([1]Βοηθητικό!$E$1:$J$1)-3,'[1]ΣΤΟΙΧΕΙΑ ΕΤΟΥΣ 3'!$AL$24,IF(MAX([1]Βοηθητικό!$E$24:$J$24)-2=MAX([1]Βοηθητικό!$E$1:$J$1)-4,'[1]ΣΤΟΙΧΕΙΑ ΕΤΟΥΣ 2'!$AL$24,IF(MAX([1]Βοηθητικό!$E$24:$J$24)-2=MAX([1]Βοηθητικό!$E$1:$J$1)-5,'[1]ΣΤΟΙΧΕΙΑ ΕΤΟΥΣ 1'!$AL$24,""))))</f>
        <v>11692865</v>
      </c>
      <c r="C1827" s="6">
        <f>IF(MAX([1]Βοηθητικό!$E$24:$J$24)-1=MAX([1]Βοηθητικό!$E$1:$J$1)-1,'[1]ΣΤΟΙΧΕΙΑ ΕΤΟΥΣ 5'!$AL$24,IF(MAX([1]Βοηθητικό!$E$24:$J$24)-1=MAX([1]Βοηθητικό!$E$1:$J$1)-2,'[1]ΣΤΟΙΧΕΙΑ ΕΤΟΥΣ 4'!$AL$24,IF(MAX([1]Βοηθητικό!$E$24:$J$24)-1=MAX([1]Βοηθητικό!$E$1:$J$1)-3,'[1]ΣΤΟΙΧΕΙΑ ΕΤΟΥΣ 3'!$AL$24,IF(MAX([1]Βοηθητικό!$E$24:$J$24)-1=MAX([1]Βοηθητικό!$E$1:$J$1)-4,'[1]ΣΤΟΙΧΕΙΑ ΕΤΟΥΣ 2'!$AL$24,IF(MAX([1]Βοηθητικό!$E$24:$J$24)-1=MAX([1]Βοηθητικό!$E$1:$J$1)-5,'[1]ΣΤΟΙΧΕΙΑ ΕΤΟΥΣ 1'!$AL$24,"")))))</f>
        <v>11281858</v>
      </c>
      <c r="D1827" s="7">
        <f>IF(MAX([1]Βοηθητικό!$E$24:$J$24)=MAX([1]Βοηθητικό!$E$1:$J$1),'[1]ΣΤΟΙΧΕΙΑ ΕΤΟΥΣ 6'!$AL$24,IF(MAX([1]Βοηθητικό!$E$24:$J$24)=MAX([1]Βοηθητικό!$E$1:$J$1)-1,'[1]ΣΤΟΙΧΕΙΑ ΕΤΟΥΣ 5'!$AL$24,IF(MAX([1]Βοηθητικό!$E$24:$J$24)=MAX([1]Βοηθητικό!$E$1:$J$1)-2,'[1]ΣΤΟΙΧΕΙΑ ΕΤΟΥΣ 4'!$AL$24,IF(MAX([1]Βοηθητικό!$E$24:$J$24)=MAX([1]Βοηθητικό!$E$1:$J$1)-3,'[1]ΣΤΟΙΧΕΙΑ ΕΤΟΥΣ 3'!$AL$24,IF(MAX([1]Βοηθητικό!$E$24:$J$24)=MAX([1]Βοηθητικό!$E$1:$J$1)-4,'[1]ΣΤΟΙΧΕΙΑ ΕΤΟΥΣ 2'!$AL$24,IF(MAX([1]Βοηθητικό!$E$24:$J$24)=MAX([1]Βοηθητικό!$E$1:$J$1)-5,'[1]ΣΤΟΙΧΕΙΑ ΕΤΟΥΣ 1'!$AL$24,""))))))</f>
        <v>11328905</v>
      </c>
    </row>
    <row r="1828" spans="1:4" x14ac:dyDescent="0.25">
      <c r="A1828" s="1"/>
      <c r="B1828" s="4" t="str">
        <f>IF(MAX([1]Βοηθητικό!$E$24:$J$24)-2=MAX([1]Βοηθητικό!$E$1:$J$1)-2,LEFT('[1]ΣΤΟΙΧΕΙΑ ΕΤΟΥΣ 4'!$F$24,10),IF(MAX([1]Βοηθητικό!$E$24:$J$24)-2=MAX([1]Βοηθητικό!$E$1:$J$1)-3,LEFT('[1]ΣΤΟΙΧΕΙΑ ΕΤΟΥΣ 3'!$F$24,10),IF(MAX([1]Βοηθητικό!$E$24:$J$24)-2=MAX([1]Βοηθητικό!$E$1:$J$1)-4,LEFT('[1]ΣΤΟΙΧΕΙΑ ΕΤΟΥΣ 2'!$F$24,10),IF(MAX([1]Βοηθητικό!$E$24:$J$24)-2=MAX([1]Βοηθητικό!$E$1:$J$1)-5,LEFT('[1]ΣΤΟΙΧΕΙΑ ΕΤΟΥΣ 1'!$F$24,10),""))))</f>
        <v>01/01/2018</v>
      </c>
      <c r="C1828" s="17" t="str">
        <f>IF(MAX([1]Βοηθητικό!$E$24:$J$24)-1=MAX([1]Βοηθητικό!$E$1:$J$1)-1,LEFT('[1]ΣΤΟΙΧΕΙΑ ΕΤΟΥΣ 5'!$F$24,10),IF(MAX([1]Βοηθητικό!$E$24:$J$24)-1=MAX([1]Βοηθητικό!$E$1:$J$1)-2,LEFT('[1]ΣΤΟΙΧΕΙΑ ΕΤΟΥΣ 4'!$F$24,10),IF(MAX([1]Βοηθητικό!$E$24:$J$24)-1=MAX([1]Βοηθητικό!$E$1:$J$1)-3,LEFT('[1]ΣΤΟΙΧΕΙΑ ΕΤΟΥΣ 3'!$F$24,10),IF(MAX([1]Βοηθητικό!$E$24:$J$24)-1=MAX([1]Βοηθητικό!$E$1:$J$1)-4,LEFT('[1]ΣΤΟΙΧΕΙΑ ΕΤΟΥΣ 2'!$F$24,10),IF(MAX([1]Βοηθητικό!$E$24:$J$24)-1=MAX([1]Βοηθητικό!$E$1:$J$1)-5,LEFT('[1]ΣΤΟΙΧΕΙΑ ΕΤΟΥΣ 1'!$F$24,10),"")))))</f>
        <v>01/01/2019</v>
      </c>
      <c r="D1828" s="5" t="str">
        <f>IF(MAX([1]Βοηθητικό!$E$24:$J$24)=MAX([1]Βοηθητικό!$E$1:$J$1),LEFT('[1]ΣΤΟΙΧΕΙΑ ΕΤΟΥΣ 6'!$F$24,10),IF(MAX([1]Βοηθητικό!$E$24:$J$24)=MAX([1]Βοηθητικό!$E$1:$J$1)-1,LEFT('[1]ΣΤΟΙΧΕΙΑ ΕΤΟΥΣ 5'!$F$24,10),IF(MAX([1]Βοηθητικό!$E$24:$J$24)=MAX([1]Βοηθητικό!$E$1:$J$1)-2,LEFT('[1]ΣΤΟΙΧΕΙΑ ΕΤΟΥΣ 4'!$F$24,10),IF(MAX([1]Βοηθητικό!$E$24:$J$24)=MAX([1]Βοηθητικό!$E$1:$J$1)-3,LEFT('[1]ΣΤΟΙΧΕΙΑ ΕΤΟΥΣ 3'!$F$24,10),IF(MAX([1]Βοηθητικό!$E$24:$J$24)=MAX([1]Βοηθητικό!$E$1:$J$1)-4,LEFT('[1]ΣΤΟΙΧΕΙΑ ΕΤΟΥΣ 2'!$F$24,10),IF(MAX([1]Βοηθητικό!$E$24:$J$24)=MAX([1]Βοηθητικό!$E$1:$J$1)-5,LEFT('[1]ΣΤΟΙΧΕΙΑ ΕΤΟΥΣ 1'!$F$24,10),""))))))</f>
        <v>01/01/2020</v>
      </c>
    </row>
    <row r="1829" spans="1:4" x14ac:dyDescent="0.25">
      <c r="A1829" s="3" t="s">
        <v>190</v>
      </c>
      <c r="B1829" s="4" t="str">
        <f>IF(MAX([1]Βοηθητικό!$E$24:$J$24)-2=MAX([1]Βοηθητικό!$E$1:$J$1)-2,RIGHT('[1]ΣΤΟΙΧΕΙΑ ΕΤΟΥΣ 4'!$F$24,10),IF(MAX([1]Βοηθητικό!$E$24:$J$24)-2=MAX([1]Βοηθητικό!$E$1:$J$1)-3,RIGHT('[1]ΣΤΟΙΧΕΙΑ ΕΤΟΥΣ 3'!$F$24,10),IF(MAX([1]Βοηθητικό!$E$24:$J$24)-2=MAX([1]Βοηθητικό!$E$1:$J$1)-4,RIGHT('[1]ΣΤΟΙΧΕΙΑ ΕΤΟΥΣ 2'!$F$24,10),IF(MAX([1]Βοηθητικό!$E$24:$J$24)-2=MAX([1]Βοηθητικό!$E$1:$J$1)-5,RIGHT('[1]ΣΤΟΙΧΕΙΑ ΕΤΟΥΣ 1'!$F$24,10),""))))</f>
        <v>31/12/2018</v>
      </c>
      <c r="C1829" s="17" t="str">
        <f>IF(MAX([1]Βοηθητικό!$E$24:$J$24)-1=MAX([1]Βοηθητικό!$E$1:$J$1)-1,RIGHT('[1]ΣΤΟΙΧΕΙΑ ΕΤΟΥΣ 5'!$F$24,10),IF(MAX([1]Βοηθητικό!$E$24:$J$24)-1=MAX([1]Βοηθητικό!$E$1:$J$1)-2,RIGHT('[1]ΣΤΟΙΧΕΙΑ ΕΤΟΥΣ 4'!$F$24,10),IF(MAX([1]Βοηθητικό!$E$24:$J$24)-1=MAX([1]Βοηθητικό!$E$1:$J$1)-3,RIGHT('[1]ΣΤΟΙΧΕΙΑ ΕΤΟΥΣ 3'!$F$24,10),IF(MAX([1]Βοηθητικό!$E$24:$J$24)-1=MAX([1]Βοηθητικό!$E$1:$J$1)-4,RIGHT('[1]ΣΤΟΙΧΕΙΑ ΕΤΟΥΣ 2'!$F$24,10),IF(MAX([1]Βοηθητικό!$E$24:$J$24)-1=MAX([1]Βοηθητικό!$E$1:$J$1)-5,RIGHT('[1]ΣΤΟΙΧΕΙΑ ΕΤΟΥΣ 1'!$F$24,10),"")))))</f>
        <v>31/12/2019</v>
      </c>
      <c r="D1829" s="5" t="str">
        <f>IF(MAX([1]Βοηθητικό!$E$24:$J$24)=MAX([1]Βοηθητικό!$E$1:$J$1),RIGHT('[1]ΣΤΟΙΧΕΙΑ ΕΤΟΥΣ 6'!$F$24,10),IF(MAX([1]Βοηθητικό!$E$24:$J$24)=MAX([1]Βοηθητικό!$E$1:$J$1)-1,RIGHT('[1]ΣΤΟΙΧΕΙΑ ΕΤΟΥΣ 5'!$F$24,10),IF(MAX([1]Βοηθητικό!$E$24:$J$24)=MAX([1]Βοηθητικό!$E$1:$J$1)-2,RIGHT('[1]ΣΤΟΙΧΕΙΑ ΕΤΟΥΣ 4'!$F$24,10),IF(MAX([1]Βοηθητικό!$E$24:$J$24)=MAX([1]Βοηθητικό!$E$1:$J$1)-3,RIGHT('[1]ΣΤΟΙΧΕΙΑ ΕΤΟΥΣ 3'!$F$24,10),IF(MAX([1]Βοηθητικό!$E$24:$J$24)=MAX([1]Βοηθητικό!$E$1:$J$1)-4,RIGHT('[1]ΣΤΟΙΧΕΙΑ ΕΤΟΥΣ 2'!$F$24,10),IF(MAX([1]Βοηθητικό!$E$24:$J$24)=MAX([1]Βοηθητικό!$E$1:$J$1)-5,RIGHT('[1]ΣΤΟΙΧΕΙΑ ΕΤΟΥΣ 1'!$F$24,10),""))))))</f>
        <v>31/12/2020</v>
      </c>
    </row>
    <row r="1830" spans="1:4" x14ac:dyDescent="0.25">
      <c r="A1830" s="1" t="s">
        <v>39</v>
      </c>
      <c r="B1830" s="6">
        <f>IF(MAX([1]Βοηθητικό!$E$24:$J$24)-2=MAX([1]Βοηθητικό!$E$1:$J$1)-2,'[1]ΣΤΟΙΧΕΙΑ ΕΤΟΥΣ 4'!$AN$24,IF(MAX([1]Βοηθητικό!$E$24:$J$24)-2=MAX([1]Βοηθητικό!$E$1:$J$1)-3,'[1]ΣΤΟΙΧΕΙΑ ΕΤΟΥΣ 3'!$AN$24,IF(MAX([1]Βοηθητικό!$E$24:$J$24)-2=MAX([1]Βοηθητικό!$E$1:$J$1)-4,'[1]ΣΤΟΙΧΕΙΑ ΕΤΟΥΣ 2'!$AN$24,IF(MAX([1]Βοηθητικό!$E$24:$J$24)-2=MAX([1]Βοηθητικό!$E$1:$J$1)-5,'[1]ΣΤΟΙΧΕΙΑ ΕΤΟΥΣ 1'!$AN$24,""))))</f>
        <v>3460397</v>
      </c>
      <c r="C1830" s="6">
        <f>IF(MAX([1]Βοηθητικό!$E$24:$J$24)-1=MAX([1]Βοηθητικό!$E$1:$J$1)-1,'[1]ΣΤΟΙΧΕΙΑ ΕΤΟΥΣ 5'!$AN$24,IF(MAX([1]Βοηθητικό!$E$24:$J$24)-1=MAX([1]Βοηθητικό!$E$1:$J$1)-2,'[1]ΣΤΟΙΧΕΙΑ ΕΤΟΥΣ 4'!$AN$24,IF(MAX([1]Βοηθητικό!$E$24:$J$24)-1=MAX([1]Βοηθητικό!$E$1:$J$1)-3,'[1]ΣΤΟΙΧΕΙΑ ΕΤΟΥΣ 3'!$AN$24,IF(MAX([1]Βοηθητικό!$E$24:$J$24)-1=MAX([1]Βοηθητικό!$E$1:$J$1)-4,'[1]ΣΤΟΙΧΕΙΑ ΕΤΟΥΣ 2'!$AN$24,IF(MAX([1]Βοηθητικό!$E$24:$J$24)-1=MAX([1]Βοηθητικό!$E$1:$J$1)-5,'[1]ΣΤΟΙΧΕΙΑ ΕΤΟΥΣ 1'!$AN$24,"")))))</f>
        <v>3338096</v>
      </c>
      <c r="D1830" s="7">
        <f>IF(MAX([1]Βοηθητικό!$E$24:$J$24)=MAX([1]Βοηθητικό!$E$1:$J$1),'[1]ΣΤΟΙΧΕΙΑ ΕΤΟΥΣ 6'!$AN$24,IF(MAX([1]Βοηθητικό!$E$24:$J$24)=MAX([1]Βοηθητικό!$E$1:$J$1)-1,'[1]ΣΤΟΙΧΕΙΑ ΕΤΟΥΣ 5'!$AN$24,IF(MAX([1]Βοηθητικό!$E$24:$J$24)=MAX([1]Βοηθητικό!$E$1:$J$1)-2,'[1]ΣΤΟΙΧΕΙΑ ΕΤΟΥΣ 4'!$AN$24,IF(MAX([1]Βοηθητικό!$E$24:$J$24)=MAX([1]Βοηθητικό!$E$1:$J$1)-3,'[1]ΣΤΟΙΧΕΙΑ ΕΤΟΥΣ 3'!$AN$24,IF(MAX([1]Βοηθητικό!$E$24:$J$24)=MAX([1]Βοηθητικό!$E$1:$J$1)-4,'[1]ΣΤΟΙΧΕΙΑ ΕΤΟΥΣ 2'!$AN$24,IF(MAX([1]Βοηθητικό!$E$24:$J$24)=MAX([1]Βοηθητικό!$E$1:$J$1)-5,'[1]ΣΤΟΙΧΕΙΑ ΕΤΟΥΣ 1'!$AN$24,""))))))</f>
        <v>3018377</v>
      </c>
    </row>
    <row r="1831" spans="1:4" x14ac:dyDescent="0.25">
      <c r="A1831" s="1" t="s">
        <v>40</v>
      </c>
      <c r="B1831" s="6">
        <f>IF(MAX([1]Βοηθητικό!$E$24:$J$24)-2=MAX([1]Βοηθητικό!$E$1:$J$1)-2,'[1]ΣΤΟΙΧΕΙΑ ΕΤΟΥΣ 4'!$AO$24,IF(MAX([1]Βοηθητικό!$E$24:$J$24)-2=MAX([1]Βοηθητικό!$E$1:$J$1)-3,'[1]ΣΤΟΙΧΕΙΑ ΕΤΟΥΣ 3'!$AO$24,IF(MAX([1]Βοηθητικό!$E$24:$J$24)-2=MAX([1]Βοηθητικό!$E$1:$J$1)-4,'[1]ΣΤΟΙΧΕΙΑ ΕΤΟΥΣ 2'!$AO$24,IF(MAX([1]Βοηθητικό!$E$24:$J$24)-2=MAX([1]Βοηθητικό!$E$1:$J$1)-5,'[1]ΣΤΟΙΧΕΙΑ ΕΤΟΥΣ 1'!$AO$24,""))))</f>
        <v>2238912</v>
      </c>
      <c r="C1831" s="6">
        <f>IF(MAX([1]Βοηθητικό!$E$24:$J$24)-1=MAX([1]Βοηθητικό!$E$1:$J$1)-1,'[1]ΣΤΟΙΧΕΙΑ ΕΤΟΥΣ 5'!$AO$24,IF(MAX([1]Βοηθητικό!$E$24:$J$24)-1=MAX([1]Βοηθητικό!$E$1:$J$1)-2,'[1]ΣΤΟΙΧΕΙΑ ΕΤΟΥΣ 4'!$AO$24,IF(MAX([1]Βοηθητικό!$E$24:$J$24)-1=MAX([1]Βοηθητικό!$E$1:$J$1)-3,'[1]ΣΤΟΙΧΕΙΑ ΕΤΟΥΣ 3'!$AO$24,IF(MAX([1]Βοηθητικό!$E$24:$J$24)-1=MAX([1]Βοηθητικό!$E$1:$J$1)-4,'[1]ΣΤΟΙΧΕΙΑ ΕΤΟΥΣ 2'!$AO$24,IF(MAX([1]Βοηθητικό!$E$24:$J$24)-1=MAX([1]Βοηθητικό!$E$1:$J$1)-5,'[1]ΣΤΟΙΧΕΙΑ ΕΤΟΥΣ 1'!$AO$24,"")))))</f>
        <v>2093370</v>
      </c>
      <c r="D1831" s="7">
        <f>IF(MAX([1]Βοηθητικό!$E$24:$J$24)=MAX([1]Βοηθητικό!$E$1:$J$1),'[1]ΣΤΟΙΧΕΙΑ ΕΤΟΥΣ 6'!$AO$24,IF(MAX([1]Βοηθητικό!$E$24:$J$24)=MAX([1]Βοηθητικό!$E$1:$J$1)-1,'[1]ΣΤΟΙΧΕΙΑ ΕΤΟΥΣ 5'!$AO$24,IF(MAX([1]Βοηθητικό!$E$24:$J$24)=MAX([1]Βοηθητικό!$E$1:$J$1)-2,'[1]ΣΤΟΙΧΕΙΑ ΕΤΟΥΣ 4'!$AO$24,IF(MAX([1]Βοηθητικό!$E$24:$J$24)=MAX([1]Βοηθητικό!$E$1:$J$1)-3,'[1]ΣΤΟΙΧΕΙΑ ΕΤΟΥΣ 3'!$AO$24,IF(MAX([1]Βοηθητικό!$E$24:$J$24)=MAX([1]Βοηθητικό!$E$1:$J$1)-4,'[1]ΣΤΟΙΧΕΙΑ ΕΤΟΥΣ 2'!$AO$24,IF(MAX([1]Βοηθητικό!$E$24:$J$24)=MAX([1]Βοηθητικό!$E$1:$J$1)-5,'[1]ΣΤΟΙΧΕΙΑ ΕΤΟΥΣ 1'!$AO$24,""))))))</f>
        <v>2170689</v>
      </c>
    </row>
    <row r="1832" spans="1:4" x14ac:dyDescent="0.25">
      <c r="A1832" s="1" t="s">
        <v>41</v>
      </c>
      <c r="B1832" s="6">
        <f>IF(MAX([1]Βοηθητικό!$E$24:$J$24)-2=MAX([1]Βοηθητικό!$E$1:$J$1)-2,'[1]ΣΤΟΙΧΕΙΑ ΕΤΟΥΣ 4'!$AP$24,IF(MAX([1]Βοηθητικό!$E$24:$J$24)-2=MAX([1]Βοηθητικό!$E$1:$J$1)-3,'[1]ΣΤΟΙΧΕΙΑ ΕΤΟΥΣ 3'!$AP$24,IF(MAX([1]Βοηθητικό!$E$24:$J$24)-2=MAX([1]Βοηθητικό!$E$1:$J$1)-4,'[1]ΣΤΟΙΧΕΙΑ ΕΤΟΥΣ 2'!$AP$24,IF(MAX([1]Βοηθητικό!$E$24:$J$24)-2=MAX([1]Βοηθητικό!$E$1:$J$1)-5,'[1]ΣΤΟΙΧΕΙΑ ΕΤΟΥΣ 1'!$AP$24,""))))</f>
        <v>1221485</v>
      </c>
      <c r="C1832" s="6">
        <f>IF(MAX([1]Βοηθητικό!$E$24:$J$24)-1=MAX([1]Βοηθητικό!$E$1:$J$1)-1,'[1]ΣΤΟΙΧΕΙΑ ΕΤΟΥΣ 5'!$AP$24,IF(MAX([1]Βοηθητικό!$E$24:$J$24)-1=MAX([1]Βοηθητικό!$E$1:$J$1)-2,'[1]ΣΤΟΙΧΕΙΑ ΕΤΟΥΣ 4'!$AP$24,IF(MAX([1]Βοηθητικό!$E$24:$J$24)-1=MAX([1]Βοηθητικό!$E$1:$J$1)-3,'[1]ΣΤΟΙΧΕΙΑ ΕΤΟΥΣ 3'!$AP$24,IF(MAX([1]Βοηθητικό!$E$24:$J$24)-1=MAX([1]Βοηθητικό!$E$1:$J$1)-4,'[1]ΣΤΟΙΧΕΙΑ ΕΤΟΥΣ 2'!$AP$24,IF(MAX([1]Βοηθητικό!$E$24:$J$24)-1=MAX([1]Βοηθητικό!$E$1:$J$1)-5,'[1]ΣΤΟΙΧΕΙΑ ΕΤΟΥΣ 1'!$AP$24,"")))))</f>
        <v>1244726</v>
      </c>
      <c r="D1832" s="7">
        <f>IF(MAX([1]Βοηθητικό!$E$24:$J$24)=MAX([1]Βοηθητικό!$E$1:$J$1),'[1]ΣΤΟΙΧΕΙΑ ΕΤΟΥΣ 6'!$AP$24,IF(MAX([1]Βοηθητικό!$E$24:$J$24)=MAX([1]Βοηθητικό!$E$1:$J$1)-1,'[1]ΣΤΟΙΧΕΙΑ ΕΤΟΥΣ 5'!$AP$24,IF(MAX([1]Βοηθητικό!$E$24:$J$24)=MAX([1]Βοηθητικό!$E$1:$J$1)-2,'[1]ΣΤΟΙΧΕΙΑ ΕΤΟΥΣ 4'!$AP$24,IF(MAX([1]Βοηθητικό!$E$24:$J$24)=MAX([1]Βοηθητικό!$E$1:$J$1)-3,'[1]ΣΤΟΙΧΕΙΑ ΕΤΟΥΣ 3'!$AP$24,IF(MAX([1]Βοηθητικό!$E$24:$J$24)=MAX([1]Βοηθητικό!$E$1:$J$1)-4,'[1]ΣΤΟΙΧΕΙΑ ΕΤΟΥΣ 2'!$AP$24,IF(MAX([1]Βοηθητικό!$E$24:$J$24)=MAX([1]Βοηθητικό!$E$1:$J$1)-5,'[1]ΣΤΟΙΧΕΙΑ ΕΤΟΥΣ 1'!$AP$24,""))))))</f>
        <v>847688</v>
      </c>
    </row>
    <row r="1833" spans="1:4" x14ac:dyDescent="0.25">
      <c r="A1833" s="1" t="s">
        <v>42</v>
      </c>
      <c r="B1833" s="6">
        <f>IF(MAX([1]Βοηθητικό!$E$24:$J$24)-2=MAX([1]Βοηθητικό!$E$1:$J$1)-2,'[1]ΣΤΟΙΧΕΙΑ ΕΤΟΥΣ 4'!$AQ$24,IF(MAX([1]Βοηθητικό!$E$24:$J$24)-2=MAX([1]Βοηθητικό!$E$1:$J$1)-3,'[1]ΣΤΟΙΧΕΙΑ ΕΤΟΥΣ 3'!$AQ$24,IF(MAX([1]Βοηθητικό!$E$24:$J$24)-2=MAX([1]Βοηθητικό!$E$1:$J$1)-4,'[1]ΣΤΟΙΧΕΙΑ ΕΤΟΥΣ 2'!$AQ$24,IF(MAX([1]Βοηθητικό!$E$24:$J$24)-2=MAX([1]Βοηθητικό!$E$1:$J$1)-5,'[1]ΣΤΟΙΧΕΙΑ ΕΤΟΥΣ 1'!$AQ$24,""))))</f>
        <v>91951</v>
      </c>
      <c r="C1833" s="6">
        <f>IF(MAX([1]Βοηθητικό!$E$24:$J$24)-1=MAX([1]Βοηθητικό!$E$1:$J$1)-1,'[1]ΣΤΟΙΧΕΙΑ ΕΤΟΥΣ 5'!$AQ$24,IF(MAX([1]Βοηθητικό!$E$24:$J$24)-1=MAX([1]Βοηθητικό!$E$1:$J$1)-2,'[1]ΣΤΟΙΧΕΙΑ ΕΤΟΥΣ 4'!$AQ$24,IF(MAX([1]Βοηθητικό!$E$24:$J$24)-1=MAX([1]Βοηθητικό!$E$1:$J$1)-3,'[1]ΣΤΟΙΧΕΙΑ ΕΤΟΥΣ 3'!$AQ$24,IF(MAX([1]Βοηθητικό!$E$24:$J$24)-1=MAX([1]Βοηθητικό!$E$1:$J$1)-4,'[1]ΣΤΟΙΧΕΙΑ ΕΤΟΥΣ 2'!$AQ$24,IF(MAX([1]Βοηθητικό!$E$24:$J$24)-1=MAX([1]Βοηθητικό!$E$1:$J$1)-5,'[1]ΣΤΟΙΧΕΙΑ ΕΤΟΥΣ 1'!$AQ$24,"")))))</f>
        <v>57475</v>
      </c>
      <c r="D1833" s="7">
        <f>IF(MAX([1]Βοηθητικό!$E$24:$J$24)=MAX([1]Βοηθητικό!$E$1:$J$1),'[1]ΣΤΟΙΧΕΙΑ ΕΤΟΥΣ 6'!$AQ$24,IF(MAX([1]Βοηθητικό!$E$24:$J$24)=MAX([1]Βοηθητικό!$E$1:$J$1)-1,'[1]ΣΤΟΙΧΕΙΑ ΕΤΟΥΣ 5'!$AQ$24,IF(MAX([1]Βοηθητικό!$E$24:$J$24)=MAX([1]Βοηθητικό!$E$1:$J$1)-2,'[1]ΣΤΟΙΧΕΙΑ ΕΤΟΥΣ 4'!$AQ$24,IF(MAX([1]Βοηθητικό!$E$24:$J$24)=MAX([1]Βοηθητικό!$E$1:$J$1)-3,'[1]ΣΤΟΙΧΕΙΑ ΕΤΟΥΣ 3'!$AQ$24,IF(MAX([1]Βοηθητικό!$E$24:$J$24)=MAX([1]Βοηθητικό!$E$1:$J$1)-4,'[1]ΣΤΟΙΧΕΙΑ ΕΤΟΥΣ 2'!$AQ$24,IF(MAX([1]Βοηθητικό!$E$24:$J$24)=MAX([1]Βοηθητικό!$E$1:$J$1)-5,'[1]ΣΤΟΙΧΕΙΑ ΕΤΟΥΣ 1'!$AQ$24,""))))))</f>
        <v>36525</v>
      </c>
    </row>
    <row r="1834" spans="1:4" x14ac:dyDescent="0.25">
      <c r="A1834" s="1" t="s">
        <v>43</v>
      </c>
      <c r="B1834" s="6">
        <f>IF(MAX([1]Βοηθητικό!$E$24:$J$24)-2=MAX([1]Βοηθητικό!$E$1:$J$1)-2,'[1]ΣΤΟΙΧΕΙΑ ΕΤΟΥΣ 4'!$AR$24,IF(MAX([1]Βοηθητικό!$E$24:$J$24)-2=MAX([1]Βοηθητικό!$E$1:$J$1)-3,'[1]ΣΤΟΙΧΕΙΑ ΕΤΟΥΣ 3'!$AR$24,IF(MAX([1]Βοηθητικό!$E$24:$J$24)-2=MAX([1]Βοηθητικό!$E$1:$J$1)-4,'[1]ΣΤΟΙΧΕΙΑ ΕΤΟΥΣ 2'!$AR$24,IF(MAX([1]Βοηθητικό!$E$24:$J$24)-2=MAX([1]Βοηθητικό!$E$1:$J$1)-5,'[1]ΣΤΟΙΧΕΙΑ ΕΤΟΥΣ 1'!$AR$24,""))))</f>
        <v>282013</v>
      </c>
      <c r="C1834" s="6">
        <f>IF(MAX([1]Βοηθητικό!$E$24:$J$24)-1=MAX([1]Βοηθητικό!$E$1:$J$1)-1,'[1]ΣΤΟΙΧΕΙΑ ΕΤΟΥΣ 5'!$AR$24,IF(MAX([1]Βοηθητικό!$E$24:$J$24)-1=MAX([1]Βοηθητικό!$E$1:$J$1)-2,'[1]ΣΤΟΙΧΕΙΑ ΕΤΟΥΣ 4'!$AR$24,IF(MAX([1]Βοηθητικό!$E$24:$J$24)-1=MAX([1]Βοηθητικό!$E$1:$J$1)-3,'[1]ΣΤΟΙΧΕΙΑ ΕΤΟΥΣ 3'!$AR$24,IF(MAX([1]Βοηθητικό!$E$24:$J$24)-1=MAX([1]Βοηθητικό!$E$1:$J$1)-4,'[1]ΣΤΟΙΧΕΙΑ ΕΤΟΥΣ 2'!$AR$24,IF(MAX([1]Βοηθητικό!$E$24:$J$24)-1=MAX([1]Βοηθητικό!$E$1:$J$1)-5,'[1]ΣΤΟΙΧΕΙΑ ΕΤΟΥΣ 1'!$AR$24,"")))))</f>
        <v>302312</v>
      </c>
      <c r="D1834" s="7">
        <f>IF(MAX([1]Βοηθητικό!$E$24:$J$24)=MAX([1]Βοηθητικό!$E$1:$J$1),'[1]ΣΤΟΙΧΕΙΑ ΕΤΟΥΣ 6'!$AR$24,IF(MAX([1]Βοηθητικό!$E$24:$J$24)=MAX([1]Βοηθητικό!$E$1:$J$1)-1,'[1]ΣΤΟΙΧΕΙΑ ΕΤΟΥΣ 5'!$AR$24,IF(MAX([1]Βοηθητικό!$E$24:$J$24)=MAX([1]Βοηθητικό!$E$1:$J$1)-2,'[1]ΣΤΟΙΧΕΙΑ ΕΤΟΥΣ 4'!$AR$24,IF(MAX([1]Βοηθητικό!$E$24:$J$24)=MAX([1]Βοηθητικό!$E$1:$J$1)-3,'[1]ΣΤΟΙΧΕΙΑ ΕΤΟΥΣ 3'!$AR$24,IF(MAX([1]Βοηθητικό!$E$24:$J$24)=MAX([1]Βοηθητικό!$E$1:$J$1)-4,'[1]ΣΤΟΙΧΕΙΑ ΕΤΟΥΣ 2'!$AR$24,IF(MAX([1]Βοηθητικό!$E$24:$J$24)=MAX([1]Βοηθητικό!$E$1:$J$1)-5,'[1]ΣΤΟΙΧΕΙΑ ΕΤΟΥΣ 1'!$AR$24,""))))))</f>
        <v>377875</v>
      </c>
    </row>
    <row r="1835" spans="1:4" x14ac:dyDescent="0.25">
      <c r="A1835" s="1" t="s">
        <v>44</v>
      </c>
      <c r="B1835" s="6">
        <f>IF(MAX([1]Βοηθητικό!$E$24:$J$24)-2=MAX([1]Βοηθητικό!$E$1:$J$1)-2,'[1]ΣΤΟΙΧΕΙΑ ΕΤΟΥΣ 4'!$AS$24,IF(MAX([1]Βοηθητικό!$E$24:$J$24)-2=MAX([1]Βοηθητικό!$E$1:$J$1)-3,'[1]ΣΤΟΙΧΕΙΑ ΕΤΟΥΣ 3'!$AS$24,IF(MAX([1]Βοηθητικό!$E$24:$J$24)-2=MAX([1]Βοηθητικό!$E$1:$J$1)-4,'[1]ΣΤΟΙΧΕΙΑ ΕΤΟΥΣ 2'!$AS$24,IF(MAX([1]Βοηθητικό!$E$24:$J$24)-2=MAX([1]Βοηθητικό!$E$1:$J$1)-5,'[1]ΣΤΟΙΧΕΙΑ ΕΤΟΥΣ 1'!$AS$24,""))))</f>
        <v>1593067</v>
      </c>
      <c r="C1835" s="6">
        <f>IF(MAX([1]Βοηθητικό!$E$24:$J$24)-1=MAX([1]Βοηθητικό!$E$1:$J$1)-1,'[1]ΣΤΟΙΧΕΙΑ ΕΤΟΥΣ 5'!$AS$24,IF(MAX([1]Βοηθητικό!$E$24:$J$24)-1=MAX([1]Βοηθητικό!$E$1:$J$1)-2,'[1]ΣΤΟΙΧΕΙΑ ΕΤΟΥΣ 4'!$AS$24,IF(MAX([1]Βοηθητικό!$E$24:$J$24)-1=MAX([1]Βοηθητικό!$E$1:$J$1)-3,'[1]ΣΤΟΙΧΕΙΑ ΕΤΟΥΣ 3'!$AS$24,IF(MAX([1]Βοηθητικό!$E$24:$J$24)-1=MAX([1]Βοηθητικό!$E$1:$J$1)-4,'[1]ΣΤΟΙΧΕΙΑ ΕΤΟΥΣ 2'!$AS$24,IF(MAX([1]Βοηθητικό!$E$24:$J$24)-1=MAX([1]Βοηθητικό!$E$1:$J$1)-5,'[1]ΣΤΟΙΧΕΙΑ ΕΤΟΥΣ 1'!$AS$24,"")))))</f>
        <v>1475293</v>
      </c>
      <c r="D1835" s="7">
        <f>IF(MAX([1]Βοηθητικό!$E$24:$J$24)=MAX([1]Βοηθητικό!$E$1:$J$1),'[1]ΣΤΟΙΧΕΙΑ ΕΤΟΥΣ 6'!$AS$24,IF(MAX([1]Βοηθητικό!$E$24:$J$24)=MAX([1]Βοηθητικό!$E$1:$J$1)-1,'[1]ΣΤΟΙΧΕΙΑ ΕΤΟΥΣ 5'!$AS$24,IF(MAX([1]Βοηθητικό!$E$24:$J$24)=MAX([1]Βοηθητικό!$E$1:$J$1)-2,'[1]ΣΤΟΙΧΕΙΑ ΕΤΟΥΣ 4'!$AS$24,IF(MAX([1]Βοηθητικό!$E$24:$J$24)=MAX([1]Βοηθητικό!$E$1:$J$1)-3,'[1]ΣΤΟΙΧΕΙΑ ΕΤΟΥΣ 3'!$AS$24,IF(MAX([1]Βοηθητικό!$E$24:$J$24)=MAX([1]Βοηθητικό!$E$1:$J$1)-4,'[1]ΣΤΟΙΧΕΙΑ ΕΤΟΥΣ 2'!$AS$24,IF(MAX([1]Βοηθητικό!$E$24:$J$24)=MAX([1]Βοηθητικό!$E$1:$J$1)-5,'[1]ΣΤΟΙΧΕΙΑ ΕΤΟΥΣ 1'!$AS$24,""))))))</f>
        <v>1268273</v>
      </c>
    </row>
    <row r="1836" spans="1:4" x14ac:dyDescent="0.25">
      <c r="A1836" s="1" t="s">
        <v>45</v>
      </c>
      <c r="B1836" s="6">
        <f>IF(MAX([1]Βοηθητικό!$E$24:$J$24)-2=MAX([1]Βοηθητικό!$E$1:$J$1)-2,'[1]ΣΤΟΙΧΕΙΑ ΕΤΟΥΣ 4'!$AT$24,IF(MAX([1]Βοηθητικό!$E$24:$J$24)-2=MAX([1]Βοηθητικό!$E$1:$J$1)-3,'[1]ΣΤΟΙΧΕΙΑ ΕΤΟΥΣ 3'!$AT$24,IF(MAX([1]Βοηθητικό!$E$24:$J$24)-2=MAX([1]Βοηθητικό!$E$1:$J$1)-4,'[1]ΣΤΟΙΧΕΙΑ ΕΤΟΥΣ 2'!$AT$24,IF(MAX([1]Βοηθητικό!$E$24:$J$24)-2=MAX([1]Βοηθητικό!$E$1:$J$1)-5,'[1]ΣΤΟΙΧΕΙΑ ΕΤΟΥΣ 1'!$AT$24,""))))</f>
        <v>-561645</v>
      </c>
      <c r="C1836" s="6">
        <f>IF(MAX([1]Βοηθητικό!$E$24:$J$24)-1=MAX([1]Βοηθητικό!$E$1:$J$1)-1,'[1]ΣΤΟΙΧΕΙΑ ΕΤΟΥΣ 5'!$AT$24,IF(MAX([1]Βοηθητικό!$E$24:$J$24)-1=MAX([1]Βοηθητικό!$E$1:$J$1)-2,'[1]ΣΤΟΙΧΕΙΑ ΕΤΟΥΣ 4'!$AT$24,IF(MAX([1]Βοηθητικό!$E$24:$J$24)-1=MAX([1]Βοηθητικό!$E$1:$J$1)-3,'[1]ΣΤΟΙΧΕΙΑ ΕΤΟΥΣ 3'!$AT$24,IF(MAX([1]Βοηθητικό!$E$24:$J$24)-1=MAX([1]Βοηθητικό!$E$1:$J$1)-4,'[1]ΣΤΟΙΧΕΙΑ ΕΤΟΥΣ 2'!$AT$24,IF(MAX([1]Βοηθητικό!$E$24:$J$24)-1=MAX([1]Βοηθητικό!$E$1:$J$1)-5,'[1]ΣΤΟΙΧΕΙΑ ΕΤΟΥΣ 1'!$AT$24,"")))))</f>
        <v>-475405</v>
      </c>
      <c r="D1836" s="7">
        <f>IF(MAX([1]Βοηθητικό!$E$24:$J$24)=MAX([1]Βοηθητικό!$E$1:$J$1),'[1]ΣΤΟΙΧΕΙΑ ΕΤΟΥΣ 6'!$AT$24,IF(MAX([1]Βοηθητικό!$E$24:$J$24)=MAX([1]Βοηθητικό!$E$1:$J$1)-1,'[1]ΣΤΟΙΧΕΙΑ ΕΤΟΥΣ 5'!$AT$24,IF(MAX([1]Βοηθητικό!$E$24:$J$24)=MAX([1]Βοηθητικό!$E$1:$J$1)-2,'[1]ΣΤΟΙΧΕΙΑ ΕΤΟΥΣ 4'!$AT$24,IF(MAX([1]Βοηθητικό!$E$24:$J$24)=MAX([1]Βοηθητικό!$E$1:$J$1)-3,'[1]ΣΤΟΙΧΕΙΑ ΕΤΟΥΣ 3'!$AT$24,IF(MAX([1]Βοηθητικό!$E$24:$J$24)=MAX([1]Βοηθητικό!$E$1:$J$1)-4,'[1]ΣΤΟΙΧΕΙΑ ΕΤΟΥΣ 2'!$AT$24,IF(MAX([1]Βοηθητικό!$E$24:$J$24)=MAX([1]Βοηθητικό!$E$1:$J$1)-5,'[1]ΣΤΟΙΧΕΙΑ ΕΤΟΥΣ 1'!$AT$24,""))))))</f>
        <v>-761935</v>
      </c>
    </row>
    <row r="1837" spans="1:4" x14ac:dyDescent="0.25">
      <c r="A1837" s="1" t="s">
        <v>46</v>
      </c>
      <c r="B1837" s="6">
        <f>IF(MAX([1]Βοηθητικό!$E$24:$J$24)-2=MAX([1]Βοηθητικό!$E$1:$J$1)-2,'[1]ΣΤΟΙΧΕΙΑ ΕΤΟΥΣ 4'!$AU$24,IF(MAX([1]Βοηθητικό!$E$24:$J$24)-2=MAX([1]Βοηθητικό!$E$1:$J$1)-3,'[1]ΣΤΟΙΧΕΙΑ ΕΤΟΥΣ 3'!$AU$24,IF(MAX([1]Βοηθητικό!$E$24:$J$24)-2=MAX([1]Βοηθητικό!$E$1:$J$1)-4,'[1]ΣΤΟΙΧΕΙΑ ΕΤΟΥΣ 2'!$AU$24,IF(MAX([1]Βοηθητικό!$E$24:$J$24)-2=MAX([1]Βοηθητικό!$E$1:$J$1)-5,'[1]ΣΤΟΙΧΕΙΑ ΕΤΟΥΣ 1'!$AU$24,""))))</f>
        <v>0</v>
      </c>
      <c r="C1837" s="6">
        <f>IF(MAX([1]Βοηθητικό!$E$24:$J$24)-1=MAX([1]Βοηθητικό!$E$1:$J$1)-1,'[1]ΣΤΟΙΧΕΙΑ ΕΤΟΥΣ 5'!$AU$24,IF(MAX([1]Βοηθητικό!$E$24:$J$24)-1=MAX([1]Βοηθητικό!$E$1:$J$1)-2,'[1]ΣΤΟΙΧΕΙΑ ΕΤΟΥΣ 4'!$AU$24,IF(MAX([1]Βοηθητικό!$E$24:$J$24)-1=MAX([1]Βοηθητικό!$E$1:$J$1)-3,'[1]ΣΤΟΙΧΕΙΑ ΕΤΟΥΣ 3'!$AU$24,IF(MAX([1]Βοηθητικό!$E$24:$J$24)-1=MAX([1]Βοηθητικό!$E$1:$J$1)-4,'[1]ΣΤΟΙΧΕΙΑ ΕΤΟΥΣ 2'!$AU$24,IF(MAX([1]Βοηθητικό!$E$24:$J$24)-1=MAX([1]Βοηθητικό!$E$1:$J$1)-5,'[1]ΣΤΟΙΧΕΙΑ ΕΤΟΥΣ 1'!$AU$24,"")))))</f>
        <v>0</v>
      </c>
      <c r="D1837" s="7">
        <f>IF(MAX([1]Βοηθητικό!$E$24:$J$24)=MAX([1]Βοηθητικό!$E$1:$J$1),'[1]ΣΤΟΙΧΕΙΑ ΕΤΟΥΣ 6'!$AU$24,IF(MAX([1]Βοηθητικό!$E$24:$J$24)=MAX([1]Βοηθητικό!$E$1:$J$1)-1,'[1]ΣΤΟΙΧΕΙΑ ΕΤΟΥΣ 5'!$AU$24,IF(MAX([1]Βοηθητικό!$E$24:$J$24)=MAX([1]Βοηθητικό!$E$1:$J$1)-2,'[1]ΣΤΟΙΧΕΙΑ ΕΤΟΥΣ 4'!$AU$24,IF(MAX([1]Βοηθητικό!$E$24:$J$24)=MAX([1]Βοηθητικό!$E$1:$J$1)-3,'[1]ΣΤΟΙΧΕΙΑ ΕΤΟΥΣ 3'!$AU$24,IF(MAX([1]Βοηθητικό!$E$24:$J$24)=MAX([1]Βοηθητικό!$E$1:$J$1)-4,'[1]ΣΤΟΙΧΕΙΑ ΕΤΟΥΣ 2'!$AU$24,IF(MAX([1]Βοηθητικό!$E$24:$J$24)=MAX([1]Βοηθητικό!$E$1:$J$1)-5,'[1]ΣΤΟΙΧΕΙΑ ΕΤΟΥΣ 1'!$AU$24,""))))))</f>
        <v>0</v>
      </c>
    </row>
    <row r="1838" spans="1:4" x14ac:dyDescent="0.25">
      <c r="A1838" s="1" t="s">
        <v>47</v>
      </c>
      <c r="B1838" s="6">
        <f>IF(MAX([1]Βοηθητικό!$E$24:$J$24)-2=MAX([1]Βοηθητικό!$E$1:$J$1)-2,'[1]ΣΤΟΙΧΕΙΑ ΕΤΟΥΣ 4'!$AV$24,IF(MAX([1]Βοηθητικό!$E$24:$J$24)-2=MAX([1]Βοηθητικό!$E$1:$J$1)-3,'[1]ΣΤΟΙΧΕΙΑ ΕΤΟΥΣ 3'!$AV$24,IF(MAX([1]Βοηθητικό!$E$24:$J$24)-2=MAX([1]Βοηθητικό!$E$1:$J$1)-4,'[1]ΣΤΟΙΧΕΙΑ ΕΤΟΥΣ 2'!$AV$24,IF(MAX([1]Βοηθητικό!$E$24:$J$24)-2=MAX([1]Βοηθητικό!$E$1:$J$1)-5,'[1]ΣΤΟΙΧΕΙΑ ΕΤΟΥΣ 1'!$AV$24,""))))</f>
        <v>0</v>
      </c>
      <c r="C1838" s="6">
        <f>IF(MAX([1]Βοηθητικό!$E$24:$J$24)-1=MAX([1]Βοηθητικό!$E$1:$J$1)-1,'[1]ΣΤΟΙΧΕΙΑ ΕΤΟΥΣ 5'!$AV$24,IF(MAX([1]Βοηθητικό!$E$24:$J$24)-1=MAX([1]Βοηθητικό!$E$1:$J$1)-2,'[1]ΣΤΟΙΧΕΙΑ ΕΤΟΥΣ 4'!$AV$24,IF(MAX([1]Βοηθητικό!$E$24:$J$24)-1=MAX([1]Βοηθητικό!$E$1:$J$1)-3,'[1]ΣΤΟΙΧΕΙΑ ΕΤΟΥΣ 3'!$AV$24,IF(MAX([1]Βοηθητικό!$E$24:$J$24)-1=MAX([1]Βοηθητικό!$E$1:$J$1)-4,'[1]ΣΤΟΙΧΕΙΑ ΕΤΟΥΣ 2'!$AV$24,IF(MAX([1]Βοηθητικό!$E$24:$J$24)-1=MAX([1]Βοηθητικό!$E$1:$J$1)-5,'[1]ΣΤΟΙΧΕΙΑ ΕΤΟΥΣ 1'!$AV$24,"")))))</f>
        <v>0</v>
      </c>
      <c r="D1838" s="7">
        <f>IF(MAX([1]Βοηθητικό!$E$24:$J$24)=MAX([1]Βοηθητικό!$E$1:$J$1),'[1]ΣΤΟΙΧΕΙΑ ΕΤΟΥΣ 6'!$AV$24,IF(MAX([1]Βοηθητικό!$E$24:$J$24)=MAX([1]Βοηθητικό!$E$1:$J$1)-1,'[1]ΣΤΟΙΧΕΙΑ ΕΤΟΥΣ 5'!$AV$24,IF(MAX([1]Βοηθητικό!$E$24:$J$24)=MAX([1]Βοηθητικό!$E$1:$J$1)-2,'[1]ΣΤΟΙΧΕΙΑ ΕΤΟΥΣ 4'!$AV$24,IF(MAX([1]Βοηθητικό!$E$24:$J$24)=MAX([1]Βοηθητικό!$E$1:$J$1)-3,'[1]ΣΤΟΙΧΕΙΑ ΕΤΟΥΣ 3'!$AV$24,IF(MAX([1]Βοηθητικό!$E$24:$J$24)=MAX([1]Βοηθητικό!$E$1:$J$1)-4,'[1]ΣΤΟΙΧΕΙΑ ΕΤΟΥΣ 2'!$AV$24,IF(MAX([1]Βοηθητικό!$E$24:$J$24)=MAX([1]Βοηθητικό!$E$1:$J$1)-5,'[1]ΣΤΟΙΧΕΙΑ ΕΤΟΥΣ 1'!$AV$24,""))))))</f>
        <v>0</v>
      </c>
    </row>
    <row r="1839" spans="1:4" x14ac:dyDescent="0.25">
      <c r="A1839" s="1" t="s">
        <v>48</v>
      </c>
      <c r="B1839" s="6">
        <f>IF(MAX([1]Βοηθητικό!$E$24:$J$24)-2=MAX([1]Βοηθητικό!$E$1:$J$1)-2,'[1]ΣΤΟΙΧΕΙΑ ΕΤΟΥΣ 4'!$AW$24,IF(MAX([1]Βοηθητικό!$E$24:$J$24)-2=MAX([1]Βοηθητικό!$E$1:$J$1)-3,'[1]ΣΤΟΙΧΕΙΑ ΕΤΟΥΣ 3'!$AW$24,IF(MAX([1]Βοηθητικό!$E$24:$J$24)-2=MAX([1]Βοηθητικό!$E$1:$J$1)-4,'[1]ΣΤΟΙΧΕΙΑ ΕΤΟΥΣ 2'!$AW$24,IF(MAX([1]Βοηθητικό!$E$24:$J$24)-2=MAX([1]Βοηθητικό!$E$1:$J$1)-5,'[1]ΣΤΟΙΧΕΙΑ ΕΤΟΥΣ 1'!$AW$24,""))))</f>
        <v>0</v>
      </c>
      <c r="C1839" s="6">
        <f>IF(MAX([1]Βοηθητικό!$E$24:$J$24)-1=MAX([1]Βοηθητικό!$E$1:$J$1)-1,'[1]ΣΤΟΙΧΕΙΑ ΕΤΟΥΣ 5'!$AW$24,IF(MAX([1]Βοηθητικό!$E$24:$J$24)-1=MAX([1]Βοηθητικό!$E$1:$J$1)-2,'[1]ΣΤΟΙΧΕΙΑ ΕΤΟΥΣ 4'!$AW$24,IF(MAX([1]Βοηθητικό!$E$24:$J$24)-1=MAX([1]Βοηθητικό!$E$1:$J$1)-3,'[1]ΣΤΟΙΧΕΙΑ ΕΤΟΥΣ 3'!$AW$24,IF(MAX([1]Βοηθητικό!$E$24:$J$24)-1=MAX([1]Βοηθητικό!$E$1:$J$1)-4,'[1]ΣΤΟΙΧΕΙΑ ΕΤΟΥΣ 2'!$AW$24,IF(MAX([1]Βοηθητικό!$E$24:$J$24)-1=MAX([1]Βοηθητικό!$E$1:$J$1)-5,'[1]ΣΤΟΙΧΕΙΑ ΕΤΟΥΣ 1'!$AW$24,"")))))</f>
        <v>0</v>
      </c>
      <c r="D1839" s="7">
        <f>IF(MAX([1]Βοηθητικό!$E$24:$J$24)=MAX([1]Βοηθητικό!$E$1:$J$1),'[1]ΣΤΟΙΧΕΙΑ ΕΤΟΥΣ 6'!$AW$24,IF(MAX([1]Βοηθητικό!$E$24:$J$24)=MAX([1]Βοηθητικό!$E$1:$J$1)-1,'[1]ΣΤΟΙΧΕΙΑ ΕΤΟΥΣ 5'!$AW$24,IF(MAX([1]Βοηθητικό!$E$24:$J$24)=MAX([1]Βοηθητικό!$E$1:$J$1)-2,'[1]ΣΤΟΙΧΕΙΑ ΕΤΟΥΣ 4'!$AW$24,IF(MAX([1]Βοηθητικό!$E$24:$J$24)=MAX([1]Βοηθητικό!$E$1:$J$1)-3,'[1]ΣΤΟΙΧΕΙΑ ΕΤΟΥΣ 3'!$AW$24,IF(MAX([1]Βοηθητικό!$E$24:$J$24)=MAX([1]Βοηθητικό!$E$1:$J$1)-4,'[1]ΣΤΟΙΧΕΙΑ ΕΤΟΥΣ 2'!$AW$24,IF(MAX([1]Βοηθητικό!$E$24:$J$24)=MAX([1]Βοηθητικό!$E$1:$J$1)-5,'[1]ΣΤΟΙΧΕΙΑ ΕΤΟΥΣ 1'!$AW$24,""))))))</f>
        <v>0</v>
      </c>
    </row>
    <row r="1840" spans="1:4" x14ac:dyDescent="0.25">
      <c r="A1840" s="1" t="s">
        <v>49</v>
      </c>
      <c r="B1840" s="6">
        <f>IF(MAX([1]Βοηθητικό!$E$24:$J$24)-2=MAX([1]Βοηθητικό!$E$1:$J$1)-2,'[1]ΣΤΟΙΧΕΙΑ ΕΤΟΥΣ 4'!$AX$24,IF(MAX([1]Βοηθητικό!$E$24:$J$24)-2=MAX([1]Βοηθητικό!$E$1:$J$1)-3,'[1]ΣΤΟΙΧΕΙΑ ΕΤΟΥΣ 3'!$AX$24,IF(MAX([1]Βοηθητικό!$E$24:$J$24)-2=MAX([1]Βοηθητικό!$E$1:$J$1)-4,'[1]ΣΤΟΙΧΕΙΑ ΕΤΟΥΣ 2'!$AX$24,IF(MAX([1]Βοηθητικό!$E$24:$J$24)-2=MAX([1]Βοηθητικό!$E$1:$J$1)-5,'[1]ΣΤΟΙΧΕΙΑ ΕΤΟΥΣ 1'!$AX$24,""))))</f>
        <v>176929</v>
      </c>
      <c r="C1840" s="6">
        <f>IF(MAX([1]Βοηθητικό!$E$24:$J$24)-1=MAX([1]Βοηθητικό!$E$1:$J$1)-1,'[1]ΣΤΟΙΧΕΙΑ ΕΤΟΥΣ 5'!$AX$24,IF(MAX([1]Βοηθητικό!$E$24:$J$24)-1=MAX([1]Βοηθητικό!$E$1:$J$1)-2,'[1]ΣΤΟΙΧΕΙΑ ΕΤΟΥΣ 4'!$AX$24,IF(MAX([1]Βοηθητικό!$E$24:$J$24)-1=MAX([1]Βοηθητικό!$E$1:$J$1)-3,'[1]ΣΤΟΙΧΕΙΑ ΕΤΟΥΣ 3'!$AX$24,IF(MAX([1]Βοηθητικό!$E$24:$J$24)-1=MAX([1]Βοηθητικό!$E$1:$J$1)-4,'[1]ΣΤΟΙΧΕΙΑ ΕΤΟΥΣ 2'!$AX$24,IF(MAX([1]Βοηθητικό!$E$24:$J$24)-1=MAX([1]Βοηθητικό!$E$1:$J$1)-5,'[1]ΣΤΟΙΧΕΙΑ ΕΤΟΥΣ 1'!$AX$24,"")))))</f>
        <v>173188</v>
      </c>
      <c r="D1840" s="7">
        <f>IF(MAX([1]Βοηθητικό!$E$24:$J$24)=MAX([1]Βοηθητικό!$E$1:$J$1),'[1]ΣΤΟΙΧΕΙΑ ΕΤΟΥΣ 6'!$AX$24,IF(MAX([1]Βοηθητικό!$E$24:$J$24)=MAX([1]Βοηθητικό!$E$1:$J$1)-1,'[1]ΣΤΟΙΧΕΙΑ ΕΤΟΥΣ 5'!$AX$24,IF(MAX([1]Βοηθητικό!$E$24:$J$24)=MAX([1]Βοηθητικό!$E$1:$J$1)-2,'[1]ΣΤΟΙΧΕΙΑ ΕΤΟΥΣ 4'!$AX$24,IF(MAX([1]Βοηθητικό!$E$24:$J$24)=MAX([1]Βοηθητικό!$E$1:$J$1)-3,'[1]ΣΤΟΙΧΕΙΑ ΕΤΟΥΣ 3'!$AX$24,IF(MAX([1]Βοηθητικό!$E$24:$J$24)=MAX([1]Βοηθητικό!$E$1:$J$1)-4,'[1]ΣΤΟΙΧΕΙΑ ΕΤΟΥΣ 2'!$AX$24,IF(MAX([1]Βοηθητικό!$E$24:$J$24)=MAX([1]Βοηθητικό!$E$1:$J$1)-5,'[1]ΣΤΟΙΧΕΙΑ ΕΤΟΥΣ 1'!$AX$24,""))))))</f>
        <v>164532</v>
      </c>
    </row>
    <row r="1841" spans="1:4" x14ac:dyDescent="0.25">
      <c r="A1841" s="1" t="s">
        <v>50</v>
      </c>
      <c r="B1841" s="6">
        <f>IF(MAX([1]Βοηθητικό!$E$24:$J$24)-2=MAX([1]Βοηθητικό!$E$1:$J$1)-2,'[1]ΣΤΟΙΧΕΙΑ ΕΤΟΥΣ 4'!$AY$24,IF(MAX([1]Βοηθητικό!$E$24:$J$24)-2=MAX([1]Βοηθητικό!$E$1:$J$1)-3,'[1]ΣΤΟΙΧΕΙΑ ΕΤΟΥΣ 3'!$AY$24,IF(MAX([1]Βοηθητικό!$E$24:$J$24)-2=MAX([1]Βοηθητικό!$E$1:$J$1)-4,'[1]ΣΤΟΙΧΕΙΑ ΕΤΟΥΣ 2'!$AY$24,IF(MAX([1]Βοηθητικό!$E$24:$J$24)-2=MAX([1]Βοηθητικό!$E$1:$J$1)-5,'[1]ΣΤΟΙΧΕΙΑ ΕΤΟΥΣ 1'!$AY$24,""))))</f>
        <v>176929</v>
      </c>
      <c r="C1841" s="6">
        <f>IF(MAX([1]Βοηθητικό!$E$24:$J$24)-1=MAX([1]Βοηθητικό!$E$1:$J$1)-1,'[1]ΣΤΟΙΧΕΙΑ ΕΤΟΥΣ 5'!$AY$24,IF(MAX([1]Βοηθητικό!$E$24:$J$24)-1=MAX([1]Βοηθητικό!$E$1:$J$1)-2,'[1]ΣΤΟΙΧΕΙΑ ΕΤΟΥΣ 4'!$AY$24,IF(MAX([1]Βοηθητικό!$E$24:$J$24)-1=MAX([1]Βοηθητικό!$E$1:$J$1)-3,'[1]ΣΤΟΙΧΕΙΑ ΕΤΟΥΣ 3'!$AY$24,IF(MAX([1]Βοηθητικό!$E$24:$J$24)-1=MAX([1]Βοηθητικό!$E$1:$J$1)-4,'[1]ΣΤΟΙΧΕΙΑ ΕΤΟΥΣ 2'!$AY$24,IF(MAX([1]Βοηθητικό!$E$24:$J$24)-1=MAX([1]Βοηθητικό!$E$1:$J$1)-5,'[1]ΣΤΟΙΧΕΙΑ ΕΤΟΥΣ 1'!$AY$24,"")))))</f>
        <v>173188</v>
      </c>
      <c r="D1841" s="7">
        <f>IF(MAX([1]Βοηθητικό!$E$24:$J$24)=MAX([1]Βοηθητικό!$E$1:$J$1),'[1]ΣΤΟΙΧΕΙΑ ΕΤΟΥΣ 6'!$AY$24,IF(MAX([1]Βοηθητικό!$E$24:$J$24)=MAX([1]Βοηθητικό!$E$1:$J$1)-1,'[1]ΣΤΟΙΧΕΙΑ ΕΤΟΥΣ 5'!$AY$24,IF(MAX([1]Βοηθητικό!$E$24:$J$24)=MAX([1]Βοηθητικό!$E$1:$J$1)-2,'[1]ΣΤΟΙΧΕΙΑ ΕΤΟΥΣ 4'!$AY$24,IF(MAX([1]Βοηθητικό!$E$24:$J$24)=MAX([1]Βοηθητικό!$E$1:$J$1)-3,'[1]ΣΤΟΙΧΕΙΑ ΕΤΟΥΣ 3'!$AY$24,IF(MAX([1]Βοηθητικό!$E$24:$J$24)=MAX([1]Βοηθητικό!$E$1:$J$1)-4,'[1]ΣΤΟΙΧΕΙΑ ΕΤΟΥΣ 2'!$AY$24,IF(MAX([1]Βοηθητικό!$E$24:$J$24)=MAX([1]Βοηθητικό!$E$1:$J$1)-5,'[1]ΣΤΟΙΧΕΙΑ ΕΤΟΥΣ 1'!$AY$24,""))))))</f>
        <v>164532</v>
      </c>
    </row>
    <row r="1842" spans="1:4" x14ac:dyDescent="0.25">
      <c r="A1842" s="1" t="s">
        <v>51</v>
      </c>
      <c r="B1842" s="6">
        <f>IF(MAX([1]Βοηθητικό!$E$24:$J$24)-2=MAX([1]Βοηθητικό!$E$1:$J$1)-2,'[1]ΣΤΟΙΧΕΙΑ ΕΤΟΥΣ 4'!$AZ$24,IF(MAX([1]Βοηθητικό!$E$24:$J$24)-2=MAX([1]Βοηθητικό!$E$1:$J$1)-3,'[1]ΣΤΟΙΧΕΙΑ ΕΤΟΥΣ 3'!$AZ$24,IF(MAX([1]Βοηθητικό!$E$24:$J$24)-2=MAX([1]Βοηθητικό!$E$1:$J$1)-4,'[1]ΣΤΟΙΧΕΙΑ ΕΤΟΥΣ 2'!$AZ$24,IF(MAX([1]Βοηθητικό!$E$24:$J$24)-2=MAX([1]Βοηθητικό!$E$1:$J$1)-5,'[1]ΣΤΟΙΧΕΙΑ ΕΤΟΥΣ 1'!$AZ$24,""))))</f>
        <v>-561645</v>
      </c>
      <c r="C1842" s="6">
        <f>IF(MAX([1]Βοηθητικό!$E$24:$J$24)-1=MAX([1]Βοηθητικό!$E$1:$J$1)-1,'[1]ΣΤΟΙΧΕΙΑ ΕΤΟΥΣ 5'!$AZ$24,IF(MAX([1]Βοηθητικό!$E$24:$J$24)-1=MAX([1]Βοηθητικό!$E$1:$J$1)-2,'[1]ΣΤΟΙΧΕΙΑ ΕΤΟΥΣ 4'!$AZ$24,IF(MAX([1]Βοηθητικό!$E$24:$J$24)-1=MAX([1]Βοηθητικό!$E$1:$J$1)-3,'[1]ΣΤΟΙΧΕΙΑ ΕΤΟΥΣ 3'!$AZ$24,IF(MAX([1]Βοηθητικό!$E$24:$J$24)-1=MAX([1]Βοηθητικό!$E$1:$J$1)-4,'[1]ΣΤΟΙΧΕΙΑ ΕΤΟΥΣ 2'!$AZ$24,IF(MAX([1]Βοηθητικό!$E$24:$J$24)-1=MAX([1]Βοηθητικό!$E$1:$J$1)-5,'[1]ΣΤΟΙΧΕΙΑ ΕΤΟΥΣ 1'!$AZ$24,"")))))</f>
        <v>-475405</v>
      </c>
      <c r="D1842" s="7">
        <f>IF(MAX([1]Βοηθητικό!$E$24:$J$24)=MAX([1]Βοηθητικό!$E$1:$J$1),'[1]ΣΤΟΙΧΕΙΑ ΕΤΟΥΣ 6'!$AZ$24,IF(MAX([1]Βοηθητικό!$E$24:$J$24)=MAX([1]Βοηθητικό!$E$1:$J$1)-1,'[1]ΣΤΟΙΧΕΙΑ ΕΤΟΥΣ 5'!$AZ$24,IF(MAX([1]Βοηθητικό!$E$24:$J$24)=MAX([1]Βοηθητικό!$E$1:$J$1)-2,'[1]ΣΤΟΙΧΕΙΑ ΕΤΟΥΣ 4'!$AZ$24,IF(MAX([1]Βοηθητικό!$E$24:$J$24)=MAX([1]Βοηθητικό!$E$1:$J$1)-3,'[1]ΣΤΟΙΧΕΙΑ ΕΤΟΥΣ 3'!$AZ$24,IF(MAX([1]Βοηθητικό!$E$24:$J$24)=MAX([1]Βοηθητικό!$E$1:$J$1)-4,'[1]ΣΤΟΙΧΕΙΑ ΕΤΟΥΣ 2'!$AZ$24,IF(MAX([1]Βοηθητικό!$E$24:$J$24)=MAX([1]Βοηθητικό!$E$1:$J$1)-5,'[1]ΣΤΟΙΧΕΙΑ ΕΤΟΥΣ 1'!$AZ$24,""))))))</f>
        <v>-761935</v>
      </c>
    </row>
    <row r="1843" spans="1:4" x14ac:dyDescent="0.25">
      <c r="A1843" s="1" t="s">
        <v>191</v>
      </c>
      <c r="B1843" s="6">
        <f>IF(MAX([1]Βοηθητικό!E24:J24)-2=MAX([1]Βοηθητικό!$E$1:$J$1)-2,'[1]ΣΤΟΙΧΕΙΑ ΕΤΟΥΣ 4'!BQ24,IF(MAX([1]Βοηθητικό!E24:J24)-2=MAX([1]Βοηθητικό!$E$1:$J$1)-3,'[1]ΣΤΟΙΧΕΙΑ ΕΤΟΥΣ 3'!BQ24,IF(MAX([1]Βοηθητικό!E24:J24)-2=MAX([1]Βοηθητικό!$E$1:$J$1)-4,'[1]ΣΤΟΙΧΕΙΑ ΕΤΟΥΣ 2'!BQ24,IF(MAX([1]Βοηθητικό!E24:J24)-2=MAX([1]Βοηθητικό!$E$1:$J$1)-5,'[1]ΣΤΟΙΧΕΙΑ ΕΤΟΥΣ 1'!BQ24,""))))</f>
        <v>-102703</v>
      </c>
      <c r="C1843" s="6">
        <f>IF(MAX([1]Βοηθητικό!E24:J24)-1=MAX([1]Βοηθητικό!$E$1:$J$1)-1,'[1]ΣΤΟΙΧΕΙΑ ΕΤΟΥΣ 5'!BQ24,IF(MAX([1]Βοηθητικό!E24:J24)-1=MAX([1]Βοηθητικό!$E$1:$J$1)-2,'[1]ΣΤΟΙΧΕΙΑ ΕΤΟΥΣ 4'!BQ24,IF(MAX([1]Βοηθητικό!E24:J24)-1=MAX([1]Βοηθητικό!$E$1:$J$1)-3,'[1]ΣΤΟΙΧΕΙΑ ΕΤΟΥΣ 3'!BQ24,IF(MAX([1]Βοηθητικό!E24:J24)-1=MAX([1]Βοηθητικό!$E$1:$J$1)-4,'[1]ΣΤΟΙΧΕΙΑ ΕΤΟΥΣ 2'!BQ24,IF(MAX([1]Βοηθητικό!E24:J24)-1=MAX([1]Βοηθητικό!$E$1:$J$1)-5,'[1]ΣΤΟΙΧΕΙΑ ΕΤΟΥΣ 1'!BQ24,"")))))</f>
        <v>95</v>
      </c>
      <c r="D1843" s="7">
        <f>IF(MAX([1]Βοηθητικό!E24:J24)=MAX([1]Βοηθητικό!$E$1:$J$1),'[1]ΣΤΟΙΧΕΙΑ ΕΤΟΥΣ 6'!BQ24,IF(MAX([1]Βοηθητικό!E24:J24)=MAX([1]Βοηθητικό!$E$1:$J$1)-1,'[1]ΣΤΟΙΧΕΙΑ ΕΤΟΥΣ 5'!BQ24,IF(MAX([1]Βοηθητικό!E24:J24)=MAX([1]Βοηθητικό!$E$1:$J$1)-2,'[1]ΣΤΟΙΧΕΙΑ ΕΤΟΥΣ 4'!BQ24,IF(MAX([1]Βοηθητικό!E24:J24)=MAX([1]Βοηθητικό!$E$1:$J$1)-3,'[1]ΣΤΟΙΧΕΙΑ ΕΤΟΥΣ 3'!BQ24,IF(MAX([1]Βοηθητικό!E24:J24)=MAX([1]Βοηθητικό!$E$1:$J$1)-4,'[1]ΣΤΟΙΧΕΙΑ ΕΤΟΥΣ 2'!BQ24,IF(MAX([1]Βοηθητικό!E24:J24)=MAX([1]Βοηθητικό!$E$1:$J$1)-5,'[1]ΣΤΟΙΧΕΙΑ ΕΤΟΥΣ 1'!BQ24,""))))))</f>
        <v>-219528</v>
      </c>
    </row>
    <row r="1844" spans="1:4" x14ac:dyDescent="0.25">
      <c r="A1844" s="1" t="s">
        <v>55</v>
      </c>
      <c r="B1844" s="6">
        <f>IF(MAX([1]Βοηθητικό!$E$24:$J$24)-2=MAX([1]Βοηθητικό!$E$1:$J$1)-2,'[1]ΣΤΟΙΧΕΙΑ ΕΤΟΥΣ 4'!$BD$24,IF(MAX([1]Βοηθητικό!$E$24:$J$24)-2=MAX([1]Βοηθητικό!$E$1:$J$1)-3,'[1]ΣΤΟΙΧΕΙΑ ΕΤΟΥΣ 3'!$BD$24,IF(MAX([1]Βοηθητικό!$E$24:$J$24)-2=MAX([1]Βοηθητικό!$E$1:$J$1)-4,'[1]ΣΤΟΙΧΕΙΑ ΕΤΟΥΣ 2'!$BD$24,IF(MAX([1]Βοηθητικό!$E$24:$J$24)-2=MAX([1]Βοηθητικό!$E$1:$J$1)-5,'[1]ΣΤΟΙΧΕΙΑ ΕΤΟΥΣ 1'!$BD$24,""))))</f>
        <v>0</v>
      </c>
      <c r="C1844" s="6">
        <f>IF(MAX([1]Βοηθητικό!$E$24:$J$24)-1=MAX([1]Βοηθητικό!$E$1:$J$1)-1,'[1]ΣΤΟΙΧΕΙΑ ΕΤΟΥΣ 5'!$BD$24,IF(MAX([1]Βοηθητικό!$E$24:$J$24)-1=MAX([1]Βοηθητικό!$E$1:$J$1)-2,'[1]ΣΤΟΙΧΕΙΑ ΕΤΟΥΣ 4'!$BD$24,IF(MAX([1]Βοηθητικό!$E$24:$J$24)-1=MAX([1]Βοηθητικό!$E$1:$J$1)-3,'[1]ΣΤΟΙΧΕΙΑ ΕΤΟΥΣ 3'!$BD$24,IF(MAX([1]Βοηθητικό!$E$24:$J$24)-1=MAX([1]Βοηθητικό!$E$1:$J$1)-4,'[1]ΣΤΟΙΧΕΙΑ ΕΤΟΥΣ 2'!$BD$24,IF(MAX([1]Βοηθητικό!$E$24:$J$24)-1=MAX([1]Βοηθητικό!$E$1:$J$1)-5,'[1]ΣΤΟΙΧΕΙΑ ΕΤΟΥΣ 1'!$BD$24,"")))))</f>
        <v>0</v>
      </c>
      <c r="D1844" s="7">
        <f>IF(MAX([1]Βοηθητικό!$E$24:$J$24)=MAX([1]Βοηθητικό!$E$1:$J$1),'[1]ΣΤΟΙΧΕΙΑ ΕΤΟΥΣ 6'!$BD$24,IF(MAX([1]Βοηθητικό!$E$24:$J$24)=MAX([1]Βοηθητικό!$E$1:$J$1)-1,'[1]ΣΤΟΙΧΕΙΑ ΕΤΟΥΣ 5'!$BD$24,IF(MAX([1]Βοηθητικό!$E$24:$J$24)=MAX([1]Βοηθητικό!$E$1:$J$1)-2,'[1]ΣΤΟΙΧΕΙΑ ΕΤΟΥΣ 4'!$BD$24,IF(MAX([1]Βοηθητικό!$E$24:$J$24)=MAX([1]Βοηθητικό!$E$1:$J$1)-3,'[1]ΣΤΟΙΧΕΙΑ ΕΤΟΥΣ 3'!$BD$24,IF(MAX([1]Βοηθητικό!$E$24:$J$24)=MAX([1]Βοηθητικό!$E$1:$J$1)-4,'[1]ΣΤΟΙΧΕΙΑ ΕΤΟΥΣ 2'!$BD$24,IF(MAX([1]Βοηθητικό!$E$24:$J$24)=MAX([1]Βοηθητικό!$E$1:$J$1)-5,'[1]ΣΤΟΙΧΕΙΑ ΕΤΟΥΣ 1'!$BD$24,""))))))</f>
        <v>0</v>
      </c>
    </row>
    <row r="1845" spans="1:4" x14ac:dyDescent="0.25">
      <c r="A1845" s="1" t="s">
        <v>64</v>
      </c>
      <c r="B1845" s="6">
        <f>IF(MAX([1]Βοηθητικό!$E$24:$J$24)-2=MAX([1]Βοηθητικό!$E$1:$J$1)-2,'[1]ΣΤΟΙΧΕΙΑ ΕΤΟΥΣ 4'!$BM$24,IF(MAX([1]Βοηθητικό!$E$24:$J$24)-2=MAX([1]Βοηθητικό!$E$1:$J$1)-3,'[1]ΣΤΟΙΧΕΙΑ ΕΤΟΥΣ 3'!$BM$24,IF(MAX([1]Βοηθητικό!$E$24:$J$24)-2=MAX([1]Βοηθητικό!$E$1:$J$1)-4,'[1]ΣΤΟΙΧΕΙΑ ΕΤΟΥΣ 2'!$BM$24,IF(MAX([1]Βοηθητικό!$E$24:$J$24)-2=MAX([1]Βοηθητικό!$E$1:$J$1)-5,'[1]ΣΤΟΙΧΕΙΑ ΕΤΟΥΣ 1'!$BM$24,""))))</f>
        <v>0</v>
      </c>
      <c r="C1845" s="6">
        <f>IF(MAX([1]Βοηθητικό!$E$24:$J$24)-1=MAX([1]Βοηθητικό!$E$1:$J$1)-1,'[1]ΣΤΟΙΧΕΙΑ ΕΤΟΥΣ 5'!$BM$24,IF(MAX([1]Βοηθητικό!$E$24:$J$24)-1=MAX([1]Βοηθητικό!$E$1:$J$1)-2,'[1]ΣΤΟΙΧΕΙΑ ΕΤΟΥΣ 4'!$BM$24,IF(MAX([1]Βοηθητικό!$E$24:$J$24)-1=MAX([1]Βοηθητικό!$E$1:$J$1)-3,'[1]ΣΤΟΙΧΕΙΑ ΕΤΟΥΣ 3'!$BM$24,IF(MAX([1]Βοηθητικό!$E$24:$J$24)-1=MAX([1]Βοηθητικό!$E$1:$J$1)-4,'[1]ΣΤΟΙΧΕΙΑ ΕΤΟΥΣ 2'!$BM$24,IF(MAX([1]Βοηθητικό!$E$24:$J$24)-1=MAX([1]Βοηθητικό!$E$1:$J$1)-5,'[1]ΣΤΟΙΧΕΙΑ ΕΤΟΥΣ 1'!$BM$24,"")))))</f>
        <v>0</v>
      </c>
      <c r="D1845" s="7">
        <f>IF(MAX([1]Βοηθητικό!$E$24:$J$24)=MAX([1]Βοηθητικό!$E$1:$J$1),'[1]ΣΤΟΙΧΕΙΑ ΕΤΟΥΣ 6'!$BM$24,IF(MAX([1]Βοηθητικό!$E$24:$J$24)=MAX([1]Βοηθητικό!$E$1:$J$1)-1,'[1]ΣΤΟΙΧΕΙΑ ΕΤΟΥΣ 5'!$BM$24,IF(MAX([1]Βοηθητικό!$E$24:$J$24)=MAX([1]Βοηθητικό!$E$1:$J$1)-2,'[1]ΣΤΟΙΧΕΙΑ ΕΤΟΥΣ 4'!$BM$24,IF(MAX([1]Βοηθητικό!$E$24:$J$24)=MAX([1]Βοηθητικό!$E$1:$J$1)-3,'[1]ΣΤΟΙΧΕΙΑ ΕΤΟΥΣ 3'!$BM$24,IF(MAX([1]Βοηθητικό!$E$24:$J$24)=MAX([1]Βοηθητικό!$E$1:$J$1)-4,'[1]ΣΤΟΙΧΕΙΑ ΕΤΟΥΣ 2'!$BM$24,IF(MAX([1]Βοηθητικό!$E$24:$J$24)=MAX([1]Βοηθητικό!$E$1:$J$1)-5,'[1]ΣΤΟΙΧΕΙΑ ΕΤΟΥΣ 1'!$BM$24,""))))))</f>
        <v>0</v>
      </c>
    </row>
    <row r="1846" spans="1:4" x14ac:dyDescent="0.25">
      <c r="A1846" s="1"/>
      <c r="B1846" s="9"/>
      <c r="C1846" s="9"/>
      <c r="D1846" s="9"/>
    </row>
    <row r="1847" spans="1:4" x14ac:dyDescent="0.25">
      <c r="A1847" s="1" t="s">
        <v>176</v>
      </c>
      <c r="B1847" s="1"/>
      <c r="C1847" s="1"/>
      <c r="D1847" s="2" t="s">
        <v>192</v>
      </c>
    </row>
    <row r="1848" spans="1:4" x14ac:dyDescent="0.25">
      <c r="A1848" s="3" t="str">
        <f>"ΚΩΔΙΚΟΣ ICAP" &amp; ": " &amp; '[1]ΣΤΟΙΧΕΙΑ ΕΤΟΥΣ 3'!A$24</f>
        <v>ΚΩΔΙΚΟΣ ICAP: 1020</v>
      </c>
      <c r="B1848" s="1"/>
      <c r="C1848" s="1"/>
      <c r="D1848" s="1"/>
    </row>
    <row r="1849" spans="1:4" x14ac:dyDescent="0.25">
      <c r="A1849" s="3" t="str">
        <f>'[1]ΣΤΟΙΧΕΙΑ ΕΤΟΥΣ 3'!B$24</f>
        <v>ΑΒΑΞ Α.Β.Ε.Ε.</v>
      </c>
      <c r="B1849" s="1"/>
      <c r="C1849" s="1"/>
      <c r="D1849" s="1"/>
    </row>
    <row r="1850" spans="1:4" x14ac:dyDescent="0.25">
      <c r="A1850" s="3" t="s">
        <v>193</v>
      </c>
      <c r="B1850" s="4" t="str">
        <f>RIGHT(B1829,4)</f>
        <v>2018</v>
      </c>
      <c r="C1850" s="4" t="str">
        <f>RIGHT(C1829,4)</f>
        <v>2019</v>
      </c>
      <c r="D1850" s="4" t="str">
        <f>RIGHT(D1829,4)</f>
        <v>2020</v>
      </c>
    </row>
    <row r="1851" spans="1:4" x14ac:dyDescent="0.25">
      <c r="A1851" s="1" t="s">
        <v>194</v>
      </c>
      <c r="B1851" s="10">
        <f>IF(B1815&lt;=0,"-",IF(OR(B1842/B1815*100&lt;-500,B1842/B1815*100&gt;500),"-",B1842/B1815*100))</f>
        <v>-128.26957290293996</v>
      </c>
      <c r="C1851" s="10" t="str">
        <f>IF(C1815&lt;=0,"-",IF(OR(C1842/C1815*100&lt;-500,C1842/C1815*100&gt;500),"-",C1842/C1815*100))</f>
        <v>-</v>
      </c>
      <c r="D1851" s="10" t="str">
        <f>IF(D1815&lt;=0,"-",IF(OR(D1842/D1815*100&lt;-500,D1842/D1815*100&gt;500),"-",D1842/D1815*100))</f>
        <v>-</v>
      </c>
    </row>
    <row r="1852" spans="1:4" x14ac:dyDescent="0.25">
      <c r="A1852" s="1" t="s">
        <v>195</v>
      </c>
      <c r="B1852" s="10">
        <f>IF(B1827=0,"-",IF(OR(B1842/B1827*100&lt;-500,B1842/B1827*100&gt;500),"-",B1842/B1827*100))</f>
        <v>-4.8033138157329276</v>
      </c>
      <c r="C1852" s="10">
        <f>IF(C1827=0,"-",IF(OR(C1842/C1827*100&lt;-500,C1842/C1827*100&gt;500),"-",C1842/C1827*100))</f>
        <v>-4.2138892370387921</v>
      </c>
      <c r="D1852" s="10">
        <f>IF(D1827=0,"-",IF(OR(D1842/D1827*100&lt;-500,D1842/D1827*100&gt;500),"-",D1842/D1827*100))</f>
        <v>-6.7255838053192258</v>
      </c>
    </row>
    <row r="1853" spans="1:4" x14ac:dyDescent="0.25">
      <c r="A1853" s="1" t="s">
        <v>196</v>
      </c>
      <c r="B1853" s="10">
        <f>IF(B1830=0,"-",IF(OR(B1832/B1830*100&lt;-500,B1832/B1830*100&gt;99),"-",B1832/B1830*100))</f>
        <v>35.298984480682421</v>
      </c>
      <c r="C1853" s="10">
        <f>IF(C1830=0,"-",IF(OR(C1832/C1830*100&lt;-500,C1832/C1830*100&gt;99),"-",C1832/C1830*100))</f>
        <v>37.288502188073679</v>
      </c>
      <c r="D1853" s="10">
        <f>IF(D1830=0,"-",IF(OR(D1832/D1830*100&lt;-500,D1832/D1830*100&gt;99),"-",D1832/D1830*100))</f>
        <v>28.084232022706239</v>
      </c>
    </row>
    <row r="1854" spans="1:4" x14ac:dyDescent="0.25">
      <c r="A1854" s="1" t="s">
        <v>197</v>
      </c>
      <c r="B1854" s="10">
        <f>IF(B1830=0,"-",IF(OR(B1836/B1830*100&lt;-500,B1836/B1830*100&gt;500),"-",B1836/B1830*100))</f>
        <v>-16.230652147716</v>
      </c>
      <c r="C1854" s="10">
        <f>IF(C1830=0,"-",IF(OR(C1836/C1830*100&lt;-500,C1836/C1830*100&gt;500),"-",C1836/C1830*100))</f>
        <v>-14.241801314282155</v>
      </c>
      <c r="D1854" s="10">
        <f>IF(D1830=0,"-",IF(OR(D1836/D1830*100&lt;-500,D1836/D1830*100&gt;500),"-",D1836/D1830*100))</f>
        <v>-25.243201892937826</v>
      </c>
    </row>
    <row r="1855" spans="1:4" x14ac:dyDescent="0.25">
      <c r="A1855" s="1" t="s">
        <v>198</v>
      </c>
      <c r="B1855" s="10">
        <f>IF(B1830=0,"-",IF(OR(B1842/B1830*100&lt;-500,B1842/B1830*100&gt;500),"-",B1842/B1830*100))</f>
        <v>-16.230652147716</v>
      </c>
      <c r="C1855" s="10">
        <f>IF(C1830=0,"-",IF(OR(C1842/C1830*100&lt;-500,C1842/C1830*100&gt;500),"-",C1842/C1830*100))</f>
        <v>-14.241801314282155</v>
      </c>
      <c r="D1855" s="10">
        <f>IF(D1830=0,"-",IF(OR(D1842/D1830*100&lt;-500,D1842/D1830*100&gt;500),"-",D1842/D1830*100))</f>
        <v>-25.243201892937826</v>
      </c>
    </row>
    <row r="1856" spans="1:4" x14ac:dyDescent="0.25">
      <c r="A1856" s="1" t="s">
        <v>199</v>
      </c>
      <c r="B1856" s="10">
        <f>IF(B1830=0,"-",IF(OR(B1843/B1830*100&lt;-500,B1843/B1830*100&gt;500),"-",B1843/B1830*100))</f>
        <v>-2.9679542549597633</v>
      </c>
      <c r="C1856" s="10">
        <f t="shared" ref="C1856:D1856" si="21">IF(C1830=0,"-",IF(OR(C1843/C1830*100&lt;-500,C1843/C1830*100&gt;500),"-",C1843/C1830*100))</f>
        <v>2.845933729886738E-3</v>
      </c>
      <c r="D1856" s="10">
        <f t="shared" si="21"/>
        <v>-7.2730477339311816</v>
      </c>
    </row>
    <row r="1857" spans="1:4" x14ac:dyDescent="0.25">
      <c r="A1857" s="1" t="s">
        <v>200</v>
      </c>
      <c r="B1857" s="10">
        <f>IF(B1815&lt;=0,"-",IF(OR((B1819+B1822)/B1815&lt;=0,(B1819+B1822)/B1815&gt;100),"-",(B1819+B1822)/B1815))</f>
        <v>25.704389272443663</v>
      </c>
      <c r="C1857" s="10" t="str">
        <f>IF(C1815&lt;=0,"-",IF(OR((C1819+C1822)/C1815&lt;=0,(C1819+C1822)/C1815&gt;100),"-",(C1819+C1822)/C1815))</f>
        <v>-</v>
      </c>
      <c r="D1857" s="10" t="str">
        <f>IF(D1815&lt;=0,"-",IF(OR((D1819+D1822)/D1815&lt;=0,(D1819+D1822)/D1815&gt;100),"-",(D1819+D1822)/D1815))</f>
        <v>-</v>
      </c>
    </row>
    <row r="1858" spans="1:4" x14ac:dyDescent="0.25">
      <c r="A1858" s="1" t="s">
        <v>201</v>
      </c>
      <c r="B1858" s="10" t="str">
        <f>IF(B1834=0,"-",IF((B1834+B1842)&lt;=0,"-",IF(OR((B1834+B1842)/B1834&lt;=0,(B1834+B1842)/B1834&gt;1000),"-",(B1834+B1842)/B1834)))</f>
        <v>-</v>
      </c>
      <c r="C1858" s="10" t="str">
        <f>IF(C1834=0,"-",IF((C1834+C1842)&lt;=0,"-",IF(OR((C1834+C1842)/C1834&lt;=0,(C1834+C1842)/C1834&gt;1000),"-",(C1834+C1842)/C1834)))</f>
        <v>-</v>
      </c>
      <c r="D1858" s="10" t="str">
        <f>IF(D1834=0,"-",IF((D1834+D1842)&lt;=0,"-",IF(OR((D1834+D1842)/D1834&lt;=0,(D1834+D1842)/D1834&gt;1000),"-",(D1834+D1842)/D1834)))</f>
        <v>-</v>
      </c>
    </row>
    <row r="1859" spans="1:4" x14ac:dyDescent="0.25">
      <c r="A1859" s="1" t="s">
        <v>202</v>
      </c>
      <c r="B1859" s="10" t="str">
        <f>IF(B1815&lt;=0,"-",IF(B1823=0,"-",IF(OR(B1823/B1815*100&lt;0,B1823/B1815*100&gt;1000),"-",B1823/B1815*100)))</f>
        <v>-</v>
      </c>
      <c r="C1859" s="10" t="str">
        <f>IF(C1815&lt;=0,"-",IF(C1823=0,"-",IF(OR(C1823/C1815*100&lt;0,C1823/C1815*100&gt;1000),"-",C1823/C1815*100)))</f>
        <v>-</v>
      </c>
      <c r="D1859" s="10" t="str">
        <f>IF(D1815&lt;=0,"-",IF(D1823=0,"-",IF(OR(D1823/D1815*100&lt;0,D1823/D1815*100&gt;1000),"-",D1823/D1815*100)))</f>
        <v>-</v>
      </c>
    </row>
    <row r="1860" spans="1:4" x14ac:dyDescent="0.25">
      <c r="A1860" s="1" t="s">
        <v>81</v>
      </c>
      <c r="B1860" s="10">
        <f>IF(B1822=0,"-",IF(OR((B1803+B1807+B1811)/B1822&lt;0,(B1803+B1807+B1811)/B1822&gt;50),"-",(B1803+B1807+B1811)/B1822))</f>
        <v>0.41175842223320264</v>
      </c>
      <c r="C1860" s="10">
        <f>IF(C1822=0,"-",IF(OR((C1803+C1807+C1811)/C1822&lt;0,(C1803+C1807+C1811)/C1822&gt;50),"-",(C1803+C1807+C1811)/C1822))</f>
        <v>0.38807510066045414</v>
      </c>
      <c r="D1860" s="10">
        <f>IF(D1822=0,"-",IF(OR((D1803+D1807+D1811)/D1822&lt;0,(D1803+D1807+D1811)/D1822&gt;50),"-",(D1803+D1807+D1811)/D1822))</f>
        <v>0.37457854118593997</v>
      </c>
    </row>
    <row r="1861" spans="1:4" x14ac:dyDescent="0.25">
      <c r="A1861" s="1" t="s">
        <v>203</v>
      </c>
      <c r="B1861" s="10">
        <f>IF(B1822=0,"-",IF(OR((B1807+B1811)/B1822&lt;0,(B1807+B1811)/B1822&gt;30),"-",(B1807+B1811)/B1822))</f>
        <v>5.7522244222545316E-2</v>
      </c>
      <c r="C1861" s="10">
        <f>IF(C1822=0,"-",IF(OR((C1807+C1811)/C1822&lt;0,(C1807+C1811)/C1822&gt;30),"-",(C1807+C1811)/C1822))</f>
        <v>5.0140950261550174E-2</v>
      </c>
      <c r="D1861" s="10">
        <f>IF(D1822=0,"-",IF(OR((D1807+D1811)/D1822&lt;0,(D1807+D1811)/D1822&gt;30),"-",(D1807+D1811)/D1822))</f>
        <v>5.6289430583205645E-2</v>
      </c>
    </row>
    <row r="1862" spans="1:4" x14ac:dyDescent="0.25">
      <c r="A1862" s="1" t="s">
        <v>204</v>
      </c>
      <c r="B1862" s="10">
        <f>IF(B1822=0,"-",IF(OR((B1809+B1811)/B1822&lt;0,(B1809+B1811)/B1822&gt;15),"-",(B1809+B1811)/B1822))</f>
        <v>3.6012178778496245E-2</v>
      </c>
      <c r="C1862" s="10">
        <f>IF(C1822=0,"-",IF(OR((C1809+C1811)/C1822&lt;0,(C1809+C1811)/C1822&gt;15),"-",(C1809+C1811)/C1822))</f>
        <v>2.9362296162911673E-2</v>
      </c>
      <c r="D1862" s="10">
        <f>IF(D1822=0,"-",IF(OR((D1809+D1811)/D1822&lt;0,(D1809+D1811)/D1822&gt;15),"-",(D1809+D1811)/D1822))</f>
        <v>3.4393282389363455E-2</v>
      </c>
    </row>
    <row r="1863" spans="1:4" x14ac:dyDescent="0.25">
      <c r="A1863" s="1" t="s">
        <v>205</v>
      </c>
      <c r="B1863" s="8">
        <f>IF((B1803+B1807+B1811)-B1822=0,"-",(B1803+B1807+B1811)-B1822)</f>
        <v>-6619106</v>
      </c>
      <c r="C1863" s="8">
        <f>IF((C1803+C1807+C1811)-C1822=0,"-",(C1803+C1807+C1811)-C1822)</f>
        <v>-6925006</v>
      </c>
      <c r="D1863" s="8">
        <f>IF((D1803+D1807+D1811)-D1822=0,"-",(D1803+D1807+D1811)-D1822)</f>
        <v>-7583698</v>
      </c>
    </row>
    <row r="1864" spans="1:4" x14ac:dyDescent="0.25">
      <c r="A1864" s="1" t="s">
        <v>206</v>
      </c>
      <c r="B1864" s="11">
        <f>IF(B1830=0,"-",IF(OR(B1808/B1830*365&lt;=0,B1808/B1830*365&gt;720),"-",B1808/B1830*365))</f>
        <v>25.25795017161326</v>
      </c>
      <c r="C1864" s="11">
        <f>IF(C1830=0,"-",IF(OR(C1808/C1830*365&lt;=0,C1808/C1830*365&gt;720),"-",C1808/C1830*365))</f>
        <v>25.679056264409414</v>
      </c>
      <c r="D1864" s="11">
        <f>IF(D1830=0,"-",IF(OR(D1808/D1830*365&lt;=0,D1808/D1830*365&gt;720),"-",D1808/D1830*365))</f>
        <v>31.961565768623338</v>
      </c>
    </row>
    <row r="1865" spans="1:4" x14ac:dyDescent="0.25">
      <c r="A1865" s="1" t="s">
        <v>207</v>
      </c>
      <c r="B1865" s="11">
        <f>IF(B1831=0,"-",IF(OR(B1824/B1831*365&lt;=0,B1824/B1831*365&gt;720),"-",B1824/B1831*365))</f>
        <v>258.3998343838436</v>
      </c>
      <c r="C1865" s="11">
        <f>IF(C1831=0,"-",IF(OR(C1824/C1831*365&lt;=0,C1824/C1831*365&gt;720),"-",C1824/C1831*365))</f>
        <v>269.07532113291012</v>
      </c>
      <c r="D1865" s="11">
        <f>IF(D1831=0,"-",IF(OR(D1824/D1831*365&lt;=0,D1824/D1831*365&gt;720),"-",D1824/D1831*365))</f>
        <v>272.05560077929169</v>
      </c>
    </row>
    <row r="1866" spans="1:4" x14ac:dyDescent="0.25">
      <c r="A1866" s="1" t="s">
        <v>208</v>
      </c>
      <c r="B1866" s="11">
        <f>IF(B1831=0,"-",IF(OR(B1803/B1831*365&lt;=0,B1803/B1831*365&gt;720),"-",B1803/B1831*365))</f>
        <v>649.81895000786096</v>
      </c>
      <c r="C1866" s="11">
        <f>IF(C1831=0,"-",IF(OR(C1803/C1831*365&lt;=0,C1803/C1831*365&gt;720),"-",C1803/C1831*365))</f>
        <v>666.80827326272947</v>
      </c>
      <c r="D1866" s="11">
        <f>IF(D1831=0,"-",IF(OR(D1803/D1831*365&lt;=0,D1803/D1831*365&gt;720),"-",D1803/D1831*365))</f>
        <v>648.97100183397993</v>
      </c>
    </row>
    <row r="1867" spans="1:4" x14ac:dyDescent="0.25">
      <c r="A1867" s="1" t="s">
        <v>209</v>
      </c>
      <c r="B1867" s="10">
        <f>IF(OR(B1827=0,B1830=0),"-",IF(OR(B1830/B1827&lt;=0,B1830/B1827&gt;100),"-",B1830/B1827))</f>
        <v>0.29594090071167334</v>
      </c>
      <c r="C1867" s="10">
        <f>IF(OR(C1827=0,C1830=0),"-",IF(OR(C1830/C1827&lt;=0,C1830/C1827&gt;100),"-",C1830/C1827))</f>
        <v>0.29588175990160487</v>
      </c>
      <c r="D1867" s="10">
        <f>IF(OR(D1827=0,D1830=0),"-",IF(OR(D1830/D1827&lt;=0,D1830/D1827&gt;100),"-",D1830/D1827))</f>
        <v>0.26643148653819587</v>
      </c>
    </row>
    <row r="1868" spans="1:4" x14ac:dyDescent="0.25">
      <c r="A1868" s="1" t="s">
        <v>210</v>
      </c>
      <c r="B1868" s="8">
        <f>IF(OR(B1866="-",B1864="-",B1865="-"),"-",(B1866+B1864)-B1865)</f>
        <v>416.67706579563065</v>
      </c>
      <c r="C1868" s="8">
        <f>IF(OR(C1866="-",C1864="-",C1865="-"),"-",(C1866+C1864)-C1865)</f>
        <v>423.41200839422874</v>
      </c>
      <c r="D1868" s="8">
        <f>IF(OR(D1866="-",D1864="-",D1865="-"),"-",(D1866+D1864)-D1865)</f>
        <v>408.87696682331159</v>
      </c>
    </row>
    <row r="1869" spans="1:4" x14ac:dyDescent="0.25">
      <c r="A1869" s="1" t="s">
        <v>211</v>
      </c>
      <c r="B1869" s="10">
        <f>IF(B1792=0,"-",(B1792/B1812)*100)</f>
        <v>60.375374213248847</v>
      </c>
      <c r="C1869" s="10">
        <f>IF(C1792=0,"-",(C1792/C1812)*100)</f>
        <v>61.072440372853478</v>
      </c>
      <c r="D1869" s="10">
        <f>IF(D1792=0,"-",(D1792/D1812)*100)</f>
        <v>59.90750209309725</v>
      </c>
    </row>
    <row r="1870" spans="1:4" x14ac:dyDescent="0.25">
      <c r="A1870" s="1" t="s">
        <v>212</v>
      </c>
      <c r="B1870" s="10">
        <f>IF(B1823=0,"-",IF(B1823/B1830&gt;10,"-",(B1823/B1830)*100))</f>
        <v>216.31096085217968</v>
      </c>
      <c r="C1870" s="10">
        <f>IF(C1823=0,"-",IF(C1823/C1830&gt;10,"-",(C1823/C1830)*100))</f>
        <v>232.96463013646101</v>
      </c>
      <c r="D1870" s="10">
        <f>IF(D1823=0,"-",IF(D1823/D1830&gt;10,"-",(D1823/D1830)*100))</f>
        <v>269.58554216388478</v>
      </c>
    </row>
    <row r="1871" spans="1:4" x14ac:dyDescent="0.25">
      <c r="A1871" s="1"/>
      <c r="B1871" s="1"/>
      <c r="C1871" s="1"/>
      <c r="D1871" s="1"/>
    </row>
    <row r="1872" spans="1:4" x14ac:dyDescent="0.25">
      <c r="A1872" s="1" t="s">
        <v>176</v>
      </c>
      <c r="B1872" s="1"/>
      <c r="C1872" s="1"/>
      <c r="D1872" s="2" t="s">
        <v>177</v>
      </c>
    </row>
    <row r="1873" spans="1:4" x14ac:dyDescent="0.25">
      <c r="A1873" s="3" t="str">
        <f>"ΚΩΔΙΚΟΣ ICAP" &amp; ": " &amp; '[1]ΣΤΟΙΧΕΙΑ ΕΤΟΥΣ 3'!A$25</f>
        <v>ΚΩΔΙΚΟΣ ICAP: 184130</v>
      </c>
      <c r="B1873" s="1"/>
      <c r="C1873" s="1"/>
      <c r="D1873" s="2"/>
    </row>
    <row r="1874" spans="1:4" x14ac:dyDescent="0.25">
      <c r="A1874" s="3" t="str">
        <f>'[1]ΣΤΟΙΧΕΙΑ ΕΤΟΥΣ 3'!B$25</f>
        <v>ΑΓΟΥΡΙΔΗ, Δ., ΑΦΟΙ, "COLLEZIONE IMPORTS" Α.Ε.&amp;Β.Ε.</v>
      </c>
      <c r="B1874" s="1"/>
      <c r="C1874" s="1"/>
      <c r="D1874" s="1"/>
    </row>
    <row r="1875" spans="1:4" x14ac:dyDescent="0.25">
      <c r="A1875" s="1" t="s">
        <v>178</v>
      </c>
      <c r="B1875" s="2" t="s">
        <v>179</v>
      </c>
      <c r="C1875" s="2" t="s">
        <v>179</v>
      </c>
      <c r="D1875" s="2" t="s">
        <v>179</v>
      </c>
    </row>
    <row r="1876" spans="1:4" x14ac:dyDescent="0.25">
      <c r="A1876" s="3" t="s">
        <v>180</v>
      </c>
      <c r="B1876" s="4" t="str">
        <f>IF(MAX([1]Βοηθητικό!$E$25:$J$25)-2=MAX([1]Βοηθητικό!$E$1:$J$1)-2,RIGHT('[1]ΣΤΟΙΧΕΙΑ ΕΤΟΥΣ 4'!$F$25,10),IF(MAX([1]Βοηθητικό!$E$25:$J$25)-2=MAX([1]Βοηθητικό!$E$1:$J$1)-3,RIGHT('[1]ΣΤΟΙΧΕΙΑ ΕΤΟΥΣ 3'!$F$25,10),IF(MAX([1]Βοηθητικό!$E$25:$J$25)-2=MAX([1]Βοηθητικό!$E$1:$J$1)-4,RIGHT('[1]ΣΤΟΙΧΕΙΑ ΕΤΟΥΣ 2'!$F$25,10),IF(MAX([1]Βοηθητικό!$E$25:$J$25)-2=MAX([1]Βοηθητικό!$E$1:$J$1)-5,RIGHT('[1]ΣΤΟΙΧΕΙΑ ΕΤΟΥΣ 1'!$F$25,10),""))))</f>
        <v>31/12/2017</v>
      </c>
      <c r="C1876" s="17" t="str">
        <f>IF(MAX([1]Βοηθητικό!$E$25:$J$25)-1=MAX([1]Βοηθητικό!$E$1:$J$1)-1,RIGHT('[1]ΣΤΟΙΧΕΙΑ ΕΤΟΥΣ 5'!$F$25,10),IF(MAX([1]Βοηθητικό!$E$25:$J$25)-1=MAX([1]Βοηθητικό!$E$1:$J$1)-2,RIGHT('[1]ΣΤΟΙΧΕΙΑ ΕΤΟΥΣ 4'!$F$25,10),IF(MAX([1]Βοηθητικό!$E$25:$J$25)-1=MAX([1]Βοηθητικό!$E$1:$J$1)-3,RIGHT('[1]ΣΤΟΙΧΕΙΑ ΕΤΟΥΣ 3'!$F$25,10),IF(MAX([1]Βοηθητικό!$E$25:$J$25)-1=MAX([1]Βοηθητικό!$E$1:$J$1)-4,RIGHT('[1]ΣΤΟΙΧΕΙΑ ΕΤΟΥΣ 2'!$F$25,10),IF(MAX([1]Βοηθητικό!$E$25:$J$25)-1=MAX([1]Βοηθητικό!$E$1:$J$1)-5,RIGHT('[1]ΣΤΟΙΧΕΙΑ ΕΤΟΥΣ 1'!$F$25,10),"")))))</f>
        <v>31/12/2018</v>
      </c>
      <c r="D1876" s="5" t="str">
        <f>IF(MAX([1]Βοηθητικό!$E$25:$J$25)=MAX([1]Βοηθητικό!$E$1:$J$1),RIGHT('[1]ΣΤΟΙΧΕΙΑ ΕΤΟΥΣ 6'!$F$25,10),IF(MAX([1]Βοηθητικό!$E$25:$J$25)=MAX([1]Βοηθητικό!$E$1:$J$1)-1,RIGHT('[1]ΣΤΟΙΧΕΙΑ ΕΤΟΥΣ 5'!$F$25,10),IF(MAX([1]Βοηθητικό!$E$25:$J$25)=MAX([1]Βοηθητικό!$E$1:$J$1)-2,RIGHT('[1]ΣΤΟΙΧΕΙΑ ΕΤΟΥΣ 4'!$F$25,10),IF(MAX([1]Βοηθητικό!$E$25:$J$25)=MAX([1]Βοηθητικό!$E$1:$J$1)-3,RIGHT('[1]ΣΤΟΙΧΕΙΑ ΕΤΟΥΣ 3'!$F$25,10),IF(MAX([1]Βοηθητικό!$E$25:$J$25)=MAX([1]Βοηθητικό!$E$1:$J$1)-4,RIGHT('[1]ΣΤΟΙΧΕΙΑ ΕΤΟΥΣ 2'!$F$25,10),IF(MAX([1]Βοηθητικό!$E$25:$J$25)=MAX([1]Βοηθητικό!$E$1:$J$1)-5,RIGHT('[1]ΣΤΟΙΧΕΙΑ ΕΤΟΥΣ 1'!$F$25,10),""))))))</f>
        <v>31/12/2019</v>
      </c>
    </row>
    <row r="1877" spans="1:4" x14ac:dyDescent="0.25">
      <c r="A1877" s="1" t="s">
        <v>6</v>
      </c>
      <c r="B1877" s="6">
        <f>IF(MAX([1]Βοηθητικό!$E$25:$J$25)-2=MAX([1]Βοηθητικό!$E$1:$J$1)-2,'[1]ΣΤΟΙΧΕΙΑ ΕΤΟΥΣ 4'!$G$25,IF(MAX([1]Βοηθητικό!$E$25:$J$25)-2=MAX([1]Βοηθητικό!$E$1:$J$1)-3,'[1]ΣΤΟΙΧΕΙΑ ΕΤΟΥΣ 3'!$G$25,IF(MAX([1]Βοηθητικό!$E$25:$J$25)-2=MAX([1]Βοηθητικό!$E$1:$J$1)-4,'[1]ΣΤΟΙΧΕΙΑ ΕΤΟΥΣ 2'!$G$25,IF(MAX([1]Βοηθητικό!$E$25:$J$25)-2=MAX([1]Βοηθητικό!$E$1:$J$1)-5,'[1]ΣΤΟΙΧΕΙΑ ΕΤΟΥΣ 1'!$G$25,""))))</f>
        <v>3131034</v>
      </c>
      <c r="C1877" s="6">
        <f>IF(MAX([1]Βοηθητικό!$E$25:$J$25)-1=MAX([1]Βοηθητικό!$E$1:$J$1)-1,'[1]ΣΤΟΙΧΕΙΑ ΕΤΟΥΣ 5'!$G$25,IF(MAX([1]Βοηθητικό!$E$25:$J$25)-1=MAX([1]Βοηθητικό!$E$1:$J$1)-2,'[1]ΣΤΟΙΧΕΙΑ ΕΤΟΥΣ 4'!$G$25,IF(MAX([1]Βοηθητικό!$E$25:$J$25)-1=MAX([1]Βοηθητικό!$E$1:$J$1)-3,'[1]ΣΤΟΙΧΕΙΑ ΕΤΟΥΣ 3'!$G$25,IF(MAX([1]Βοηθητικό!$E$25:$J$25)-1=MAX([1]Βοηθητικό!$E$1:$J$1)-4,'[1]ΣΤΟΙΧΕΙΑ ΕΤΟΥΣ 2'!$G$25,IF(MAX([1]Βοηθητικό!$E$25:$J$25)-1=MAX([1]Βοηθητικό!$E$1:$J$1)-5,'[1]ΣΤΟΙΧΕΙΑ ΕΤΟΥΣ 1'!$G$25,"")))))</f>
        <v>2952357</v>
      </c>
      <c r="D1877" s="7">
        <f>IF(MAX([1]Βοηθητικό!$E$25:$J$25)=MAX([1]Βοηθητικό!$E$1:$J$1),'[1]ΣΤΟΙΧΕΙΑ ΕΤΟΥΣ 6'!$G$25,IF(MAX([1]Βοηθητικό!$E$25:$J$25)=MAX([1]Βοηθητικό!$E$1:$J$1)-1,'[1]ΣΤΟΙΧΕΙΑ ΕΤΟΥΣ 5'!$G$25,IF(MAX([1]Βοηθητικό!$E$25:$J$25)=MAX([1]Βοηθητικό!$E$1:$J$1)-2,'[1]ΣΤΟΙΧΕΙΑ ΕΤΟΥΣ 4'!$G$25,IF(MAX([1]Βοηθητικό!$E$25:$J$25)=MAX([1]Βοηθητικό!$E$1:$J$1)-3,'[1]ΣΤΟΙΧΕΙΑ ΕΤΟΥΣ 3'!$G$25,IF(MAX([1]Βοηθητικό!$E$25:$J$25)=MAX([1]Βοηθητικό!$E$1:$J$1)-4,'[1]ΣΤΟΙΧΕΙΑ ΕΤΟΥΣ 2'!$G$25,IF(MAX([1]Βοηθητικό!$E$25:$J$25)=MAX([1]Βοηθητικό!$E$1:$J$1)-5,'[1]ΣΤΟΙΧΕΙΑ ΕΤΟΥΣ 1'!$G$25,""))))))</f>
        <v>2789588</v>
      </c>
    </row>
    <row r="1878" spans="1:4" x14ac:dyDescent="0.25">
      <c r="A1878" s="1" t="s">
        <v>7</v>
      </c>
      <c r="B1878" s="6">
        <f>IF(MAX([1]Βοηθητικό!$E$25:$J$25)-2=MAX([1]Βοηθητικό!$E$1:$J$1)-2,'[1]ΣΤΟΙΧΕΙΑ ΕΤΟΥΣ 4'!$H$25,IF(MAX([1]Βοηθητικό!$E$25:$J$25)-2=MAX([1]Βοηθητικό!$E$1:$J$1)-3,'[1]ΣΤΟΙΧΕΙΑ ΕΤΟΥΣ 3'!$H$25,IF(MAX([1]Βοηθητικό!$E$25:$J$25)-2=MAX([1]Βοηθητικό!$E$1:$J$1)-4,'[1]ΣΤΟΙΧΕΙΑ ΕΤΟΥΣ 2'!$H$25,IF(MAX([1]Βοηθητικό!$E$25:$J$25)-2=MAX([1]Βοηθητικό!$E$1:$J$1)-5,'[1]ΣΤΟΙΧΕΙΑ ΕΤΟΥΣ 1'!$H$25,""))))</f>
        <v>367500</v>
      </c>
      <c r="C1878" s="6">
        <f>IF(MAX([1]Βοηθητικό!$E$25:$J$25)-1=MAX([1]Βοηθητικό!$E$1:$J$1)-1,'[1]ΣΤΟΙΧΕΙΑ ΕΤΟΥΣ 5'!$H$25,IF(MAX([1]Βοηθητικό!$E$25:$J$25)-1=MAX([1]Βοηθητικό!$E$1:$J$1)-2,'[1]ΣΤΟΙΧΕΙΑ ΕΤΟΥΣ 4'!$H$25,IF(MAX([1]Βοηθητικό!$E$25:$J$25)-1=MAX([1]Βοηθητικό!$E$1:$J$1)-3,'[1]ΣΤΟΙΧΕΙΑ ΕΤΟΥΣ 3'!$H$25,IF(MAX([1]Βοηθητικό!$E$25:$J$25)-1=MAX([1]Βοηθητικό!$E$1:$J$1)-4,'[1]ΣΤΟΙΧΕΙΑ ΕΤΟΥΣ 2'!$H$25,IF(MAX([1]Βοηθητικό!$E$25:$J$25)-1=MAX([1]Βοηθητικό!$E$1:$J$1)-5,'[1]ΣΤΟΙΧΕΙΑ ΕΤΟΥΣ 1'!$H$25,"")))))</f>
        <v>367500</v>
      </c>
      <c r="D1878" s="7">
        <f>IF(MAX([1]Βοηθητικό!$E$25:$J$25)=MAX([1]Βοηθητικό!$E$1:$J$1),'[1]ΣΤΟΙΧΕΙΑ ΕΤΟΥΣ 6'!$H$25,IF(MAX([1]Βοηθητικό!$E$25:$J$25)=MAX([1]Βοηθητικό!$E$1:$J$1)-1,'[1]ΣΤΟΙΧΕΙΑ ΕΤΟΥΣ 5'!$H$25,IF(MAX([1]Βοηθητικό!$E$25:$J$25)=MAX([1]Βοηθητικό!$E$1:$J$1)-2,'[1]ΣΤΟΙΧΕΙΑ ΕΤΟΥΣ 4'!$H$25,IF(MAX([1]Βοηθητικό!$E$25:$J$25)=MAX([1]Βοηθητικό!$E$1:$J$1)-3,'[1]ΣΤΟΙΧΕΙΑ ΕΤΟΥΣ 3'!$H$25,IF(MAX([1]Βοηθητικό!$E$25:$J$25)=MAX([1]Βοηθητικό!$E$1:$J$1)-4,'[1]ΣΤΟΙΧΕΙΑ ΕΤΟΥΣ 2'!$H$25,IF(MAX([1]Βοηθητικό!$E$25:$J$25)=MAX([1]Βοηθητικό!$E$1:$J$1)-5,'[1]ΣΤΟΙΧΕΙΑ ΕΤΟΥΣ 1'!$H$25,""))))))</f>
        <v>367500</v>
      </c>
    </row>
    <row r="1879" spans="1:4" x14ac:dyDescent="0.25">
      <c r="A1879" s="1" t="s">
        <v>8</v>
      </c>
      <c r="B1879" s="6">
        <f>IF(MAX([1]Βοηθητικό!$E$25:$J$25)-2=MAX([1]Βοηθητικό!$E$1:$J$1)-2,'[1]ΣΤΟΙΧΕΙΑ ΕΤΟΥΣ 4'!$I$25,IF(MAX([1]Βοηθητικό!$E$25:$J$25)-2=MAX([1]Βοηθητικό!$E$1:$J$1)-3,'[1]ΣΤΟΙΧΕΙΑ ΕΤΟΥΣ 3'!$I$25,IF(MAX([1]Βοηθητικό!$E$25:$J$25)-2=MAX([1]Βοηθητικό!$E$1:$J$1)-4,'[1]ΣΤΟΙΧΕΙΑ ΕΤΟΥΣ 2'!$I$25,IF(MAX([1]Βοηθητικό!$E$25:$J$25)-2=MAX([1]Βοηθητικό!$E$1:$J$1)-5,'[1]ΣΤΟΙΧΕΙΑ ΕΤΟΥΣ 1'!$I$25,""))))</f>
        <v>3977217</v>
      </c>
      <c r="C1879" s="6">
        <f>IF(MAX([1]Βοηθητικό!$E$25:$J$25)-1=MAX([1]Βοηθητικό!$E$1:$J$1)-1,'[1]ΣΤΟΙΧΕΙΑ ΕΤΟΥΣ 5'!$I$25,IF(MAX([1]Βοηθητικό!$E$25:$J$25)-1=MAX([1]Βοηθητικό!$E$1:$J$1)-2,'[1]ΣΤΟΙΧΕΙΑ ΕΤΟΥΣ 4'!$I$25,IF(MAX([1]Βοηθητικό!$E$25:$J$25)-1=MAX([1]Βοηθητικό!$E$1:$J$1)-3,'[1]ΣΤΟΙΧΕΙΑ ΕΤΟΥΣ 3'!$I$25,IF(MAX([1]Βοηθητικό!$E$25:$J$25)-1=MAX([1]Βοηθητικό!$E$1:$J$1)-4,'[1]ΣΤΟΙΧΕΙΑ ΕΤΟΥΣ 2'!$I$25,IF(MAX([1]Βοηθητικό!$E$25:$J$25)-1=MAX([1]Βοηθητικό!$E$1:$J$1)-5,'[1]ΣΤΟΙΧΕΙΑ ΕΤΟΥΣ 1'!$I$25,"")))))</f>
        <v>4004799</v>
      </c>
      <c r="D1879" s="7">
        <f>IF(MAX([1]Βοηθητικό!$E$25:$J$25)=MAX([1]Βοηθητικό!$E$1:$J$1),'[1]ΣΤΟΙΧΕΙΑ ΕΤΟΥΣ 6'!$I$25,IF(MAX([1]Βοηθητικό!$E$25:$J$25)=MAX([1]Βοηθητικό!$E$1:$J$1)-1,'[1]ΣΤΟΙΧΕΙΑ ΕΤΟΥΣ 5'!$I$25,IF(MAX([1]Βοηθητικό!$E$25:$J$25)=MAX([1]Βοηθητικό!$E$1:$J$1)-2,'[1]ΣΤΟΙΧΕΙΑ ΕΤΟΥΣ 4'!$I$25,IF(MAX([1]Βοηθητικό!$E$25:$J$25)=MAX([1]Βοηθητικό!$E$1:$J$1)-3,'[1]ΣΤΟΙΧΕΙΑ ΕΤΟΥΣ 3'!$I$25,IF(MAX([1]Βοηθητικό!$E$25:$J$25)=MAX([1]Βοηθητικό!$E$1:$J$1)-4,'[1]ΣΤΟΙΧΕΙΑ ΕΤΟΥΣ 2'!$I$25,IF(MAX([1]Βοηθητικό!$E$25:$J$25)=MAX([1]Βοηθητικό!$E$1:$J$1)-5,'[1]ΣΤΟΙΧΕΙΑ ΕΤΟΥΣ 1'!$I$25,""))))))</f>
        <v>4048368</v>
      </c>
    </row>
    <row r="1880" spans="1:4" x14ac:dyDescent="0.25">
      <c r="A1880" s="1" t="s">
        <v>57</v>
      </c>
      <c r="B1880" s="6">
        <f>IF(MAX([1]Βοηθητικό!$E$25:$J$25)-2=MAX([1]Βοηθητικό!$E$1:$J$1)-2,'[1]ΣΤΟΙΧΕΙΑ ΕΤΟΥΣ 4'!$BF$25,IF(MAX([1]Βοηθητικό!$E$25:$J$25)-2=MAX([1]Βοηθητικό!$E$1:$J$1)-3,'[1]ΣΤΟΙΧΕΙΑ ΕΤΟΥΣ 3'!$BF$25,IF(MAX([1]Βοηθητικό!$E$25:$J$25)-2=MAX([1]Βοηθητικό!$E$1:$J$1)-4,'[1]ΣΤΟΙΧΕΙΑ ΕΤΟΥΣ 2'!$BF$25,IF(MAX([1]Βοηθητικό!$E$25:$J$25)-2=MAX([1]Βοηθητικό!$E$1:$J$1)-5,'[1]ΣΤΟΙΧΕΙΑ ΕΤΟΥΣ 1'!$BF$25,""))))</f>
        <v>364172</v>
      </c>
      <c r="C1880" s="6">
        <f>IF(MAX([1]Βοηθητικό!$E$25:$J$25)-1=MAX([1]Βοηθητικό!$E$1:$J$1)-1,'[1]ΣΤΟΙΧΕΙΑ ΕΤΟΥΣ 5'!$BF$25,IF(MAX([1]Βοηθητικό!$E$25:$J$25)-1=MAX([1]Βοηθητικό!$E$1:$J$1)-2,'[1]ΣΤΟΙΧΕΙΑ ΕΤΟΥΣ 4'!$BF$25,IF(MAX([1]Βοηθητικό!$E$25:$J$25)-1=MAX([1]Βοηθητικό!$E$1:$J$1)-3,'[1]ΣΤΟΙΧΕΙΑ ΕΤΟΥΣ 3'!$BF$25,IF(MAX([1]Βοηθητικό!$E$25:$J$25)-1=MAX([1]Βοηθητικό!$E$1:$J$1)-4,'[1]ΣΤΟΙΧΕΙΑ ΕΤΟΥΣ 2'!$BF$25,IF(MAX([1]Βοηθητικό!$E$25:$J$25)-1=MAX([1]Βοηθητικό!$E$1:$J$1)-5,'[1]ΣΤΟΙΧΕΙΑ ΕΤΟΥΣ 1'!$BF$25,"")))))</f>
        <v>364884</v>
      </c>
      <c r="D1880" s="7">
        <f>IF(MAX([1]Βοηθητικό!$E$25:$J$25)=MAX([1]Βοηθητικό!$E$1:$J$1),'[1]ΣΤΟΙΧΕΙΑ ΕΤΟΥΣ 6'!$BF$25,IF(MAX([1]Βοηθητικό!$E$25:$J$25)=MAX([1]Βοηθητικό!$E$1:$J$1)-1,'[1]ΣΤΟΙΧΕΙΑ ΕΤΟΥΣ 5'!$BF$25,IF(MAX([1]Βοηθητικό!$E$25:$J$25)=MAX([1]Βοηθητικό!$E$1:$J$1)-2,'[1]ΣΤΟΙΧΕΙΑ ΕΤΟΥΣ 4'!$BF$25,IF(MAX([1]Βοηθητικό!$E$25:$J$25)=MAX([1]Βοηθητικό!$E$1:$J$1)-3,'[1]ΣΤΟΙΧΕΙΑ ΕΤΟΥΣ 3'!$BF$25,IF(MAX([1]Βοηθητικό!$E$25:$J$25)=MAX([1]Βοηθητικό!$E$1:$J$1)-4,'[1]ΣΤΟΙΧΕΙΑ ΕΤΟΥΣ 2'!$BF$25,IF(MAX([1]Βοηθητικό!$E$25:$J$25)=MAX([1]Βοηθητικό!$E$1:$J$1)-5,'[1]ΣΤΟΙΧΕΙΑ ΕΤΟΥΣ 1'!$BF$25,""))))))</f>
        <v>367381</v>
      </c>
    </row>
    <row r="1881" spans="1:4" x14ac:dyDescent="0.25">
      <c r="A1881" s="1" t="s">
        <v>9</v>
      </c>
      <c r="B1881" s="6">
        <f>IF(MAX([1]Βοηθητικό!$E$25:$J$25)-2=MAX([1]Βοηθητικό!$E$1:$J$1)-2,'[1]ΣΤΟΙΧΕΙΑ ΕΤΟΥΣ 4'!$J$25,IF(MAX([1]Βοηθητικό!$E$25:$J$25)-2=MAX([1]Βοηθητικό!$E$1:$J$1)-3,'[1]ΣΤΟΙΧΕΙΑ ΕΤΟΥΣ 3'!$J$25,IF(MAX([1]Βοηθητικό!$E$25:$J$25)-2=MAX([1]Βοηθητικό!$E$1:$J$1)-4,'[1]ΣΤΟΙΧΕΙΑ ΕΤΟΥΣ 2'!$J$25,IF(MAX([1]Βοηθητικό!$E$25:$J$25)-2=MAX([1]Βοηθητικό!$E$1:$J$1)-5,'[1]ΣΤΟΙΧΕΙΑ ΕΤΟΥΣ 1'!$J$25,""))))</f>
        <v>0</v>
      </c>
      <c r="C1881" s="6">
        <f>IF(MAX([1]Βοηθητικό!$E$25:$J$25)-1=MAX([1]Βοηθητικό!$E$1:$J$1)-1,'[1]ΣΤΟΙΧΕΙΑ ΕΤΟΥΣ 5'!$J$25,IF(MAX([1]Βοηθητικό!$E$25:$J$25)-1=MAX([1]Βοηθητικό!$E$1:$J$1)-2,'[1]ΣΤΟΙΧΕΙΑ ΕΤΟΥΣ 4'!$J$25,IF(MAX([1]Βοηθητικό!$E$25:$J$25)-1=MAX([1]Βοηθητικό!$E$1:$J$1)-3,'[1]ΣΤΟΙΧΕΙΑ ΕΤΟΥΣ 3'!$J$25,IF(MAX([1]Βοηθητικό!$E$25:$J$25)-1=MAX([1]Βοηθητικό!$E$1:$J$1)-4,'[1]ΣΤΟΙΧΕΙΑ ΕΤΟΥΣ 2'!$J$25,IF(MAX([1]Βοηθητικό!$E$25:$J$25)-1=MAX([1]Βοηθητικό!$E$1:$J$1)-5,'[1]ΣΤΟΙΧΕΙΑ ΕΤΟΥΣ 1'!$J$25,"")))))</f>
        <v>0</v>
      </c>
      <c r="D1881" s="7">
        <f>IF(MAX([1]Βοηθητικό!$E$25:$J$25)=MAX([1]Βοηθητικό!$E$1:$J$1),'[1]ΣΤΟΙΧΕΙΑ ΕΤΟΥΣ 6'!$J$25,IF(MAX([1]Βοηθητικό!$E$25:$J$25)=MAX([1]Βοηθητικό!$E$1:$J$1)-1,'[1]ΣΤΟΙΧΕΙΑ ΕΤΟΥΣ 5'!$J$25,IF(MAX([1]Βοηθητικό!$E$25:$J$25)=MAX([1]Βοηθητικό!$E$1:$J$1)-2,'[1]ΣΤΟΙΧΕΙΑ ΕΤΟΥΣ 4'!$J$25,IF(MAX([1]Βοηθητικό!$E$25:$J$25)=MAX([1]Βοηθητικό!$E$1:$J$1)-3,'[1]ΣΤΟΙΧΕΙΑ ΕΤΟΥΣ 3'!$J$25,IF(MAX([1]Βοηθητικό!$E$25:$J$25)=MAX([1]Βοηθητικό!$E$1:$J$1)-4,'[1]ΣΤΟΙΧΕΙΑ ΕΤΟΥΣ 2'!$J$25,IF(MAX([1]Βοηθητικό!$E$25:$J$25)=MAX([1]Βοηθητικό!$E$1:$J$1)-5,'[1]ΣΤΟΙΧΕΙΑ ΕΤΟΥΣ 1'!$J$25,""))))))</f>
        <v>0</v>
      </c>
    </row>
    <row r="1882" spans="1:4" x14ac:dyDescent="0.25">
      <c r="A1882" s="1" t="s">
        <v>181</v>
      </c>
      <c r="B1882" s="6">
        <f>IF(MAX([1]Βοηθητικό!$E$25:$J$25)-2=MAX([1]Βοηθητικό!$E$1:$J$1)-2,'[1]ΣΤΟΙΧΕΙΑ ΕΤΟΥΣ 4'!$M$25,IF(MAX([1]Βοηθητικό!$E$25:$J$25)-2=MAX([1]Βοηθητικό!$E$1:$J$1)-3,'[1]ΣΤΟΙΧΕΙΑ ΕΤΟΥΣ 3'!$M$25,IF(MAX([1]Βοηθητικό!$E$25:$J$25)-2=MAX([1]Βοηθητικό!$E$1:$J$1)-4,'[1]ΣΤΟΙΧΕΙΑ ΕΤΟΥΣ 2'!$M$25,IF(MAX([1]Βοηθητικό!$E$25:$J$25)-2=MAX([1]Βοηθητικό!$E$1:$J$1)-5,'[1]ΣΤΟΙΧΕΙΑ ΕΤΟΥΣ 1'!$M$25,""))))</f>
        <v>1743142</v>
      </c>
      <c r="C1882" s="6">
        <f>IF(MAX([1]Βοηθητικό!$E$25:$J$25)-1=MAX([1]Βοηθητικό!$E$1:$J$1)-1,'[1]ΣΤΟΙΧΕΙΑ ΕΤΟΥΣ 5'!$M$25,IF(MAX([1]Βοηθητικό!$E$25:$J$25)-1=MAX([1]Βοηθητικό!$E$1:$J$1)-2,'[1]ΣΤΟΙΧΕΙΑ ΕΤΟΥΣ 4'!$M$25,IF(MAX([1]Βοηθητικό!$E$25:$J$25)-1=MAX([1]Βοηθητικό!$E$1:$J$1)-3,'[1]ΣΤΟΙΧΕΙΑ ΕΤΟΥΣ 3'!$M$25,IF(MAX([1]Βοηθητικό!$E$25:$J$25)-1=MAX([1]Βοηθητικό!$E$1:$J$1)-4,'[1]ΣΤΟΙΧΕΙΑ ΕΤΟΥΣ 2'!$M$25,IF(MAX([1]Βοηθητικό!$E$25:$J$25)-1=MAX([1]Βοηθητικό!$E$1:$J$1)-5,'[1]ΣΤΟΙΧΕΙΑ ΕΤΟΥΣ 1'!$M$25,"")))))</f>
        <v>1948225</v>
      </c>
      <c r="D1882" s="7">
        <f>IF(MAX([1]Βοηθητικό!$E$25:$J$25)=MAX([1]Βοηθητικό!$E$1:$J$1),'[1]ΣΤΟΙΧΕΙΑ ΕΤΟΥΣ 6'!$M$25,IF(MAX([1]Βοηθητικό!$E$25:$J$25)=MAX([1]Βοηθητικό!$E$1:$J$1)-1,'[1]ΣΤΟΙΧΕΙΑ ΕΤΟΥΣ 5'!$M$25,IF(MAX([1]Βοηθητικό!$E$25:$J$25)=MAX([1]Βοηθητικό!$E$1:$J$1)-2,'[1]ΣΤΟΙΧΕΙΑ ΕΤΟΥΣ 4'!$M$25,IF(MAX([1]Βοηθητικό!$E$25:$J$25)=MAX([1]Βοηθητικό!$E$1:$J$1)-3,'[1]ΣΤΟΙΧΕΙΑ ΕΤΟΥΣ 3'!$M$25,IF(MAX([1]Βοηθητικό!$E$25:$J$25)=MAX([1]Βοηθητικό!$E$1:$J$1)-4,'[1]ΣΤΟΙΧΕΙΑ ΕΤΟΥΣ 2'!$M$25,IF(MAX([1]Βοηθητικό!$E$25:$J$25)=MAX([1]Βοηθητικό!$E$1:$J$1)-5,'[1]ΣΤΟΙΧΕΙΑ ΕΤΟΥΣ 1'!$M$25,""))))))</f>
        <v>2151087</v>
      </c>
    </row>
    <row r="1883" spans="1:4" x14ac:dyDescent="0.25">
      <c r="A1883" s="1" t="s">
        <v>182</v>
      </c>
      <c r="B1883" s="6">
        <f>IF(MAX([1]Βοηθητικό!$E$25:$J$25)-2=MAX([1]Βοηθητικό!$E$1:$J$1)-2,'[1]ΣΤΟΙΧΕΙΑ ΕΤΟΥΣ 4'!$BN$25,IF(MAX([1]Βοηθητικό!$E$25:$J$25)-2=MAX([1]Βοηθητικό!$E$1:$J$1)-3,'[1]ΣΤΟΙΧΕΙΑ ΕΤΟΥΣ 3'!$BN$25,IF(MAX([1]Βοηθητικό!$E$25:$J$25)-2=MAX([1]Βοηθητικό!$E$1:$J$1)-4,'[1]ΣΤΟΙΧΕΙΑ ΕΤΟΥΣ 2'!$BN$25,IF(MAX([1]Βοηθητικό!$E$25:$J$25)-2=MAX([1]Βοηθητικό!$E$1:$J$1)-5,'[1]ΣΤΟΙΧΕΙΑ ΕΤΟΥΣ 1'!$BN$25,""))))</f>
        <v>1477364</v>
      </c>
      <c r="C1883" s="6">
        <f>IF(MAX([1]Βοηθητικό!$E$25:$J$25)-1=MAX([1]Βοηθητικό!$E$1:$J$1)-1,'[1]ΣΤΟΙΧΕΙΑ ΕΤΟΥΣ 5'!$BN$25,IF(MAX([1]Βοηθητικό!$E$25:$J$25)-1=MAX([1]Βοηθητικό!$E$1:$J$1)-2,'[1]ΣΤΟΙΧΕΙΑ ΕΤΟΥΣ 4'!$BN$25,IF(MAX([1]Βοηθητικό!$E$25:$J$25)-1=MAX([1]Βοηθητικό!$E$1:$J$1)-3,'[1]ΣΤΟΙΧΕΙΑ ΕΤΟΥΣ 3'!$BN$25,IF(MAX([1]Βοηθητικό!$E$25:$J$25)-1=MAX([1]Βοηθητικό!$E$1:$J$1)-4,'[1]ΣΤΟΙΧΕΙΑ ΕΤΟΥΣ 2'!$BN$25,IF(MAX([1]Βοηθητικό!$E$25:$J$25)-1=MAX([1]Βοηθητικό!$E$1:$J$1)-5,'[1]ΣΤΟΙΧΕΙΑ ΕΤΟΥΣ 1'!$BN$25,"")))))</f>
        <v>1646385</v>
      </c>
      <c r="D1883" s="7">
        <f>IF(MAX([1]Βοηθητικό!$E$25:$J$25)=MAX([1]Βοηθητικό!$E$1:$J$1),'[1]ΣΤΟΙΧΕΙΑ ΕΤΟΥΣ 6'!$BN$25,IF(MAX([1]Βοηθητικό!$E$25:$J$25)=MAX([1]Βοηθητικό!$E$1:$J$1)-1,'[1]ΣΤΟΙΧΕΙΑ ΕΤΟΥΣ 5'!$BN$25,IF(MAX([1]Βοηθητικό!$E$25:$J$25)=MAX([1]Βοηθητικό!$E$1:$J$1)-2,'[1]ΣΤΟΙΧΕΙΑ ΕΤΟΥΣ 4'!$BN$25,IF(MAX([1]Βοηθητικό!$E$25:$J$25)=MAX([1]Βοηθητικό!$E$1:$J$1)-3,'[1]ΣΤΟΙΧΕΙΑ ΕΤΟΥΣ 3'!$BN$25,IF(MAX([1]Βοηθητικό!$E$25:$J$25)=MAX([1]Βοηθητικό!$E$1:$J$1)-4,'[1]ΣΤΟΙΧΕΙΑ ΕΤΟΥΣ 2'!$BN$25,IF(MAX([1]Βοηθητικό!$E$25:$J$25)=MAX([1]Βοηθητικό!$E$1:$J$1)-5,'[1]ΣΤΟΙΧΕΙΑ ΕΤΟΥΣ 1'!$BN$25,""))))))</f>
        <v>1812940</v>
      </c>
    </row>
    <row r="1884" spans="1:4" x14ac:dyDescent="0.25">
      <c r="A1884" s="1" t="s">
        <v>183</v>
      </c>
      <c r="B1884" s="6">
        <f>IF(MAX([1]Βοηθητικό!$E$25:$J$25)-2=MAX([1]Βοηθητικό!$E$1:$J$1)-2,'[1]ΣΤΟΙΧΕΙΑ ΕΤΟΥΣ 4'!$BG$25,IF(MAX([1]Βοηθητικό!$E$25:$J$25)-2=MAX([1]Βοηθητικό!$E$1:$J$1)-3,'[1]ΣΤΟΙΧΕΙΑ ΕΤΟΥΣ 3'!$BG$25,IF(MAX([1]Βοηθητικό!$E$25:$J$25)-2=MAX([1]Βοηθητικό!$E$1:$J$1)-4,'[1]ΣΤΟΙΧΕΙΑ ΕΤΟΥΣ 2'!$BG$25,IF(MAX([1]Βοηθητικό!$E$25:$J$25)-2=MAX([1]Βοηθητικό!$E$1:$J$1)-5,'[1]ΣΤΟΙΧΕΙΑ ΕΤΟΥΣ 1'!$BG$25,""))))</f>
        <v>265778</v>
      </c>
      <c r="C1884" s="6">
        <f>IF(MAX([1]Βοηθητικό!$E$25:$J$25)-1=MAX([1]Βοηθητικό!$E$1:$J$1)-1,'[1]ΣΤΟΙΧΕΙΑ ΕΤΟΥΣ 5'!$BG$25,IF(MAX([1]Βοηθητικό!$E$25:$J$25)-1=MAX([1]Βοηθητικό!$E$1:$J$1)-2,'[1]ΣΤΟΙΧΕΙΑ ΕΤΟΥΣ 4'!$BG$25,IF(MAX([1]Βοηθητικό!$E$25:$J$25)-1=MAX([1]Βοηθητικό!$E$1:$J$1)-3,'[1]ΣΤΟΙΧΕΙΑ ΕΤΟΥΣ 3'!$BG$25,IF(MAX([1]Βοηθητικό!$E$25:$J$25)-1=MAX([1]Βοηθητικό!$E$1:$J$1)-4,'[1]ΣΤΟΙΧΕΙΑ ΕΤΟΥΣ 2'!$BG$25,IF(MAX([1]Βοηθητικό!$E$25:$J$25)-1=MAX([1]Βοηθητικό!$E$1:$J$1)-5,'[1]ΣΤΟΙΧΕΙΑ ΕΤΟΥΣ 1'!$BG$25,"")))))</f>
        <v>301840</v>
      </c>
      <c r="D1884" s="7">
        <f>IF(MAX([1]Βοηθητικό!$E$25:$J$25)=MAX([1]Βοηθητικό!$E$1:$J$1),'[1]ΣΤΟΙΧΕΙΑ ΕΤΟΥΣ 6'!$BG$25,IF(MAX([1]Βοηθητικό!$E$25:$J$25)=MAX([1]Βοηθητικό!$E$1:$J$1)-1,'[1]ΣΤΟΙΧΕΙΑ ΕΤΟΥΣ 5'!$BG$25,IF(MAX([1]Βοηθητικό!$E$25:$J$25)=MAX([1]Βοηθητικό!$E$1:$J$1)-2,'[1]ΣΤΟΙΧΕΙΑ ΕΤΟΥΣ 4'!$BG$25,IF(MAX([1]Βοηθητικό!$E$25:$J$25)=MAX([1]Βοηθητικό!$E$1:$J$1)-3,'[1]ΣΤΟΙΧΕΙΑ ΕΤΟΥΣ 3'!$BG$25,IF(MAX([1]Βοηθητικό!$E$25:$J$25)=MAX([1]Βοηθητικό!$E$1:$J$1)-4,'[1]ΣΤΟΙΧΕΙΑ ΕΤΟΥΣ 2'!$BG$25,IF(MAX([1]Βοηθητικό!$E$25:$J$25)=MAX([1]Βοηθητικό!$E$1:$J$1)-5,'[1]ΣΤΟΙΧΕΙΑ ΕΤΟΥΣ 1'!$BG$25,""))))))</f>
        <v>338147</v>
      </c>
    </row>
    <row r="1885" spans="1:4" x14ac:dyDescent="0.25">
      <c r="A1885" s="1" t="s">
        <v>66</v>
      </c>
      <c r="B1885" s="6">
        <f>IF(MAX([1]Βοηθητικό!$E$25:$J$25)-2=MAX([1]Βοηθητικό!$E$1:$J$1)-2,'[1]ΣΤΟΙΧΕΙΑ ΕΤΟΥΣ 4'!$BO$25,IF(MAX([1]Βοηθητικό!$E$25:$J$25)-2=MAX([1]Βοηθητικό!$E$1:$J$1)-3,'[1]ΣΤΟΙΧΕΙΑ ΕΤΟΥΣ 3'!$BO$25,IF(MAX([1]Βοηθητικό!$E$25:$J$25)-2=MAX([1]Βοηθητικό!$E$1:$J$1)-4,'[1]ΣΤΟΙΧΕΙΑ ΕΤΟΥΣ 2'!$BO$25,IF(MAX([1]Βοηθητικό!$E$25:$J$25)-2=MAX([1]Βοηθητικό!$E$1:$J$1)-5,'[1]ΣΤΟΙΧΕΙΑ ΕΤΟΥΣ 1'!$BO$25,""))))</f>
        <v>0</v>
      </c>
      <c r="C1885" s="6">
        <f>IF(MAX([1]Βοηθητικό!$E$25:$J$25)-1=MAX([1]Βοηθητικό!$E$1:$J$1)-1,'[1]ΣΤΟΙΧΕΙΑ ΕΤΟΥΣ 5'!$BO$25,IF(MAX([1]Βοηθητικό!$E$25:$J$25)-1=MAX([1]Βοηθητικό!$E$1:$J$1)-2,'[1]ΣΤΟΙΧΕΙΑ ΕΤΟΥΣ 4'!$BO$25,IF(MAX([1]Βοηθητικό!$E$25:$J$25)-1=MAX([1]Βοηθητικό!$E$1:$J$1)-3,'[1]ΣΤΟΙΧΕΙΑ ΕΤΟΥΣ 3'!$BO$25,IF(MAX([1]Βοηθητικό!$E$25:$J$25)-1=MAX([1]Βοηθητικό!$E$1:$J$1)-4,'[1]ΣΤΟΙΧΕΙΑ ΕΤΟΥΣ 2'!$BO$25,IF(MAX([1]Βοηθητικό!$E$25:$J$25)-1=MAX([1]Βοηθητικό!$E$1:$J$1)-5,'[1]ΣΤΟΙΧΕΙΑ ΕΤΟΥΣ 1'!$BO$25,"")))))</f>
        <v>0</v>
      </c>
      <c r="D1885" s="7">
        <f>IF(MAX([1]Βοηθητικό!$E$25:$J$25)=MAX([1]Βοηθητικό!$E$1:$J$1),'[1]ΣΤΟΙΧΕΙΑ ΕΤΟΥΣ 6'!$BO$25,IF(MAX([1]Βοηθητικό!$E$25:$J$25)=MAX([1]Βοηθητικό!$E$1:$J$1)-1,'[1]ΣΤΟΙΧΕΙΑ ΕΤΟΥΣ 5'!$BO$25,IF(MAX([1]Βοηθητικό!$E$25:$J$25)=MAX([1]Βοηθητικό!$E$1:$J$1)-2,'[1]ΣΤΟΙΧΕΙΑ ΕΤΟΥΣ 4'!$BO$25,IF(MAX([1]Βοηθητικό!$E$25:$J$25)=MAX([1]Βοηθητικό!$E$1:$J$1)-3,'[1]ΣΤΟΙΧΕΙΑ ΕΤΟΥΣ 3'!$BO$25,IF(MAX([1]Βοηθητικό!$E$25:$J$25)=MAX([1]Βοηθητικό!$E$1:$J$1)-4,'[1]ΣΤΟΙΧΕΙΑ ΕΤΟΥΣ 2'!$BO$25,IF(MAX([1]Βοηθητικό!$E$25:$J$25)=MAX([1]Βοηθητικό!$E$1:$J$1)-5,'[1]ΣΤΟΙΧΕΙΑ ΕΤΟΥΣ 1'!$BO$25,""))))))</f>
        <v>0</v>
      </c>
    </row>
    <row r="1886" spans="1:4" x14ac:dyDescent="0.25">
      <c r="A1886" s="1" t="s">
        <v>13</v>
      </c>
      <c r="B1886" s="6">
        <f>IF(MAX([1]Βοηθητικό!$E$25:$J$25)-2=MAX([1]Βοηθητικό!$E$1:$J$1)-2,'[1]ΣΤΟΙΧΕΙΑ ΕΤΟΥΣ 4'!$N$25,IF(MAX([1]Βοηθητικό!$E$25:$J$25)-2=MAX([1]Βοηθητικό!$E$1:$J$1)-3,'[1]ΣΤΟΙΧΕΙΑ ΕΤΟΥΣ 3'!$N$25,IF(MAX([1]Βοηθητικό!$E$25:$J$25)-2=MAX([1]Βοηθητικό!$E$1:$J$1)-4,'[1]ΣΤΟΙΧΕΙΑ ΕΤΟΥΣ 2'!$N$25,IF(MAX([1]Βοηθητικό!$E$25:$J$25)-2=MAX([1]Βοηθητικό!$E$1:$J$1)-5,'[1]ΣΤΟΙΧΕΙΑ ΕΤΟΥΣ 1'!$N$25,""))))</f>
        <v>165287</v>
      </c>
      <c r="C1886" s="6">
        <f>IF(MAX([1]Βοηθητικό!$E$25:$J$25)-1=MAX([1]Βοηθητικό!$E$1:$J$1)-1,'[1]ΣΤΟΙΧΕΙΑ ΕΤΟΥΣ 5'!$N$25,IF(MAX([1]Βοηθητικό!$E$25:$J$25)-1=MAX([1]Βοηθητικό!$E$1:$J$1)-2,'[1]ΣΤΟΙΧΕΙΑ ΕΤΟΥΣ 4'!$N$25,IF(MAX([1]Βοηθητικό!$E$25:$J$25)-1=MAX([1]Βοηθητικό!$E$1:$J$1)-3,'[1]ΣΤΟΙΧΕΙΑ ΕΤΟΥΣ 3'!$N$25,IF(MAX([1]Βοηθητικό!$E$25:$J$25)-1=MAX([1]Βοηθητικό!$E$1:$J$1)-4,'[1]ΣΤΟΙΧΕΙΑ ΕΤΟΥΣ 2'!$N$25,IF(MAX([1]Βοηθητικό!$E$25:$J$25)-1=MAX([1]Βοηθητικό!$E$1:$J$1)-5,'[1]ΣΤΟΙΧΕΙΑ ΕΤΟΥΣ 1'!$N$25,"")))))</f>
        <v>163399</v>
      </c>
      <c r="D1886" s="7">
        <f>IF(MAX([1]Βοηθητικό!$E$25:$J$25)=MAX([1]Βοηθητικό!$E$1:$J$1),'[1]ΣΤΟΙΧΕΙΑ ΕΤΟΥΣ 6'!$N$25,IF(MAX([1]Βοηθητικό!$E$25:$J$25)=MAX([1]Βοηθητικό!$E$1:$J$1)-1,'[1]ΣΤΟΙΧΕΙΑ ΕΤΟΥΣ 5'!$N$25,IF(MAX([1]Βοηθητικό!$E$25:$J$25)=MAX([1]Βοηθητικό!$E$1:$J$1)-2,'[1]ΣΤΟΙΧΕΙΑ ΕΤΟΥΣ 4'!$N$25,IF(MAX([1]Βοηθητικό!$E$25:$J$25)=MAX([1]Βοηθητικό!$E$1:$J$1)-3,'[1]ΣΤΟΙΧΕΙΑ ΕΤΟΥΣ 3'!$N$25,IF(MAX([1]Βοηθητικό!$E$25:$J$25)=MAX([1]Βοηθητικό!$E$1:$J$1)-4,'[1]ΣΤΟΙΧΕΙΑ ΕΤΟΥΣ 2'!$N$25,IF(MAX([1]Βοηθητικό!$E$25:$J$25)=MAX([1]Βοηθητικό!$E$1:$J$1)-5,'[1]ΣΤΟΙΧΕΙΑ ΕΤΟΥΣ 1'!$N$25,""))))))</f>
        <v>157426</v>
      </c>
    </row>
    <row r="1887" spans="1:4" x14ac:dyDescent="0.25">
      <c r="A1887" s="1" t="s">
        <v>14</v>
      </c>
      <c r="B1887" s="6">
        <f>IF(MAX([1]Βοηθητικό!$E$25:$J$25)-2=MAX([1]Βοηθητικό!$E$1:$J$1)-2,'[1]ΣΤΟΙΧΕΙΑ ΕΤΟΥΣ 4'!$O$25,IF(MAX([1]Βοηθητικό!$E$25:$J$25)-2=MAX([1]Βοηθητικό!$E$1:$J$1)-3,'[1]ΣΤΟΙΧΕΙΑ ΕΤΟΥΣ 3'!$O$25,IF(MAX([1]Βοηθητικό!$E$25:$J$25)-2=MAX([1]Βοηθητικό!$E$1:$J$1)-4,'[1]ΣΤΟΙΧΕΙΑ ΕΤΟΥΣ 2'!$O$25,IF(MAX([1]Βοηθητικό!$E$25:$J$25)-2=MAX([1]Βοηθητικό!$E$1:$J$1)-5,'[1]ΣΤΟΙΧΕΙΑ ΕΤΟΥΣ 1'!$O$25,""))))</f>
        <v>0</v>
      </c>
      <c r="C1887" s="6">
        <f>IF(MAX([1]Βοηθητικό!$E$25:$J$25)-1=MAX([1]Βοηθητικό!$E$1:$J$1)-1,'[1]ΣΤΟΙΧΕΙΑ ΕΤΟΥΣ 5'!$O$25,IF(MAX([1]Βοηθητικό!$E$25:$J$25)-1=MAX([1]Βοηθητικό!$E$1:$J$1)-2,'[1]ΣΤΟΙΧΕΙΑ ΕΤΟΥΣ 4'!$O$25,IF(MAX([1]Βοηθητικό!$E$25:$J$25)-1=MAX([1]Βοηθητικό!$E$1:$J$1)-3,'[1]ΣΤΟΙΧΕΙΑ ΕΤΟΥΣ 3'!$O$25,IF(MAX([1]Βοηθητικό!$E$25:$J$25)-1=MAX([1]Βοηθητικό!$E$1:$J$1)-4,'[1]ΣΤΟΙΧΕΙΑ ΕΤΟΥΣ 2'!$O$25,IF(MAX([1]Βοηθητικό!$E$25:$J$25)-1=MAX([1]Βοηθητικό!$E$1:$J$1)-5,'[1]ΣΤΟΙΧΕΙΑ ΕΤΟΥΣ 1'!$O$25,"")))))</f>
        <v>0</v>
      </c>
      <c r="D1887" s="7">
        <f>IF(MAX([1]Βοηθητικό!$E$25:$J$25)=MAX([1]Βοηθητικό!$E$1:$J$1),'[1]ΣΤΟΙΧΕΙΑ ΕΤΟΥΣ 6'!$O$25,IF(MAX([1]Βοηθητικό!$E$25:$J$25)=MAX([1]Βοηθητικό!$E$1:$J$1)-1,'[1]ΣΤΟΙΧΕΙΑ ΕΤΟΥΣ 5'!$O$25,IF(MAX([1]Βοηθητικό!$E$25:$J$25)=MAX([1]Βοηθητικό!$E$1:$J$1)-2,'[1]ΣΤΟΙΧΕΙΑ ΕΤΟΥΣ 4'!$O$25,IF(MAX([1]Βοηθητικό!$E$25:$J$25)=MAX([1]Βοηθητικό!$E$1:$J$1)-3,'[1]ΣΤΟΙΧΕΙΑ ΕΤΟΥΣ 3'!$O$25,IF(MAX([1]Βοηθητικό!$E$25:$J$25)=MAX([1]Βοηθητικό!$E$1:$J$1)-4,'[1]ΣΤΟΙΧΕΙΑ ΕΤΟΥΣ 2'!$O$25,IF(MAX([1]Βοηθητικό!$E$25:$J$25)=MAX([1]Βοηθητικό!$E$1:$J$1)-5,'[1]ΣΤΟΙΧΕΙΑ ΕΤΟΥΣ 1'!$O$25,""))))))</f>
        <v>0</v>
      </c>
    </row>
    <row r="1888" spans="1:4" x14ac:dyDescent="0.25">
      <c r="A1888" s="1" t="s">
        <v>15</v>
      </c>
      <c r="B1888" s="6">
        <f>IF(MAX([1]Βοηθητικό!$E$25:$J$25)-2=MAX([1]Βοηθητικό!$E$1:$J$1)-2,'[1]ΣΤΟΙΧΕΙΑ ΕΤΟΥΣ 4'!$P$25,IF(MAX([1]Βοηθητικό!$E$25:$J$25)-2=MAX([1]Βοηθητικό!$E$1:$J$1)-3,'[1]ΣΤΟΙΧΕΙΑ ΕΤΟΥΣ 3'!$P$25,IF(MAX([1]Βοηθητικό!$E$25:$J$25)-2=MAX([1]Βοηθητικό!$E$1:$J$1)-4,'[1]ΣΤΟΙΧΕΙΑ ΕΤΟΥΣ 2'!$P$25,IF(MAX([1]Βοηθητικό!$E$25:$J$25)-2=MAX([1]Βοηθητικό!$E$1:$J$1)-5,'[1]ΣΤΟΙΧΕΙΑ ΕΤΟΥΣ 1'!$P$25,""))))</f>
        <v>528657</v>
      </c>
      <c r="C1888" s="6">
        <f>IF(MAX([1]Βοηθητικό!$E$25:$J$25)-1=MAX([1]Βοηθητικό!$E$1:$J$1)-1,'[1]ΣΤΟΙΧΕΙΑ ΕΤΟΥΣ 5'!$P$25,IF(MAX([1]Βοηθητικό!$E$25:$J$25)-1=MAX([1]Βοηθητικό!$E$1:$J$1)-2,'[1]ΣΤΟΙΧΕΙΑ ΕΤΟΥΣ 4'!$P$25,IF(MAX([1]Βοηθητικό!$E$25:$J$25)-1=MAX([1]Βοηθητικό!$E$1:$J$1)-3,'[1]ΣΤΟΙΧΕΙΑ ΕΤΟΥΣ 3'!$P$25,IF(MAX([1]Βοηθητικό!$E$25:$J$25)-1=MAX([1]Βοηθητικό!$E$1:$J$1)-4,'[1]ΣΤΟΙΧΕΙΑ ΕΤΟΥΣ 2'!$P$25,IF(MAX([1]Βοηθητικό!$E$25:$J$25)-1=MAX([1]Βοηθητικό!$E$1:$J$1)-5,'[1]ΣΤΟΙΧΕΙΑ ΕΤΟΥΣ 1'!$P$25,"")))))</f>
        <v>578092</v>
      </c>
      <c r="D1888" s="7">
        <f>IF(MAX([1]Βοηθητικό!$E$25:$J$25)=MAX([1]Βοηθητικό!$E$1:$J$1),'[1]ΣΤΟΙΧΕΙΑ ΕΤΟΥΣ 6'!$P$25,IF(MAX([1]Βοηθητικό!$E$25:$J$25)=MAX([1]Βοηθητικό!$E$1:$J$1)-1,'[1]ΣΤΟΙΧΕΙΑ ΕΤΟΥΣ 5'!$P$25,IF(MAX([1]Βοηθητικό!$E$25:$J$25)=MAX([1]Βοηθητικό!$E$1:$J$1)-2,'[1]ΣΤΟΙΧΕΙΑ ΕΤΟΥΣ 4'!$P$25,IF(MAX([1]Βοηθητικό!$E$25:$J$25)=MAX([1]Βοηθητικό!$E$1:$J$1)-3,'[1]ΣΤΟΙΧΕΙΑ ΕΤΟΥΣ 3'!$P$25,IF(MAX([1]Βοηθητικό!$E$25:$J$25)=MAX([1]Βοηθητικό!$E$1:$J$1)-4,'[1]ΣΤΟΙΧΕΙΑ ΕΤΟΥΣ 2'!$P$25,IF(MAX([1]Βοηθητικό!$E$25:$J$25)=MAX([1]Βοηθητικό!$E$1:$J$1)-5,'[1]ΣΤΟΙΧΕΙΑ ΕΤΟΥΣ 1'!$P$25,""))))))</f>
        <v>618749</v>
      </c>
    </row>
    <row r="1889" spans="1:4" x14ac:dyDescent="0.25">
      <c r="A1889" s="1" t="s">
        <v>16</v>
      </c>
      <c r="B1889" s="6">
        <f>IF(MAX([1]Βοηθητικό!$E$25:$J$25)-2=MAX([1]Βοηθητικό!$E$1:$J$1)-2,'[1]ΣΤΟΙΧΕΙΑ ΕΤΟΥΣ 4'!$Q$25,IF(MAX([1]Βοηθητικό!$E$25:$J$25)-2=MAX([1]Βοηθητικό!$E$1:$J$1)-3,'[1]ΣΤΟΙΧΕΙΑ ΕΤΟΥΣ 3'!$Q$25,IF(MAX([1]Βοηθητικό!$E$25:$J$25)-2=MAX([1]Βοηθητικό!$E$1:$J$1)-4,'[1]ΣΤΟΙΧΕΙΑ ΕΤΟΥΣ 2'!$Q$25,IF(MAX([1]Βοηθητικό!$E$25:$J$25)-2=MAX([1]Βοηθητικό!$E$1:$J$1)-5,'[1]ΣΤΟΙΧΕΙΑ ΕΤΟΥΣ 1'!$Q$25,""))))</f>
        <v>252049</v>
      </c>
      <c r="C1889" s="6">
        <f>IF(MAX([1]Βοηθητικό!$E$25:$J$25)-1=MAX([1]Βοηθητικό!$E$1:$J$1)-1,'[1]ΣΤΟΙΧΕΙΑ ΕΤΟΥΣ 5'!$Q$25,IF(MAX([1]Βοηθητικό!$E$25:$J$25)-1=MAX([1]Βοηθητικό!$E$1:$J$1)-2,'[1]ΣΤΟΙΧΕΙΑ ΕΤΟΥΣ 4'!$Q$25,IF(MAX([1]Βοηθητικό!$E$25:$J$25)-1=MAX([1]Βοηθητικό!$E$1:$J$1)-3,'[1]ΣΤΟΙΧΕΙΑ ΕΤΟΥΣ 3'!$Q$25,IF(MAX([1]Βοηθητικό!$E$25:$J$25)-1=MAX([1]Βοηθητικό!$E$1:$J$1)-4,'[1]ΣΤΟΙΧΕΙΑ ΕΤΟΥΣ 2'!$Q$25,IF(MAX([1]Βοηθητικό!$E$25:$J$25)-1=MAX([1]Βοηθητικό!$E$1:$J$1)-5,'[1]ΣΤΟΙΧΕΙΑ ΕΤΟΥΣ 1'!$Q$25,"")))))</f>
        <v>270298</v>
      </c>
      <c r="D1889" s="7">
        <f>IF(MAX([1]Βοηθητικό!$E$25:$J$25)=MAX([1]Βοηθητικό!$E$1:$J$1),'[1]ΣΤΟΙΧΕΙΑ ΕΤΟΥΣ 6'!$Q$25,IF(MAX([1]Βοηθητικό!$E$25:$J$25)=MAX([1]Βοηθητικό!$E$1:$J$1)-1,'[1]ΣΤΟΙΧΕΙΑ ΕΤΟΥΣ 5'!$Q$25,IF(MAX([1]Βοηθητικό!$E$25:$J$25)=MAX([1]Βοηθητικό!$E$1:$J$1)-2,'[1]ΣΤΟΙΧΕΙΑ ΕΤΟΥΣ 4'!$Q$25,IF(MAX([1]Βοηθητικό!$E$25:$J$25)=MAX([1]Βοηθητικό!$E$1:$J$1)-3,'[1]ΣΤΟΙΧΕΙΑ ΕΤΟΥΣ 3'!$Q$25,IF(MAX([1]Βοηθητικό!$E$25:$J$25)=MAX([1]Βοηθητικό!$E$1:$J$1)-4,'[1]ΣΤΟΙΧΕΙΑ ΕΤΟΥΣ 2'!$Q$25,IF(MAX([1]Βοηθητικό!$E$25:$J$25)=MAX([1]Βοηθητικό!$E$1:$J$1)-5,'[1]ΣΤΟΙΧΕΙΑ ΕΤΟΥΣ 1'!$Q$25,""))))))</f>
        <v>274514</v>
      </c>
    </row>
    <row r="1890" spans="1:4" x14ac:dyDescent="0.25">
      <c r="A1890" s="1" t="s">
        <v>184</v>
      </c>
      <c r="B1890" s="6">
        <f>IF(MAX([1]Βοηθητικό!$E$25:$J$25)-2=MAX([1]Βοηθητικό!$E$1:$J$1)-2,'[1]ΣΤΟΙΧΕΙΑ ΕΤΟΥΣ 4'!$R$25,IF(MAX([1]Βοηθητικό!$E$25:$J$25)-2=MAX([1]Βοηθητικό!$E$1:$J$1)-3,'[1]ΣΤΟΙΧΕΙΑ ΕΤΟΥΣ 3'!$R$25,IF(MAX([1]Βοηθητικό!$E$25:$J$25)-2=MAX([1]Βοηθητικό!$E$1:$J$1)-4,'[1]ΣΤΟΙΧΕΙΑ ΕΤΟΥΣ 2'!$R$25,IF(MAX([1]Βοηθητικό!$E$25:$J$25)-2=MAX([1]Βοηθητικό!$E$1:$J$1)-5,'[1]ΣΤΟΙΧΕΙΑ ΕΤΟΥΣ 1'!$R$25,""))))</f>
        <v>0</v>
      </c>
      <c r="C1890" s="6">
        <f>IF(MAX([1]Βοηθητικό!$E$25:$J$25)-1=MAX([1]Βοηθητικό!$E$1:$J$1)-1,'[1]ΣΤΟΙΧΕΙΑ ΕΤΟΥΣ 5'!$R$25,IF(MAX([1]Βοηθητικό!$E$25:$J$25)-1=MAX([1]Βοηθητικό!$E$1:$J$1)-2,'[1]ΣΤΟΙΧΕΙΑ ΕΤΟΥΣ 4'!$R$25,IF(MAX([1]Βοηθητικό!$E$25:$J$25)-1=MAX([1]Βοηθητικό!$E$1:$J$1)-3,'[1]ΣΤΟΙΧΕΙΑ ΕΤΟΥΣ 3'!$R$25,IF(MAX([1]Βοηθητικό!$E$25:$J$25)-1=MAX([1]Βοηθητικό!$E$1:$J$1)-4,'[1]ΣΤΟΙΧΕΙΑ ΕΤΟΥΣ 2'!$R$25,IF(MAX([1]Βοηθητικό!$E$25:$J$25)-1=MAX([1]Βοηθητικό!$E$1:$J$1)-5,'[1]ΣΤΟΙΧΕΙΑ ΕΤΟΥΣ 1'!$R$25,"")))))</f>
        <v>0</v>
      </c>
      <c r="D1890" s="7">
        <f>IF(MAX([1]Βοηθητικό!$E$25:$J$25)=MAX([1]Βοηθητικό!$E$1:$J$1),'[1]ΣΤΟΙΧΕΙΑ ΕΤΟΥΣ 6'!$R$25,IF(MAX([1]Βοηθητικό!$E$25:$J$25)=MAX([1]Βοηθητικό!$E$1:$J$1)-1,'[1]ΣΤΟΙΧΕΙΑ ΕΤΟΥΣ 5'!$R$25,IF(MAX([1]Βοηθητικό!$E$25:$J$25)=MAX([1]Βοηθητικό!$E$1:$J$1)-2,'[1]ΣΤΟΙΧΕΙΑ ΕΤΟΥΣ 4'!$R$25,IF(MAX([1]Βοηθητικό!$E$25:$J$25)=MAX([1]Βοηθητικό!$E$1:$J$1)-3,'[1]ΣΤΟΙΧΕΙΑ ΕΤΟΥΣ 3'!$R$25,IF(MAX([1]Βοηθητικό!$E$25:$J$25)=MAX([1]Βοηθητικό!$E$1:$J$1)-4,'[1]ΣΤΟΙΧΕΙΑ ΕΤΟΥΣ 2'!$R$25,IF(MAX([1]Βοηθητικό!$E$25:$J$25)=MAX([1]Βοηθητικό!$E$1:$J$1)-5,'[1]ΣΤΟΙΧΕΙΑ ΕΤΟΥΣ 1'!$R$25,""))))))</f>
        <v>0</v>
      </c>
    </row>
    <row r="1891" spans="1:4" x14ac:dyDescent="0.25">
      <c r="A1891" s="1" t="s">
        <v>18</v>
      </c>
      <c r="B1891" s="6">
        <f>IF(MAX([1]Βοηθητικό!$E$25:$J$25)-2=MAX([1]Βοηθητικό!$E$1:$J$1)-2,'[1]ΣΤΟΙΧΕΙΑ ΕΤΟΥΣ 4'!$S$25,IF(MAX([1]Βοηθητικό!$E$25:$J$25)-2=MAX([1]Βοηθητικό!$E$1:$J$1)-3,'[1]ΣΤΟΙΧΕΙΑ ΕΤΟΥΣ 3'!$S$25,IF(MAX([1]Βοηθητικό!$E$25:$J$25)-2=MAX([1]Βοηθητικό!$E$1:$J$1)-4,'[1]ΣΤΟΙΧΕΙΑ ΕΤΟΥΣ 2'!$S$25,IF(MAX([1]Βοηθητικό!$E$25:$J$25)-2=MAX([1]Βοηθητικό!$E$1:$J$1)-5,'[1]ΣΤΟΙΧΕΙΑ ΕΤΟΥΣ 1'!$S$25,""))))</f>
        <v>276609</v>
      </c>
      <c r="C1891" s="6">
        <f>IF(MAX([1]Βοηθητικό!$E$25:$J$25)-1=MAX([1]Βοηθητικό!$E$1:$J$1)-1,'[1]ΣΤΟΙΧΕΙΑ ΕΤΟΥΣ 5'!$S$25,IF(MAX([1]Βοηθητικό!$E$25:$J$25)-1=MAX([1]Βοηθητικό!$E$1:$J$1)-2,'[1]ΣΤΟΙΧΕΙΑ ΕΤΟΥΣ 4'!$S$25,IF(MAX([1]Βοηθητικό!$E$25:$J$25)-1=MAX([1]Βοηθητικό!$E$1:$J$1)-3,'[1]ΣΤΟΙΧΕΙΑ ΕΤΟΥΣ 3'!$S$25,IF(MAX([1]Βοηθητικό!$E$25:$J$25)-1=MAX([1]Βοηθητικό!$E$1:$J$1)-4,'[1]ΣΤΟΙΧΕΙΑ ΕΤΟΥΣ 2'!$S$25,IF(MAX([1]Βοηθητικό!$E$25:$J$25)-1=MAX([1]Βοηθητικό!$E$1:$J$1)-5,'[1]ΣΤΟΙΧΕΙΑ ΕΤΟΥΣ 1'!$S$25,"")))))</f>
        <v>307793</v>
      </c>
      <c r="D1891" s="7">
        <f>IF(MAX([1]Βοηθητικό!$E$25:$J$25)=MAX([1]Βοηθητικό!$E$1:$J$1),'[1]ΣΤΟΙΧΕΙΑ ΕΤΟΥΣ 6'!$S$25,IF(MAX([1]Βοηθητικό!$E$25:$J$25)=MAX([1]Βοηθητικό!$E$1:$J$1)-1,'[1]ΣΤΟΙΧΕΙΑ ΕΤΟΥΣ 5'!$S$25,IF(MAX([1]Βοηθητικό!$E$25:$J$25)=MAX([1]Βοηθητικό!$E$1:$J$1)-2,'[1]ΣΤΟΙΧΕΙΑ ΕΤΟΥΣ 4'!$S$25,IF(MAX([1]Βοηθητικό!$E$25:$J$25)=MAX([1]Βοηθητικό!$E$1:$J$1)-3,'[1]ΣΤΟΙΧΕΙΑ ΕΤΟΥΣ 3'!$S$25,IF(MAX([1]Βοηθητικό!$E$25:$J$25)=MAX([1]Βοηθητικό!$E$1:$J$1)-4,'[1]ΣΤΟΙΧΕΙΑ ΕΤΟΥΣ 2'!$S$25,IF(MAX([1]Βοηθητικό!$E$25:$J$25)=MAX([1]Βοηθητικό!$E$1:$J$1)-5,'[1]ΣΤΟΙΧΕΙΑ ΕΤΟΥΣ 1'!$S$25,""))))))</f>
        <v>344235</v>
      </c>
    </row>
    <row r="1892" spans="1:4" x14ac:dyDescent="0.25">
      <c r="A1892" s="1" t="s">
        <v>19</v>
      </c>
      <c r="B1892" s="6">
        <f>IF(MAX([1]Βοηθητικό!$E$25:$J$25)-2=MAX([1]Βοηθητικό!$E$1:$J$1)-2,'[1]ΣΤΟΙΧΕΙΑ ΕΤΟΥΣ 4'!$T$25,IF(MAX([1]Βοηθητικό!$E$25:$J$25)-2=MAX([1]Βοηθητικό!$E$1:$J$1)-3,'[1]ΣΤΟΙΧΕΙΑ ΕΤΟΥΣ 3'!$T$25,IF(MAX([1]Βοηθητικό!$E$25:$J$25)-2=MAX([1]Βοηθητικό!$E$1:$J$1)-4,'[1]ΣΤΟΙΧΕΙΑ ΕΤΟΥΣ 2'!$T$25,IF(MAX([1]Βοηθητικό!$E$25:$J$25)-2=MAX([1]Βοηθητικό!$E$1:$J$1)-5,'[1]ΣΤΟΙΧΕΙΑ ΕΤΟΥΣ 1'!$T$25,""))))</f>
        <v>981794</v>
      </c>
      <c r="C1892" s="6">
        <f>IF(MAX([1]Βοηθητικό!$E$25:$J$25)-1=MAX([1]Βοηθητικό!$E$1:$J$1)-1,'[1]ΣΤΟΙΧΕΙΑ ΕΤΟΥΣ 5'!$T$25,IF(MAX([1]Βοηθητικό!$E$25:$J$25)-1=MAX([1]Βοηθητικό!$E$1:$J$1)-2,'[1]ΣΤΟΙΧΕΙΑ ΕΤΟΥΣ 4'!$T$25,IF(MAX([1]Βοηθητικό!$E$25:$J$25)-1=MAX([1]Βοηθητικό!$E$1:$J$1)-3,'[1]ΣΤΟΙΧΕΙΑ ΕΤΟΥΣ 3'!$T$25,IF(MAX([1]Βοηθητικό!$E$25:$J$25)-1=MAX([1]Βοηθητικό!$E$1:$J$1)-4,'[1]ΣΤΟΙΧΕΙΑ ΕΤΟΥΣ 2'!$T$25,IF(MAX([1]Βοηθητικό!$E$25:$J$25)-1=MAX([1]Βοηθητικό!$E$1:$J$1)-5,'[1]ΣΤΟΙΧΕΙΑ ΕΤΟΥΣ 1'!$T$25,"")))))</f>
        <v>863668</v>
      </c>
      <c r="D1892" s="7">
        <f>IF(MAX([1]Βοηθητικό!$E$25:$J$25)=MAX([1]Βοηθητικό!$E$1:$J$1),'[1]ΣΤΟΙΧΕΙΑ ΕΤΟΥΣ 6'!$T$25,IF(MAX([1]Βοηθητικό!$E$25:$J$25)=MAX([1]Βοηθητικό!$E$1:$J$1)-1,'[1]ΣΤΟΙΧΕΙΑ ΕΤΟΥΣ 5'!$T$25,IF(MAX([1]Βοηθητικό!$E$25:$J$25)=MAX([1]Βοηθητικό!$E$1:$J$1)-2,'[1]ΣΤΟΙΧΕΙΑ ΕΤΟΥΣ 4'!$T$25,IF(MAX([1]Βοηθητικό!$E$25:$J$25)=MAX([1]Βοηθητικό!$E$1:$J$1)-3,'[1]ΣΤΟΙΧΕΙΑ ΕΤΟΥΣ 3'!$T$25,IF(MAX([1]Βοηθητικό!$E$25:$J$25)=MAX([1]Βοηθητικό!$E$1:$J$1)-4,'[1]ΣΤΟΙΧΕΙΑ ΕΤΟΥΣ 2'!$T$25,IF(MAX([1]Βοηθητικό!$E$25:$J$25)=MAX([1]Βοηθητικό!$E$1:$J$1)-5,'[1]ΣΤΟΙΧΕΙΑ ΕΤΟΥΣ 1'!$T$25,""))))))</f>
        <v>673782</v>
      </c>
    </row>
    <row r="1893" spans="1:4" x14ac:dyDescent="0.25">
      <c r="A1893" s="1" t="s">
        <v>185</v>
      </c>
      <c r="B1893" s="6">
        <f>IF(MAX([1]Βοηθητικό!$E$25:$J$25)-2=MAX([1]Βοηθητικό!$E$1:$J$1)-2,'[1]ΣΤΟΙΧΕΙΑ ΕΤΟΥΣ 4'!$U$25,IF(MAX([1]Βοηθητικό!$E$25:$J$25)-2=MAX([1]Βοηθητικό!$E$1:$J$1)-3,'[1]ΣΤΟΙΧΕΙΑ ΕΤΟΥΣ 3'!$U$25,IF(MAX([1]Βοηθητικό!$E$25:$J$25)-2=MAX([1]Βοηθητικό!$E$1:$J$1)-4,'[1]ΣΤΟΙΧΕΙΑ ΕΤΟΥΣ 2'!$U$25,IF(MAX([1]Βοηθητικό!$E$25:$J$25)-2=MAX([1]Βοηθητικό!$E$1:$J$1)-5,'[1]ΣΤΟΙΧΕΙΑ ΕΤΟΥΣ 1'!$U$25,""))))</f>
        <v>156187</v>
      </c>
      <c r="C1893" s="6">
        <f>IF(MAX([1]Βοηθητικό!$E$25:$J$25)-1=MAX([1]Βοηθητικό!$E$1:$J$1)-1,'[1]ΣΤΟΙΧΕΙΑ ΕΤΟΥΣ 5'!$U$25,IF(MAX([1]Βοηθητικό!$E$25:$J$25)-1=MAX([1]Βοηθητικό!$E$1:$J$1)-2,'[1]ΣΤΟΙΧΕΙΑ ΕΤΟΥΣ 4'!$U$25,IF(MAX([1]Βοηθητικό!$E$25:$J$25)-1=MAX([1]Βοηθητικό!$E$1:$J$1)-3,'[1]ΣΤΟΙΧΕΙΑ ΕΤΟΥΣ 3'!$U$25,IF(MAX([1]Βοηθητικό!$E$25:$J$25)-1=MAX([1]Βοηθητικό!$E$1:$J$1)-4,'[1]ΣΤΟΙΧΕΙΑ ΕΤΟΥΣ 2'!$U$25,IF(MAX([1]Βοηθητικό!$E$25:$J$25)-1=MAX([1]Βοηθητικό!$E$1:$J$1)-5,'[1]ΣΤΟΙΧΕΙΑ ΕΤΟΥΣ 1'!$U$25,"")))))</f>
        <v>115273</v>
      </c>
      <c r="D1893" s="7">
        <f>IF(MAX([1]Βοηθητικό!$E$25:$J$25)=MAX([1]Βοηθητικό!$E$1:$J$1),'[1]ΣΤΟΙΧΕΙΑ ΕΤΟΥΣ 6'!$U$25,IF(MAX([1]Βοηθητικό!$E$25:$J$25)=MAX([1]Βοηθητικό!$E$1:$J$1)-1,'[1]ΣΤΟΙΧΕΙΑ ΕΤΟΥΣ 5'!$U$25,IF(MAX([1]Βοηθητικό!$E$25:$J$25)=MAX([1]Βοηθητικό!$E$1:$J$1)-2,'[1]ΣΤΟΙΧΕΙΑ ΕΤΟΥΣ 4'!$U$25,IF(MAX([1]Βοηθητικό!$E$25:$J$25)=MAX([1]Βοηθητικό!$E$1:$J$1)-3,'[1]ΣΤΟΙΧΕΙΑ ΕΤΟΥΣ 3'!$U$25,IF(MAX([1]Βοηθητικό!$E$25:$J$25)=MAX([1]Βοηθητικό!$E$1:$J$1)-4,'[1]ΣΤΟΙΧΕΙΑ ΕΤΟΥΣ 2'!$U$25,IF(MAX([1]Βοηθητικό!$E$25:$J$25)=MAX([1]Βοηθητικό!$E$1:$J$1)-5,'[1]ΣΤΟΙΧΕΙΑ ΕΤΟΥΣ 1'!$U$25,""))))))</f>
        <v>52771</v>
      </c>
    </row>
    <row r="1894" spans="1:4" x14ac:dyDescent="0.25">
      <c r="A1894" s="1" t="s">
        <v>22</v>
      </c>
      <c r="B1894" s="6">
        <f>IF(MAX([1]Βοηθητικό!$E$25:$J$25)-2=MAX([1]Βοηθητικό!$E$1:$J$1)-2,'[1]ΣΤΟΙΧΕΙΑ ΕΤΟΥΣ 4'!$W$25,IF(MAX([1]Βοηθητικό!$E$25:$J$25)-2=MAX([1]Βοηθητικό!$E$1:$J$1)-3,'[1]ΣΤΟΙΧΕΙΑ ΕΤΟΥΣ 3'!$W$25,IF(MAX([1]Βοηθητικό!$E$25:$J$25)-2=MAX([1]Βοηθητικό!$E$1:$J$1)-4,'[1]ΣΤΟΙΧΕΙΑ ΕΤΟΥΣ 2'!$W$25,IF(MAX([1]Βοηθητικό!$E$25:$J$25)-2=MAX([1]Βοηθητικό!$E$1:$J$1)-5,'[1]ΣΤΟΙΧΕΙΑ ΕΤΟΥΣ 1'!$W$25,""))))</f>
        <v>464135</v>
      </c>
      <c r="C1894" s="6">
        <f>IF(MAX([1]Βοηθητικό!$E$25:$J$25)-1=MAX([1]Βοηθητικό!$E$1:$J$1)-1,'[1]ΣΤΟΙΧΕΙΑ ΕΤΟΥΣ 5'!$W$25,IF(MAX([1]Βοηθητικό!$E$25:$J$25)-1=MAX([1]Βοηθητικό!$E$1:$J$1)-2,'[1]ΣΤΟΙΧΕΙΑ ΕΤΟΥΣ 4'!$W$25,IF(MAX([1]Βοηθητικό!$E$25:$J$25)-1=MAX([1]Βοηθητικό!$E$1:$J$1)-3,'[1]ΣΤΟΙΧΕΙΑ ΕΤΟΥΣ 3'!$W$25,IF(MAX([1]Βοηθητικό!$E$25:$J$25)-1=MAX([1]Βοηθητικό!$E$1:$J$1)-4,'[1]ΣΤΟΙΧΕΙΑ ΕΤΟΥΣ 2'!$W$25,IF(MAX([1]Βοηθητικό!$E$25:$J$25)-1=MAX([1]Βοηθητικό!$E$1:$J$1)-5,'[1]ΣΤΟΙΧΕΙΑ ΕΤΟΥΣ 1'!$W$25,"")))))</f>
        <v>417046</v>
      </c>
      <c r="D1894" s="7">
        <f>IF(MAX([1]Βοηθητικό!$E$25:$J$25)=MAX([1]Βοηθητικό!$E$1:$J$1),'[1]ΣΤΟΙΧΕΙΑ ΕΤΟΥΣ 6'!$W$25,IF(MAX([1]Βοηθητικό!$E$25:$J$25)=MAX([1]Βοηθητικό!$E$1:$J$1)-1,'[1]ΣΤΟΙΧΕΙΑ ΕΤΟΥΣ 5'!$W$25,IF(MAX([1]Βοηθητικό!$E$25:$J$25)=MAX([1]Βοηθητικό!$E$1:$J$1)-2,'[1]ΣΤΟΙΧΕΙΑ ΕΤΟΥΣ 4'!$W$25,IF(MAX([1]Βοηθητικό!$E$25:$J$25)=MAX([1]Βοηθητικό!$E$1:$J$1)-3,'[1]ΣΤΟΙΧΕΙΑ ΕΤΟΥΣ 3'!$W$25,IF(MAX([1]Βοηθητικό!$E$25:$J$25)=MAX([1]Βοηθητικό!$E$1:$J$1)-4,'[1]ΣΤΟΙΧΕΙΑ ΕΤΟΥΣ 2'!$W$25,IF(MAX([1]Βοηθητικό!$E$25:$J$25)=MAX([1]Βοηθητικό!$E$1:$J$1)-5,'[1]ΣΤΟΙΧΕΙΑ ΕΤΟΥΣ 1'!$W$25,""))))))</f>
        <v>407277</v>
      </c>
    </row>
    <row r="1895" spans="1:4" x14ac:dyDescent="0.25">
      <c r="A1895" s="1" t="s">
        <v>23</v>
      </c>
      <c r="B1895" s="6">
        <f>IF(MAX([1]Βοηθητικό!$E$25:$J$25)-2=MAX([1]Βοηθητικό!$E$1:$J$1)-2,'[1]ΣΤΟΙΧΕΙΑ ΕΤΟΥΣ 4'!$X$25,IF(MAX([1]Βοηθητικό!$E$25:$J$25)-2=MAX([1]Βοηθητικό!$E$1:$J$1)-3,'[1]ΣΤΟΙΧΕΙΑ ΕΤΟΥΣ 3'!$X$25,IF(MAX([1]Βοηθητικό!$E$25:$J$25)-2=MAX([1]Βοηθητικό!$E$1:$J$1)-4,'[1]ΣΤΟΙΧΕΙΑ ΕΤΟΥΣ 2'!$X$25,IF(MAX([1]Βοηθητικό!$E$25:$J$25)-2=MAX([1]Βοηθητικό!$E$1:$J$1)-5,'[1]ΣΤΟΙΧΕΙΑ ΕΤΟΥΣ 1'!$X$25,""))))</f>
        <v>361473</v>
      </c>
      <c r="C1895" s="6">
        <f>IF(MAX([1]Βοηθητικό!$E$25:$J$25)-1=MAX([1]Βοηθητικό!$E$1:$J$1)-1,'[1]ΣΤΟΙΧΕΙΑ ΕΤΟΥΣ 5'!$X$25,IF(MAX([1]Βοηθητικό!$E$25:$J$25)-1=MAX([1]Βοηθητικό!$E$1:$J$1)-2,'[1]ΣΤΟΙΧΕΙΑ ΕΤΟΥΣ 4'!$X$25,IF(MAX([1]Βοηθητικό!$E$25:$J$25)-1=MAX([1]Βοηθητικό!$E$1:$J$1)-3,'[1]ΣΤΟΙΧΕΙΑ ΕΤΟΥΣ 3'!$X$25,IF(MAX([1]Βοηθητικό!$E$25:$J$25)-1=MAX([1]Βοηθητικό!$E$1:$J$1)-4,'[1]ΣΤΟΙΧΕΙΑ ΕΤΟΥΣ 2'!$X$25,IF(MAX([1]Βοηθητικό!$E$25:$J$25)-1=MAX([1]Βοηθητικό!$E$1:$J$1)-5,'[1]ΣΤΟΙΧΕΙΑ ΕΤΟΥΣ 1'!$X$25,"")))))</f>
        <v>331349</v>
      </c>
      <c r="D1895" s="7">
        <f>IF(MAX([1]Βοηθητικό!$E$25:$J$25)=MAX([1]Βοηθητικό!$E$1:$J$1),'[1]ΣΤΟΙΧΕΙΑ ΕΤΟΥΣ 6'!$X$25,IF(MAX([1]Βοηθητικό!$E$25:$J$25)=MAX([1]Βοηθητικό!$E$1:$J$1)-1,'[1]ΣΤΟΙΧΕΙΑ ΕΤΟΥΣ 5'!$X$25,IF(MAX([1]Βοηθητικό!$E$25:$J$25)=MAX([1]Βοηθητικό!$E$1:$J$1)-2,'[1]ΣΤΟΙΧΕΙΑ ΕΤΟΥΣ 4'!$X$25,IF(MAX([1]Βοηθητικό!$E$25:$J$25)=MAX([1]Βοηθητικό!$E$1:$J$1)-3,'[1]ΣΤΟΙΧΕΙΑ ΕΤΟΥΣ 3'!$X$25,IF(MAX([1]Βοηθητικό!$E$25:$J$25)=MAX([1]Βοηθητικό!$E$1:$J$1)-4,'[1]ΣΤΟΙΧΕΙΑ ΕΤΟΥΣ 2'!$X$25,IF(MAX([1]Βοηθητικό!$E$25:$J$25)=MAX([1]Βοηθητικό!$E$1:$J$1)-5,'[1]ΣΤΟΙΧΕΙΑ ΕΤΟΥΣ 1'!$X$25,""))))))</f>
        <v>213734</v>
      </c>
    </row>
    <row r="1896" spans="1:4" x14ac:dyDescent="0.25">
      <c r="A1896" s="1" t="s">
        <v>24</v>
      </c>
      <c r="B1896" s="6">
        <f>IF(MAX([1]Βοηθητικό!$E$25:$J$25)-2=MAX([1]Βοηθητικό!$E$1:$J$1)-2,'[1]ΣΤΟΙΧΕΙΑ ΕΤΟΥΣ 4'!$Y$25,IF(MAX([1]Βοηθητικό!$E$25:$J$25)-2=MAX([1]Βοηθητικό!$E$1:$J$1)-3,'[1]ΣΤΟΙΧΕΙΑ ΕΤΟΥΣ 3'!$Y$25,IF(MAX([1]Βοηθητικό!$E$25:$J$25)-2=MAX([1]Βοηθητικό!$E$1:$J$1)-4,'[1]ΣΤΟΙΧΕΙΑ ΕΤΟΥΣ 2'!$Y$25,IF(MAX([1]Βοηθητικό!$E$25:$J$25)-2=MAX([1]Βοηθητικό!$E$1:$J$1)-5,'[1]ΣΤΟΙΧΕΙΑ ΕΤΟΥΣ 1'!$Y$25,""))))</f>
        <v>110710</v>
      </c>
      <c r="C1896" s="6">
        <f>IF(MAX([1]Βοηθητικό!$E$25:$J$25)-1=MAX([1]Βοηθητικό!$E$1:$J$1)-1,'[1]ΣΤΟΙΧΕΙΑ ΕΤΟΥΣ 5'!$Y$25,IF(MAX([1]Βοηθητικό!$E$25:$J$25)-1=MAX([1]Βοηθητικό!$E$1:$J$1)-2,'[1]ΣΤΟΙΧΕΙΑ ΕΤΟΥΣ 4'!$Y$25,IF(MAX([1]Βοηθητικό!$E$25:$J$25)-1=MAX([1]Βοηθητικό!$E$1:$J$1)-3,'[1]ΣΤΟΙΧΕΙΑ ΕΤΟΥΣ 3'!$Y$25,IF(MAX([1]Βοηθητικό!$E$25:$J$25)-1=MAX([1]Βοηθητικό!$E$1:$J$1)-4,'[1]ΣΤΟΙΧΕΙΑ ΕΤΟΥΣ 2'!$Y$25,IF(MAX([1]Βοηθητικό!$E$25:$J$25)-1=MAX([1]Βοηθητικό!$E$1:$J$1)-5,'[1]ΣΤΟΙΧΕΙΑ ΕΤΟΥΣ 1'!$Y$25,"")))))</f>
        <v>105238</v>
      </c>
      <c r="D1896" s="7">
        <f>IF(MAX([1]Βοηθητικό!$E$25:$J$25)=MAX([1]Βοηθητικό!$E$1:$J$1),'[1]ΣΤΟΙΧΕΙΑ ΕΤΟΥΣ 6'!$Y$25,IF(MAX([1]Βοηθητικό!$E$25:$J$25)=MAX([1]Βοηθητικό!$E$1:$J$1)-1,'[1]ΣΤΟΙΧΕΙΑ ΕΤΟΥΣ 5'!$Y$25,IF(MAX([1]Βοηθητικό!$E$25:$J$25)=MAX([1]Βοηθητικό!$E$1:$J$1)-2,'[1]ΣΤΟΙΧΕΙΑ ΕΤΟΥΣ 4'!$Y$25,IF(MAX([1]Βοηθητικό!$E$25:$J$25)=MAX([1]Βοηθητικό!$E$1:$J$1)-3,'[1]ΣΤΟΙΧΕΙΑ ΕΤΟΥΣ 3'!$Y$25,IF(MAX([1]Βοηθητικό!$E$25:$J$25)=MAX([1]Βοηθητικό!$E$1:$J$1)-4,'[1]ΣΤΟΙΧΕΙΑ ΕΤΟΥΣ 2'!$Y$25,IF(MAX([1]Βοηθητικό!$E$25:$J$25)=MAX([1]Βοηθητικό!$E$1:$J$1)-5,'[1]ΣΤΟΙΧΕΙΑ ΕΤΟΥΣ 1'!$Y$25,""))))))</f>
        <v>189150</v>
      </c>
    </row>
    <row r="1897" spans="1:4" x14ac:dyDescent="0.25">
      <c r="A1897" s="1" t="s">
        <v>25</v>
      </c>
      <c r="B1897" s="6">
        <f>IF(MAX([1]Βοηθητικό!$E$25:$J$25)-2=MAX([1]Βοηθητικό!$E$1:$J$1)-2,'[1]ΣΤΟΙΧΕΙΑ ΕΤΟΥΣ 4'!$Z$25,IF(MAX([1]Βοηθητικό!$E$25:$J$25)-2=MAX([1]Βοηθητικό!$E$1:$J$1)-3,'[1]ΣΤΟΙΧΕΙΑ ΕΤΟΥΣ 3'!$Z$25,IF(MAX([1]Βοηθητικό!$E$25:$J$25)-2=MAX([1]Βοηθητικό!$E$1:$J$1)-4,'[1]ΣΤΟΙΧΕΙΑ ΕΤΟΥΣ 2'!$Z$25,IF(MAX([1]Βοηθητικό!$E$25:$J$25)-2=MAX([1]Βοηθητικό!$E$1:$J$1)-5,'[1]ΣΤΟΙΧΕΙΑ ΕΤΟΥΣ 1'!$Z$25,""))))</f>
        <v>4752196</v>
      </c>
      <c r="C1897" s="6">
        <f>IF(MAX([1]Βοηθητικό!$E$25:$J$25)-1=MAX([1]Βοηθητικό!$E$1:$J$1)-1,'[1]ΣΤΟΙΧΕΙΑ ΕΤΟΥΣ 5'!$Z$25,IF(MAX([1]Βοηθητικό!$E$25:$J$25)-1=MAX([1]Βοηθητικό!$E$1:$J$1)-2,'[1]ΣΤΟΙΧΕΙΑ ΕΤΟΥΣ 4'!$Z$25,IF(MAX([1]Βοηθητικό!$E$25:$J$25)-1=MAX([1]Βοηθητικό!$E$1:$J$1)-3,'[1]ΣΤΟΙΧΕΙΑ ΕΤΟΥΣ 3'!$Z$25,IF(MAX([1]Βοηθητικό!$E$25:$J$25)-1=MAX([1]Βοηθητικό!$E$1:$J$1)-4,'[1]ΣΤΟΙΧΕΙΑ ΕΤΟΥΣ 2'!$Z$25,IF(MAX([1]Βοηθητικό!$E$25:$J$25)-1=MAX([1]Βοηθητικό!$E$1:$J$1)-5,'[1]ΣΤΟΙΧΕΙΑ ΕΤΟΥΣ 1'!$Z$25,"")))))</f>
        <v>4499355</v>
      </c>
      <c r="D1897" s="7">
        <f>IF(MAX([1]Βοηθητικό!$E$25:$J$25)=MAX([1]Βοηθητικό!$E$1:$J$1),'[1]ΣΤΟΙΧΕΙΑ ΕΤΟΥΣ 6'!$Z$25,IF(MAX([1]Βοηθητικό!$E$25:$J$25)=MAX([1]Βοηθητικό!$E$1:$J$1)-1,'[1]ΣΤΟΙΧΕΙΑ ΕΤΟΥΣ 5'!$Z$25,IF(MAX([1]Βοηθητικό!$E$25:$J$25)=MAX([1]Βοηθητικό!$E$1:$J$1)-2,'[1]ΣΤΟΙΧΕΙΑ ΕΤΟΥΣ 4'!$Z$25,IF(MAX([1]Βοηθητικό!$E$25:$J$25)=MAX([1]Βοηθητικό!$E$1:$J$1)-3,'[1]ΣΤΟΙΧΕΙΑ ΕΤΟΥΣ 3'!$Z$25,IF(MAX([1]Βοηθητικό!$E$25:$J$25)=MAX([1]Βοηθητικό!$E$1:$J$1)-4,'[1]ΣΤΟΙΧΕΙΑ ΕΤΟΥΣ 2'!$Z$25,IF(MAX([1]Βοηθητικό!$E$25:$J$25)=MAX([1]Βοηθητικό!$E$1:$J$1)-5,'[1]ΣΤΟΙΧΕΙΑ ΕΤΟΥΣ 1'!$Z$25,""))))))</f>
        <v>4271268</v>
      </c>
    </row>
    <row r="1898" spans="1:4" x14ac:dyDescent="0.25">
      <c r="A1898" s="1"/>
      <c r="B1898" s="8"/>
      <c r="C1898" s="18"/>
      <c r="D1898" s="9"/>
    </row>
    <row r="1899" spans="1:4" x14ac:dyDescent="0.25">
      <c r="A1899" s="3" t="s">
        <v>186</v>
      </c>
      <c r="B1899" s="8"/>
      <c r="C1899" s="18"/>
      <c r="D1899" s="9"/>
    </row>
    <row r="1900" spans="1:4" x14ac:dyDescent="0.25">
      <c r="A1900" s="1" t="s">
        <v>26</v>
      </c>
      <c r="B1900" s="6">
        <f>IF(MAX([1]Βοηθητικό!$E$25:$J$25)-2=MAX([1]Βοηθητικό!$E$1:$J$1)-2,'[1]ΣΤΟΙΧΕΙΑ ΕΤΟΥΣ 4'!$AA$25,IF(MAX([1]Βοηθητικό!$E$25:$J$25)-2=MAX([1]Βοηθητικό!$E$1:$J$1)-3,'[1]ΣΤΟΙΧΕΙΑ ΕΤΟΥΣ 3'!$AA$25,IF(MAX([1]Βοηθητικό!$E$25:$J$25)-2=MAX([1]Βοηθητικό!$E$1:$J$1)-4,'[1]ΣΤΟΙΧΕΙΑ ΕΤΟΥΣ 2'!$AA$25,IF(MAX([1]Βοηθητικό!$E$25:$J$25)-2=MAX([1]Βοηθητικό!$E$1:$J$1)-5,'[1]ΣΤΟΙΧΕΙΑ ΕΤΟΥΣ 1'!$AA$25,""))))</f>
        <v>996128</v>
      </c>
      <c r="C1900" s="6">
        <f>IF(MAX([1]Βοηθητικό!$E$25:$J$25)-1=MAX([1]Βοηθητικό!$E$1:$J$1)-1,'[1]ΣΤΟΙΧΕΙΑ ΕΤΟΥΣ 5'!$AA$25,IF(MAX([1]Βοηθητικό!$E$25:$J$25)-1=MAX([1]Βοηθητικό!$E$1:$J$1)-2,'[1]ΣΤΟΙΧΕΙΑ ΕΤΟΥΣ 4'!$AA$25,IF(MAX([1]Βοηθητικό!$E$25:$J$25)-1=MAX([1]Βοηθητικό!$E$1:$J$1)-3,'[1]ΣΤΟΙΧΕΙΑ ΕΤΟΥΣ 3'!$AA$25,IF(MAX([1]Βοηθητικό!$E$25:$J$25)-1=MAX([1]Βοηθητικό!$E$1:$J$1)-4,'[1]ΣΤΟΙΧΕΙΑ ΕΤΟΥΣ 2'!$AA$25,IF(MAX([1]Βοηθητικό!$E$25:$J$25)-1=MAX([1]Βοηθητικό!$E$1:$J$1)-5,'[1]ΣΤΟΙΧΕΙΑ ΕΤΟΥΣ 1'!$AA$25,"")))))</f>
        <v>789427</v>
      </c>
      <c r="D1900" s="7">
        <f>IF(MAX([1]Βοηθητικό!$E$25:$J$25)=MAX([1]Βοηθητικό!$E$1:$J$1),'[1]ΣΤΟΙΧΕΙΑ ΕΤΟΥΣ 6'!$AA$25,IF(MAX([1]Βοηθητικό!$E$25:$J$25)=MAX([1]Βοηθητικό!$E$1:$J$1)-1,'[1]ΣΤΟΙΧΕΙΑ ΕΤΟΥΣ 5'!$AA$25,IF(MAX([1]Βοηθητικό!$E$25:$J$25)=MAX([1]Βοηθητικό!$E$1:$J$1)-2,'[1]ΣΤΟΙΧΕΙΑ ΕΤΟΥΣ 4'!$AA$25,IF(MAX([1]Βοηθητικό!$E$25:$J$25)=MAX([1]Βοηθητικό!$E$1:$J$1)-3,'[1]ΣΤΟΙΧΕΙΑ ΕΤΟΥΣ 3'!$AA$25,IF(MAX([1]Βοηθητικό!$E$25:$J$25)=MAX([1]Βοηθητικό!$E$1:$J$1)-4,'[1]ΣΤΟΙΧΕΙΑ ΕΤΟΥΣ 2'!$AA$25,IF(MAX([1]Βοηθητικό!$E$25:$J$25)=MAX([1]Βοηθητικό!$E$1:$J$1)-5,'[1]ΣΤΟΙΧΕΙΑ ΕΤΟΥΣ 1'!$AA$25,""))))))</f>
        <v>784700</v>
      </c>
    </row>
    <row r="1901" spans="1:4" x14ac:dyDescent="0.25">
      <c r="A1901" s="1" t="s">
        <v>27</v>
      </c>
      <c r="B1901" s="6">
        <f>IF(MAX([1]Βοηθητικό!$E$25:$J$25)-2=MAX([1]Βοηθητικό!$E$1:$J$1)-2,'[1]ΣΤΟΙΧΕΙΑ ΕΤΟΥΣ 4'!$AB$25,IF(MAX([1]Βοηθητικό!$E$25:$J$25)-2=MAX([1]Βοηθητικό!$E$1:$J$1)-3,'[1]ΣΤΟΙΧΕΙΑ ΕΤΟΥΣ 3'!$AB$25,IF(MAX([1]Βοηθητικό!$E$25:$J$25)-2=MAX([1]Βοηθητικό!$E$1:$J$1)-4,'[1]ΣΤΟΙΧΕΙΑ ΕΤΟΥΣ 2'!$AB$25,IF(MAX([1]Βοηθητικό!$E$25:$J$25)-2=MAX([1]Βοηθητικό!$E$1:$J$1)-5,'[1]ΣΤΟΙΧΕΙΑ ΕΤΟΥΣ 1'!$AB$25,""))))</f>
        <v>600000</v>
      </c>
      <c r="C1901" s="6">
        <f>IF(MAX([1]Βοηθητικό!$E$25:$J$25)-1=MAX([1]Βοηθητικό!$E$1:$J$1)-1,'[1]ΣΤΟΙΧΕΙΑ ΕΤΟΥΣ 5'!$AB$25,IF(MAX([1]Βοηθητικό!$E$25:$J$25)-1=MAX([1]Βοηθητικό!$E$1:$J$1)-2,'[1]ΣΤΟΙΧΕΙΑ ΕΤΟΥΣ 4'!$AB$25,IF(MAX([1]Βοηθητικό!$E$25:$J$25)-1=MAX([1]Βοηθητικό!$E$1:$J$1)-3,'[1]ΣΤΟΙΧΕΙΑ ΕΤΟΥΣ 3'!$AB$25,IF(MAX([1]Βοηθητικό!$E$25:$J$25)-1=MAX([1]Βοηθητικό!$E$1:$J$1)-4,'[1]ΣΤΟΙΧΕΙΑ ΕΤΟΥΣ 2'!$AB$25,IF(MAX([1]Βοηθητικό!$E$25:$J$25)-1=MAX([1]Βοηθητικό!$E$1:$J$1)-5,'[1]ΣΤΟΙΧΕΙΑ ΕΤΟΥΣ 1'!$AB$25,"")))))</f>
        <v>600000</v>
      </c>
      <c r="D1901" s="7">
        <f>IF(MAX([1]Βοηθητικό!$E$25:$J$25)=MAX([1]Βοηθητικό!$E$1:$J$1),'[1]ΣΤΟΙΧΕΙΑ ΕΤΟΥΣ 6'!$AB$25,IF(MAX([1]Βοηθητικό!$E$25:$J$25)=MAX([1]Βοηθητικό!$E$1:$J$1)-1,'[1]ΣΤΟΙΧΕΙΑ ΕΤΟΥΣ 5'!$AB$25,IF(MAX([1]Βοηθητικό!$E$25:$J$25)=MAX([1]Βοηθητικό!$E$1:$J$1)-2,'[1]ΣΤΟΙΧΕΙΑ ΕΤΟΥΣ 4'!$AB$25,IF(MAX([1]Βοηθητικό!$E$25:$J$25)=MAX([1]Βοηθητικό!$E$1:$J$1)-3,'[1]ΣΤΟΙΧΕΙΑ ΕΤΟΥΣ 3'!$AB$25,IF(MAX([1]Βοηθητικό!$E$25:$J$25)=MAX([1]Βοηθητικό!$E$1:$J$1)-4,'[1]ΣΤΟΙΧΕΙΑ ΕΤΟΥΣ 2'!$AB$25,IF(MAX([1]Βοηθητικό!$E$25:$J$25)=MAX([1]Βοηθητικό!$E$1:$J$1)-5,'[1]ΣΤΟΙΧΕΙΑ ΕΤΟΥΣ 1'!$AB$25,""))))))</f>
        <v>600000</v>
      </c>
    </row>
    <row r="1902" spans="1:4" x14ac:dyDescent="0.25">
      <c r="A1902" s="1" t="s">
        <v>28</v>
      </c>
      <c r="B1902" s="6">
        <f>IF(MAX([1]Βοηθητικό!$E$25:$J$25)-2=MAX([1]Βοηθητικό!$E$1:$J$1)-2,'[1]ΣΤΟΙΧΕΙΑ ΕΤΟΥΣ 4'!$AC$25,IF(MAX([1]Βοηθητικό!$E$25:$J$25)-2=MAX([1]Βοηθητικό!$E$1:$J$1)-3,'[1]ΣΤΟΙΧΕΙΑ ΕΤΟΥΣ 3'!$AC$25,IF(MAX([1]Βοηθητικό!$E$25:$J$25)-2=MAX([1]Βοηθητικό!$E$1:$J$1)-4,'[1]ΣΤΟΙΧΕΙΑ ΕΤΟΥΣ 2'!$AC$25,IF(MAX([1]Βοηθητικό!$E$25:$J$25)-2=MAX([1]Βοηθητικό!$E$1:$J$1)-5,'[1]ΣΤΟΙΧΕΙΑ ΕΤΟΥΣ 1'!$AC$25,""))))</f>
        <v>560242</v>
      </c>
      <c r="C1902" s="6">
        <f>IF(MAX([1]Βοηθητικό!$E$25:$J$25)-1=MAX([1]Βοηθητικό!$E$1:$J$1)-1,'[1]ΣΤΟΙΧΕΙΑ ΕΤΟΥΣ 5'!$AC$25,IF(MAX([1]Βοηθητικό!$E$25:$J$25)-1=MAX([1]Βοηθητικό!$E$1:$J$1)-2,'[1]ΣΤΟΙΧΕΙΑ ΕΤΟΥΣ 4'!$AC$25,IF(MAX([1]Βοηθητικό!$E$25:$J$25)-1=MAX([1]Βοηθητικό!$E$1:$J$1)-3,'[1]ΣΤΟΙΧΕΙΑ ΕΤΟΥΣ 3'!$AC$25,IF(MAX([1]Βοηθητικό!$E$25:$J$25)-1=MAX([1]Βοηθητικό!$E$1:$J$1)-4,'[1]ΣΤΟΙΧΕΙΑ ΕΤΟΥΣ 2'!$AC$25,IF(MAX([1]Βοηθητικό!$E$25:$J$25)-1=MAX([1]Βοηθητικό!$E$1:$J$1)-5,'[1]ΣΤΟΙΧΕΙΑ ΕΤΟΥΣ 1'!$AC$25,"")))))</f>
        <v>560242</v>
      </c>
      <c r="D1902" s="7">
        <f>IF(MAX([1]Βοηθητικό!$E$25:$J$25)=MAX([1]Βοηθητικό!$E$1:$J$1),'[1]ΣΤΟΙΧΕΙΑ ΕΤΟΥΣ 6'!$AC$25,IF(MAX([1]Βοηθητικό!$E$25:$J$25)=MAX([1]Βοηθητικό!$E$1:$J$1)-1,'[1]ΣΤΟΙΧΕΙΑ ΕΤΟΥΣ 5'!$AC$25,IF(MAX([1]Βοηθητικό!$E$25:$J$25)=MAX([1]Βοηθητικό!$E$1:$J$1)-2,'[1]ΣΤΟΙΧΕΙΑ ΕΤΟΥΣ 4'!$AC$25,IF(MAX([1]Βοηθητικό!$E$25:$J$25)=MAX([1]Βοηθητικό!$E$1:$J$1)-3,'[1]ΣΤΟΙΧΕΙΑ ΕΤΟΥΣ 3'!$AC$25,IF(MAX([1]Βοηθητικό!$E$25:$J$25)=MAX([1]Βοηθητικό!$E$1:$J$1)-4,'[1]ΣΤΟΙΧΕΙΑ ΕΤΟΥΣ 2'!$AC$25,IF(MAX([1]Βοηθητικό!$E$25:$J$25)=MAX([1]Βοηθητικό!$E$1:$J$1)-5,'[1]ΣΤΟΙΧΕΙΑ ΕΤΟΥΣ 1'!$AC$25,""))))))</f>
        <v>560242</v>
      </c>
    </row>
    <row r="1903" spans="1:4" x14ac:dyDescent="0.25">
      <c r="A1903" s="1" t="s">
        <v>29</v>
      </c>
      <c r="B1903" s="6">
        <f>IF(MAX([1]Βοηθητικό!$E$25:$J$25)-2=MAX([1]Βοηθητικό!$E$1:$J$1)-2,'[1]ΣΤΟΙΧΕΙΑ ΕΤΟΥΣ 4'!$AD$25,IF(MAX([1]Βοηθητικό!$E$25:$J$25)-2=MAX([1]Βοηθητικό!$E$1:$J$1)-3,'[1]ΣΤΟΙΧΕΙΑ ΕΤΟΥΣ 3'!$AD$25,IF(MAX([1]Βοηθητικό!$E$25:$J$25)-2=MAX([1]Βοηθητικό!$E$1:$J$1)-4,'[1]ΣΤΟΙΧΕΙΑ ΕΤΟΥΣ 2'!$AD$25,IF(MAX([1]Βοηθητικό!$E$25:$J$25)-2=MAX([1]Βοηθητικό!$E$1:$J$1)-5,'[1]ΣΤΟΙΧΕΙΑ ΕΤΟΥΣ 1'!$AD$25,""))))</f>
        <v>-164113</v>
      </c>
      <c r="C1903" s="6">
        <f>IF(MAX([1]Βοηθητικό!$E$25:$J$25)-1=MAX([1]Βοηθητικό!$E$1:$J$1)-1,'[1]ΣΤΟΙΧΕΙΑ ΕΤΟΥΣ 5'!$AD$25,IF(MAX([1]Βοηθητικό!$E$25:$J$25)-1=MAX([1]Βοηθητικό!$E$1:$J$1)-2,'[1]ΣΤΟΙΧΕΙΑ ΕΤΟΥΣ 4'!$AD$25,IF(MAX([1]Βοηθητικό!$E$25:$J$25)-1=MAX([1]Βοηθητικό!$E$1:$J$1)-3,'[1]ΣΤΟΙΧΕΙΑ ΕΤΟΥΣ 3'!$AD$25,IF(MAX([1]Βοηθητικό!$E$25:$J$25)-1=MAX([1]Βοηθητικό!$E$1:$J$1)-4,'[1]ΣΤΟΙΧΕΙΑ ΕΤΟΥΣ 2'!$AD$25,IF(MAX([1]Βοηθητικό!$E$25:$J$25)-1=MAX([1]Βοηθητικό!$E$1:$J$1)-5,'[1]ΣΤΟΙΧΕΙΑ ΕΤΟΥΣ 1'!$AD$25,"")))))</f>
        <v>-370815</v>
      </c>
      <c r="D1903" s="7">
        <f>IF(MAX([1]Βοηθητικό!$E$25:$J$25)=MAX([1]Βοηθητικό!$E$1:$J$1),'[1]ΣΤΟΙΧΕΙΑ ΕΤΟΥΣ 6'!$AD$25,IF(MAX([1]Βοηθητικό!$E$25:$J$25)=MAX([1]Βοηθητικό!$E$1:$J$1)-1,'[1]ΣΤΟΙΧΕΙΑ ΕΤΟΥΣ 5'!$AD$25,IF(MAX([1]Βοηθητικό!$E$25:$J$25)=MAX([1]Βοηθητικό!$E$1:$J$1)-2,'[1]ΣΤΟΙΧΕΙΑ ΕΤΟΥΣ 4'!$AD$25,IF(MAX([1]Βοηθητικό!$E$25:$J$25)=MAX([1]Βοηθητικό!$E$1:$J$1)-3,'[1]ΣΤΟΙΧΕΙΑ ΕΤΟΥΣ 3'!$AD$25,IF(MAX([1]Βοηθητικό!$E$25:$J$25)=MAX([1]Βοηθητικό!$E$1:$J$1)-4,'[1]ΣΤΟΙΧΕΙΑ ΕΤΟΥΣ 2'!$AD$25,IF(MAX([1]Βοηθητικό!$E$25:$J$25)=MAX([1]Βοηθητικό!$E$1:$J$1)-5,'[1]ΣΤΟΙΧΕΙΑ ΕΤΟΥΣ 1'!$AD$25,""))))))</f>
        <v>-375542</v>
      </c>
    </row>
    <row r="1904" spans="1:4" x14ac:dyDescent="0.25">
      <c r="A1904" s="1" t="s">
        <v>30</v>
      </c>
      <c r="B1904" s="6">
        <f>IF(MAX([1]Βοηθητικό!$E$25:$J$25)-2=MAX([1]Βοηθητικό!$E$1:$J$1)-2,'[1]ΣΤΟΙΧΕΙΑ ΕΤΟΥΣ 4'!$AE$25,IF(MAX([1]Βοηθητικό!$E$25:$J$25)-2=MAX([1]Βοηθητικό!$E$1:$J$1)-3,'[1]ΣΤΟΙΧΕΙΑ ΕΤΟΥΣ 3'!$AE$25,IF(MAX([1]Βοηθητικό!$E$25:$J$25)-2=MAX([1]Βοηθητικό!$E$1:$J$1)-4,'[1]ΣΤΟΙΧΕΙΑ ΕΤΟΥΣ 2'!$AE$25,IF(MAX([1]Βοηθητικό!$E$25:$J$25)-2=MAX([1]Βοηθητικό!$E$1:$J$1)-5,'[1]ΣΤΟΙΧΕΙΑ ΕΤΟΥΣ 1'!$AE$25,""))))</f>
        <v>2469693</v>
      </c>
      <c r="C1904" s="6">
        <f>IF(MAX([1]Βοηθητικό!$E$25:$J$25)-1=MAX([1]Βοηθητικό!$E$1:$J$1)-1,'[1]ΣΤΟΙΧΕΙΑ ΕΤΟΥΣ 5'!$AE$25,IF(MAX([1]Βοηθητικό!$E$25:$J$25)-1=MAX([1]Βοηθητικό!$E$1:$J$1)-2,'[1]ΣΤΟΙΧΕΙΑ ΕΤΟΥΣ 4'!$AE$25,IF(MAX([1]Βοηθητικό!$E$25:$J$25)-1=MAX([1]Βοηθητικό!$E$1:$J$1)-3,'[1]ΣΤΟΙΧΕΙΑ ΕΤΟΥΣ 3'!$AE$25,IF(MAX([1]Βοηθητικό!$E$25:$J$25)-1=MAX([1]Βοηθητικό!$E$1:$J$1)-4,'[1]ΣΤΟΙΧΕΙΑ ΕΤΟΥΣ 2'!$AE$25,IF(MAX([1]Βοηθητικό!$E$25:$J$25)-1=MAX([1]Βοηθητικό!$E$1:$J$1)-5,'[1]ΣΤΟΙΧΕΙΑ ΕΤΟΥΣ 1'!$AE$25,"")))))</f>
        <v>2125572</v>
      </c>
      <c r="D1904" s="7">
        <f>IF(MAX([1]Βοηθητικό!$E$25:$J$25)=MAX([1]Βοηθητικό!$E$1:$J$1),'[1]ΣΤΟΙΧΕΙΑ ΕΤΟΥΣ 6'!$AE$25,IF(MAX([1]Βοηθητικό!$E$25:$J$25)=MAX([1]Βοηθητικό!$E$1:$J$1)-1,'[1]ΣΤΟΙΧΕΙΑ ΕΤΟΥΣ 5'!$AE$25,IF(MAX([1]Βοηθητικό!$E$25:$J$25)=MAX([1]Βοηθητικό!$E$1:$J$1)-2,'[1]ΣΤΟΙΧΕΙΑ ΕΤΟΥΣ 4'!$AE$25,IF(MAX([1]Βοηθητικό!$E$25:$J$25)=MAX([1]Βοηθητικό!$E$1:$J$1)-3,'[1]ΣΤΟΙΧΕΙΑ ΕΤΟΥΣ 3'!$AE$25,IF(MAX([1]Βοηθητικό!$E$25:$J$25)=MAX([1]Βοηθητικό!$E$1:$J$1)-4,'[1]ΣΤΟΙΧΕΙΑ ΕΤΟΥΣ 2'!$AE$25,IF(MAX([1]Βοηθητικό!$E$25:$J$25)=MAX([1]Βοηθητικό!$E$1:$J$1)-5,'[1]ΣΤΟΙΧΕΙΑ ΕΤΟΥΣ 1'!$AE$25,""))))))</f>
        <v>1856186</v>
      </c>
    </row>
    <row r="1905" spans="1:4" x14ac:dyDescent="0.25">
      <c r="A1905" s="1" t="s">
        <v>61</v>
      </c>
      <c r="B1905" s="6">
        <f>IF(MAX([1]Βοηθητικό!$E$25:$J$25)-2=MAX([1]Βοηθητικό!$E$1:$J$1)-2,'[1]ΣΤΟΙΧΕΙΑ ΕΤΟΥΣ 4'!$BJ$25,IF(MAX([1]Βοηθητικό!$E$25:$J$25)-2=MAX([1]Βοηθητικό!$E$1:$J$1)-3,'[1]ΣΤΟΙΧΕΙΑ ΕΤΟΥΣ 3'!$BJ$25,IF(MAX([1]Βοηθητικό!$E$25:$J$25)-2=MAX([1]Βοηθητικό!$E$1:$J$1)-4,'[1]ΣΤΟΙΧΕΙΑ ΕΤΟΥΣ 2'!$BJ$25,IF(MAX([1]Βοηθητικό!$E$25:$J$25)-2=MAX([1]Βοηθητικό!$E$1:$J$1)-5,'[1]ΣΤΟΙΧΕΙΑ ΕΤΟΥΣ 1'!$BJ$25,""))))</f>
        <v>2401185</v>
      </c>
      <c r="C1905" s="6">
        <f>IF(MAX([1]Βοηθητικό!$E$25:$J$25)-1=MAX([1]Βοηθητικό!$E$1:$J$1)-1,'[1]ΣΤΟΙΧΕΙΑ ΕΤΟΥΣ 5'!$BJ$25,IF(MAX([1]Βοηθητικό!$E$25:$J$25)-1=MAX([1]Βοηθητικό!$E$1:$J$1)-2,'[1]ΣΤΟΙΧΕΙΑ ΕΤΟΥΣ 4'!$BJ$25,IF(MAX([1]Βοηθητικό!$E$25:$J$25)-1=MAX([1]Βοηθητικό!$E$1:$J$1)-3,'[1]ΣΤΟΙΧΕΙΑ ΕΤΟΥΣ 3'!$BJ$25,IF(MAX([1]Βοηθητικό!$E$25:$J$25)-1=MAX([1]Βοηθητικό!$E$1:$J$1)-4,'[1]ΣΤΟΙΧΕΙΑ ΕΤΟΥΣ 2'!$BJ$25,IF(MAX([1]Βοηθητικό!$E$25:$J$25)-1=MAX([1]Βοηθητικό!$E$1:$J$1)-5,'[1]ΣΤΟΙΧΕΙΑ ΕΤΟΥΣ 1'!$BJ$25,"")))))</f>
        <v>2057064</v>
      </c>
      <c r="D1905" s="7">
        <f>IF(MAX([1]Βοηθητικό!$E$25:$J$25)=MAX([1]Βοηθητικό!$E$1:$J$1),'[1]ΣΤΟΙΧΕΙΑ ΕΤΟΥΣ 6'!$BJ$25,IF(MAX([1]Βοηθητικό!$E$25:$J$25)=MAX([1]Βοηθητικό!$E$1:$J$1)-1,'[1]ΣΤΟΙΧΕΙΑ ΕΤΟΥΣ 5'!$BJ$25,IF(MAX([1]Βοηθητικό!$E$25:$J$25)=MAX([1]Βοηθητικό!$E$1:$J$1)-2,'[1]ΣΤΟΙΧΕΙΑ ΕΤΟΥΣ 4'!$BJ$25,IF(MAX([1]Βοηθητικό!$E$25:$J$25)=MAX([1]Βοηθητικό!$E$1:$J$1)-3,'[1]ΣΤΟΙΧΕΙΑ ΕΤΟΥΣ 3'!$BJ$25,IF(MAX([1]Βοηθητικό!$E$25:$J$25)=MAX([1]Βοηθητικό!$E$1:$J$1)-4,'[1]ΣΤΟΙΧΕΙΑ ΕΤΟΥΣ 2'!$BJ$25,IF(MAX([1]Βοηθητικό!$E$25:$J$25)=MAX([1]Βοηθητικό!$E$1:$J$1)-5,'[1]ΣΤΟΙΧΕΙΑ ΕΤΟΥΣ 1'!$BJ$25,""))))))</f>
        <v>1787678</v>
      </c>
    </row>
    <row r="1906" spans="1:4" x14ac:dyDescent="0.25">
      <c r="A1906" s="1" t="s">
        <v>62</v>
      </c>
      <c r="B1906" s="6">
        <f>IF(MAX([1]Βοηθητικό!$E$25:$J$25)-2=MAX([1]Βοηθητικό!$E$1:$J$1)-2,'[1]ΣΤΟΙΧΕΙΑ ΕΤΟΥΣ 4'!$BK$25,IF(MAX([1]Βοηθητικό!$E$25:$J$25)-2=MAX([1]Βοηθητικό!$E$1:$J$1)-3,'[1]ΣΤΟΙΧΕΙΑ ΕΤΟΥΣ 3'!$BK$25,IF(MAX([1]Βοηθητικό!$E$25:$J$25)-2=MAX([1]Βοηθητικό!$E$1:$J$1)-4,'[1]ΣΤΟΙΧΕΙΑ ΕΤΟΥΣ 2'!$BK$25,IF(MAX([1]Βοηθητικό!$E$25:$J$25)-2=MAX([1]Βοηθητικό!$E$1:$J$1)-5,'[1]ΣΤΟΙΧΕΙΑ ΕΤΟΥΣ 1'!$BK$25,""))))</f>
        <v>68508</v>
      </c>
      <c r="C1906" s="6">
        <f>IF(MAX([1]Βοηθητικό!$E$25:$J$25)-1=MAX([1]Βοηθητικό!$E$1:$J$1)-1,'[1]ΣΤΟΙΧΕΙΑ ΕΤΟΥΣ 5'!$BK$25,IF(MAX([1]Βοηθητικό!$E$25:$J$25)-1=MAX([1]Βοηθητικό!$E$1:$J$1)-2,'[1]ΣΤΟΙΧΕΙΑ ΕΤΟΥΣ 4'!$BK$25,IF(MAX([1]Βοηθητικό!$E$25:$J$25)-1=MAX([1]Βοηθητικό!$E$1:$J$1)-3,'[1]ΣΤΟΙΧΕΙΑ ΕΤΟΥΣ 3'!$BK$25,IF(MAX([1]Βοηθητικό!$E$25:$J$25)-1=MAX([1]Βοηθητικό!$E$1:$J$1)-4,'[1]ΣΤΟΙΧΕΙΑ ΕΤΟΥΣ 2'!$BK$25,IF(MAX([1]Βοηθητικό!$E$25:$J$25)-1=MAX([1]Βοηθητικό!$E$1:$J$1)-5,'[1]ΣΤΟΙΧΕΙΑ ΕΤΟΥΣ 1'!$BK$25,"")))))</f>
        <v>68508</v>
      </c>
      <c r="D1906" s="7">
        <f>IF(MAX([1]Βοηθητικό!$E$25:$J$25)=MAX([1]Βοηθητικό!$E$1:$J$1),'[1]ΣΤΟΙΧΕΙΑ ΕΤΟΥΣ 6'!$BK$25,IF(MAX([1]Βοηθητικό!$E$25:$J$25)=MAX([1]Βοηθητικό!$E$1:$J$1)-1,'[1]ΣΤΟΙΧΕΙΑ ΕΤΟΥΣ 5'!$BK$25,IF(MAX([1]Βοηθητικό!$E$25:$J$25)=MAX([1]Βοηθητικό!$E$1:$J$1)-2,'[1]ΣΤΟΙΧΕΙΑ ΕΤΟΥΣ 4'!$BK$25,IF(MAX([1]Βοηθητικό!$E$25:$J$25)=MAX([1]Βοηθητικό!$E$1:$J$1)-3,'[1]ΣΤΟΙΧΕΙΑ ΕΤΟΥΣ 3'!$BK$25,IF(MAX([1]Βοηθητικό!$E$25:$J$25)=MAX([1]Βοηθητικό!$E$1:$J$1)-4,'[1]ΣΤΟΙΧΕΙΑ ΕΤΟΥΣ 2'!$BK$25,IF(MAX([1]Βοηθητικό!$E$25:$J$25)=MAX([1]Βοηθητικό!$E$1:$J$1)-5,'[1]ΣΤΟΙΧΕΙΑ ΕΤΟΥΣ 1'!$BK$25,""))))))</f>
        <v>68508</v>
      </c>
    </row>
    <row r="1907" spans="1:4" x14ac:dyDescent="0.25">
      <c r="A1907" s="1" t="s">
        <v>31</v>
      </c>
      <c r="B1907" s="6">
        <f>IF(MAX([1]Βοηθητικό!$E$25:$J$25)-2=MAX([1]Βοηθητικό!$E$1:$J$1)-2,'[1]ΣΤΟΙΧΕΙΑ ΕΤΟΥΣ 4'!$AF$25,IF(MAX([1]Βοηθητικό!$E$25:$J$25)-2=MAX([1]Βοηθητικό!$E$1:$J$1)-3,'[1]ΣΤΟΙΧΕΙΑ ΕΤΟΥΣ 3'!$AF$25,IF(MAX([1]Βοηθητικό!$E$25:$J$25)-2=MAX([1]Βοηθητικό!$E$1:$J$1)-4,'[1]ΣΤΟΙΧΕΙΑ ΕΤΟΥΣ 2'!$AF$25,IF(MAX([1]Βοηθητικό!$E$25:$J$25)-2=MAX([1]Βοηθητικό!$E$1:$J$1)-5,'[1]ΣΤΟΙΧΕΙΑ ΕΤΟΥΣ 1'!$AF$25,""))))</f>
        <v>1286375</v>
      </c>
      <c r="C1907" s="6">
        <f>IF(MAX([1]Βοηθητικό!$E$25:$J$25)-1=MAX([1]Βοηθητικό!$E$1:$J$1)-1,'[1]ΣΤΟΙΧΕΙΑ ΕΤΟΥΣ 5'!$AF$25,IF(MAX([1]Βοηθητικό!$E$25:$J$25)-1=MAX([1]Βοηθητικό!$E$1:$J$1)-2,'[1]ΣΤΟΙΧΕΙΑ ΕΤΟΥΣ 4'!$AF$25,IF(MAX([1]Βοηθητικό!$E$25:$J$25)-1=MAX([1]Βοηθητικό!$E$1:$J$1)-3,'[1]ΣΤΟΙΧΕΙΑ ΕΤΟΥΣ 3'!$AF$25,IF(MAX([1]Βοηθητικό!$E$25:$J$25)-1=MAX([1]Βοηθητικό!$E$1:$J$1)-4,'[1]ΣΤΟΙΧΕΙΑ ΕΤΟΥΣ 2'!$AF$25,IF(MAX([1]Βοηθητικό!$E$25:$J$25)-1=MAX([1]Βοηθητικό!$E$1:$J$1)-5,'[1]ΣΤΟΙΧΕΙΑ ΕΤΟΥΣ 1'!$AF$25,"")))))</f>
        <v>1584356</v>
      </c>
      <c r="D1907" s="7">
        <f>IF(MAX([1]Βοηθητικό!$E$25:$J$25)=MAX([1]Βοηθητικό!$E$1:$J$1),'[1]ΣΤΟΙΧΕΙΑ ΕΤΟΥΣ 6'!$AF$25,IF(MAX([1]Βοηθητικό!$E$25:$J$25)=MAX([1]Βοηθητικό!$E$1:$J$1)-1,'[1]ΣΤΟΙΧΕΙΑ ΕΤΟΥΣ 5'!$AF$25,IF(MAX([1]Βοηθητικό!$E$25:$J$25)=MAX([1]Βοηθητικό!$E$1:$J$1)-2,'[1]ΣΤΟΙΧΕΙΑ ΕΤΟΥΣ 4'!$AF$25,IF(MAX([1]Βοηθητικό!$E$25:$J$25)=MAX([1]Βοηθητικό!$E$1:$J$1)-3,'[1]ΣΤΟΙΧΕΙΑ ΕΤΟΥΣ 3'!$AF$25,IF(MAX([1]Βοηθητικό!$E$25:$J$25)=MAX([1]Βοηθητικό!$E$1:$J$1)-4,'[1]ΣΤΟΙΧΕΙΑ ΕΤΟΥΣ 2'!$AF$25,IF(MAX([1]Βοηθητικό!$E$25:$J$25)=MAX([1]Βοηθητικό!$E$1:$J$1)-5,'[1]ΣΤΟΙΧΕΙΑ ΕΤΟΥΣ 1'!$AF$25,""))))))</f>
        <v>1630382</v>
      </c>
    </row>
    <row r="1908" spans="1:4" x14ac:dyDescent="0.25">
      <c r="A1908" s="1" t="s">
        <v>187</v>
      </c>
      <c r="B1908" s="6">
        <f>IF(MAX([1]Βοηθητικό!$E$25:$J$25)-2=MAX([1]Βοηθητικό!$E$1:$J$1)-2,'[1]ΣΤΟΙΧΕΙΑ ΕΤΟΥΣ 4'!$AG$25,IF(MAX([1]Βοηθητικό!$E$25:$J$25)-2=MAX([1]Βοηθητικό!$E$1:$J$1)-3,'[1]ΣΤΟΙΧΕΙΑ ΕΤΟΥΣ 3'!$AG$25,IF(MAX([1]Βοηθητικό!$E$25:$J$25)-2=MAX([1]Βοηθητικό!$E$1:$J$1)-4,'[1]ΣΤΟΙΧΕΙΑ ΕΤΟΥΣ 2'!$AG$25,IF(MAX([1]Βοηθητικό!$E$25:$J$25)-2=MAX([1]Βοηθητικό!$E$1:$J$1)-5,'[1]ΣΤΟΙΧΕΙΑ ΕΤΟΥΣ 1'!$AG$25,""))))</f>
        <v>876762</v>
      </c>
      <c r="C1908" s="6">
        <f>IF(MAX([1]Βοηθητικό!$E$25:$J$25)-1=MAX([1]Βοηθητικό!$E$1:$J$1)-1,'[1]ΣΤΟΙΧΕΙΑ ΕΤΟΥΣ 5'!$AG$25,IF(MAX([1]Βοηθητικό!$E$25:$J$25)-1=MAX([1]Βοηθητικό!$E$1:$J$1)-2,'[1]ΣΤΟΙΧΕΙΑ ΕΤΟΥΣ 4'!$AG$25,IF(MAX([1]Βοηθητικό!$E$25:$J$25)-1=MAX([1]Βοηθητικό!$E$1:$J$1)-3,'[1]ΣΤΟΙΧΕΙΑ ΕΤΟΥΣ 3'!$AG$25,IF(MAX([1]Βοηθητικό!$E$25:$J$25)-1=MAX([1]Βοηθητικό!$E$1:$J$1)-4,'[1]ΣΤΟΙΧΕΙΑ ΕΤΟΥΣ 2'!$AG$25,IF(MAX([1]Βοηθητικό!$E$25:$J$25)-1=MAX([1]Βοηθητικό!$E$1:$J$1)-5,'[1]ΣΤΟΙΧΕΙΑ ΕΤΟΥΣ 1'!$AG$25,"")))))</f>
        <v>933989</v>
      </c>
      <c r="D1908" s="7">
        <f>IF(MAX([1]Βοηθητικό!$E$25:$J$25)=MAX([1]Βοηθητικό!$E$1:$J$1),'[1]ΣΤΟΙΧΕΙΑ ΕΤΟΥΣ 6'!$AG$25,IF(MAX([1]Βοηθητικό!$E$25:$J$25)=MAX([1]Βοηθητικό!$E$1:$J$1)-1,'[1]ΣΤΟΙΧΕΙΑ ΕΤΟΥΣ 5'!$AG$25,IF(MAX([1]Βοηθητικό!$E$25:$J$25)=MAX([1]Βοηθητικό!$E$1:$J$1)-2,'[1]ΣΤΟΙΧΕΙΑ ΕΤΟΥΣ 4'!$AG$25,IF(MAX([1]Βοηθητικό!$E$25:$J$25)=MAX([1]Βοηθητικό!$E$1:$J$1)-3,'[1]ΣΤΟΙΧΕΙΑ ΕΤΟΥΣ 3'!$AG$25,IF(MAX([1]Βοηθητικό!$E$25:$J$25)=MAX([1]Βοηθητικό!$E$1:$J$1)-4,'[1]ΣΤΟΙΧΕΙΑ ΕΤΟΥΣ 2'!$AG$25,IF(MAX([1]Βοηθητικό!$E$25:$J$25)=MAX([1]Βοηθητικό!$E$1:$J$1)-5,'[1]ΣΤΟΙΧΕΙΑ ΕΤΟΥΣ 1'!$AG$25,""))))))</f>
        <v>1017730</v>
      </c>
    </row>
    <row r="1909" spans="1:4" x14ac:dyDescent="0.25">
      <c r="A1909" s="1" t="s">
        <v>188</v>
      </c>
      <c r="B1909" s="6">
        <f>IF(MAX([1]Βοηθητικό!$E$25:$J$25)-2=MAX([1]Βοηθητικό!$E$1:$J$1)-2,'[1]ΣΤΟΙΧΕΙΑ ΕΤΟΥΣ 4'!$AH$25,IF(MAX([1]Βοηθητικό!$E$25:$J$25)-2=MAX([1]Βοηθητικό!$E$1:$J$1)-3,'[1]ΣΤΟΙΧΕΙΑ ΕΤΟΥΣ 3'!$AH$25,IF(MAX([1]Βοηθητικό!$E$25:$J$25)-2=MAX([1]Βοηθητικό!$E$1:$J$1)-4,'[1]ΣΤΟΙΧΕΙΑ ΕΤΟΥΣ 2'!$AH$25,IF(MAX([1]Βοηθητικό!$E$25:$J$25)-2=MAX([1]Βοηθητικό!$E$1:$J$1)-5,'[1]ΣΤΟΙΧΕΙΑ ΕΤΟΥΣ 1'!$AH$25,""))))</f>
        <v>148836</v>
      </c>
      <c r="C1909" s="6">
        <f>IF(MAX([1]Βοηθητικό!$E$25:$J$25)-1=MAX([1]Βοηθητικό!$E$1:$J$1)-1,'[1]ΣΤΟΙΧΕΙΑ ΕΤΟΥΣ 5'!$AH$25,IF(MAX([1]Βοηθητικό!$E$25:$J$25)-1=MAX([1]Βοηθητικό!$E$1:$J$1)-2,'[1]ΣΤΟΙΧΕΙΑ ΕΤΟΥΣ 4'!$AH$25,IF(MAX([1]Βοηθητικό!$E$25:$J$25)-1=MAX([1]Βοηθητικό!$E$1:$J$1)-3,'[1]ΣΤΟΙΧΕΙΑ ΕΤΟΥΣ 3'!$AH$25,IF(MAX([1]Βοηθητικό!$E$25:$J$25)-1=MAX([1]Βοηθητικό!$E$1:$J$1)-4,'[1]ΣΤΟΙΧΕΙΑ ΕΤΟΥΣ 2'!$AH$25,IF(MAX([1]Βοηθητικό!$E$25:$J$25)-1=MAX([1]Βοηθητικό!$E$1:$J$1)-5,'[1]ΣΤΟΙΧΕΙΑ ΕΤΟΥΣ 1'!$AH$25,"")))))</f>
        <v>160832</v>
      </c>
      <c r="D1909" s="7">
        <f>IF(MAX([1]Βοηθητικό!$E$25:$J$25)=MAX([1]Βοηθητικό!$E$1:$J$1),'[1]ΣΤΟΙΧΕΙΑ ΕΤΟΥΣ 6'!$AH$25,IF(MAX([1]Βοηθητικό!$E$25:$J$25)=MAX([1]Βοηθητικό!$E$1:$J$1)-1,'[1]ΣΤΟΙΧΕΙΑ ΕΤΟΥΣ 5'!$AH$25,IF(MAX([1]Βοηθητικό!$E$25:$J$25)=MAX([1]Βοηθητικό!$E$1:$J$1)-2,'[1]ΣΤΟΙΧΕΙΑ ΕΤΟΥΣ 4'!$AH$25,IF(MAX([1]Βοηθητικό!$E$25:$J$25)=MAX([1]Βοηθητικό!$E$1:$J$1)-3,'[1]ΣΤΟΙΧΕΙΑ ΕΤΟΥΣ 3'!$AH$25,IF(MAX([1]Βοηθητικό!$E$25:$J$25)=MAX([1]Βοηθητικό!$E$1:$J$1)-4,'[1]ΣΤΟΙΧΕΙΑ ΕΤΟΥΣ 2'!$AH$25,IF(MAX([1]Βοηθητικό!$E$25:$J$25)=MAX([1]Βοηθητικό!$E$1:$J$1)-5,'[1]ΣΤΟΙΧΕΙΑ ΕΤΟΥΣ 1'!$AH$25,""))))))</f>
        <v>105445</v>
      </c>
    </row>
    <row r="1910" spans="1:4" x14ac:dyDescent="0.25">
      <c r="A1910" s="1" t="s">
        <v>189</v>
      </c>
      <c r="B1910" s="6">
        <f>IF(MAX([1]Βοηθητικό!$E$25:$J$25)-2=MAX([1]Βοηθητικό!$E$1:$J$1)-2,'[1]ΣΤΟΙΧΕΙΑ ΕΤΟΥΣ 4'!$AI$25,IF(MAX([1]Βοηθητικό!$E$25:$J$25)-2=MAX([1]Βοηθητικό!$E$1:$J$1)-3,'[1]ΣΤΟΙΧΕΙΑ ΕΤΟΥΣ 3'!$AI$25,IF(MAX([1]Βοηθητικό!$E$25:$J$25)-2=MAX([1]Βοηθητικό!$E$1:$J$1)-4,'[1]ΣΤΟΙΧΕΙΑ ΕΤΟΥΣ 2'!$AI$25,IF(MAX([1]Βοηθητικό!$E$25:$J$25)-2=MAX([1]Βοηθητικό!$E$1:$J$1)-5,'[1]ΣΤΟΙΧΕΙΑ ΕΤΟΥΣ 1'!$AI$25,""))))</f>
        <v>0</v>
      </c>
      <c r="C1910" s="6">
        <f>IF(MAX([1]Βοηθητικό!$E$25:$J$25)-1=MAX([1]Βοηθητικό!$E$1:$J$1)-1,'[1]ΣΤΟΙΧΕΙΑ ΕΤΟΥΣ 5'!$AI$25,IF(MAX([1]Βοηθητικό!$E$25:$J$25)-1=MAX([1]Βοηθητικό!$E$1:$J$1)-2,'[1]ΣΤΟΙΧΕΙΑ ΕΤΟΥΣ 4'!$AI$25,IF(MAX([1]Βοηθητικό!$E$25:$J$25)-1=MAX([1]Βοηθητικό!$E$1:$J$1)-3,'[1]ΣΤΟΙΧΕΙΑ ΕΤΟΥΣ 3'!$AI$25,IF(MAX([1]Βοηθητικό!$E$25:$J$25)-1=MAX([1]Βοηθητικό!$E$1:$J$1)-4,'[1]ΣΤΟΙΧΕΙΑ ΕΤΟΥΣ 2'!$AI$25,IF(MAX([1]Βοηθητικό!$E$25:$J$25)-1=MAX([1]Βοηθητικό!$E$1:$J$1)-5,'[1]ΣΤΟΙΧΕΙΑ ΕΤΟΥΣ 1'!$AI$25,"")))))</f>
        <v>0</v>
      </c>
      <c r="D1910" s="7">
        <f>IF(MAX([1]Βοηθητικό!$E$25:$J$25)=MAX([1]Βοηθητικό!$E$1:$J$1),'[1]ΣΤΟΙΧΕΙΑ ΕΤΟΥΣ 6'!$AI$25,IF(MAX([1]Βοηθητικό!$E$25:$J$25)=MAX([1]Βοηθητικό!$E$1:$J$1)-1,'[1]ΣΤΟΙΧΕΙΑ ΕΤΟΥΣ 5'!$AI$25,IF(MAX([1]Βοηθητικό!$E$25:$J$25)=MAX([1]Βοηθητικό!$E$1:$J$1)-2,'[1]ΣΤΟΙΧΕΙΑ ΕΤΟΥΣ 4'!$AI$25,IF(MAX([1]Βοηθητικό!$E$25:$J$25)=MAX([1]Βοηθητικό!$E$1:$J$1)-3,'[1]ΣΤΟΙΧΕΙΑ ΕΤΟΥΣ 3'!$AI$25,IF(MAX([1]Βοηθητικό!$E$25:$J$25)=MAX([1]Βοηθητικό!$E$1:$J$1)-4,'[1]ΣΤΟΙΧΕΙΑ ΕΤΟΥΣ 2'!$AI$25,IF(MAX([1]Βοηθητικό!$E$25:$J$25)=MAX([1]Βοηθητικό!$E$1:$J$1)-5,'[1]ΣΤΟΙΧΕΙΑ ΕΤΟΥΣ 1'!$AI$25,""))))))</f>
        <v>0</v>
      </c>
    </row>
    <row r="1911" spans="1:4" x14ac:dyDescent="0.25">
      <c r="A1911" s="1" t="s">
        <v>36</v>
      </c>
      <c r="B1911" s="6">
        <f>IF(MAX([1]Βοηθητικό!$E$25:$J$25)-2=MAX([1]Βοηθητικό!$E$1:$J$1)-2,'[1]ΣΤΟΙΧΕΙΑ ΕΤΟΥΣ 4'!$AK$25,IF(MAX([1]Βοηθητικό!$E$25:$J$25)-2=MAX([1]Βοηθητικό!$E$1:$J$1)-3,'[1]ΣΤΟΙΧΕΙΑ ΕΤΟΥΣ 3'!$AK$25,IF(MAX([1]Βοηθητικό!$E$25:$J$25)-2=MAX([1]Βοηθητικό!$E$1:$J$1)-4,'[1]ΣΤΟΙΧΕΙΑ ΕΤΟΥΣ 2'!$AK$25,IF(MAX([1]Βοηθητικό!$E$25:$J$25)-2=MAX([1]Βοηθητικό!$E$1:$J$1)-5,'[1]ΣΤΟΙΧΕΙΑ ΕΤΟΥΣ 1'!$AK$25,""))))</f>
        <v>260776</v>
      </c>
      <c r="C1911" s="6">
        <f>IF(MAX([1]Βοηθητικό!$E$25:$J$25)-1=MAX([1]Βοηθητικό!$E$1:$J$1)-1,'[1]ΣΤΟΙΧΕΙΑ ΕΤΟΥΣ 5'!$AK$25,IF(MAX([1]Βοηθητικό!$E$25:$J$25)-1=MAX([1]Βοηθητικό!$E$1:$J$1)-2,'[1]ΣΤΟΙΧΕΙΑ ΕΤΟΥΣ 4'!$AK$25,IF(MAX([1]Βοηθητικό!$E$25:$J$25)-1=MAX([1]Βοηθητικό!$E$1:$J$1)-3,'[1]ΣΤΟΙΧΕΙΑ ΕΤΟΥΣ 3'!$AK$25,IF(MAX([1]Βοηθητικό!$E$25:$J$25)-1=MAX([1]Βοηθητικό!$E$1:$J$1)-4,'[1]ΣΤΟΙΧΕΙΑ ΕΤΟΥΣ 2'!$AK$25,IF(MAX([1]Βοηθητικό!$E$25:$J$25)-1=MAX([1]Βοηθητικό!$E$1:$J$1)-5,'[1]ΣΤΟΙΧΕΙΑ ΕΤΟΥΣ 1'!$AK$25,"")))))</f>
        <v>489535</v>
      </c>
      <c r="D1911" s="7">
        <f>IF(MAX([1]Βοηθητικό!$E$25:$J$25)=MAX([1]Βοηθητικό!$E$1:$J$1),'[1]ΣΤΟΙΧΕΙΑ ΕΤΟΥΣ 6'!$AK$25,IF(MAX([1]Βοηθητικό!$E$25:$J$25)=MAX([1]Βοηθητικό!$E$1:$J$1)-1,'[1]ΣΤΟΙΧΕΙΑ ΕΤΟΥΣ 5'!$AK$25,IF(MAX([1]Βοηθητικό!$E$25:$J$25)=MAX([1]Βοηθητικό!$E$1:$J$1)-2,'[1]ΣΤΟΙΧΕΙΑ ΕΤΟΥΣ 4'!$AK$25,IF(MAX([1]Βοηθητικό!$E$25:$J$25)=MAX([1]Βοηθητικό!$E$1:$J$1)-3,'[1]ΣΤΟΙΧΕΙΑ ΕΤΟΥΣ 3'!$AK$25,IF(MAX([1]Βοηθητικό!$E$25:$J$25)=MAX([1]Βοηθητικό!$E$1:$J$1)-4,'[1]ΣΤΟΙΧΕΙΑ ΕΤΟΥΣ 2'!$AK$25,IF(MAX([1]Βοηθητικό!$E$25:$J$25)=MAX([1]Βοηθητικό!$E$1:$J$1)-5,'[1]ΣΤΟΙΧΕΙΑ ΕΤΟΥΣ 1'!$AK$25,""))))))</f>
        <v>507207</v>
      </c>
    </row>
    <row r="1912" spans="1:4" x14ac:dyDescent="0.25">
      <c r="A1912" s="1" t="s">
        <v>37</v>
      </c>
      <c r="B1912" s="6">
        <f>IF(MAX([1]Βοηθητικό!$E$25:$J$25)-2=MAX([1]Βοηθητικό!$E$1:$J$1)-2,'[1]ΣΤΟΙΧΕΙΑ ΕΤΟΥΣ 4'!$AL$25,IF(MAX([1]Βοηθητικό!$E$25:$J$25)-2=MAX([1]Βοηθητικό!$E$1:$J$1)-3,'[1]ΣΤΟΙΧΕΙΑ ΕΤΟΥΣ 3'!$AL$25,IF(MAX([1]Βοηθητικό!$E$25:$J$25)-2=MAX([1]Βοηθητικό!$E$1:$J$1)-4,'[1]ΣΤΟΙΧΕΙΑ ΕΤΟΥΣ 2'!$AL$25,IF(MAX([1]Βοηθητικό!$E$25:$J$25)-2=MAX([1]Βοηθητικό!$E$1:$J$1)-5,'[1]ΣΤΟΙΧΕΙΑ ΕΤΟΥΣ 1'!$AL$25,""))))</f>
        <v>4752196</v>
      </c>
      <c r="C1912" s="6">
        <f>IF(MAX([1]Βοηθητικό!$E$25:$J$25)-1=MAX([1]Βοηθητικό!$E$1:$J$1)-1,'[1]ΣΤΟΙΧΕΙΑ ΕΤΟΥΣ 5'!$AL$25,IF(MAX([1]Βοηθητικό!$E$25:$J$25)-1=MAX([1]Βοηθητικό!$E$1:$J$1)-2,'[1]ΣΤΟΙΧΕΙΑ ΕΤΟΥΣ 4'!$AL$25,IF(MAX([1]Βοηθητικό!$E$25:$J$25)-1=MAX([1]Βοηθητικό!$E$1:$J$1)-3,'[1]ΣΤΟΙΧΕΙΑ ΕΤΟΥΣ 3'!$AL$25,IF(MAX([1]Βοηθητικό!$E$25:$J$25)-1=MAX([1]Βοηθητικό!$E$1:$J$1)-4,'[1]ΣΤΟΙΧΕΙΑ ΕΤΟΥΣ 2'!$AL$25,IF(MAX([1]Βοηθητικό!$E$25:$J$25)-1=MAX([1]Βοηθητικό!$E$1:$J$1)-5,'[1]ΣΤΟΙΧΕΙΑ ΕΤΟΥΣ 1'!$AL$25,"")))))</f>
        <v>4499355</v>
      </c>
      <c r="D1912" s="7">
        <f>IF(MAX([1]Βοηθητικό!$E$25:$J$25)=MAX([1]Βοηθητικό!$E$1:$J$1),'[1]ΣΤΟΙΧΕΙΑ ΕΤΟΥΣ 6'!$AL$25,IF(MAX([1]Βοηθητικό!$E$25:$J$25)=MAX([1]Βοηθητικό!$E$1:$J$1)-1,'[1]ΣΤΟΙΧΕΙΑ ΕΤΟΥΣ 5'!$AL$25,IF(MAX([1]Βοηθητικό!$E$25:$J$25)=MAX([1]Βοηθητικό!$E$1:$J$1)-2,'[1]ΣΤΟΙΧΕΙΑ ΕΤΟΥΣ 4'!$AL$25,IF(MAX([1]Βοηθητικό!$E$25:$J$25)=MAX([1]Βοηθητικό!$E$1:$J$1)-3,'[1]ΣΤΟΙΧΕΙΑ ΕΤΟΥΣ 3'!$AL$25,IF(MAX([1]Βοηθητικό!$E$25:$J$25)=MAX([1]Βοηθητικό!$E$1:$J$1)-4,'[1]ΣΤΟΙΧΕΙΑ ΕΤΟΥΣ 2'!$AL$25,IF(MAX([1]Βοηθητικό!$E$25:$J$25)=MAX([1]Βοηθητικό!$E$1:$J$1)-5,'[1]ΣΤΟΙΧΕΙΑ ΕΤΟΥΣ 1'!$AL$25,""))))))</f>
        <v>4271268</v>
      </c>
    </row>
    <row r="1913" spans="1:4" x14ac:dyDescent="0.25">
      <c r="A1913" s="1"/>
      <c r="B1913" s="4" t="str">
        <f>IF(MAX([1]Βοηθητικό!$E$25:$J$25)-2=MAX([1]Βοηθητικό!$E$1:$J$1)-2,LEFT('[1]ΣΤΟΙΧΕΙΑ ΕΤΟΥΣ 4'!$F$25,10),IF(MAX([1]Βοηθητικό!$E$25:$J$25)-2=MAX([1]Βοηθητικό!$E$1:$J$1)-3,LEFT('[1]ΣΤΟΙΧΕΙΑ ΕΤΟΥΣ 3'!$F$25,10),IF(MAX([1]Βοηθητικό!$E$25:$J$25)-2=MAX([1]Βοηθητικό!$E$1:$J$1)-4,LEFT('[1]ΣΤΟΙΧΕΙΑ ΕΤΟΥΣ 2'!$F$25,10),IF(MAX([1]Βοηθητικό!$E$25:$J$25)-2=MAX([1]Βοηθητικό!$E$1:$J$1)-5,LEFT('[1]ΣΤΟΙΧΕΙΑ ΕΤΟΥΣ 1'!$F$25,10),""))))</f>
        <v>01/01/2017</v>
      </c>
      <c r="C1913" s="17" t="str">
        <f>IF(MAX([1]Βοηθητικό!$E$25:$J$25)-1=MAX([1]Βοηθητικό!$E$1:$J$1)-1,LEFT('[1]ΣΤΟΙΧΕΙΑ ΕΤΟΥΣ 5'!$F$25,10),IF(MAX([1]Βοηθητικό!$E$25:$J$25)-1=MAX([1]Βοηθητικό!$E$1:$J$1)-2,LEFT('[1]ΣΤΟΙΧΕΙΑ ΕΤΟΥΣ 4'!$F$25,10),IF(MAX([1]Βοηθητικό!$E$25:$J$25)-1=MAX([1]Βοηθητικό!$E$1:$J$1)-3,LEFT('[1]ΣΤΟΙΧΕΙΑ ΕΤΟΥΣ 3'!$F$25,10),IF(MAX([1]Βοηθητικό!$E$25:$J$25)-1=MAX([1]Βοηθητικό!$E$1:$J$1)-4,LEFT('[1]ΣΤΟΙΧΕΙΑ ΕΤΟΥΣ 2'!$F$25,10),IF(MAX([1]Βοηθητικό!$E$25:$J$25)-1=MAX([1]Βοηθητικό!$E$1:$J$1)-5,LEFT('[1]ΣΤΟΙΧΕΙΑ ΕΤΟΥΣ 1'!$F$25,10),"")))))</f>
        <v>01/01/2018</v>
      </c>
      <c r="D1913" s="5" t="str">
        <f>IF(MAX([1]Βοηθητικό!$E$25:$J$25)=MAX([1]Βοηθητικό!$E$1:$J$1),LEFT('[1]ΣΤΟΙΧΕΙΑ ΕΤΟΥΣ 6'!$F$25,10),IF(MAX([1]Βοηθητικό!$E$25:$J$25)=MAX([1]Βοηθητικό!$E$1:$J$1)-1,LEFT('[1]ΣΤΟΙΧΕΙΑ ΕΤΟΥΣ 5'!$F$25,10),IF(MAX([1]Βοηθητικό!$E$25:$J$25)=MAX([1]Βοηθητικό!$E$1:$J$1)-2,LEFT('[1]ΣΤΟΙΧΕΙΑ ΕΤΟΥΣ 4'!$F$25,10),IF(MAX([1]Βοηθητικό!$E$25:$J$25)=MAX([1]Βοηθητικό!$E$1:$J$1)-3,LEFT('[1]ΣΤΟΙΧΕΙΑ ΕΤΟΥΣ 3'!$F$25,10),IF(MAX([1]Βοηθητικό!$E$25:$J$25)=MAX([1]Βοηθητικό!$E$1:$J$1)-4,LEFT('[1]ΣΤΟΙΧΕΙΑ ΕΤΟΥΣ 2'!$F$25,10),IF(MAX([1]Βοηθητικό!$E$25:$J$25)=MAX([1]Βοηθητικό!$E$1:$J$1)-5,LEFT('[1]ΣΤΟΙΧΕΙΑ ΕΤΟΥΣ 1'!$F$25,10),""))))))</f>
        <v>01/01/2019</v>
      </c>
    </row>
    <row r="1914" spans="1:4" x14ac:dyDescent="0.25">
      <c r="A1914" s="3" t="s">
        <v>190</v>
      </c>
      <c r="B1914" s="4" t="str">
        <f>IF(MAX([1]Βοηθητικό!$E$25:$J$25)-2=MAX([1]Βοηθητικό!$E$1:$J$1)-2,RIGHT('[1]ΣΤΟΙΧΕΙΑ ΕΤΟΥΣ 4'!$F$25,10),IF(MAX([1]Βοηθητικό!$E$25:$J$25)-2=MAX([1]Βοηθητικό!$E$1:$J$1)-3,RIGHT('[1]ΣΤΟΙΧΕΙΑ ΕΤΟΥΣ 3'!$F$25,10),IF(MAX([1]Βοηθητικό!$E$25:$J$25)-2=MAX([1]Βοηθητικό!$E$1:$J$1)-4,RIGHT('[1]ΣΤΟΙΧΕΙΑ ΕΤΟΥΣ 2'!$F$25,10),IF(MAX([1]Βοηθητικό!$E$25:$J$25)-2=MAX([1]Βοηθητικό!$E$1:$J$1)-5,RIGHT('[1]ΣΤΟΙΧΕΙΑ ΕΤΟΥΣ 1'!$F$25,10),""))))</f>
        <v>31/12/2017</v>
      </c>
      <c r="C1914" s="17" t="str">
        <f>IF(MAX([1]Βοηθητικό!$E$25:$J$25)-1=MAX([1]Βοηθητικό!$E$1:$J$1)-1,RIGHT('[1]ΣΤΟΙΧΕΙΑ ΕΤΟΥΣ 5'!$F$25,10),IF(MAX([1]Βοηθητικό!$E$25:$J$25)-1=MAX([1]Βοηθητικό!$E$1:$J$1)-2,RIGHT('[1]ΣΤΟΙΧΕΙΑ ΕΤΟΥΣ 4'!$F$25,10),IF(MAX([1]Βοηθητικό!$E$25:$J$25)-1=MAX([1]Βοηθητικό!$E$1:$J$1)-3,RIGHT('[1]ΣΤΟΙΧΕΙΑ ΕΤΟΥΣ 3'!$F$25,10),IF(MAX([1]Βοηθητικό!$E$25:$J$25)-1=MAX([1]Βοηθητικό!$E$1:$J$1)-4,RIGHT('[1]ΣΤΟΙΧΕΙΑ ΕΤΟΥΣ 2'!$F$25,10),IF(MAX([1]Βοηθητικό!$E$25:$J$25)-1=MAX([1]Βοηθητικό!$E$1:$J$1)-5,RIGHT('[1]ΣΤΟΙΧΕΙΑ ΕΤΟΥΣ 1'!$F$25,10),"")))))</f>
        <v>31/12/2018</v>
      </c>
      <c r="D1914" s="5" t="str">
        <f>IF(MAX([1]Βοηθητικό!$E$25:$J$25)=MAX([1]Βοηθητικό!$E$1:$J$1),RIGHT('[1]ΣΤΟΙΧΕΙΑ ΕΤΟΥΣ 6'!$F$25,10),IF(MAX([1]Βοηθητικό!$E$25:$J$25)=MAX([1]Βοηθητικό!$E$1:$J$1)-1,RIGHT('[1]ΣΤΟΙΧΕΙΑ ΕΤΟΥΣ 5'!$F$25,10),IF(MAX([1]Βοηθητικό!$E$25:$J$25)=MAX([1]Βοηθητικό!$E$1:$J$1)-2,RIGHT('[1]ΣΤΟΙΧΕΙΑ ΕΤΟΥΣ 4'!$F$25,10),IF(MAX([1]Βοηθητικό!$E$25:$J$25)=MAX([1]Βοηθητικό!$E$1:$J$1)-3,RIGHT('[1]ΣΤΟΙΧΕΙΑ ΕΤΟΥΣ 3'!$F$25,10),IF(MAX([1]Βοηθητικό!$E$25:$J$25)=MAX([1]Βοηθητικό!$E$1:$J$1)-4,RIGHT('[1]ΣΤΟΙΧΕΙΑ ΕΤΟΥΣ 2'!$F$25,10),IF(MAX([1]Βοηθητικό!$E$25:$J$25)=MAX([1]Βοηθητικό!$E$1:$J$1)-5,RIGHT('[1]ΣΤΟΙΧΕΙΑ ΕΤΟΥΣ 1'!$F$25,10),""))))))</f>
        <v>31/12/2019</v>
      </c>
    </row>
    <row r="1915" spans="1:4" x14ac:dyDescent="0.25">
      <c r="A1915" s="1" t="s">
        <v>39</v>
      </c>
      <c r="B1915" s="6">
        <f>IF(MAX([1]Βοηθητικό!$E$25:$J$25)-2=MAX([1]Βοηθητικό!$E$1:$J$1)-2,'[1]ΣΤΟΙΧΕΙΑ ΕΤΟΥΣ 4'!$AN$25,IF(MAX([1]Βοηθητικό!$E$25:$J$25)-2=MAX([1]Βοηθητικό!$E$1:$J$1)-3,'[1]ΣΤΟΙΧΕΙΑ ΕΤΟΥΣ 3'!$AN$25,IF(MAX([1]Βοηθητικό!$E$25:$J$25)-2=MAX([1]Βοηθητικό!$E$1:$J$1)-4,'[1]ΣΤΟΙΧΕΙΑ ΕΤΟΥΣ 2'!$AN$25,IF(MAX([1]Βοηθητικό!$E$25:$J$25)-2=MAX([1]Βοηθητικό!$E$1:$J$1)-5,'[1]ΣΤΟΙΧΕΙΑ ΕΤΟΥΣ 1'!$AN$25,""))))</f>
        <v>2093054</v>
      </c>
      <c r="C1915" s="6">
        <f>IF(MAX([1]Βοηθητικό!$E$25:$J$25)-1=MAX([1]Βοηθητικό!$E$1:$J$1)-1,'[1]ΣΤΟΙΧΕΙΑ ΕΤΟΥΣ 5'!$AN$25,IF(MAX([1]Βοηθητικό!$E$25:$J$25)-1=MAX([1]Βοηθητικό!$E$1:$J$1)-2,'[1]ΣΤΟΙΧΕΙΑ ΕΤΟΥΣ 4'!$AN$25,IF(MAX([1]Βοηθητικό!$E$25:$J$25)-1=MAX([1]Βοηθητικό!$E$1:$J$1)-3,'[1]ΣΤΟΙΧΕΙΑ ΕΤΟΥΣ 3'!$AN$25,IF(MAX([1]Βοηθητικό!$E$25:$J$25)-1=MAX([1]Βοηθητικό!$E$1:$J$1)-4,'[1]ΣΤΟΙΧΕΙΑ ΕΤΟΥΣ 2'!$AN$25,IF(MAX([1]Βοηθητικό!$E$25:$J$25)-1=MAX([1]Βοηθητικό!$E$1:$J$1)-5,'[1]ΣΤΟΙΧΕΙΑ ΕΤΟΥΣ 1'!$AN$25,"")))))</f>
        <v>2216929</v>
      </c>
      <c r="D1915" s="7">
        <f>IF(MAX([1]Βοηθητικό!$E$25:$J$25)=MAX([1]Βοηθητικό!$E$1:$J$1),'[1]ΣΤΟΙΧΕΙΑ ΕΤΟΥΣ 6'!$AN$25,IF(MAX([1]Βοηθητικό!$E$25:$J$25)=MAX([1]Βοηθητικό!$E$1:$J$1)-1,'[1]ΣΤΟΙΧΕΙΑ ΕΤΟΥΣ 5'!$AN$25,IF(MAX([1]Βοηθητικό!$E$25:$J$25)=MAX([1]Βοηθητικό!$E$1:$J$1)-2,'[1]ΣΤΟΙΧΕΙΑ ΕΤΟΥΣ 4'!$AN$25,IF(MAX([1]Βοηθητικό!$E$25:$J$25)=MAX([1]Βοηθητικό!$E$1:$J$1)-3,'[1]ΣΤΟΙΧΕΙΑ ΕΤΟΥΣ 3'!$AN$25,IF(MAX([1]Βοηθητικό!$E$25:$J$25)=MAX([1]Βοηθητικό!$E$1:$J$1)-4,'[1]ΣΤΟΙΧΕΙΑ ΕΤΟΥΣ 2'!$AN$25,IF(MAX([1]Βοηθητικό!$E$25:$J$25)=MAX([1]Βοηθητικό!$E$1:$J$1)-5,'[1]ΣΤΟΙΧΕΙΑ ΕΤΟΥΣ 1'!$AN$25,""))))))</f>
        <v>2060044</v>
      </c>
    </row>
    <row r="1916" spans="1:4" x14ac:dyDescent="0.25">
      <c r="A1916" s="1" t="s">
        <v>40</v>
      </c>
      <c r="B1916" s="6">
        <f>IF(MAX([1]Βοηθητικό!$E$25:$J$25)-2=MAX([1]Βοηθητικό!$E$1:$J$1)-2,'[1]ΣΤΟΙΧΕΙΑ ΕΤΟΥΣ 4'!$AO$25,IF(MAX([1]Βοηθητικό!$E$25:$J$25)-2=MAX([1]Βοηθητικό!$E$1:$J$1)-3,'[1]ΣΤΟΙΧΕΙΑ ΕΤΟΥΣ 3'!$AO$25,IF(MAX([1]Βοηθητικό!$E$25:$J$25)-2=MAX([1]Βοηθητικό!$E$1:$J$1)-4,'[1]ΣΤΟΙΧΕΙΑ ΕΤΟΥΣ 2'!$AO$25,IF(MAX([1]Βοηθητικό!$E$25:$J$25)-2=MAX([1]Βοηθητικό!$E$1:$J$1)-5,'[1]ΣΤΟΙΧΕΙΑ ΕΤΟΥΣ 1'!$AO$25,""))))</f>
        <v>1162530</v>
      </c>
      <c r="C1916" s="6">
        <f>IF(MAX([1]Βοηθητικό!$E$25:$J$25)-1=MAX([1]Βοηθητικό!$E$1:$J$1)-1,'[1]ΣΤΟΙΧΕΙΑ ΕΤΟΥΣ 5'!$AO$25,IF(MAX([1]Βοηθητικό!$E$25:$J$25)-1=MAX([1]Βοηθητικό!$E$1:$J$1)-2,'[1]ΣΤΟΙΧΕΙΑ ΕΤΟΥΣ 4'!$AO$25,IF(MAX([1]Βοηθητικό!$E$25:$J$25)-1=MAX([1]Βοηθητικό!$E$1:$J$1)-3,'[1]ΣΤΟΙΧΕΙΑ ΕΤΟΥΣ 3'!$AO$25,IF(MAX([1]Βοηθητικό!$E$25:$J$25)-1=MAX([1]Βοηθητικό!$E$1:$J$1)-4,'[1]ΣΤΟΙΧΕΙΑ ΕΤΟΥΣ 2'!$AO$25,IF(MAX([1]Βοηθητικό!$E$25:$J$25)-1=MAX([1]Βοηθητικό!$E$1:$J$1)-5,'[1]ΣΤΟΙΧΕΙΑ ΕΤΟΥΣ 1'!$AO$25,"")))))</f>
        <v>1198332</v>
      </c>
      <c r="D1916" s="7">
        <f>IF(MAX([1]Βοηθητικό!$E$25:$J$25)=MAX([1]Βοηθητικό!$E$1:$J$1),'[1]ΣΤΟΙΧΕΙΑ ΕΤΟΥΣ 6'!$AO$25,IF(MAX([1]Βοηθητικό!$E$25:$J$25)=MAX([1]Βοηθητικό!$E$1:$J$1)-1,'[1]ΣΤΟΙΧΕΙΑ ΕΤΟΥΣ 5'!$AO$25,IF(MAX([1]Βοηθητικό!$E$25:$J$25)=MAX([1]Βοηθητικό!$E$1:$J$1)-2,'[1]ΣΤΟΙΧΕΙΑ ΕΤΟΥΣ 4'!$AO$25,IF(MAX([1]Βοηθητικό!$E$25:$J$25)=MAX([1]Βοηθητικό!$E$1:$J$1)-3,'[1]ΣΤΟΙΧΕΙΑ ΕΤΟΥΣ 3'!$AO$25,IF(MAX([1]Βοηθητικό!$E$25:$J$25)=MAX([1]Βοηθητικό!$E$1:$J$1)-4,'[1]ΣΤΟΙΧΕΙΑ ΕΤΟΥΣ 2'!$AO$25,IF(MAX([1]Βοηθητικό!$E$25:$J$25)=MAX([1]Βοηθητικό!$E$1:$J$1)-5,'[1]ΣΤΟΙΧΕΙΑ ΕΤΟΥΣ 1'!$AO$25,""))))))</f>
        <v>953197</v>
      </c>
    </row>
    <row r="1917" spans="1:4" x14ac:dyDescent="0.25">
      <c r="A1917" s="1" t="s">
        <v>41</v>
      </c>
      <c r="B1917" s="6">
        <f>IF(MAX([1]Βοηθητικό!$E$25:$J$25)-2=MAX([1]Βοηθητικό!$E$1:$J$1)-2,'[1]ΣΤΟΙΧΕΙΑ ΕΤΟΥΣ 4'!$AP$25,IF(MAX([1]Βοηθητικό!$E$25:$J$25)-2=MAX([1]Βοηθητικό!$E$1:$J$1)-3,'[1]ΣΤΟΙΧΕΙΑ ΕΤΟΥΣ 3'!$AP$25,IF(MAX([1]Βοηθητικό!$E$25:$J$25)-2=MAX([1]Βοηθητικό!$E$1:$J$1)-4,'[1]ΣΤΟΙΧΕΙΑ ΕΤΟΥΣ 2'!$AP$25,IF(MAX([1]Βοηθητικό!$E$25:$J$25)-2=MAX([1]Βοηθητικό!$E$1:$J$1)-5,'[1]ΣΤΟΙΧΕΙΑ ΕΤΟΥΣ 1'!$AP$25,""))))</f>
        <v>930524</v>
      </c>
      <c r="C1917" s="6">
        <f>IF(MAX([1]Βοηθητικό!$E$25:$J$25)-1=MAX([1]Βοηθητικό!$E$1:$J$1)-1,'[1]ΣΤΟΙΧΕΙΑ ΕΤΟΥΣ 5'!$AP$25,IF(MAX([1]Βοηθητικό!$E$25:$J$25)-1=MAX([1]Βοηθητικό!$E$1:$J$1)-2,'[1]ΣΤΟΙΧΕΙΑ ΕΤΟΥΣ 4'!$AP$25,IF(MAX([1]Βοηθητικό!$E$25:$J$25)-1=MAX([1]Βοηθητικό!$E$1:$J$1)-3,'[1]ΣΤΟΙΧΕΙΑ ΕΤΟΥΣ 3'!$AP$25,IF(MAX([1]Βοηθητικό!$E$25:$J$25)-1=MAX([1]Βοηθητικό!$E$1:$J$1)-4,'[1]ΣΤΟΙΧΕΙΑ ΕΤΟΥΣ 2'!$AP$25,IF(MAX([1]Βοηθητικό!$E$25:$J$25)-1=MAX([1]Βοηθητικό!$E$1:$J$1)-5,'[1]ΣΤΟΙΧΕΙΑ ΕΤΟΥΣ 1'!$AP$25,"")))))</f>
        <v>1018597</v>
      </c>
      <c r="D1917" s="7">
        <f>IF(MAX([1]Βοηθητικό!$E$25:$J$25)=MAX([1]Βοηθητικό!$E$1:$J$1),'[1]ΣΤΟΙΧΕΙΑ ΕΤΟΥΣ 6'!$AP$25,IF(MAX([1]Βοηθητικό!$E$25:$J$25)=MAX([1]Βοηθητικό!$E$1:$J$1)-1,'[1]ΣΤΟΙΧΕΙΑ ΕΤΟΥΣ 5'!$AP$25,IF(MAX([1]Βοηθητικό!$E$25:$J$25)=MAX([1]Βοηθητικό!$E$1:$J$1)-2,'[1]ΣΤΟΙΧΕΙΑ ΕΤΟΥΣ 4'!$AP$25,IF(MAX([1]Βοηθητικό!$E$25:$J$25)=MAX([1]Βοηθητικό!$E$1:$J$1)-3,'[1]ΣΤΟΙΧΕΙΑ ΕΤΟΥΣ 3'!$AP$25,IF(MAX([1]Βοηθητικό!$E$25:$J$25)=MAX([1]Βοηθητικό!$E$1:$J$1)-4,'[1]ΣΤΟΙΧΕΙΑ ΕΤΟΥΣ 2'!$AP$25,IF(MAX([1]Βοηθητικό!$E$25:$J$25)=MAX([1]Βοηθητικό!$E$1:$J$1)-5,'[1]ΣΤΟΙΧΕΙΑ ΕΤΟΥΣ 1'!$AP$25,""))))))</f>
        <v>1106847</v>
      </c>
    </row>
    <row r="1918" spans="1:4" x14ac:dyDescent="0.25">
      <c r="A1918" s="1" t="s">
        <v>42</v>
      </c>
      <c r="B1918" s="6">
        <f>IF(MAX([1]Βοηθητικό!$E$25:$J$25)-2=MAX([1]Βοηθητικό!$E$1:$J$1)-2,'[1]ΣΤΟΙΧΕΙΑ ΕΤΟΥΣ 4'!$AQ$25,IF(MAX([1]Βοηθητικό!$E$25:$J$25)-2=MAX([1]Βοηθητικό!$E$1:$J$1)-3,'[1]ΣΤΟΙΧΕΙΑ ΕΤΟΥΣ 3'!$AQ$25,IF(MAX([1]Βοηθητικό!$E$25:$J$25)-2=MAX([1]Βοηθητικό!$E$1:$J$1)-4,'[1]ΣΤΟΙΧΕΙΑ ΕΤΟΥΣ 2'!$AQ$25,IF(MAX([1]Βοηθητικό!$E$25:$J$25)-2=MAX([1]Βοηθητικό!$E$1:$J$1)-5,'[1]ΣΤΟΙΧΕΙΑ ΕΤΟΥΣ 1'!$AQ$25,""))))</f>
        <v>382580</v>
      </c>
      <c r="C1918" s="6">
        <f>IF(MAX([1]Βοηθητικό!$E$25:$J$25)-1=MAX([1]Βοηθητικό!$E$1:$J$1)-1,'[1]ΣΤΟΙΧΕΙΑ ΕΤΟΥΣ 5'!$AQ$25,IF(MAX([1]Βοηθητικό!$E$25:$J$25)-1=MAX([1]Βοηθητικό!$E$1:$J$1)-2,'[1]ΣΤΟΙΧΕΙΑ ΕΤΟΥΣ 4'!$AQ$25,IF(MAX([1]Βοηθητικό!$E$25:$J$25)-1=MAX([1]Βοηθητικό!$E$1:$J$1)-3,'[1]ΣΤΟΙΧΕΙΑ ΕΤΟΥΣ 3'!$AQ$25,IF(MAX([1]Βοηθητικό!$E$25:$J$25)-1=MAX([1]Βοηθητικό!$E$1:$J$1)-4,'[1]ΣΤΟΙΧΕΙΑ ΕΤΟΥΣ 2'!$AQ$25,IF(MAX([1]Βοηθητικό!$E$25:$J$25)-1=MAX([1]Βοηθητικό!$E$1:$J$1)-5,'[1]ΣΤΟΙΧΕΙΑ ΕΤΟΥΣ 1'!$AQ$25,"")))))</f>
        <v>403250</v>
      </c>
      <c r="D1918" s="7">
        <f>IF(MAX([1]Βοηθητικό!$E$25:$J$25)=MAX([1]Βοηθητικό!$E$1:$J$1),'[1]ΣΤΟΙΧΕΙΑ ΕΤΟΥΣ 6'!$AQ$25,IF(MAX([1]Βοηθητικό!$E$25:$J$25)=MAX([1]Βοηθητικό!$E$1:$J$1)-1,'[1]ΣΤΟΙΧΕΙΑ ΕΤΟΥΣ 5'!$AQ$25,IF(MAX([1]Βοηθητικό!$E$25:$J$25)=MAX([1]Βοηθητικό!$E$1:$J$1)-2,'[1]ΣΤΟΙΧΕΙΑ ΕΤΟΥΣ 4'!$AQ$25,IF(MAX([1]Βοηθητικό!$E$25:$J$25)=MAX([1]Βοηθητικό!$E$1:$J$1)-3,'[1]ΣΤΟΙΧΕΙΑ ΕΤΟΥΣ 3'!$AQ$25,IF(MAX([1]Βοηθητικό!$E$25:$J$25)=MAX([1]Βοηθητικό!$E$1:$J$1)-4,'[1]ΣΤΟΙΧΕΙΑ ΕΤΟΥΣ 2'!$AQ$25,IF(MAX([1]Βοηθητικό!$E$25:$J$25)=MAX([1]Βοηθητικό!$E$1:$J$1)-5,'[1]ΣΤΟΙΧΕΙΑ ΕΤΟΥΣ 1'!$AQ$25,""))))))</f>
        <v>400355</v>
      </c>
    </row>
    <row r="1919" spans="1:4" x14ac:dyDescent="0.25">
      <c r="A1919" s="1" t="s">
        <v>43</v>
      </c>
      <c r="B1919" s="6">
        <f>IF(MAX([1]Βοηθητικό!$E$25:$J$25)-2=MAX([1]Βοηθητικό!$E$1:$J$1)-2,'[1]ΣΤΟΙΧΕΙΑ ΕΤΟΥΣ 4'!$AR$25,IF(MAX([1]Βοηθητικό!$E$25:$J$25)-2=MAX([1]Βοηθητικό!$E$1:$J$1)-3,'[1]ΣΤΟΙΧΕΙΑ ΕΤΟΥΣ 3'!$AR$25,IF(MAX([1]Βοηθητικό!$E$25:$J$25)-2=MAX([1]Βοηθητικό!$E$1:$J$1)-4,'[1]ΣΤΟΙΧΕΙΑ ΕΤΟΥΣ 2'!$AR$25,IF(MAX([1]Βοηθητικό!$E$25:$J$25)-2=MAX([1]Βοηθητικό!$E$1:$J$1)-5,'[1]ΣΤΟΙΧΕΙΑ ΕΤΟΥΣ 1'!$AR$25,""))))</f>
        <v>194577</v>
      </c>
      <c r="C1919" s="6">
        <f>IF(MAX([1]Βοηθητικό!$E$25:$J$25)-1=MAX([1]Βοηθητικό!$E$1:$J$1)-1,'[1]ΣΤΟΙΧΕΙΑ ΕΤΟΥΣ 5'!$AR$25,IF(MAX([1]Βοηθητικό!$E$25:$J$25)-1=MAX([1]Βοηθητικό!$E$1:$J$1)-2,'[1]ΣΤΟΙΧΕΙΑ ΕΤΟΥΣ 4'!$AR$25,IF(MAX([1]Βοηθητικό!$E$25:$J$25)-1=MAX([1]Βοηθητικό!$E$1:$J$1)-3,'[1]ΣΤΟΙΧΕΙΑ ΕΤΟΥΣ 3'!$AR$25,IF(MAX([1]Βοηθητικό!$E$25:$J$25)-1=MAX([1]Βοηθητικό!$E$1:$J$1)-4,'[1]ΣΤΟΙΧΕΙΑ ΕΤΟΥΣ 2'!$AR$25,IF(MAX([1]Βοηθητικό!$E$25:$J$25)-1=MAX([1]Βοηθητικό!$E$1:$J$1)-5,'[1]ΣΤΟΙΧΕΙΑ ΕΤΟΥΣ 1'!$AR$25,"")))))</f>
        <v>178615</v>
      </c>
      <c r="D1919" s="7">
        <f>IF(MAX([1]Βοηθητικό!$E$25:$J$25)=MAX([1]Βοηθητικό!$E$1:$J$1),'[1]ΣΤΟΙΧΕΙΑ ΕΤΟΥΣ 6'!$AR$25,IF(MAX([1]Βοηθητικό!$E$25:$J$25)=MAX([1]Βοηθητικό!$E$1:$J$1)-1,'[1]ΣΤΟΙΧΕΙΑ ΕΤΟΥΣ 5'!$AR$25,IF(MAX([1]Βοηθητικό!$E$25:$J$25)=MAX([1]Βοηθητικό!$E$1:$J$1)-2,'[1]ΣΤΟΙΧΕΙΑ ΕΤΟΥΣ 4'!$AR$25,IF(MAX([1]Βοηθητικό!$E$25:$J$25)=MAX([1]Βοηθητικό!$E$1:$J$1)-3,'[1]ΣΤΟΙΧΕΙΑ ΕΤΟΥΣ 3'!$AR$25,IF(MAX([1]Βοηθητικό!$E$25:$J$25)=MAX([1]Βοηθητικό!$E$1:$J$1)-4,'[1]ΣΤΟΙΧΕΙΑ ΕΤΟΥΣ 2'!$AR$25,IF(MAX([1]Βοηθητικό!$E$25:$J$25)=MAX([1]Βοηθητικό!$E$1:$J$1)-5,'[1]ΣΤΟΙΧΕΙΑ ΕΤΟΥΣ 1'!$AR$25,""))))))</f>
        <v>172806</v>
      </c>
    </row>
    <row r="1920" spans="1:4" x14ac:dyDescent="0.25">
      <c r="A1920" s="1" t="s">
        <v>44</v>
      </c>
      <c r="B1920" s="6">
        <f>IF(MAX([1]Βοηθητικό!$E$25:$J$25)-2=MAX([1]Βοηθητικό!$E$1:$J$1)-2,'[1]ΣΤΟΙΧΕΙΑ ΕΤΟΥΣ 4'!$AS$25,IF(MAX([1]Βοηθητικό!$E$25:$J$25)-2=MAX([1]Βοηθητικό!$E$1:$J$1)-3,'[1]ΣΤΟΙΧΕΙΑ ΕΤΟΥΣ 3'!$AS$25,IF(MAX([1]Βοηθητικό!$E$25:$J$25)-2=MAX([1]Βοηθητικό!$E$1:$J$1)-4,'[1]ΣΤΟΙΧΕΙΑ ΕΤΟΥΣ 2'!$AS$25,IF(MAX([1]Βοηθητικό!$E$25:$J$25)-2=MAX([1]Βοηθητικό!$E$1:$J$1)-5,'[1]ΣΤΟΙΧΕΙΑ ΕΤΟΥΣ 1'!$AS$25,""))))</f>
        <v>918038</v>
      </c>
      <c r="C1920" s="6">
        <f>IF(MAX([1]Βοηθητικό!$E$25:$J$25)-1=MAX([1]Βοηθητικό!$E$1:$J$1)-1,'[1]ΣΤΟΙΧΕΙΑ ΕΤΟΥΣ 5'!$AS$25,IF(MAX([1]Βοηθητικό!$E$25:$J$25)-1=MAX([1]Βοηθητικό!$E$1:$J$1)-2,'[1]ΣΤΟΙΧΕΙΑ ΕΤΟΥΣ 4'!$AS$25,IF(MAX([1]Βοηθητικό!$E$25:$J$25)-1=MAX([1]Βοηθητικό!$E$1:$J$1)-3,'[1]ΣΤΟΙΧΕΙΑ ΕΤΟΥΣ 3'!$AS$25,IF(MAX([1]Βοηθητικό!$E$25:$J$25)-1=MAX([1]Βοηθητικό!$E$1:$J$1)-4,'[1]ΣΤΟΙΧΕΙΑ ΕΤΟΥΣ 2'!$AS$25,IF(MAX([1]Βοηθητικό!$E$25:$J$25)-1=MAX([1]Βοηθητικό!$E$1:$J$1)-5,'[1]ΣΤΟΙΧΕΙΑ ΕΤΟΥΣ 1'!$AS$25,"")))))</f>
        <v>1151376</v>
      </c>
      <c r="D1920" s="7">
        <f>IF(MAX([1]Βοηθητικό!$E$25:$J$25)=MAX([1]Βοηθητικό!$E$1:$J$1),'[1]ΣΤΟΙΧΕΙΑ ΕΤΟΥΣ 6'!$AS$25,IF(MAX([1]Βοηθητικό!$E$25:$J$25)=MAX([1]Βοηθητικό!$E$1:$J$1)-1,'[1]ΣΤΟΙΧΕΙΑ ΕΤΟΥΣ 5'!$AS$25,IF(MAX([1]Βοηθητικό!$E$25:$J$25)=MAX([1]Βοηθητικό!$E$1:$J$1)-2,'[1]ΣΤΟΙΧΕΙΑ ΕΤΟΥΣ 4'!$AS$25,IF(MAX([1]Βοηθητικό!$E$25:$J$25)=MAX([1]Βοηθητικό!$E$1:$J$1)-3,'[1]ΣΤΟΙΧΕΙΑ ΕΤΟΥΣ 3'!$AS$25,IF(MAX([1]Βοηθητικό!$E$25:$J$25)=MAX([1]Βοηθητικό!$E$1:$J$1)-4,'[1]ΣΤΟΙΧΕΙΑ ΕΤΟΥΣ 2'!$AS$25,IF(MAX([1]Βοηθητικό!$E$25:$J$25)=MAX([1]Βοηθητικό!$E$1:$J$1)-5,'[1]ΣΤΟΙΧΕΙΑ ΕΤΟΥΣ 1'!$AS$25,""))))))</f>
        <v>1113192</v>
      </c>
    </row>
    <row r="1921" spans="1:4" x14ac:dyDescent="0.25">
      <c r="A1921" s="1" t="s">
        <v>45</v>
      </c>
      <c r="B1921" s="6">
        <f>IF(MAX([1]Βοηθητικό!$E$25:$J$25)-2=MAX([1]Βοηθητικό!$E$1:$J$1)-2,'[1]ΣΤΟΙΧΕΙΑ ΕΤΟΥΣ 4'!$AT$25,IF(MAX([1]Βοηθητικό!$E$25:$J$25)-2=MAX([1]Βοηθητικό!$E$1:$J$1)-3,'[1]ΣΤΟΙΧΕΙΑ ΕΤΟΥΣ 3'!$AT$25,IF(MAX([1]Βοηθητικό!$E$25:$J$25)-2=MAX([1]Βοηθητικό!$E$1:$J$1)-4,'[1]ΣΤΟΙΧΕΙΑ ΕΤΟΥΣ 2'!$AT$25,IF(MAX([1]Βοηθητικό!$E$25:$J$25)-2=MAX([1]Βοηθητικό!$E$1:$J$1)-5,'[1]ΣΤΟΙΧΕΙΑ ΕΤΟΥΣ 1'!$AT$25,""))))</f>
        <v>200489</v>
      </c>
      <c r="C1921" s="6">
        <f>IF(MAX([1]Βοηθητικό!$E$25:$J$25)-1=MAX([1]Βοηθητικό!$E$1:$J$1)-1,'[1]ΣΤΟΙΧΕΙΑ ΕΤΟΥΣ 5'!$AT$25,IF(MAX([1]Βοηθητικό!$E$25:$J$25)-1=MAX([1]Βοηθητικό!$E$1:$J$1)-2,'[1]ΣΤΟΙΧΕΙΑ ΕΤΟΥΣ 4'!$AT$25,IF(MAX([1]Βοηθητικό!$E$25:$J$25)-1=MAX([1]Βοηθητικό!$E$1:$J$1)-3,'[1]ΣΤΟΙΧΕΙΑ ΕΤΟΥΣ 3'!$AT$25,IF(MAX([1]Βοηθητικό!$E$25:$J$25)-1=MAX([1]Βοηθητικό!$E$1:$J$1)-4,'[1]ΣΤΟΙΧΕΙΑ ΕΤΟΥΣ 2'!$AT$25,IF(MAX([1]Βοηθητικό!$E$25:$J$25)-1=MAX([1]Βοηθητικό!$E$1:$J$1)-5,'[1]ΣΤΟΙΧΕΙΑ ΕΤΟΥΣ 1'!$AT$25,"")))))</f>
        <v>91857</v>
      </c>
      <c r="D1921" s="7">
        <f>IF(MAX([1]Βοηθητικό!$E$25:$J$25)=MAX([1]Βοηθητικό!$E$1:$J$1),'[1]ΣΤΟΙΧΕΙΑ ΕΤΟΥΣ 6'!$AT$25,IF(MAX([1]Βοηθητικό!$E$25:$J$25)=MAX([1]Βοηθητικό!$E$1:$J$1)-1,'[1]ΣΤΟΙΧΕΙΑ ΕΤΟΥΣ 5'!$AT$25,IF(MAX([1]Βοηθητικό!$E$25:$J$25)=MAX([1]Βοηθητικό!$E$1:$J$1)-2,'[1]ΣΤΟΙΧΕΙΑ ΕΤΟΥΣ 4'!$AT$25,IF(MAX([1]Βοηθητικό!$E$25:$J$25)=MAX([1]Βοηθητικό!$E$1:$J$1)-3,'[1]ΣΤΟΙΧΕΙΑ ΕΤΟΥΣ 3'!$AT$25,IF(MAX([1]Βοηθητικό!$E$25:$J$25)=MAX([1]Βοηθητικό!$E$1:$J$1)-4,'[1]ΣΤΟΙΧΕΙΑ ΕΤΟΥΣ 2'!$AT$25,IF(MAX([1]Βοηθητικό!$E$25:$J$25)=MAX([1]Βοηθητικό!$E$1:$J$1)-5,'[1]ΣΤΟΙΧΕΙΑ ΕΤΟΥΣ 1'!$AT$25,""))))))</f>
        <v>221204</v>
      </c>
    </row>
    <row r="1922" spans="1:4" x14ac:dyDescent="0.25">
      <c r="A1922" s="1" t="s">
        <v>46</v>
      </c>
      <c r="B1922" s="6">
        <f>IF(MAX([1]Βοηθητικό!$E$25:$J$25)-2=MAX([1]Βοηθητικό!$E$1:$J$1)-2,'[1]ΣΤΟΙΧΕΙΑ ΕΤΟΥΣ 4'!$AU$25,IF(MAX([1]Βοηθητικό!$E$25:$J$25)-2=MAX([1]Βοηθητικό!$E$1:$J$1)-3,'[1]ΣΤΟΙΧΕΙΑ ΕΤΟΥΣ 3'!$AU$25,IF(MAX([1]Βοηθητικό!$E$25:$J$25)-2=MAX([1]Βοηθητικό!$E$1:$J$1)-4,'[1]ΣΤΟΙΧΕΙΑ ΕΤΟΥΣ 2'!$AU$25,IF(MAX([1]Βοηθητικό!$E$25:$J$25)-2=MAX([1]Βοηθητικό!$E$1:$J$1)-5,'[1]ΣΤΟΙΧΕΙΑ ΕΤΟΥΣ 1'!$AU$25,""))))</f>
        <v>0</v>
      </c>
      <c r="C1922" s="6">
        <f>IF(MAX([1]Βοηθητικό!$E$25:$J$25)-1=MAX([1]Βοηθητικό!$E$1:$J$1)-1,'[1]ΣΤΟΙΧΕΙΑ ΕΤΟΥΣ 5'!$AU$25,IF(MAX([1]Βοηθητικό!$E$25:$J$25)-1=MAX([1]Βοηθητικό!$E$1:$J$1)-2,'[1]ΣΤΟΙΧΕΙΑ ΕΤΟΥΣ 4'!$AU$25,IF(MAX([1]Βοηθητικό!$E$25:$J$25)-1=MAX([1]Βοηθητικό!$E$1:$J$1)-3,'[1]ΣΤΟΙΧΕΙΑ ΕΤΟΥΣ 3'!$AU$25,IF(MAX([1]Βοηθητικό!$E$25:$J$25)-1=MAX([1]Βοηθητικό!$E$1:$J$1)-4,'[1]ΣΤΟΙΧΕΙΑ ΕΤΟΥΣ 2'!$AU$25,IF(MAX([1]Βοηθητικό!$E$25:$J$25)-1=MAX([1]Βοηθητικό!$E$1:$J$1)-5,'[1]ΣΤΟΙΧΕΙΑ ΕΤΟΥΣ 1'!$AU$25,"")))))</f>
        <v>0</v>
      </c>
      <c r="D1922" s="7">
        <f>IF(MAX([1]Βοηθητικό!$E$25:$J$25)=MAX([1]Βοηθητικό!$E$1:$J$1),'[1]ΣΤΟΙΧΕΙΑ ΕΤΟΥΣ 6'!$AU$25,IF(MAX([1]Βοηθητικό!$E$25:$J$25)=MAX([1]Βοηθητικό!$E$1:$J$1)-1,'[1]ΣΤΟΙΧΕΙΑ ΕΤΟΥΣ 5'!$AU$25,IF(MAX([1]Βοηθητικό!$E$25:$J$25)=MAX([1]Βοηθητικό!$E$1:$J$1)-2,'[1]ΣΤΟΙΧΕΙΑ ΕΤΟΥΣ 4'!$AU$25,IF(MAX([1]Βοηθητικό!$E$25:$J$25)=MAX([1]Βοηθητικό!$E$1:$J$1)-3,'[1]ΣΤΟΙΧΕΙΑ ΕΤΟΥΣ 3'!$AU$25,IF(MAX([1]Βοηθητικό!$E$25:$J$25)=MAX([1]Βοηθητικό!$E$1:$J$1)-4,'[1]ΣΤΟΙΧΕΙΑ ΕΤΟΥΣ 2'!$AU$25,IF(MAX([1]Βοηθητικό!$E$25:$J$25)=MAX([1]Βοηθητικό!$E$1:$J$1)-5,'[1]ΣΤΟΙΧΕΙΑ ΕΤΟΥΣ 1'!$AU$25,""))))))</f>
        <v>0</v>
      </c>
    </row>
    <row r="1923" spans="1:4" x14ac:dyDescent="0.25">
      <c r="A1923" s="1" t="s">
        <v>47</v>
      </c>
      <c r="B1923" s="6">
        <f>IF(MAX([1]Βοηθητικό!$E$25:$J$25)-2=MAX([1]Βοηθητικό!$E$1:$J$1)-2,'[1]ΣΤΟΙΧΕΙΑ ΕΤΟΥΣ 4'!$AV$25,IF(MAX([1]Βοηθητικό!$E$25:$J$25)-2=MAX([1]Βοηθητικό!$E$1:$J$1)-3,'[1]ΣΤΟΙΧΕΙΑ ΕΤΟΥΣ 3'!$AV$25,IF(MAX([1]Βοηθητικό!$E$25:$J$25)-2=MAX([1]Βοηθητικό!$E$1:$J$1)-4,'[1]ΣΤΟΙΧΕΙΑ ΕΤΟΥΣ 2'!$AV$25,IF(MAX([1]Βοηθητικό!$E$25:$J$25)-2=MAX([1]Βοηθητικό!$E$1:$J$1)-5,'[1]ΣΤΟΙΧΕΙΑ ΕΤΟΥΣ 1'!$AV$25,""))))</f>
        <v>0</v>
      </c>
      <c r="C1923" s="6">
        <f>IF(MAX([1]Βοηθητικό!$E$25:$J$25)-1=MAX([1]Βοηθητικό!$E$1:$J$1)-1,'[1]ΣΤΟΙΧΕΙΑ ΕΤΟΥΣ 5'!$AV$25,IF(MAX([1]Βοηθητικό!$E$25:$J$25)-1=MAX([1]Βοηθητικό!$E$1:$J$1)-2,'[1]ΣΤΟΙΧΕΙΑ ΕΤΟΥΣ 4'!$AV$25,IF(MAX([1]Βοηθητικό!$E$25:$J$25)-1=MAX([1]Βοηθητικό!$E$1:$J$1)-3,'[1]ΣΤΟΙΧΕΙΑ ΕΤΟΥΣ 3'!$AV$25,IF(MAX([1]Βοηθητικό!$E$25:$J$25)-1=MAX([1]Βοηθητικό!$E$1:$J$1)-4,'[1]ΣΤΟΙΧΕΙΑ ΕΤΟΥΣ 2'!$AV$25,IF(MAX([1]Βοηθητικό!$E$25:$J$25)-1=MAX([1]Βοηθητικό!$E$1:$J$1)-5,'[1]ΣΤΟΙΧΕΙΑ ΕΤΟΥΣ 1'!$AV$25,"")))))</f>
        <v>0</v>
      </c>
      <c r="D1923" s="7">
        <f>IF(MAX([1]Βοηθητικό!$E$25:$J$25)=MAX([1]Βοηθητικό!$E$1:$J$1),'[1]ΣΤΟΙΧΕΙΑ ΕΤΟΥΣ 6'!$AV$25,IF(MAX([1]Βοηθητικό!$E$25:$J$25)=MAX([1]Βοηθητικό!$E$1:$J$1)-1,'[1]ΣΤΟΙΧΕΙΑ ΕΤΟΥΣ 5'!$AV$25,IF(MAX([1]Βοηθητικό!$E$25:$J$25)=MAX([1]Βοηθητικό!$E$1:$J$1)-2,'[1]ΣΤΟΙΧΕΙΑ ΕΤΟΥΣ 4'!$AV$25,IF(MAX([1]Βοηθητικό!$E$25:$J$25)=MAX([1]Βοηθητικό!$E$1:$J$1)-3,'[1]ΣΤΟΙΧΕΙΑ ΕΤΟΥΣ 3'!$AV$25,IF(MAX([1]Βοηθητικό!$E$25:$J$25)=MAX([1]Βοηθητικό!$E$1:$J$1)-4,'[1]ΣΤΟΙΧΕΙΑ ΕΤΟΥΣ 2'!$AV$25,IF(MAX([1]Βοηθητικό!$E$25:$J$25)=MAX([1]Βοηθητικό!$E$1:$J$1)-5,'[1]ΣΤΟΙΧΕΙΑ ΕΤΟΥΣ 1'!$AV$25,""))))))</f>
        <v>0</v>
      </c>
    </row>
    <row r="1924" spans="1:4" x14ac:dyDescent="0.25">
      <c r="A1924" s="1" t="s">
        <v>48</v>
      </c>
      <c r="B1924" s="6">
        <f>IF(MAX([1]Βοηθητικό!$E$25:$J$25)-2=MAX([1]Βοηθητικό!$E$1:$J$1)-2,'[1]ΣΤΟΙΧΕΙΑ ΕΤΟΥΣ 4'!$AW$25,IF(MAX([1]Βοηθητικό!$E$25:$J$25)-2=MAX([1]Βοηθητικό!$E$1:$J$1)-3,'[1]ΣΤΟΙΧΕΙΑ ΕΤΟΥΣ 3'!$AW$25,IF(MAX([1]Βοηθητικό!$E$25:$J$25)-2=MAX([1]Βοηθητικό!$E$1:$J$1)-4,'[1]ΣΤΟΙΧΕΙΑ ΕΤΟΥΣ 2'!$AW$25,IF(MAX([1]Βοηθητικό!$E$25:$J$25)-2=MAX([1]Βοηθητικό!$E$1:$J$1)-5,'[1]ΣΤΟΙΧΕΙΑ ΕΤΟΥΣ 1'!$AW$25,""))))</f>
        <v>195935</v>
      </c>
      <c r="C1924" s="6">
        <f>IF(MAX([1]Βοηθητικό!$E$25:$J$25)-1=MAX([1]Βοηθητικό!$E$1:$J$1)-1,'[1]ΣΤΟΙΧΕΙΑ ΕΤΟΥΣ 5'!$AW$25,IF(MAX([1]Βοηθητικό!$E$25:$J$25)-1=MAX([1]Βοηθητικό!$E$1:$J$1)-2,'[1]ΣΤΟΙΧΕΙΑ ΕΤΟΥΣ 4'!$AW$25,IF(MAX([1]Βοηθητικό!$E$25:$J$25)-1=MAX([1]Βοηθητικό!$E$1:$J$1)-3,'[1]ΣΤΟΙΧΕΙΑ ΕΤΟΥΣ 3'!$AW$25,IF(MAX([1]Βοηθητικό!$E$25:$J$25)-1=MAX([1]Βοηθητικό!$E$1:$J$1)-4,'[1]ΣΤΟΙΧΕΙΑ ΕΤΟΥΣ 2'!$AW$25,IF(MAX([1]Βοηθητικό!$E$25:$J$25)-1=MAX([1]Βοηθητικό!$E$1:$J$1)-5,'[1]ΣΤΟΙΧΕΙΑ ΕΤΟΥΣ 1'!$AW$25,"")))))</f>
        <v>205083</v>
      </c>
      <c r="D1924" s="7">
        <f>IF(MAX([1]Βοηθητικό!$E$25:$J$25)=MAX([1]Βοηθητικό!$E$1:$J$1),'[1]ΣΤΟΙΧΕΙΑ ΕΤΟΥΣ 6'!$AW$25,IF(MAX([1]Βοηθητικό!$E$25:$J$25)=MAX([1]Βοηθητικό!$E$1:$J$1)-1,'[1]ΣΤΟΙΧΕΙΑ ΕΤΟΥΣ 5'!$AW$25,IF(MAX([1]Βοηθητικό!$E$25:$J$25)=MAX([1]Βοηθητικό!$E$1:$J$1)-2,'[1]ΣΤΟΙΧΕΙΑ ΕΤΟΥΣ 4'!$AW$25,IF(MAX([1]Βοηθητικό!$E$25:$J$25)=MAX([1]Βοηθητικό!$E$1:$J$1)-3,'[1]ΣΤΟΙΧΕΙΑ ΕΤΟΥΣ 3'!$AW$25,IF(MAX([1]Βοηθητικό!$E$25:$J$25)=MAX([1]Βοηθητικό!$E$1:$J$1)-4,'[1]ΣΤΟΙΧΕΙΑ ΕΤΟΥΣ 2'!$AW$25,IF(MAX([1]Βοηθητικό!$E$25:$J$25)=MAX([1]Βοηθητικό!$E$1:$J$1)-5,'[1]ΣΤΟΙΧΕΙΑ ΕΤΟΥΣ 1'!$AW$25,""))))))</f>
        <v>202863</v>
      </c>
    </row>
    <row r="1925" spans="1:4" x14ac:dyDescent="0.25">
      <c r="A1925" s="1" t="s">
        <v>49</v>
      </c>
      <c r="B1925" s="6">
        <f>IF(MAX([1]Βοηθητικό!$E$25:$J$25)-2=MAX([1]Βοηθητικό!$E$1:$J$1)-2,'[1]ΣΤΟΙΧΕΙΑ ΕΤΟΥΣ 4'!$AX$25,IF(MAX([1]Βοηθητικό!$E$25:$J$25)-2=MAX([1]Βοηθητικό!$E$1:$J$1)-3,'[1]ΣΤΟΙΧΕΙΑ ΕΤΟΥΣ 3'!$AX$25,IF(MAX([1]Βοηθητικό!$E$25:$J$25)-2=MAX([1]Βοηθητικό!$E$1:$J$1)-4,'[1]ΣΤΟΙΧΕΙΑ ΕΤΟΥΣ 2'!$AX$25,IF(MAX([1]Βοηθητικό!$E$25:$J$25)-2=MAX([1]Βοηθητικό!$E$1:$J$1)-5,'[1]ΣΤΟΙΧΕΙΑ ΕΤΟΥΣ 1'!$AX$25,""))))</f>
        <v>195935</v>
      </c>
      <c r="C1925" s="6">
        <f>IF(MAX([1]Βοηθητικό!$E$25:$J$25)-1=MAX([1]Βοηθητικό!$E$1:$J$1)-1,'[1]ΣΤΟΙΧΕΙΑ ΕΤΟΥΣ 5'!$AX$25,IF(MAX([1]Βοηθητικό!$E$25:$J$25)-1=MAX([1]Βοηθητικό!$E$1:$J$1)-2,'[1]ΣΤΟΙΧΕΙΑ ΕΤΟΥΣ 4'!$AX$25,IF(MAX([1]Βοηθητικό!$E$25:$J$25)-1=MAX([1]Βοηθητικό!$E$1:$J$1)-3,'[1]ΣΤΟΙΧΕΙΑ ΕΤΟΥΣ 3'!$AX$25,IF(MAX([1]Βοηθητικό!$E$25:$J$25)-1=MAX([1]Βοηθητικό!$E$1:$J$1)-4,'[1]ΣΤΟΙΧΕΙΑ ΕΤΟΥΣ 2'!$AX$25,IF(MAX([1]Βοηθητικό!$E$25:$J$25)-1=MAX([1]Βοηθητικό!$E$1:$J$1)-5,'[1]ΣΤΟΙΧΕΙΑ ΕΤΟΥΣ 1'!$AX$25,"")))))</f>
        <v>205083</v>
      </c>
      <c r="D1925" s="7">
        <f>IF(MAX([1]Βοηθητικό!$E$25:$J$25)=MAX([1]Βοηθητικό!$E$1:$J$1),'[1]ΣΤΟΙΧΕΙΑ ΕΤΟΥΣ 6'!$AX$25,IF(MAX([1]Βοηθητικό!$E$25:$J$25)=MAX([1]Βοηθητικό!$E$1:$J$1)-1,'[1]ΣΤΟΙΧΕΙΑ ΕΤΟΥΣ 5'!$AX$25,IF(MAX([1]Βοηθητικό!$E$25:$J$25)=MAX([1]Βοηθητικό!$E$1:$J$1)-2,'[1]ΣΤΟΙΧΕΙΑ ΕΤΟΥΣ 4'!$AX$25,IF(MAX([1]Βοηθητικό!$E$25:$J$25)=MAX([1]Βοηθητικό!$E$1:$J$1)-3,'[1]ΣΤΟΙΧΕΙΑ ΕΤΟΥΣ 3'!$AX$25,IF(MAX([1]Βοηθητικό!$E$25:$J$25)=MAX([1]Βοηθητικό!$E$1:$J$1)-4,'[1]ΣΤΟΙΧΕΙΑ ΕΤΟΥΣ 2'!$AX$25,IF(MAX([1]Βοηθητικό!$E$25:$J$25)=MAX([1]Βοηθητικό!$E$1:$J$1)-5,'[1]ΣΤΟΙΧΕΙΑ ΕΤΟΥΣ 1'!$AX$25,""))))))</f>
        <v>202863</v>
      </c>
    </row>
    <row r="1926" spans="1:4" x14ac:dyDescent="0.25">
      <c r="A1926" s="1" t="s">
        <v>50</v>
      </c>
      <c r="B1926" s="6">
        <f>IF(MAX([1]Βοηθητικό!$E$25:$J$25)-2=MAX([1]Βοηθητικό!$E$1:$J$1)-2,'[1]ΣΤΟΙΧΕΙΑ ΕΤΟΥΣ 4'!$AY$25,IF(MAX([1]Βοηθητικό!$E$25:$J$25)-2=MAX([1]Βοηθητικό!$E$1:$J$1)-3,'[1]ΣΤΟΙΧΕΙΑ ΕΤΟΥΣ 3'!$AY$25,IF(MAX([1]Βοηθητικό!$E$25:$J$25)-2=MAX([1]Βοηθητικό!$E$1:$J$1)-4,'[1]ΣΤΟΙΧΕΙΑ ΕΤΟΥΣ 2'!$AY$25,IF(MAX([1]Βοηθητικό!$E$25:$J$25)-2=MAX([1]Βοηθητικό!$E$1:$J$1)-5,'[1]ΣΤΟΙΧΕΙΑ ΕΤΟΥΣ 1'!$AY$25,""))))</f>
        <v>0</v>
      </c>
      <c r="C1926" s="6">
        <f>IF(MAX([1]Βοηθητικό!$E$25:$J$25)-1=MAX([1]Βοηθητικό!$E$1:$J$1)-1,'[1]ΣΤΟΙΧΕΙΑ ΕΤΟΥΣ 5'!$AY$25,IF(MAX([1]Βοηθητικό!$E$25:$J$25)-1=MAX([1]Βοηθητικό!$E$1:$J$1)-2,'[1]ΣΤΟΙΧΕΙΑ ΕΤΟΥΣ 4'!$AY$25,IF(MAX([1]Βοηθητικό!$E$25:$J$25)-1=MAX([1]Βοηθητικό!$E$1:$J$1)-3,'[1]ΣΤΟΙΧΕΙΑ ΕΤΟΥΣ 3'!$AY$25,IF(MAX([1]Βοηθητικό!$E$25:$J$25)-1=MAX([1]Βοηθητικό!$E$1:$J$1)-4,'[1]ΣΤΟΙΧΕΙΑ ΕΤΟΥΣ 2'!$AY$25,IF(MAX([1]Βοηθητικό!$E$25:$J$25)-1=MAX([1]Βοηθητικό!$E$1:$J$1)-5,'[1]ΣΤΟΙΧΕΙΑ ΕΤΟΥΣ 1'!$AY$25,"")))))</f>
        <v>0</v>
      </c>
      <c r="D1926" s="7">
        <f>IF(MAX([1]Βοηθητικό!$E$25:$J$25)=MAX([1]Βοηθητικό!$E$1:$J$1),'[1]ΣΤΟΙΧΕΙΑ ΕΤΟΥΣ 6'!$AY$25,IF(MAX([1]Βοηθητικό!$E$25:$J$25)=MAX([1]Βοηθητικό!$E$1:$J$1)-1,'[1]ΣΤΟΙΧΕΙΑ ΕΤΟΥΣ 5'!$AY$25,IF(MAX([1]Βοηθητικό!$E$25:$J$25)=MAX([1]Βοηθητικό!$E$1:$J$1)-2,'[1]ΣΤΟΙΧΕΙΑ ΕΤΟΥΣ 4'!$AY$25,IF(MAX([1]Βοηθητικό!$E$25:$J$25)=MAX([1]Βοηθητικό!$E$1:$J$1)-3,'[1]ΣΤΟΙΧΕΙΑ ΕΤΟΥΣ 3'!$AY$25,IF(MAX([1]Βοηθητικό!$E$25:$J$25)=MAX([1]Βοηθητικό!$E$1:$J$1)-4,'[1]ΣΤΟΙΧΕΙΑ ΕΤΟΥΣ 2'!$AY$25,IF(MAX([1]Βοηθητικό!$E$25:$J$25)=MAX([1]Βοηθητικό!$E$1:$J$1)-5,'[1]ΣΤΟΙΧΕΙΑ ΕΤΟΥΣ 1'!$AY$25,""))))))</f>
        <v>0</v>
      </c>
    </row>
    <row r="1927" spans="1:4" x14ac:dyDescent="0.25">
      <c r="A1927" s="1" t="s">
        <v>51</v>
      </c>
      <c r="B1927" s="6">
        <f>IF(MAX([1]Βοηθητικό!$E$25:$J$25)-2=MAX([1]Βοηθητικό!$E$1:$J$1)-2,'[1]ΣΤΟΙΧΕΙΑ ΕΤΟΥΣ 4'!$AZ$25,IF(MAX([1]Βοηθητικό!$E$25:$J$25)-2=MAX([1]Βοηθητικό!$E$1:$J$1)-3,'[1]ΣΤΟΙΧΕΙΑ ΕΤΟΥΣ 3'!$AZ$25,IF(MAX([1]Βοηθητικό!$E$25:$J$25)-2=MAX([1]Βοηθητικό!$E$1:$J$1)-4,'[1]ΣΤΟΙΧΕΙΑ ΕΤΟΥΣ 2'!$AZ$25,IF(MAX([1]Βοηθητικό!$E$25:$J$25)-2=MAX([1]Βοηθητικό!$E$1:$J$1)-5,'[1]ΣΤΟΙΧΕΙΑ ΕΤΟΥΣ 1'!$AZ$25,""))))</f>
        <v>4554</v>
      </c>
      <c r="C1927" s="6">
        <f>IF(MAX([1]Βοηθητικό!$E$25:$J$25)-1=MAX([1]Βοηθητικό!$E$1:$J$1)-1,'[1]ΣΤΟΙΧΕΙΑ ΕΤΟΥΣ 5'!$AZ$25,IF(MAX([1]Βοηθητικό!$E$25:$J$25)-1=MAX([1]Βοηθητικό!$E$1:$J$1)-2,'[1]ΣΤΟΙΧΕΙΑ ΕΤΟΥΣ 4'!$AZ$25,IF(MAX([1]Βοηθητικό!$E$25:$J$25)-1=MAX([1]Βοηθητικό!$E$1:$J$1)-3,'[1]ΣΤΟΙΧΕΙΑ ΕΤΟΥΣ 3'!$AZ$25,IF(MAX([1]Βοηθητικό!$E$25:$J$25)-1=MAX([1]Βοηθητικό!$E$1:$J$1)-4,'[1]ΣΤΟΙΧΕΙΑ ΕΤΟΥΣ 2'!$AZ$25,IF(MAX([1]Βοηθητικό!$E$25:$J$25)-1=MAX([1]Βοηθητικό!$E$1:$J$1)-5,'[1]ΣΤΟΙΧΕΙΑ ΕΤΟΥΣ 1'!$AZ$25,"")))))</f>
        <v>-113226</v>
      </c>
      <c r="D1927" s="7">
        <f>IF(MAX([1]Βοηθητικό!$E$25:$J$25)=MAX([1]Βοηθητικό!$E$1:$J$1),'[1]ΣΤΟΙΧΕΙΑ ΕΤΟΥΣ 6'!$AZ$25,IF(MAX([1]Βοηθητικό!$E$25:$J$25)=MAX([1]Βοηθητικό!$E$1:$J$1)-1,'[1]ΣΤΟΙΧΕΙΑ ΕΤΟΥΣ 5'!$AZ$25,IF(MAX([1]Βοηθητικό!$E$25:$J$25)=MAX([1]Βοηθητικό!$E$1:$J$1)-2,'[1]ΣΤΟΙΧΕΙΑ ΕΤΟΥΣ 4'!$AZ$25,IF(MAX([1]Βοηθητικό!$E$25:$J$25)=MAX([1]Βοηθητικό!$E$1:$J$1)-3,'[1]ΣΤΟΙΧΕΙΑ ΕΤΟΥΣ 3'!$AZ$25,IF(MAX([1]Βοηθητικό!$E$25:$J$25)=MAX([1]Βοηθητικό!$E$1:$J$1)-4,'[1]ΣΤΟΙΧΕΙΑ ΕΤΟΥΣ 2'!$AZ$25,IF(MAX([1]Βοηθητικό!$E$25:$J$25)=MAX([1]Βοηθητικό!$E$1:$J$1)-5,'[1]ΣΤΟΙΧΕΙΑ ΕΤΟΥΣ 1'!$AZ$25,""))))))</f>
        <v>18341</v>
      </c>
    </row>
    <row r="1928" spans="1:4" x14ac:dyDescent="0.25">
      <c r="A1928" s="1" t="s">
        <v>191</v>
      </c>
      <c r="B1928" s="6">
        <f>IF(MAX([1]Βοηθητικό!E25:J25)-2=MAX([1]Βοηθητικό!$E$1:$J$1)-2,'[1]ΣΤΟΙΧΕΙΑ ΕΤΟΥΣ 4'!BQ25,IF(MAX([1]Βοηθητικό!E25:J25)-2=MAX([1]Βοηθητικό!$E$1:$J$1)-3,'[1]ΣΤΟΙΧΕΙΑ ΕΤΟΥΣ 3'!BQ25,IF(MAX([1]Βοηθητικό!E25:J25)-2=MAX([1]Βοηθητικό!$E$1:$J$1)-4,'[1]ΣΤΟΙΧΕΙΑ ΕΤΟΥΣ 2'!BQ25,IF(MAX([1]Βοηθητικό!E25:J25)-2=MAX([1]Βοηθητικό!$E$1:$J$1)-5,'[1]ΣΤΟΙΧΕΙΑ ΕΤΟΥΣ 1'!BQ25,""))))</f>
        <v>395033</v>
      </c>
      <c r="C1928" s="6">
        <f>IF(MAX([1]Βοηθητικό!E25:J25)-1=MAX([1]Βοηθητικό!$E$1:$J$1)-1,'[1]ΣΤΟΙΧΕΙΑ ΕΤΟΥΣ 5'!BQ25,IF(MAX([1]Βοηθητικό!E25:J25)-1=MAX([1]Βοηθητικό!$E$1:$J$1)-2,'[1]ΣΤΟΙΧΕΙΑ ΕΤΟΥΣ 4'!BQ25,IF(MAX([1]Βοηθητικό!E25:J25)-1=MAX([1]Βοηθητικό!$E$1:$J$1)-3,'[1]ΣΤΟΙΧΕΙΑ ΕΤΟΥΣ 3'!BQ25,IF(MAX([1]Βοηθητικό!E25:J25)-1=MAX([1]Βοηθητικό!$E$1:$J$1)-4,'[1]ΣΤΟΙΧΕΙΑ ΕΤΟΥΣ 2'!BQ25,IF(MAX([1]Βοηθητικό!E25:J25)-1=MAX([1]Βοηθητικό!$E$1:$J$1)-5,'[1]ΣΤΟΙΧΕΙΑ ΕΤΟΥΣ 1'!BQ25,"")))))</f>
        <v>270395</v>
      </c>
      <c r="D1928" s="7">
        <f>IF(MAX([1]Βοηθητικό!E25:J25)=MAX([1]Βοηθητικό!$E$1:$J$1),'[1]ΣΤΟΙΧΕΙΑ ΕΤΟΥΣ 6'!BQ25,IF(MAX([1]Βοηθητικό!E25:J25)=MAX([1]Βοηθητικό!$E$1:$J$1)-1,'[1]ΣΤΟΙΧΕΙΑ ΕΤΟΥΣ 5'!BQ25,IF(MAX([1]Βοηθητικό!E25:J25)=MAX([1]Βοηθητικό!$E$1:$J$1)-2,'[1]ΣΤΟΙΧΕΙΑ ΕΤΟΥΣ 4'!BQ25,IF(MAX([1]Βοηθητικό!E25:J25)=MAX([1]Βοηθητικό!$E$1:$J$1)-3,'[1]ΣΤΟΙΧΕΙΑ ΕΤΟΥΣ 3'!BQ25,IF(MAX([1]Βοηθητικό!E25:J25)=MAX([1]Βοηθητικό!$E$1:$J$1)-4,'[1]ΣΤΟΙΧΕΙΑ ΕΤΟΥΣ 2'!BQ25,IF(MAX([1]Βοηθητικό!E25:J25)=MAX([1]Βοηθητικό!$E$1:$J$1)-5,'[1]ΣΤΟΙΧΕΙΑ ΕΤΟΥΣ 1'!BQ25,""))))))</f>
        <v>393934</v>
      </c>
    </row>
    <row r="1929" spans="1:4" x14ac:dyDescent="0.25">
      <c r="A1929" s="1" t="s">
        <v>55</v>
      </c>
      <c r="B1929" s="6">
        <f>IF(MAX([1]Βοηθητικό!$E$25:$J$25)-2=MAX([1]Βοηθητικό!$E$1:$J$1)-2,'[1]ΣΤΟΙΧΕΙΑ ΕΤΟΥΣ 4'!$BD$25,IF(MAX([1]Βοηθητικό!$E$25:$J$25)-2=MAX([1]Βοηθητικό!$E$1:$J$1)-3,'[1]ΣΤΟΙΧΕΙΑ ΕΤΟΥΣ 3'!$BD$25,IF(MAX([1]Βοηθητικό!$E$25:$J$25)-2=MAX([1]Βοηθητικό!$E$1:$J$1)-4,'[1]ΣΤΟΙΧΕΙΑ ΕΤΟΥΣ 2'!$BD$25,IF(MAX([1]Βοηθητικό!$E$25:$J$25)-2=MAX([1]Βοηθητικό!$E$1:$J$1)-5,'[1]ΣΤΟΙΧΕΙΑ ΕΤΟΥΣ 1'!$BD$25,""))))</f>
        <v>0</v>
      </c>
      <c r="C1929" s="6">
        <f>IF(MAX([1]Βοηθητικό!$E$25:$J$25)-1=MAX([1]Βοηθητικό!$E$1:$J$1)-1,'[1]ΣΤΟΙΧΕΙΑ ΕΤΟΥΣ 5'!$BD$25,IF(MAX([1]Βοηθητικό!$E$25:$J$25)-1=MAX([1]Βοηθητικό!$E$1:$J$1)-2,'[1]ΣΤΟΙΧΕΙΑ ΕΤΟΥΣ 4'!$BD$25,IF(MAX([1]Βοηθητικό!$E$25:$J$25)-1=MAX([1]Βοηθητικό!$E$1:$J$1)-3,'[1]ΣΤΟΙΧΕΙΑ ΕΤΟΥΣ 3'!$BD$25,IF(MAX([1]Βοηθητικό!$E$25:$J$25)-1=MAX([1]Βοηθητικό!$E$1:$J$1)-4,'[1]ΣΤΟΙΧΕΙΑ ΕΤΟΥΣ 2'!$BD$25,IF(MAX([1]Βοηθητικό!$E$25:$J$25)-1=MAX([1]Βοηθητικό!$E$1:$J$1)-5,'[1]ΣΤΟΙΧΕΙΑ ΕΤΟΥΣ 1'!$BD$25,"")))))</f>
        <v>0</v>
      </c>
      <c r="D1929" s="7">
        <f>IF(MAX([1]Βοηθητικό!$E$25:$J$25)=MAX([1]Βοηθητικό!$E$1:$J$1),'[1]ΣΤΟΙΧΕΙΑ ΕΤΟΥΣ 6'!$BD$25,IF(MAX([1]Βοηθητικό!$E$25:$J$25)=MAX([1]Βοηθητικό!$E$1:$J$1)-1,'[1]ΣΤΟΙΧΕΙΑ ΕΤΟΥΣ 5'!$BD$25,IF(MAX([1]Βοηθητικό!$E$25:$J$25)=MAX([1]Βοηθητικό!$E$1:$J$1)-2,'[1]ΣΤΟΙΧΕΙΑ ΕΤΟΥΣ 4'!$BD$25,IF(MAX([1]Βοηθητικό!$E$25:$J$25)=MAX([1]Βοηθητικό!$E$1:$J$1)-3,'[1]ΣΤΟΙΧΕΙΑ ΕΤΟΥΣ 3'!$BD$25,IF(MAX([1]Βοηθητικό!$E$25:$J$25)=MAX([1]Βοηθητικό!$E$1:$J$1)-4,'[1]ΣΤΟΙΧΕΙΑ ΕΤΟΥΣ 2'!$BD$25,IF(MAX([1]Βοηθητικό!$E$25:$J$25)=MAX([1]Βοηθητικό!$E$1:$J$1)-5,'[1]ΣΤΟΙΧΕΙΑ ΕΤΟΥΣ 1'!$BD$25,""))))))</f>
        <v>0</v>
      </c>
    </row>
    <row r="1930" spans="1:4" x14ac:dyDescent="0.25">
      <c r="A1930" s="1" t="s">
        <v>64</v>
      </c>
      <c r="B1930" s="6">
        <f>IF(MAX([1]Βοηθητικό!$E$25:$J$25)-2=MAX([1]Βοηθητικό!$E$1:$J$1)-2,'[1]ΣΤΟΙΧΕΙΑ ΕΤΟΥΣ 4'!$BM$25,IF(MAX([1]Βοηθητικό!$E$25:$J$25)-2=MAX([1]Βοηθητικό!$E$1:$J$1)-3,'[1]ΣΤΟΙΧΕΙΑ ΕΤΟΥΣ 3'!$BM$25,IF(MAX([1]Βοηθητικό!$E$25:$J$25)-2=MAX([1]Βοηθητικό!$E$1:$J$1)-4,'[1]ΣΤΟΙΧΕΙΑ ΕΤΟΥΣ 2'!$BM$25,IF(MAX([1]Βοηθητικό!$E$25:$J$25)-2=MAX([1]Βοηθητικό!$E$1:$J$1)-5,'[1]ΣΤΟΙΧΕΙΑ ΕΤΟΥΣ 1'!$BM$25,""))))</f>
        <v>-15000</v>
      </c>
      <c r="C1930" s="6">
        <f>IF(MAX([1]Βοηθητικό!$E$25:$J$25)-1=MAX([1]Βοηθητικό!$E$1:$J$1)-1,'[1]ΣΤΟΙΧΕΙΑ ΕΤΟΥΣ 5'!$BM$25,IF(MAX([1]Βοηθητικό!$E$25:$J$25)-1=MAX([1]Βοηθητικό!$E$1:$J$1)-2,'[1]ΣΤΟΙΧΕΙΑ ΕΤΟΥΣ 4'!$BM$25,IF(MAX([1]Βοηθητικό!$E$25:$J$25)-1=MAX([1]Βοηθητικό!$E$1:$J$1)-3,'[1]ΣΤΟΙΧΕΙΑ ΕΤΟΥΣ 3'!$BM$25,IF(MAX([1]Βοηθητικό!$E$25:$J$25)-1=MAX([1]Βοηθητικό!$E$1:$J$1)-4,'[1]ΣΤΟΙΧΕΙΑ ΕΤΟΥΣ 2'!$BM$25,IF(MAX([1]Βοηθητικό!$E$25:$J$25)-1=MAX([1]Βοηθητικό!$E$1:$J$1)-5,'[1]ΣΤΟΙΧΕΙΑ ΕΤΟΥΣ 1'!$BM$25,"")))))</f>
        <v>-93475</v>
      </c>
      <c r="D1930" s="7">
        <f>IF(MAX([1]Βοηθητικό!$E$25:$J$25)=MAX([1]Βοηθητικό!$E$1:$J$1),'[1]ΣΤΟΙΧΕΙΑ ΕΤΟΥΣ 6'!$BM$25,IF(MAX([1]Βοηθητικό!$E$25:$J$25)=MAX([1]Βοηθητικό!$E$1:$J$1)-1,'[1]ΣΤΟΙΧΕΙΑ ΕΤΟΥΣ 5'!$BM$25,IF(MAX([1]Βοηθητικό!$E$25:$J$25)=MAX([1]Βοηθητικό!$E$1:$J$1)-2,'[1]ΣΤΟΙΧΕΙΑ ΕΤΟΥΣ 4'!$BM$25,IF(MAX([1]Βοηθητικό!$E$25:$J$25)=MAX([1]Βοηθητικό!$E$1:$J$1)-3,'[1]ΣΤΟΙΧΕΙΑ ΕΤΟΥΣ 3'!$BM$25,IF(MAX([1]Βοηθητικό!$E$25:$J$25)=MAX([1]Βοηθητικό!$E$1:$J$1)-4,'[1]ΣΤΟΙΧΕΙΑ ΕΤΟΥΣ 2'!$BM$25,IF(MAX([1]Βοηθητικό!$E$25:$J$25)=MAX([1]Βοηθητικό!$E$1:$J$1)-5,'[1]ΣΤΟΙΧΕΙΑ ΕΤΟΥΣ 1'!$BM$25,""))))))</f>
        <v>-23069</v>
      </c>
    </row>
    <row r="1931" spans="1:4" x14ac:dyDescent="0.25">
      <c r="A1931" s="1"/>
      <c r="B1931" s="9"/>
      <c r="C1931" s="9"/>
      <c r="D1931" s="9"/>
    </row>
    <row r="1932" spans="1:4" x14ac:dyDescent="0.25">
      <c r="A1932" s="1" t="s">
        <v>176</v>
      </c>
      <c r="B1932" s="1"/>
      <c r="C1932" s="1"/>
      <c r="D1932" s="2" t="s">
        <v>192</v>
      </c>
    </row>
    <row r="1933" spans="1:4" x14ac:dyDescent="0.25">
      <c r="A1933" s="3" t="str">
        <f>"ΚΩΔΙΚΟΣ ICAP" &amp; ": " &amp; '[1]ΣΤΟΙΧΕΙΑ ΕΤΟΥΣ 3'!A$25</f>
        <v>ΚΩΔΙΚΟΣ ICAP: 184130</v>
      </c>
      <c r="B1933" s="1"/>
      <c r="C1933" s="1"/>
      <c r="D1933" s="1"/>
    </row>
    <row r="1934" spans="1:4" x14ac:dyDescent="0.25">
      <c r="A1934" s="3" t="str">
        <f>'[1]ΣΤΟΙΧΕΙΑ ΕΤΟΥΣ 3'!B$25</f>
        <v>ΑΓΟΥΡΙΔΗ, Δ., ΑΦΟΙ, "COLLEZIONE IMPORTS" Α.Ε.&amp;Β.Ε.</v>
      </c>
      <c r="B1934" s="1"/>
      <c r="C1934" s="1"/>
      <c r="D1934" s="1"/>
    </row>
    <row r="1935" spans="1:4" x14ac:dyDescent="0.25">
      <c r="A1935" s="3" t="s">
        <v>193</v>
      </c>
      <c r="B1935" s="4" t="str">
        <f>RIGHT(B1914,4)</f>
        <v>2017</v>
      </c>
      <c r="C1935" s="4" t="str">
        <f>RIGHT(C1914,4)</f>
        <v>2018</v>
      </c>
      <c r="D1935" s="4" t="str">
        <f>RIGHT(D1914,4)</f>
        <v>2019</v>
      </c>
    </row>
    <row r="1936" spans="1:4" x14ac:dyDescent="0.25">
      <c r="A1936" s="1" t="s">
        <v>194</v>
      </c>
      <c r="B1936" s="10">
        <f>IF(B1900&lt;=0,"-",IF(OR(B1927/B1900*100&lt;-500,B1927/B1900*100&gt;500),"-",B1927/B1900*100))</f>
        <v>0.45717016287063511</v>
      </c>
      <c r="C1936" s="10">
        <f>IF(C1900&lt;=0,"-",IF(OR(C1927/C1900*100&lt;-500,C1927/C1900*100&gt;500),"-",C1927/C1900*100))</f>
        <v>-14.342808138054563</v>
      </c>
      <c r="D1936" s="10">
        <f>IF(D1900&lt;=0,"-",IF(OR(D1927/D1900*100&lt;-500,D1927/D1900*100&gt;500),"-",D1927/D1900*100))</f>
        <v>2.3373263667643687</v>
      </c>
    </row>
    <row r="1937" spans="1:4" x14ac:dyDescent="0.25">
      <c r="A1937" s="1" t="s">
        <v>195</v>
      </c>
      <c r="B1937" s="10">
        <f>IF(B1912=0,"-",IF(OR(B1927/B1912*100&lt;-500,B1927/B1912*100&gt;500),"-",B1927/B1912*100))</f>
        <v>9.5829380774698686E-2</v>
      </c>
      <c r="C1937" s="10">
        <f>IF(C1912=0,"-",IF(OR(C1927/C1912*100&lt;-500,C1927/C1912*100&gt;500),"-",C1927/C1912*100))</f>
        <v>-2.5164940308110828</v>
      </c>
      <c r="D1937" s="10">
        <f>IF(D1912=0,"-",IF(OR(D1927/D1912*100&lt;-500,D1927/D1912*100&gt;500),"-",D1927/D1912*100))</f>
        <v>0.42940410201373458</v>
      </c>
    </row>
    <row r="1938" spans="1:4" x14ac:dyDescent="0.25">
      <c r="A1938" s="1" t="s">
        <v>196</v>
      </c>
      <c r="B1938" s="10">
        <f>IF(B1915=0,"-",IF(OR(B1917/B1915*100&lt;-500,B1917/B1915*100&gt;99),"-",B1917/B1915*100))</f>
        <v>44.457715854440451</v>
      </c>
      <c r="C1938" s="10">
        <f>IF(C1915=0,"-",IF(OR(C1917/C1915*100&lt;-500,C1917/C1915*100&gt;99),"-",C1917/C1915*100))</f>
        <v>45.946306805495354</v>
      </c>
      <c r="D1938" s="10">
        <f>IF(D1915=0,"-",IF(OR(D1917/D1915*100&lt;-500,D1917/D1915*100&gt;99),"-",D1917/D1915*100))</f>
        <v>53.729289277316404</v>
      </c>
    </row>
    <row r="1939" spans="1:4" x14ac:dyDescent="0.25">
      <c r="A1939" s="1" t="s">
        <v>197</v>
      </c>
      <c r="B1939" s="10">
        <f>IF(B1915=0,"-",IF(OR(B1921/B1915*100&lt;-500,B1921/B1915*100&gt;500),"-",B1921/B1915*100))</f>
        <v>9.5787781872804043</v>
      </c>
      <c r="C1939" s="10">
        <f>IF(C1915=0,"-",IF(OR(C1921/C1915*100&lt;-500,C1921/C1915*100&gt;500),"-",C1921/C1915*100))</f>
        <v>4.1434344536969832</v>
      </c>
      <c r="D1939" s="10">
        <f>IF(D1915=0,"-",IF(OR(D1921/D1915*100&lt;-500,D1921/D1915*100&gt;500),"-",D1921/D1915*100))</f>
        <v>10.737828900741926</v>
      </c>
    </row>
    <row r="1940" spans="1:4" x14ac:dyDescent="0.25">
      <c r="A1940" s="1" t="s">
        <v>198</v>
      </c>
      <c r="B1940" s="10">
        <f>IF(B1915=0,"-",IF(OR(B1927/B1915*100&lt;-500,B1927/B1915*100&gt;500),"-",B1927/B1915*100))</f>
        <v>0.21757680403850069</v>
      </c>
      <c r="C1940" s="10">
        <f>IF(C1915=0,"-",IF(OR(C1927/C1915*100&lt;-500,C1927/C1915*100&gt;500),"-",C1927/C1915*100))</f>
        <v>-5.1073354175979473</v>
      </c>
      <c r="D1940" s="10">
        <f>IF(D1915=0,"-",IF(OR(D1927/D1915*100&lt;-500,D1927/D1915*100&gt;500),"-",D1927/D1915*100))</f>
        <v>0.89032078926469527</v>
      </c>
    </row>
    <row r="1941" spans="1:4" x14ac:dyDescent="0.25">
      <c r="A1941" s="1" t="s">
        <v>199</v>
      </c>
      <c r="B1941" s="10">
        <f>IF(B1915=0,"-",IF(OR(B1928/B1915*100&lt;-500,B1928/B1915*100&gt;500),"-",B1928/B1915*100))</f>
        <v>18.873521657826313</v>
      </c>
      <c r="C1941" s="10">
        <f t="shared" ref="C1941:D1941" si="22">IF(C1915=0,"-",IF(OR(C1928/C1915*100&lt;-500,C1928/C1915*100&gt;500),"-",C1928/C1915*100))</f>
        <v>12.196827232626756</v>
      </c>
      <c r="D1941" s="10">
        <f t="shared" si="22"/>
        <v>19.122601264827352</v>
      </c>
    </row>
    <row r="1942" spans="1:4" x14ac:dyDescent="0.25">
      <c r="A1942" s="1" t="s">
        <v>200</v>
      </c>
      <c r="B1942" s="10">
        <f>IF(B1900&lt;=0,"-",IF(OR((B1904+B1907)/B1900&lt;=0,(B1904+B1907)/B1900&gt;100),"-",(B1904+B1907)/B1900))</f>
        <v>3.7706680265989911</v>
      </c>
      <c r="C1942" s="10">
        <f>IF(C1900&lt;=0,"-",IF(OR((C1904+C1907)/C1900&lt;=0,(C1904+C1907)/C1900&gt;100),"-",(C1904+C1907)/C1900))</f>
        <v>4.6995200316178698</v>
      </c>
      <c r="D1942" s="10">
        <f>IF(D1900&lt;=0,"-",IF(OR((D1904+D1907)/D1900&lt;=0,(D1904+D1907)/D1900&gt;100),"-",(D1904+D1907)/D1900))</f>
        <v>4.4431859309290171</v>
      </c>
    </row>
    <row r="1943" spans="1:4" x14ac:dyDescent="0.25">
      <c r="A1943" s="1" t="s">
        <v>201</v>
      </c>
      <c r="B1943" s="10">
        <f>IF(B1919=0,"-",IF((B1919+B1927)&lt;=0,"-",IF(OR((B1919+B1927)/B1919&lt;=0,(B1919+B1927)/B1919&gt;1000),"-",(B1919+B1927)/B1919)))</f>
        <v>1.0234046161673784</v>
      </c>
      <c r="C1943" s="10">
        <f>IF(C1919=0,"-",IF((C1919+C1927)&lt;=0,"-",IF(OR((C1919+C1927)/C1919&lt;=0,(C1919+C1927)/C1919&gt;1000),"-",(C1919+C1927)/C1919)))</f>
        <v>0.36608907426587911</v>
      </c>
      <c r="D1943" s="10">
        <f>IF(D1919=0,"-",IF((D1919+D1927)&lt;=0,"-",IF(OR((D1919+D1927)/D1919&lt;=0,(D1919+D1927)/D1919&gt;1000),"-",(D1919+D1927)/D1919)))</f>
        <v>1.1061363610059836</v>
      </c>
    </row>
    <row r="1944" spans="1:4" x14ac:dyDescent="0.25">
      <c r="A1944" s="1" t="s">
        <v>202</v>
      </c>
      <c r="B1944" s="10">
        <f>IF(B1900&lt;=0,"-",IF(B1908=0,"-",IF(OR(B1908/B1900*100&lt;0,B1908/B1900*100&gt;1000),"-",B1908/B1900*100)))</f>
        <v>88.017001831089985</v>
      </c>
      <c r="C1944" s="10">
        <f>IF(C1900&lt;=0,"-",IF(C1908=0,"-",IF(OR(C1908/C1900*100&lt;0,C1908/C1900*100&gt;1000),"-",C1908/C1900*100)))</f>
        <v>118.31226953220499</v>
      </c>
      <c r="D1944" s="10">
        <f>IF(D1900&lt;=0,"-",IF(D1908=0,"-",IF(OR(D1908/D1900*100&lt;0,D1908/D1900*100&gt;1000),"-",D1908/D1900*100)))</f>
        <v>129.69669937555756</v>
      </c>
    </row>
    <row r="1945" spans="1:4" x14ac:dyDescent="0.25">
      <c r="A1945" s="1" t="s">
        <v>81</v>
      </c>
      <c r="B1945" s="10">
        <f>IF(B1907=0,"-",IF(OR((B1888+B1892+B1896)/B1907&lt;0,(B1888+B1892+B1896)/B1907&gt;50),"-",(B1888+B1892+B1896)/B1907))</f>
        <v>1.2602553687688272</v>
      </c>
      <c r="C1945" s="10">
        <f>IF(C1907=0,"-",IF(OR((C1888+C1892+C1896)/C1907&lt;0,(C1888+C1892+C1896)/C1907&gt;50),"-",(C1888+C1892+C1896)/C1907))</f>
        <v>0.97642070342776499</v>
      </c>
      <c r="D1945" s="10">
        <f>IF(D1907=0,"-",IF(OR((D1888+D1892+D1896)/D1907&lt;0,(D1888+D1892+D1896)/D1907&gt;50),"-",(D1888+D1892+D1896)/D1907))</f>
        <v>0.90879376735022832</v>
      </c>
    </row>
    <row r="1946" spans="1:4" x14ac:dyDescent="0.25">
      <c r="A1946" s="1" t="s">
        <v>203</v>
      </c>
      <c r="B1946" s="10">
        <f>IF(B1907=0,"-",IF(OR((B1892+B1896)/B1907&lt;0,(B1892+B1896)/B1907&gt;30),"-",(B1892+B1896)/B1907))</f>
        <v>0.84928889320765721</v>
      </c>
      <c r="C1946" s="10">
        <f>IF(C1907=0,"-",IF(OR((C1892+C1896)/C1907&lt;0,(C1892+C1896)/C1907&gt;30),"-",(C1892+C1896)/C1907))</f>
        <v>0.6115456374703665</v>
      </c>
      <c r="D1946" s="10">
        <f>IF(D1907=0,"-",IF(OR((D1892+D1896)/D1907&lt;0,(D1892+D1896)/D1907&gt;30),"-",(D1892+D1896)/D1907))</f>
        <v>0.52928209462567666</v>
      </c>
    </row>
    <row r="1947" spans="1:4" x14ac:dyDescent="0.25">
      <c r="A1947" s="1" t="s">
        <v>204</v>
      </c>
      <c r="B1947" s="10">
        <f>IF(B1907=0,"-",IF(OR((B1894+B1896)/B1907&lt;0,(B1894+B1896)/B1907&gt;15),"-",(B1894+B1896)/B1907))</f>
        <v>0.44687202409872706</v>
      </c>
      <c r="C1947" s="10">
        <f>IF(C1907=0,"-",IF(OR((C1894+C1896)/C1907&lt;0,(C1894+C1896)/C1907&gt;15),"-",(C1894+C1896)/C1907))</f>
        <v>0.3296506593215161</v>
      </c>
      <c r="D1947" s="10">
        <f>IF(D1907=0,"-",IF(OR((D1894+D1896)/D1907&lt;0,(D1894+D1896)/D1907&gt;15),"-",(D1894+D1896)/D1907))</f>
        <v>0.36582040282584083</v>
      </c>
    </row>
    <row r="1948" spans="1:4" x14ac:dyDescent="0.25">
      <c r="A1948" s="1" t="s">
        <v>205</v>
      </c>
      <c r="B1948" s="8">
        <f>IF((B1888+B1892+B1896)-B1907=0,"-",(B1888+B1892+B1896)-B1907)</f>
        <v>334786</v>
      </c>
      <c r="C1948" s="8">
        <f>IF((C1888+C1892+C1896)-C1907=0,"-",(C1888+C1892+C1896)-C1907)</f>
        <v>-37358</v>
      </c>
      <c r="D1948" s="8">
        <f>IF((D1888+D1892+D1896)-D1907=0,"-",(D1888+D1892+D1896)-D1907)</f>
        <v>-148701</v>
      </c>
    </row>
    <row r="1949" spans="1:4" x14ac:dyDescent="0.25">
      <c r="A1949" s="1" t="s">
        <v>206</v>
      </c>
      <c r="B1949" s="11">
        <f>IF(B1915=0,"-",IF(OR(B1893/B1915*365&lt;=0,B1893/B1915*365&gt;720),"-",B1893/B1915*365))</f>
        <v>27.236877309424411</v>
      </c>
      <c r="C1949" s="11">
        <f>IF(C1915=0,"-",IF(OR(C1893/C1915*365&lt;=0,C1893/C1915*365&gt;720),"-",C1893/C1915*365))</f>
        <v>18.978796795025914</v>
      </c>
      <c r="D1949" s="11">
        <f>IF(D1915=0,"-",IF(OR(D1893/D1915*365&lt;=0,D1893/D1915*365&gt;720),"-",D1893/D1915*365))</f>
        <v>9.3500017475354902</v>
      </c>
    </row>
    <row r="1950" spans="1:4" x14ac:dyDescent="0.25">
      <c r="A1950" s="1" t="s">
        <v>207</v>
      </c>
      <c r="B1950" s="11">
        <f>IF(B1916=0,"-",IF(OR(B1909/B1916*365&lt;=0,B1909/B1916*365&gt;720),"-",B1909/B1916*365))</f>
        <v>46.73009728781193</v>
      </c>
      <c r="C1950" s="11">
        <f>IF(C1916=0,"-",IF(OR(C1909/C1916*365&lt;=0,C1909/C1916*365&gt;720),"-",C1909/C1916*365))</f>
        <v>48.987826412046076</v>
      </c>
      <c r="D1950" s="11">
        <f>IF(D1916=0,"-",IF(OR(D1909/D1916*365&lt;=0,D1909/D1916*365&gt;720),"-",D1909/D1916*365))</f>
        <v>40.37719904699658</v>
      </c>
    </row>
    <row r="1951" spans="1:4" x14ac:dyDescent="0.25">
      <c r="A1951" s="1" t="s">
        <v>208</v>
      </c>
      <c r="B1951" s="11">
        <f>IF(B1916=0,"-",IF(OR(B1888/B1916*365&lt;=0,B1888/B1916*365&gt;720),"-",B1888/B1916*365))</f>
        <v>165.98264560914558</v>
      </c>
      <c r="C1951" s="11">
        <f>IF(C1916=0,"-",IF(OR(C1888/C1916*365&lt;=0,C1888/C1916*365&gt;720),"-",C1888/C1916*365))</f>
        <v>176.08106935306742</v>
      </c>
      <c r="D1951" s="11">
        <f>IF(D1916=0,"-",IF(OR(D1888/D1916*365&lt;=0,D1888/D1916*365&gt;720),"-",D1888/D1916*365))</f>
        <v>236.93253860429689</v>
      </c>
    </row>
    <row r="1952" spans="1:4" x14ac:dyDescent="0.25">
      <c r="A1952" s="1" t="s">
        <v>209</v>
      </c>
      <c r="B1952" s="10">
        <f>IF(OR(B1912=0,B1915=0),"-",IF(OR(B1915/B1912&lt;=0,B1915/B1912&gt;100),"-",B1915/B1912))</f>
        <v>0.44043932531402324</v>
      </c>
      <c r="C1952" s="10">
        <f>IF(OR(C1912=0,C1915=0),"-",IF(OR(C1915/C1912&lt;=0,C1915/C1912&gt;100),"-",C1915/C1912))</f>
        <v>0.4927215123056527</v>
      </c>
      <c r="D1952" s="10">
        <f>IF(OR(D1912=0,D1915=0),"-",IF(OR(D1915/D1912&lt;=0,D1915/D1912&gt;100),"-",D1915/D1912))</f>
        <v>0.48230267920439551</v>
      </c>
    </row>
    <row r="1953" spans="1:4" x14ac:dyDescent="0.25">
      <c r="A1953" s="1" t="s">
        <v>210</v>
      </c>
      <c r="B1953" s="8">
        <f>IF(OR(B1951="-",B1949="-",B1950="-"),"-",(B1951+B1949)-B1950)</f>
        <v>146.48942563075806</v>
      </c>
      <c r="C1953" s="8">
        <f>IF(OR(C1951="-",C1949="-",C1950="-"),"-",(C1951+C1949)-C1950)</f>
        <v>146.07203973604726</v>
      </c>
      <c r="D1953" s="8">
        <f>IF(OR(D1951="-",D1949="-",D1950="-"),"-",(D1951+D1949)-D1950)</f>
        <v>205.90534130483582</v>
      </c>
    </row>
    <row r="1954" spans="1:4" x14ac:dyDescent="0.25">
      <c r="A1954" s="1" t="s">
        <v>211</v>
      </c>
      <c r="B1954" s="10">
        <f>IF(B1877=0,"-",(B1877/B1897)*100)</f>
        <v>65.88604510420025</v>
      </c>
      <c r="C1954" s="10">
        <f>IF(C1877=0,"-",(C1877/C1897)*100)</f>
        <v>65.61733848518287</v>
      </c>
      <c r="D1954" s="10">
        <f>IF(D1877=0,"-",(D1877/D1897)*100)</f>
        <v>65.310535419458589</v>
      </c>
    </row>
    <row r="1955" spans="1:4" x14ac:dyDescent="0.25">
      <c r="A1955" s="1" t="s">
        <v>212</v>
      </c>
      <c r="B1955" s="10">
        <f>IF(B1908=0,"-",IF(B1908/B1915&gt;10,"-",(B1908/B1915)*100))</f>
        <v>41.889124695301696</v>
      </c>
      <c r="C1955" s="10">
        <f>IF(C1908=0,"-",IF(C1908/C1915&gt;10,"-",(C1908/C1915)*100))</f>
        <v>42.129856211001801</v>
      </c>
      <c r="D1955" s="10">
        <f>IF(D1908=0,"-",IF(D1908/D1915&gt;10,"-",(D1908/D1915)*100))</f>
        <v>49.403313715629373</v>
      </c>
    </row>
    <row r="1956" spans="1:4" x14ac:dyDescent="0.25">
      <c r="A1956" s="1"/>
      <c r="B1956" s="1"/>
      <c r="C1956" s="1"/>
      <c r="D1956" s="1"/>
    </row>
    <row r="1957" spans="1:4" x14ac:dyDescent="0.25">
      <c r="A1957" s="1" t="s">
        <v>176</v>
      </c>
      <c r="B1957" s="1"/>
      <c r="C1957" s="1"/>
      <c r="D1957" s="2" t="s">
        <v>177</v>
      </c>
    </row>
    <row r="1958" spans="1:4" x14ac:dyDescent="0.25">
      <c r="A1958" s="3" t="str">
        <f>"ΚΩΔΙΚΟΣ ICAP" &amp; ": " &amp; '[1]ΣΤΟΙΧΕΙΑ ΕΤΟΥΣ 3'!A$26</f>
        <v>ΚΩΔΙΚΟΣ ICAP: 1077196</v>
      </c>
      <c r="B1958" s="1"/>
      <c r="C1958" s="1"/>
      <c r="D1958" s="2"/>
    </row>
    <row r="1959" spans="1:4" x14ac:dyDescent="0.25">
      <c r="A1959" s="3" t="str">
        <f>'[1]ΣΤΟΙΧΕΙΑ ΕΤΟΥΣ 3'!B$26</f>
        <v>ΑΛΕΞΟΠΟΥΛΟΣ, Μ. &amp; Π., Ε.Π.Ε.</v>
      </c>
      <c r="B1959" s="1"/>
      <c r="C1959" s="1"/>
      <c r="D1959" s="1"/>
    </row>
    <row r="1960" spans="1:4" x14ac:dyDescent="0.25">
      <c r="A1960" s="1" t="s">
        <v>178</v>
      </c>
      <c r="B1960" s="2" t="s">
        <v>179</v>
      </c>
      <c r="C1960" s="2" t="s">
        <v>179</v>
      </c>
      <c r="D1960" s="2" t="s">
        <v>179</v>
      </c>
    </row>
    <row r="1961" spans="1:4" x14ac:dyDescent="0.25">
      <c r="A1961" s="3" t="s">
        <v>180</v>
      </c>
      <c r="B1961" s="4" t="str">
        <f>IF(MAX([1]Βοηθητικό!$E$26:$J$26)-2=MAX([1]Βοηθητικό!$E$1:$J$1)-2,RIGHT('[1]ΣΤΟΙΧΕΙΑ ΕΤΟΥΣ 4'!$F$26,10),IF(MAX([1]Βοηθητικό!$E$26:$J$26)-2=MAX([1]Βοηθητικό!$E$1:$J$1)-3,RIGHT('[1]ΣΤΟΙΧΕΙΑ ΕΤΟΥΣ 3'!$F$26,10),IF(MAX([1]Βοηθητικό!$E$26:$J$26)-2=MAX([1]Βοηθητικό!$E$1:$J$1)-4,RIGHT('[1]ΣΤΟΙΧΕΙΑ ΕΤΟΥΣ 2'!$F$26,10),IF(MAX([1]Βοηθητικό!$E$26:$J$26)-2=MAX([1]Βοηθητικό!$E$1:$J$1)-5,RIGHT('[1]ΣΤΟΙΧΕΙΑ ΕΤΟΥΣ 1'!$F$26,10),""))))</f>
        <v>31/12/2017</v>
      </c>
      <c r="C1961" s="17" t="str">
        <f>IF(MAX([1]Βοηθητικό!$E$26:$J$26)-1=MAX([1]Βοηθητικό!$E$1:$J$1)-1,RIGHT('[1]ΣΤΟΙΧΕΙΑ ΕΤΟΥΣ 5'!$F$26,10),IF(MAX([1]Βοηθητικό!$E$26:$J$26)-1=MAX([1]Βοηθητικό!$E$1:$J$1)-2,RIGHT('[1]ΣΤΟΙΧΕΙΑ ΕΤΟΥΣ 4'!$F$26,10),IF(MAX([1]Βοηθητικό!$E$26:$J$26)-1=MAX([1]Βοηθητικό!$E$1:$J$1)-3,RIGHT('[1]ΣΤΟΙΧΕΙΑ ΕΤΟΥΣ 3'!$F$26,10),IF(MAX([1]Βοηθητικό!$E$26:$J$26)-1=MAX([1]Βοηθητικό!$E$1:$J$1)-4,RIGHT('[1]ΣΤΟΙΧΕΙΑ ΕΤΟΥΣ 2'!$F$26,10),IF(MAX([1]Βοηθητικό!$E$26:$J$26)-1=MAX([1]Βοηθητικό!$E$1:$J$1)-5,RIGHT('[1]ΣΤΟΙΧΕΙΑ ΕΤΟΥΣ 1'!$F$26,10),"")))))</f>
        <v>31/12/2018</v>
      </c>
      <c r="D1961" s="5" t="str">
        <f>IF(MAX([1]Βοηθητικό!$E$26:$J$26)=MAX([1]Βοηθητικό!$E$1:$J$1),RIGHT('[1]ΣΤΟΙΧΕΙΑ ΕΤΟΥΣ 6'!$F$26,10),IF(MAX([1]Βοηθητικό!$E$26:$J$26)=MAX([1]Βοηθητικό!$E$1:$J$1)-1,RIGHT('[1]ΣΤΟΙΧΕΙΑ ΕΤΟΥΣ 5'!$F$26,10),IF(MAX([1]Βοηθητικό!$E$26:$J$26)=MAX([1]Βοηθητικό!$E$1:$J$1)-2,RIGHT('[1]ΣΤΟΙΧΕΙΑ ΕΤΟΥΣ 4'!$F$26,10),IF(MAX([1]Βοηθητικό!$E$26:$J$26)=MAX([1]Βοηθητικό!$E$1:$J$1)-3,RIGHT('[1]ΣΤΟΙΧΕΙΑ ΕΤΟΥΣ 3'!$F$26,10),IF(MAX([1]Βοηθητικό!$E$26:$J$26)=MAX([1]Βοηθητικό!$E$1:$J$1)-4,RIGHT('[1]ΣΤΟΙΧΕΙΑ ΕΤΟΥΣ 2'!$F$26,10),IF(MAX([1]Βοηθητικό!$E$26:$J$26)=MAX([1]Βοηθητικό!$E$1:$J$1)-5,RIGHT('[1]ΣΤΟΙΧΕΙΑ ΕΤΟΥΣ 1'!$F$26,10),""))))))</f>
        <v>31/12/2019</v>
      </c>
    </row>
    <row r="1962" spans="1:4" x14ac:dyDescent="0.25">
      <c r="A1962" s="1" t="s">
        <v>6</v>
      </c>
      <c r="B1962" s="6">
        <f>IF(MAX([1]Βοηθητικό!$E$26:$J$26)-2=MAX([1]Βοηθητικό!$E$1:$J$1)-2,'[1]ΣΤΟΙΧΕΙΑ ΕΤΟΥΣ 4'!$G$26,IF(MAX([1]Βοηθητικό!$E$26:$J$26)-2=MAX([1]Βοηθητικό!$E$1:$J$1)-3,'[1]ΣΤΟΙΧΕΙΑ ΕΤΟΥΣ 3'!$G$26,IF(MAX([1]Βοηθητικό!$E$26:$J$26)-2=MAX([1]Βοηθητικό!$E$1:$J$1)-4,'[1]ΣΤΟΙΧΕΙΑ ΕΤΟΥΣ 2'!$G$26,IF(MAX([1]Βοηθητικό!$E$26:$J$26)-2=MAX([1]Βοηθητικό!$E$1:$J$1)-5,'[1]ΣΤΟΙΧΕΙΑ ΕΤΟΥΣ 1'!$G$26,""))))</f>
        <v>111159</v>
      </c>
      <c r="C1962" s="6">
        <f>IF(MAX([1]Βοηθητικό!$E$26:$J$26)-1=MAX([1]Βοηθητικό!$E$1:$J$1)-1,'[1]ΣΤΟΙΧΕΙΑ ΕΤΟΥΣ 5'!$G$26,IF(MAX([1]Βοηθητικό!$E$26:$J$26)-1=MAX([1]Βοηθητικό!$E$1:$J$1)-2,'[1]ΣΤΟΙΧΕΙΑ ΕΤΟΥΣ 4'!$G$26,IF(MAX([1]Βοηθητικό!$E$26:$J$26)-1=MAX([1]Βοηθητικό!$E$1:$J$1)-3,'[1]ΣΤΟΙΧΕΙΑ ΕΤΟΥΣ 3'!$G$26,IF(MAX([1]Βοηθητικό!$E$26:$J$26)-1=MAX([1]Βοηθητικό!$E$1:$J$1)-4,'[1]ΣΤΟΙΧΕΙΑ ΕΤΟΥΣ 2'!$G$26,IF(MAX([1]Βοηθητικό!$E$26:$J$26)-1=MAX([1]Βοηθητικό!$E$1:$J$1)-5,'[1]ΣΤΟΙΧΕΙΑ ΕΤΟΥΣ 1'!$G$26,"")))))</f>
        <v>96963</v>
      </c>
      <c r="D1962" s="7">
        <f>IF(MAX([1]Βοηθητικό!$E$26:$J$26)=MAX([1]Βοηθητικό!$E$1:$J$1),'[1]ΣΤΟΙΧΕΙΑ ΕΤΟΥΣ 6'!$G$26,IF(MAX([1]Βοηθητικό!$E$26:$J$26)=MAX([1]Βοηθητικό!$E$1:$J$1)-1,'[1]ΣΤΟΙΧΕΙΑ ΕΤΟΥΣ 5'!$G$26,IF(MAX([1]Βοηθητικό!$E$26:$J$26)=MAX([1]Βοηθητικό!$E$1:$J$1)-2,'[1]ΣΤΟΙΧΕΙΑ ΕΤΟΥΣ 4'!$G$26,IF(MAX([1]Βοηθητικό!$E$26:$J$26)=MAX([1]Βοηθητικό!$E$1:$J$1)-3,'[1]ΣΤΟΙΧΕΙΑ ΕΤΟΥΣ 3'!$G$26,IF(MAX([1]Βοηθητικό!$E$26:$J$26)=MAX([1]Βοηθητικό!$E$1:$J$1)-4,'[1]ΣΤΟΙΧΕΙΑ ΕΤΟΥΣ 2'!$G$26,IF(MAX([1]Βοηθητικό!$E$26:$J$26)=MAX([1]Βοηθητικό!$E$1:$J$1)-5,'[1]ΣΤΟΙΧΕΙΑ ΕΤΟΥΣ 1'!$G$26,""))))))</f>
        <v>78928</v>
      </c>
    </row>
    <row r="1963" spans="1:4" x14ac:dyDescent="0.25">
      <c r="A1963" s="1" t="s">
        <v>7</v>
      </c>
      <c r="B1963" s="6">
        <f>IF(MAX([1]Βοηθητικό!$E$26:$J$26)-2=MAX([1]Βοηθητικό!$E$1:$J$1)-2,'[1]ΣΤΟΙΧΕΙΑ ΕΤΟΥΣ 4'!$H$26,IF(MAX([1]Βοηθητικό!$E$26:$J$26)-2=MAX([1]Βοηθητικό!$E$1:$J$1)-3,'[1]ΣΤΟΙΧΕΙΑ ΕΤΟΥΣ 3'!$H$26,IF(MAX([1]Βοηθητικό!$E$26:$J$26)-2=MAX([1]Βοηθητικό!$E$1:$J$1)-4,'[1]ΣΤΟΙΧΕΙΑ ΕΤΟΥΣ 2'!$H$26,IF(MAX([1]Βοηθητικό!$E$26:$J$26)-2=MAX([1]Βοηθητικό!$E$1:$J$1)-5,'[1]ΣΤΟΙΧΕΙΑ ΕΤΟΥΣ 1'!$H$26,""))))</f>
        <v>0</v>
      </c>
      <c r="C1963" s="6">
        <f>IF(MAX([1]Βοηθητικό!$E$26:$J$26)-1=MAX([1]Βοηθητικό!$E$1:$J$1)-1,'[1]ΣΤΟΙΧΕΙΑ ΕΤΟΥΣ 5'!$H$26,IF(MAX([1]Βοηθητικό!$E$26:$J$26)-1=MAX([1]Βοηθητικό!$E$1:$J$1)-2,'[1]ΣΤΟΙΧΕΙΑ ΕΤΟΥΣ 4'!$H$26,IF(MAX([1]Βοηθητικό!$E$26:$J$26)-1=MAX([1]Βοηθητικό!$E$1:$J$1)-3,'[1]ΣΤΟΙΧΕΙΑ ΕΤΟΥΣ 3'!$H$26,IF(MAX([1]Βοηθητικό!$E$26:$J$26)-1=MAX([1]Βοηθητικό!$E$1:$J$1)-4,'[1]ΣΤΟΙΧΕΙΑ ΕΤΟΥΣ 2'!$H$26,IF(MAX([1]Βοηθητικό!$E$26:$J$26)-1=MAX([1]Βοηθητικό!$E$1:$J$1)-5,'[1]ΣΤΟΙΧΕΙΑ ΕΤΟΥΣ 1'!$H$26,"")))))</f>
        <v>0</v>
      </c>
      <c r="D1963" s="7">
        <f>IF(MAX([1]Βοηθητικό!$E$26:$J$26)=MAX([1]Βοηθητικό!$E$1:$J$1),'[1]ΣΤΟΙΧΕΙΑ ΕΤΟΥΣ 6'!$H$26,IF(MAX([1]Βοηθητικό!$E$26:$J$26)=MAX([1]Βοηθητικό!$E$1:$J$1)-1,'[1]ΣΤΟΙΧΕΙΑ ΕΤΟΥΣ 5'!$H$26,IF(MAX([1]Βοηθητικό!$E$26:$J$26)=MAX([1]Βοηθητικό!$E$1:$J$1)-2,'[1]ΣΤΟΙΧΕΙΑ ΕΤΟΥΣ 4'!$H$26,IF(MAX([1]Βοηθητικό!$E$26:$J$26)=MAX([1]Βοηθητικό!$E$1:$J$1)-3,'[1]ΣΤΟΙΧΕΙΑ ΕΤΟΥΣ 3'!$H$26,IF(MAX([1]Βοηθητικό!$E$26:$J$26)=MAX([1]Βοηθητικό!$E$1:$J$1)-4,'[1]ΣΤΟΙΧΕΙΑ ΕΤΟΥΣ 2'!$H$26,IF(MAX([1]Βοηθητικό!$E$26:$J$26)=MAX([1]Βοηθητικό!$E$1:$J$1)-5,'[1]ΣΤΟΙΧΕΙΑ ΕΤΟΥΣ 1'!$H$26,""))))))</f>
        <v>0</v>
      </c>
    </row>
    <row r="1964" spans="1:4" x14ac:dyDescent="0.25">
      <c r="A1964" s="1" t="s">
        <v>8</v>
      </c>
      <c r="B1964" s="6">
        <f>IF(MAX([1]Βοηθητικό!$E$26:$J$26)-2=MAX([1]Βοηθητικό!$E$1:$J$1)-2,'[1]ΣΤΟΙΧΕΙΑ ΕΤΟΥΣ 4'!$I$26,IF(MAX([1]Βοηθητικό!$E$26:$J$26)-2=MAX([1]Βοηθητικό!$E$1:$J$1)-3,'[1]ΣΤΟΙΧΕΙΑ ΕΤΟΥΣ 3'!$I$26,IF(MAX([1]Βοηθητικό!$E$26:$J$26)-2=MAX([1]Βοηθητικό!$E$1:$J$1)-4,'[1]ΣΤΟΙΧΕΙΑ ΕΤΟΥΣ 2'!$I$26,IF(MAX([1]Βοηθητικό!$E$26:$J$26)-2=MAX([1]Βοηθητικό!$E$1:$J$1)-5,'[1]ΣΤΟΙΧΕΙΑ ΕΤΟΥΣ 1'!$I$26,""))))</f>
        <v>29272</v>
      </c>
      <c r="C1964" s="6">
        <f>IF(MAX([1]Βοηθητικό!$E$26:$J$26)-1=MAX([1]Βοηθητικό!$E$1:$J$1)-1,'[1]ΣΤΟΙΧΕΙΑ ΕΤΟΥΣ 5'!$I$26,IF(MAX([1]Βοηθητικό!$E$26:$J$26)-1=MAX([1]Βοηθητικό!$E$1:$J$1)-2,'[1]ΣΤΟΙΧΕΙΑ ΕΤΟΥΣ 4'!$I$26,IF(MAX([1]Βοηθητικό!$E$26:$J$26)-1=MAX([1]Βοηθητικό!$E$1:$J$1)-3,'[1]ΣΤΟΙΧΕΙΑ ΕΤΟΥΣ 3'!$I$26,IF(MAX([1]Βοηθητικό!$E$26:$J$26)-1=MAX([1]Βοηθητικό!$E$1:$J$1)-4,'[1]ΣΤΟΙΧΕΙΑ ΕΤΟΥΣ 2'!$I$26,IF(MAX([1]Βοηθητικό!$E$26:$J$26)-1=MAX([1]Βοηθητικό!$E$1:$J$1)-5,'[1]ΣΤΟΙΧΕΙΑ ΕΤΟΥΣ 1'!$I$26,"")))))</f>
        <v>61934</v>
      </c>
      <c r="D1964" s="7">
        <f>IF(MAX([1]Βοηθητικό!$E$26:$J$26)=MAX([1]Βοηθητικό!$E$1:$J$1),'[1]ΣΤΟΙΧΕΙΑ ΕΤΟΥΣ 6'!$I$26,IF(MAX([1]Βοηθητικό!$E$26:$J$26)=MAX([1]Βοηθητικό!$E$1:$J$1)-1,'[1]ΣΤΟΙΧΕΙΑ ΕΤΟΥΣ 5'!$I$26,IF(MAX([1]Βοηθητικό!$E$26:$J$26)=MAX([1]Βοηθητικό!$E$1:$J$1)-2,'[1]ΣΤΟΙΧΕΙΑ ΕΤΟΥΣ 4'!$I$26,IF(MAX([1]Βοηθητικό!$E$26:$J$26)=MAX([1]Βοηθητικό!$E$1:$J$1)-3,'[1]ΣΤΟΙΧΕΙΑ ΕΤΟΥΣ 3'!$I$26,IF(MAX([1]Βοηθητικό!$E$26:$J$26)=MAX([1]Βοηθητικό!$E$1:$J$1)-4,'[1]ΣΤΟΙΧΕΙΑ ΕΤΟΥΣ 2'!$I$26,IF(MAX([1]Βοηθητικό!$E$26:$J$26)=MAX([1]Βοηθητικό!$E$1:$J$1)-5,'[1]ΣΤΟΙΧΕΙΑ ΕΤΟΥΣ 1'!$I$26,""))))))</f>
        <v>22643</v>
      </c>
    </row>
    <row r="1965" spans="1:4" x14ac:dyDescent="0.25">
      <c r="A1965" s="1" t="s">
        <v>57</v>
      </c>
      <c r="B1965" s="6">
        <f>IF(MAX([1]Βοηθητικό!$E$26:$J$26)-2=MAX([1]Βοηθητικό!$E$1:$J$1)-2,'[1]ΣΤΟΙΧΕΙΑ ΕΤΟΥΣ 4'!$BF$26,IF(MAX([1]Βοηθητικό!$E$26:$J$26)-2=MAX([1]Βοηθητικό!$E$1:$J$1)-3,'[1]ΣΤΟΙΧΕΙΑ ΕΤΟΥΣ 3'!$BF$26,IF(MAX([1]Βοηθητικό!$E$26:$J$26)-2=MAX([1]Βοηθητικό!$E$1:$J$1)-4,'[1]ΣΤΟΙΧΕΙΑ ΕΤΟΥΣ 2'!$BF$26,IF(MAX([1]Βοηθητικό!$E$26:$J$26)-2=MAX([1]Βοηθητικό!$E$1:$J$1)-5,'[1]ΣΤΟΙΧΕΙΑ ΕΤΟΥΣ 1'!$BF$26,""))))</f>
        <v>44396</v>
      </c>
      <c r="C1965" s="6">
        <f>IF(MAX([1]Βοηθητικό!$E$26:$J$26)-1=MAX([1]Βοηθητικό!$E$1:$J$1)-1,'[1]ΣΤΟΙΧΕΙΑ ΕΤΟΥΣ 5'!$BF$26,IF(MAX([1]Βοηθητικό!$E$26:$J$26)-1=MAX([1]Βοηθητικό!$E$1:$J$1)-2,'[1]ΣΤΟΙΧΕΙΑ ΕΤΟΥΣ 4'!$BF$26,IF(MAX([1]Βοηθητικό!$E$26:$J$26)-1=MAX([1]Βοηθητικό!$E$1:$J$1)-3,'[1]ΣΤΟΙΧΕΙΑ ΕΤΟΥΣ 3'!$BF$26,IF(MAX([1]Βοηθητικό!$E$26:$J$26)-1=MAX([1]Βοηθητικό!$E$1:$J$1)-4,'[1]ΣΤΟΙΧΕΙΑ ΕΤΟΥΣ 2'!$BF$26,IF(MAX([1]Βοηθητικό!$E$26:$J$26)-1=MAX([1]Βοηθητικό!$E$1:$J$1)-5,'[1]ΣΤΟΙΧΕΙΑ ΕΤΟΥΣ 1'!$BF$26,"")))))</f>
        <v>142689</v>
      </c>
      <c r="D1965" s="7">
        <f>IF(MAX([1]Βοηθητικό!$E$26:$J$26)=MAX([1]Βοηθητικό!$E$1:$J$1),'[1]ΣΤΟΙΧΕΙΑ ΕΤΟΥΣ 6'!$BF$26,IF(MAX([1]Βοηθητικό!$E$26:$J$26)=MAX([1]Βοηθητικό!$E$1:$J$1)-1,'[1]ΣΤΟΙΧΕΙΑ ΕΤΟΥΣ 5'!$BF$26,IF(MAX([1]Βοηθητικό!$E$26:$J$26)=MAX([1]Βοηθητικό!$E$1:$J$1)-2,'[1]ΣΤΟΙΧΕΙΑ ΕΤΟΥΣ 4'!$BF$26,IF(MAX([1]Βοηθητικό!$E$26:$J$26)=MAX([1]Βοηθητικό!$E$1:$J$1)-3,'[1]ΣΤΟΙΧΕΙΑ ΕΤΟΥΣ 3'!$BF$26,IF(MAX([1]Βοηθητικό!$E$26:$J$26)=MAX([1]Βοηθητικό!$E$1:$J$1)-4,'[1]ΣΤΟΙΧΕΙΑ ΕΤΟΥΣ 2'!$BF$26,IF(MAX([1]Βοηθητικό!$E$26:$J$26)=MAX([1]Βοηθητικό!$E$1:$J$1)-5,'[1]ΣΤΟΙΧΕΙΑ ΕΤΟΥΣ 1'!$BF$26,""))))))</f>
        <v>21836</v>
      </c>
    </row>
    <row r="1966" spans="1:4" x14ac:dyDescent="0.25">
      <c r="A1966" s="1" t="s">
        <v>9</v>
      </c>
      <c r="B1966" s="6">
        <f>IF(MAX([1]Βοηθητικό!$E$26:$J$26)-2=MAX([1]Βοηθητικό!$E$1:$J$1)-2,'[1]ΣΤΟΙΧΕΙΑ ΕΤΟΥΣ 4'!$J$26,IF(MAX([1]Βοηθητικό!$E$26:$J$26)-2=MAX([1]Βοηθητικό!$E$1:$J$1)-3,'[1]ΣΤΟΙΧΕΙΑ ΕΤΟΥΣ 3'!$J$26,IF(MAX([1]Βοηθητικό!$E$26:$J$26)-2=MAX([1]Βοηθητικό!$E$1:$J$1)-4,'[1]ΣΤΟΙΧΕΙΑ ΕΤΟΥΣ 2'!$J$26,IF(MAX([1]Βοηθητικό!$E$26:$J$26)-2=MAX([1]Βοηθητικό!$E$1:$J$1)-5,'[1]ΣΤΟΙΧΕΙΑ ΕΤΟΥΣ 1'!$J$26,""))))</f>
        <v>1265</v>
      </c>
      <c r="C1966" s="6">
        <f>IF(MAX([1]Βοηθητικό!$E$26:$J$26)-1=MAX([1]Βοηθητικό!$E$1:$J$1)-1,'[1]ΣΤΟΙΧΕΙΑ ΕΤΟΥΣ 5'!$J$26,IF(MAX([1]Βοηθητικό!$E$26:$J$26)-1=MAX([1]Βοηθητικό!$E$1:$J$1)-2,'[1]ΣΤΟΙΧΕΙΑ ΕΤΟΥΣ 4'!$J$26,IF(MAX([1]Βοηθητικό!$E$26:$J$26)-1=MAX([1]Βοηθητικό!$E$1:$J$1)-3,'[1]ΣΤΟΙΧΕΙΑ ΕΤΟΥΣ 3'!$J$26,IF(MAX([1]Βοηθητικό!$E$26:$J$26)-1=MAX([1]Βοηθητικό!$E$1:$J$1)-4,'[1]ΣΤΟΙΧΕΙΑ ΕΤΟΥΣ 2'!$J$26,IF(MAX([1]Βοηθητικό!$E$26:$J$26)-1=MAX([1]Βοηθητικό!$E$1:$J$1)-5,'[1]ΣΤΟΙΧΕΙΑ ΕΤΟΥΣ 1'!$J$26,"")))))</f>
        <v>800</v>
      </c>
      <c r="D1966" s="7">
        <f>IF(MAX([1]Βοηθητικό!$E$26:$J$26)=MAX([1]Βοηθητικό!$E$1:$J$1),'[1]ΣΤΟΙΧΕΙΑ ΕΤΟΥΣ 6'!$J$26,IF(MAX([1]Βοηθητικό!$E$26:$J$26)=MAX([1]Βοηθητικό!$E$1:$J$1)-1,'[1]ΣΤΟΙΧΕΙΑ ΕΤΟΥΣ 5'!$J$26,IF(MAX([1]Βοηθητικό!$E$26:$J$26)=MAX([1]Βοηθητικό!$E$1:$J$1)-2,'[1]ΣΤΟΙΧΕΙΑ ΕΤΟΥΣ 4'!$J$26,IF(MAX([1]Βοηθητικό!$E$26:$J$26)=MAX([1]Βοηθητικό!$E$1:$J$1)-3,'[1]ΣΤΟΙΧΕΙΑ ΕΤΟΥΣ 3'!$J$26,IF(MAX([1]Βοηθητικό!$E$26:$J$26)=MAX([1]Βοηθητικό!$E$1:$J$1)-4,'[1]ΣΤΟΙΧΕΙΑ ΕΤΟΥΣ 2'!$J$26,IF(MAX([1]Βοηθητικό!$E$26:$J$26)=MAX([1]Βοηθητικό!$E$1:$J$1)-5,'[1]ΣΤΟΙΧΕΙΑ ΕΤΟΥΣ 1'!$J$26,""))))))</f>
        <v>335</v>
      </c>
    </row>
    <row r="1967" spans="1:4" x14ac:dyDescent="0.25">
      <c r="A1967" s="1" t="s">
        <v>181</v>
      </c>
      <c r="B1967" s="6">
        <f>IF(MAX([1]Βοηθητικό!$E$26:$J$26)-2=MAX([1]Βοηθητικό!$E$1:$J$1)-2,'[1]ΣΤΟΙΧΕΙΑ ΕΤΟΥΣ 4'!$M$26,IF(MAX([1]Βοηθητικό!$E$26:$J$26)-2=MAX([1]Βοηθητικό!$E$1:$J$1)-3,'[1]ΣΤΟΙΧΕΙΑ ΕΤΟΥΣ 3'!$M$26,IF(MAX([1]Βοηθητικό!$E$26:$J$26)-2=MAX([1]Βοηθητικό!$E$1:$J$1)-4,'[1]ΣΤΟΙΧΕΙΑ ΕΤΟΥΣ 2'!$M$26,IF(MAX([1]Βοηθητικό!$E$26:$J$26)-2=MAX([1]Βοηθητικό!$E$1:$J$1)-5,'[1]ΣΤΟΙΧΕΙΑ ΕΤΟΥΣ 1'!$M$26,""))))</f>
        <v>0</v>
      </c>
      <c r="C1967" s="6">
        <f>IF(MAX([1]Βοηθητικό!$E$26:$J$26)-1=MAX([1]Βοηθητικό!$E$1:$J$1)-1,'[1]ΣΤΟΙΧΕΙΑ ΕΤΟΥΣ 5'!$M$26,IF(MAX([1]Βοηθητικό!$E$26:$J$26)-1=MAX([1]Βοηθητικό!$E$1:$J$1)-2,'[1]ΣΤΟΙΧΕΙΑ ΕΤΟΥΣ 4'!$M$26,IF(MAX([1]Βοηθητικό!$E$26:$J$26)-1=MAX([1]Βοηθητικό!$E$1:$J$1)-3,'[1]ΣΤΟΙΧΕΙΑ ΕΤΟΥΣ 3'!$M$26,IF(MAX([1]Βοηθητικό!$E$26:$J$26)-1=MAX([1]Βοηθητικό!$E$1:$J$1)-4,'[1]ΣΤΟΙΧΕΙΑ ΕΤΟΥΣ 2'!$M$26,IF(MAX([1]Βοηθητικό!$E$26:$J$26)-1=MAX([1]Βοηθητικό!$E$1:$J$1)-5,'[1]ΣΤΟΙΧΕΙΑ ΕΤΟΥΣ 1'!$M$26,"")))))</f>
        <v>145554</v>
      </c>
      <c r="D1967" s="7">
        <f>IF(MAX([1]Βοηθητικό!$E$26:$J$26)=MAX([1]Βοηθητικό!$E$1:$J$1),'[1]ΣΤΟΙΧΕΙΑ ΕΤΟΥΣ 6'!$M$26,IF(MAX([1]Βοηθητικό!$E$26:$J$26)=MAX([1]Βοηθητικό!$E$1:$J$1)-1,'[1]ΣΤΟΙΧΕΙΑ ΕΤΟΥΣ 5'!$M$26,IF(MAX([1]Βοηθητικό!$E$26:$J$26)=MAX([1]Βοηθητικό!$E$1:$J$1)-2,'[1]ΣΤΟΙΧΕΙΑ ΕΤΟΥΣ 4'!$M$26,IF(MAX([1]Βοηθητικό!$E$26:$J$26)=MAX([1]Βοηθητικό!$E$1:$J$1)-3,'[1]ΣΤΟΙΧΕΙΑ ΕΤΟΥΣ 3'!$M$26,IF(MAX([1]Βοηθητικό!$E$26:$J$26)=MAX([1]Βοηθητικό!$E$1:$J$1)-4,'[1]ΣΤΟΙΧΕΙΑ ΕΤΟΥΣ 2'!$M$26,IF(MAX([1]Βοηθητικό!$E$26:$J$26)=MAX([1]Βοηθητικό!$E$1:$J$1)-5,'[1]ΣΤΟΙΧΕΙΑ ΕΤΟΥΣ 1'!$M$26,""))))))</f>
        <v>0</v>
      </c>
    </row>
    <row r="1968" spans="1:4" x14ac:dyDescent="0.25">
      <c r="A1968" s="1" t="s">
        <v>182</v>
      </c>
      <c r="B1968" s="6">
        <f>IF(MAX([1]Βοηθητικό!$E$26:$J$26)-2=MAX([1]Βοηθητικό!$E$1:$J$1)-2,'[1]ΣΤΟΙΧΕΙΑ ΕΤΟΥΣ 4'!$BN$26,IF(MAX([1]Βοηθητικό!$E$26:$J$26)-2=MAX([1]Βοηθητικό!$E$1:$J$1)-3,'[1]ΣΤΟΙΧΕΙΑ ΕΤΟΥΣ 3'!$BN$26,IF(MAX([1]Βοηθητικό!$E$26:$J$26)-2=MAX([1]Βοηθητικό!$E$1:$J$1)-4,'[1]ΣΤΟΙΧΕΙΑ ΕΤΟΥΣ 2'!$BN$26,IF(MAX([1]Βοηθητικό!$E$26:$J$26)-2=MAX([1]Βοηθητικό!$E$1:$J$1)-5,'[1]ΣΤΟΙΧΕΙΑ ΕΤΟΥΣ 1'!$BN$26,""))))</f>
        <v>0</v>
      </c>
      <c r="C1968" s="6">
        <f>IF(MAX([1]Βοηθητικό!$E$26:$J$26)-1=MAX([1]Βοηθητικό!$E$1:$J$1)-1,'[1]ΣΤΟΙΧΕΙΑ ΕΤΟΥΣ 5'!$BN$26,IF(MAX([1]Βοηθητικό!$E$26:$J$26)-1=MAX([1]Βοηθητικό!$E$1:$J$1)-2,'[1]ΣΤΟΙΧΕΙΑ ΕΤΟΥΣ 4'!$BN$26,IF(MAX([1]Βοηθητικό!$E$26:$J$26)-1=MAX([1]Βοηθητικό!$E$1:$J$1)-3,'[1]ΣΤΟΙΧΕΙΑ ΕΤΟΥΣ 3'!$BN$26,IF(MAX([1]Βοηθητικό!$E$26:$J$26)-1=MAX([1]Βοηθητικό!$E$1:$J$1)-4,'[1]ΣΤΟΙΧΕΙΑ ΕΤΟΥΣ 2'!$BN$26,IF(MAX([1]Βοηθητικό!$E$26:$J$26)-1=MAX([1]Βοηθητικό!$E$1:$J$1)-5,'[1]ΣΤΟΙΧΕΙΑ ΕΤΟΥΣ 1'!$BN$26,"")))))</f>
        <v>38229</v>
      </c>
      <c r="D1968" s="7">
        <f>IF(MAX([1]Βοηθητικό!$E$26:$J$26)=MAX([1]Βοηθητικό!$E$1:$J$1),'[1]ΣΤΟΙΧΕΙΑ ΕΤΟΥΣ 6'!$BN$26,IF(MAX([1]Βοηθητικό!$E$26:$J$26)=MAX([1]Βοηθητικό!$E$1:$J$1)-1,'[1]ΣΤΟΙΧΕΙΑ ΕΤΟΥΣ 5'!$BN$26,IF(MAX([1]Βοηθητικό!$E$26:$J$26)=MAX([1]Βοηθητικό!$E$1:$J$1)-2,'[1]ΣΤΟΙΧΕΙΑ ΕΤΟΥΣ 4'!$BN$26,IF(MAX([1]Βοηθητικό!$E$26:$J$26)=MAX([1]Βοηθητικό!$E$1:$J$1)-3,'[1]ΣΤΟΙΧΕΙΑ ΕΤΟΥΣ 3'!$BN$26,IF(MAX([1]Βοηθητικό!$E$26:$J$26)=MAX([1]Βοηθητικό!$E$1:$J$1)-4,'[1]ΣΤΟΙΧΕΙΑ ΕΤΟΥΣ 2'!$BN$26,IF(MAX([1]Βοηθητικό!$E$26:$J$26)=MAX([1]Βοηθητικό!$E$1:$J$1)-5,'[1]ΣΤΟΙΧΕΙΑ ΕΤΟΥΣ 1'!$BN$26,""))))))</f>
        <v>0</v>
      </c>
    </row>
    <row r="1969" spans="1:4" x14ac:dyDescent="0.25">
      <c r="A1969" s="1" t="s">
        <v>183</v>
      </c>
      <c r="B1969" s="6">
        <f>IF(MAX([1]Βοηθητικό!$E$26:$J$26)-2=MAX([1]Βοηθητικό!$E$1:$J$1)-2,'[1]ΣΤΟΙΧΕΙΑ ΕΤΟΥΣ 4'!$BG$26,IF(MAX([1]Βοηθητικό!$E$26:$J$26)-2=MAX([1]Βοηθητικό!$E$1:$J$1)-3,'[1]ΣΤΟΙΧΕΙΑ ΕΤΟΥΣ 3'!$BG$26,IF(MAX([1]Βοηθητικό!$E$26:$J$26)-2=MAX([1]Βοηθητικό!$E$1:$J$1)-4,'[1]ΣΤΟΙΧΕΙΑ ΕΤΟΥΣ 2'!$BG$26,IF(MAX([1]Βοηθητικό!$E$26:$J$26)-2=MAX([1]Βοηθητικό!$E$1:$J$1)-5,'[1]ΣΤΟΙΧΕΙΑ ΕΤΟΥΣ 1'!$BG$26,""))))</f>
        <v>0</v>
      </c>
      <c r="C1969" s="6">
        <f>IF(MAX([1]Βοηθητικό!$E$26:$J$26)-1=MAX([1]Βοηθητικό!$E$1:$J$1)-1,'[1]ΣΤΟΙΧΕΙΑ ΕΤΟΥΣ 5'!$BG$26,IF(MAX([1]Βοηθητικό!$E$26:$J$26)-1=MAX([1]Βοηθητικό!$E$1:$J$1)-2,'[1]ΣΤΟΙΧΕΙΑ ΕΤΟΥΣ 4'!$BG$26,IF(MAX([1]Βοηθητικό!$E$26:$J$26)-1=MAX([1]Βοηθητικό!$E$1:$J$1)-3,'[1]ΣΤΟΙΧΕΙΑ ΕΤΟΥΣ 3'!$BG$26,IF(MAX([1]Βοηθητικό!$E$26:$J$26)-1=MAX([1]Βοηθητικό!$E$1:$J$1)-4,'[1]ΣΤΟΙΧΕΙΑ ΕΤΟΥΣ 2'!$BG$26,IF(MAX([1]Βοηθητικό!$E$26:$J$26)-1=MAX([1]Βοηθητικό!$E$1:$J$1)-5,'[1]ΣΤΟΙΧΕΙΑ ΕΤΟΥΣ 1'!$BG$26,"")))))</f>
        <v>107326</v>
      </c>
      <c r="D1969" s="7">
        <f>IF(MAX([1]Βοηθητικό!$E$26:$J$26)=MAX([1]Βοηθητικό!$E$1:$J$1),'[1]ΣΤΟΙΧΕΙΑ ΕΤΟΥΣ 6'!$BG$26,IF(MAX([1]Βοηθητικό!$E$26:$J$26)=MAX([1]Βοηθητικό!$E$1:$J$1)-1,'[1]ΣΤΟΙΧΕΙΑ ΕΤΟΥΣ 5'!$BG$26,IF(MAX([1]Βοηθητικό!$E$26:$J$26)=MAX([1]Βοηθητικό!$E$1:$J$1)-2,'[1]ΣΤΟΙΧΕΙΑ ΕΤΟΥΣ 4'!$BG$26,IF(MAX([1]Βοηθητικό!$E$26:$J$26)=MAX([1]Βοηθητικό!$E$1:$J$1)-3,'[1]ΣΤΟΙΧΕΙΑ ΕΤΟΥΣ 3'!$BG$26,IF(MAX([1]Βοηθητικό!$E$26:$J$26)=MAX([1]Βοηθητικό!$E$1:$J$1)-4,'[1]ΣΤΟΙΧΕΙΑ ΕΤΟΥΣ 2'!$BG$26,IF(MAX([1]Βοηθητικό!$E$26:$J$26)=MAX([1]Βοηθητικό!$E$1:$J$1)-5,'[1]ΣΤΟΙΧΕΙΑ ΕΤΟΥΣ 1'!$BG$26,""))))))</f>
        <v>0</v>
      </c>
    </row>
    <row r="1970" spans="1:4" x14ac:dyDescent="0.25">
      <c r="A1970" s="1" t="s">
        <v>66</v>
      </c>
      <c r="B1970" s="6">
        <f>IF(MAX([1]Βοηθητικό!$E$26:$J$26)-2=MAX([1]Βοηθητικό!$E$1:$J$1)-2,'[1]ΣΤΟΙΧΕΙΑ ΕΤΟΥΣ 4'!$BO$26,IF(MAX([1]Βοηθητικό!$E$26:$J$26)-2=MAX([1]Βοηθητικό!$E$1:$J$1)-3,'[1]ΣΤΟΙΧΕΙΑ ΕΤΟΥΣ 3'!$BO$26,IF(MAX([1]Βοηθητικό!$E$26:$J$26)-2=MAX([1]Βοηθητικό!$E$1:$J$1)-4,'[1]ΣΤΟΙΧΕΙΑ ΕΤΟΥΣ 2'!$BO$26,IF(MAX([1]Βοηθητικό!$E$26:$J$26)-2=MAX([1]Βοηθητικό!$E$1:$J$1)-5,'[1]ΣΤΟΙΧΕΙΑ ΕΤΟΥΣ 1'!$BO$26,""))))</f>
        <v>0</v>
      </c>
      <c r="C1970" s="6">
        <f>IF(MAX([1]Βοηθητικό!$E$26:$J$26)-1=MAX([1]Βοηθητικό!$E$1:$J$1)-1,'[1]ΣΤΟΙΧΕΙΑ ΕΤΟΥΣ 5'!$BO$26,IF(MAX([1]Βοηθητικό!$E$26:$J$26)-1=MAX([1]Βοηθητικό!$E$1:$J$1)-2,'[1]ΣΤΟΙΧΕΙΑ ΕΤΟΥΣ 4'!$BO$26,IF(MAX([1]Βοηθητικό!$E$26:$J$26)-1=MAX([1]Βοηθητικό!$E$1:$J$1)-3,'[1]ΣΤΟΙΧΕΙΑ ΕΤΟΥΣ 3'!$BO$26,IF(MAX([1]Βοηθητικό!$E$26:$J$26)-1=MAX([1]Βοηθητικό!$E$1:$J$1)-4,'[1]ΣΤΟΙΧΕΙΑ ΕΤΟΥΣ 2'!$BO$26,IF(MAX([1]Βοηθητικό!$E$26:$J$26)-1=MAX([1]Βοηθητικό!$E$1:$J$1)-5,'[1]ΣΤΟΙΧΕΙΑ ΕΤΟΥΣ 1'!$BO$26,"")))))</f>
        <v>0</v>
      </c>
      <c r="D1970" s="7">
        <f>IF(MAX([1]Βοηθητικό!$E$26:$J$26)=MAX([1]Βοηθητικό!$E$1:$J$1),'[1]ΣΤΟΙΧΕΙΑ ΕΤΟΥΣ 6'!$BO$26,IF(MAX([1]Βοηθητικό!$E$26:$J$26)=MAX([1]Βοηθητικό!$E$1:$J$1)-1,'[1]ΣΤΟΙΧΕΙΑ ΕΤΟΥΣ 5'!$BO$26,IF(MAX([1]Βοηθητικό!$E$26:$J$26)=MAX([1]Βοηθητικό!$E$1:$J$1)-2,'[1]ΣΤΟΙΧΕΙΑ ΕΤΟΥΣ 4'!$BO$26,IF(MAX([1]Βοηθητικό!$E$26:$J$26)=MAX([1]Βοηθητικό!$E$1:$J$1)-3,'[1]ΣΤΟΙΧΕΙΑ ΕΤΟΥΣ 3'!$BO$26,IF(MAX([1]Βοηθητικό!$E$26:$J$26)=MAX([1]Βοηθητικό!$E$1:$J$1)-4,'[1]ΣΤΟΙΧΕΙΑ ΕΤΟΥΣ 2'!$BO$26,IF(MAX([1]Βοηθητικό!$E$26:$J$26)=MAX([1]Βοηθητικό!$E$1:$J$1)-5,'[1]ΣΤΟΙΧΕΙΑ ΕΤΟΥΣ 1'!$BO$26,""))))))</f>
        <v>0</v>
      </c>
    </row>
    <row r="1971" spans="1:4" x14ac:dyDescent="0.25">
      <c r="A1971" s="1" t="s">
        <v>13</v>
      </c>
      <c r="B1971" s="6">
        <f>IF(MAX([1]Βοηθητικό!$E$26:$J$26)-2=MAX([1]Βοηθητικό!$E$1:$J$1)-2,'[1]ΣΤΟΙΧΕΙΑ ΕΤΟΥΣ 4'!$N$26,IF(MAX([1]Βοηθητικό!$E$26:$J$26)-2=MAX([1]Βοηθητικό!$E$1:$J$1)-3,'[1]ΣΤΟΙΧΕΙΑ ΕΤΟΥΣ 3'!$N$26,IF(MAX([1]Βοηθητικό!$E$26:$J$26)-2=MAX([1]Βοηθητικό!$E$1:$J$1)-4,'[1]ΣΤΟΙΧΕΙΑ ΕΤΟΥΣ 2'!$N$26,IF(MAX([1]Βοηθητικό!$E$26:$J$26)-2=MAX([1]Βοηθητικό!$E$1:$J$1)-5,'[1]ΣΤΟΙΧΕΙΑ ΕΤΟΥΣ 1'!$N$26,""))))</f>
        <v>36225</v>
      </c>
      <c r="C1971" s="6">
        <f>IF(MAX([1]Βοηθητικό!$E$26:$J$26)-1=MAX([1]Βοηθητικό!$E$1:$J$1)-1,'[1]ΣΤΟΙΧΕΙΑ ΕΤΟΥΣ 5'!$N$26,IF(MAX([1]Βοηθητικό!$E$26:$J$26)-1=MAX([1]Βοηθητικό!$E$1:$J$1)-2,'[1]ΣΤΟΙΧΕΙΑ ΕΤΟΥΣ 4'!$N$26,IF(MAX([1]Βοηθητικό!$E$26:$J$26)-1=MAX([1]Βοηθητικό!$E$1:$J$1)-3,'[1]ΣΤΟΙΧΕΙΑ ΕΤΟΥΣ 3'!$N$26,IF(MAX([1]Βοηθητικό!$E$26:$J$26)-1=MAX([1]Βοηθητικό!$E$1:$J$1)-4,'[1]ΣΤΟΙΧΕΙΑ ΕΤΟΥΣ 2'!$N$26,IF(MAX([1]Βοηθητικό!$E$26:$J$26)-1=MAX([1]Βοηθητικό!$E$1:$J$1)-5,'[1]ΣΤΟΙΧΕΙΑ ΕΤΟΥΣ 1'!$N$26,"")))))</f>
        <v>37094</v>
      </c>
      <c r="D1971" s="7">
        <f>IF(MAX([1]Βοηθητικό!$E$26:$J$26)=MAX([1]Βοηθητικό!$E$1:$J$1),'[1]ΣΤΟΙΧΕΙΑ ΕΤΟΥΣ 6'!$N$26,IF(MAX([1]Βοηθητικό!$E$26:$J$26)=MAX([1]Βοηθητικό!$E$1:$J$1)-1,'[1]ΣΤΟΙΧΕΙΑ ΕΤΟΥΣ 5'!$N$26,IF(MAX([1]Βοηθητικό!$E$26:$J$26)=MAX([1]Βοηθητικό!$E$1:$J$1)-2,'[1]ΣΤΟΙΧΕΙΑ ΕΤΟΥΣ 4'!$N$26,IF(MAX([1]Βοηθητικό!$E$26:$J$26)=MAX([1]Βοηθητικό!$E$1:$J$1)-3,'[1]ΣΤΟΙΧΕΙΑ ΕΤΟΥΣ 3'!$N$26,IF(MAX([1]Βοηθητικό!$E$26:$J$26)=MAX([1]Βοηθητικό!$E$1:$J$1)-4,'[1]ΣΤΟΙΧΕΙΑ ΕΤΟΥΣ 2'!$N$26,IF(MAX([1]Βοηθητικό!$E$26:$J$26)=MAX([1]Βοηθητικό!$E$1:$J$1)-5,'[1]ΣΤΟΙΧΕΙΑ ΕΤΟΥΣ 1'!$N$26,""))))))</f>
        <v>34113</v>
      </c>
    </row>
    <row r="1972" spans="1:4" x14ac:dyDescent="0.25">
      <c r="A1972" s="1" t="s">
        <v>14</v>
      </c>
      <c r="B1972" s="6">
        <f>IF(MAX([1]Βοηθητικό!$E$26:$J$26)-2=MAX([1]Βοηθητικό!$E$1:$J$1)-2,'[1]ΣΤΟΙΧΕΙΑ ΕΤΟΥΣ 4'!$O$26,IF(MAX([1]Βοηθητικό!$E$26:$J$26)-2=MAX([1]Βοηθητικό!$E$1:$J$1)-3,'[1]ΣΤΟΙΧΕΙΑ ΕΤΟΥΣ 3'!$O$26,IF(MAX([1]Βοηθητικό!$E$26:$J$26)-2=MAX([1]Βοηθητικό!$E$1:$J$1)-4,'[1]ΣΤΟΙΧΕΙΑ ΕΤΟΥΣ 2'!$O$26,IF(MAX([1]Βοηθητικό!$E$26:$J$26)-2=MAX([1]Βοηθητικό!$E$1:$J$1)-5,'[1]ΣΤΟΙΧΕΙΑ ΕΤΟΥΣ 1'!$O$26,""))))</f>
        <v>0</v>
      </c>
      <c r="C1972" s="6">
        <f>IF(MAX([1]Βοηθητικό!$E$26:$J$26)-1=MAX([1]Βοηθητικό!$E$1:$J$1)-1,'[1]ΣΤΟΙΧΕΙΑ ΕΤΟΥΣ 5'!$O$26,IF(MAX([1]Βοηθητικό!$E$26:$J$26)-1=MAX([1]Βοηθητικό!$E$1:$J$1)-2,'[1]ΣΤΟΙΧΕΙΑ ΕΤΟΥΣ 4'!$O$26,IF(MAX([1]Βοηθητικό!$E$26:$J$26)-1=MAX([1]Βοηθητικό!$E$1:$J$1)-3,'[1]ΣΤΟΙΧΕΙΑ ΕΤΟΥΣ 3'!$O$26,IF(MAX([1]Βοηθητικό!$E$26:$J$26)-1=MAX([1]Βοηθητικό!$E$1:$J$1)-4,'[1]ΣΤΟΙΧΕΙΑ ΕΤΟΥΣ 2'!$O$26,IF(MAX([1]Βοηθητικό!$E$26:$J$26)-1=MAX([1]Βοηθητικό!$E$1:$J$1)-5,'[1]ΣΤΟΙΧΕΙΑ ΕΤΟΥΣ 1'!$O$26,"")))))</f>
        <v>0</v>
      </c>
      <c r="D1972" s="7">
        <f>IF(MAX([1]Βοηθητικό!$E$26:$J$26)=MAX([1]Βοηθητικό!$E$1:$J$1),'[1]ΣΤΟΙΧΕΙΑ ΕΤΟΥΣ 6'!$O$26,IF(MAX([1]Βοηθητικό!$E$26:$J$26)=MAX([1]Βοηθητικό!$E$1:$J$1)-1,'[1]ΣΤΟΙΧΕΙΑ ΕΤΟΥΣ 5'!$O$26,IF(MAX([1]Βοηθητικό!$E$26:$J$26)=MAX([1]Βοηθητικό!$E$1:$J$1)-2,'[1]ΣΤΟΙΧΕΙΑ ΕΤΟΥΣ 4'!$O$26,IF(MAX([1]Βοηθητικό!$E$26:$J$26)=MAX([1]Βοηθητικό!$E$1:$J$1)-3,'[1]ΣΤΟΙΧΕΙΑ ΕΤΟΥΣ 3'!$O$26,IF(MAX([1]Βοηθητικό!$E$26:$J$26)=MAX([1]Βοηθητικό!$E$1:$J$1)-4,'[1]ΣΤΟΙΧΕΙΑ ΕΤΟΥΣ 2'!$O$26,IF(MAX([1]Βοηθητικό!$E$26:$J$26)=MAX([1]Βοηθητικό!$E$1:$J$1)-5,'[1]ΣΤΟΙΧΕΙΑ ΕΤΟΥΣ 1'!$O$26,""))))))</f>
        <v>0</v>
      </c>
    </row>
    <row r="1973" spans="1:4" x14ac:dyDescent="0.25">
      <c r="A1973" s="1" t="s">
        <v>15</v>
      </c>
      <c r="B1973" s="6">
        <f>IF(MAX([1]Βοηθητικό!$E$26:$J$26)-2=MAX([1]Βοηθητικό!$E$1:$J$1)-2,'[1]ΣΤΟΙΧΕΙΑ ΕΤΟΥΣ 4'!$P$26,IF(MAX([1]Βοηθητικό!$E$26:$J$26)-2=MAX([1]Βοηθητικό!$E$1:$J$1)-3,'[1]ΣΤΟΙΧΕΙΑ ΕΤΟΥΣ 3'!$P$26,IF(MAX([1]Βοηθητικό!$E$26:$J$26)-2=MAX([1]Βοηθητικό!$E$1:$J$1)-4,'[1]ΣΤΟΙΧΕΙΑ ΕΤΟΥΣ 2'!$P$26,IF(MAX([1]Βοηθητικό!$E$26:$J$26)-2=MAX([1]Βοηθητικό!$E$1:$J$1)-5,'[1]ΣΤΟΙΧΕΙΑ ΕΤΟΥΣ 1'!$P$26,""))))</f>
        <v>288076</v>
      </c>
      <c r="C1973" s="6">
        <f>IF(MAX([1]Βοηθητικό!$E$26:$J$26)-1=MAX([1]Βοηθητικό!$E$1:$J$1)-1,'[1]ΣΤΟΙΧΕΙΑ ΕΤΟΥΣ 5'!$P$26,IF(MAX([1]Βοηθητικό!$E$26:$J$26)-1=MAX([1]Βοηθητικό!$E$1:$J$1)-2,'[1]ΣΤΟΙΧΕΙΑ ΕΤΟΥΣ 4'!$P$26,IF(MAX([1]Βοηθητικό!$E$26:$J$26)-1=MAX([1]Βοηθητικό!$E$1:$J$1)-3,'[1]ΣΤΟΙΧΕΙΑ ΕΤΟΥΣ 3'!$P$26,IF(MAX([1]Βοηθητικό!$E$26:$J$26)-1=MAX([1]Βοηθητικό!$E$1:$J$1)-4,'[1]ΣΤΟΙΧΕΙΑ ΕΤΟΥΣ 2'!$P$26,IF(MAX([1]Βοηθητικό!$E$26:$J$26)-1=MAX([1]Βοηθητικό!$E$1:$J$1)-5,'[1]ΣΤΟΙΧΕΙΑ ΕΤΟΥΣ 1'!$P$26,"")))))</f>
        <v>270876</v>
      </c>
      <c r="D1973" s="7">
        <f>IF(MAX([1]Βοηθητικό!$E$26:$J$26)=MAX([1]Βοηθητικό!$E$1:$J$1),'[1]ΣΤΟΙΧΕΙΑ ΕΤΟΥΣ 6'!$P$26,IF(MAX([1]Βοηθητικό!$E$26:$J$26)=MAX([1]Βοηθητικό!$E$1:$J$1)-1,'[1]ΣΤΟΙΧΕΙΑ ΕΤΟΥΣ 5'!$P$26,IF(MAX([1]Βοηθητικό!$E$26:$J$26)=MAX([1]Βοηθητικό!$E$1:$J$1)-2,'[1]ΣΤΟΙΧΕΙΑ ΕΤΟΥΣ 4'!$P$26,IF(MAX([1]Βοηθητικό!$E$26:$J$26)=MAX([1]Βοηθητικό!$E$1:$J$1)-3,'[1]ΣΤΟΙΧΕΙΑ ΕΤΟΥΣ 3'!$P$26,IF(MAX([1]Βοηθητικό!$E$26:$J$26)=MAX([1]Βοηθητικό!$E$1:$J$1)-4,'[1]ΣΤΟΙΧΕΙΑ ΕΤΟΥΣ 2'!$P$26,IF(MAX([1]Βοηθητικό!$E$26:$J$26)=MAX([1]Βοηθητικό!$E$1:$J$1)-5,'[1]ΣΤΟΙΧΕΙΑ ΕΤΟΥΣ 1'!$P$26,""))))))</f>
        <v>351488</v>
      </c>
    </row>
    <row r="1974" spans="1:4" x14ac:dyDescent="0.25">
      <c r="A1974" s="1" t="s">
        <v>16</v>
      </c>
      <c r="B1974" s="6">
        <f>IF(MAX([1]Βοηθητικό!$E$26:$J$26)-2=MAX([1]Βοηθητικό!$E$1:$J$1)-2,'[1]ΣΤΟΙΧΕΙΑ ΕΤΟΥΣ 4'!$Q$26,IF(MAX([1]Βοηθητικό!$E$26:$J$26)-2=MAX([1]Βοηθητικό!$E$1:$J$1)-3,'[1]ΣΤΟΙΧΕΙΑ ΕΤΟΥΣ 3'!$Q$26,IF(MAX([1]Βοηθητικό!$E$26:$J$26)-2=MAX([1]Βοηθητικό!$E$1:$J$1)-4,'[1]ΣΤΟΙΧΕΙΑ ΕΤΟΥΣ 2'!$Q$26,IF(MAX([1]Βοηθητικό!$E$26:$J$26)-2=MAX([1]Βοηθητικό!$E$1:$J$1)-5,'[1]ΣΤΟΙΧΕΙΑ ΕΤΟΥΣ 1'!$Q$26,""))))</f>
        <v>137994</v>
      </c>
      <c r="C1974" s="6">
        <f>IF(MAX([1]Βοηθητικό!$E$26:$J$26)-1=MAX([1]Βοηθητικό!$E$1:$J$1)-1,'[1]ΣΤΟΙΧΕΙΑ ΕΤΟΥΣ 5'!$Q$26,IF(MAX([1]Βοηθητικό!$E$26:$J$26)-1=MAX([1]Βοηθητικό!$E$1:$J$1)-2,'[1]ΣΤΟΙΧΕΙΑ ΕΤΟΥΣ 4'!$Q$26,IF(MAX([1]Βοηθητικό!$E$26:$J$26)-1=MAX([1]Βοηθητικό!$E$1:$J$1)-3,'[1]ΣΤΟΙΧΕΙΑ ΕΤΟΥΣ 3'!$Q$26,IF(MAX([1]Βοηθητικό!$E$26:$J$26)-1=MAX([1]Βοηθητικό!$E$1:$J$1)-4,'[1]ΣΤΟΙΧΕΙΑ ΕΤΟΥΣ 2'!$Q$26,IF(MAX([1]Βοηθητικό!$E$26:$J$26)-1=MAX([1]Βοηθητικό!$E$1:$J$1)-5,'[1]ΣΤΟΙΧΕΙΑ ΕΤΟΥΣ 1'!$Q$26,"")))))</f>
        <v>124997</v>
      </c>
      <c r="D1974" s="7">
        <f>IF(MAX([1]Βοηθητικό!$E$26:$J$26)=MAX([1]Βοηθητικό!$E$1:$J$1),'[1]ΣΤΟΙΧΕΙΑ ΕΤΟΥΣ 6'!$Q$26,IF(MAX([1]Βοηθητικό!$E$26:$J$26)=MAX([1]Βοηθητικό!$E$1:$J$1)-1,'[1]ΣΤΟΙΧΕΙΑ ΕΤΟΥΣ 5'!$Q$26,IF(MAX([1]Βοηθητικό!$E$26:$J$26)=MAX([1]Βοηθητικό!$E$1:$J$1)-2,'[1]ΣΤΟΙΧΕΙΑ ΕΤΟΥΣ 4'!$Q$26,IF(MAX([1]Βοηθητικό!$E$26:$J$26)=MAX([1]Βοηθητικό!$E$1:$J$1)-3,'[1]ΣΤΟΙΧΕΙΑ ΕΤΟΥΣ 3'!$Q$26,IF(MAX([1]Βοηθητικό!$E$26:$J$26)=MAX([1]Βοηθητικό!$E$1:$J$1)-4,'[1]ΣΤΟΙΧΕΙΑ ΕΤΟΥΣ 2'!$Q$26,IF(MAX([1]Βοηθητικό!$E$26:$J$26)=MAX([1]Βοηθητικό!$E$1:$J$1)-5,'[1]ΣΤΟΙΧΕΙΑ ΕΤΟΥΣ 1'!$Q$26,""))))))</f>
        <v>245762</v>
      </c>
    </row>
    <row r="1975" spans="1:4" x14ac:dyDescent="0.25">
      <c r="A1975" s="1" t="s">
        <v>184</v>
      </c>
      <c r="B1975" s="6">
        <f>IF(MAX([1]Βοηθητικό!$E$26:$J$26)-2=MAX([1]Βοηθητικό!$E$1:$J$1)-2,'[1]ΣΤΟΙΧΕΙΑ ΕΤΟΥΣ 4'!$R$26,IF(MAX([1]Βοηθητικό!$E$26:$J$26)-2=MAX([1]Βοηθητικό!$E$1:$J$1)-3,'[1]ΣΤΟΙΧΕΙΑ ΕΤΟΥΣ 3'!$R$26,IF(MAX([1]Βοηθητικό!$E$26:$J$26)-2=MAX([1]Βοηθητικό!$E$1:$J$1)-4,'[1]ΣΤΟΙΧΕΙΑ ΕΤΟΥΣ 2'!$R$26,IF(MAX([1]Βοηθητικό!$E$26:$J$26)-2=MAX([1]Βοηθητικό!$E$1:$J$1)-5,'[1]ΣΤΟΙΧΕΙΑ ΕΤΟΥΣ 1'!$R$26,""))))</f>
        <v>0</v>
      </c>
      <c r="C1975" s="6">
        <f>IF(MAX([1]Βοηθητικό!$E$26:$J$26)-1=MAX([1]Βοηθητικό!$E$1:$J$1)-1,'[1]ΣΤΟΙΧΕΙΑ ΕΤΟΥΣ 5'!$R$26,IF(MAX([1]Βοηθητικό!$E$26:$J$26)-1=MAX([1]Βοηθητικό!$E$1:$J$1)-2,'[1]ΣΤΟΙΧΕΙΑ ΕΤΟΥΣ 4'!$R$26,IF(MAX([1]Βοηθητικό!$E$26:$J$26)-1=MAX([1]Βοηθητικό!$E$1:$J$1)-3,'[1]ΣΤΟΙΧΕΙΑ ΕΤΟΥΣ 3'!$R$26,IF(MAX([1]Βοηθητικό!$E$26:$J$26)-1=MAX([1]Βοηθητικό!$E$1:$J$1)-4,'[1]ΣΤΟΙΧΕΙΑ ΕΤΟΥΣ 2'!$R$26,IF(MAX([1]Βοηθητικό!$E$26:$J$26)-1=MAX([1]Βοηθητικό!$E$1:$J$1)-5,'[1]ΣΤΟΙΧΕΙΑ ΕΤΟΥΣ 1'!$R$26,"")))))</f>
        <v>0</v>
      </c>
      <c r="D1975" s="7">
        <f>IF(MAX([1]Βοηθητικό!$E$26:$J$26)=MAX([1]Βοηθητικό!$E$1:$J$1),'[1]ΣΤΟΙΧΕΙΑ ΕΤΟΥΣ 6'!$R$26,IF(MAX([1]Βοηθητικό!$E$26:$J$26)=MAX([1]Βοηθητικό!$E$1:$J$1)-1,'[1]ΣΤΟΙΧΕΙΑ ΕΤΟΥΣ 5'!$R$26,IF(MAX([1]Βοηθητικό!$E$26:$J$26)=MAX([1]Βοηθητικό!$E$1:$J$1)-2,'[1]ΣΤΟΙΧΕΙΑ ΕΤΟΥΣ 4'!$R$26,IF(MAX([1]Βοηθητικό!$E$26:$J$26)=MAX([1]Βοηθητικό!$E$1:$J$1)-3,'[1]ΣΤΟΙΧΕΙΑ ΕΤΟΥΣ 3'!$R$26,IF(MAX([1]Βοηθητικό!$E$26:$J$26)=MAX([1]Βοηθητικό!$E$1:$J$1)-4,'[1]ΣΤΟΙΧΕΙΑ ΕΤΟΥΣ 2'!$R$26,IF(MAX([1]Βοηθητικό!$E$26:$J$26)=MAX([1]Βοηθητικό!$E$1:$J$1)-5,'[1]ΣΤΟΙΧΕΙΑ ΕΤΟΥΣ 1'!$R$26,""))))))</f>
        <v>0</v>
      </c>
    </row>
    <row r="1976" spans="1:4" x14ac:dyDescent="0.25">
      <c r="A1976" s="1" t="s">
        <v>18</v>
      </c>
      <c r="B1976" s="6">
        <f>IF(MAX([1]Βοηθητικό!$E$26:$J$26)-2=MAX([1]Βοηθητικό!$E$1:$J$1)-2,'[1]ΣΤΟΙΧΕΙΑ ΕΤΟΥΣ 4'!$S$26,IF(MAX([1]Βοηθητικό!$E$26:$J$26)-2=MAX([1]Βοηθητικό!$E$1:$J$1)-3,'[1]ΣΤΟΙΧΕΙΑ ΕΤΟΥΣ 3'!$S$26,IF(MAX([1]Βοηθητικό!$E$26:$J$26)-2=MAX([1]Βοηθητικό!$E$1:$J$1)-4,'[1]ΣΤΟΙΧΕΙΑ ΕΤΟΥΣ 2'!$S$26,IF(MAX([1]Βοηθητικό!$E$26:$J$26)-2=MAX([1]Βοηθητικό!$E$1:$J$1)-5,'[1]ΣΤΟΙΧΕΙΑ ΕΤΟΥΣ 1'!$S$26,""))))</f>
        <v>150082</v>
      </c>
      <c r="C1976" s="6">
        <f>IF(MAX([1]Βοηθητικό!$E$26:$J$26)-1=MAX([1]Βοηθητικό!$E$1:$J$1)-1,'[1]ΣΤΟΙΧΕΙΑ ΕΤΟΥΣ 5'!$S$26,IF(MAX([1]Βοηθητικό!$E$26:$J$26)-1=MAX([1]Βοηθητικό!$E$1:$J$1)-2,'[1]ΣΤΟΙΧΕΙΑ ΕΤΟΥΣ 4'!$S$26,IF(MAX([1]Βοηθητικό!$E$26:$J$26)-1=MAX([1]Βοηθητικό!$E$1:$J$1)-3,'[1]ΣΤΟΙΧΕΙΑ ΕΤΟΥΣ 3'!$S$26,IF(MAX([1]Βοηθητικό!$E$26:$J$26)-1=MAX([1]Βοηθητικό!$E$1:$J$1)-4,'[1]ΣΤΟΙΧΕΙΑ ΕΤΟΥΣ 2'!$S$26,IF(MAX([1]Βοηθητικό!$E$26:$J$26)-1=MAX([1]Βοηθητικό!$E$1:$J$1)-5,'[1]ΣΤΟΙΧΕΙΑ ΕΤΟΥΣ 1'!$S$26,"")))))</f>
        <v>145879</v>
      </c>
      <c r="D1976" s="7">
        <f>IF(MAX([1]Βοηθητικό!$E$26:$J$26)=MAX([1]Βοηθητικό!$E$1:$J$1),'[1]ΣΤΟΙΧΕΙΑ ΕΤΟΥΣ 6'!$S$26,IF(MAX([1]Βοηθητικό!$E$26:$J$26)=MAX([1]Βοηθητικό!$E$1:$J$1)-1,'[1]ΣΤΟΙΧΕΙΑ ΕΤΟΥΣ 5'!$S$26,IF(MAX([1]Βοηθητικό!$E$26:$J$26)=MAX([1]Βοηθητικό!$E$1:$J$1)-2,'[1]ΣΤΟΙΧΕΙΑ ΕΤΟΥΣ 4'!$S$26,IF(MAX([1]Βοηθητικό!$E$26:$J$26)=MAX([1]Βοηθητικό!$E$1:$J$1)-3,'[1]ΣΤΟΙΧΕΙΑ ΕΤΟΥΣ 3'!$S$26,IF(MAX([1]Βοηθητικό!$E$26:$J$26)=MAX([1]Βοηθητικό!$E$1:$J$1)-4,'[1]ΣΤΟΙΧΕΙΑ ΕΤΟΥΣ 2'!$S$26,IF(MAX([1]Βοηθητικό!$E$26:$J$26)=MAX([1]Βοηθητικό!$E$1:$J$1)-5,'[1]ΣΤΟΙΧΕΙΑ ΕΤΟΥΣ 1'!$S$26,""))))))</f>
        <v>105726</v>
      </c>
    </row>
    <row r="1977" spans="1:4" x14ac:dyDescent="0.25">
      <c r="A1977" s="1" t="s">
        <v>19</v>
      </c>
      <c r="B1977" s="6">
        <f>IF(MAX([1]Βοηθητικό!$E$26:$J$26)-2=MAX([1]Βοηθητικό!$E$1:$J$1)-2,'[1]ΣΤΟΙΧΕΙΑ ΕΤΟΥΣ 4'!$T$26,IF(MAX([1]Βοηθητικό!$E$26:$J$26)-2=MAX([1]Βοηθητικό!$E$1:$J$1)-3,'[1]ΣΤΟΙΧΕΙΑ ΕΤΟΥΣ 3'!$T$26,IF(MAX([1]Βοηθητικό!$E$26:$J$26)-2=MAX([1]Βοηθητικό!$E$1:$J$1)-4,'[1]ΣΤΟΙΧΕΙΑ ΕΤΟΥΣ 2'!$T$26,IF(MAX([1]Βοηθητικό!$E$26:$J$26)-2=MAX([1]Βοηθητικό!$E$1:$J$1)-5,'[1]ΣΤΟΙΧΕΙΑ ΕΤΟΥΣ 1'!$T$26,""))))</f>
        <v>496487</v>
      </c>
      <c r="C1977" s="6">
        <f>IF(MAX([1]Βοηθητικό!$E$26:$J$26)-1=MAX([1]Βοηθητικό!$E$1:$J$1)-1,'[1]ΣΤΟΙΧΕΙΑ ΕΤΟΥΣ 5'!$T$26,IF(MAX([1]Βοηθητικό!$E$26:$J$26)-1=MAX([1]Βοηθητικό!$E$1:$J$1)-2,'[1]ΣΤΟΙΧΕΙΑ ΕΤΟΥΣ 4'!$T$26,IF(MAX([1]Βοηθητικό!$E$26:$J$26)-1=MAX([1]Βοηθητικό!$E$1:$J$1)-3,'[1]ΣΤΟΙΧΕΙΑ ΕΤΟΥΣ 3'!$T$26,IF(MAX([1]Βοηθητικό!$E$26:$J$26)-1=MAX([1]Βοηθητικό!$E$1:$J$1)-4,'[1]ΣΤΟΙΧΕΙΑ ΕΤΟΥΣ 2'!$T$26,IF(MAX([1]Βοηθητικό!$E$26:$J$26)-1=MAX([1]Βοηθητικό!$E$1:$J$1)-5,'[1]ΣΤΟΙΧΕΙΑ ΕΤΟΥΣ 1'!$T$26,"")))))</f>
        <v>384672</v>
      </c>
      <c r="D1977" s="7">
        <f>IF(MAX([1]Βοηθητικό!$E$26:$J$26)=MAX([1]Βοηθητικό!$E$1:$J$1),'[1]ΣΤΟΙΧΕΙΑ ΕΤΟΥΣ 6'!$T$26,IF(MAX([1]Βοηθητικό!$E$26:$J$26)=MAX([1]Βοηθητικό!$E$1:$J$1)-1,'[1]ΣΤΟΙΧΕΙΑ ΕΤΟΥΣ 5'!$T$26,IF(MAX([1]Βοηθητικό!$E$26:$J$26)=MAX([1]Βοηθητικό!$E$1:$J$1)-2,'[1]ΣΤΟΙΧΕΙΑ ΕΤΟΥΣ 4'!$T$26,IF(MAX([1]Βοηθητικό!$E$26:$J$26)=MAX([1]Βοηθητικό!$E$1:$J$1)-3,'[1]ΣΤΟΙΧΕΙΑ ΕΤΟΥΣ 3'!$T$26,IF(MAX([1]Βοηθητικό!$E$26:$J$26)=MAX([1]Βοηθητικό!$E$1:$J$1)-4,'[1]ΣΤΟΙΧΕΙΑ ΕΤΟΥΣ 2'!$T$26,IF(MAX([1]Βοηθητικό!$E$26:$J$26)=MAX([1]Βοηθητικό!$E$1:$J$1)-5,'[1]ΣΤΟΙΧΕΙΑ ΕΤΟΥΣ 1'!$T$26,""))))))</f>
        <v>271322</v>
      </c>
    </row>
    <row r="1978" spans="1:4" x14ac:dyDescent="0.25">
      <c r="A1978" s="1" t="s">
        <v>185</v>
      </c>
      <c r="B1978" s="6">
        <f>IF(MAX([1]Βοηθητικό!$E$26:$J$26)-2=MAX([1]Βοηθητικό!$E$1:$J$1)-2,'[1]ΣΤΟΙΧΕΙΑ ΕΤΟΥΣ 4'!$U$26,IF(MAX([1]Βοηθητικό!$E$26:$J$26)-2=MAX([1]Βοηθητικό!$E$1:$J$1)-3,'[1]ΣΤΟΙΧΕΙΑ ΕΤΟΥΣ 3'!$U$26,IF(MAX([1]Βοηθητικό!$E$26:$J$26)-2=MAX([1]Βοηθητικό!$E$1:$J$1)-4,'[1]ΣΤΟΙΧΕΙΑ ΕΤΟΥΣ 2'!$U$26,IF(MAX([1]Βοηθητικό!$E$26:$J$26)-2=MAX([1]Βοηθητικό!$E$1:$J$1)-5,'[1]ΣΤΟΙΧΕΙΑ ΕΤΟΥΣ 1'!$U$26,""))))</f>
        <v>494838</v>
      </c>
      <c r="C1978" s="6">
        <f>IF(MAX([1]Βοηθητικό!$E$26:$J$26)-1=MAX([1]Βοηθητικό!$E$1:$J$1)-1,'[1]ΣΤΟΙΧΕΙΑ ΕΤΟΥΣ 5'!$U$26,IF(MAX([1]Βοηθητικό!$E$26:$J$26)-1=MAX([1]Βοηθητικό!$E$1:$J$1)-2,'[1]ΣΤΟΙΧΕΙΑ ΕΤΟΥΣ 4'!$U$26,IF(MAX([1]Βοηθητικό!$E$26:$J$26)-1=MAX([1]Βοηθητικό!$E$1:$J$1)-3,'[1]ΣΤΟΙΧΕΙΑ ΕΤΟΥΣ 3'!$U$26,IF(MAX([1]Βοηθητικό!$E$26:$J$26)-1=MAX([1]Βοηθητικό!$E$1:$J$1)-4,'[1]ΣΤΟΙΧΕΙΑ ΕΤΟΥΣ 2'!$U$26,IF(MAX([1]Βοηθητικό!$E$26:$J$26)-1=MAX([1]Βοηθητικό!$E$1:$J$1)-5,'[1]ΣΤΟΙΧΕΙΑ ΕΤΟΥΣ 1'!$U$26,"")))))</f>
        <v>383972</v>
      </c>
      <c r="D1978" s="7">
        <f>IF(MAX([1]Βοηθητικό!$E$26:$J$26)=MAX([1]Βοηθητικό!$E$1:$J$1),'[1]ΣΤΟΙΧΕΙΑ ΕΤΟΥΣ 6'!$U$26,IF(MAX([1]Βοηθητικό!$E$26:$J$26)=MAX([1]Βοηθητικό!$E$1:$J$1)-1,'[1]ΣΤΟΙΧΕΙΑ ΕΤΟΥΣ 5'!$U$26,IF(MAX([1]Βοηθητικό!$E$26:$J$26)=MAX([1]Βοηθητικό!$E$1:$J$1)-2,'[1]ΣΤΟΙΧΕΙΑ ΕΤΟΥΣ 4'!$U$26,IF(MAX([1]Βοηθητικό!$E$26:$J$26)=MAX([1]Βοηθητικό!$E$1:$J$1)-3,'[1]ΣΤΟΙΧΕΙΑ ΕΤΟΥΣ 3'!$U$26,IF(MAX([1]Βοηθητικό!$E$26:$J$26)=MAX([1]Βοηθητικό!$E$1:$J$1)-4,'[1]ΣΤΟΙΧΕΙΑ ΕΤΟΥΣ 2'!$U$26,IF(MAX([1]Βοηθητικό!$E$26:$J$26)=MAX([1]Βοηθητικό!$E$1:$J$1)-5,'[1]ΣΤΟΙΧΕΙΑ ΕΤΟΥΣ 1'!$U$26,""))))))</f>
        <v>235686</v>
      </c>
    </row>
    <row r="1979" spans="1:4" x14ac:dyDescent="0.25">
      <c r="A1979" s="1" t="s">
        <v>22</v>
      </c>
      <c r="B1979" s="6">
        <f>IF(MAX([1]Βοηθητικό!$E$26:$J$26)-2=MAX([1]Βοηθητικό!$E$1:$J$1)-2,'[1]ΣΤΟΙΧΕΙΑ ΕΤΟΥΣ 4'!$W$26,IF(MAX([1]Βοηθητικό!$E$26:$J$26)-2=MAX([1]Βοηθητικό!$E$1:$J$1)-3,'[1]ΣΤΟΙΧΕΙΑ ΕΤΟΥΣ 3'!$W$26,IF(MAX([1]Βοηθητικό!$E$26:$J$26)-2=MAX([1]Βοηθητικό!$E$1:$J$1)-4,'[1]ΣΤΟΙΧΕΙΑ ΕΤΟΥΣ 2'!$W$26,IF(MAX([1]Βοηθητικό!$E$26:$J$26)-2=MAX([1]Βοηθητικό!$E$1:$J$1)-5,'[1]ΣΤΟΙΧΕΙΑ ΕΤΟΥΣ 1'!$W$26,""))))</f>
        <v>0</v>
      </c>
      <c r="C1979" s="6">
        <f>IF(MAX([1]Βοηθητικό!$E$26:$J$26)-1=MAX([1]Βοηθητικό!$E$1:$J$1)-1,'[1]ΣΤΟΙΧΕΙΑ ΕΤΟΥΣ 5'!$W$26,IF(MAX([1]Βοηθητικό!$E$26:$J$26)-1=MAX([1]Βοηθητικό!$E$1:$J$1)-2,'[1]ΣΤΟΙΧΕΙΑ ΕΤΟΥΣ 4'!$W$26,IF(MAX([1]Βοηθητικό!$E$26:$J$26)-1=MAX([1]Βοηθητικό!$E$1:$J$1)-3,'[1]ΣΤΟΙΧΕΙΑ ΕΤΟΥΣ 3'!$W$26,IF(MAX([1]Βοηθητικό!$E$26:$J$26)-1=MAX([1]Βοηθητικό!$E$1:$J$1)-4,'[1]ΣΤΟΙΧΕΙΑ ΕΤΟΥΣ 2'!$W$26,IF(MAX([1]Βοηθητικό!$E$26:$J$26)-1=MAX([1]Βοηθητικό!$E$1:$J$1)-5,'[1]ΣΤΟΙΧΕΙΑ ΕΤΟΥΣ 1'!$W$26,"")))))</f>
        <v>0</v>
      </c>
      <c r="D1979" s="7">
        <f>IF(MAX([1]Βοηθητικό!$E$26:$J$26)=MAX([1]Βοηθητικό!$E$1:$J$1),'[1]ΣΤΟΙΧΕΙΑ ΕΤΟΥΣ 6'!$W$26,IF(MAX([1]Βοηθητικό!$E$26:$J$26)=MAX([1]Βοηθητικό!$E$1:$J$1)-1,'[1]ΣΤΟΙΧΕΙΑ ΕΤΟΥΣ 5'!$W$26,IF(MAX([1]Βοηθητικό!$E$26:$J$26)=MAX([1]Βοηθητικό!$E$1:$J$1)-2,'[1]ΣΤΟΙΧΕΙΑ ΕΤΟΥΣ 4'!$W$26,IF(MAX([1]Βοηθητικό!$E$26:$J$26)=MAX([1]Βοηθητικό!$E$1:$J$1)-3,'[1]ΣΤΟΙΧΕΙΑ ΕΤΟΥΣ 3'!$W$26,IF(MAX([1]Βοηθητικό!$E$26:$J$26)=MAX([1]Βοηθητικό!$E$1:$J$1)-4,'[1]ΣΤΟΙΧΕΙΑ ΕΤΟΥΣ 2'!$W$26,IF(MAX([1]Βοηθητικό!$E$26:$J$26)=MAX([1]Βοηθητικό!$E$1:$J$1)-5,'[1]ΣΤΟΙΧΕΙΑ ΕΤΟΥΣ 1'!$W$26,""))))))</f>
        <v>7091</v>
      </c>
    </row>
    <row r="1980" spans="1:4" x14ac:dyDescent="0.25">
      <c r="A1980" s="1" t="s">
        <v>23</v>
      </c>
      <c r="B1980" s="6">
        <f>IF(MAX([1]Βοηθητικό!$E$26:$J$26)-2=MAX([1]Βοηθητικό!$E$1:$J$1)-2,'[1]ΣΤΟΙΧΕΙΑ ΕΤΟΥΣ 4'!$X$26,IF(MAX([1]Βοηθητικό!$E$26:$J$26)-2=MAX([1]Βοηθητικό!$E$1:$J$1)-3,'[1]ΣΤΟΙΧΕΙΑ ΕΤΟΥΣ 3'!$X$26,IF(MAX([1]Βοηθητικό!$E$26:$J$26)-2=MAX([1]Βοηθητικό!$E$1:$J$1)-4,'[1]ΣΤΟΙΧΕΙΑ ΕΤΟΥΣ 2'!$X$26,IF(MAX([1]Βοηθητικό!$E$26:$J$26)-2=MAX([1]Βοηθητικό!$E$1:$J$1)-5,'[1]ΣΤΟΙΧΕΙΑ ΕΤΟΥΣ 1'!$X$26,""))))</f>
        <v>1649</v>
      </c>
      <c r="C1980" s="6">
        <f>IF(MAX([1]Βοηθητικό!$E$26:$J$26)-1=MAX([1]Βοηθητικό!$E$1:$J$1)-1,'[1]ΣΤΟΙΧΕΙΑ ΕΤΟΥΣ 5'!$X$26,IF(MAX([1]Βοηθητικό!$E$26:$J$26)-1=MAX([1]Βοηθητικό!$E$1:$J$1)-2,'[1]ΣΤΟΙΧΕΙΑ ΕΤΟΥΣ 4'!$X$26,IF(MAX([1]Βοηθητικό!$E$26:$J$26)-1=MAX([1]Βοηθητικό!$E$1:$J$1)-3,'[1]ΣΤΟΙΧΕΙΑ ΕΤΟΥΣ 3'!$X$26,IF(MAX([1]Βοηθητικό!$E$26:$J$26)-1=MAX([1]Βοηθητικό!$E$1:$J$1)-4,'[1]ΣΤΟΙΧΕΙΑ ΕΤΟΥΣ 2'!$X$26,IF(MAX([1]Βοηθητικό!$E$26:$J$26)-1=MAX([1]Βοηθητικό!$E$1:$J$1)-5,'[1]ΣΤΟΙΧΕΙΑ ΕΤΟΥΣ 1'!$X$26,"")))))</f>
        <v>700</v>
      </c>
      <c r="D1980" s="7">
        <f>IF(MAX([1]Βοηθητικό!$E$26:$J$26)=MAX([1]Βοηθητικό!$E$1:$J$1),'[1]ΣΤΟΙΧΕΙΑ ΕΤΟΥΣ 6'!$X$26,IF(MAX([1]Βοηθητικό!$E$26:$J$26)=MAX([1]Βοηθητικό!$E$1:$J$1)-1,'[1]ΣΤΟΙΧΕΙΑ ΕΤΟΥΣ 5'!$X$26,IF(MAX([1]Βοηθητικό!$E$26:$J$26)=MAX([1]Βοηθητικό!$E$1:$J$1)-2,'[1]ΣΤΟΙΧΕΙΑ ΕΤΟΥΣ 4'!$X$26,IF(MAX([1]Βοηθητικό!$E$26:$J$26)=MAX([1]Βοηθητικό!$E$1:$J$1)-3,'[1]ΣΤΟΙΧΕΙΑ ΕΤΟΥΣ 3'!$X$26,IF(MAX([1]Βοηθητικό!$E$26:$J$26)=MAX([1]Βοηθητικό!$E$1:$J$1)-4,'[1]ΣΤΟΙΧΕΙΑ ΕΤΟΥΣ 2'!$X$26,IF(MAX([1]Βοηθητικό!$E$26:$J$26)=MAX([1]Βοηθητικό!$E$1:$J$1)-5,'[1]ΣΤΟΙΧΕΙΑ ΕΤΟΥΣ 1'!$X$26,""))))))</f>
        <v>28545</v>
      </c>
    </row>
    <row r="1981" spans="1:4" x14ac:dyDescent="0.25">
      <c r="A1981" s="1" t="s">
        <v>24</v>
      </c>
      <c r="B1981" s="6">
        <f>IF(MAX([1]Βοηθητικό!$E$26:$J$26)-2=MAX([1]Βοηθητικό!$E$1:$J$1)-2,'[1]ΣΤΟΙΧΕΙΑ ΕΤΟΥΣ 4'!$Y$26,IF(MAX([1]Βοηθητικό!$E$26:$J$26)-2=MAX([1]Βοηθητικό!$E$1:$J$1)-3,'[1]ΣΤΟΙΧΕΙΑ ΕΤΟΥΣ 3'!$Y$26,IF(MAX([1]Βοηθητικό!$E$26:$J$26)-2=MAX([1]Βοηθητικό!$E$1:$J$1)-4,'[1]ΣΤΟΙΧΕΙΑ ΕΤΟΥΣ 2'!$Y$26,IF(MAX([1]Βοηθητικό!$E$26:$J$26)-2=MAX([1]Βοηθητικό!$E$1:$J$1)-5,'[1]ΣΤΟΙΧΕΙΑ ΕΤΟΥΣ 1'!$Y$26,""))))</f>
        <v>302038</v>
      </c>
      <c r="C1981" s="6">
        <f>IF(MAX([1]Βοηθητικό!$E$26:$J$26)-1=MAX([1]Βοηθητικό!$E$1:$J$1)-1,'[1]ΣΤΟΙΧΕΙΑ ΕΤΟΥΣ 5'!$Y$26,IF(MAX([1]Βοηθητικό!$E$26:$J$26)-1=MAX([1]Βοηθητικό!$E$1:$J$1)-2,'[1]ΣΤΟΙΧΕΙΑ ΕΤΟΥΣ 4'!$Y$26,IF(MAX([1]Βοηθητικό!$E$26:$J$26)-1=MAX([1]Βοηθητικό!$E$1:$J$1)-3,'[1]ΣΤΟΙΧΕΙΑ ΕΤΟΥΣ 3'!$Y$26,IF(MAX([1]Βοηθητικό!$E$26:$J$26)-1=MAX([1]Βοηθητικό!$E$1:$J$1)-4,'[1]ΣΤΟΙΧΕΙΑ ΕΤΟΥΣ 2'!$Y$26,IF(MAX([1]Βοηθητικό!$E$26:$J$26)-1=MAX([1]Βοηθητικό!$E$1:$J$1)-5,'[1]ΣΤΟΙΧΕΙΑ ΕΤΟΥΣ 1'!$Y$26,"")))))</f>
        <v>23712</v>
      </c>
      <c r="D1981" s="7">
        <f>IF(MAX([1]Βοηθητικό!$E$26:$J$26)=MAX([1]Βοηθητικό!$E$1:$J$1),'[1]ΣΤΟΙΧΕΙΑ ΕΤΟΥΣ 6'!$Y$26,IF(MAX([1]Βοηθητικό!$E$26:$J$26)=MAX([1]Βοηθητικό!$E$1:$J$1)-1,'[1]ΣΤΟΙΧΕΙΑ ΕΤΟΥΣ 5'!$Y$26,IF(MAX([1]Βοηθητικό!$E$26:$J$26)=MAX([1]Βοηθητικό!$E$1:$J$1)-2,'[1]ΣΤΟΙΧΕΙΑ ΕΤΟΥΣ 4'!$Y$26,IF(MAX([1]Βοηθητικό!$E$26:$J$26)=MAX([1]Βοηθητικό!$E$1:$J$1)-3,'[1]ΣΤΟΙΧΕΙΑ ΕΤΟΥΣ 3'!$Y$26,IF(MAX([1]Βοηθητικό!$E$26:$J$26)=MAX([1]Βοηθητικό!$E$1:$J$1)-4,'[1]ΣΤΟΙΧΕΙΑ ΕΤΟΥΣ 2'!$Y$26,IF(MAX([1]Βοηθητικό!$E$26:$J$26)=MAX([1]Βοηθητικό!$E$1:$J$1)-5,'[1]ΣΤΟΙΧΕΙΑ ΕΤΟΥΣ 1'!$Y$26,""))))))</f>
        <v>12458</v>
      </c>
    </row>
    <row r="1982" spans="1:4" x14ac:dyDescent="0.25">
      <c r="A1982" s="1" t="s">
        <v>25</v>
      </c>
      <c r="B1982" s="6">
        <f>IF(MAX([1]Βοηθητικό!$E$26:$J$26)-2=MAX([1]Βοηθητικό!$E$1:$J$1)-2,'[1]ΣΤΟΙΧΕΙΑ ΕΤΟΥΣ 4'!$Z$26,IF(MAX([1]Βοηθητικό!$E$26:$J$26)-2=MAX([1]Βοηθητικό!$E$1:$J$1)-3,'[1]ΣΤΟΙΧΕΙΑ ΕΤΟΥΣ 3'!$Z$26,IF(MAX([1]Βοηθητικό!$E$26:$J$26)-2=MAX([1]Βοηθητικό!$E$1:$J$1)-4,'[1]ΣΤΟΙΧΕΙΑ ΕΤΟΥΣ 2'!$Z$26,IF(MAX([1]Βοηθητικό!$E$26:$J$26)-2=MAX([1]Βοηθητικό!$E$1:$J$1)-5,'[1]ΣΤΟΙΧΕΙΑ ΕΤΟΥΣ 1'!$Z$26,""))))</f>
        <v>1197760</v>
      </c>
      <c r="C1982" s="6">
        <f>IF(MAX([1]Βοηθητικό!$E$26:$J$26)-1=MAX([1]Βοηθητικό!$E$1:$J$1)-1,'[1]ΣΤΟΙΧΕΙΑ ΕΤΟΥΣ 5'!$Z$26,IF(MAX([1]Βοηθητικό!$E$26:$J$26)-1=MAX([1]Βοηθητικό!$E$1:$J$1)-2,'[1]ΣΤΟΙΧΕΙΑ ΕΤΟΥΣ 4'!$Z$26,IF(MAX([1]Βοηθητικό!$E$26:$J$26)-1=MAX([1]Βοηθητικό!$E$1:$J$1)-3,'[1]ΣΤΟΙΧΕΙΑ ΕΤΟΥΣ 3'!$Z$26,IF(MAX([1]Βοηθητικό!$E$26:$J$26)-1=MAX([1]Βοηθητικό!$E$1:$J$1)-4,'[1]ΣΤΟΙΧΕΙΑ ΕΤΟΥΣ 2'!$Z$26,IF(MAX([1]Βοηθητικό!$E$26:$J$26)-1=MAX([1]Βοηθητικό!$E$1:$J$1)-5,'[1]ΣΤΟΙΧΕΙΑ ΕΤΟΥΣ 1'!$Z$26,"")))))</f>
        <v>776223</v>
      </c>
      <c r="D1982" s="7">
        <f>IF(MAX([1]Βοηθητικό!$E$26:$J$26)=MAX([1]Βοηθητικό!$E$1:$J$1),'[1]ΣΤΟΙΧΕΙΑ ΕΤΟΥΣ 6'!$Z$26,IF(MAX([1]Βοηθητικό!$E$26:$J$26)=MAX([1]Βοηθητικό!$E$1:$J$1)-1,'[1]ΣΤΟΙΧΕΙΑ ΕΤΟΥΣ 5'!$Z$26,IF(MAX([1]Βοηθητικό!$E$26:$J$26)=MAX([1]Βοηθητικό!$E$1:$J$1)-2,'[1]ΣΤΟΙΧΕΙΑ ΕΤΟΥΣ 4'!$Z$26,IF(MAX([1]Βοηθητικό!$E$26:$J$26)=MAX([1]Βοηθητικό!$E$1:$J$1)-3,'[1]ΣΤΟΙΧΕΙΑ ΕΤΟΥΣ 3'!$Z$26,IF(MAX([1]Βοηθητικό!$E$26:$J$26)=MAX([1]Βοηθητικό!$E$1:$J$1)-4,'[1]ΣΤΟΙΧΕΙΑ ΕΤΟΥΣ 2'!$Z$26,IF(MAX([1]Βοηθητικό!$E$26:$J$26)=MAX([1]Βοηθητικό!$E$1:$J$1)-5,'[1]ΣΤΟΙΧΕΙΑ ΕΤΟΥΣ 1'!$Z$26,""))))))</f>
        <v>714196</v>
      </c>
    </row>
    <row r="1983" spans="1:4" x14ac:dyDescent="0.25">
      <c r="A1983" s="1"/>
      <c r="B1983" s="8"/>
      <c r="C1983" s="18"/>
      <c r="D1983" s="9"/>
    </row>
    <row r="1984" spans="1:4" x14ac:dyDescent="0.25">
      <c r="A1984" s="3" t="s">
        <v>186</v>
      </c>
      <c r="B1984" s="8"/>
      <c r="C1984" s="18"/>
      <c r="D1984" s="9"/>
    </row>
    <row r="1985" spans="1:4" x14ac:dyDescent="0.25">
      <c r="A1985" s="1" t="s">
        <v>26</v>
      </c>
      <c r="B1985" s="6">
        <f>IF(MAX([1]Βοηθητικό!$E$26:$J$26)-2=MAX([1]Βοηθητικό!$E$1:$J$1)-2,'[1]ΣΤΟΙΧΕΙΑ ΕΤΟΥΣ 4'!$AA$26,IF(MAX([1]Βοηθητικό!$E$26:$J$26)-2=MAX([1]Βοηθητικό!$E$1:$J$1)-3,'[1]ΣΤΟΙΧΕΙΑ ΕΤΟΥΣ 3'!$AA$26,IF(MAX([1]Βοηθητικό!$E$26:$J$26)-2=MAX([1]Βοηθητικό!$E$1:$J$1)-4,'[1]ΣΤΟΙΧΕΙΑ ΕΤΟΥΣ 2'!$AA$26,IF(MAX([1]Βοηθητικό!$E$26:$J$26)-2=MAX([1]Βοηθητικό!$E$1:$J$1)-5,'[1]ΣΤΟΙΧΕΙΑ ΕΤΟΥΣ 1'!$AA$26,""))))</f>
        <v>319538</v>
      </c>
      <c r="C1985" s="6">
        <f>IF(MAX([1]Βοηθητικό!$E$26:$J$26)-1=MAX([1]Βοηθητικό!$E$1:$J$1)-1,'[1]ΣΤΟΙΧΕΙΑ ΕΤΟΥΣ 5'!$AA$26,IF(MAX([1]Βοηθητικό!$E$26:$J$26)-1=MAX([1]Βοηθητικό!$E$1:$J$1)-2,'[1]ΣΤΟΙΧΕΙΑ ΕΤΟΥΣ 4'!$AA$26,IF(MAX([1]Βοηθητικό!$E$26:$J$26)-1=MAX([1]Βοηθητικό!$E$1:$J$1)-3,'[1]ΣΤΟΙΧΕΙΑ ΕΤΟΥΣ 3'!$AA$26,IF(MAX([1]Βοηθητικό!$E$26:$J$26)-1=MAX([1]Βοηθητικό!$E$1:$J$1)-4,'[1]ΣΤΟΙΧΕΙΑ ΕΤΟΥΣ 2'!$AA$26,IF(MAX([1]Βοηθητικό!$E$26:$J$26)-1=MAX([1]Βοηθητικό!$E$1:$J$1)-5,'[1]ΣΤΟΙΧΕΙΑ ΕΤΟΥΣ 1'!$AA$26,"")))))</f>
        <v>121158</v>
      </c>
      <c r="D1985" s="7">
        <f>IF(MAX([1]Βοηθητικό!$E$26:$J$26)=MAX([1]Βοηθητικό!$E$1:$J$1),'[1]ΣΤΟΙΧΕΙΑ ΕΤΟΥΣ 6'!$AA$26,IF(MAX([1]Βοηθητικό!$E$26:$J$26)=MAX([1]Βοηθητικό!$E$1:$J$1)-1,'[1]ΣΤΟΙΧΕΙΑ ΕΤΟΥΣ 5'!$AA$26,IF(MAX([1]Βοηθητικό!$E$26:$J$26)=MAX([1]Βοηθητικό!$E$1:$J$1)-2,'[1]ΣΤΟΙΧΕΙΑ ΕΤΟΥΣ 4'!$AA$26,IF(MAX([1]Βοηθητικό!$E$26:$J$26)=MAX([1]Βοηθητικό!$E$1:$J$1)-3,'[1]ΣΤΟΙΧΕΙΑ ΕΤΟΥΣ 3'!$AA$26,IF(MAX([1]Βοηθητικό!$E$26:$J$26)=MAX([1]Βοηθητικό!$E$1:$J$1)-4,'[1]ΣΤΟΙΧΕΙΑ ΕΤΟΥΣ 2'!$AA$26,IF(MAX([1]Βοηθητικό!$E$26:$J$26)=MAX([1]Βοηθητικό!$E$1:$J$1)-5,'[1]ΣΤΟΙΧΕΙΑ ΕΤΟΥΣ 1'!$AA$26,""))))))</f>
        <v>127300</v>
      </c>
    </row>
    <row r="1986" spans="1:4" x14ac:dyDescent="0.25">
      <c r="A1986" s="1" t="s">
        <v>27</v>
      </c>
      <c r="B1986" s="6">
        <f>IF(MAX([1]Βοηθητικό!$E$26:$J$26)-2=MAX([1]Βοηθητικό!$E$1:$J$1)-2,'[1]ΣΤΟΙΧΕΙΑ ΕΤΟΥΣ 4'!$AB$26,IF(MAX([1]Βοηθητικό!$E$26:$J$26)-2=MAX([1]Βοηθητικό!$E$1:$J$1)-3,'[1]ΣΤΟΙΧΕΙΑ ΕΤΟΥΣ 3'!$AB$26,IF(MAX([1]Βοηθητικό!$E$26:$J$26)-2=MAX([1]Βοηθητικό!$E$1:$J$1)-4,'[1]ΣΤΟΙΧΕΙΑ ΕΤΟΥΣ 2'!$AB$26,IF(MAX([1]Βοηθητικό!$E$26:$J$26)-2=MAX([1]Βοηθητικό!$E$1:$J$1)-5,'[1]ΣΤΟΙΧΕΙΑ ΕΤΟΥΣ 1'!$AB$26,""))))</f>
        <v>315480</v>
      </c>
      <c r="C1986" s="6">
        <f>IF(MAX([1]Βοηθητικό!$E$26:$J$26)-1=MAX([1]Βοηθητικό!$E$1:$J$1)-1,'[1]ΣΤΟΙΧΕΙΑ ΕΤΟΥΣ 5'!$AB$26,IF(MAX([1]Βοηθητικό!$E$26:$J$26)-1=MAX([1]Βοηθητικό!$E$1:$J$1)-2,'[1]ΣΤΟΙΧΕΙΑ ΕΤΟΥΣ 4'!$AB$26,IF(MAX([1]Βοηθητικό!$E$26:$J$26)-1=MAX([1]Βοηθητικό!$E$1:$J$1)-3,'[1]ΣΤΟΙΧΕΙΑ ΕΤΟΥΣ 3'!$AB$26,IF(MAX([1]Βοηθητικό!$E$26:$J$26)-1=MAX([1]Βοηθητικό!$E$1:$J$1)-4,'[1]ΣΤΟΙΧΕΙΑ ΕΤΟΥΣ 2'!$AB$26,IF(MAX([1]Βοηθητικό!$E$26:$J$26)-1=MAX([1]Βοηθητικό!$E$1:$J$1)-5,'[1]ΣΤΟΙΧΕΙΑ ΕΤΟΥΣ 1'!$AB$26,"")))))</f>
        <v>114480</v>
      </c>
      <c r="D1986" s="7">
        <f>IF(MAX([1]Βοηθητικό!$E$26:$J$26)=MAX([1]Βοηθητικό!$E$1:$J$1),'[1]ΣΤΟΙΧΕΙΑ ΕΤΟΥΣ 6'!$AB$26,IF(MAX([1]Βοηθητικό!$E$26:$J$26)=MAX([1]Βοηθητικό!$E$1:$J$1)-1,'[1]ΣΤΟΙΧΕΙΑ ΕΤΟΥΣ 5'!$AB$26,IF(MAX([1]Βοηθητικό!$E$26:$J$26)=MAX([1]Βοηθητικό!$E$1:$J$1)-2,'[1]ΣΤΟΙΧΕΙΑ ΕΤΟΥΣ 4'!$AB$26,IF(MAX([1]Βοηθητικό!$E$26:$J$26)=MAX([1]Βοηθητικό!$E$1:$J$1)-3,'[1]ΣΤΟΙΧΕΙΑ ΕΤΟΥΣ 3'!$AB$26,IF(MAX([1]Βοηθητικό!$E$26:$J$26)=MAX([1]Βοηθητικό!$E$1:$J$1)-4,'[1]ΣΤΟΙΧΕΙΑ ΕΤΟΥΣ 2'!$AB$26,IF(MAX([1]Βοηθητικό!$E$26:$J$26)=MAX([1]Βοηθητικό!$E$1:$J$1)-5,'[1]ΣΤΟΙΧΕΙΑ ΕΤΟΥΣ 1'!$AB$26,""))))))</f>
        <v>114480</v>
      </c>
    </row>
    <row r="1987" spans="1:4" x14ac:dyDescent="0.25">
      <c r="A1987" s="1" t="s">
        <v>28</v>
      </c>
      <c r="B1987" s="6">
        <f>IF(MAX([1]Βοηθητικό!$E$26:$J$26)-2=MAX([1]Βοηθητικό!$E$1:$J$1)-2,'[1]ΣΤΟΙΧΕΙΑ ΕΤΟΥΣ 4'!$AC$26,IF(MAX([1]Βοηθητικό!$E$26:$J$26)-2=MAX([1]Βοηθητικό!$E$1:$J$1)-3,'[1]ΣΤΟΙΧΕΙΑ ΕΤΟΥΣ 3'!$AC$26,IF(MAX([1]Βοηθητικό!$E$26:$J$26)-2=MAX([1]Βοηθητικό!$E$1:$J$1)-4,'[1]ΣΤΟΙΧΕΙΑ ΕΤΟΥΣ 2'!$AC$26,IF(MAX([1]Βοηθητικό!$E$26:$J$26)-2=MAX([1]Βοηθητικό!$E$1:$J$1)-5,'[1]ΣΤΟΙΧΕΙΑ ΕΤΟΥΣ 1'!$AC$26,""))))</f>
        <v>3475</v>
      </c>
      <c r="C1987" s="6">
        <f>IF(MAX([1]Βοηθητικό!$E$26:$J$26)-1=MAX([1]Βοηθητικό!$E$1:$J$1)-1,'[1]ΣΤΟΙΧΕΙΑ ΕΤΟΥΣ 5'!$AC$26,IF(MAX([1]Βοηθητικό!$E$26:$J$26)-1=MAX([1]Βοηθητικό!$E$1:$J$1)-2,'[1]ΣΤΟΙΧΕΙΑ ΕΤΟΥΣ 4'!$AC$26,IF(MAX([1]Βοηθητικό!$E$26:$J$26)-1=MAX([1]Βοηθητικό!$E$1:$J$1)-3,'[1]ΣΤΟΙΧΕΙΑ ΕΤΟΥΣ 3'!$AC$26,IF(MAX([1]Βοηθητικό!$E$26:$J$26)-1=MAX([1]Βοηθητικό!$E$1:$J$1)-4,'[1]ΣΤΟΙΧΕΙΑ ΕΤΟΥΣ 2'!$AC$26,IF(MAX([1]Βοηθητικό!$E$26:$J$26)-1=MAX([1]Βοηθητικό!$E$1:$J$1)-5,'[1]ΣΤΟΙΧΕΙΑ ΕΤΟΥΣ 1'!$AC$26,"")))))</f>
        <v>3475</v>
      </c>
      <c r="D1987" s="7">
        <f>IF(MAX([1]Βοηθητικό!$E$26:$J$26)=MAX([1]Βοηθητικό!$E$1:$J$1),'[1]ΣΤΟΙΧΕΙΑ ΕΤΟΥΣ 6'!$AC$26,IF(MAX([1]Βοηθητικό!$E$26:$J$26)=MAX([1]Βοηθητικό!$E$1:$J$1)-1,'[1]ΣΤΟΙΧΕΙΑ ΕΤΟΥΣ 5'!$AC$26,IF(MAX([1]Βοηθητικό!$E$26:$J$26)=MAX([1]Βοηθητικό!$E$1:$J$1)-2,'[1]ΣΤΟΙΧΕΙΑ ΕΤΟΥΣ 4'!$AC$26,IF(MAX([1]Βοηθητικό!$E$26:$J$26)=MAX([1]Βοηθητικό!$E$1:$J$1)-3,'[1]ΣΤΟΙΧΕΙΑ ΕΤΟΥΣ 3'!$AC$26,IF(MAX([1]Βοηθητικό!$E$26:$J$26)=MAX([1]Βοηθητικό!$E$1:$J$1)-4,'[1]ΣΤΟΙΧΕΙΑ ΕΤΟΥΣ 2'!$AC$26,IF(MAX([1]Βοηθητικό!$E$26:$J$26)=MAX([1]Βοηθητικό!$E$1:$J$1)-5,'[1]ΣΤΟΙΧΕΙΑ ΕΤΟΥΣ 1'!$AC$26,""))))))</f>
        <v>6332</v>
      </c>
    </row>
    <row r="1988" spans="1:4" x14ac:dyDescent="0.25">
      <c r="A1988" s="1" t="s">
        <v>29</v>
      </c>
      <c r="B1988" s="6">
        <f>IF(MAX([1]Βοηθητικό!$E$26:$J$26)-2=MAX([1]Βοηθητικό!$E$1:$J$1)-2,'[1]ΣΤΟΙΧΕΙΑ ΕΤΟΥΣ 4'!$AD$26,IF(MAX([1]Βοηθητικό!$E$26:$J$26)-2=MAX([1]Βοηθητικό!$E$1:$J$1)-3,'[1]ΣΤΟΙΧΕΙΑ ΕΤΟΥΣ 3'!$AD$26,IF(MAX([1]Βοηθητικό!$E$26:$J$26)-2=MAX([1]Βοηθητικό!$E$1:$J$1)-4,'[1]ΣΤΟΙΧΕΙΑ ΕΤΟΥΣ 2'!$AD$26,IF(MAX([1]Βοηθητικό!$E$26:$J$26)-2=MAX([1]Βοηθητικό!$E$1:$J$1)-5,'[1]ΣΤΟΙΧΕΙΑ ΕΤΟΥΣ 1'!$AD$26,""))))</f>
        <v>583</v>
      </c>
      <c r="C1988" s="6">
        <f>IF(MAX([1]Βοηθητικό!$E$26:$J$26)-1=MAX([1]Βοηθητικό!$E$1:$J$1)-1,'[1]ΣΤΟΙΧΕΙΑ ΕΤΟΥΣ 5'!$AD$26,IF(MAX([1]Βοηθητικό!$E$26:$J$26)-1=MAX([1]Βοηθητικό!$E$1:$J$1)-2,'[1]ΣΤΟΙΧΕΙΑ ΕΤΟΥΣ 4'!$AD$26,IF(MAX([1]Βοηθητικό!$E$26:$J$26)-1=MAX([1]Βοηθητικό!$E$1:$J$1)-3,'[1]ΣΤΟΙΧΕΙΑ ΕΤΟΥΣ 3'!$AD$26,IF(MAX([1]Βοηθητικό!$E$26:$J$26)-1=MAX([1]Βοηθητικό!$E$1:$J$1)-4,'[1]ΣΤΟΙΧΕΙΑ ΕΤΟΥΣ 2'!$AD$26,IF(MAX([1]Βοηθητικό!$E$26:$J$26)-1=MAX([1]Βοηθητικό!$E$1:$J$1)-5,'[1]ΣΤΟΙΧΕΙΑ ΕΤΟΥΣ 1'!$AD$26,"")))))</f>
        <v>3203</v>
      </c>
      <c r="D1988" s="7">
        <f>IF(MAX([1]Βοηθητικό!$E$26:$J$26)=MAX([1]Βοηθητικό!$E$1:$J$1),'[1]ΣΤΟΙΧΕΙΑ ΕΤΟΥΣ 6'!$AD$26,IF(MAX([1]Βοηθητικό!$E$26:$J$26)=MAX([1]Βοηθητικό!$E$1:$J$1)-1,'[1]ΣΤΟΙΧΕΙΑ ΕΤΟΥΣ 5'!$AD$26,IF(MAX([1]Βοηθητικό!$E$26:$J$26)=MAX([1]Βοηθητικό!$E$1:$J$1)-2,'[1]ΣΤΟΙΧΕΙΑ ΕΤΟΥΣ 4'!$AD$26,IF(MAX([1]Βοηθητικό!$E$26:$J$26)=MAX([1]Βοηθητικό!$E$1:$J$1)-3,'[1]ΣΤΟΙΧΕΙΑ ΕΤΟΥΣ 3'!$AD$26,IF(MAX([1]Βοηθητικό!$E$26:$J$26)=MAX([1]Βοηθητικό!$E$1:$J$1)-4,'[1]ΣΤΟΙΧΕΙΑ ΕΤΟΥΣ 2'!$AD$26,IF(MAX([1]Βοηθητικό!$E$26:$J$26)=MAX([1]Βοηθητικό!$E$1:$J$1)-5,'[1]ΣΤΟΙΧΕΙΑ ΕΤΟΥΣ 1'!$AD$26,""))))))</f>
        <v>6488</v>
      </c>
    </row>
    <row r="1989" spans="1:4" x14ac:dyDescent="0.25">
      <c r="A1989" s="1" t="s">
        <v>30</v>
      </c>
      <c r="B1989" s="6">
        <f>IF(MAX([1]Βοηθητικό!$E$26:$J$26)-2=MAX([1]Βοηθητικό!$E$1:$J$1)-2,'[1]ΣΤΟΙΧΕΙΑ ΕΤΟΥΣ 4'!$AE$26,IF(MAX([1]Βοηθητικό!$E$26:$J$26)-2=MAX([1]Βοηθητικό!$E$1:$J$1)-3,'[1]ΣΤΟΙΧΕΙΑ ΕΤΟΥΣ 3'!$AE$26,IF(MAX([1]Βοηθητικό!$E$26:$J$26)-2=MAX([1]Βοηθητικό!$E$1:$J$1)-4,'[1]ΣΤΟΙΧΕΙΑ ΕΤΟΥΣ 2'!$AE$26,IF(MAX([1]Βοηθητικό!$E$26:$J$26)-2=MAX([1]Βοηθητικό!$E$1:$J$1)-5,'[1]ΣΤΟΙΧΕΙΑ ΕΤΟΥΣ 1'!$AE$26,""))))</f>
        <v>16923</v>
      </c>
      <c r="C1989" s="6">
        <f>IF(MAX([1]Βοηθητικό!$E$26:$J$26)-1=MAX([1]Βοηθητικό!$E$1:$J$1)-1,'[1]ΣΤΟΙΧΕΙΑ ΕΤΟΥΣ 5'!$AE$26,IF(MAX([1]Βοηθητικό!$E$26:$J$26)-1=MAX([1]Βοηθητικό!$E$1:$J$1)-2,'[1]ΣΤΟΙΧΕΙΑ ΕΤΟΥΣ 4'!$AE$26,IF(MAX([1]Βοηθητικό!$E$26:$J$26)-1=MAX([1]Βοηθητικό!$E$1:$J$1)-3,'[1]ΣΤΟΙΧΕΙΑ ΕΤΟΥΣ 3'!$AE$26,IF(MAX([1]Βοηθητικό!$E$26:$J$26)-1=MAX([1]Βοηθητικό!$E$1:$J$1)-4,'[1]ΣΤΟΙΧΕΙΑ ΕΤΟΥΣ 2'!$AE$26,IF(MAX([1]Βοηθητικό!$E$26:$J$26)-1=MAX([1]Βοηθητικό!$E$1:$J$1)-5,'[1]ΣΤΟΙΧΕΙΑ ΕΤΟΥΣ 1'!$AE$26,"")))))</f>
        <v>6734</v>
      </c>
      <c r="D1989" s="7">
        <f>IF(MAX([1]Βοηθητικό!$E$26:$J$26)=MAX([1]Βοηθητικό!$E$1:$J$1),'[1]ΣΤΟΙΧΕΙΑ ΕΤΟΥΣ 6'!$AE$26,IF(MAX([1]Βοηθητικό!$E$26:$J$26)=MAX([1]Βοηθητικό!$E$1:$J$1)-1,'[1]ΣΤΟΙΧΕΙΑ ΕΤΟΥΣ 5'!$AE$26,IF(MAX([1]Βοηθητικό!$E$26:$J$26)=MAX([1]Βοηθητικό!$E$1:$J$1)-2,'[1]ΣΤΟΙΧΕΙΑ ΕΤΟΥΣ 4'!$AE$26,IF(MAX([1]Βοηθητικό!$E$26:$J$26)=MAX([1]Βοηθητικό!$E$1:$J$1)-3,'[1]ΣΤΟΙΧΕΙΑ ΕΤΟΥΣ 3'!$AE$26,IF(MAX([1]Βοηθητικό!$E$26:$J$26)=MAX([1]Βοηθητικό!$E$1:$J$1)-4,'[1]ΣΤΟΙΧΕΙΑ ΕΤΟΥΣ 2'!$AE$26,IF(MAX([1]Βοηθητικό!$E$26:$J$26)=MAX([1]Βοηθητικό!$E$1:$J$1)-5,'[1]ΣΤΟΙΧΕΙΑ ΕΤΟΥΣ 1'!$AE$26,""))))))</f>
        <v>91311</v>
      </c>
    </row>
    <row r="1990" spans="1:4" x14ac:dyDescent="0.25">
      <c r="A1990" s="1" t="s">
        <v>61</v>
      </c>
      <c r="B1990" s="6">
        <f>IF(MAX([1]Βοηθητικό!$E$26:$J$26)-2=MAX([1]Βοηθητικό!$E$1:$J$1)-2,'[1]ΣΤΟΙΧΕΙΑ ΕΤΟΥΣ 4'!$BJ$26,IF(MAX([1]Βοηθητικό!$E$26:$J$26)-2=MAX([1]Βοηθητικό!$E$1:$J$1)-3,'[1]ΣΤΟΙΧΕΙΑ ΕΤΟΥΣ 3'!$BJ$26,IF(MAX([1]Βοηθητικό!$E$26:$J$26)-2=MAX([1]Βοηθητικό!$E$1:$J$1)-4,'[1]ΣΤΟΙΧΕΙΑ ΕΤΟΥΣ 2'!$BJ$26,IF(MAX([1]Βοηθητικό!$E$26:$J$26)-2=MAX([1]Βοηθητικό!$E$1:$J$1)-5,'[1]ΣΤΟΙΧΕΙΑ ΕΤΟΥΣ 1'!$BJ$26,""))))</f>
        <v>16923</v>
      </c>
      <c r="C1990" s="6">
        <f>IF(MAX([1]Βοηθητικό!$E$26:$J$26)-1=MAX([1]Βοηθητικό!$E$1:$J$1)-1,'[1]ΣΤΟΙΧΕΙΑ ΕΤΟΥΣ 5'!$BJ$26,IF(MAX([1]Βοηθητικό!$E$26:$J$26)-1=MAX([1]Βοηθητικό!$E$1:$J$1)-2,'[1]ΣΤΟΙΧΕΙΑ ΕΤΟΥΣ 4'!$BJ$26,IF(MAX([1]Βοηθητικό!$E$26:$J$26)-1=MAX([1]Βοηθητικό!$E$1:$J$1)-3,'[1]ΣΤΟΙΧΕΙΑ ΕΤΟΥΣ 3'!$BJ$26,IF(MAX([1]Βοηθητικό!$E$26:$J$26)-1=MAX([1]Βοηθητικό!$E$1:$J$1)-4,'[1]ΣΤΟΙΧΕΙΑ ΕΤΟΥΣ 2'!$BJ$26,IF(MAX([1]Βοηθητικό!$E$26:$J$26)-1=MAX([1]Βοηθητικό!$E$1:$J$1)-5,'[1]ΣΤΟΙΧΕΙΑ ΕΤΟΥΣ 1'!$BJ$26,"")))))</f>
        <v>6734</v>
      </c>
      <c r="D1990" s="7">
        <f>IF(MAX([1]Βοηθητικό!$E$26:$J$26)=MAX([1]Βοηθητικό!$E$1:$J$1),'[1]ΣΤΟΙΧΕΙΑ ΕΤΟΥΣ 6'!$BJ$26,IF(MAX([1]Βοηθητικό!$E$26:$J$26)=MAX([1]Βοηθητικό!$E$1:$J$1)-1,'[1]ΣΤΟΙΧΕΙΑ ΕΤΟΥΣ 5'!$BJ$26,IF(MAX([1]Βοηθητικό!$E$26:$J$26)=MAX([1]Βοηθητικό!$E$1:$J$1)-2,'[1]ΣΤΟΙΧΕΙΑ ΕΤΟΥΣ 4'!$BJ$26,IF(MAX([1]Βοηθητικό!$E$26:$J$26)=MAX([1]Βοηθητικό!$E$1:$J$1)-3,'[1]ΣΤΟΙΧΕΙΑ ΕΤΟΥΣ 3'!$BJ$26,IF(MAX([1]Βοηθητικό!$E$26:$J$26)=MAX([1]Βοηθητικό!$E$1:$J$1)-4,'[1]ΣΤΟΙΧΕΙΑ ΕΤΟΥΣ 2'!$BJ$26,IF(MAX([1]Βοηθητικό!$E$26:$J$26)=MAX([1]Βοηθητικό!$E$1:$J$1)-5,'[1]ΣΤΟΙΧΕΙΑ ΕΤΟΥΣ 1'!$BJ$26,""))))))</f>
        <v>91311</v>
      </c>
    </row>
    <row r="1991" spans="1:4" x14ac:dyDescent="0.25">
      <c r="A1991" s="1" t="s">
        <v>62</v>
      </c>
      <c r="B1991" s="6">
        <f>IF(MAX([1]Βοηθητικό!$E$26:$J$26)-2=MAX([1]Βοηθητικό!$E$1:$J$1)-2,'[1]ΣΤΟΙΧΕΙΑ ΕΤΟΥΣ 4'!$BK$26,IF(MAX([1]Βοηθητικό!$E$26:$J$26)-2=MAX([1]Βοηθητικό!$E$1:$J$1)-3,'[1]ΣΤΟΙΧΕΙΑ ΕΤΟΥΣ 3'!$BK$26,IF(MAX([1]Βοηθητικό!$E$26:$J$26)-2=MAX([1]Βοηθητικό!$E$1:$J$1)-4,'[1]ΣΤΟΙΧΕΙΑ ΕΤΟΥΣ 2'!$BK$26,IF(MAX([1]Βοηθητικό!$E$26:$J$26)-2=MAX([1]Βοηθητικό!$E$1:$J$1)-5,'[1]ΣΤΟΙΧΕΙΑ ΕΤΟΥΣ 1'!$BK$26,""))))</f>
        <v>0</v>
      </c>
      <c r="C1991" s="6">
        <f>IF(MAX([1]Βοηθητικό!$E$26:$J$26)-1=MAX([1]Βοηθητικό!$E$1:$J$1)-1,'[1]ΣΤΟΙΧΕΙΑ ΕΤΟΥΣ 5'!$BK$26,IF(MAX([1]Βοηθητικό!$E$26:$J$26)-1=MAX([1]Βοηθητικό!$E$1:$J$1)-2,'[1]ΣΤΟΙΧΕΙΑ ΕΤΟΥΣ 4'!$BK$26,IF(MAX([1]Βοηθητικό!$E$26:$J$26)-1=MAX([1]Βοηθητικό!$E$1:$J$1)-3,'[1]ΣΤΟΙΧΕΙΑ ΕΤΟΥΣ 3'!$BK$26,IF(MAX([1]Βοηθητικό!$E$26:$J$26)-1=MAX([1]Βοηθητικό!$E$1:$J$1)-4,'[1]ΣΤΟΙΧΕΙΑ ΕΤΟΥΣ 2'!$BK$26,IF(MAX([1]Βοηθητικό!$E$26:$J$26)-1=MAX([1]Βοηθητικό!$E$1:$J$1)-5,'[1]ΣΤΟΙΧΕΙΑ ΕΤΟΥΣ 1'!$BK$26,"")))))</f>
        <v>0</v>
      </c>
      <c r="D1991" s="7">
        <f>IF(MAX([1]Βοηθητικό!$E$26:$J$26)=MAX([1]Βοηθητικό!$E$1:$J$1),'[1]ΣΤΟΙΧΕΙΑ ΕΤΟΥΣ 6'!$BK$26,IF(MAX([1]Βοηθητικό!$E$26:$J$26)=MAX([1]Βοηθητικό!$E$1:$J$1)-1,'[1]ΣΤΟΙΧΕΙΑ ΕΤΟΥΣ 5'!$BK$26,IF(MAX([1]Βοηθητικό!$E$26:$J$26)=MAX([1]Βοηθητικό!$E$1:$J$1)-2,'[1]ΣΤΟΙΧΕΙΑ ΕΤΟΥΣ 4'!$BK$26,IF(MAX([1]Βοηθητικό!$E$26:$J$26)=MAX([1]Βοηθητικό!$E$1:$J$1)-3,'[1]ΣΤΟΙΧΕΙΑ ΕΤΟΥΣ 3'!$BK$26,IF(MAX([1]Βοηθητικό!$E$26:$J$26)=MAX([1]Βοηθητικό!$E$1:$J$1)-4,'[1]ΣΤΟΙΧΕΙΑ ΕΤΟΥΣ 2'!$BK$26,IF(MAX([1]Βοηθητικό!$E$26:$J$26)=MAX([1]Βοηθητικό!$E$1:$J$1)-5,'[1]ΣΤΟΙΧΕΙΑ ΕΤΟΥΣ 1'!$BK$26,""))))))</f>
        <v>0</v>
      </c>
    </row>
    <row r="1992" spans="1:4" x14ac:dyDescent="0.25">
      <c r="A1992" s="1" t="s">
        <v>31</v>
      </c>
      <c r="B1992" s="6">
        <f>IF(MAX([1]Βοηθητικό!$E$26:$J$26)-2=MAX([1]Βοηθητικό!$E$1:$J$1)-2,'[1]ΣΤΟΙΧΕΙΑ ΕΤΟΥΣ 4'!$AF$26,IF(MAX([1]Βοηθητικό!$E$26:$J$26)-2=MAX([1]Βοηθητικό!$E$1:$J$1)-3,'[1]ΣΤΟΙΧΕΙΑ ΕΤΟΥΣ 3'!$AF$26,IF(MAX([1]Βοηθητικό!$E$26:$J$26)-2=MAX([1]Βοηθητικό!$E$1:$J$1)-4,'[1]ΣΤΟΙΧΕΙΑ ΕΤΟΥΣ 2'!$AF$26,IF(MAX([1]Βοηθητικό!$E$26:$J$26)-2=MAX([1]Βοηθητικό!$E$1:$J$1)-5,'[1]ΣΤΟΙΧΕΙΑ ΕΤΟΥΣ 1'!$AF$26,""))))</f>
        <v>861298</v>
      </c>
      <c r="C1992" s="6">
        <f>IF(MAX([1]Βοηθητικό!$E$26:$J$26)-1=MAX([1]Βοηθητικό!$E$1:$J$1)-1,'[1]ΣΤΟΙΧΕΙΑ ΕΤΟΥΣ 5'!$AF$26,IF(MAX([1]Βοηθητικό!$E$26:$J$26)-1=MAX([1]Βοηθητικό!$E$1:$J$1)-2,'[1]ΣΤΟΙΧΕΙΑ ΕΤΟΥΣ 4'!$AF$26,IF(MAX([1]Βοηθητικό!$E$26:$J$26)-1=MAX([1]Βοηθητικό!$E$1:$J$1)-3,'[1]ΣΤΟΙΧΕΙΑ ΕΤΟΥΣ 3'!$AF$26,IF(MAX([1]Βοηθητικό!$E$26:$J$26)-1=MAX([1]Βοηθητικό!$E$1:$J$1)-4,'[1]ΣΤΟΙΧΕΙΑ ΕΤΟΥΣ 2'!$AF$26,IF(MAX([1]Βοηθητικό!$E$26:$J$26)-1=MAX([1]Βοηθητικό!$E$1:$J$1)-5,'[1]ΣΤΟΙΧΕΙΑ ΕΤΟΥΣ 1'!$AF$26,"")))))</f>
        <v>648331</v>
      </c>
      <c r="D1992" s="7">
        <f>IF(MAX([1]Βοηθητικό!$E$26:$J$26)=MAX([1]Βοηθητικό!$E$1:$J$1),'[1]ΣΤΟΙΧΕΙΑ ΕΤΟΥΣ 6'!$AF$26,IF(MAX([1]Βοηθητικό!$E$26:$J$26)=MAX([1]Βοηθητικό!$E$1:$J$1)-1,'[1]ΣΤΟΙΧΕΙΑ ΕΤΟΥΣ 5'!$AF$26,IF(MAX([1]Βοηθητικό!$E$26:$J$26)=MAX([1]Βοηθητικό!$E$1:$J$1)-2,'[1]ΣΤΟΙΧΕΙΑ ΕΤΟΥΣ 4'!$AF$26,IF(MAX([1]Βοηθητικό!$E$26:$J$26)=MAX([1]Βοηθητικό!$E$1:$J$1)-3,'[1]ΣΤΟΙΧΕΙΑ ΕΤΟΥΣ 3'!$AF$26,IF(MAX([1]Βοηθητικό!$E$26:$J$26)=MAX([1]Βοηθητικό!$E$1:$J$1)-4,'[1]ΣΤΟΙΧΕΙΑ ΕΤΟΥΣ 2'!$AF$26,IF(MAX([1]Βοηθητικό!$E$26:$J$26)=MAX([1]Βοηθητικό!$E$1:$J$1)-5,'[1]ΣΤΟΙΧΕΙΑ ΕΤΟΥΣ 1'!$AF$26,""))))))</f>
        <v>495584</v>
      </c>
    </row>
    <row r="1993" spans="1:4" x14ac:dyDescent="0.25">
      <c r="A1993" s="1" t="s">
        <v>187</v>
      </c>
      <c r="B1993" s="6">
        <f>IF(MAX([1]Βοηθητικό!$E$26:$J$26)-2=MAX([1]Βοηθητικό!$E$1:$J$1)-2,'[1]ΣΤΟΙΧΕΙΑ ΕΤΟΥΣ 4'!$AG$26,IF(MAX([1]Βοηθητικό!$E$26:$J$26)-2=MAX([1]Βοηθητικό!$E$1:$J$1)-3,'[1]ΣΤΟΙΧΕΙΑ ΕΤΟΥΣ 3'!$AG$26,IF(MAX([1]Βοηθητικό!$E$26:$J$26)-2=MAX([1]Βοηθητικό!$E$1:$J$1)-4,'[1]ΣΤΟΙΧΕΙΑ ΕΤΟΥΣ 2'!$AG$26,IF(MAX([1]Βοηθητικό!$E$26:$J$26)-2=MAX([1]Βοηθητικό!$E$1:$J$1)-5,'[1]ΣΤΟΙΧΕΙΑ ΕΤΟΥΣ 1'!$AG$26,""))))</f>
        <v>103599</v>
      </c>
      <c r="C1993" s="6">
        <f>IF(MAX([1]Βοηθητικό!$E$26:$J$26)-1=MAX([1]Βοηθητικό!$E$1:$J$1)-1,'[1]ΣΤΟΙΧΕΙΑ ΕΤΟΥΣ 5'!$AG$26,IF(MAX([1]Βοηθητικό!$E$26:$J$26)-1=MAX([1]Βοηθητικό!$E$1:$J$1)-2,'[1]ΣΤΟΙΧΕΙΑ ΕΤΟΥΣ 4'!$AG$26,IF(MAX([1]Βοηθητικό!$E$26:$J$26)-1=MAX([1]Βοηθητικό!$E$1:$J$1)-3,'[1]ΣΤΟΙΧΕΙΑ ΕΤΟΥΣ 3'!$AG$26,IF(MAX([1]Βοηθητικό!$E$26:$J$26)-1=MAX([1]Βοηθητικό!$E$1:$J$1)-4,'[1]ΣΤΟΙΧΕΙΑ ΕΤΟΥΣ 2'!$AG$26,IF(MAX([1]Βοηθητικό!$E$26:$J$26)-1=MAX([1]Βοηθητικό!$E$1:$J$1)-5,'[1]ΣΤΟΙΧΕΙΑ ΕΤΟΥΣ 1'!$AG$26,"")))))</f>
        <v>87522</v>
      </c>
      <c r="D1993" s="7">
        <f>IF(MAX([1]Βοηθητικό!$E$26:$J$26)=MAX([1]Βοηθητικό!$E$1:$J$1),'[1]ΣΤΟΙΧΕΙΑ ΕΤΟΥΣ 6'!$AG$26,IF(MAX([1]Βοηθητικό!$E$26:$J$26)=MAX([1]Βοηθητικό!$E$1:$J$1)-1,'[1]ΣΤΟΙΧΕΙΑ ΕΤΟΥΣ 5'!$AG$26,IF(MAX([1]Βοηθητικό!$E$26:$J$26)=MAX([1]Βοηθητικό!$E$1:$J$1)-2,'[1]ΣΤΟΙΧΕΙΑ ΕΤΟΥΣ 4'!$AG$26,IF(MAX([1]Βοηθητικό!$E$26:$J$26)=MAX([1]Βοηθητικό!$E$1:$J$1)-3,'[1]ΣΤΟΙΧΕΙΑ ΕΤΟΥΣ 3'!$AG$26,IF(MAX([1]Βοηθητικό!$E$26:$J$26)=MAX([1]Βοηθητικό!$E$1:$J$1)-4,'[1]ΣΤΟΙΧΕΙΑ ΕΤΟΥΣ 2'!$AG$26,IF(MAX([1]Βοηθητικό!$E$26:$J$26)=MAX([1]Βοηθητικό!$E$1:$J$1)-5,'[1]ΣΤΟΙΧΕΙΑ ΕΤΟΥΣ 1'!$AG$26,""))))))</f>
        <v>72902</v>
      </c>
    </row>
    <row r="1994" spans="1:4" x14ac:dyDescent="0.25">
      <c r="A1994" s="1" t="s">
        <v>188</v>
      </c>
      <c r="B1994" s="6">
        <f>IF(MAX([1]Βοηθητικό!$E$26:$J$26)-2=MAX([1]Βοηθητικό!$E$1:$J$1)-2,'[1]ΣΤΟΙΧΕΙΑ ΕΤΟΥΣ 4'!$AH$26,IF(MAX([1]Βοηθητικό!$E$26:$J$26)-2=MAX([1]Βοηθητικό!$E$1:$J$1)-3,'[1]ΣΤΟΙΧΕΙΑ ΕΤΟΥΣ 3'!$AH$26,IF(MAX([1]Βοηθητικό!$E$26:$J$26)-2=MAX([1]Βοηθητικό!$E$1:$J$1)-4,'[1]ΣΤΟΙΧΕΙΑ ΕΤΟΥΣ 2'!$AH$26,IF(MAX([1]Βοηθητικό!$E$26:$J$26)-2=MAX([1]Βοηθητικό!$E$1:$J$1)-5,'[1]ΣΤΟΙΧΕΙΑ ΕΤΟΥΣ 1'!$AH$26,""))))</f>
        <v>706174</v>
      </c>
      <c r="C1994" s="6">
        <f>IF(MAX([1]Βοηθητικό!$E$26:$J$26)-1=MAX([1]Βοηθητικό!$E$1:$J$1)-1,'[1]ΣΤΟΙΧΕΙΑ ΕΤΟΥΣ 5'!$AH$26,IF(MAX([1]Βοηθητικό!$E$26:$J$26)-1=MAX([1]Βοηθητικό!$E$1:$J$1)-2,'[1]ΣΤΟΙΧΕΙΑ ΕΤΟΥΣ 4'!$AH$26,IF(MAX([1]Βοηθητικό!$E$26:$J$26)-1=MAX([1]Βοηθητικό!$E$1:$J$1)-3,'[1]ΣΤΟΙΧΕΙΑ ΕΤΟΥΣ 3'!$AH$26,IF(MAX([1]Βοηθητικό!$E$26:$J$26)-1=MAX([1]Βοηθητικό!$E$1:$J$1)-4,'[1]ΣΤΟΙΧΕΙΑ ΕΤΟΥΣ 2'!$AH$26,IF(MAX([1]Βοηθητικό!$E$26:$J$26)-1=MAX([1]Βοηθητικό!$E$1:$J$1)-5,'[1]ΣΤΟΙΧΕΙΑ ΕΤΟΥΣ 1'!$AH$26,"")))))</f>
        <v>331914</v>
      </c>
      <c r="D1994" s="7">
        <f>IF(MAX([1]Βοηθητικό!$E$26:$J$26)=MAX([1]Βοηθητικό!$E$1:$J$1),'[1]ΣΤΟΙΧΕΙΑ ΕΤΟΥΣ 6'!$AH$26,IF(MAX([1]Βοηθητικό!$E$26:$J$26)=MAX([1]Βοηθητικό!$E$1:$J$1)-1,'[1]ΣΤΟΙΧΕΙΑ ΕΤΟΥΣ 5'!$AH$26,IF(MAX([1]Βοηθητικό!$E$26:$J$26)=MAX([1]Βοηθητικό!$E$1:$J$1)-2,'[1]ΣΤΟΙΧΕΙΑ ΕΤΟΥΣ 4'!$AH$26,IF(MAX([1]Βοηθητικό!$E$26:$J$26)=MAX([1]Βοηθητικό!$E$1:$J$1)-3,'[1]ΣΤΟΙΧΕΙΑ ΕΤΟΥΣ 3'!$AH$26,IF(MAX([1]Βοηθητικό!$E$26:$J$26)=MAX([1]Βοηθητικό!$E$1:$J$1)-4,'[1]ΣΤΟΙΧΕΙΑ ΕΤΟΥΣ 2'!$AH$26,IF(MAX([1]Βοηθητικό!$E$26:$J$26)=MAX([1]Βοηθητικό!$E$1:$J$1)-5,'[1]ΣΤΟΙΧΕΙΑ ΕΤΟΥΣ 1'!$AH$26,""))))))</f>
        <v>262730</v>
      </c>
    </row>
    <row r="1995" spans="1:4" x14ac:dyDescent="0.25">
      <c r="A1995" s="1" t="s">
        <v>189</v>
      </c>
      <c r="B1995" s="6">
        <f>IF(MAX([1]Βοηθητικό!$E$26:$J$26)-2=MAX([1]Βοηθητικό!$E$1:$J$1)-2,'[1]ΣΤΟΙΧΕΙΑ ΕΤΟΥΣ 4'!$AI$26,IF(MAX([1]Βοηθητικό!$E$26:$J$26)-2=MAX([1]Βοηθητικό!$E$1:$J$1)-3,'[1]ΣΤΟΙΧΕΙΑ ΕΤΟΥΣ 3'!$AI$26,IF(MAX([1]Βοηθητικό!$E$26:$J$26)-2=MAX([1]Βοηθητικό!$E$1:$J$1)-4,'[1]ΣΤΟΙΧΕΙΑ ΕΤΟΥΣ 2'!$AI$26,IF(MAX([1]Βοηθητικό!$E$26:$J$26)-2=MAX([1]Βοηθητικό!$E$1:$J$1)-5,'[1]ΣΤΟΙΧΕΙΑ ΕΤΟΥΣ 1'!$AI$26,""))))</f>
        <v>0</v>
      </c>
      <c r="C1995" s="6">
        <f>IF(MAX([1]Βοηθητικό!$E$26:$J$26)-1=MAX([1]Βοηθητικό!$E$1:$J$1)-1,'[1]ΣΤΟΙΧΕΙΑ ΕΤΟΥΣ 5'!$AI$26,IF(MAX([1]Βοηθητικό!$E$26:$J$26)-1=MAX([1]Βοηθητικό!$E$1:$J$1)-2,'[1]ΣΤΟΙΧΕΙΑ ΕΤΟΥΣ 4'!$AI$26,IF(MAX([1]Βοηθητικό!$E$26:$J$26)-1=MAX([1]Βοηθητικό!$E$1:$J$1)-3,'[1]ΣΤΟΙΧΕΙΑ ΕΤΟΥΣ 3'!$AI$26,IF(MAX([1]Βοηθητικό!$E$26:$J$26)-1=MAX([1]Βοηθητικό!$E$1:$J$1)-4,'[1]ΣΤΟΙΧΕΙΑ ΕΤΟΥΣ 2'!$AI$26,IF(MAX([1]Βοηθητικό!$E$26:$J$26)-1=MAX([1]Βοηθητικό!$E$1:$J$1)-5,'[1]ΣΤΟΙΧΕΙΑ ΕΤΟΥΣ 1'!$AI$26,"")))))</f>
        <v>0</v>
      </c>
      <c r="D1995" s="7">
        <f>IF(MAX([1]Βοηθητικό!$E$26:$J$26)=MAX([1]Βοηθητικό!$E$1:$J$1),'[1]ΣΤΟΙΧΕΙΑ ΕΤΟΥΣ 6'!$AI$26,IF(MAX([1]Βοηθητικό!$E$26:$J$26)=MAX([1]Βοηθητικό!$E$1:$J$1)-1,'[1]ΣΤΟΙΧΕΙΑ ΕΤΟΥΣ 5'!$AI$26,IF(MAX([1]Βοηθητικό!$E$26:$J$26)=MAX([1]Βοηθητικό!$E$1:$J$1)-2,'[1]ΣΤΟΙΧΕΙΑ ΕΤΟΥΣ 4'!$AI$26,IF(MAX([1]Βοηθητικό!$E$26:$J$26)=MAX([1]Βοηθητικό!$E$1:$J$1)-3,'[1]ΣΤΟΙΧΕΙΑ ΕΤΟΥΣ 3'!$AI$26,IF(MAX([1]Βοηθητικό!$E$26:$J$26)=MAX([1]Βοηθητικό!$E$1:$J$1)-4,'[1]ΣΤΟΙΧΕΙΑ ΕΤΟΥΣ 2'!$AI$26,IF(MAX([1]Βοηθητικό!$E$26:$J$26)=MAX([1]Βοηθητικό!$E$1:$J$1)-5,'[1]ΣΤΟΙΧΕΙΑ ΕΤΟΥΣ 1'!$AI$26,""))))))</f>
        <v>0</v>
      </c>
    </row>
    <row r="1996" spans="1:4" x14ac:dyDescent="0.25">
      <c r="A1996" s="1" t="s">
        <v>36</v>
      </c>
      <c r="B1996" s="6">
        <f>IF(MAX([1]Βοηθητικό!$E$26:$J$26)-2=MAX([1]Βοηθητικό!$E$1:$J$1)-2,'[1]ΣΤΟΙΧΕΙΑ ΕΤΟΥΣ 4'!$AK$26,IF(MAX([1]Βοηθητικό!$E$26:$J$26)-2=MAX([1]Βοηθητικό!$E$1:$J$1)-3,'[1]ΣΤΟΙΧΕΙΑ ΕΤΟΥΣ 3'!$AK$26,IF(MAX([1]Βοηθητικό!$E$26:$J$26)-2=MAX([1]Βοηθητικό!$E$1:$J$1)-4,'[1]ΣΤΟΙΧΕΙΑ ΕΤΟΥΣ 2'!$AK$26,IF(MAX([1]Βοηθητικό!$E$26:$J$26)-2=MAX([1]Βοηθητικό!$E$1:$J$1)-5,'[1]ΣΤΟΙΧΕΙΑ ΕΤΟΥΣ 1'!$AK$26,""))))</f>
        <v>51525</v>
      </c>
      <c r="C1996" s="6">
        <f>IF(MAX([1]Βοηθητικό!$E$26:$J$26)-1=MAX([1]Βοηθητικό!$E$1:$J$1)-1,'[1]ΣΤΟΙΧΕΙΑ ΕΤΟΥΣ 5'!$AK$26,IF(MAX([1]Βοηθητικό!$E$26:$J$26)-1=MAX([1]Βοηθητικό!$E$1:$J$1)-2,'[1]ΣΤΟΙΧΕΙΑ ΕΤΟΥΣ 4'!$AK$26,IF(MAX([1]Βοηθητικό!$E$26:$J$26)-1=MAX([1]Βοηθητικό!$E$1:$J$1)-3,'[1]ΣΤΟΙΧΕΙΑ ΕΤΟΥΣ 3'!$AK$26,IF(MAX([1]Βοηθητικό!$E$26:$J$26)-1=MAX([1]Βοηθητικό!$E$1:$J$1)-4,'[1]ΣΤΟΙΧΕΙΑ ΕΤΟΥΣ 2'!$AK$26,IF(MAX([1]Βοηθητικό!$E$26:$J$26)-1=MAX([1]Βοηθητικό!$E$1:$J$1)-5,'[1]ΣΤΟΙΧΕΙΑ ΕΤΟΥΣ 1'!$AK$26,"")))))</f>
        <v>228896</v>
      </c>
      <c r="D1996" s="7">
        <f>IF(MAX([1]Βοηθητικό!$E$26:$J$26)=MAX([1]Βοηθητικό!$E$1:$J$1),'[1]ΣΤΟΙΧΕΙΑ ΕΤΟΥΣ 6'!$AK$26,IF(MAX([1]Βοηθητικό!$E$26:$J$26)=MAX([1]Βοηθητικό!$E$1:$J$1)-1,'[1]ΣΤΟΙΧΕΙΑ ΕΤΟΥΣ 5'!$AK$26,IF(MAX([1]Βοηθητικό!$E$26:$J$26)=MAX([1]Βοηθητικό!$E$1:$J$1)-2,'[1]ΣΤΟΙΧΕΙΑ ΕΤΟΥΣ 4'!$AK$26,IF(MAX([1]Βοηθητικό!$E$26:$J$26)=MAX([1]Βοηθητικό!$E$1:$J$1)-3,'[1]ΣΤΟΙΧΕΙΑ ΕΤΟΥΣ 3'!$AK$26,IF(MAX([1]Βοηθητικό!$E$26:$J$26)=MAX([1]Βοηθητικό!$E$1:$J$1)-4,'[1]ΣΤΟΙΧΕΙΑ ΕΤΟΥΣ 2'!$AK$26,IF(MAX([1]Βοηθητικό!$E$26:$J$26)=MAX([1]Βοηθητικό!$E$1:$J$1)-5,'[1]ΣΤΟΙΧΕΙΑ ΕΤΟΥΣ 1'!$AK$26,""))))))</f>
        <v>159952</v>
      </c>
    </row>
    <row r="1997" spans="1:4" x14ac:dyDescent="0.25">
      <c r="A1997" s="1" t="s">
        <v>37</v>
      </c>
      <c r="B1997" s="6">
        <f>IF(MAX([1]Βοηθητικό!$E$26:$J$26)-2=MAX([1]Βοηθητικό!$E$1:$J$1)-2,'[1]ΣΤΟΙΧΕΙΑ ΕΤΟΥΣ 4'!$AL$26,IF(MAX([1]Βοηθητικό!$E$26:$J$26)-2=MAX([1]Βοηθητικό!$E$1:$J$1)-3,'[1]ΣΤΟΙΧΕΙΑ ΕΤΟΥΣ 3'!$AL$26,IF(MAX([1]Βοηθητικό!$E$26:$J$26)-2=MAX([1]Βοηθητικό!$E$1:$J$1)-4,'[1]ΣΤΟΙΧΕΙΑ ΕΤΟΥΣ 2'!$AL$26,IF(MAX([1]Βοηθητικό!$E$26:$J$26)-2=MAX([1]Βοηθητικό!$E$1:$J$1)-5,'[1]ΣΤΟΙΧΕΙΑ ΕΤΟΥΣ 1'!$AL$26,""))))</f>
        <v>1197760</v>
      </c>
      <c r="C1997" s="6">
        <f>IF(MAX([1]Βοηθητικό!$E$26:$J$26)-1=MAX([1]Βοηθητικό!$E$1:$J$1)-1,'[1]ΣΤΟΙΧΕΙΑ ΕΤΟΥΣ 5'!$AL$26,IF(MAX([1]Βοηθητικό!$E$26:$J$26)-1=MAX([1]Βοηθητικό!$E$1:$J$1)-2,'[1]ΣΤΟΙΧΕΙΑ ΕΤΟΥΣ 4'!$AL$26,IF(MAX([1]Βοηθητικό!$E$26:$J$26)-1=MAX([1]Βοηθητικό!$E$1:$J$1)-3,'[1]ΣΤΟΙΧΕΙΑ ΕΤΟΥΣ 3'!$AL$26,IF(MAX([1]Βοηθητικό!$E$26:$J$26)-1=MAX([1]Βοηθητικό!$E$1:$J$1)-4,'[1]ΣΤΟΙΧΕΙΑ ΕΤΟΥΣ 2'!$AL$26,IF(MAX([1]Βοηθητικό!$E$26:$J$26)-1=MAX([1]Βοηθητικό!$E$1:$J$1)-5,'[1]ΣΤΟΙΧΕΙΑ ΕΤΟΥΣ 1'!$AL$26,"")))))</f>
        <v>776223</v>
      </c>
      <c r="D1997" s="7">
        <f>IF(MAX([1]Βοηθητικό!$E$26:$J$26)=MAX([1]Βοηθητικό!$E$1:$J$1),'[1]ΣΤΟΙΧΕΙΑ ΕΤΟΥΣ 6'!$AL$26,IF(MAX([1]Βοηθητικό!$E$26:$J$26)=MAX([1]Βοηθητικό!$E$1:$J$1)-1,'[1]ΣΤΟΙΧΕΙΑ ΕΤΟΥΣ 5'!$AL$26,IF(MAX([1]Βοηθητικό!$E$26:$J$26)=MAX([1]Βοηθητικό!$E$1:$J$1)-2,'[1]ΣΤΟΙΧΕΙΑ ΕΤΟΥΣ 4'!$AL$26,IF(MAX([1]Βοηθητικό!$E$26:$J$26)=MAX([1]Βοηθητικό!$E$1:$J$1)-3,'[1]ΣΤΟΙΧΕΙΑ ΕΤΟΥΣ 3'!$AL$26,IF(MAX([1]Βοηθητικό!$E$26:$J$26)=MAX([1]Βοηθητικό!$E$1:$J$1)-4,'[1]ΣΤΟΙΧΕΙΑ ΕΤΟΥΣ 2'!$AL$26,IF(MAX([1]Βοηθητικό!$E$26:$J$26)=MAX([1]Βοηθητικό!$E$1:$J$1)-5,'[1]ΣΤΟΙΧΕΙΑ ΕΤΟΥΣ 1'!$AL$26,""))))))</f>
        <v>714196</v>
      </c>
    </row>
    <row r="1998" spans="1:4" x14ac:dyDescent="0.25">
      <c r="A1998" s="1"/>
      <c r="B1998" s="4" t="str">
        <f>IF(MAX([1]Βοηθητικό!$E$26:$J$26)-2=MAX([1]Βοηθητικό!$E$1:$J$1)-2,LEFT('[1]ΣΤΟΙΧΕΙΑ ΕΤΟΥΣ 4'!$F$26,10),IF(MAX([1]Βοηθητικό!$E$26:$J$26)-2=MAX([1]Βοηθητικό!$E$1:$J$1)-3,LEFT('[1]ΣΤΟΙΧΕΙΑ ΕΤΟΥΣ 3'!$F$26,10),IF(MAX([1]Βοηθητικό!$E$26:$J$26)-2=MAX([1]Βοηθητικό!$E$1:$J$1)-4,LEFT('[1]ΣΤΟΙΧΕΙΑ ΕΤΟΥΣ 2'!$F$26,10),IF(MAX([1]Βοηθητικό!$E$26:$J$26)-2=MAX([1]Βοηθητικό!$E$1:$J$1)-5,LEFT('[1]ΣΤΟΙΧΕΙΑ ΕΤΟΥΣ 1'!$F$26,10),""))))</f>
        <v>01/01/2017</v>
      </c>
      <c r="C1998" s="17" t="str">
        <f>IF(MAX([1]Βοηθητικό!$E$26:$J$26)-1=MAX([1]Βοηθητικό!$E$1:$J$1)-1,LEFT('[1]ΣΤΟΙΧΕΙΑ ΕΤΟΥΣ 5'!$F$26,10),IF(MAX([1]Βοηθητικό!$E$26:$J$26)-1=MAX([1]Βοηθητικό!$E$1:$J$1)-2,LEFT('[1]ΣΤΟΙΧΕΙΑ ΕΤΟΥΣ 4'!$F$26,10),IF(MAX([1]Βοηθητικό!$E$26:$J$26)-1=MAX([1]Βοηθητικό!$E$1:$J$1)-3,LEFT('[1]ΣΤΟΙΧΕΙΑ ΕΤΟΥΣ 3'!$F$26,10),IF(MAX([1]Βοηθητικό!$E$26:$J$26)-1=MAX([1]Βοηθητικό!$E$1:$J$1)-4,LEFT('[1]ΣΤΟΙΧΕΙΑ ΕΤΟΥΣ 2'!$F$26,10),IF(MAX([1]Βοηθητικό!$E$26:$J$26)-1=MAX([1]Βοηθητικό!$E$1:$J$1)-5,LEFT('[1]ΣΤΟΙΧΕΙΑ ΕΤΟΥΣ 1'!$F$26,10),"")))))</f>
        <v>01/01/2018</v>
      </c>
      <c r="D1998" s="5" t="str">
        <f>IF(MAX([1]Βοηθητικό!$E$26:$J$26)=MAX([1]Βοηθητικό!$E$1:$J$1),LEFT('[1]ΣΤΟΙΧΕΙΑ ΕΤΟΥΣ 6'!$F$26,10),IF(MAX([1]Βοηθητικό!$E$26:$J$26)=MAX([1]Βοηθητικό!$E$1:$J$1)-1,LEFT('[1]ΣΤΟΙΧΕΙΑ ΕΤΟΥΣ 5'!$F$26,10),IF(MAX([1]Βοηθητικό!$E$26:$J$26)=MAX([1]Βοηθητικό!$E$1:$J$1)-2,LEFT('[1]ΣΤΟΙΧΕΙΑ ΕΤΟΥΣ 4'!$F$26,10),IF(MAX([1]Βοηθητικό!$E$26:$J$26)=MAX([1]Βοηθητικό!$E$1:$J$1)-3,LEFT('[1]ΣΤΟΙΧΕΙΑ ΕΤΟΥΣ 3'!$F$26,10),IF(MAX([1]Βοηθητικό!$E$26:$J$26)=MAX([1]Βοηθητικό!$E$1:$J$1)-4,LEFT('[1]ΣΤΟΙΧΕΙΑ ΕΤΟΥΣ 2'!$F$26,10),IF(MAX([1]Βοηθητικό!$E$26:$J$26)=MAX([1]Βοηθητικό!$E$1:$J$1)-5,LEFT('[1]ΣΤΟΙΧΕΙΑ ΕΤΟΥΣ 1'!$F$26,10),""))))))</f>
        <v>01/01/2019</v>
      </c>
    </row>
    <row r="1999" spans="1:4" x14ac:dyDescent="0.25">
      <c r="A1999" s="3" t="s">
        <v>190</v>
      </c>
      <c r="B1999" s="4" t="str">
        <f>IF(MAX([1]Βοηθητικό!$E$26:$J$26)-2=MAX([1]Βοηθητικό!$E$1:$J$1)-2,RIGHT('[1]ΣΤΟΙΧΕΙΑ ΕΤΟΥΣ 4'!$F$26,10),IF(MAX([1]Βοηθητικό!$E$26:$J$26)-2=MAX([1]Βοηθητικό!$E$1:$J$1)-3,RIGHT('[1]ΣΤΟΙΧΕΙΑ ΕΤΟΥΣ 3'!$F$26,10),IF(MAX([1]Βοηθητικό!$E$26:$J$26)-2=MAX([1]Βοηθητικό!$E$1:$J$1)-4,RIGHT('[1]ΣΤΟΙΧΕΙΑ ΕΤΟΥΣ 2'!$F$26,10),IF(MAX([1]Βοηθητικό!$E$26:$J$26)-2=MAX([1]Βοηθητικό!$E$1:$J$1)-5,RIGHT('[1]ΣΤΟΙΧΕΙΑ ΕΤΟΥΣ 1'!$F$26,10),""))))</f>
        <v>31/12/2017</v>
      </c>
      <c r="C1999" s="17" t="str">
        <f>IF(MAX([1]Βοηθητικό!$E$26:$J$26)-1=MAX([1]Βοηθητικό!$E$1:$J$1)-1,RIGHT('[1]ΣΤΟΙΧΕΙΑ ΕΤΟΥΣ 5'!$F$26,10),IF(MAX([1]Βοηθητικό!$E$26:$J$26)-1=MAX([1]Βοηθητικό!$E$1:$J$1)-2,RIGHT('[1]ΣΤΟΙΧΕΙΑ ΕΤΟΥΣ 4'!$F$26,10),IF(MAX([1]Βοηθητικό!$E$26:$J$26)-1=MAX([1]Βοηθητικό!$E$1:$J$1)-3,RIGHT('[1]ΣΤΟΙΧΕΙΑ ΕΤΟΥΣ 3'!$F$26,10),IF(MAX([1]Βοηθητικό!$E$26:$J$26)-1=MAX([1]Βοηθητικό!$E$1:$J$1)-4,RIGHT('[1]ΣΤΟΙΧΕΙΑ ΕΤΟΥΣ 2'!$F$26,10),IF(MAX([1]Βοηθητικό!$E$26:$J$26)-1=MAX([1]Βοηθητικό!$E$1:$J$1)-5,RIGHT('[1]ΣΤΟΙΧΕΙΑ ΕΤΟΥΣ 1'!$F$26,10),"")))))</f>
        <v>31/12/2018</v>
      </c>
      <c r="D1999" s="5" t="str">
        <f>IF(MAX([1]Βοηθητικό!$E$26:$J$26)=MAX([1]Βοηθητικό!$E$1:$J$1),RIGHT('[1]ΣΤΟΙΧΕΙΑ ΕΤΟΥΣ 6'!$F$26,10),IF(MAX([1]Βοηθητικό!$E$26:$J$26)=MAX([1]Βοηθητικό!$E$1:$J$1)-1,RIGHT('[1]ΣΤΟΙΧΕΙΑ ΕΤΟΥΣ 5'!$F$26,10),IF(MAX([1]Βοηθητικό!$E$26:$J$26)=MAX([1]Βοηθητικό!$E$1:$J$1)-2,RIGHT('[1]ΣΤΟΙΧΕΙΑ ΕΤΟΥΣ 4'!$F$26,10),IF(MAX([1]Βοηθητικό!$E$26:$J$26)=MAX([1]Βοηθητικό!$E$1:$J$1)-3,RIGHT('[1]ΣΤΟΙΧΕΙΑ ΕΤΟΥΣ 3'!$F$26,10),IF(MAX([1]Βοηθητικό!$E$26:$J$26)=MAX([1]Βοηθητικό!$E$1:$J$1)-4,RIGHT('[1]ΣΤΟΙΧΕΙΑ ΕΤΟΥΣ 2'!$F$26,10),IF(MAX([1]Βοηθητικό!$E$26:$J$26)=MAX([1]Βοηθητικό!$E$1:$J$1)-5,RIGHT('[1]ΣΤΟΙΧΕΙΑ ΕΤΟΥΣ 1'!$F$26,10),""))))))</f>
        <v>31/12/2019</v>
      </c>
    </row>
    <row r="2000" spans="1:4" x14ac:dyDescent="0.25">
      <c r="A2000" s="1" t="s">
        <v>39</v>
      </c>
      <c r="B2000" s="6">
        <f>IF(MAX([1]Βοηθητικό!$E$26:$J$26)-2=MAX([1]Βοηθητικό!$E$1:$J$1)-2,'[1]ΣΤΟΙΧΕΙΑ ΕΤΟΥΣ 4'!$AN$26,IF(MAX([1]Βοηθητικό!$E$26:$J$26)-2=MAX([1]Βοηθητικό!$E$1:$J$1)-3,'[1]ΣΤΟΙΧΕΙΑ ΕΤΟΥΣ 3'!$AN$26,IF(MAX([1]Βοηθητικό!$E$26:$J$26)-2=MAX([1]Βοηθητικό!$E$1:$J$1)-4,'[1]ΣΤΟΙΧΕΙΑ ΕΤΟΥΣ 2'!$AN$26,IF(MAX([1]Βοηθητικό!$E$26:$J$26)-2=MAX([1]Βοηθητικό!$E$1:$J$1)-5,'[1]ΣΤΟΙΧΕΙΑ ΕΤΟΥΣ 1'!$AN$26,""))))</f>
        <v>1795315</v>
      </c>
      <c r="C2000" s="6">
        <f>IF(MAX([1]Βοηθητικό!$E$26:$J$26)-1=MAX([1]Βοηθητικό!$E$1:$J$1)-1,'[1]ΣΤΟΙΧΕΙΑ ΕΤΟΥΣ 5'!$AN$26,IF(MAX([1]Βοηθητικό!$E$26:$J$26)-1=MAX([1]Βοηθητικό!$E$1:$J$1)-2,'[1]ΣΤΟΙΧΕΙΑ ΕΤΟΥΣ 4'!$AN$26,IF(MAX([1]Βοηθητικό!$E$26:$J$26)-1=MAX([1]Βοηθητικό!$E$1:$J$1)-3,'[1]ΣΤΟΙΧΕΙΑ ΕΤΟΥΣ 3'!$AN$26,IF(MAX([1]Βοηθητικό!$E$26:$J$26)-1=MAX([1]Βοηθητικό!$E$1:$J$1)-4,'[1]ΣΤΟΙΧΕΙΑ ΕΤΟΥΣ 2'!$AN$26,IF(MAX([1]Βοηθητικό!$E$26:$J$26)-1=MAX([1]Βοηθητικό!$E$1:$J$1)-5,'[1]ΣΤΟΙΧΕΙΑ ΕΤΟΥΣ 1'!$AN$26,"")))))</f>
        <v>2023889</v>
      </c>
      <c r="D2000" s="7">
        <f>IF(MAX([1]Βοηθητικό!$E$26:$J$26)=MAX([1]Βοηθητικό!$E$1:$J$1),'[1]ΣΤΟΙΧΕΙΑ ΕΤΟΥΣ 6'!$AN$26,IF(MAX([1]Βοηθητικό!$E$26:$J$26)=MAX([1]Βοηθητικό!$E$1:$J$1)-1,'[1]ΣΤΟΙΧΕΙΑ ΕΤΟΥΣ 5'!$AN$26,IF(MAX([1]Βοηθητικό!$E$26:$J$26)=MAX([1]Βοηθητικό!$E$1:$J$1)-2,'[1]ΣΤΟΙΧΕΙΑ ΕΤΟΥΣ 4'!$AN$26,IF(MAX([1]Βοηθητικό!$E$26:$J$26)=MAX([1]Βοηθητικό!$E$1:$J$1)-3,'[1]ΣΤΟΙΧΕΙΑ ΕΤΟΥΣ 3'!$AN$26,IF(MAX([1]Βοηθητικό!$E$26:$J$26)=MAX([1]Βοηθητικό!$E$1:$J$1)-4,'[1]ΣΤΟΙΧΕΙΑ ΕΤΟΥΣ 2'!$AN$26,IF(MAX([1]Βοηθητικό!$E$26:$J$26)=MAX([1]Βοηθητικό!$E$1:$J$1)-5,'[1]ΣΤΟΙΧΕΙΑ ΕΤΟΥΣ 1'!$AN$26,""))))))</f>
        <v>1639461</v>
      </c>
    </row>
    <row r="2001" spans="1:4" x14ac:dyDescent="0.25">
      <c r="A2001" s="1" t="s">
        <v>40</v>
      </c>
      <c r="B2001" s="6">
        <f>IF(MAX([1]Βοηθητικό!$E$26:$J$26)-2=MAX([1]Βοηθητικό!$E$1:$J$1)-2,'[1]ΣΤΟΙΧΕΙΑ ΕΤΟΥΣ 4'!$AO$26,IF(MAX([1]Βοηθητικό!$E$26:$J$26)-2=MAX([1]Βοηθητικό!$E$1:$J$1)-3,'[1]ΣΤΟΙΧΕΙΑ ΕΤΟΥΣ 3'!$AO$26,IF(MAX([1]Βοηθητικό!$E$26:$J$26)-2=MAX([1]Βοηθητικό!$E$1:$J$1)-4,'[1]ΣΤΟΙΧΕΙΑ ΕΤΟΥΣ 2'!$AO$26,IF(MAX([1]Βοηθητικό!$E$26:$J$26)-2=MAX([1]Βοηθητικό!$E$1:$J$1)-5,'[1]ΣΤΟΙΧΕΙΑ ΕΤΟΥΣ 1'!$AO$26,""))))</f>
        <v>1282684</v>
      </c>
      <c r="C2001" s="6">
        <f>IF(MAX([1]Βοηθητικό!$E$26:$J$26)-1=MAX([1]Βοηθητικό!$E$1:$J$1)-1,'[1]ΣΤΟΙΧΕΙΑ ΕΤΟΥΣ 5'!$AO$26,IF(MAX([1]Βοηθητικό!$E$26:$J$26)-1=MAX([1]Βοηθητικό!$E$1:$J$1)-2,'[1]ΣΤΟΙΧΕΙΑ ΕΤΟΥΣ 4'!$AO$26,IF(MAX([1]Βοηθητικό!$E$26:$J$26)-1=MAX([1]Βοηθητικό!$E$1:$J$1)-3,'[1]ΣΤΟΙΧΕΙΑ ΕΤΟΥΣ 3'!$AO$26,IF(MAX([1]Βοηθητικό!$E$26:$J$26)-1=MAX([1]Βοηθητικό!$E$1:$J$1)-4,'[1]ΣΤΟΙΧΕΙΑ ΕΤΟΥΣ 2'!$AO$26,IF(MAX([1]Βοηθητικό!$E$26:$J$26)-1=MAX([1]Βοηθητικό!$E$1:$J$1)-5,'[1]ΣΤΟΙΧΕΙΑ ΕΤΟΥΣ 1'!$AO$26,"")))))</f>
        <v>1453242</v>
      </c>
      <c r="D2001" s="7">
        <f>IF(MAX([1]Βοηθητικό!$E$26:$J$26)=MAX([1]Βοηθητικό!$E$1:$J$1),'[1]ΣΤΟΙΧΕΙΑ ΕΤΟΥΣ 6'!$AO$26,IF(MAX([1]Βοηθητικό!$E$26:$J$26)=MAX([1]Βοηθητικό!$E$1:$J$1)-1,'[1]ΣΤΟΙΧΕΙΑ ΕΤΟΥΣ 5'!$AO$26,IF(MAX([1]Βοηθητικό!$E$26:$J$26)=MAX([1]Βοηθητικό!$E$1:$J$1)-2,'[1]ΣΤΟΙΧΕΙΑ ΕΤΟΥΣ 4'!$AO$26,IF(MAX([1]Βοηθητικό!$E$26:$J$26)=MAX([1]Βοηθητικό!$E$1:$J$1)-3,'[1]ΣΤΟΙΧΕΙΑ ΕΤΟΥΣ 3'!$AO$26,IF(MAX([1]Βοηθητικό!$E$26:$J$26)=MAX([1]Βοηθητικό!$E$1:$J$1)-4,'[1]ΣΤΟΙΧΕΙΑ ΕΤΟΥΣ 2'!$AO$26,IF(MAX([1]Βοηθητικό!$E$26:$J$26)=MAX([1]Βοηθητικό!$E$1:$J$1)-5,'[1]ΣΤΟΙΧΕΙΑ ΕΤΟΥΣ 1'!$AO$26,""))))))</f>
        <v>1022524</v>
      </c>
    </row>
    <row r="2002" spans="1:4" x14ac:dyDescent="0.25">
      <c r="A2002" s="1" t="s">
        <v>41</v>
      </c>
      <c r="B2002" s="6">
        <f>IF(MAX([1]Βοηθητικό!$E$26:$J$26)-2=MAX([1]Βοηθητικό!$E$1:$J$1)-2,'[1]ΣΤΟΙΧΕΙΑ ΕΤΟΥΣ 4'!$AP$26,IF(MAX([1]Βοηθητικό!$E$26:$J$26)-2=MAX([1]Βοηθητικό!$E$1:$J$1)-3,'[1]ΣΤΟΙΧΕΙΑ ΕΤΟΥΣ 3'!$AP$26,IF(MAX([1]Βοηθητικό!$E$26:$J$26)-2=MAX([1]Βοηθητικό!$E$1:$J$1)-4,'[1]ΣΤΟΙΧΕΙΑ ΕΤΟΥΣ 2'!$AP$26,IF(MAX([1]Βοηθητικό!$E$26:$J$26)-2=MAX([1]Βοηθητικό!$E$1:$J$1)-5,'[1]ΣΤΟΙΧΕΙΑ ΕΤΟΥΣ 1'!$AP$26,""))))</f>
        <v>512631</v>
      </c>
      <c r="C2002" s="6">
        <f>IF(MAX([1]Βοηθητικό!$E$26:$J$26)-1=MAX([1]Βοηθητικό!$E$1:$J$1)-1,'[1]ΣΤΟΙΧΕΙΑ ΕΤΟΥΣ 5'!$AP$26,IF(MAX([1]Βοηθητικό!$E$26:$J$26)-1=MAX([1]Βοηθητικό!$E$1:$J$1)-2,'[1]ΣΤΟΙΧΕΙΑ ΕΤΟΥΣ 4'!$AP$26,IF(MAX([1]Βοηθητικό!$E$26:$J$26)-1=MAX([1]Βοηθητικό!$E$1:$J$1)-3,'[1]ΣΤΟΙΧΕΙΑ ΕΤΟΥΣ 3'!$AP$26,IF(MAX([1]Βοηθητικό!$E$26:$J$26)-1=MAX([1]Βοηθητικό!$E$1:$J$1)-4,'[1]ΣΤΟΙΧΕΙΑ ΕΤΟΥΣ 2'!$AP$26,IF(MAX([1]Βοηθητικό!$E$26:$J$26)-1=MAX([1]Βοηθητικό!$E$1:$J$1)-5,'[1]ΣΤΟΙΧΕΙΑ ΕΤΟΥΣ 1'!$AP$26,"")))))</f>
        <v>570647</v>
      </c>
      <c r="D2002" s="7">
        <f>IF(MAX([1]Βοηθητικό!$E$26:$J$26)=MAX([1]Βοηθητικό!$E$1:$J$1),'[1]ΣΤΟΙΧΕΙΑ ΕΤΟΥΣ 6'!$AP$26,IF(MAX([1]Βοηθητικό!$E$26:$J$26)=MAX([1]Βοηθητικό!$E$1:$J$1)-1,'[1]ΣΤΟΙΧΕΙΑ ΕΤΟΥΣ 5'!$AP$26,IF(MAX([1]Βοηθητικό!$E$26:$J$26)=MAX([1]Βοηθητικό!$E$1:$J$1)-2,'[1]ΣΤΟΙΧΕΙΑ ΕΤΟΥΣ 4'!$AP$26,IF(MAX([1]Βοηθητικό!$E$26:$J$26)=MAX([1]Βοηθητικό!$E$1:$J$1)-3,'[1]ΣΤΟΙΧΕΙΑ ΕΤΟΥΣ 3'!$AP$26,IF(MAX([1]Βοηθητικό!$E$26:$J$26)=MAX([1]Βοηθητικό!$E$1:$J$1)-4,'[1]ΣΤΟΙΧΕΙΑ ΕΤΟΥΣ 2'!$AP$26,IF(MAX([1]Βοηθητικό!$E$26:$J$26)=MAX([1]Βοηθητικό!$E$1:$J$1)-5,'[1]ΣΤΟΙΧΕΙΑ ΕΤΟΥΣ 1'!$AP$26,""))))))</f>
        <v>616936</v>
      </c>
    </row>
    <row r="2003" spans="1:4" x14ac:dyDescent="0.25">
      <c r="A2003" s="1" t="s">
        <v>42</v>
      </c>
      <c r="B2003" s="6">
        <f>IF(MAX([1]Βοηθητικό!$E$26:$J$26)-2=MAX([1]Βοηθητικό!$E$1:$J$1)-2,'[1]ΣΤΟΙΧΕΙΑ ΕΤΟΥΣ 4'!$AQ$26,IF(MAX([1]Βοηθητικό!$E$26:$J$26)-2=MAX([1]Βοηθητικό!$E$1:$J$1)-3,'[1]ΣΤΟΙΧΕΙΑ ΕΤΟΥΣ 3'!$AQ$26,IF(MAX([1]Βοηθητικό!$E$26:$J$26)-2=MAX([1]Βοηθητικό!$E$1:$J$1)-4,'[1]ΣΤΟΙΧΕΙΑ ΕΤΟΥΣ 2'!$AQ$26,IF(MAX([1]Βοηθητικό!$E$26:$J$26)-2=MAX([1]Βοηθητικό!$E$1:$J$1)-5,'[1]ΣΤΟΙΧΕΙΑ ΕΤΟΥΣ 1'!$AQ$26,""))))</f>
        <v>4732</v>
      </c>
      <c r="C2003" s="6">
        <f>IF(MAX([1]Βοηθητικό!$E$26:$J$26)-1=MAX([1]Βοηθητικό!$E$1:$J$1)-1,'[1]ΣΤΟΙΧΕΙΑ ΕΤΟΥΣ 5'!$AQ$26,IF(MAX([1]Βοηθητικό!$E$26:$J$26)-1=MAX([1]Βοηθητικό!$E$1:$J$1)-2,'[1]ΣΤΟΙΧΕΙΑ ΕΤΟΥΣ 4'!$AQ$26,IF(MAX([1]Βοηθητικό!$E$26:$J$26)-1=MAX([1]Βοηθητικό!$E$1:$J$1)-3,'[1]ΣΤΟΙΧΕΙΑ ΕΤΟΥΣ 3'!$AQ$26,IF(MAX([1]Βοηθητικό!$E$26:$J$26)-1=MAX([1]Βοηθητικό!$E$1:$J$1)-4,'[1]ΣΤΟΙΧΕΙΑ ΕΤΟΥΣ 2'!$AQ$26,IF(MAX([1]Βοηθητικό!$E$26:$J$26)-1=MAX([1]Βοηθητικό!$E$1:$J$1)-5,'[1]ΣΤΟΙΧΕΙΑ ΕΤΟΥΣ 1'!$AQ$26,"")))))</f>
        <v>5227</v>
      </c>
      <c r="D2003" s="7">
        <f>IF(MAX([1]Βοηθητικό!$E$26:$J$26)=MAX([1]Βοηθητικό!$E$1:$J$1),'[1]ΣΤΟΙΧΕΙΑ ΕΤΟΥΣ 6'!$AQ$26,IF(MAX([1]Βοηθητικό!$E$26:$J$26)=MAX([1]Βοηθητικό!$E$1:$J$1)-1,'[1]ΣΤΟΙΧΕΙΑ ΕΤΟΥΣ 5'!$AQ$26,IF(MAX([1]Βοηθητικό!$E$26:$J$26)=MAX([1]Βοηθητικό!$E$1:$J$1)-2,'[1]ΣΤΟΙΧΕΙΑ ΕΤΟΥΣ 4'!$AQ$26,IF(MAX([1]Βοηθητικό!$E$26:$J$26)=MAX([1]Βοηθητικό!$E$1:$J$1)-3,'[1]ΣΤΟΙΧΕΙΑ ΕΤΟΥΣ 3'!$AQ$26,IF(MAX([1]Βοηθητικό!$E$26:$J$26)=MAX([1]Βοηθητικό!$E$1:$J$1)-4,'[1]ΣΤΟΙΧΕΙΑ ΕΤΟΥΣ 2'!$AQ$26,IF(MAX([1]Βοηθητικό!$E$26:$J$26)=MAX([1]Βοηθητικό!$E$1:$J$1)-5,'[1]ΣΤΟΙΧΕΙΑ ΕΤΟΥΣ 1'!$AQ$26,""))))))</f>
        <v>8445</v>
      </c>
    </row>
    <row r="2004" spans="1:4" x14ac:dyDescent="0.25">
      <c r="A2004" s="1" t="s">
        <v>43</v>
      </c>
      <c r="B2004" s="6">
        <f>IF(MAX([1]Βοηθητικό!$E$26:$J$26)-2=MAX([1]Βοηθητικό!$E$1:$J$1)-2,'[1]ΣΤΟΙΧΕΙΑ ΕΤΟΥΣ 4'!$AR$26,IF(MAX([1]Βοηθητικό!$E$26:$J$26)-2=MAX([1]Βοηθητικό!$E$1:$J$1)-3,'[1]ΣΤΟΙΧΕΙΑ ΕΤΟΥΣ 3'!$AR$26,IF(MAX([1]Βοηθητικό!$E$26:$J$26)-2=MAX([1]Βοηθητικό!$E$1:$J$1)-4,'[1]ΣΤΟΙΧΕΙΑ ΕΤΟΥΣ 2'!$AR$26,IF(MAX([1]Βοηθητικό!$E$26:$J$26)-2=MAX([1]Βοηθητικό!$E$1:$J$1)-5,'[1]ΣΤΟΙΧΕΙΑ ΕΤΟΥΣ 1'!$AR$26,""))))</f>
        <v>12545</v>
      </c>
      <c r="C2004" s="6">
        <f>IF(MAX([1]Βοηθητικό!$E$26:$J$26)-1=MAX([1]Βοηθητικό!$E$1:$J$1)-1,'[1]ΣΤΟΙΧΕΙΑ ΕΤΟΥΣ 5'!$AR$26,IF(MAX([1]Βοηθητικό!$E$26:$J$26)-1=MAX([1]Βοηθητικό!$E$1:$J$1)-2,'[1]ΣΤΟΙΧΕΙΑ ΕΤΟΥΣ 4'!$AR$26,IF(MAX([1]Βοηθητικό!$E$26:$J$26)-1=MAX([1]Βοηθητικό!$E$1:$J$1)-3,'[1]ΣΤΟΙΧΕΙΑ ΕΤΟΥΣ 3'!$AR$26,IF(MAX([1]Βοηθητικό!$E$26:$J$26)-1=MAX([1]Βοηθητικό!$E$1:$J$1)-4,'[1]ΣΤΟΙΧΕΙΑ ΕΤΟΥΣ 2'!$AR$26,IF(MAX([1]Βοηθητικό!$E$26:$J$26)-1=MAX([1]Βοηθητικό!$E$1:$J$1)-5,'[1]ΣΤΟΙΧΕΙΑ ΕΤΟΥΣ 1'!$AR$26,"")))))</f>
        <v>11870</v>
      </c>
      <c r="D2004" s="7">
        <f>IF(MAX([1]Βοηθητικό!$E$26:$J$26)=MAX([1]Βοηθητικό!$E$1:$J$1),'[1]ΣΤΟΙΧΕΙΑ ΕΤΟΥΣ 6'!$AR$26,IF(MAX([1]Βοηθητικό!$E$26:$J$26)=MAX([1]Βοηθητικό!$E$1:$J$1)-1,'[1]ΣΤΟΙΧΕΙΑ ΕΤΟΥΣ 5'!$AR$26,IF(MAX([1]Βοηθητικό!$E$26:$J$26)=MAX([1]Βοηθητικό!$E$1:$J$1)-2,'[1]ΣΤΟΙΧΕΙΑ ΕΤΟΥΣ 4'!$AR$26,IF(MAX([1]Βοηθητικό!$E$26:$J$26)=MAX([1]Βοηθητικό!$E$1:$J$1)-3,'[1]ΣΤΟΙΧΕΙΑ ΕΤΟΥΣ 3'!$AR$26,IF(MAX([1]Βοηθητικό!$E$26:$J$26)=MAX([1]Βοηθητικό!$E$1:$J$1)-4,'[1]ΣΤΟΙΧΕΙΑ ΕΤΟΥΣ 2'!$AR$26,IF(MAX([1]Βοηθητικό!$E$26:$J$26)=MAX([1]Βοηθητικό!$E$1:$J$1)-5,'[1]ΣΤΟΙΧΕΙΑ ΕΤΟΥΣ 1'!$AR$26,""))))))</f>
        <v>12282</v>
      </c>
    </row>
    <row r="2005" spans="1:4" x14ac:dyDescent="0.25">
      <c r="A2005" s="1" t="s">
        <v>44</v>
      </c>
      <c r="B2005" s="6">
        <f>IF(MAX([1]Βοηθητικό!$E$26:$J$26)-2=MAX([1]Βοηθητικό!$E$1:$J$1)-2,'[1]ΣΤΟΙΧΕΙΑ ΕΤΟΥΣ 4'!$AS$26,IF(MAX([1]Βοηθητικό!$E$26:$J$26)-2=MAX([1]Βοηθητικό!$E$1:$J$1)-3,'[1]ΣΤΟΙΧΕΙΑ ΕΤΟΥΣ 3'!$AS$26,IF(MAX([1]Βοηθητικό!$E$26:$J$26)-2=MAX([1]Βοηθητικό!$E$1:$J$1)-4,'[1]ΣΤΟΙΧΕΙΑ ΕΤΟΥΣ 2'!$AS$26,IF(MAX([1]Βοηθητικό!$E$26:$J$26)-2=MAX([1]Βοηθητικό!$E$1:$J$1)-5,'[1]ΣΤΟΙΧΕΙΑ ΕΤΟΥΣ 1'!$AS$26,""))))</f>
        <v>498837</v>
      </c>
      <c r="C2005" s="6">
        <f>IF(MAX([1]Βοηθητικό!$E$26:$J$26)-1=MAX([1]Βοηθητικό!$E$1:$J$1)-1,'[1]ΣΤΟΙΧΕΙΑ ΕΤΟΥΣ 5'!$AS$26,IF(MAX([1]Βοηθητικό!$E$26:$J$26)-1=MAX([1]Βοηθητικό!$E$1:$J$1)-2,'[1]ΣΤΟΙΧΕΙΑ ΕΤΟΥΣ 4'!$AS$26,IF(MAX([1]Βοηθητικό!$E$26:$J$26)-1=MAX([1]Βοηθητικό!$E$1:$J$1)-3,'[1]ΣΤΟΙΧΕΙΑ ΕΤΟΥΣ 3'!$AS$26,IF(MAX([1]Βοηθητικό!$E$26:$J$26)-1=MAX([1]Βοηθητικό!$E$1:$J$1)-4,'[1]ΣΤΟΙΧΕΙΑ ΕΤΟΥΣ 2'!$AS$26,IF(MAX([1]Βοηθητικό!$E$26:$J$26)-1=MAX([1]Βοηθητικό!$E$1:$J$1)-5,'[1]ΣΤΟΙΧΕΙΑ ΕΤΟΥΣ 1'!$AS$26,"")))))</f>
        <v>557005</v>
      </c>
      <c r="D2005" s="7">
        <f>IF(MAX([1]Βοηθητικό!$E$26:$J$26)=MAX([1]Βοηθητικό!$E$1:$J$1),'[1]ΣΤΟΙΧΕΙΑ ΕΤΟΥΣ 6'!$AS$26,IF(MAX([1]Βοηθητικό!$E$26:$J$26)=MAX([1]Βοηθητικό!$E$1:$J$1)-1,'[1]ΣΤΟΙΧΕΙΑ ΕΤΟΥΣ 5'!$AS$26,IF(MAX([1]Βοηθητικό!$E$26:$J$26)=MAX([1]Βοηθητικό!$E$1:$J$1)-2,'[1]ΣΤΟΙΧΕΙΑ ΕΤΟΥΣ 4'!$AS$26,IF(MAX([1]Βοηθητικό!$E$26:$J$26)=MAX([1]Βοηθητικό!$E$1:$J$1)-3,'[1]ΣΤΟΙΧΕΙΑ ΕΤΟΥΣ 3'!$AS$26,IF(MAX([1]Βοηθητικό!$E$26:$J$26)=MAX([1]Βοηθητικό!$E$1:$J$1)-4,'[1]ΣΤΟΙΧΕΙΑ ΕΤΟΥΣ 2'!$AS$26,IF(MAX([1]Βοηθητικό!$E$26:$J$26)=MAX([1]Βοηθητικό!$E$1:$J$1)-5,'[1]ΣΤΟΙΧΕΙΑ ΕΤΟΥΣ 1'!$AS$26,""))))))</f>
        <v>604288</v>
      </c>
    </row>
    <row r="2006" spans="1:4" x14ac:dyDescent="0.25">
      <c r="A2006" s="1" t="s">
        <v>45</v>
      </c>
      <c r="B2006" s="6">
        <f>IF(MAX([1]Βοηθητικό!$E$26:$J$26)-2=MAX([1]Βοηθητικό!$E$1:$J$1)-2,'[1]ΣΤΟΙΧΕΙΑ ΕΤΟΥΣ 4'!$AT$26,IF(MAX([1]Βοηθητικό!$E$26:$J$26)-2=MAX([1]Βοηθητικό!$E$1:$J$1)-3,'[1]ΣΤΟΙΧΕΙΑ ΕΤΟΥΣ 3'!$AT$26,IF(MAX([1]Βοηθητικό!$E$26:$J$26)-2=MAX([1]Βοηθητικό!$E$1:$J$1)-4,'[1]ΣΤΟΙΧΕΙΑ ΕΤΟΥΣ 2'!$AT$26,IF(MAX([1]Βοηθητικό!$E$26:$J$26)-2=MAX([1]Βοηθητικό!$E$1:$J$1)-5,'[1]ΣΤΟΙΧΕΙΑ ΕΤΟΥΣ 1'!$AT$26,""))))</f>
        <v>5981</v>
      </c>
      <c r="C2006" s="6">
        <f>IF(MAX([1]Βοηθητικό!$E$26:$J$26)-1=MAX([1]Βοηθητικό!$E$1:$J$1)-1,'[1]ΣΤΟΙΧΕΙΑ ΕΤΟΥΣ 5'!$AT$26,IF(MAX([1]Βοηθητικό!$E$26:$J$26)-1=MAX([1]Βοηθητικό!$E$1:$J$1)-2,'[1]ΣΤΟΙΧΕΙΑ ΕΤΟΥΣ 4'!$AT$26,IF(MAX([1]Βοηθητικό!$E$26:$J$26)-1=MAX([1]Βοηθητικό!$E$1:$J$1)-3,'[1]ΣΤΟΙΧΕΙΑ ΕΤΟΥΣ 3'!$AT$26,IF(MAX([1]Βοηθητικό!$E$26:$J$26)-1=MAX([1]Βοηθητικό!$E$1:$J$1)-4,'[1]ΣΤΟΙΧΕΙΑ ΕΤΟΥΣ 2'!$AT$26,IF(MAX([1]Βοηθητικό!$E$26:$J$26)-1=MAX([1]Βοηθητικό!$E$1:$J$1)-5,'[1]ΣΤΟΙΧΕΙΑ ΕΤΟΥΣ 1'!$AT$26,"")))))</f>
        <v>6999</v>
      </c>
      <c r="D2006" s="7">
        <f>IF(MAX([1]Βοηθητικό!$E$26:$J$26)=MAX([1]Βοηθητικό!$E$1:$J$1),'[1]ΣΤΟΙΧΕΙΑ ΕΤΟΥΣ 6'!$AT$26,IF(MAX([1]Βοηθητικό!$E$26:$J$26)=MAX([1]Βοηθητικό!$E$1:$J$1)-1,'[1]ΣΤΟΙΧΕΙΑ ΕΤΟΥΣ 5'!$AT$26,IF(MAX([1]Βοηθητικό!$E$26:$J$26)=MAX([1]Βοηθητικό!$E$1:$J$1)-2,'[1]ΣΤΟΙΧΕΙΑ ΕΤΟΥΣ 4'!$AT$26,IF(MAX([1]Βοηθητικό!$E$26:$J$26)=MAX([1]Βοηθητικό!$E$1:$J$1)-3,'[1]ΣΤΟΙΧΕΙΑ ΕΤΟΥΣ 3'!$AT$26,IF(MAX([1]Βοηθητικό!$E$26:$J$26)=MAX([1]Βοηθητικό!$E$1:$J$1)-4,'[1]ΣΤΟΙΧΕΙΑ ΕΤΟΥΣ 2'!$AT$26,IF(MAX([1]Βοηθητικό!$E$26:$J$26)=MAX([1]Βοηθητικό!$E$1:$J$1)-5,'[1]ΣΤΟΙΧΕΙΑ ΕΤΟΥΣ 1'!$AT$26,""))))))</f>
        <v>8811</v>
      </c>
    </row>
    <row r="2007" spans="1:4" x14ac:dyDescent="0.25">
      <c r="A2007" s="1" t="s">
        <v>46</v>
      </c>
      <c r="B2007" s="6">
        <f>IF(MAX([1]Βοηθητικό!$E$26:$J$26)-2=MAX([1]Βοηθητικό!$E$1:$J$1)-2,'[1]ΣΤΟΙΧΕΙΑ ΕΤΟΥΣ 4'!$AU$26,IF(MAX([1]Βοηθητικό!$E$26:$J$26)-2=MAX([1]Βοηθητικό!$E$1:$J$1)-3,'[1]ΣΤΟΙΧΕΙΑ ΕΤΟΥΣ 3'!$AU$26,IF(MAX([1]Βοηθητικό!$E$26:$J$26)-2=MAX([1]Βοηθητικό!$E$1:$J$1)-4,'[1]ΣΤΟΙΧΕΙΑ ΕΤΟΥΣ 2'!$AU$26,IF(MAX([1]Βοηθητικό!$E$26:$J$26)-2=MAX([1]Βοηθητικό!$E$1:$J$1)-5,'[1]ΣΤΟΙΧΕΙΑ ΕΤΟΥΣ 1'!$AU$26,""))))</f>
        <v>0</v>
      </c>
      <c r="C2007" s="6">
        <f>IF(MAX([1]Βοηθητικό!$E$26:$J$26)-1=MAX([1]Βοηθητικό!$E$1:$J$1)-1,'[1]ΣΤΟΙΧΕΙΑ ΕΤΟΥΣ 5'!$AU$26,IF(MAX([1]Βοηθητικό!$E$26:$J$26)-1=MAX([1]Βοηθητικό!$E$1:$J$1)-2,'[1]ΣΤΟΙΧΕΙΑ ΕΤΟΥΣ 4'!$AU$26,IF(MAX([1]Βοηθητικό!$E$26:$J$26)-1=MAX([1]Βοηθητικό!$E$1:$J$1)-3,'[1]ΣΤΟΙΧΕΙΑ ΕΤΟΥΣ 3'!$AU$26,IF(MAX([1]Βοηθητικό!$E$26:$J$26)-1=MAX([1]Βοηθητικό!$E$1:$J$1)-4,'[1]ΣΤΟΙΧΕΙΑ ΕΤΟΥΣ 2'!$AU$26,IF(MAX([1]Βοηθητικό!$E$26:$J$26)-1=MAX([1]Βοηθητικό!$E$1:$J$1)-5,'[1]ΣΤΟΙΧΕΙΑ ΕΤΟΥΣ 1'!$AU$26,"")))))</f>
        <v>0</v>
      </c>
      <c r="D2007" s="7">
        <f>IF(MAX([1]Βοηθητικό!$E$26:$J$26)=MAX([1]Βοηθητικό!$E$1:$J$1),'[1]ΣΤΟΙΧΕΙΑ ΕΤΟΥΣ 6'!$AU$26,IF(MAX([1]Βοηθητικό!$E$26:$J$26)=MAX([1]Βοηθητικό!$E$1:$J$1)-1,'[1]ΣΤΟΙΧΕΙΑ ΕΤΟΥΣ 5'!$AU$26,IF(MAX([1]Βοηθητικό!$E$26:$J$26)=MAX([1]Βοηθητικό!$E$1:$J$1)-2,'[1]ΣΤΟΙΧΕΙΑ ΕΤΟΥΣ 4'!$AU$26,IF(MAX([1]Βοηθητικό!$E$26:$J$26)=MAX([1]Βοηθητικό!$E$1:$J$1)-3,'[1]ΣΤΟΙΧΕΙΑ ΕΤΟΥΣ 3'!$AU$26,IF(MAX([1]Βοηθητικό!$E$26:$J$26)=MAX([1]Βοηθητικό!$E$1:$J$1)-4,'[1]ΣΤΟΙΧΕΙΑ ΕΤΟΥΣ 2'!$AU$26,IF(MAX([1]Βοηθητικό!$E$26:$J$26)=MAX([1]Βοηθητικό!$E$1:$J$1)-5,'[1]ΣΤΟΙΧΕΙΑ ΕΤΟΥΣ 1'!$AU$26,""))))))</f>
        <v>0</v>
      </c>
    </row>
    <row r="2008" spans="1:4" x14ac:dyDescent="0.25">
      <c r="A2008" s="1" t="s">
        <v>47</v>
      </c>
      <c r="B2008" s="6">
        <f>IF(MAX([1]Βοηθητικό!$E$26:$J$26)-2=MAX([1]Βοηθητικό!$E$1:$J$1)-2,'[1]ΣΤΟΙΧΕΙΑ ΕΤΟΥΣ 4'!$AV$26,IF(MAX([1]Βοηθητικό!$E$26:$J$26)-2=MAX([1]Βοηθητικό!$E$1:$J$1)-3,'[1]ΣΤΟΙΧΕΙΑ ΕΤΟΥΣ 3'!$AV$26,IF(MAX([1]Βοηθητικό!$E$26:$J$26)-2=MAX([1]Βοηθητικό!$E$1:$J$1)-4,'[1]ΣΤΟΙΧΕΙΑ ΕΤΟΥΣ 2'!$AV$26,IF(MAX([1]Βοηθητικό!$E$26:$J$26)-2=MAX([1]Βοηθητικό!$E$1:$J$1)-5,'[1]ΣΤΟΙΧΕΙΑ ΕΤΟΥΣ 1'!$AV$26,""))))</f>
        <v>0</v>
      </c>
      <c r="C2008" s="6">
        <f>IF(MAX([1]Βοηθητικό!$E$26:$J$26)-1=MAX([1]Βοηθητικό!$E$1:$J$1)-1,'[1]ΣΤΟΙΧΕΙΑ ΕΤΟΥΣ 5'!$AV$26,IF(MAX([1]Βοηθητικό!$E$26:$J$26)-1=MAX([1]Βοηθητικό!$E$1:$J$1)-2,'[1]ΣΤΟΙΧΕΙΑ ΕΤΟΥΣ 4'!$AV$26,IF(MAX([1]Βοηθητικό!$E$26:$J$26)-1=MAX([1]Βοηθητικό!$E$1:$J$1)-3,'[1]ΣΤΟΙΧΕΙΑ ΕΤΟΥΣ 3'!$AV$26,IF(MAX([1]Βοηθητικό!$E$26:$J$26)-1=MAX([1]Βοηθητικό!$E$1:$J$1)-4,'[1]ΣΤΟΙΧΕΙΑ ΕΤΟΥΣ 2'!$AV$26,IF(MAX([1]Βοηθητικό!$E$26:$J$26)-1=MAX([1]Βοηθητικό!$E$1:$J$1)-5,'[1]ΣΤΟΙΧΕΙΑ ΕΤΟΥΣ 1'!$AV$26,"")))))</f>
        <v>0</v>
      </c>
      <c r="D2008" s="7">
        <f>IF(MAX([1]Βοηθητικό!$E$26:$J$26)=MAX([1]Βοηθητικό!$E$1:$J$1),'[1]ΣΤΟΙΧΕΙΑ ΕΤΟΥΣ 6'!$AV$26,IF(MAX([1]Βοηθητικό!$E$26:$J$26)=MAX([1]Βοηθητικό!$E$1:$J$1)-1,'[1]ΣΤΟΙΧΕΙΑ ΕΤΟΥΣ 5'!$AV$26,IF(MAX([1]Βοηθητικό!$E$26:$J$26)=MAX([1]Βοηθητικό!$E$1:$J$1)-2,'[1]ΣΤΟΙΧΕΙΑ ΕΤΟΥΣ 4'!$AV$26,IF(MAX([1]Βοηθητικό!$E$26:$J$26)=MAX([1]Βοηθητικό!$E$1:$J$1)-3,'[1]ΣΤΟΙΧΕΙΑ ΕΤΟΥΣ 3'!$AV$26,IF(MAX([1]Βοηθητικό!$E$26:$J$26)=MAX([1]Βοηθητικό!$E$1:$J$1)-4,'[1]ΣΤΟΙΧΕΙΑ ΕΤΟΥΣ 2'!$AV$26,IF(MAX([1]Βοηθητικό!$E$26:$J$26)=MAX([1]Βοηθητικό!$E$1:$J$1)-5,'[1]ΣΤΟΙΧΕΙΑ ΕΤΟΥΣ 1'!$AV$26,""))))))</f>
        <v>0</v>
      </c>
    </row>
    <row r="2009" spans="1:4" x14ac:dyDescent="0.25">
      <c r="A2009" s="1" t="s">
        <v>48</v>
      </c>
      <c r="B2009" s="6">
        <f>IF(MAX([1]Βοηθητικό!$E$26:$J$26)-2=MAX([1]Βοηθητικό!$E$1:$J$1)-2,'[1]ΣΤΟΙΧΕΙΑ ΕΤΟΥΣ 4'!$AW$26,IF(MAX([1]Βοηθητικό!$E$26:$J$26)-2=MAX([1]Βοηθητικό!$E$1:$J$1)-3,'[1]ΣΤΟΙΧΕΙΑ ΕΤΟΥΣ 3'!$AW$26,IF(MAX([1]Βοηθητικό!$E$26:$J$26)-2=MAX([1]Βοηθητικό!$E$1:$J$1)-4,'[1]ΣΤΟΙΧΕΙΑ ΕΤΟΥΣ 2'!$AW$26,IF(MAX([1]Βοηθητικό!$E$26:$J$26)-2=MAX([1]Βοηθητικό!$E$1:$J$1)-5,'[1]ΣΤΟΙΧΕΙΑ ΕΤΟΥΣ 1'!$AW$26,""))))</f>
        <v>0</v>
      </c>
      <c r="C2009" s="6">
        <f>IF(MAX([1]Βοηθητικό!$E$26:$J$26)-1=MAX([1]Βοηθητικό!$E$1:$J$1)-1,'[1]ΣΤΟΙΧΕΙΑ ΕΤΟΥΣ 5'!$AW$26,IF(MAX([1]Βοηθητικό!$E$26:$J$26)-1=MAX([1]Βοηθητικό!$E$1:$J$1)-2,'[1]ΣΤΟΙΧΕΙΑ ΕΤΟΥΣ 4'!$AW$26,IF(MAX([1]Βοηθητικό!$E$26:$J$26)-1=MAX([1]Βοηθητικό!$E$1:$J$1)-3,'[1]ΣΤΟΙΧΕΙΑ ΕΤΟΥΣ 3'!$AW$26,IF(MAX([1]Βοηθητικό!$E$26:$J$26)-1=MAX([1]Βοηθητικό!$E$1:$J$1)-4,'[1]ΣΤΟΙΧΕΙΑ ΕΤΟΥΣ 2'!$AW$26,IF(MAX([1]Βοηθητικό!$E$26:$J$26)-1=MAX([1]Βοηθητικό!$E$1:$J$1)-5,'[1]ΣΤΟΙΧΕΙΑ ΕΤΟΥΣ 1'!$AW$26,"")))))</f>
        <v>0</v>
      </c>
      <c r="D2009" s="7">
        <f>IF(MAX([1]Βοηθητικό!$E$26:$J$26)=MAX([1]Βοηθητικό!$E$1:$J$1),'[1]ΣΤΟΙΧΕΙΑ ΕΤΟΥΣ 6'!$AW$26,IF(MAX([1]Βοηθητικό!$E$26:$J$26)=MAX([1]Βοηθητικό!$E$1:$J$1)-1,'[1]ΣΤΟΙΧΕΙΑ ΕΤΟΥΣ 5'!$AW$26,IF(MAX([1]Βοηθητικό!$E$26:$J$26)=MAX([1]Βοηθητικό!$E$1:$J$1)-2,'[1]ΣΤΟΙΧΕΙΑ ΕΤΟΥΣ 4'!$AW$26,IF(MAX([1]Βοηθητικό!$E$26:$J$26)=MAX([1]Βοηθητικό!$E$1:$J$1)-3,'[1]ΣΤΟΙΧΕΙΑ ΕΤΟΥΣ 3'!$AW$26,IF(MAX([1]Βοηθητικό!$E$26:$J$26)=MAX([1]Βοηθητικό!$E$1:$J$1)-4,'[1]ΣΤΟΙΧΕΙΑ ΕΤΟΥΣ 2'!$AW$26,IF(MAX([1]Βοηθητικό!$E$26:$J$26)=MAX([1]Βοηθητικό!$E$1:$J$1)-5,'[1]ΣΤΟΙΧΕΙΑ ΕΤΟΥΣ 1'!$AW$26,""))))))</f>
        <v>0</v>
      </c>
    </row>
    <row r="2010" spans="1:4" x14ac:dyDescent="0.25">
      <c r="A2010" s="1" t="s">
        <v>49</v>
      </c>
      <c r="B2010" s="6">
        <f>IF(MAX([1]Βοηθητικό!$E$26:$J$26)-2=MAX([1]Βοηθητικό!$E$1:$J$1)-2,'[1]ΣΤΟΙΧΕΙΑ ΕΤΟΥΣ 4'!$AX$26,IF(MAX([1]Βοηθητικό!$E$26:$J$26)-2=MAX([1]Βοηθητικό!$E$1:$J$1)-3,'[1]ΣΤΟΙΧΕΙΑ ΕΤΟΥΣ 3'!$AX$26,IF(MAX([1]Βοηθητικό!$E$26:$J$26)-2=MAX([1]Βοηθητικό!$E$1:$J$1)-4,'[1]ΣΤΟΙΧΕΙΑ ΕΤΟΥΣ 2'!$AX$26,IF(MAX([1]Βοηθητικό!$E$26:$J$26)-2=MAX([1]Βοηθητικό!$E$1:$J$1)-5,'[1]ΣΤΟΙΧΕΙΑ ΕΤΟΥΣ 1'!$AX$26,""))))</f>
        <v>0</v>
      </c>
      <c r="C2010" s="6">
        <f>IF(MAX([1]Βοηθητικό!$E$26:$J$26)-1=MAX([1]Βοηθητικό!$E$1:$J$1)-1,'[1]ΣΤΟΙΧΕΙΑ ΕΤΟΥΣ 5'!$AX$26,IF(MAX([1]Βοηθητικό!$E$26:$J$26)-1=MAX([1]Βοηθητικό!$E$1:$J$1)-2,'[1]ΣΤΟΙΧΕΙΑ ΕΤΟΥΣ 4'!$AX$26,IF(MAX([1]Βοηθητικό!$E$26:$J$26)-1=MAX([1]Βοηθητικό!$E$1:$J$1)-3,'[1]ΣΤΟΙΧΕΙΑ ΕΤΟΥΣ 3'!$AX$26,IF(MAX([1]Βοηθητικό!$E$26:$J$26)-1=MAX([1]Βοηθητικό!$E$1:$J$1)-4,'[1]ΣΤΟΙΧΕΙΑ ΕΤΟΥΣ 2'!$AX$26,IF(MAX([1]Βοηθητικό!$E$26:$J$26)-1=MAX([1]Βοηθητικό!$E$1:$J$1)-5,'[1]ΣΤΟΙΧΕΙΑ ΕΤΟΥΣ 1'!$AX$26,"")))))</f>
        <v>0</v>
      </c>
      <c r="D2010" s="7">
        <f>IF(MAX([1]Βοηθητικό!$E$26:$J$26)=MAX([1]Βοηθητικό!$E$1:$J$1),'[1]ΣΤΟΙΧΕΙΑ ΕΤΟΥΣ 6'!$AX$26,IF(MAX([1]Βοηθητικό!$E$26:$J$26)=MAX([1]Βοηθητικό!$E$1:$J$1)-1,'[1]ΣΤΟΙΧΕΙΑ ΕΤΟΥΣ 5'!$AX$26,IF(MAX([1]Βοηθητικό!$E$26:$J$26)=MAX([1]Βοηθητικό!$E$1:$J$1)-2,'[1]ΣΤΟΙΧΕΙΑ ΕΤΟΥΣ 4'!$AX$26,IF(MAX([1]Βοηθητικό!$E$26:$J$26)=MAX([1]Βοηθητικό!$E$1:$J$1)-3,'[1]ΣΤΟΙΧΕΙΑ ΕΤΟΥΣ 3'!$AX$26,IF(MAX([1]Βοηθητικό!$E$26:$J$26)=MAX([1]Βοηθητικό!$E$1:$J$1)-4,'[1]ΣΤΟΙΧΕΙΑ ΕΤΟΥΣ 2'!$AX$26,IF(MAX([1]Βοηθητικό!$E$26:$J$26)=MAX([1]Βοηθητικό!$E$1:$J$1)-5,'[1]ΣΤΟΙΧΕΙΑ ΕΤΟΥΣ 1'!$AX$26,""))))))</f>
        <v>0</v>
      </c>
    </row>
    <row r="2011" spans="1:4" x14ac:dyDescent="0.25">
      <c r="A2011" s="1" t="s">
        <v>50</v>
      </c>
      <c r="B2011" s="6">
        <f>IF(MAX([1]Βοηθητικό!$E$26:$J$26)-2=MAX([1]Βοηθητικό!$E$1:$J$1)-2,'[1]ΣΤΟΙΧΕΙΑ ΕΤΟΥΣ 4'!$AY$26,IF(MAX([1]Βοηθητικό!$E$26:$J$26)-2=MAX([1]Βοηθητικό!$E$1:$J$1)-3,'[1]ΣΤΟΙΧΕΙΑ ΕΤΟΥΣ 3'!$AY$26,IF(MAX([1]Βοηθητικό!$E$26:$J$26)-2=MAX([1]Βοηθητικό!$E$1:$J$1)-4,'[1]ΣΤΟΙΧΕΙΑ ΕΤΟΥΣ 2'!$AY$26,IF(MAX([1]Βοηθητικό!$E$26:$J$26)-2=MAX([1]Βοηθητικό!$E$1:$J$1)-5,'[1]ΣΤΟΙΧΕΙΑ ΕΤΟΥΣ 1'!$AY$26,""))))</f>
        <v>0</v>
      </c>
      <c r="C2011" s="6">
        <f>IF(MAX([1]Βοηθητικό!$E$26:$J$26)-1=MAX([1]Βοηθητικό!$E$1:$J$1)-1,'[1]ΣΤΟΙΧΕΙΑ ΕΤΟΥΣ 5'!$AY$26,IF(MAX([1]Βοηθητικό!$E$26:$J$26)-1=MAX([1]Βοηθητικό!$E$1:$J$1)-2,'[1]ΣΤΟΙΧΕΙΑ ΕΤΟΥΣ 4'!$AY$26,IF(MAX([1]Βοηθητικό!$E$26:$J$26)-1=MAX([1]Βοηθητικό!$E$1:$J$1)-3,'[1]ΣΤΟΙΧΕΙΑ ΕΤΟΥΣ 3'!$AY$26,IF(MAX([1]Βοηθητικό!$E$26:$J$26)-1=MAX([1]Βοηθητικό!$E$1:$J$1)-4,'[1]ΣΤΟΙΧΕΙΑ ΕΤΟΥΣ 2'!$AY$26,IF(MAX([1]Βοηθητικό!$E$26:$J$26)-1=MAX([1]Βοηθητικό!$E$1:$J$1)-5,'[1]ΣΤΟΙΧΕΙΑ ΕΤΟΥΣ 1'!$AY$26,"")))))</f>
        <v>0</v>
      </c>
      <c r="D2011" s="7">
        <f>IF(MAX([1]Βοηθητικό!$E$26:$J$26)=MAX([1]Βοηθητικό!$E$1:$J$1),'[1]ΣΤΟΙΧΕΙΑ ΕΤΟΥΣ 6'!$AY$26,IF(MAX([1]Βοηθητικό!$E$26:$J$26)=MAX([1]Βοηθητικό!$E$1:$J$1)-1,'[1]ΣΤΟΙΧΕΙΑ ΕΤΟΥΣ 5'!$AY$26,IF(MAX([1]Βοηθητικό!$E$26:$J$26)=MAX([1]Βοηθητικό!$E$1:$J$1)-2,'[1]ΣΤΟΙΧΕΙΑ ΕΤΟΥΣ 4'!$AY$26,IF(MAX([1]Βοηθητικό!$E$26:$J$26)=MAX([1]Βοηθητικό!$E$1:$J$1)-3,'[1]ΣΤΟΙΧΕΙΑ ΕΤΟΥΣ 3'!$AY$26,IF(MAX([1]Βοηθητικό!$E$26:$J$26)=MAX([1]Βοηθητικό!$E$1:$J$1)-4,'[1]ΣΤΟΙΧΕΙΑ ΕΤΟΥΣ 2'!$AY$26,IF(MAX([1]Βοηθητικό!$E$26:$J$26)=MAX([1]Βοηθητικό!$E$1:$J$1)-5,'[1]ΣΤΟΙΧΕΙΑ ΕΤΟΥΣ 1'!$AY$26,""))))))</f>
        <v>0</v>
      </c>
    </row>
    <row r="2012" spans="1:4" x14ac:dyDescent="0.25">
      <c r="A2012" s="1" t="s">
        <v>51</v>
      </c>
      <c r="B2012" s="6">
        <f>IF(MAX([1]Βοηθητικό!$E$26:$J$26)-2=MAX([1]Βοηθητικό!$E$1:$J$1)-2,'[1]ΣΤΟΙΧΕΙΑ ΕΤΟΥΣ 4'!$AZ$26,IF(MAX([1]Βοηθητικό!$E$26:$J$26)-2=MAX([1]Βοηθητικό!$E$1:$J$1)-3,'[1]ΣΤΟΙΧΕΙΑ ΕΤΟΥΣ 3'!$AZ$26,IF(MAX([1]Βοηθητικό!$E$26:$J$26)-2=MAX([1]Βοηθητικό!$E$1:$J$1)-4,'[1]ΣΤΟΙΧΕΙΑ ΕΤΟΥΣ 2'!$AZ$26,IF(MAX([1]Βοηθητικό!$E$26:$J$26)-2=MAX([1]Βοηθητικό!$E$1:$J$1)-5,'[1]ΣΤΟΙΧΕΙΑ ΕΤΟΥΣ 1'!$AZ$26,""))))</f>
        <v>5981</v>
      </c>
      <c r="C2012" s="6">
        <f>IF(MAX([1]Βοηθητικό!$E$26:$J$26)-1=MAX([1]Βοηθητικό!$E$1:$J$1)-1,'[1]ΣΤΟΙΧΕΙΑ ΕΤΟΥΣ 5'!$AZ$26,IF(MAX([1]Βοηθητικό!$E$26:$J$26)-1=MAX([1]Βοηθητικό!$E$1:$J$1)-2,'[1]ΣΤΟΙΧΕΙΑ ΕΤΟΥΣ 4'!$AZ$26,IF(MAX([1]Βοηθητικό!$E$26:$J$26)-1=MAX([1]Βοηθητικό!$E$1:$J$1)-3,'[1]ΣΤΟΙΧΕΙΑ ΕΤΟΥΣ 3'!$AZ$26,IF(MAX([1]Βοηθητικό!$E$26:$J$26)-1=MAX([1]Βοηθητικό!$E$1:$J$1)-4,'[1]ΣΤΟΙΧΕΙΑ ΕΤΟΥΣ 2'!$AZ$26,IF(MAX([1]Βοηθητικό!$E$26:$J$26)-1=MAX([1]Βοηθητικό!$E$1:$J$1)-5,'[1]ΣΤΟΙΧΕΙΑ ΕΤΟΥΣ 1'!$AZ$26,"")))))</f>
        <v>6999</v>
      </c>
      <c r="D2012" s="7">
        <f>IF(MAX([1]Βοηθητικό!$E$26:$J$26)=MAX([1]Βοηθητικό!$E$1:$J$1),'[1]ΣΤΟΙΧΕΙΑ ΕΤΟΥΣ 6'!$AZ$26,IF(MAX([1]Βοηθητικό!$E$26:$J$26)=MAX([1]Βοηθητικό!$E$1:$J$1)-1,'[1]ΣΤΟΙΧΕΙΑ ΕΤΟΥΣ 5'!$AZ$26,IF(MAX([1]Βοηθητικό!$E$26:$J$26)=MAX([1]Βοηθητικό!$E$1:$J$1)-2,'[1]ΣΤΟΙΧΕΙΑ ΕΤΟΥΣ 4'!$AZ$26,IF(MAX([1]Βοηθητικό!$E$26:$J$26)=MAX([1]Βοηθητικό!$E$1:$J$1)-3,'[1]ΣΤΟΙΧΕΙΑ ΕΤΟΥΣ 3'!$AZ$26,IF(MAX([1]Βοηθητικό!$E$26:$J$26)=MAX([1]Βοηθητικό!$E$1:$J$1)-4,'[1]ΣΤΟΙΧΕΙΑ ΕΤΟΥΣ 2'!$AZ$26,IF(MAX([1]Βοηθητικό!$E$26:$J$26)=MAX([1]Βοηθητικό!$E$1:$J$1)-5,'[1]ΣΤΟΙΧΕΙΑ ΕΤΟΥΣ 1'!$AZ$26,""))))))</f>
        <v>8811</v>
      </c>
    </row>
    <row r="2013" spans="1:4" x14ac:dyDescent="0.25">
      <c r="A2013" s="1" t="s">
        <v>191</v>
      </c>
      <c r="B2013" s="6">
        <f>IF(MAX([1]Βοηθητικό!E26:J26)-2=MAX([1]Βοηθητικό!$E$1:$J$1)-2,'[1]ΣΤΟΙΧΕΙΑ ΕΤΟΥΣ 4'!BQ26,IF(MAX([1]Βοηθητικό!E26:J26)-2=MAX([1]Βοηθητικό!$E$1:$J$1)-3,'[1]ΣΤΟΙΧΕΙΑ ΕΤΟΥΣ 3'!BQ26,IF(MAX([1]Βοηθητικό!E26:J26)-2=MAX([1]Βοηθητικό!$E$1:$J$1)-4,'[1]ΣΤΟΙΧΕΙΑ ΕΤΟΥΣ 2'!BQ26,IF(MAX([1]Βοηθητικό!E26:J26)-2=MAX([1]Βοηθητικό!$E$1:$J$1)-5,'[1]ΣΤΟΙΧΕΙΑ ΕΤΟΥΣ 1'!BQ26,""))))</f>
        <v>18460</v>
      </c>
      <c r="C2013" s="6">
        <f>IF(MAX([1]Βοηθητικό!E26:J26)-1=MAX([1]Βοηθητικό!$E$1:$J$1)-1,'[1]ΣΤΟΙΧΕΙΑ ΕΤΟΥΣ 5'!BQ26,IF(MAX([1]Βοηθητικό!E26:J26)-1=MAX([1]Βοηθητικό!$E$1:$J$1)-2,'[1]ΣΤΟΙΧΕΙΑ ΕΤΟΥΣ 4'!BQ26,IF(MAX([1]Βοηθητικό!E26:J26)-1=MAX([1]Βοηθητικό!$E$1:$J$1)-3,'[1]ΣΤΟΙΧΕΙΑ ΕΤΟΥΣ 3'!BQ26,IF(MAX([1]Βοηθητικό!E26:J26)-1=MAX([1]Βοηθητικό!$E$1:$J$1)-4,'[1]ΣΤΟΙΧΕΙΑ ΕΤΟΥΣ 2'!BQ26,IF(MAX([1]Βοηθητικό!E26:J26)-1=MAX([1]Βοηθητικό!$E$1:$J$1)-5,'[1]ΣΤΟΙΧΕΙΑ ΕΤΟΥΣ 1'!BQ26,"")))))</f>
        <v>18823</v>
      </c>
      <c r="D2013" s="7">
        <f>IF(MAX([1]Βοηθητικό!E26:J26)=MAX([1]Βοηθητικό!$E$1:$J$1),'[1]ΣΤΟΙΧΕΙΑ ΕΤΟΥΣ 6'!BQ26,IF(MAX([1]Βοηθητικό!E26:J26)=MAX([1]Βοηθητικό!$E$1:$J$1)-1,'[1]ΣΤΟΙΧΕΙΑ ΕΤΟΥΣ 5'!BQ26,IF(MAX([1]Βοηθητικό!E26:J26)=MAX([1]Βοηθητικό!$E$1:$J$1)-2,'[1]ΣΤΟΙΧΕΙΑ ΕΤΟΥΣ 4'!BQ26,IF(MAX([1]Βοηθητικό!E26:J26)=MAX([1]Βοηθητικό!$E$1:$J$1)-3,'[1]ΣΤΟΙΧΕΙΑ ΕΤΟΥΣ 3'!BQ26,IF(MAX([1]Βοηθητικό!E26:J26)=MAX([1]Βοηθητικό!$E$1:$J$1)-4,'[1]ΣΤΟΙΧΕΙΑ ΕΤΟΥΣ 2'!BQ26,IF(MAX([1]Βοηθητικό!E26:J26)=MAX([1]Βοηθητικό!$E$1:$J$1)-5,'[1]ΣΤΟΙΧΕΙΑ ΕΤΟΥΣ 1'!BQ26,""))))))</f>
        <v>21070</v>
      </c>
    </row>
    <row r="2014" spans="1:4" x14ac:dyDescent="0.25">
      <c r="A2014" s="1" t="s">
        <v>55</v>
      </c>
      <c r="B2014" s="6">
        <f>IF(MAX([1]Βοηθητικό!$E$26:$J$26)-2=MAX([1]Βοηθητικό!$E$1:$J$1)-2,'[1]ΣΤΟΙΧΕΙΑ ΕΤΟΥΣ 4'!$BD$26,IF(MAX([1]Βοηθητικό!$E$26:$J$26)-2=MAX([1]Βοηθητικό!$E$1:$J$1)-3,'[1]ΣΤΟΙΧΕΙΑ ΕΤΟΥΣ 3'!$BD$26,IF(MAX([1]Βοηθητικό!$E$26:$J$26)-2=MAX([1]Βοηθητικό!$E$1:$J$1)-4,'[1]ΣΤΟΙΧΕΙΑ ΕΤΟΥΣ 2'!$BD$26,IF(MAX([1]Βοηθητικό!$E$26:$J$26)-2=MAX([1]Βοηθητικό!$E$1:$J$1)-5,'[1]ΣΤΟΙΧΕΙΑ ΕΤΟΥΣ 1'!$BD$26,""))))</f>
        <v>0</v>
      </c>
      <c r="C2014" s="6">
        <f>IF(MAX([1]Βοηθητικό!$E$26:$J$26)-1=MAX([1]Βοηθητικό!$E$1:$J$1)-1,'[1]ΣΤΟΙΧΕΙΑ ΕΤΟΥΣ 5'!$BD$26,IF(MAX([1]Βοηθητικό!$E$26:$J$26)-1=MAX([1]Βοηθητικό!$E$1:$J$1)-2,'[1]ΣΤΟΙΧΕΙΑ ΕΤΟΥΣ 4'!$BD$26,IF(MAX([1]Βοηθητικό!$E$26:$J$26)-1=MAX([1]Βοηθητικό!$E$1:$J$1)-3,'[1]ΣΤΟΙΧΕΙΑ ΕΤΟΥΣ 3'!$BD$26,IF(MAX([1]Βοηθητικό!$E$26:$J$26)-1=MAX([1]Βοηθητικό!$E$1:$J$1)-4,'[1]ΣΤΟΙΧΕΙΑ ΕΤΟΥΣ 2'!$BD$26,IF(MAX([1]Βοηθητικό!$E$26:$J$26)-1=MAX([1]Βοηθητικό!$E$1:$J$1)-5,'[1]ΣΤΟΙΧΕΙΑ ΕΤΟΥΣ 1'!$BD$26,"")))))</f>
        <v>0</v>
      </c>
      <c r="D2014" s="7">
        <f>IF(MAX([1]Βοηθητικό!$E$26:$J$26)=MAX([1]Βοηθητικό!$E$1:$J$1),'[1]ΣΤΟΙΧΕΙΑ ΕΤΟΥΣ 6'!$BD$26,IF(MAX([1]Βοηθητικό!$E$26:$J$26)=MAX([1]Βοηθητικό!$E$1:$J$1)-1,'[1]ΣΤΟΙΧΕΙΑ ΕΤΟΥΣ 5'!$BD$26,IF(MAX([1]Βοηθητικό!$E$26:$J$26)=MAX([1]Βοηθητικό!$E$1:$J$1)-2,'[1]ΣΤΟΙΧΕΙΑ ΕΤΟΥΣ 4'!$BD$26,IF(MAX([1]Βοηθητικό!$E$26:$J$26)=MAX([1]Βοηθητικό!$E$1:$J$1)-3,'[1]ΣΤΟΙΧΕΙΑ ΕΤΟΥΣ 3'!$BD$26,IF(MAX([1]Βοηθητικό!$E$26:$J$26)=MAX([1]Βοηθητικό!$E$1:$J$1)-4,'[1]ΣΤΟΙΧΕΙΑ ΕΤΟΥΣ 2'!$BD$26,IF(MAX([1]Βοηθητικό!$E$26:$J$26)=MAX([1]Βοηθητικό!$E$1:$J$1)-5,'[1]ΣΤΟΙΧΕΙΑ ΕΤΟΥΣ 1'!$BD$26,""))))))</f>
        <v>0</v>
      </c>
    </row>
    <row r="2015" spans="1:4" x14ac:dyDescent="0.25">
      <c r="A2015" s="1" t="s">
        <v>64</v>
      </c>
      <c r="B2015" s="6">
        <f>IF(MAX([1]Βοηθητικό!$E$26:$J$26)-2=MAX([1]Βοηθητικό!$E$1:$J$1)-2,'[1]ΣΤΟΙΧΕΙΑ ΕΤΟΥΣ 4'!$BM$26,IF(MAX([1]Βοηθητικό!$E$26:$J$26)-2=MAX([1]Βοηθητικό!$E$1:$J$1)-3,'[1]ΣΤΟΙΧΕΙΑ ΕΤΟΥΣ 3'!$BM$26,IF(MAX([1]Βοηθητικό!$E$26:$J$26)-2=MAX([1]Βοηθητικό!$E$1:$J$1)-4,'[1]ΣΤΟΙΧΕΙΑ ΕΤΟΥΣ 2'!$BM$26,IF(MAX([1]Βοηθητικό!$E$26:$J$26)-2=MAX([1]Βοηθητικό!$E$1:$J$1)-5,'[1]ΣΤΟΙΧΕΙΑ ΕΤΟΥΣ 1'!$BM$26,""))))</f>
        <v>-2522</v>
      </c>
      <c r="C2015" s="6">
        <f>IF(MAX([1]Βοηθητικό!$E$26:$J$26)-1=MAX([1]Βοηθητικό!$E$1:$J$1)-1,'[1]ΣΤΟΙΧΕΙΑ ΕΤΟΥΣ 5'!$BM$26,IF(MAX([1]Βοηθητικό!$E$26:$J$26)-1=MAX([1]Βοηθητικό!$E$1:$J$1)-2,'[1]ΣΤΟΙΧΕΙΑ ΕΤΟΥΣ 4'!$BM$26,IF(MAX([1]Βοηθητικό!$E$26:$J$26)-1=MAX([1]Βοηθητικό!$E$1:$J$1)-3,'[1]ΣΤΟΙΧΕΙΑ ΕΤΟΥΣ 3'!$BM$26,IF(MAX([1]Βοηθητικό!$E$26:$J$26)-1=MAX([1]Βοηθητικό!$E$1:$J$1)-4,'[1]ΣΤΟΙΧΕΙΑ ΕΤΟΥΣ 2'!$BM$26,IF(MAX([1]Βοηθητικό!$E$26:$J$26)-1=MAX([1]Βοηθητικό!$E$1:$J$1)-5,'[1]ΣΤΟΙΧΕΙΑ ΕΤΟΥΣ 1'!$BM$26,"")))))</f>
        <v>-2779</v>
      </c>
      <c r="D2015" s="7">
        <f>IF(MAX([1]Βοηθητικό!$E$26:$J$26)=MAX([1]Βοηθητικό!$E$1:$J$1),'[1]ΣΤΟΙΧΕΙΑ ΕΤΟΥΣ 6'!$BM$26,IF(MAX([1]Βοηθητικό!$E$26:$J$26)=MAX([1]Βοηθητικό!$E$1:$J$1)-1,'[1]ΣΤΟΙΧΕΙΑ ΕΤΟΥΣ 5'!$BM$26,IF(MAX([1]Βοηθητικό!$E$26:$J$26)=MAX([1]Βοηθητικό!$E$1:$J$1)-2,'[1]ΣΤΟΙΧΕΙΑ ΕΤΟΥΣ 4'!$BM$26,IF(MAX([1]Βοηθητικό!$E$26:$J$26)=MAX([1]Βοηθητικό!$E$1:$J$1)-3,'[1]ΣΤΟΙΧΕΙΑ ΕΤΟΥΣ 3'!$BM$26,IF(MAX([1]Βοηθητικό!$E$26:$J$26)=MAX([1]Βοηθητικό!$E$1:$J$1)-4,'[1]ΣΤΟΙΧΕΙΑ ΕΤΟΥΣ 2'!$BM$26,IF(MAX([1]Βοηθητικό!$E$26:$J$26)=MAX([1]Βοηθητικό!$E$1:$J$1)-5,'[1]ΣΤΟΙΧΕΙΑ ΕΤΟΥΣ 1'!$BM$26,""))))))</f>
        <v>-3715</v>
      </c>
    </row>
    <row r="2016" spans="1:4" x14ac:dyDescent="0.25">
      <c r="A2016" s="1"/>
      <c r="B2016" s="9"/>
      <c r="C2016" s="9"/>
      <c r="D2016" s="9"/>
    </row>
    <row r="2017" spans="1:4" x14ac:dyDescent="0.25">
      <c r="A2017" s="1" t="s">
        <v>176</v>
      </c>
      <c r="B2017" s="1"/>
      <c r="C2017" s="1"/>
      <c r="D2017" s="2" t="s">
        <v>192</v>
      </c>
    </row>
    <row r="2018" spans="1:4" x14ac:dyDescent="0.25">
      <c r="A2018" s="3" t="str">
        <f>"ΚΩΔΙΚΟΣ ICAP" &amp; ": " &amp; '[1]ΣΤΟΙΧΕΙΑ ΕΤΟΥΣ 3'!A$26</f>
        <v>ΚΩΔΙΚΟΣ ICAP: 1077196</v>
      </c>
      <c r="B2018" s="1"/>
      <c r="C2018" s="1"/>
      <c r="D2018" s="1"/>
    </row>
    <row r="2019" spans="1:4" x14ac:dyDescent="0.25">
      <c r="A2019" s="3" t="str">
        <f>'[1]ΣΤΟΙΧΕΙΑ ΕΤΟΥΣ 3'!B$26</f>
        <v>ΑΛΕΞΟΠΟΥΛΟΣ, Μ. &amp; Π., Ε.Π.Ε.</v>
      </c>
      <c r="B2019" s="1"/>
      <c r="C2019" s="1"/>
      <c r="D2019" s="1"/>
    </row>
    <row r="2020" spans="1:4" x14ac:dyDescent="0.25">
      <c r="A2020" s="3" t="s">
        <v>193</v>
      </c>
      <c r="B2020" s="4" t="str">
        <f>RIGHT(B1999,4)</f>
        <v>2017</v>
      </c>
      <c r="C2020" s="4" t="str">
        <f>RIGHT(C1999,4)</f>
        <v>2018</v>
      </c>
      <c r="D2020" s="4" t="str">
        <f>RIGHT(D1999,4)</f>
        <v>2019</v>
      </c>
    </row>
    <row r="2021" spans="1:4" x14ac:dyDescent="0.25">
      <c r="A2021" s="1" t="s">
        <v>194</v>
      </c>
      <c r="B2021" s="10">
        <f>IF(B1985&lt;=0,"-",IF(OR(B2012/B1985*100&lt;-500,B2012/B1985*100&gt;500),"-",B2012/B1985*100))</f>
        <v>1.871764860517372</v>
      </c>
      <c r="C2021" s="10">
        <f>IF(C1985&lt;=0,"-",IF(OR(C2012/C1985*100&lt;-500,C2012/C1985*100&gt;500),"-",C2012/C1985*100))</f>
        <v>5.7767543208042396</v>
      </c>
      <c r="D2021" s="10">
        <f>IF(D1985&lt;=0,"-",IF(OR(D2012/D1985*100&lt;-500,D2012/D1985*100&gt;500),"-",D2012/D1985*100))</f>
        <v>6.9214454045561657</v>
      </c>
    </row>
    <row r="2022" spans="1:4" x14ac:dyDescent="0.25">
      <c r="A2022" s="1" t="s">
        <v>195</v>
      </c>
      <c r="B2022" s="10">
        <f>IF(B1997=0,"-",IF(OR(B2012/B1997*100&lt;-500,B2012/B1997*100&gt;500),"-",B2012/B1997*100))</f>
        <v>0.49934878439754204</v>
      </c>
      <c r="C2022" s="10">
        <f>IF(C1997=0,"-",IF(OR(C2012/C1997*100&lt;-500,C2012/C1997*100&gt;500),"-",C2012/C1997*100))</f>
        <v>0.90167387464684756</v>
      </c>
      <c r="D2022" s="10">
        <f>IF(D1997=0,"-",IF(OR(D2012/D1997*100&lt;-500,D2012/D1997*100&gt;500),"-",D2012/D1997*100))</f>
        <v>1.2336949520859821</v>
      </c>
    </row>
    <row r="2023" spans="1:4" x14ac:dyDescent="0.25">
      <c r="A2023" s="1" t="s">
        <v>196</v>
      </c>
      <c r="B2023" s="10">
        <f>IF(B2000=0,"-",IF(OR(B2002/B2000*100&lt;-500,B2002/B2000*100&gt;99),"-",B2002/B2000*100))</f>
        <v>28.553819246204704</v>
      </c>
      <c r="C2023" s="10">
        <f>IF(C2000=0,"-",IF(OR(C2002/C2000*100&lt;-500,C2002/C2000*100&gt;99),"-",C2002/C2000*100))</f>
        <v>28.195568037575182</v>
      </c>
      <c r="D2023" s="10">
        <f>IF(D2000=0,"-",IF(OR(D2002/D2000*100&lt;-500,D2002/D2000*100&gt;99),"-",D2002/D2000*100))</f>
        <v>37.630416338052569</v>
      </c>
    </row>
    <row r="2024" spans="1:4" x14ac:dyDescent="0.25">
      <c r="A2024" s="1" t="s">
        <v>197</v>
      </c>
      <c r="B2024" s="10">
        <f>IF(B2000=0,"-",IF(OR(B2006/B2000*100&lt;-500,B2006/B2000*100&gt;500),"-",B2006/B2000*100))</f>
        <v>0.33314487986787833</v>
      </c>
      <c r="C2024" s="10">
        <f>IF(C2000=0,"-",IF(OR(C2006/C2000*100&lt;-500,C2006/C2000*100&gt;500),"-",C2006/C2000*100))</f>
        <v>0.34581936064675484</v>
      </c>
      <c r="D2024" s="10">
        <f>IF(D2000=0,"-",IF(OR(D2006/D2000*100&lt;-500,D2006/D2000*100&gt;500),"-",D2006/D2000*100))</f>
        <v>0.53743272941533826</v>
      </c>
    </row>
    <row r="2025" spans="1:4" x14ac:dyDescent="0.25">
      <c r="A2025" s="1" t="s">
        <v>198</v>
      </c>
      <c r="B2025" s="10">
        <f>IF(B2000=0,"-",IF(OR(B2012/B2000*100&lt;-500,B2012/B2000*100&gt;500),"-",B2012/B2000*100))</f>
        <v>0.33314487986787833</v>
      </c>
      <c r="C2025" s="10">
        <f>IF(C2000=0,"-",IF(OR(C2012/C2000*100&lt;-500,C2012/C2000*100&gt;500),"-",C2012/C2000*100))</f>
        <v>0.34581936064675484</v>
      </c>
      <c r="D2025" s="10">
        <f>IF(D2000=0,"-",IF(OR(D2012/D2000*100&lt;-500,D2012/D2000*100&gt;500),"-",D2012/D2000*100))</f>
        <v>0.53743272941533826</v>
      </c>
    </row>
    <row r="2026" spans="1:4" x14ac:dyDescent="0.25">
      <c r="A2026" s="1" t="s">
        <v>199</v>
      </c>
      <c r="B2026" s="10">
        <f>IF(B2000=0,"-",IF(OR(B2013/B2000*100&lt;-500,B2013/B2000*100&gt;500),"-",B2013/B2000*100))</f>
        <v>1.0282318144726692</v>
      </c>
      <c r="C2026" s="10">
        <f t="shared" ref="C2026:D2026" si="23">IF(C2000=0,"-",IF(OR(C2013/C2000*100&lt;-500,C2013/C2000*100&gt;500),"-",C2013/C2000*100))</f>
        <v>0.93004112379680892</v>
      </c>
      <c r="D2026" s="10">
        <f t="shared" si="23"/>
        <v>1.2851784824402654</v>
      </c>
    </row>
    <row r="2027" spans="1:4" x14ac:dyDescent="0.25">
      <c r="A2027" s="1" t="s">
        <v>200</v>
      </c>
      <c r="B2027" s="10">
        <f>IF(B1985&lt;=0,"-",IF(OR((B1989+B1992)/B1985&lt;=0,(B1989+B1992)/B1985&gt;100),"-",(B1989+B1992)/B1985))</f>
        <v>2.7484086399739622</v>
      </c>
      <c r="C2027" s="10">
        <f>IF(C1985&lt;=0,"-",IF(OR((C1989+C1992)/C1985&lt;=0,(C1989+C1992)/C1985&gt;100),"-",(C1989+C1992)/C1985))</f>
        <v>5.4067003417025701</v>
      </c>
      <c r="D2027" s="10">
        <f>IF(D1985&lt;=0,"-",IF(OR((D1989+D1992)/D1985&lt;=0,(D1989+D1992)/D1985&gt;100),"-",(D1989+D1992)/D1985))</f>
        <v>4.6103299293008639</v>
      </c>
    </row>
    <row r="2028" spans="1:4" x14ac:dyDescent="0.25">
      <c r="A2028" s="1" t="s">
        <v>201</v>
      </c>
      <c r="B2028" s="10">
        <f>IF(B2004=0,"-",IF((B2004+B2012)&lt;=0,"-",IF(OR((B2004+B2012)/B2004&lt;=0,(B2004+B2012)/B2004&gt;1000),"-",(B2004+B2012)/B2004)))</f>
        <v>1.4767636508569151</v>
      </c>
      <c r="C2028" s="10">
        <f>IF(C2004=0,"-",IF((C2004+C2012)&lt;=0,"-",IF(OR((C2004+C2012)/C2004&lt;=0,(C2004+C2012)/C2004&gt;1000),"-",(C2004+C2012)/C2004)))</f>
        <v>1.5896377422072452</v>
      </c>
      <c r="D2028" s="10">
        <f>IF(D2004=0,"-",IF((D2004+D2012)&lt;=0,"-",IF(OR((D2004+D2012)/D2004&lt;=0,(D2004+D2012)/D2004&gt;1000),"-",(D2004+D2012)/D2004)))</f>
        <v>1.7173913043478262</v>
      </c>
    </row>
    <row r="2029" spans="1:4" x14ac:dyDescent="0.25">
      <c r="A2029" s="1" t="s">
        <v>202</v>
      </c>
      <c r="B2029" s="10">
        <f>IF(B1985&lt;=0,"-",IF(B1993=0,"-",IF(OR(B1993/B1985*100&lt;0,B1993/B1985*100&gt;1000),"-",B1993/B1985*100)))</f>
        <v>32.421496034900386</v>
      </c>
      <c r="C2029" s="10">
        <f>IF(C1985&lt;=0,"-",IF(C1993=0,"-",IF(OR(C1993/C1985*100&lt;0,C1993/C1985*100&gt;1000),"-",C1993/C1985*100)))</f>
        <v>72.237904224236132</v>
      </c>
      <c r="D2029" s="10">
        <f>IF(D1985&lt;=0,"-",IF(D1993=0,"-",IF(OR(D1993/D1985*100&lt;0,D1993/D1985*100&gt;1000),"-",D1993/D1985*100)))</f>
        <v>57.267871170463472</v>
      </c>
    </row>
    <row r="2030" spans="1:4" x14ac:dyDescent="0.25">
      <c r="A2030" s="1" t="s">
        <v>81</v>
      </c>
      <c r="B2030" s="10">
        <f>IF(B1992=0,"-",IF(OR((B1973+B1977+B1981)/B1992&lt;0,(B1973+B1977+B1981)/B1992&gt;50),"-",(B1973+B1977+B1981)/B1992))</f>
        <v>1.2615854210737747</v>
      </c>
      <c r="C2030" s="10">
        <f>IF(C1992=0,"-",IF(OR((C1973+C1977+C1981)/C1992&lt;0,(C1973+C1977+C1981)/C1992&gt;50),"-",(C1973+C1977+C1981)/C1992))</f>
        <v>1.0477055701485816</v>
      </c>
      <c r="D2030" s="10">
        <f>IF(D1992=0,"-",IF(OR((D1973+D1977+D1981)/D1992&lt;0,(D1973+D1977+D1981)/D1992&gt;50),"-",(D1973+D1977+D1981)/D1992))</f>
        <v>1.2818573642409763</v>
      </c>
    </row>
    <row r="2031" spans="1:4" x14ac:dyDescent="0.25">
      <c r="A2031" s="1" t="s">
        <v>203</v>
      </c>
      <c r="B2031" s="10">
        <f>IF(B1992=0,"-",IF(OR((B1977+B1981)/B1992&lt;0,(B1977+B1981)/B1992&gt;30),"-",(B1977+B1981)/B1992))</f>
        <v>0.92711814029522888</v>
      </c>
      <c r="C2031" s="10">
        <f>IF(C1992=0,"-",IF(OR((C1977+C1981)/C1992&lt;0,(C1977+C1981)/C1992&gt;30),"-",(C1977+C1981)/C1992))</f>
        <v>0.62990046750810924</v>
      </c>
      <c r="D2031" s="10">
        <f>IF(D1992=0,"-",IF(OR((D1977+D1981)/D1992&lt;0,(D1977+D1981)/D1992&gt;30),"-",(D1977+D1981)/D1992))</f>
        <v>0.57261735649254208</v>
      </c>
    </row>
    <row r="2032" spans="1:4" x14ac:dyDescent="0.25">
      <c r="A2032" s="1" t="s">
        <v>204</v>
      </c>
      <c r="B2032" s="10">
        <f>IF(B1992=0,"-",IF(OR((B1979+B1981)/B1992&lt;0,(B1979+B1981)/B1992&gt;15),"-",(B1979+B1981)/B1992))</f>
        <v>0.35067769807894594</v>
      </c>
      <c r="C2032" s="10">
        <f>IF(C1992=0,"-",IF(OR((C1979+C1981)/C1992&lt;0,(C1979+C1981)/C1992&gt;15),"-",(C1979+C1981)/C1992))</f>
        <v>3.6573910548778323E-2</v>
      </c>
      <c r="D2032" s="10">
        <f>IF(D1992=0,"-",IF(OR((D1979+D1981)/D1992&lt;0,(D1979+D1981)/D1992&gt;15),"-",(D1979+D1981)/D1992))</f>
        <v>3.9446390521082196E-2</v>
      </c>
    </row>
    <row r="2033" spans="1:4" x14ac:dyDescent="0.25">
      <c r="A2033" s="1" t="s">
        <v>205</v>
      </c>
      <c r="B2033" s="8">
        <f>IF((B1973+B1977+B1981)-B1992=0,"-",(B1973+B1977+B1981)-B1992)</f>
        <v>225303</v>
      </c>
      <c r="C2033" s="8">
        <f>IF((C1973+C1977+C1981)-C1992=0,"-",(C1973+C1977+C1981)-C1992)</f>
        <v>30929</v>
      </c>
      <c r="D2033" s="8">
        <f>IF((D1973+D1977+D1981)-D1992=0,"-",(D1973+D1977+D1981)-D1992)</f>
        <v>139684</v>
      </c>
    </row>
    <row r="2034" spans="1:4" x14ac:dyDescent="0.25">
      <c r="A2034" s="1" t="s">
        <v>206</v>
      </c>
      <c r="B2034" s="11">
        <f>IF(B2000=0,"-",IF(OR(B1978/B2000*365&lt;=0,B1978/B2000*365&gt;720),"-",B1978/B2000*365))</f>
        <v>100.60399985517861</v>
      </c>
      <c r="C2034" s="11">
        <f>IF(C2000=0,"-",IF(OR(C1978/C2000*365&lt;=0,C1978/C2000*365&gt;720),"-",C1978/C2000*365))</f>
        <v>69.247760129137518</v>
      </c>
      <c r="D2034" s="11">
        <f>IF(D2000=0,"-",IF(OR(D1978/D2000*365&lt;=0,D1978/D2000*365&gt;720),"-",D1978/D2000*365))</f>
        <v>52.471751386583769</v>
      </c>
    </row>
    <row r="2035" spans="1:4" x14ac:dyDescent="0.25">
      <c r="A2035" s="1" t="s">
        <v>207</v>
      </c>
      <c r="B2035" s="11">
        <f>IF(B2001=0,"-",IF(OR(B1994/B2001*365&lt;=0,B1994/B2001*365&gt;720),"-",B1994/B2001*365))</f>
        <v>200.94856566387355</v>
      </c>
      <c r="C2035" s="11">
        <f>IF(C2001=0,"-",IF(OR(C1994/C2001*365&lt;=0,C1994/C2001*365&gt;720),"-",C1994/C2001*365))</f>
        <v>83.364374274897088</v>
      </c>
      <c r="D2035" s="11">
        <f>IF(D2001=0,"-",IF(OR(D1994/D2001*365&lt;=0,D1994/D2001*365&gt;720),"-",D1994/D2001*365))</f>
        <v>93.784057880304033</v>
      </c>
    </row>
    <row r="2036" spans="1:4" x14ac:dyDescent="0.25">
      <c r="A2036" s="1" t="s">
        <v>208</v>
      </c>
      <c r="B2036" s="11">
        <f>IF(B2001=0,"-",IF(OR(B1973/B2001*365&lt;=0,B1973/B2001*365&gt;720),"-",B1973/B2001*365))</f>
        <v>81.974781006077876</v>
      </c>
      <c r="C2036" s="11">
        <f>IF(C2001=0,"-",IF(OR(C1973/C2001*365&lt;=0,C1973/C2001*365&gt;720),"-",C1973/C2001*365))</f>
        <v>68.033913140412949</v>
      </c>
      <c r="D2036" s="11">
        <f>IF(D2001=0,"-",IF(OR(D1973/D2001*365&lt;=0,D1973/D2001*365&gt;720),"-",D1973/D2001*365))</f>
        <v>125.46709906075554</v>
      </c>
    </row>
    <row r="2037" spans="1:4" x14ac:dyDescent="0.25">
      <c r="A2037" s="1" t="s">
        <v>209</v>
      </c>
      <c r="B2037" s="10">
        <f>IF(OR(B1997=0,B2000=0),"-",IF(OR(B2000/B1997&lt;=0,B2000/B1997&gt;100),"-",B2000/B1997))</f>
        <v>1.4988937683676196</v>
      </c>
      <c r="C2037" s="10">
        <f>IF(OR(C1997=0,C2000=0),"-",IF(OR(C2000/C1997&lt;=0,C2000/C1997&gt;100),"-",C2000/C1997))</f>
        <v>2.6073551028505983</v>
      </c>
      <c r="D2037" s="10">
        <f>IF(OR(D1997=0,D2000=0),"-",IF(OR(D2000/D1997&lt;=0,D2000/D1997&gt;100),"-",D2000/D1997))</f>
        <v>2.2955337190351108</v>
      </c>
    </row>
    <row r="2038" spans="1:4" x14ac:dyDescent="0.25">
      <c r="A2038" s="1" t="s">
        <v>210</v>
      </c>
      <c r="B2038" s="8">
        <f>IF(OR(B2036="-",B2034="-",B2035="-"),"-",(B2036+B2034)-B2035)</f>
        <v>-18.369784802617062</v>
      </c>
      <c r="C2038" s="8">
        <f>IF(OR(C2036="-",C2034="-",C2035="-"),"-",(C2036+C2034)-C2035)</f>
        <v>53.917298994653393</v>
      </c>
      <c r="D2038" s="8">
        <f>IF(OR(D2036="-",D2034="-",D2035="-"),"-",(D2036+D2034)-D2035)</f>
        <v>84.154792567035287</v>
      </c>
    </row>
    <row r="2039" spans="1:4" x14ac:dyDescent="0.25">
      <c r="A2039" s="1" t="s">
        <v>211</v>
      </c>
      <c r="B2039" s="10">
        <f>IF(B1962=0,"-",(B1962/B1982)*100)</f>
        <v>9.2805737376436017</v>
      </c>
      <c r="C2039" s="10">
        <f>IF(C1962=0,"-",(C1962/C1982)*100)</f>
        <v>12.491642221371951</v>
      </c>
      <c r="D2039" s="10">
        <f>IF(D1962=0,"-",(D1962/D1982)*100)</f>
        <v>11.051308044290362</v>
      </c>
    </row>
    <row r="2040" spans="1:4" x14ac:dyDescent="0.25">
      <c r="A2040" s="1" t="s">
        <v>212</v>
      </c>
      <c r="B2040" s="10">
        <f>IF(B1993=0,"-",IF(B1993/B2000&gt;10,"-",(B1993/B2000)*100))</f>
        <v>5.7705193796074781</v>
      </c>
      <c r="C2040" s="10">
        <f>IF(C1993=0,"-",IF(C1993/C2000&gt;10,"-",(C1993/C2000)*100))</f>
        <v>4.3244466470246143</v>
      </c>
      <c r="D2040" s="10">
        <f>IF(D1993=0,"-",IF(D1993/D2000&gt;10,"-",(D1993/D2000)*100))</f>
        <v>4.4467053501120191</v>
      </c>
    </row>
    <row r="2041" spans="1:4" x14ac:dyDescent="0.25">
      <c r="A2041" s="1"/>
      <c r="B2041" s="1"/>
      <c r="C2041" s="1"/>
      <c r="D2041" s="1"/>
    </row>
    <row r="2042" spans="1:4" x14ac:dyDescent="0.25">
      <c r="A2042" s="1"/>
      <c r="B2042" s="1"/>
      <c r="C2042" s="1"/>
      <c r="D2042" s="1"/>
    </row>
    <row r="2043" spans="1:4" x14ac:dyDescent="0.25">
      <c r="A2043" s="1" t="s">
        <v>176</v>
      </c>
      <c r="B2043" s="1"/>
      <c r="C2043" s="1"/>
      <c r="D2043" s="2" t="s">
        <v>177</v>
      </c>
    </row>
    <row r="2044" spans="1:4" x14ac:dyDescent="0.25">
      <c r="A2044" s="3" t="str">
        <f>"ΚΩΔΙΚΟΣ ICAP" &amp; ": " &amp; '[1]ΣΤΟΙΧΕΙΑ ΕΤΟΥΣ 3'!A$28</f>
        <v>ΚΩΔΙΚΟΣ ICAP: 7528</v>
      </c>
      <c r="B2044" s="1"/>
      <c r="C2044" s="1"/>
      <c r="D2044" s="2"/>
    </row>
    <row r="2045" spans="1:4" x14ac:dyDescent="0.25">
      <c r="A2045" s="3" t="str">
        <f>'[1]ΣΤΟΙΧΕΙΑ ΕΤΟΥΣ 3'!B$28</f>
        <v>ΒΙΤΣΑΞΑΚΗΣ, ΜΑΝ., "EVE" Α.Ε.</v>
      </c>
      <c r="B2045" s="1"/>
      <c r="C2045" s="1"/>
      <c r="D2045" s="1"/>
    </row>
    <row r="2046" spans="1:4" x14ac:dyDescent="0.25">
      <c r="A2046" s="1" t="s">
        <v>178</v>
      </c>
      <c r="B2046" s="2" t="s">
        <v>179</v>
      </c>
      <c r="C2046" s="2" t="s">
        <v>179</v>
      </c>
      <c r="D2046" s="2" t="s">
        <v>179</v>
      </c>
    </row>
    <row r="2047" spans="1:4" x14ac:dyDescent="0.25">
      <c r="A2047" s="3" t="s">
        <v>180</v>
      </c>
      <c r="B2047" s="4" t="str">
        <f>IF(MAX([1]Βοηθητικό!$E$28:$J$28)-2=MAX([1]Βοηθητικό!$E$1:$J$1)-2,RIGHT('[1]ΣΤΟΙΧΕΙΑ ΕΤΟΥΣ 4'!$F$28,10),IF(MAX([1]Βοηθητικό!$E$28:$J$28)-2=MAX([1]Βοηθητικό!$E$1:$J$1)-3,RIGHT('[1]ΣΤΟΙΧΕΙΑ ΕΤΟΥΣ 3'!$F$28,10),IF(MAX([1]Βοηθητικό!$E$28:$J$28)-2=MAX([1]Βοηθητικό!$E$1:$J$1)-4,RIGHT('[1]ΣΤΟΙΧΕΙΑ ΕΤΟΥΣ 2'!$F$28,10),IF(MAX([1]Βοηθητικό!$E$28:$J$28)-2=MAX([1]Βοηθητικό!$E$1:$J$1)-5,RIGHT('[1]ΣΤΟΙΧΕΙΑ ΕΤΟΥΣ 1'!$F$28,10),""))))</f>
        <v>31/12/2015</v>
      </c>
      <c r="C2047" s="17" t="str">
        <f>IF(MAX([1]Βοηθητικό!$E$28:$J$28)-1=MAX([1]Βοηθητικό!$E$1:$J$1)-1,RIGHT('[1]ΣΤΟΙΧΕΙΑ ΕΤΟΥΣ 5'!$F$28,10),IF(MAX([1]Βοηθητικό!$E$28:$J$28)-1=MAX([1]Βοηθητικό!$E$1:$J$1)-2,RIGHT('[1]ΣΤΟΙΧΕΙΑ ΕΤΟΥΣ 4'!$F$28,10),IF(MAX([1]Βοηθητικό!$E$28:$J$28)-1=MAX([1]Βοηθητικό!$E$1:$J$1)-3,RIGHT('[1]ΣΤΟΙΧΕΙΑ ΕΤΟΥΣ 3'!$F$28,10),IF(MAX([1]Βοηθητικό!$E$28:$J$28)-1=MAX([1]Βοηθητικό!$E$1:$J$1)-4,RIGHT('[1]ΣΤΟΙΧΕΙΑ ΕΤΟΥΣ 2'!$F$28,10),IF(MAX([1]Βοηθητικό!$E$28:$J$28)-1=MAX([1]Βοηθητικό!$E$1:$J$1)-5,RIGHT('[1]ΣΤΟΙΧΕΙΑ ΕΤΟΥΣ 1'!$F$28,10),"")))))</f>
        <v>31/12/2016</v>
      </c>
      <c r="D2047" s="5" t="str">
        <f>IF(MAX([1]Βοηθητικό!$E$28:$J$28)=MAX([1]Βοηθητικό!$E$1:$J$1),RIGHT('[1]ΣΤΟΙΧΕΙΑ ΕΤΟΥΣ 6'!$F$28,10),IF(MAX([1]Βοηθητικό!$E$28:$J$28)=MAX([1]Βοηθητικό!$E$1:$J$1)-1,RIGHT('[1]ΣΤΟΙΧΕΙΑ ΕΤΟΥΣ 5'!$F$28,10),IF(MAX([1]Βοηθητικό!$E$28:$J$28)=MAX([1]Βοηθητικό!$E$1:$J$1)-2,RIGHT('[1]ΣΤΟΙΧΕΙΑ ΕΤΟΥΣ 4'!$F$28,10),IF(MAX([1]Βοηθητικό!$E$28:$J$28)=MAX([1]Βοηθητικό!$E$1:$J$1)-3,RIGHT('[1]ΣΤΟΙΧΕΙΑ ΕΤΟΥΣ 3'!$F$28,10),IF(MAX([1]Βοηθητικό!$E$28:$J$28)=MAX([1]Βοηθητικό!$E$1:$J$1)-4,RIGHT('[1]ΣΤΟΙΧΕΙΑ ΕΤΟΥΣ 2'!$F$28,10),IF(MAX([1]Βοηθητικό!$E$28:$J$28)=MAX([1]Βοηθητικό!$E$1:$J$1)-5,RIGHT('[1]ΣΤΟΙΧΕΙΑ ΕΤΟΥΣ 1'!$F$28,10),""))))))</f>
        <v>31/12/2017</v>
      </c>
    </row>
    <row r="2048" spans="1:4" x14ac:dyDescent="0.25">
      <c r="A2048" s="1" t="s">
        <v>6</v>
      </c>
      <c r="B2048" s="6">
        <f>IF(MAX([1]Βοηθητικό!$E$28:$J$28)-2=MAX([1]Βοηθητικό!$E$1:$J$1)-2,'[1]ΣΤΟΙΧΕΙΑ ΕΤΟΥΣ 4'!$G$28,IF(MAX([1]Βοηθητικό!$E$28:$J$28)-2=MAX([1]Βοηθητικό!$E$1:$J$1)-3,'[1]ΣΤΟΙΧΕΙΑ ΕΤΟΥΣ 3'!$G$28,IF(MAX([1]Βοηθητικό!$E$28:$J$28)-2=MAX([1]Βοηθητικό!$E$1:$J$1)-4,'[1]ΣΤΟΙΧΕΙΑ ΕΤΟΥΣ 2'!$G$28,IF(MAX([1]Βοηθητικό!$E$28:$J$28)-2=MAX([1]Βοηθητικό!$E$1:$J$1)-5,'[1]ΣΤΟΙΧΕΙΑ ΕΤΟΥΣ 1'!$G$28,""))))</f>
        <v>357629</v>
      </c>
      <c r="C2048" s="6">
        <f>IF(MAX([1]Βοηθητικό!$E$28:$J$28)-1=MAX([1]Βοηθητικό!$E$1:$J$1)-1,'[1]ΣΤΟΙΧΕΙΑ ΕΤΟΥΣ 5'!$G$28,IF(MAX([1]Βοηθητικό!$E$28:$J$28)-1=MAX([1]Βοηθητικό!$E$1:$J$1)-2,'[1]ΣΤΟΙΧΕΙΑ ΕΤΟΥΣ 4'!$G$28,IF(MAX([1]Βοηθητικό!$E$28:$J$28)-1=MAX([1]Βοηθητικό!$E$1:$J$1)-3,'[1]ΣΤΟΙΧΕΙΑ ΕΤΟΥΣ 3'!$G$28,IF(MAX([1]Βοηθητικό!$E$28:$J$28)-1=MAX([1]Βοηθητικό!$E$1:$J$1)-4,'[1]ΣΤΟΙΧΕΙΑ ΕΤΟΥΣ 2'!$G$28,IF(MAX([1]Βοηθητικό!$E$28:$J$28)-1=MAX([1]Βοηθητικό!$E$1:$J$1)-5,'[1]ΣΤΟΙΧΕΙΑ ΕΤΟΥΣ 1'!$G$28,"")))))</f>
        <v>337571</v>
      </c>
      <c r="D2048" s="7">
        <f>IF(MAX([1]Βοηθητικό!$E$28:$J$28)=MAX([1]Βοηθητικό!$E$1:$J$1),'[1]ΣΤΟΙΧΕΙΑ ΕΤΟΥΣ 6'!$G$28,IF(MAX([1]Βοηθητικό!$E$28:$J$28)=MAX([1]Βοηθητικό!$E$1:$J$1)-1,'[1]ΣΤΟΙΧΕΙΑ ΕΤΟΥΣ 5'!$G$28,IF(MAX([1]Βοηθητικό!$E$28:$J$28)=MAX([1]Βοηθητικό!$E$1:$J$1)-2,'[1]ΣΤΟΙΧΕΙΑ ΕΤΟΥΣ 4'!$G$28,IF(MAX([1]Βοηθητικό!$E$28:$J$28)=MAX([1]Βοηθητικό!$E$1:$J$1)-3,'[1]ΣΤΟΙΧΕΙΑ ΕΤΟΥΣ 3'!$G$28,IF(MAX([1]Βοηθητικό!$E$28:$J$28)=MAX([1]Βοηθητικό!$E$1:$J$1)-4,'[1]ΣΤΟΙΧΕΙΑ ΕΤΟΥΣ 2'!$G$28,IF(MAX([1]Βοηθητικό!$E$28:$J$28)=MAX([1]Βοηθητικό!$E$1:$J$1)-5,'[1]ΣΤΟΙΧΕΙΑ ΕΤΟΥΣ 1'!$G$28,""))))))</f>
        <v>309821</v>
      </c>
    </row>
    <row r="2049" spans="1:4" x14ac:dyDescent="0.25">
      <c r="A2049" s="1" t="s">
        <v>7</v>
      </c>
      <c r="B2049" s="6">
        <f>IF(MAX([1]Βοηθητικό!$E$28:$J$28)-2=MAX([1]Βοηθητικό!$E$1:$J$1)-2,'[1]ΣΤΟΙΧΕΙΑ ΕΤΟΥΣ 4'!$H$28,IF(MAX([1]Βοηθητικό!$E$28:$J$28)-2=MAX([1]Βοηθητικό!$E$1:$J$1)-3,'[1]ΣΤΟΙΧΕΙΑ ΕΤΟΥΣ 3'!$H$28,IF(MAX([1]Βοηθητικό!$E$28:$J$28)-2=MAX([1]Βοηθητικό!$E$1:$J$1)-4,'[1]ΣΤΟΙΧΕΙΑ ΕΤΟΥΣ 2'!$H$28,IF(MAX([1]Βοηθητικό!$E$28:$J$28)-2=MAX([1]Βοηθητικό!$E$1:$J$1)-5,'[1]ΣΤΟΙΧΕΙΑ ΕΤΟΥΣ 1'!$H$28,""))))</f>
        <v>0</v>
      </c>
      <c r="C2049" s="6">
        <f>IF(MAX([1]Βοηθητικό!$E$28:$J$28)-1=MAX([1]Βοηθητικό!$E$1:$J$1)-1,'[1]ΣΤΟΙΧΕΙΑ ΕΤΟΥΣ 5'!$H$28,IF(MAX([1]Βοηθητικό!$E$28:$J$28)-1=MAX([1]Βοηθητικό!$E$1:$J$1)-2,'[1]ΣΤΟΙΧΕΙΑ ΕΤΟΥΣ 4'!$H$28,IF(MAX([1]Βοηθητικό!$E$28:$J$28)-1=MAX([1]Βοηθητικό!$E$1:$J$1)-3,'[1]ΣΤΟΙΧΕΙΑ ΕΤΟΥΣ 3'!$H$28,IF(MAX([1]Βοηθητικό!$E$28:$J$28)-1=MAX([1]Βοηθητικό!$E$1:$J$1)-4,'[1]ΣΤΟΙΧΕΙΑ ΕΤΟΥΣ 2'!$H$28,IF(MAX([1]Βοηθητικό!$E$28:$J$28)-1=MAX([1]Βοηθητικό!$E$1:$J$1)-5,'[1]ΣΤΟΙΧΕΙΑ ΕΤΟΥΣ 1'!$H$28,"")))))</f>
        <v>0</v>
      </c>
      <c r="D2049" s="7">
        <f>IF(MAX([1]Βοηθητικό!$E$28:$J$28)=MAX([1]Βοηθητικό!$E$1:$J$1),'[1]ΣΤΟΙΧΕΙΑ ΕΤΟΥΣ 6'!$H$28,IF(MAX([1]Βοηθητικό!$E$28:$J$28)=MAX([1]Βοηθητικό!$E$1:$J$1)-1,'[1]ΣΤΟΙΧΕΙΑ ΕΤΟΥΣ 5'!$H$28,IF(MAX([1]Βοηθητικό!$E$28:$J$28)=MAX([1]Βοηθητικό!$E$1:$J$1)-2,'[1]ΣΤΟΙΧΕΙΑ ΕΤΟΥΣ 4'!$H$28,IF(MAX([1]Βοηθητικό!$E$28:$J$28)=MAX([1]Βοηθητικό!$E$1:$J$1)-3,'[1]ΣΤΟΙΧΕΙΑ ΕΤΟΥΣ 3'!$H$28,IF(MAX([1]Βοηθητικό!$E$28:$J$28)=MAX([1]Βοηθητικό!$E$1:$J$1)-4,'[1]ΣΤΟΙΧΕΙΑ ΕΤΟΥΣ 2'!$H$28,IF(MAX([1]Βοηθητικό!$E$28:$J$28)=MAX([1]Βοηθητικό!$E$1:$J$1)-5,'[1]ΣΤΟΙΧΕΙΑ ΕΤΟΥΣ 1'!$H$28,""))))))</f>
        <v>0</v>
      </c>
    </row>
    <row r="2050" spans="1:4" x14ac:dyDescent="0.25">
      <c r="A2050" s="1" t="s">
        <v>8</v>
      </c>
      <c r="B2050" s="6">
        <f>IF(MAX([1]Βοηθητικό!$E$28:$J$28)-2=MAX([1]Βοηθητικό!$E$1:$J$1)-2,'[1]ΣΤΟΙΧΕΙΑ ΕΤΟΥΣ 4'!$I$28,IF(MAX([1]Βοηθητικό!$E$28:$J$28)-2=MAX([1]Βοηθητικό!$E$1:$J$1)-3,'[1]ΣΤΟΙΧΕΙΑ ΕΤΟΥΣ 3'!$I$28,IF(MAX([1]Βοηθητικό!$E$28:$J$28)-2=MAX([1]Βοηθητικό!$E$1:$J$1)-4,'[1]ΣΤΟΙΧΕΙΑ ΕΤΟΥΣ 2'!$I$28,IF(MAX([1]Βοηθητικό!$E$28:$J$28)-2=MAX([1]Βοηθητικό!$E$1:$J$1)-5,'[1]ΣΤΟΙΧΕΙΑ ΕΤΟΥΣ 1'!$I$28,""))))</f>
        <v>1817733</v>
      </c>
      <c r="C2050" s="6">
        <f>IF(MAX([1]Βοηθητικό!$E$28:$J$28)-1=MAX([1]Βοηθητικό!$E$1:$J$1)-1,'[1]ΣΤΟΙΧΕΙΑ ΕΤΟΥΣ 5'!$I$28,IF(MAX([1]Βοηθητικό!$E$28:$J$28)-1=MAX([1]Βοηθητικό!$E$1:$J$1)-2,'[1]ΣΤΟΙΧΕΙΑ ΕΤΟΥΣ 4'!$I$28,IF(MAX([1]Βοηθητικό!$E$28:$J$28)-1=MAX([1]Βοηθητικό!$E$1:$J$1)-3,'[1]ΣΤΟΙΧΕΙΑ ΕΤΟΥΣ 3'!$I$28,IF(MAX([1]Βοηθητικό!$E$28:$J$28)-1=MAX([1]Βοηθητικό!$E$1:$J$1)-4,'[1]ΣΤΟΙΧΕΙΑ ΕΤΟΥΣ 2'!$I$28,IF(MAX([1]Βοηθητικό!$E$28:$J$28)-1=MAX([1]Βοηθητικό!$E$1:$J$1)-5,'[1]ΣΤΟΙΧΕΙΑ ΕΤΟΥΣ 1'!$I$28,"")))))</f>
        <v>1881870</v>
      </c>
      <c r="D2050" s="7">
        <f>IF(MAX([1]Βοηθητικό!$E$28:$J$28)=MAX([1]Βοηθητικό!$E$1:$J$1),'[1]ΣΤΟΙΧΕΙΑ ΕΤΟΥΣ 6'!$I$28,IF(MAX([1]Βοηθητικό!$E$28:$J$28)=MAX([1]Βοηθητικό!$E$1:$J$1)-1,'[1]ΣΤΟΙΧΕΙΑ ΕΤΟΥΣ 5'!$I$28,IF(MAX([1]Βοηθητικό!$E$28:$J$28)=MAX([1]Βοηθητικό!$E$1:$J$1)-2,'[1]ΣΤΟΙΧΕΙΑ ΕΤΟΥΣ 4'!$I$28,IF(MAX([1]Βοηθητικό!$E$28:$J$28)=MAX([1]Βοηθητικό!$E$1:$J$1)-3,'[1]ΣΤΟΙΧΕΙΑ ΕΤΟΥΣ 3'!$I$28,IF(MAX([1]Βοηθητικό!$E$28:$J$28)=MAX([1]Βοηθητικό!$E$1:$J$1)-4,'[1]ΣΤΟΙΧΕΙΑ ΕΤΟΥΣ 2'!$I$28,IF(MAX([1]Βοηθητικό!$E$28:$J$28)=MAX([1]Βοηθητικό!$E$1:$J$1)-5,'[1]ΣΤΟΙΧΕΙΑ ΕΤΟΥΣ 1'!$I$28,""))))))</f>
        <v>1899927</v>
      </c>
    </row>
    <row r="2051" spans="1:4" x14ac:dyDescent="0.25">
      <c r="A2051" s="1" t="s">
        <v>57</v>
      </c>
      <c r="B2051" s="6">
        <f>IF(MAX([1]Βοηθητικό!$E$28:$J$28)-2=MAX([1]Βοηθητικό!$E$1:$J$1)-2,'[1]ΣΤΟΙΧΕΙΑ ΕΤΟΥΣ 4'!$BF$28,IF(MAX([1]Βοηθητικό!$E$28:$J$28)-2=MAX([1]Βοηθητικό!$E$1:$J$1)-3,'[1]ΣΤΟΙΧΕΙΑ ΕΤΟΥΣ 3'!$BF$28,IF(MAX([1]Βοηθητικό!$E$28:$J$28)-2=MAX([1]Βοηθητικό!$E$1:$J$1)-4,'[1]ΣΤΟΙΧΕΙΑ ΕΤΟΥΣ 2'!$BF$28,IF(MAX([1]Βοηθητικό!$E$28:$J$28)-2=MAX([1]Βοηθητικό!$E$1:$J$1)-5,'[1]ΣΤΟΙΧΕΙΑ ΕΤΟΥΣ 1'!$BF$28,""))))</f>
        <v>108934</v>
      </c>
      <c r="C2051" s="6">
        <f>IF(MAX([1]Βοηθητικό!$E$28:$J$28)-1=MAX([1]Βοηθητικό!$E$1:$J$1)-1,'[1]ΣΤΟΙΧΕΙΑ ΕΤΟΥΣ 5'!$BF$28,IF(MAX([1]Βοηθητικό!$E$28:$J$28)-1=MAX([1]Βοηθητικό!$E$1:$J$1)-2,'[1]ΣΤΟΙΧΕΙΑ ΕΤΟΥΣ 4'!$BF$28,IF(MAX([1]Βοηθητικό!$E$28:$J$28)-1=MAX([1]Βοηθητικό!$E$1:$J$1)-3,'[1]ΣΤΟΙΧΕΙΑ ΕΤΟΥΣ 3'!$BF$28,IF(MAX([1]Βοηθητικό!$E$28:$J$28)-1=MAX([1]Βοηθητικό!$E$1:$J$1)-4,'[1]ΣΤΟΙΧΕΙΑ ΕΤΟΥΣ 2'!$BF$28,IF(MAX([1]Βοηθητικό!$E$28:$J$28)-1=MAX([1]Βοηθητικό!$E$1:$J$1)-5,'[1]ΣΤΟΙΧΕΙΑ ΕΤΟΥΣ 1'!$BF$28,"")))))</f>
        <v>108934</v>
      </c>
      <c r="D2051" s="7">
        <f>IF(MAX([1]Βοηθητικό!$E$28:$J$28)=MAX([1]Βοηθητικό!$E$1:$J$1),'[1]ΣΤΟΙΧΕΙΑ ΕΤΟΥΣ 6'!$BF$28,IF(MAX([1]Βοηθητικό!$E$28:$J$28)=MAX([1]Βοηθητικό!$E$1:$J$1)-1,'[1]ΣΤΟΙΧΕΙΑ ΕΤΟΥΣ 5'!$BF$28,IF(MAX([1]Βοηθητικό!$E$28:$J$28)=MAX([1]Βοηθητικό!$E$1:$J$1)-2,'[1]ΣΤΟΙΧΕΙΑ ΕΤΟΥΣ 4'!$BF$28,IF(MAX([1]Βοηθητικό!$E$28:$J$28)=MAX([1]Βοηθητικό!$E$1:$J$1)-3,'[1]ΣΤΟΙΧΕΙΑ ΕΤΟΥΣ 3'!$BF$28,IF(MAX([1]Βοηθητικό!$E$28:$J$28)=MAX([1]Βοηθητικό!$E$1:$J$1)-4,'[1]ΣΤΟΙΧΕΙΑ ΕΤΟΥΣ 2'!$BF$28,IF(MAX([1]Βοηθητικό!$E$28:$J$28)=MAX([1]Βοηθητικό!$E$1:$J$1)-5,'[1]ΣΤΟΙΧΕΙΑ ΕΤΟΥΣ 1'!$BF$28,""))))))</f>
        <v>108934</v>
      </c>
    </row>
    <row r="2052" spans="1:4" x14ac:dyDescent="0.25">
      <c r="A2052" s="1" t="s">
        <v>9</v>
      </c>
      <c r="B2052" s="6">
        <f>IF(MAX([1]Βοηθητικό!$E$28:$J$28)-2=MAX([1]Βοηθητικό!$E$1:$J$1)-2,'[1]ΣΤΟΙΧΕΙΑ ΕΤΟΥΣ 4'!$J$28,IF(MAX([1]Βοηθητικό!$E$28:$J$28)-2=MAX([1]Βοηθητικό!$E$1:$J$1)-3,'[1]ΣΤΟΙΧΕΙΑ ΕΤΟΥΣ 3'!$J$28,IF(MAX([1]Βοηθητικό!$E$28:$J$28)-2=MAX([1]Βοηθητικό!$E$1:$J$1)-4,'[1]ΣΤΟΙΧΕΙΑ ΕΤΟΥΣ 2'!$J$28,IF(MAX([1]Βοηθητικό!$E$28:$J$28)-2=MAX([1]Βοηθητικό!$E$1:$J$1)-5,'[1]ΣΤΟΙΧΕΙΑ ΕΤΟΥΣ 1'!$J$28,""))))</f>
        <v>115749</v>
      </c>
      <c r="C2052" s="6">
        <f>IF(MAX([1]Βοηθητικό!$E$28:$J$28)-1=MAX([1]Βοηθητικό!$E$1:$J$1)-1,'[1]ΣΤΟΙΧΕΙΑ ΕΤΟΥΣ 5'!$J$28,IF(MAX([1]Βοηθητικό!$E$28:$J$28)-1=MAX([1]Βοηθητικό!$E$1:$J$1)-2,'[1]ΣΤΟΙΧΕΙΑ ΕΤΟΥΣ 4'!$J$28,IF(MAX([1]Βοηθητικό!$E$28:$J$28)-1=MAX([1]Βοηθητικό!$E$1:$J$1)-3,'[1]ΣΤΟΙΧΕΙΑ ΕΤΟΥΣ 3'!$J$28,IF(MAX([1]Βοηθητικό!$E$28:$J$28)-1=MAX([1]Βοηθητικό!$E$1:$J$1)-4,'[1]ΣΤΟΙΧΕΙΑ ΕΤΟΥΣ 2'!$J$28,IF(MAX([1]Βοηθητικό!$E$28:$J$28)-1=MAX([1]Βοηθητικό!$E$1:$J$1)-5,'[1]ΣΤΟΙΧΕΙΑ ΕΤΟΥΣ 1'!$J$28,"")))))</f>
        <v>115749</v>
      </c>
      <c r="D2052" s="7">
        <f>IF(MAX([1]Βοηθητικό!$E$28:$J$28)=MAX([1]Βοηθητικό!$E$1:$J$1),'[1]ΣΤΟΙΧΕΙΑ ΕΤΟΥΣ 6'!$J$28,IF(MAX([1]Βοηθητικό!$E$28:$J$28)=MAX([1]Βοηθητικό!$E$1:$J$1)-1,'[1]ΣΤΟΙΧΕΙΑ ΕΤΟΥΣ 5'!$J$28,IF(MAX([1]Βοηθητικό!$E$28:$J$28)=MAX([1]Βοηθητικό!$E$1:$J$1)-2,'[1]ΣΤΟΙΧΕΙΑ ΕΤΟΥΣ 4'!$J$28,IF(MAX([1]Βοηθητικό!$E$28:$J$28)=MAX([1]Βοηθητικό!$E$1:$J$1)-3,'[1]ΣΤΟΙΧΕΙΑ ΕΤΟΥΣ 3'!$J$28,IF(MAX([1]Βοηθητικό!$E$28:$J$28)=MAX([1]Βοηθητικό!$E$1:$J$1)-4,'[1]ΣΤΟΙΧΕΙΑ ΕΤΟΥΣ 2'!$J$28,IF(MAX([1]Βοηθητικό!$E$28:$J$28)=MAX([1]Βοηθητικό!$E$1:$J$1)-5,'[1]ΣΤΟΙΧΕΙΑ ΕΤΟΥΣ 1'!$J$28,""))))))</f>
        <v>115749</v>
      </c>
    </row>
    <row r="2053" spans="1:4" x14ac:dyDescent="0.25">
      <c r="A2053" s="1" t="s">
        <v>181</v>
      </c>
      <c r="B2053" s="6">
        <f>IF(MAX([1]Βοηθητικό!$E$28:$J$28)-2=MAX([1]Βοηθητικό!$E$1:$J$1)-2,'[1]ΣΤΟΙΧΕΙΑ ΕΤΟΥΣ 4'!$M$28,IF(MAX([1]Βοηθητικό!$E$28:$J$28)-2=MAX([1]Βοηθητικό!$E$1:$J$1)-3,'[1]ΣΤΟΙΧΕΙΑ ΕΤΟΥΣ 3'!$M$28,IF(MAX([1]Βοηθητικό!$E$28:$J$28)-2=MAX([1]Βοηθητικό!$E$1:$J$1)-4,'[1]ΣΤΟΙΧΕΙΑ ΕΤΟΥΣ 2'!$M$28,IF(MAX([1]Βοηθητικό!$E$28:$J$28)-2=MAX([1]Βοηθητικό!$E$1:$J$1)-5,'[1]ΣΤΟΙΧΕΙΑ ΕΤΟΥΣ 1'!$M$28,""))))</f>
        <v>1724264</v>
      </c>
      <c r="C2053" s="6">
        <f>IF(MAX([1]Βοηθητικό!$E$28:$J$28)-1=MAX([1]Βοηθητικό!$E$1:$J$1)-1,'[1]ΣΤΟΙΧΕΙΑ ΕΤΟΥΣ 5'!$M$28,IF(MAX([1]Βοηθητικό!$E$28:$J$28)-1=MAX([1]Βοηθητικό!$E$1:$J$1)-2,'[1]ΣΤΟΙΧΕΙΑ ΕΤΟΥΣ 4'!$M$28,IF(MAX([1]Βοηθητικό!$E$28:$J$28)-1=MAX([1]Βοηθητικό!$E$1:$J$1)-3,'[1]ΣΤΟΙΧΕΙΑ ΕΤΟΥΣ 3'!$M$28,IF(MAX([1]Βοηθητικό!$E$28:$J$28)-1=MAX([1]Βοηθητικό!$E$1:$J$1)-4,'[1]ΣΤΟΙΧΕΙΑ ΕΤΟΥΣ 2'!$M$28,IF(MAX([1]Βοηθητικό!$E$28:$J$28)-1=MAX([1]Βοηθητικό!$E$1:$J$1)-5,'[1]ΣΤΟΙΧΕΙΑ ΕΤΟΥΣ 1'!$M$28,"")))))</f>
        <v>1807258</v>
      </c>
      <c r="D2053" s="7">
        <f>IF(MAX([1]Βοηθητικό!$E$28:$J$28)=MAX([1]Βοηθητικό!$E$1:$J$1),'[1]ΣΤΟΙΧΕΙΑ ΕΤΟΥΣ 6'!$M$28,IF(MAX([1]Βοηθητικό!$E$28:$J$28)=MAX([1]Βοηθητικό!$E$1:$J$1)-1,'[1]ΣΤΟΙΧΕΙΑ ΕΤΟΥΣ 5'!$M$28,IF(MAX([1]Βοηθητικό!$E$28:$J$28)=MAX([1]Βοηθητικό!$E$1:$J$1)-2,'[1]ΣΤΟΙΧΕΙΑ ΕΤΟΥΣ 4'!$M$28,IF(MAX([1]Βοηθητικό!$E$28:$J$28)=MAX([1]Βοηθητικό!$E$1:$J$1)-3,'[1]ΣΤΟΙΧΕΙΑ ΕΤΟΥΣ 3'!$M$28,IF(MAX([1]Βοηθητικό!$E$28:$J$28)=MAX([1]Βοηθητικό!$E$1:$J$1)-4,'[1]ΣΤΟΙΧΕΙΑ ΕΤΟΥΣ 2'!$M$28,IF(MAX([1]Βοηθητικό!$E$28:$J$28)=MAX([1]Βοηθητικό!$E$1:$J$1)-5,'[1]ΣΤΟΙΧΕΙΑ ΕΤΟΥΣ 1'!$M$28,""))))))</f>
        <v>1846127</v>
      </c>
    </row>
    <row r="2054" spans="1:4" x14ac:dyDescent="0.25">
      <c r="A2054" s="1" t="s">
        <v>182</v>
      </c>
      <c r="B2054" s="6">
        <f>IF(MAX([1]Βοηθητικό!$E$28:$J$28)-2=MAX([1]Βοηθητικό!$E$1:$J$1)-2,'[1]ΣΤΟΙΧΕΙΑ ΕΤΟΥΣ 4'!$BN$28,IF(MAX([1]Βοηθητικό!$E$28:$J$28)-2=MAX([1]Βοηθητικό!$E$1:$J$1)-3,'[1]ΣΤΟΙΧΕΙΑ ΕΤΟΥΣ 3'!$BN$28,IF(MAX([1]Βοηθητικό!$E$28:$J$28)-2=MAX([1]Βοηθητικό!$E$1:$J$1)-4,'[1]ΣΤΟΙΧΕΙΑ ΕΤΟΥΣ 2'!$BN$28,IF(MAX([1]Βοηθητικό!$E$28:$J$28)-2=MAX([1]Βοηθητικό!$E$1:$J$1)-5,'[1]ΣΤΟΙΧΕΙΑ ΕΤΟΥΣ 1'!$BN$28,""))))</f>
        <v>1605085</v>
      </c>
      <c r="C2054" s="6">
        <f>IF(MAX([1]Βοηθητικό!$E$28:$J$28)-1=MAX([1]Βοηθητικό!$E$1:$J$1)-1,'[1]ΣΤΟΙΧΕΙΑ ΕΤΟΥΣ 5'!$BN$28,IF(MAX([1]Βοηθητικό!$E$28:$J$28)-1=MAX([1]Βοηθητικό!$E$1:$J$1)-2,'[1]ΣΤΟΙΧΕΙΑ ΕΤΟΥΣ 4'!$BN$28,IF(MAX([1]Βοηθητικό!$E$28:$J$28)-1=MAX([1]Βοηθητικό!$E$1:$J$1)-3,'[1]ΣΤΟΙΧΕΙΑ ΕΤΟΥΣ 3'!$BN$28,IF(MAX([1]Βοηθητικό!$E$28:$J$28)-1=MAX([1]Βοηθητικό!$E$1:$J$1)-4,'[1]ΣΤΟΙΧΕΙΑ ΕΤΟΥΣ 2'!$BN$28,IF(MAX([1]Βοηθητικό!$E$28:$J$28)-1=MAX([1]Βοηθητικό!$E$1:$J$1)-5,'[1]ΣΤΟΙΧΕΙΑ ΕΤΟΥΣ 1'!$BN$28,"")))))</f>
        <v>1672096</v>
      </c>
      <c r="D2054" s="7">
        <f>IF(MAX([1]Βοηθητικό!$E$28:$J$28)=MAX([1]Βοηθητικό!$E$1:$J$1),'[1]ΣΤΟΙΧΕΙΑ ΕΤΟΥΣ 6'!$BN$28,IF(MAX([1]Βοηθητικό!$E$28:$J$28)=MAX([1]Βοηθητικό!$E$1:$J$1)-1,'[1]ΣΤΟΙΧΕΙΑ ΕΤΟΥΣ 5'!$BN$28,IF(MAX([1]Βοηθητικό!$E$28:$J$28)=MAX([1]Βοηθητικό!$E$1:$J$1)-2,'[1]ΣΤΟΙΧΕΙΑ ΕΤΟΥΣ 4'!$BN$28,IF(MAX([1]Βοηθητικό!$E$28:$J$28)=MAX([1]Βοηθητικό!$E$1:$J$1)-3,'[1]ΣΤΟΙΧΕΙΑ ΕΤΟΥΣ 3'!$BN$28,IF(MAX([1]Βοηθητικό!$E$28:$J$28)=MAX([1]Βοηθητικό!$E$1:$J$1)-4,'[1]ΣΤΟΙΧΕΙΑ ΕΤΟΥΣ 2'!$BN$28,IF(MAX([1]Βοηθητικό!$E$28:$J$28)=MAX([1]Βοηθητικό!$E$1:$J$1)-5,'[1]ΣΤΟΙΧΕΙΑ ΕΤΟΥΣ 1'!$BN$28,""))))))</f>
        <v>1694983</v>
      </c>
    </row>
    <row r="2055" spans="1:4" x14ac:dyDescent="0.25">
      <c r="A2055" s="1" t="s">
        <v>183</v>
      </c>
      <c r="B2055" s="6">
        <f>IF(MAX([1]Βοηθητικό!$E$28:$J$28)-2=MAX([1]Βοηθητικό!$E$1:$J$1)-2,'[1]ΣΤΟΙΧΕΙΑ ΕΤΟΥΣ 4'!$BG$28,IF(MAX([1]Βοηθητικό!$E$28:$J$28)-2=MAX([1]Βοηθητικό!$E$1:$J$1)-3,'[1]ΣΤΟΙΧΕΙΑ ΕΤΟΥΣ 3'!$BG$28,IF(MAX([1]Βοηθητικό!$E$28:$J$28)-2=MAX([1]Βοηθητικό!$E$1:$J$1)-4,'[1]ΣΤΟΙΧΕΙΑ ΕΤΟΥΣ 2'!$BG$28,IF(MAX([1]Βοηθητικό!$E$28:$J$28)-2=MAX([1]Βοηθητικό!$E$1:$J$1)-5,'[1]ΣΤΟΙΧΕΙΑ ΕΤΟΥΣ 1'!$BG$28,""))))</f>
        <v>29049</v>
      </c>
      <c r="C2055" s="6">
        <f>IF(MAX([1]Βοηθητικό!$E$28:$J$28)-1=MAX([1]Βοηθητικό!$E$1:$J$1)-1,'[1]ΣΤΟΙΧΕΙΑ ΕΤΟΥΣ 5'!$BG$28,IF(MAX([1]Βοηθητικό!$E$28:$J$28)-1=MAX([1]Βοηθητικό!$E$1:$J$1)-2,'[1]ΣΤΟΙΧΕΙΑ ΕΤΟΥΣ 4'!$BG$28,IF(MAX([1]Βοηθητικό!$E$28:$J$28)-1=MAX([1]Βοηθητικό!$E$1:$J$1)-3,'[1]ΣΤΟΙΧΕΙΑ ΕΤΟΥΣ 3'!$BG$28,IF(MAX([1]Βοηθητικό!$E$28:$J$28)-1=MAX([1]Βοηθητικό!$E$1:$J$1)-4,'[1]ΣΤΟΙΧΕΙΑ ΕΤΟΥΣ 2'!$BG$28,IF(MAX([1]Βοηθητικό!$E$28:$J$28)-1=MAX([1]Βοηθητικό!$E$1:$J$1)-5,'[1]ΣΤΟΙΧΕΙΑ ΕΤΟΥΣ 1'!$BG$28,"")))))</f>
        <v>39942</v>
      </c>
      <c r="D2055" s="7">
        <f>IF(MAX([1]Βοηθητικό!$E$28:$J$28)=MAX([1]Βοηθητικό!$E$1:$J$1),'[1]ΣΤΟΙΧΕΙΑ ΕΤΟΥΣ 6'!$BG$28,IF(MAX([1]Βοηθητικό!$E$28:$J$28)=MAX([1]Βοηθητικό!$E$1:$J$1)-1,'[1]ΣΤΟΙΧΕΙΑ ΕΤΟΥΣ 5'!$BG$28,IF(MAX([1]Βοηθητικό!$E$28:$J$28)=MAX([1]Βοηθητικό!$E$1:$J$1)-2,'[1]ΣΤΟΙΧΕΙΑ ΕΤΟΥΣ 4'!$BG$28,IF(MAX([1]Βοηθητικό!$E$28:$J$28)=MAX([1]Βοηθητικό!$E$1:$J$1)-3,'[1]ΣΤΟΙΧΕΙΑ ΕΤΟΥΣ 3'!$BG$28,IF(MAX([1]Βοηθητικό!$E$28:$J$28)=MAX([1]Βοηθητικό!$E$1:$J$1)-4,'[1]ΣΤΟΙΧΕΙΑ ΕΤΟΥΣ 2'!$BG$28,IF(MAX([1]Βοηθητικό!$E$28:$J$28)=MAX([1]Βοηθητικό!$E$1:$J$1)-5,'[1]ΣΤΟΙΧΕΙΑ ΕΤΟΥΣ 1'!$BG$28,""))))))</f>
        <v>50836</v>
      </c>
    </row>
    <row r="2056" spans="1:4" x14ac:dyDescent="0.25">
      <c r="A2056" s="1" t="s">
        <v>66</v>
      </c>
      <c r="B2056" s="6">
        <f>IF(MAX([1]Βοηθητικό!$E$28:$J$28)-2=MAX([1]Βοηθητικό!$E$1:$J$1)-2,'[1]ΣΤΟΙΧΕΙΑ ΕΤΟΥΣ 4'!$BO$28,IF(MAX([1]Βοηθητικό!$E$28:$J$28)-2=MAX([1]Βοηθητικό!$E$1:$J$1)-3,'[1]ΣΤΟΙΧΕΙΑ ΕΤΟΥΣ 3'!$BO$28,IF(MAX([1]Βοηθητικό!$E$28:$J$28)-2=MAX([1]Βοηθητικό!$E$1:$J$1)-4,'[1]ΣΤΟΙΧΕΙΑ ΕΤΟΥΣ 2'!$BO$28,IF(MAX([1]Βοηθητικό!$E$28:$J$28)-2=MAX([1]Βοηθητικό!$E$1:$J$1)-5,'[1]ΣΤΟΙΧΕΙΑ ΕΤΟΥΣ 1'!$BO$28,""))))</f>
        <v>90130</v>
      </c>
      <c r="C2056" s="6">
        <f>IF(MAX([1]Βοηθητικό!$E$28:$J$28)-1=MAX([1]Βοηθητικό!$E$1:$J$1)-1,'[1]ΣΤΟΙΧΕΙΑ ΕΤΟΥΣ 5'!$BO$28,IF(MAX([1]Βοηθητικό!$E$28:$J$28)-1=MAX([1]Βοηθητικό!$E$1:$J$1)-2,'[1]ΣΤΟΙΧΕΙΑ ΕΤΟΥΣ 4'!$BO$28,IF(MAX([1]Βοηθητικό!$E$28:$J$28)-1=MAX([1]Βοηθητικό!$E$1:$J$1)-3,'[1]ΣΤΟΙΧΕΙΑ ΕΤΟΥΣ 3'!$BO$28,IF(MAX([1]Βοηθητικό!$E$28:$J$28)-1=MAX([1]Βοηθητικό!$E$1:$J$1)-4,'[1]ΣΤΟΙΧΕΙΑ ΕΤΟΥΣ 2'!$BO$28,IF(MAX([1]Βοηθητικό!$E$28:$J$28)-1=MAX([1]Βοηθητικό!$E$1:$J$1)-5,'[1]ΣΤΟΙΧΕΙΑ ΕΤΟΥΣ 1'!$BO$28,"")))))</f>
        <v>95219</v>
      </c>
      <c r="D2056" s="7">
        <f>IF(MAX([1]Βοηθητικό!$E$28:$J$28)=MAX([1]Βοηθητικό!$E$1:$J$1),'[1]ΣΤΟΙΧΕΙΑ ΕΤΟΥΣ 6'!$BO$28,IF(MAX([1]Βοηθητικό!$E$28:$J$28)=MAX([1]Βοηθητικό!$E$1:$J$1)-1,'[1]ΣΤΟΙΧΕΙΑ ΕΤΟΥΣ 5'!$BO$28,IF(MAX([1]Βοηθητικό!$E$28:$J$28)=MAX([1]Βοηθητικό!$E$1:$J$1)-2,'[1]ΣΤΟΙΧΕΙΑ ΕΤΟΥΣ 4'!$BO$28,IF(MAX([1]Βοηθητικό!$E$28:$J$28)=MAX([1]Βοηθητικό!$E$1:$J$1)-3,'[1]ΣΤΟΙΧΕΙΑ ΕΤΟΥΣ 3'!$BO$28,IF(MAX([1]Βοηθητικό!$E$28:$J$28)=MAX([1]Βοηθητικό!$E$1:$J$1)-4,'[1]ΣΤΟΙΧΕΙΑ ΕΤΟΥΣ 2'!$BO$28,IF(MAX([1]Βοηθητικό!$E$28:$J$28)=MAX([1]Βοηθητικό!$E$1:$J$1)-5,'[1]ΣΤΟΙΧΕΙΑ ΕΤΟΥΣ 1'!$BO$28,""))))))</f>
        <v>100309</v>
      </c>
    </row>
    <row r="2057" spans="1:4" x14ac:dyDescent="0.25">
      <c r="A2057" s="1" t="s">
        <v>13</v>
      </c>
      <c r="B2057" s="6">
        <f>IF(MAX([1]Βοηθητικό!$E$28:$J$28)-2=MAX([1]Βοηθητικό!$E$1:$J$1)-2,'[1]ΣΤΟΙΧΕΙΑ ΕΤΟΥΣ 4'!$N$28,IF(MAX([1]Βοηθητικό!$E$28:$J$28)-2=MAX([1]Βοηθητικό!$E$1:$J$1)-3,'[1]ΣΤΟΙΧΕΙΑ ΕΤΟΥΣ 3'!$N$28,IF(MAX([1]Βοηθητικό!$E$28:$J$28)-2=MAX([1]Βοηθητικό!$E$1:$J$1)-4,'[1]ΣΤΟΙΧΕΙΑ ΕΤΟΥΣ 2'!$N$28,IF(MAX([1]Βοηθητικό!$E$28:$J$28)-2=MAX([1]Βοηθητικό!$E$1:$J$1)-5,'[1]ΣΤΟΙΧΕΙΑ ΕΤΟΥΣ 1'!$N$28,""))))</f>
        <v>39476</v>
      </c>
      <c r="C2057" s="6">
        <f>IF(MAX([1]Βοηθητικό!$E$28:$J$28)-1=MAX([1]Βοηθητικό!$E$1:$J$1)-1,'[1]ΣΤΟΙΧΕΙΑ ΕΤΟΥΣ 5'!$N$28,IF(MAX([1]Βοηθητικό!$E$28:$J$28)-1=MAX([1]Βοηθητικό!$E$1:$J$1)-2,'[1]ΣΤΟΙΧΕΙΑ ΕΤΟΥΣ 4'!$N$28,IF(MAX([1]Βοηθητικό!$E$28:$J$28)-1=MAX([1]Βοηθητικό!$E$1:$J$1)-3,'[1]ΣΤΟΙΧΕΙΑ ΕΤΟΥΣ 3'!$N$28,IF(MAX([1]Βοηθητικό!$E$28:$J$28)-1=MAX([1]Βοηθητικό!$E$1:$J$1)-4,'[1]ΣΤΟΙΧΕΙΑ ΕΤΟΥΣ 2'!$N$28,IF(MAX([1]Βοηθητικό!$E$28:$J$28)-1=MAX([1]Βοηθητικό!$E$1:$J$1)-5,'[1]ΣΤΟΙΧΕΙΑ ΕΤΟΥΣ 1'!$N$28,"")))))</f>
        <v>38276</v>
      </c>
      <c r="D2057" s="7">
        <f>IF(MAX([1]Βοηθητικό!$E$28:$J$28)=MAX([1]Βοηθητικό!$E$1:$J$1),'[1]ΣΤΟΙΧΕΙΑ ΕΤΟΥΣ 6'!$N$28,IF(MAX([1]Βοηθητικό!$E$28:$J$28)=MAX([1]Βοηθητικό!$E$1:$J$1)-1,'[1]ΣΤΟΙΧΕΙΑ ΕΤΟΥΣ 5'!$N$28,IF(MAX([1]Βοηθητικό!$E$28:$J$28)=MAX([1]Βοηθητικό!$E$1:$J$1)-2,'[1]ΣΤΟΙΧΕΙΑ ΕΤΟΥΣ 4'!$N$28,IF(MAX([1]Βοηθητικό!$E$28:$J$28)=MAX([1]Βοηθητικό!$E$1:$J$1)-3,'[1]ΣΤΟΙΧΕΙΑ ΕΤΟΥΣ 3'!$N$28,IF(MAX([1]Βοηθητικό!$E$28:$J$28)=MAX([1]Βοηθητικό!$E$1:$J$1)-4,'[1]ΣΤΟΙΧΕΙΑ ΕΤΟΥΣ 2'!$N$28,IF(MAX([1]Βοηθητικό!$E$28:$J$28)=MAX([1]Βοηθητικό!$E$1:$J$1)-5,'[1]ΣΤΟΙΧΕΙΑ ΕΤΟΥΣ 1'!$N$28,""))))))</f>
        <v>31338</v>
      </c>
    </row>
    <row r="2058" spans="1:4" x14ac:dyDescent="0.25">
      <c r="A2058" s="1" t="s">
        <v>14</v>
      </c>
      <c r="B2058" s="6">
        <f>IF(MAX([1]Βοηθητικό!$E$28:$J$28)-2=MAX([1]Βοηθητικό!$E$1:$J$1)-2,'[1]ΣΤΟΙΧΕΙΑ ΕΤΟΥΣ 4'!$O$28,IF(MAX([1]Βοηθητικό!$E$28:$J$28)-2=MAX([1]Βοηθητικό!$E$1:$J$1)-3,'[1]ΣΤΟΙΧΕΙΑ ΕΤΟΥΣ 3'!$O$28,IF(MAX([1]Βοηθητικό!$E$28:$J$28)-2=MAX([1]Βοηθητικό!$E$1:$J$1)-4,'[1]ΣΤΟΙΧΕΙΑ ΕΤΟΥΣ 2'!$O$28,IF(MAX([1]Βοηθητικό!$E$28:$J$28)-2=MAX([1]Βοηθητικό!$E$1:$J$1)-5,'[1]ΣΤΟΙΧΕΙΑ ΕΤΟΥΣ 1'!$O$28,""))))</f>
        <v>0</v>
      </c>
      <c r="C2058" s="6">
        <f>IF(MAX([1]Βοηθητικό!$E$28:$J$28)-1=MAX([1]Βοηθητικό!$E$1:$J$1)-1,'[1]ΣΤΟΙΧΕΙΑ ΕΤΟΥΣ 5'!$O$28,IF(MAX([1]Βοηθητικό!$E$28:$J$28)-1=MAX([1]Βοηθητικό!$E$1:$J$1)-2,'[1]ΣΤΟΙΧΕΙΑ ΕΤΟΥΣ 4'!$O$28,IF(MAX([1]Βοηθητικό!$E$28:$J$28)-1=MAX([1]Βοηθητικό!$E$1:$J$1)-3,'[1]ΣΤΟΙΧΕΙΑ ΕΤΟΥΣ 3'!$O$28,IF(MAX([1]Βοηθητικό!$E$28:$J$28)-1=MAX([1]Βοηθητικό!$E$1:$J$1)-4,'[1]ΣΤΟΙΧΕΙΑ ΕΤΟΥΣ 2'!$O$28,IF(MAX([1]Βοηθητικό!$E$28:$J$28)-1=MAX([1]Βοηθητικό!$E$1:$J$1)-5,'[1]ΣΤΟΙΧΕΙΑ ΕΤΟΥΣ 1'!$O$28,"")))))</f>
        <v>0</v>
      </c>
      <c r="D2058" s="7">
        <f>IF(MAX([1]Βοηθητικό!$E$28:$J$28)=MAX([1]Βοηθητικό!$E$1:$J$1),'[1]ΣΤΟΙΧΕΙΑ ΕΤΟΥΣ 6'!$O$28,IF(MAX([1]Βοηθητικό!$E$28:$J$28)=MAX([1]Βοηθητικό!$E$1:$J$1)-1,'[1]ΣΤΟΙΧΕΙΑ ΕΤΟΥΣ 5'!$O$28,IF(MAX([1]Βοηθητικό!$E$28:$J$28)=MAX([1]Βοηθητικό!$E$1:$J$1)-2,'[1]ΣΤΟΙΧΕΙΑ ΕΤΟΥΣ 4'!$O$28,IF(MAX([1]Βοηθητικό!$E$28:$J$28)=MAX([1]Βοηθητικό!$E$1:$J$1)-3,'[1]ΣΤΟΙΧΕΙΑ ΕΤΟΥΣ 3'!$O$28,IF(MAX([1]Βοηθητικό!$E$28:$J$28)=MAX([1]Βοηθητικό!$E$1:$J$1)-4,'[1]ΣΤΟΙΧΕΙΑ ΕΤΟΥΣ 2'!$O$28,IF(MAX([1]Βοηθητικό!$E$28:$J$28)=MAX([1]Βοηθητικό!$E$1:$J$1)-5,'[1]ΣΤΟΙΧΕΙΑ ΕΤΟΥΣ 1'!$O$28,""))))))</f>
        <v>0</v>
      </c>
    </row>
    <row r="2059" spans="1:4" x14ac:dyDescent="0.25">
      <c r="A2059" s="1" t="s">
        <v>15</v>
      </c>
      <c r="B2059" s="6">
        <f>IF(MAX([1]Βοηθητικό!$E$28:$J$28)-2=MAX([1]Βοηθητικό!$E$1:$J$1)-2,'[1]ΣΤΟΙΧΕΙΑ ΕΤΟΥΣ 4'!$P$28,IF(MAX([1]Βοηθητικό!$E$28:$J$28)-2=MAX([1]Βοηθητικό!$E$1:$J$1)-3,'[1]ΣΤΟΙΧΕΙΑ ΕΤΟΥΣ 3'!$P$28,IF(MAX([1]Βοηθητικό!$E$28:$J$28)-2=MAX([1]Βοηθητικό!$E$1:$J$1)-4,'[1]ΣΤΟΙΧΕΙΑ ΕΤΟΥΣ 2'!$P$28,IF(MAX([1]Βοηθητικό!$E$28:$J$28)-2=MAX([1]Βοηθητικό!$E$1:$J$1)-5,'[1]ΣΤΟΙΧΕΙΑ ΕΤΟΥΣ 1'!$P$28,""))))</f>
        <v>4056830</v>
      </c>
      <c r="C2059" s="6">
        <f>IF(MAX([1]Βοηθητικό!$E$28:$J$28)-1=MAX([1]Βοηθητικό!$E$1:$J$1)-1,'[1]ΣΤΟΙΧΕΙΑ ΕΤΟΥΣ 5'!$P$28,IF(MAX([1]Βοηθητικό!$E$28:$J$28)-1=MAX([1]Βοηθητικό!$E$1:$J$1)-2,'[1]ΣΤΟΙΧΕΙΑ ΕΤΟΥΣ 4'!$P$28,IF(MAX([1]Βοηθητικό!$E$28:$J$28)-1=MAX([1]Βοηθητικό!$E$1:$J$1)-3,'[1]ΣΤΟΙΧΕΙΑ ΕΤΟΥΣ 3'!$P$28,IF(MAX([1]Βοηθητικό!$E$28:$J$28)-1=MAX([1]Βοηθητικό!$E$1:$J$1)-4,'[1]ΣΤΟΙΧΕΙΑ ΕΤΟΥΣ 2'!$P$28,IF(MAX([1]Βοηθητικό!$E$28:$J$28)-1=MAX([1]Βοηθητικό!$E$1:$J$1)-5,'[1]ΣΤΟΙΧΕΙΑ ΕΤΟΥΣ 1'!$P$28,"")))))</f>
        <v>3534820</v>
      </c>
      <c r="D2059" s="7">
        <f>IF(MAX([1]Βοηθητικό!$E$28:$J$28)=MAX([1]Βοηθητικό!$E$1:$J$1),'[1]ΣΤΟΙΧΕΙΑ ΕΤΟΥΣ 6'!$P$28,IF(MAX([1]Βοηθητικό!$E$28:$J$28)=MAX([1]Βοηθητικό!$E$1:$J$1)-1,'[1]ΣΤΟΙΧΕΙΑ ΕΤΟΥΣ 5'!$P$28,IF(MAX([1]Βοηθητικό!$E$28:$J$28)=MAX([1]Βοηθητικό!$E$1:$J$1)-2,'[1]ΣΤΟΙΧΕΙΑ ΕΤΟΥΣ 4'!$P$28,IF(MAX([1]Βοηθητικό!$E$28:$J$28)=MAX([1]Βοηθητικό!$E$1:$J$1)-3,'[1]ΣΤΟΙΧΕΙΑ ΕΤΟΥΣ 3'!$P$28,IF(MAX([1]Βοηθητικό!$E$28:$J$28)=MAX([1]Βοηθητικό!$E$1:$J$1)-4,'[1]ΣΤΟΙΧΕΙΑ ΕΤΟΥΣ 2'!$P$28,IF(MAX([1]Βοηθητικό!$E$28:$J$28)=MAX([1]Βοηθητικό!$E$1:$J$1)-5,'[1]ΣΤΟΙΧΕΙΑ ΕΤΟΥΣ 1'!$P$28,""))))))</f>
        <v>3247270</v>
      </c>
    </row>
    <row r="2060" spans="1:4" x14ac:dyDescent="0.25">
      <c r="A2060" s="1" t="s">
        <v>16</v>
      </c>
      <c r="B2060" s="6">
        <f>IF(MAX([1]Βοηθητικό!$E$28:$J$28)-2=MAX([1]Βοηθητικό!$E$1:$J$1)-2,'[1]ΣΤΟΙΧΕΙΑ ΕΤΟΥΣ 4'!$Q$28,IF(MAX([1]Βοηθητικό!$E$28:$J$28)-2=MAX([1]Βοηθητικό!$E$1:$J$1)-3,'[1]ΣΤΟΙΧΕΙΑ ΕΤΟΥΣ 3'!$Q$28,IF(MAX([1]Βοηθητικό!$E$28:$J$28)-2=MAX([1]Βοηθητικό!$E$1:$J$1)-4,'[1]ΣΤΟΙΧΕΙΑ ΕΤΟΥΣ 2'!$Q$28,IF(MAX([1]Βοηθητικό!$E$28:$J$28)-2=MAX([1]Βοηθητικό!$E$1:$J$1)-5,'[1]ΣΤΟΙΧΕΙΑ ΕΤΟΥΣ 1'!$Q$28,""))))</f>
        <v>4056830</v>
      </c>
      <c r="C2060" s="6">
        <f>IF(MAX([1]Βοηθητικό!$E$28:$J$28)-1=MAX([1]Βοηθητικό!$E$1:$J$1)-1,'[1]ΣΤΟΙΧΕΙΑ ΕΤΟΥΣ 5'!$Q$28,IF(MAX([1]Βοηθητικό!$E$28:$J$28)-1=MAX([1]Βοηθητικό!$E$1:$J$1)-2,'[1]ΣΤΟΙΧΕΙΑ ΕΤΟΥΣ 4'!$Q$28,IF(MAX([1]Βοηθητικό!$E$28:$J$28)-1=MAX([1]Βοηθητικό!$E$1:$J$1)-3,'[1]ΣΤΟΙΧΕΙΑ ΕΤΟΥΣ 3'!$Q$28,IF(MAX([1]Βοηθητικό!$E$28:$J$28)-1=MAX([1]Βοηθητικό!$E$1:$J$1)-4,'[1]ΣΤΟΙΧΕΙΑ ΕΤΟΥΣ 2'!$Q$28,IF(MAX([1]Βοηθητικό!$E$28:$J$28)-1=MAX([1]Βοηθητικό!$E$1:$J$1)-5,'[1]ΣΤΟΙΧΕΙΑ ΕΤΟΥΣ 1'!$Q$28,"")))))</f>
        <v>3534820</v>
      </c>
      <c r="D2060" s="7">
        <f>IF(MAX([1]Βοηθητικό!$E$28:$J$28)=MAX([1]Βοηθητικό!$E$1:$J$1),'[1]ΣΤΟΙΧΕΙΑ ΕΤΟΥΣ 6'!$Q$28,IF(MAX([1]Βοηθητικό!$E$28:$J$28)=MAX([1]Βοηθητικό!$E$1:$J$1)-1,'[1]ΣΤΟΙΧΕΙΑ ΕΤΟΥΣ 5'!$Q$28,IF(MAX([1]Βοηθητικό!$E$28:$J$28)=MAX([1]Βοηθητικό!$E$1:$J$1)-2,'[1]ΣΤΟΙΧΕΙΑ ΕΤΟΥΣ 4'!$Q$28,IF(MAX([1]Βοηθητικό!$E$28:$J$28)=MAX([1]Βοηθητικό!$E$1:$J$1)-3,'[1]ΣΤΟΙΧΕΙΑ ΕΤΟΥΣ 3'!$Q$28,IF(MAX([1]Βοηθητικό!$E$28:$J$28)=MAX([1]Βοηθητικό!$E$1:$J$1)-4,'[1]ΣΤΟΙΧΕΙΑ ΕΤΟΥΣ 2'!$Q$28,IF(MAX([1]Βοηθητικό!$E$28:$J$28)=MAX([1]Βοηθητικό!$E$1:$J$1)-5,'[1]ΣΤΟΙΧΕΙΑ ΕΤΟΥΣ 1'!$Q$28,""))))))</f>
        <v>3070409</v>
      </c>
    </row>
    <row r="2061" spans="1:4" x14ac:dyDescent="0.25">
      <c r="A2061" s="1" t="s">
        <v>184</v>
      </c>
      <c r="B2061" s="6">
        <f>IF(MAX([1]Βοηθητικό!$E$28:$J$28)-2=MAX([1]Βοηθητικό!$E$1:$J$1)-2,'[1]ΣΤΟΙΧΕΙΑ ΕΤΟΥΣ 4'!$R$28,IF(MAX([1]Βοηθητικό!$E$28:$J$28)-2=MAX([1]Βοηθητικό!$E$1:$J$1)-3,'[1]ΣΤΟΙΧΕΙΑ ΕΤΟΥΣ 3'!$R$28,IF(MAX([1]Βοηθητικό!$E$28:$J$28)-2=MAX([1]Βοηθητικό!$E$1:$J$1)-4,'[1]ΣΤΟΙΧΕΙΑ ΕΤΟΥΣ 2'!$R$28,IF(MAX([1]Βοηθητικό!$E$28:$J$28)-2=MAX([1]Βοηθητικό!$E$1:$J$1)-5,'[1]ΣΤΟΙΧΕΙΑ ΕΤΟΥΣ 1'!$R$28,""))))</f>
        <v>0</v>
      </c>
      <c r="C2061" s="6">
        <f>IF(MAX([1]Βοηθητικό!$E$28:$J$28)-1=MAX([1]Βοηθητικό!$E$1:$J$1)-1,'[1]ΣΤΟΙΧΕΙΑ ΕΤΟΥΣ 5'!$R$28,IF(MAX([1]Βοηθητικό!$E$28:$J$28)-1=MAX([1]Βοηθητικό!$E$1:$J$1)-2,'[1]ΣΤΟΙΧΕΙΑ ΕΤΟΥΣ 4'!$R$28,IF(MAX([1]Βοηθητικό!$E$28:$J$28)-1=MAX([1]Βοηθητικό!$E$1:$J$1)-3,'[1]ΣΤΟΙΧΕΙΑ ΕΤΟΥΣ 3'!$R$28,IF(MAX([1]Βοηθητικό!$E$28:$J$28)-1=MAX([1]Βοηθητικό!$E$1:$J$1)-4,'[1]ΣΤΟΙΧΕΙΑ ΕΤΟΥΣ 2'!$R$28,IF(MAX([1]Βοηθητικό!$E$28:$J$28)-1=MAX([1]Βοηθητικό!$E$1:$J$1)-5,'[1]ΣΤΟΙΧΕΙΑ ΕΤΟΥΣ 1'!$R$28,"")))))</f>
        <v>0</v>
      </c>
      <c r="D2061" s="7">
        <f>IF(MAX([1]Βοηθητικό!$E$28:$J$28)=MAX([1]Βοηθητικό!$E$1:$J$1),'[1]ΣΤΟΙΧΕΙΑ ΕΤΟΥΣ 6'!$R$28,IF(MAX([1]Βοηθητικό!$E$28:$J$28)=MAX([1]Βοηθητικό!$E$1:$J$1)-1,'[1]ΣΤΟΙΧΕΙΑ ΕΤΟΥΣ 5'!$R$28,IF(MAX([1]Βοηθητικό!$E$28:$J$28)=MAX([1]Βοηθητικό!$E$1:$J$1)-2,'[1]ΣΤΟΙΧΕΙΑ ΕΤΟΥΣ 4'!$R$28,IF(MAX([1]Βοηθητικό!$E$28:$J$28)=MAX([1]Βοηθητικό!$E$1:$J$1)-3,'[1]ΣΤΟΙΧΕΙΑ ΕΤΟΥΣ 3'!$R$28,IF(MAX([1]Βοηθητικό!$E$28:$J$28)=MAX([1]Βοηθητικό!$E$1:$J$1)-4,'[1]ΣΤΟΙΧΕΙΑ ΕΤΟΥΣ 2'!$R$28,IF(MAX([1]Βοηθητικό!$E$28:$J$28)=MAX([1]Βοηθητικό!$E$1:$J$1)-5,'[1]ΣΤΟΙΧΕΙΑ ΕΤΟΥΣ 1'!$R$28,""))))))</f>
        <v>0</v>
      </c>
    </row>
    <row r="2062" spans="1:4" x14ac:dyDescent="0.25">
      <c r="A2062" s="1" t="s">
        <v>18</v>
      </c>
      <c r="B2062" s="6">
        <f>IF(MAX([1]Βοηθητικό!$E$28:$J$28)-2=MAX([1]Βοηθητικό!$E$1:$J$1)-2,'[1]ΣΤΟΙΧΕΙΑ ΕΤΟΥΣ 4'!$S$28,IF(MAX([1]Βοηθητικό!$E$28:$J$28)-2=MAX([1]Βοηθητικό!$E$1:$J$1)-3,'[1]ΣΤΟΙΧΕΙΑ ΕΤΟΥΣ 3'!$S$28,IF(MAX([1]Βοηθητικό!$E$28:$J$28)-2=MAX([1]Βοηθητικό!$E$1:$J$1)-4,'[1]ΣΤΟΙΧΕΙΑ ΕΤΟΥΣ 2'!$S$28,IF(MAX([1]Βοηθητικό!$E$28:$J$28)-2=MAX([1]Βοηθητικό!$E$1:$J$1)-5,'[1]ΣΤΟΙΧΕΙΑ ΕΤΟΥΣ 1'!$S$28,""))))</f>
        <v>0</v>
      </c>
      <c r="C2062" s="6">
        <f>IF(MAX([1]Βοηθητικό!$E$28:$J$28)-1=MAX([1]Βοηθητικό!$E$1:$J$1)-1,'[1]ΣΤΟΙΧΕΙΑ ΕΤΟΥΣ 5'!$S$28,IF(MAX([1]Βοηθητικό!$E$28:$J$28)-1=MAX([1]Βοηθητικό!$E$1:$J$1)-2,'[1]ΣΤΟΙΧΕΙΑ ΕΤΟΥΣ 4'!$S$28,IF(MAX([1]Βοηθητικό!$E$28:$J$28)-1=MAX([1]Βοηθητικό!$E$1:$J$1)-3,'[1]ΣΤΟΙΧΕΙΑ ΕΤΟΥΣ 3'!$S$28,IF(MAX([1]Βοηθητικό!$E$28:$J$28)-1=MAX([1]Βοηθητικό!$E$1:$J$1)-4,'[1]ΣΤΟΙΧΕΙΑ ΕΤΟΥΣ 2'!$S$28,IF(MAX([1]Βοηθητικό!$E$28:$J$28)-1=MAX([1]Βοηθητικό!$E$1:$J$1)-5,'[1]ΣΤΟΙΧΕΙΑ ΕΤΟΥΣ 1'!$S$28,"")))))</f>
        <v>0</v>
      </c>
      <c r="D2062" s="7">
        <f>IF(MAX([1]Βοηθητικό!$E$28:$J$28)=MAX([1]Βοηθητικό!$E$1:$J$1),'[1]ΣΤΟΙΧΕΙΑ ΕΤΟΥΣ 6'!$S$28,IF(MAX([1]Βοηθητικό!$E$28:$J$28)=MAX([1]Βοηθητικό!$E$1:$J$1)-1,'[1]ΣΤΟΙΧΕΙΑ ΕΤΟΥΣ 5'!$S$28,IF(MAX([1]Βοηθητικό!$E$28:$J$28)=MAX([1]Βοηθητικό!$E$1:$J$1)-2,'[1]ΣΤΟΙΧΕΙΑ ΕΤΟΥΣ 4'!$S$28,IF(MAX([1]Βοηθητικό!$E$28:$J$28)=MAX([1]Βοηθητικό!$E$1:$J$1)-3,'[1]ΣΤΟΙΧΕΙΑ ΕΤΟΥΣ 3'!$S$28,IF(MAX([1]Βοηθητικό!$E$28:$J$28)=MAX([1]Βοηθητικό!$E$1:$J$1)-4,'[1]ΣΤΟΙΧΕΙΑ ΕΤΟΥΣ 2'!$S$28,IF(MAX([1]Βοηθητικό!$E$28:$J$28)=MAX([1]Βοηθητικό!$E$1:$J$1)-5,'[1]ΣΤΟΙΧΕΙΑ ΕΤΟΥΣ 1'!$S$28,""))))))</f>
        <v>176861</v>
      </c>
    </row>
    <row r="2063" spans="1:4" x14ac:dyDescent="0.25">
      <c r="A2063" s="1" t="s">
        <v>19</v>
      </c>
      <c r="B2063" s="6">
        <f>IF(MAX([1]Βοηθητικό!$E$28:$J$28)-2=MAX([1]Βοηθητικό!$E$1:$J$1)-2,'[1]ΣΤΟΙΧΕΙΑ ΕΤΟΥΣ 4'!$T$28,IF(MAX([1]Βοηθητικό!$E$28:$J$28)-2=MAX([1]Βοηθητικό!$E$1:$J$1)-3,'[1]ΣΤΟΙΧΕΙΑ ΕΤΟΥΣ 3'!$T$28,IF(MAX([1]Βοηθητικό!$E$28:$J$28)-2=MAX([1]Βοηθητικό!$E$1:$J$1)-4,'[1]ΣΤΟΙΧΕΙΑ ΕΤΟΥΣ 2'!$T$28,IF(MAX([1]Βοηθητικό!$E$28:$J$28)-2=MAX([1]Βοηθητικό!$E$1:$J$1)-5,'[1]ΣΤΟΙΧΕΙΑ ΕΤΟΥΣ 1'!$T$28,""))))</f>
        <v>5024070</v>
      </c>
      <c r="C2063" s="6">
        <f>IF(MAX([1]Βοηθητικό!$E$28:$J$28)-1=MAX([1]Βοηθητικό!$E$1:$J$1)-1,'[1]ΣΤΟΙΧΕΙΑ ΕΤΟΥΣ 5'!$T$28,IF(MAX([1]Βοηθητικό!$E$28:$J$28)-1=MAX([1]Βοηθητικό!$E$1:$J$1)-2,'[1]ΣΤΟΙΧΕΙΑ ΕΤΟΥΣ 4'!$T$28,IF(MAX([1]Βοηθητικό!$E$28:$J$28)-1=MAX([1]Βοηθητικό!$E$1:$J$1)-3,'[1]ΣΤΟΙΧΕΙΑ ΕΤΟΥΣ 3'!$T$28,IF(MAX([1]Βοηθητικό!$E$28:$J$28)-1=MAX([1]Βοηθητικό!$E$1:$J$1)-4,'[1]ΣΤΟΙΧΕΙΑ ΕΤΟΥΣ 2'!$T$28,IF(MAX([1]Βοηθητικό!$E$28:$J$28)-1=MAX([1]Βοηθητικό!$E$1:$J$1)-5,'[1]ΣΤΟΙΧΕΙΑ ΕΤΟΥΣ 1'!$T$28,"")))))</f>
        <v>5351953</v>
      </c>
      <c r="D2063" s="7">
        <f>IF(MAX([1]Βοηθητικό!$E$28:$J$28)=MAX([1]Βοηθητικό!$E$1:$J$1),'[1]ΣΤΟΙΧΕΙΑ ΕΤΟΥΣ 6'!$T$28,IF(MAX([1]Βοηθητικό!$E$28:$J$28)=MAX([1]Βοηθητικό!$E$1:$J$1)-1,'[1]ΣΤΟΙΧΕΙΑ ΕΤΟΥΣ 5'!$T$28,IF(MAX([1]Βοηθητικό!$E$28:$J$28)=MAX([1]Βοηθητικό!$E$1:$J$1)-2,'[1]ΣΤΟΙΧΕΙΑ ΕΤΟΥΣ 4'!$T$28,IF(MAX([1]Βοηθητικό!$E$28:$J$28)=MAX([1]Βοηθητικό!$E$1:$J$1)-3,'[1]ΣΤΟΙΧΕΙΑ ΕΤΟΥΣ 3'!$T$28,IF(MAX([1]Βοηθητικό!$E$28:$J$28)=MAX([1]Βοηθητικό!$E$1:$J$1)-4,'[1]ΣΤΟΙΧΕΙΑ ΕΤΟΥΣ 2'!$T$28,IF(MAX([1]Βοηθητικό!$E$28:$J$28)=MAX([1]Βοηθητικό!$E$1:$J$1)-5,'[1]ΣΤΟΙΧΕΙΑ ΕΤΟΥΣ 1'!$T$28,""))))))</f>
        <v>4588648</v>
      </c>
    </row>
    <row r="2064" spans="1:4" x14ac:dyDescent="0.25">
      <c r="A2064" s="1" t="s">
        <v>185</v>
      </c>
      <c r="B2064" s="6">
        <f>IF(MAX([1]Βοηθητικό!$E$28:$J$28)-2=MAX([1]Βοηθητικό!$E$1:$J$1)-2,'[1]ΣΤΟΙΧΕΙΑ ΕΤΟΥΣ 4'!$U$28,IF(MAX([1]Βοηθητικό!$E$28:$J$28)-2=MAX([1]Βοηθητικό!$E$1:$J$1)-3,'[1]ΣΤΟΙΧΕΙΑ ΕΤΟΥΣ 3'!$U$28,IF(MAX([1]Βοηθητικό!$E$28:$J$28)-2=MAX([1]Βοηθητικό!$E$1:$J$1)-4,'[1]ΣΤΟΙΧΕΙΑ ΕΤΟΥΣ 2'!$U$28,IF(MAX([1]Βοηθητικό!$E$28:$J$28)-2=MAX([1]Βοηθητικό!$E$1:$J$1)-5,'[1]ΣΤΟΙΧΕΙΑ ΕΤΟΥΣ 1'!$U$28,""))))</f>
        <v>4643994</v>
      </c>
      <c r="C2064" s="6">
        <f>IF(MAX([1]Βοηθητικό!$E$28:$J$28)-1=MAX([1]Βοηθητικό!$E$1:$J$1)-1,'[1]ΣΤΟΙΧΕΙΑ ΕΤΟΥΣ 5'!$U$28,IF(MAX([1]Βοηθητικό!$E$28:$J$28)-1=MAX([1]Βοηθητικό!$E$1:$J$1)-2,'[1]ΣΤΟΙΧΕΙΑ ΕΤΟΥΣ 4'!$U$28,IF(MAX([1]Βοηθητικό!$E$28:$J$28)-1=MAX([1]Βοηθητικό!$E$1:$J$1)-3,'[1]ΣΤΟΙΧΕΙΑ ΕΤΟΥΣ 3'!$U$28,IF(MAX([1]Βοηθητικό!$E$28:$J$28)-1=MAX([1]Βοηθητικό!$E$1:$J$1)-4,'[1]ΣΤΟΙΧΕΙΑ ΕΤΟΥΣ 2'!$U$28,IF(MAX([1]Βοηθητικό!$E$28:$J$28)-1=MAX([1]Βοηθητικό!$E$1:$J$1)-5,'[1]ΣΤΟΙΧΕΙΑ ΕΤΟΥΣ 1'!$U$28,"")))))</f>
        <v>4659300</v>
      </c>
      <c r="D2064" s="7">
        <f>IF(MAX([1]Βοηθητικό!$E$28:$J$28)=MAX([1]Βοηθητικό!$E$1:$J$1),'[1]ΣΤΟΙΧΕΙΑ ΕΤΟΥΣ 6'!$U$28,IF(MAX([1]Βοηθητικό!$E$28:$J$28)=MAX([1]Βοηθητικό!$E$1:$J$1)-1,'[1]ΣΤΟΙΧΕΙΑ ΕΤΟΥΣ 5'!$U$28,IF(MAX([1]Βοηθητικό!$E$28:$J$28)=MAX([1]Βοηθητικό!$E$1:$J$1)-2,'[1]ΣΤΟΙΧΕΙΑ ΕΤΟΥΣ 4'!$U$28,IF(MAX([1]Βοηθητικό!$E$28:$J$28)=MAX([1]Βοηθητικό!$E$1:$J$1)-3,'[1]ΣΤΟΙΧΕΙΑ ΕΤΟΥΣ 3'!$U$28,IF(MAX([1]Βοηθητικό!$E$28:$J$28)=MAX([1]Βοηθητικό!$E$1:$J$1)-4,'[1]ΣΤΟΙΧΕΙΑ ΕΤΟΥΣ 2'!$U$28,IF(MAX([1]Βοηθητικό!$E$28:$J$28)=MAX([1]Βοηθητικό!$E$1:$J$1)-5,'[1]ΣΤΟΙΧΕΙΑ ΕΤΟΥΣ 1'!$U$28,""))))))</f>
        <v>3925813</v>
      </c>
    </row>
    <row r="2065" spans="1:4" x14ac:dyDescent="0.25">
      <c r="A2065" s="1" t="s">
        <v>22</v>
      </c>
      <c r="B2065" s="6">
        <f>IF(MAX([1]Βοηθητικό!$E$28:$J$28)-2=MAX([1]Βοηθητικό!$E$1:$J$1)-2,'[1]ΣΤΟΙΧΕΙΑ ΕΤΟΥΣ 4'!$W$28,IF(MAX([1]Βοηθητικό!$E$28:$J$28)-2=MAX([1]Βοηθητικό!$E$1:$J$1)-3,'[1]ΣΤΟΙΧΕΙΑ ΕΤΟΥΣ 3'!$W$28,IF(MAX([1]Βοηθητικό!$E$28:$J$28)-2=MAX([1]Βοηθητικό!$E$1:$J$1)-4,'[1]ΣΤΟΙΧΕΙΑ ΕΤΟΥΣ 2'!$W$28,IF(MAX([1]Βοηθητικό!$E$28:$J$28)-2=MAX([1]Βοηθητικό!$E$1:$J$1)-5,'[1]ΣΤΟΙΧΕΙΑ ΕΤΟΥΣ 1'!$W$28,""))))</f>
        <v>0</v>
      </c>
      <c r="C2065" s="6">
        <f>IF(MAX([1]Βοηθητικό!$E$28:$J$28)-1=MAX([1]Βοηθητικό!$E$1:$J$1)-1,'[1]ΣΤΟΙΧΕΙΑ ΕΤΟΥΣ 5'!$W$28,IF(MAX([1]Βοηθητικό!$E$28:$J$28)-1=MAX([1]Βοηθητικό!$E$1:$J$1)-2,'[1]ΣΤΟΙΧΕΙΑ ΕΤΟΥΣ 4'!$W$28,IF(MAX([1]Βοηθητικό!$E$28:$J$28)-1=MAX([1]Βοηθητικό!$E$1:$J$1)-3,'[1]ΣΤΟΙΧΕΙΑ ΕΤΟΥΣ 3'!$W$28,IF(MAX([1]Βοηθητικό!$E$28:$J$28)-1=MAX([1]Βοηθητικό!$E$1:$J$1)-4,'[1]ΣΤΟΙΧΕΙΑ ΕΤΟΥΣ 2'!$W$28,IF(MAX([1]Βοηθητικό!$E$28:$J$28)-1=MAX([1]Βοηθητικό!$E$1:$J$1)-5,'[1]ΣΤΟΙΧΕΙΑ ΕΤΟΥΣ 1'!$W$28,"")))))</f>
        <v>0</v>
      </c>
      <c r="D2065" s="7">
        <f>IF(MAX([1]Βοηθητικό!$E$28:$J$28)=MAX([1]Βοηθητικό!$E$1:$J$1),'[1]ΣΤΟΙΧΕΙΑ ΕΤΟΥΣ 6'!$W$28,IF(MAX([1]Βοηθητικό!$E$28:$J$28)=MAX([1]Βοηθητικό!$E$1:$J$1)-1,'[1]ΣΤΟΙΧΕΙΑ ΕΤΟΥΣ 5'!$W$28,IF(MAX([1]Βοηθητικό!$E$28:$J$28)=MAX([1]Βοηθητικό!$E$1:$J$1)-2,'[1]ΣΤΟΙΧΕΙΑ ΕΤΟΥΣ 4'!$W$28,IF(MAX([1]Βοηθητικό!$E$28:$J$28)=MAX([1]Βοηθητικό!$E$1:$J$1)-3,'[1]ΣΤΟΙΧΕΙΑ ΕΤΟΥΣ 3'!$W$28,IF(MAX([1]Βοηθητικό!$E$28:$J$28)=MAX([1]Βοηθητικό!$E$1:$J$1)-4,'[1]ΣΤΟΙΧΕΙΑ ΕΤΟΥΣ 2'!$W$28,IF(MAX([1]Βοηθητικό!$E$28:$J$28)=MAX([1]Βοηθητικό!$E$1:$J$1)-5,'[1]ΣΤΟΙΧΕΙΑ ΕΤΟΥΣ 1'!$W$28,""))))))</f>
        <v>0</v>
      </c>
    </row>
    <row r="2066" spans="1:4" x14ac:dyDescent="0.25">
      <c r="A2066" s="1" t="s">
        <v>23</v>
      </c>
      <c r="B2066" s="6">
        <f>IF(MAX([1]Βοηθητικό!$E$28:$J$28)-2=MAX([1]Βοηθητικό!$E$1:$J$1)-2,'[1]ΣΤΟΙΧΕΙΑ ΕΤΟΥΣ 4'!$X$28,IF(MAX([1]Βοηθητικό!$E$28:$J$28)-2=MAX([1]Βοηθητικό!$E$1:$J$1)-3,'[1]ΣΤΟΙΧΕΙΑ ΕΤΟΥΣ 3'!$X$28,IF(MAX([1]Βοηθητικό!$E$28:$J$28)-2=MAX([1]Βοηθητικό!$E$1:$J$1)-4,'[1]ΣΤΟΙΧΕΙΑ ΕΤΟΥΣ 2'!$X$28,IF(MAX([1]Βοηθητικό!$E$28:$J$28)-2=MAX([1]Βοηθητικό!$E$1:$J$1)-5,'[1]ΣΤΟΙΧΕΙΑ ΕΤΟΥΣ 1'!$X$28,""))))</f>
        <v>380076</v>
      </c>
      <c r="C2066" s="6">
        <f>IF(MAX([1]Βοηθητικό!$E$28:$J$28)-1=MAX([1]Βοηθητικό!$E$1:$J$1)-1,'[1]ΣΤΟΙΧΕΙΑ ΕΤΟΥΣ 5'!$X$28,IF(MAX([1]Βοηθητικό!$E$28:$J$28)-1=MAX([1]Βοηθητικό!$E$1:$J$1)-2,'[1]ΣΤΟΙΧΕΙΑ ΕΤΟΥΣ 4'!$X$28,IF(MAX([1]Βοηθητικό!$E$28:$J$28)-1=MAX([1]Βοηθητικό!$E$1:$J$1)-3,'[1]ΣΤΟΙΧΕΙΑ ΕΤΟΥΣ 3'!$X$28,IF(MAX([1]Βοηθητικό!$E$28:$J$28)-1=MAX([1]Βοηθητικό!$E$1:$J$1)-4,'[1]ΣΤΟΙΧΕΙΑ ΕΤΟΥΣ 2'!$X$28,IF(MAX([1]Βοηθητικό!$E$28:$J$28)-1=MAX([1]Βοηθητικό!$E$1:$J$1)-5,'[1]ΣΤΟΙΧΕΙΑ ΕΤΟΥΣ 1'!$X$28,"")))))</f>
        <v>692654</v>
      </c>
      <c r="D2066" s="7">
        <f>IF(MAX([1]Βοηθητικό!$E$28:$J$28)=MAX([1]Βοηθητικό!$E$1:$J$1),'[1]ΣΤΟΙΧΕΙΑ ΕΤΟΥΣ 6'!$X$28,IF(MAX([1]Βοηθητικό!$E$28:$J$28)=MAX([1]Βοηθητικό!$E$1:$J$1)-1,'[1]ΣΤΟΙΧΕΙΑ ΕΤΟΥΣ 5'!$X$28,IF(MAX([1]Βοηθητικό!$E$28:$J$28)=MAX([1]Βοηθητικό!$E$1:$J$1)-2,'[1]ΣΤΟΙΧΕΙΑ ΕΤΟΥΣ 4'!$X$28,IF(MAX([1]Βοηθητικό!$E$28:$J$28)=MAX([1]Βοηθητικό!$E$1:$J$1)-3,'[1]ΣΤΟΙΧΕΙΑ ΕΤΟΥΣ 3'!$X$28,IF(MAX([1]Βοηθητικό!$E$28:$J$28)=MAX([1]Βοηθητικό!$E$1:$J$1)-4,'[1]ΣΤΟΙΧΕΙΑ ΕΤΟΥΣ 2'!$X$28,IF(MAX([1]Βοηθητικό!$E$28:$J$28)=MAX([1]Βοηθητικό!$E$1:$J$1)-5,'[1]ΣΤΟΙΧΕΙΑ ΕΤΟΥΣ 1'!$X$28,""))))))</f>
        <v>662836</v>
      </c>
    </row>
    <row r="2067" spans="1:4" x14ac:dyDescent="0.25">
      <c r="A2067" s="1" t="s">
        <v>24</v>
      </c>
      <c r="B2067" s="6">
        <f>IF(MAX([1]Βοηθητικό!$E$28:$J$28)-2=MAX([1]Βοηθητικό!$E$1:$J$1)-2,'[1]ΣΤΟΙΧΕΙΑ ΕΤΟΥΣ 4'!$Y$28,IF(MAX([1]Βοηθητικό!$E$28:$J$28)-2=MAX([1]Βοηθητικό!$E$1:$J$1)-3,'[1]ΣΤΟΙΧΕΙΑ ΕΤΟΥΣ 3'!$Y$28,IF(MAX([1]Βοηθητικό!$E$28:$J$28)-2=MAX([1]Βοηθητικό!$E$1:$J$1)-4,'[1]ΣΤΟΙΧΕΙΑ ΕΤΟΥΣ 2'!$Y$28,IF(MAX([1]Βοηθητικό!$E$28:$J$28)-2=MAX([1]Βοηθητικό!$E$1:$J$1)-5,'[1]ΣΤΟΙΧΕΙΑ ΕΤΟΥΣ 1'!$Y$28,""))))</f>
        <v>341934</v>
      </c>
      <c r="C2067" s="6">
        <f>IF(MAX([1]Βοηθητικό!$E$28:$J$28)-1=MAX([1]Βοηθητικό!$E$1:$J$1)-1,'[1]ΣΤΟΙΧΕΙΑ ΕΤΟΥΣ 5'!$Y$28,IF(MAX([1]Βοηθητικό!$E$28:$J$28)-1=MAX([1]Βοηθητικό!$E$1:$J$1)-2,'[1]ΣΤΟΙΧΕΙΑ ΕΤΟΥΣ 4'!$Y$28,IF(MAX([1]Βοηθητικό!$E$28:$J$28)-1=MAX([1]Βοηθητικό!$E$1:$J$1)-3,'[1]ΣΤΟΙΧΕΙΑ ΕΤΟΥΣ 3'!$Y$28,IF(MAX([1]Βοηθητικό!$E$28:$J$28)-1=MAX([1]Βοηθητικό!$E$1:$J$1)-4,'[1]ΣΤΟΙΧΕΙΑ ΕΤΟΥΣ 2'!$Y$28,IF(MAX([1]Βοηθητικό!$E$28:$J$28)-1=MAX([1]Βοηθητικό!$E$1:$J$1)-5,'[1]ΣΤΟΙΧΕΙΑ ΕΤΟΥΣ 1'!$Y$28,"")))))</f>
        <v>168513</v>
      </c>
      <c r="D2067" s="7">
        <f>IF(MAX([1]Βοηθητικό!$E$28:$J$28)=MAX([1]Βοηθητικό!$E$1:$J$1),'[1]ΣΤΟΙΧΕΙΑ ΕΤΟΥΣ 6'!$Y$28,IF(MAX([1]Βοηθητικό!$E$28:$J$28)=MAX([1]Βοηθητικό!$E$1:$J$1)-1,'[1]ΣΤΟΙΧΕΙΑ ΕΤΟΥΣ 5'!$Y$28,IF(MAX([1]Βοηθητικό!$E$28:$J$28)=MAX([1]Βοηθητικό!$E$1:$J$1)-2,'[1]ΣΤΟΙΧΕΙΑ ΕΤΟΥΣ 4'!$Y$28,IF(MAX([1]Βοηθητικό!$E$28:$J$28)=MAX([1]Βοηθητικό!$E$1:$J$1)-3,'[1]ΣΤΟΙΧΕΙΑ ΕΤΟΥΣ 3'!$Y$28,IF(MAX([1]Βοηθητικό!$E$28:$J$28)=MAX([1]Βοηθητικό!$E$1:$J$1)-4,'[1]ΣΤΟΙΧΕΙΑ ΕΤΟΥΣ 2'!$Y$28,IF(MAX([1]Βοηθητικό!$E$28:$J$28)=MAX([1]Βοηθητικό!$E$1:$J$1)-5,'[1]ΣΤΟΙΧΕΙΑ ΕΤΟΥΣ 1'!$Y$28,""))))))</f>
        <v>97485</v>
      </c>
    </row>
    <row r="2068" spans="1:4" x14ac:dyDescent="0.25">
      <c r="A2068" s="1" t="s">
        <v>25</v>
      </c>
      <c r="B2068" s="6">
        <f>IF(MAX([1]Βοηθητικό!$E$28:$J$28)-2=MAX([1]Βοηθητικό!$E$1:$J$1)-2,'[1]ΣΤΟΙΧΕΙΑ ΕΤΟΥΣ 4'!$Z$28,IF(MAX([1]Βοηθητικό!$E$28:$J$28)-2=MAX([1]Βοηθητικό!$E$1:$J$1)-3,'[1]ΣΤΟΙΧΕΙΑ ΕΤΟΥΣ 3'!$Z$28,IF(MAX([1]Βοηθητικό!$E$28:$J$28)-2=MAX([1]Βοηθητικό!$E$1:$J$1)-4,'[1]ΣΤΟΙΧΕΙΑ ΕΤΟΥΣ 2'!$Z$28,IF(MAX([1]Βοηθητικό!$E$28:$J$28)-2=MAX([1]Βοηθητικό!$E$1:$J$1)-5,'[1]ΣΤΟΙΧΕΙΑ ΕΤΟΥΣ 1'!$Z$28,""))))</f>
        <v>9780462</v>
      </c>
      <c r="C2068" s="6">
        <f>IF(MAX([1]Βοηθητικό!$E$28:$J$28)-1=MAX([1]Βοηθητικό!$E$1:$J$1)-1,'[1]ΣΤΟΙΧΕΙΑ ΕΤΟΥΣ 5'!$Z$28,IF(MAX([1]Βοηθητικό!$E$28:$J$28)-1=MAX([1]Βοηθητικό!$E$1:$J$1)-2,'[1]ΣΤΟΙΧΕΙΑ ΕΤΟΥΣ 4'!$Z$28,IF(MAX([1]Βοηθητικό!$E$28:$J$28)-1=MAX([1]Βοηθητικό!$E$1:$J$1)-3,'[1]ΣΤΟΙΧΕΙΑ ΕΤΟΥΣ 3'!$Z$28,IF(MAX([1]Βοηθητικό!$E$28:$J$28)-1=MAX([1]Βοηθητικό!$E$1:$J$1)-4,'[1]ΣΤΟΙΧΕΙΑ ΕΤΟΥΣ 2'!$Z$28,IF(MAX([1]Βοηθητικό!$E$28:$J$28)-1=MAX([1]Βοηθητικό!$E$1:$J$1)-5,'[1]ΣΤΟΙΧΕΙΑ ΕΤΟΥΣ 1'!$Z$28,"")))))</f>
        <v>9392858</v>
      </c>
      <c r="D2068" s="7">
        <f>IF(MAX([1]Βοηθητικό!$E$28:$J$28)=MAX([1]Βοηθητικό!$E$1:$J$1),'[1]ΣΤΟΙΧΕΙΑ ΕΤΟΥΣ 6'!$Z$28,IF(MAX([1]Βοηθητικό!$E$28:$J$28)=MAX([1]Βοηθητικό!$E$1:$J$1)-1,'[1]ΣΤΟΙΧΕΙΑ ΕΤΟΥΣ 5'!$Z$28,IF(MAX([1]Βοηθητικό!$E$28:$J$28)=MAX([1]Βοηθητικό!$E$1:$J$1)-2,'[1]ΣΤΟΙΧΕΙΑ ΕΤΟΥΣ 4'!$Z$28,IF(MAX([1]Βοηθητικό!$E$28:$J$28)=MAX([1]Βοηθητικό!$E$1:$J$1)-3,'[1]ΣΤΟΙΧΕΙΑ ΕΤΟΥΣ 3'!$Z$28,IF(MAX([1]Βοηθητικό!$E$28:$J$28)=MAX([1]Βοηθητικό!$E$1:$J$1)-4,'[1]ΣΤΟΙΧΕΙΑ ΕΤΟΥΣ 2'!$Z$28,IF(MAX([1]Βοηθητικό!$E$28:$J$28)=MAX([1]Βοηθητικό!$E$1:$J$1)-5,'[1]ΣΤΟΙΧΕΙΑ ΕΤΟΥΣ 1'!$Z$28,""))))))</f>
        <v>8243224</v>
      </c>
    </row>
    <row r="2069" spans="1:4" x14ac:dyDescent="0.25">
      <c r="A2069" s="1"/>
      <c r="B2069" s="8"/>
      <c r="C2069" s="18"/>
      <c r="D2069" s="9"/>
    </row>
    <row r="2070" spans="1:4" x14ac:dyDescent="0.25">
      <c r="A2070" s="3" t="s">
        <v>186</v>
      </c>
      <c r="B2070" s="8"/>
      <c r="C2070" s="18"/>
      <c r="D2070" s="9"/>
    </row>
    <row r="2071" spans="1:4" x14ac:dyDescent="0.25">
      <c r="A2071" s="1" t="s">
        <v>26</v>
      </c>
      <c r="B2071" s="6">
        <f>IF(MAX([1]Βοηθητικό!$E$28:$J$28)-2=MAX([1]Βοηθητικό!$E$1:$J$1)-2,'[1]ΣΤΟΙΧΕΙΑ ΕΤΟΥΣ 4'!$AA$28,IF(MAX([1]Βοηθητικό!$E$28:$J$28)-2=MAX([1]Βοηθητικό!$E$1:$J$1)-3,'[1]ΣΤΟΙΧΕΙΑ ΕΤΟΥΣ 3'!$AA$28,IF(MAX([1]Βοηθητικό!$E$28:$J$28)-2=MAX([1]Βοηθητικό!$E$1:$J$1)-4,'[1]ΣΤΟΙΧΕΙΑ ΕΤΟΥΣ 2'!$AA$28,IF(MAX([1]Βοηθητικό!$E$28:$J$28)-2=MAX([1]Βοηθητικό!$E$1:$J$1)-5,'[1]ΣΤΟΙΧΕΙΑ ΕΤΟΥΣ 1'!$AA$28,""))))</f>
        <v>1238269</v>
      </c>
      <c r="C2071" s="6">
        <f>IF(MAX([1]Βοηθητικό!$E$28:$J$28)-1=MAX([1]Βοηθητικό!$E$1:$J$1)-1,'[1]ΣΤΟΙΧΕΙΑ ΕΤΟΥΣ 5'!$AA$28,IF(MAX([1]Βοηθητικό!$E$28:$J$28)-1=MAX([1]Βοηθητικό!$E$1:$J$1)-2,'[1]ΣΤΟΙΧΕΙΑ ΕΤΟΥΣ 4'!$AA$28,IF(MAX([1]Βοηθητικό!$E$28:$J$28)-1=MAX([1]Βοηθητικό!$E$1:$J$1)-3,'[1]ΣΤΟΙΧΕΙΑ ΕΤΟΥΣ 3'!$AA$28,IF(MAX([1]Βοηθητικό!$E$28:$J$28)-1=MAX([1]Βοηθητικό!$E$1:$J$1)-4,'[1]ΣΤΟΙΧΕΙΑ ΕΤΟΥΣ 2'!$AA$28,IF(MAX([1]Βοηθητικό!$E$28:$J$28)-1=MAX([1]Βοηθητικό!$E$1:$J$1)-5,'[1]ΣΤΟΙΧΕΙΑ ΕΤΟΥΣ 1'!$AA$28,"")))))</f>
        <v>579302</v>
      </c>
      <c r="D2071" s="7">
        <f>IF(MAX([1]Βοηθητικό!$E$28:$J$28)=MAX([1]Βοηθητικό!$E$1:$J$1),'[1]ΣΤΟΙΧΕΙΑ ΕΤΟΥΣ 6'!$AA$28,IF(MAX([1]Βοηθητικό!$E$28:$J$28)=MAX([1]Βοηθητικό!$E$1:$J$1)-1,'[1]ΣΤΟΙΧΕΙΑ ΕΤΟΥΣ 5'!$AA$28,IF(MAX([1]Βοηθητικό!$E$28:$J$28)=MAX([1]Βοηθητικό!$E$1:$J$1)-2,'[1]ΣΤΟΙΧΕΙΑ ΕΤΟΥΣ 4'!$AA$28,IF(MAX([1]Βοηθητικό!$E$28:$J$28)=MAX([1]Βοηθητικό!$E$1:$J$1)-3,'[1]ΣΤΟΙΧΕΙΑ ΕΤΟΥΣ 3'!$AA$28,IF(MAX([1]Βοηθητικό!$E$28:$J$28)=MAX([1]Βοηθητικό!$E$1:$J$1)-4,'[1]ΣΤΟΙΧΕΙΑ ΕΤΟΥΣ 2'!$AA$28,IF(MAX([1]Βοηθητικό!$E$28:$J$28)=MAX([1]Βοηθητικό!$E$1:$J$1)-5,'[1]ΣΤΟΙΧΕΙΑ ΕΤΟΥΣ 1'!$AA$28,""))))))</f>
        <v>-416073</v>
      </c>
    </row>
    <row r="2072" spans="1:4" x14ac:dyDescent="0.25">
      <c r="A2072" s="1" t="s">
        <v>27</v>
      </c>
      <c r="B2072" s="6">
        <f>IF(MAX([1]Βοηθητικό!$E$28:$J$28)-2=MAX([1]Βοηθητικό!$E$1:$J$1)-2,'[1]ΣΤΟΙΧΕΙΑ ΕΤΟΥΣ 4'!$AB$28,IF(MAX([1]Βοηθητικό!$E$28:$J$28)-2=MAX([1]Βοηθητικό!$E$1:$J$1)-3,'[1]ΣΤΟΙΧΕΙΑ ΕΤΟΥΣ 3'!$AB$28,IF(MAX([1]Βοηθητικό!$E$28:$J$28)-2=MAX([1]Βοηθητικό!$E$1:$J$1)-4,'[1]ΣΤΟΙΧΕΙΑ ΕΤΟΥΣ 2'!$AB$28,IF(MAX([1]Βοηθητικό!$E$28:$J$28)-2=MAX([1]Βοηθητικό!$E$1:$J$1)-5,'[1]ΣΤΟΙΧΕΙΑ ΕΤΟΥΣ 1'!$AB$28,""))))</f>
        <v>3550000</v>
      </c>
      <c r="C2072" s="6">
        <f>IF(MAX([1]Βοηθητικό!$E$28:$J$28)-1=MAX([1]Βοηθητικό!$E$1:$J$1)-1,'[1]ΣΤΟΙΧΕΙΑ ΕΤΟΥΣ 5'!$AB$28,IF(MAX([1]Βοηθητικό!$E$28:$J$28)-1=MAX([1]Βοηθητικό!$E$1:$J$1)-2,'[1]ΣΤΟΙΧΕΙΑ ΕΤΟΥΣ 4'!$AB$28,IF(MAX([1]Βοηθητικό!$E$28:$J$28)-1=MAX([1]Βοηθητικό!$E$1:$J$1)-3,'[1]ΣΤΟΙΧΕΙΑ ΕΤΟΥΣ 3'!$AB$28,IF(MAX([1]Βοηθητικό!$E$28:$J$28)-1=MAX([1]Βοηθητικό!$E$1:$J$1)-4,'[1]ΣΤΟΙΧΕΙΑ ΕΤΟΥΣ 2'!$AB$28,IF(MAX([1]Βοηθητικό!$E$28:$J$28)-1=MAX([1]Βοηθητικό!$E$1:$J$1)-5,'[1]ΣΤΟΙΧΕΙΑ ΕΤΟΥΣ 1'!$AB$28,"")))))</f>
        <v>3550000</v>
      </c>
      <c r="D2072" s="7">
        <f>IF(MAX([1]Βοηθητικό!$E$28:$J$28)=MAX([1]Βοηθητικό!$E$1:$J$1),'[1]ΣΤΟΙΧΕΙΑ ΕΤΟΥΣ 6'!$AB$28,IF(MAX([1]Βοηθητικό!$E$28:$J$28)=MAX([1]Βοηθητικό!$E$1:$J$1)-1,'[1]ΣΤΟΙΧΕΙΑ ΕΤΟΥΣ 5'!$AB$28,IF(MAX([1]Βοηθητικό!$E$28:$J$28)=MAX([1]Βοηθητικό!$E$1:$J$1)-2,'[1]ΣΤΟΙΧΕΙΑ ΕΤΟΥΣ 4'!$AB$28,IF(MAX([1]Βοηθητικό!$E$28:$J$28)=MAX([1]Βοηθητικό!$E$1:$J$1)-3,'[1]ΣΤΟΙΧΕΙΑ ΕΤΟΥΣ 3'!$AB$28,IF(MAX([1]Βοηθητικό!$E$28:$J$28)=MAX([1]Βοηθητικό!$E$1:$J$1)-4,'[1]ΣΤΟΙΧΕΙΑ ΕΤΟΥΣ 2'!$AB$28,IF(MAX([1]Βοηθητικό!$E$28:$J$28)=MAX([1]Βοηθητικό!$E$1:$J$1)-5,'[1]ΣΤΟΙΧΕΙΑ ΕΤΟΥΣ 1'!$AB$28,""))))))</f>
        <v>3550000</v>
      </c>
    </row>
    <row r="2073" spans="1:4" x14ac:dyDescent="0.25">
      <c r="A2073" s="1" t="s">
        <v>28</v>
      </c>
      <c r="B2073" s="6">
        <f>IF(MAX([1]Βοηθητικό!$E$28:$J$28)-2=MAX([1]Βοηθητικό!$E$1:$J$1)-2,'[1]ΣΤΟΙΧΕΙΑ ΕΤΟΥΣ 4'!$AC$28,IF(MAX([1]Βοηθητικό!$E$28:$J$28)-2=MAX([1]Βοηθητικό!$E$1:$J$1)-3,'[1]ΣΤΟΙΧΕΙΑ ΕΤΟΥΣ 3'!$AC$28,IF(MAX([1]Βοηθητικό!$E$28:$J$28)-2=MAX([1]Βοηθητικό!$E$1:$J$1)-4,'[1]ΣΤΟΙΧΕΙΑ ΕΤΟΥΣ 2'!$AC$28,IF(MAX([1]Βοηθητικό!$E$28:$J$28)-2=MAX([1]Βοηθητικό!$E$1:$J$1)-5,'[1]ΣΤΟΙΧΕΙΑ ΕΤΟΥΣ 1'!$AC$28,""))))</f>
        <v>2129715</v>
      </c>
      <c r="C2073" s="6">
        <f>IF(MAX([1]Βοηθητικό!$E$28:$J$28)-1=MAX([1]Βοηθητικό!$E$1:$J$1)-1,'[1]ΣΤΟΙΧΕΙΑ ΕΤΟΥΣ 5'!$AC$28,IF(MAX([1]Βοηθητικό!$E$28:$J$28)-1=MAX([1]Βοηθητικό!$E$1:$J$1)-2,'[1]ΣΤΟΙΧΕΙΑ ΕΤΟΥΣ 4'!$AC$28,IF(MAX([1]Βοηθητικό!$E$28:$J$28)-1=MAX([1]Βοηθητικό!$E$1:$J$1)-3,'[1]ΣΤΟΙΧΕΙΑ ΕΤΟΥΣ 3'!$AC$28,IF(MAX([1]Βοηθητικό!$E$28:$J$28)-1=MAX([1]Βοηθητικό!$E$1:$J$1)-4,'[1]ΣΤΟΙΧΕΙΑ ΕΤΟΥΣ 2'!$AC$28,IF(MAX([1]Βοηθητικό!$E$28:$J$28)-1=MAX([1]Βοηθητικό!$E$1:$J$1)-5,'[1]ΣΤΟΙΧΕΙΑ ΕΤΟΥΣ 1'!$AC$28,"")))))</f>
        <v>2129715</v>
      </c>
      <c r="D2073" s="7">
        <f>IF(MAX([1]Βοηθητικό!$E$28:$J$28)=MAX([1]Βοηθητικό!$E$1:$J$1),'[1]ΣΤΟΙΧΕΙΑ ΕΤΟΥΣ 6'!$AC$28,IF(MAX([1]Βοηθητικό!$E$28:$J$28)=MAX([1]Βοηθητικό!$E$1:$J$1)-1,'[1]ΣΤΟΙΧΕΙΑ ΕΤΟΥΣ 5'!$AC$28,IF(MAX([1]Βοηθητικό!$E$28:$J$28)=MAX([1]Βοηθητικό!$E$1:$J$1)-2,'[1]ΣΤΟΙΧΕΙΑ ΕΤΟΥΣ 4'!$AC$28,IF(MAX([1]Βοηθητικό!$E$28:$J$28)=MAX([1]Βοηθητικό!$E$1:$J$1)-3,'[1]ΣΤΟΙΧΕΙΑ ΕΤΟΥΣ 3'!$AC$28,IF(MAX([1]Βοηθητικό!$E$28:$J$28)=MAX([1]Βοηθητικό!$E$1:$J$1)-4,'[1]ΣΤΟΙΧΕΙΑ ΕΤΟΥΣ 2'!$AC$28,IF(MAX([1]Βοηθητικό!$E$28:$J$28)=MAX([1]Βοηθητικό!$E$1:$J$1)-5,'[1]ΣΤΟΙΧΕΙΑ ΕΤΟΥΣ 1'!$AC$28,""))))))</f>
        <v>2129715</v>
      </c>
    </row>
    <row r="2074" spans="1:4" x14ac:dyDescent="0.25">
      <c r="A2074" s="1" t="s">
        <v>29</v>
      </c>
      <c r="B2074" s="6">
        <f>IF(MAX([1]Βοηθητικό!$E$28:$J$28)-2=MAX([1]Βοηθητικό!$E$1:$J$1)-2,'[1]ΣΤΟΙΧΕΙΑ ΕΤΟΥΣ 4'!$AD$28,IF(MAX([1]Βοηθητικό!$E$28:$J$28)-2=MAX([1]Βοηθητικό!$E$1:$J$1)-3,'[1]ΣΤΟΙΧΕΙΑ ΕΤΟΥΣ 3'!$AD$28,IF(MAX([1]Βοηθητικό!$E$28:$J$28)-2=MAX([1]Βοηθητικό!$E$1:$J$1)-4,'[1]ΣΤΟΙΧΕΙΑ ΕΤΟΥΣ 2'!$AD$28,IF(MAX([1]Βοηθητικό!$E$28:$J$28)-2=MAX([1]Βοηθητικό!$E$1:$J$1)-5,'[1]ΣΤΟΙΧΕΙΑ ΕΤΟΥΣ 1'!$AD$28,""))))</f>
        <v>-4441446</v>
      </c>
      <c r="C2074" s="6">
        <f>IF(MAX([1]Βοηθητικό!$E$28:$J$28)-1=MAX([1]Βοηθητικό!$E$1:$J$1)-1,'[1]ΣΤΟΙΧΕΙΑ ΕΤΟΥΣ 5'!$AD$28,IF(MAX([1]Βοηθητικό!$E$28:$J$28)-1=MAX([1]Βοηθητικό!$E$1:$J$1)-2,'[1]ΣΤΟΙΧΕΙΑ ΕΤΟΥΣ 4'!$AD$28,IF(MAX([1]Βοηθητικό!$E$28:$J$28)-1=MAX([1]Βοηθητικό!$E$1:$J$1)-3,'[1]ΣΤΟΙΧΕΙΑ ΕΤΟΥΣ 3'!$AD$28,IF(MAX([1]Βοηθητικό!$E$28:$J$28)-1=MAX([1]Βοηθητικό!$E$1:$J$1)-4,'[1]ΣΤΟΙΧΕΙΑ ΕΤΟΥΣ 2'!$AD$28,IF(MAX([1]Βοηθητικό!$E$28:$J$28)-1=MAX([1]Βοηθητικό!$E$1:$J$1)-5,'[1]ΣΤΟΙΧΕΙΑ ΕΤΟΥΣ 1'!$AD$28,"")))))</f>
        <v>-5100412</v>
      </c>
      <c r="D2074" s="7">
        <f>IF(MAX([1]Βοηθητικό!$E$28:$J$28)=MAX([1]Βοηθητικό!$E$1:$J$1),'[1]ΣΤΟΙΧΕΙΑ ΕΤΟΥΣ 6'!$AD$28,IF(MAX([1]Βοηθητικό!$E$28:$J$28)=MAX([1]Βοηθητικό!$E$1:$J$1)-1,'[1]ΣΤΟΙΧΕΙΑ ΕΤΟΥΣ 5'!$AD$28,IF(MAX([1]Βοηθητικό!$E$28:$J$28)=MAX([1]Βοηθητικό!$E$1:$J$1)-2,'[1]ΣΤΟΙΧΕΙΑ ΕΤΟΥΣ 4'!$AD$28,IF(MAX([1]Βοηθητικό!$E$28:$J$28)=MAX([1]Βοηθητικό!$E$1:$J$1)-3,'[1]ΣΤΟΙΧΕΙΑ ΕΤΟΥΣ 3'!$AD$28,IF(MAX([1]Βοηθητικό!$E$28:$J$28)=MAX([1]Βοηθητικό!$E$1:$J$1)-4,'[1]ΣΤΟΙΧΕΙΑ ΕΤΟΥΣ 2'!$AD$28,IF(MAX([1]Βοηθητικό!$E$28:$J$28)=MAX([1]Βοηθητικό!$E$1:$J$1)-5,'[1]ΣΤΟΙΧΕΙΑ ΕΤΟΥΣ 1'!$AD$28,""))))))</f>
        <v>-6095787</v>
      </c>
    </row>
    <row r="2075" spans="1:4" x14ac:dyDescent="0.25">
      <c r="A2075" s="1" t="s">
        <v>30</v>
      </c>
      <c r="B2075" s="6">
        <f>IF(MAX([1]Βοηθητικό!$E$28:$J$28)-2=MAX([1]Βοηθητικό!$E$1:$J$1)-2,'[1]ΣΤΟΙΧΕΙΑ ΕΤΟΥΣ 4'!$AE$28,IF(MAX([1]Βοηθητικό!$E$28:$J$28)-2=MAX([1]Βοηθητικό!$E$1:$J$1)-3,'[1]ΣΤΟΙΧΕΙΑ ΕΤΟΥΣ 3'!$AE$28,IF(MAX([1]Βοηθητικό!$E$28:$J$28)-2=MAX([1]Βοηθητικό!$E$1:$J$1)-4,'[1]ΣΤΟΙΧΕΙΑ ΕΤΟΥΣ 2'!$AE$28,IF(MAX([1]Βοηθητικό!$E$28:$J$28)-2=MAX([1]Βοηθητικό!$E$1:$J$1)-5,'[1]ΣΤΟΙΧΕΙΑ ΕΤΟΥΣ 1'!$AE$28,""))))</f>
        <v>4541247</v>
      </c>
      <c r="C2075" s="6">
        <f>IF(MAX([1]Βοηθητικό!$E$28:$J$28)-1=MAX([1]Βοηθητικό!$E$1:$J$1)-1,'[1]ΣΤΟΙΧΕΙΑ ΕΤΟΥΣ 5'!$AE$28,IF(MAX([1]Βοηθητικό!$E$28:$J$28)-1=MAX([1]Βοηθητικό!$E$1:$J$1)-2,'[1]ΣΤΟΙΧΕΙΑ ΕΤΟΥΣ 4'!$AE$28,IF(MAX([1]Βοηθητικό!$E$28:$J$28)-1=MAX([1]Βοηθητικό!$E$1:$J$1)-3,'[1]ΣΤΟΙΧΕΙΑ ΕΤΟΥΣ 3'!$AE$28,IF(MAX([1]Βοηθητικό!$E$28:$J$28)-1=MAX([1]Βοηθητικό!$E$1:$J$1)-4,'[1]ΣΤΟΙΧΕΙΑ ΕΤΟΥΣ 2'!$AE$28,IF(MAX([1]Βοηθητικό!$E$28:$J$28)-1=MAX([1]Βοηθητικό!$E$1:$J$1)-5,'[1]ΣΤΟΙΧΕΙΑ ΕΤΟΥΣ 1'!$AE$28,"")))))</f>
        <v>4516755</v>
      </c>
      <c r="D2075" s="7">
        <f>IF(MAX([1]Βοηθητικό!$E$28:$J$28)=MAX([1]Βοηθητικό!$E$1:$J$1),'[1]ΣΤΟΙΧΕΙΑ ΕΤΟΥΣ 6'!$AE$28,IF(MAX([1]Βοηθητικό!$E$28:$J$28)=MAX([1]Βοηθητικό!$E$1:$J$1)-1,'[1]ΣΤΟΙΧΕΙΑ ΕΤΟΥΣ 5'!$AE$28,IF(MAX([1]Βοηθητικό!$E$28:$J$28)=MAX([1]Βοηθητικό!$E$1:$J$1)-2,'[1]ΣΤΟΙΧΕΙΑ ΕΤΟΥΣ 4'!$AE$28,IF(MAX([1]Βοηθητικό!$E$28:$J$28)=MAX([1]Βοηθητικό!$E$1:$J$1)-3,'[1]ΣΤΟΙΧΕΙΑ ΕΤΟΥΣ 3'!$AE$28,IF(MAX([1]Βοηθητικό!$E$28:$J$28)=MAX([1]Βοηθητικό!$E$1:$J$1)-4,'[1]ΣΤΟΙΧΕΙΑ ΕΤΟΥΣ 2'!$AE$28,IF(MAX([1]Βοηθητικό!$E$28:$J$28)=MAX([1]Βοηθητικό!$E$1:$J$1)-5,'[1]ΣΤΟΙΧΕΙΑ ΕΤΟΥΣ 1'!$AE$28,""))))))</f>
        <v>4000755</v>
      </c>
    </row>
    <row r="2076" spans="1:4" x14ac:dyDescent="0.25">
      <c r="A2076" s="1" t="s">
        <v>61</v>
      </c>
      <c r="B2076" s="6">
        <f>IF(MAX([1]Βοηθητικό!$E$28:$J$28)-2=MAX([1]Βοηθητικό!$E$1:$J$1)-2,'[1]ΣΤΟΙΧΕΙΑ ΕΤΟΥΣ 4'!$BJ$28,IF(MAX([1]Βοηθητικό!$E$28:$J$28)-2=MAX([1]Βοηθητικό!$E$1:$J$1)-3,'[1]ΣΤΟΙΧΕΙΑ ΕΤΟΥΣ 3'!$BJ$28,IF(MAX([1]Βοηθητικό!$E$28:$J$28)-2=MAX([1]Βοηθητικό!$E$1:$J$1)-4,'[1]ΣΤΟΙΧΕΙΑ ΕΤΟΥΣ 2'!$BJ$28,IF(MAX([1]Βοηθητικό!$E$28:$J$28)-2=MAX([1]Βοηθητικό!$E$1:$J$1)-5,'[1]ΣΤΟΙΧΕΙΑ ΕΤΟΥΣ 1'!$BJ$28,""))))</f>
        <v>4534911</v>
      </c>
      <c r="C2076" s="6">
        <f>IF(MAX([1]Βοηθητικό!$E$28:$J$28)-1=MAX([1]Βοηθητικό!$E$1:$J$1)-1,'[1]ΣΤΟΙΧΕΙΑ ΕΤΟΥΣ 5'!$BJ$28,IF(MAX([1]Βοηθητικό!$E$28:$J$28)-1=MAX([1]Βοηθητικό!$E$1:$J$1)-2,'[1]ΣΤΟΙΧΕΙΑ ΕΤΟΥΣ 4'!$BJ$28,IF(MAX([1]Βοηθητικό!$E$28:$J$28)-1=MAX([1]Βοηθητικό!$E$1:$J$1)-3,'[1]ΣΤΟΙΧΕΙΑ ΕΤΟΥΣ 3'!$BJ$28,IF(MAX([1]Βοηθητικό!$E$28:$J$28)-1=MAX([1]Βοηθητικό!$E$1:$J$1)-4,'[1]ΣΤΟΙΧΕΙΑ ΕΤΟΥΣ 2'!$BJ$28,IF(MAX([1]Βοηθητικό!$E$28:$J$28)-1=MAX([1]Βοηθητικό!$E$1:$J$1)-5,'[1]ΣΤΟΙΧΕΙΑ ΕΤΟΥΣ 1'!$BJ$28,"")))))</f>
        <v>4510420</v>
      </c>
      <c r="D2076" s="7">
        <f>IF(MAX([1]Βοηθητικό!$E$28:$J$28)=MAX([1]Βοηθητικό!$E$1:$J$1),'[1]ΣΤΟΙΧΕΙΑ ΕΤΟΥΣ 6'!$BJ$28,IF(MAX([1]Βοηθητικό!$E$28:$J$28)=MAX([1]Βοηθητικό!$E$1:$J$1)-1,'[1]ΣΤΟΙΧΕΙΑ ΕΤΟΥΣ 5'!$BJ$28,IF(MAX([1]Βοηθητικό!$E$28:$J$28)=MAX([1]Βοηθητικό!$E$1:$J$1)-2,'[1]ΣΤΟΙΧΕΙΑ ΕΤΟΥΣ 4'!$BJ$28,IF(MAX([1]Βοηθητικό!$E$28:$J$28)=MAX([1]Βοηθητικό!$E$1:$J$1)-3,'[1]ΣΤΟΙΧΕΙΑ ΕΤΟΥΣ 3'!$BJ$28,IF(MAX([1]Βοηθητικό!$E$28:$J$28)=MAX([1]Βοηθητικό!$E$1:$J$1)-4,'[1]ΣΤΟΙΧΕΙΑ ΕΤΟΥΣ 2'!$BJ$28,IF(MAX([1]Βοηθητικό!$E$28:$J$28)=MAX([1]Βοηθητικό!$E$1:$J$1)-5,'[1]ΣΤΟΙΧΕΙΑ ΕΤΟΥΣ 1'!$BJ$28,""))))))</f>
        <v>3994420</v>
      </c>
    </row>
    <row r="2077" spans="1:4" x14ac:dyDescent="0.25">
      <c r="A2077" s="1" t="s">
        <v>62</v>
      </c>
      <c r="B2077" s="6">
        <f>IF(MAX([1]Βοηθητικό!$E$28:$J$28)-2=MAX([1]Βοηθητικό!$E$1:$J$1)-2,'[1]ΣΤΟΙΧΕΙΑ ΕΤΟΥΣ 4'!$BK$28,IF(MAX([1]Βοηθητικό!$E$28:$J$28)-2=MAX([1]Βοηθητικό!$E$1:$J$1)-3,'[1]ΣΤΟΙΧΕΙΑ ΕΤΟΥΣ 3'!$BK$28,IF(MAX([1]Βοηθητικό!$E$28:$J$28)-2=MAX([1]Βοηθητικό!$E$1:$J$1)-4,'[1]ΣΤΟΙΧΕΙΑ ΕΤΟΥΣ 2'!$BK$28,IF(MAX([1]Βοηθητικό!$E$28:$J$28)-2=MAX([1]Βοηθητικό!$E$1:$J$1)-5,'[1]ΣΤΟΙΧΕΙΑ ΕΤΟΥΣ 1'!$BK$28,""))))</f>
        <v>6336</v>
      </c>
      <c r="C2077" s="6">
        <f>IF(MAX([1]Βοηθητικό!$E$28:$J$28)-1=MAX([1]Βοηθητικό!$E$1:$J$1)-1,'[1]ΣΤΟΙΧΕΙΑ ΕΤΟΥΣ 5'!$BK$28,IF(MAX([1]Βοηθητικό!$E$28:$J$28)-1=MAX([1]Βοηθητικό!$E$1:$J$1)-2,'[1]ΣΤΟΙΧΕΙΑ ΕΤΟΥΣ 4'!$BK$28,IF(MAX([1]Βοηθητικό!$E$28:$J$28)-1=MAX([1]Βοηθητικό!$E$1:$J$1)-3,'[1]ΣΤΟΙΧΕΙΑ ΕΤΟΥΣ 3'!$BK$28,IF(MAX([1]Βοηθητικό!$E$28:$J$28)-1=MAX([1]Βοηθητικό!$E$1:$J$1)-4,'[1]ΣΤΟΙΧΕΙΑ ΕΤΟΥΣ 2'!$BK$28,IF(MAX([1]Βοηθητικό!$E$28:$J$28)-1=MAX([1]Βοηθητικό!$E$1:$J$1)-5,'[1]ΣΤΟΙΧΕΙΑ ΕΤΟΥΣ 1'!$BK$28,"")))))</f>
        <v>6336</v>
      </c>
      <c r="D2077" s="7">
        <f>IF(MAX([1]Βοηθητικό!$E$28:$J$28)=MAX([1]Βοηθητικό!$E$1:$J$1),'[1]ΣΤΟΙΧΕΙΑ ΕΤΟΥΣ 6'!$BK$28,IF(MAX([1]Βοηθητικό!$E$28:$J$28)=MAX([1]Βοηθητικό!$E$1:$J$1)-1,'[1]ΣΤΟΙΧΕΙΑ ΕΤΟΥΣ 5'!$BK$28,IF(MAX([1]Βοηθητικό!$E$28:$J$28)=MAX([1]Βοηθητικό!$E$1:$J$1)-2,'[1]ΣΤΟΙΧΕΙΑ ΕΤΟΥΣ 4'!$BK$28,IF(MAX([1]Βοηθητικό!$E$28:$J$28)=MAX([1]Βοηθητικό!$E$1:$J$1)-3,'[1]ΣΤΟΙΧΕΙΑ ΕΤΟΥΣ 3'!$BK$28,IF(MAX([1]Βοηθητικό!$E$28:$J$28)=MAX([1]Βοηθητικό!$E$1:$J$1)-4,'[1]ΣΤΟΙΧΕΙΑ ΕΤΟΥΣ 2'!$BK$28,IF(MAX([1]Βοηθητικό!$E$28:$J$28)=MAX([1]Βοηθητικό!$E$1:$J$1)-5,'[1]ΣΤΟΙΧΕΙΑ ΕΤΟΥΣ 1'!$BK$28,""))))))</f>
        <v>6336</v>
      </c>
    </row>
    <row r="2078" spans="1:4" x14ac:dyDescent="0.25">
      <c r="A2078" s="1" t="s">
        <v>31</v>
      </c>
      <c r="B2078" s="6">
        <f>IF(MAX([1]Βοηθητικό!$E$28:$J$28)-2=MAX([1]Βοηθητικό!$E$1:$J$1)-2,'[1]ΣΤΟΙΧΕΙΑ ΕΤΟΥΣ 4'!$AF$28,IF(MAX([1]Βοηθητικό!$E$28:$J$28)-2=MAX([1]Βοηθητικό!$E$1:$J$1)-3,'[1]ΣΤΟΙΧΕΙΑ ΕΤΟΥΣ 3'!$AF$28,IF(MAX([1]Βοηθητικό!$E$28:$J$28)-2=MAX([1]Βοηθητικό!$E$1:$J$1)-4,'[1]ΣΤΟΙΧΕΙΑ ΕΤΟΥΣ 2'!$AF$28,IF(MAX([1]Βοηθητικό!$E$28:$J$28)-2=MAX([1]Βοηθητικό!$E$1:$J$1)-5,'[1]ΣΤΟΙΧΕΙΑ ΕΤΟΥΣ 1'!$AF$28,""))))</f>
        <v>4000946</v>
      </c>
      <c r="C2078" s="6">
        <f>IF(MAX([1]Βοηθητικό!$E$28:$J$28)-1=MAX([1]Βοηθητικό!$E$1:$J$1)-1,'[1]ΣΤΟΙΧΕΙΑ ΕΤΟΥΣ 5'!$AF$28,IF(MAX([1]Βοηθητικό!$E$28:$J$28)-1=MAX([1]Βοηθητικό!$E$1:$J$1)-2,'[1]ΣΤΟΙΧΕΙΑ ΕΤΟΥΣ 4'!$AF$28,IF(MAX([1]Βοηθητικό!$E$28:$J$28)-1=MAX([1]Βοηθητικό!$E$1:$J$1)-3,'[1]ΣΤΟΙΧΕΙΑ ΕΤΟΥΣ 3'!$AF$28,IF(MAX([1]Βοηθητικό!$E$28:$J$28)-1=MAX([1]Βοηθητικό!$E$1:$J$1)-4,'[1]ΣΤΟΙΧΕΙΑ ΕΤΟΥΣ 2'!$AF$28,IF(MAX([1]Βοηθητικό!$E$28:$J$28)-1=MAX([1]Βοηθητικό!$E$1:$J$1)-5,'[1]ΣΤΟΙΧΕΙΑ ΕΤΟΥΣ 1'!$AF$28,"")))))</f>
        <v>4296800</v>
      </c>
      <c r="D2078" s="7">
        <f>IF(MAX([1]Βοηθητικό!$E$28:$J$28)=MAX([1]Βοηθητικό!$E$1:$J$1),'[1]ΣΤΟΙΧΕΙΑ ΕΤΟΥΣ 6'!$AF$28,IF(MAX([1]Βοηθητικό!$E$28:$J$28)=MAX([1]Βοηθητικό!$E$1:$J$1)-1,'[1]ΣΤΟΙΧΕΙΑ ΕΤΟΥΣ 5'!$AF$28,IF(MAX([1]Βοηθητικό!$E$28:$J$28)=MAX([1]Βοηθητικό!$E$1:$J$1)-2,'[1]ΣΤΟΙΧΕΙΑ ΕΤΟΥΣ 4'!$AF$28,IF(MAX([1]Βοηθητικό!$E$28:$J$28)=MAX([1]Βοηθητικό!$E$1:$J$1)-3,'[1]ΣΤΟΙΧΕΙΑ ΕΤΟΥΣ 3'!$AF$28,IF(MAX([1]Βοηθητικό!$E$28:$J$28)=MAX([1]Βοηθητικό!$E$1:$J$1)-4,'[1]ΣΤΟΙΧΕΙΑ ΕΤΟΥΣ 2'!$AF$28,IF(MAX([1]Βοηθητικό!$E$28:$J$28)=MAX([1]Βοηθητικό!$E$1:$J$1)-5,'[1]ΣΤΟΙΧΕΙΑ ΕΤΟΥΣ 1'!$AF$28,""))))))</f>
        <v>4658541</v>
      </c>
    </row>
    <row r="2079" spans="1:4" x14ac:dyDescent="0.25">
      <c r="A2079" s="1" t="s">
        <v>187</v>
      </c>
      <c r="B2079" s="6">
        <f>IF(MAX([1]Βοηθητικό!$E$28:$J$28)-2=MAX([1]Βοηθητικό!$E$1:$J$1)-2,'[1]ΣΤΟΙΧΕΙΑ ΕΤΟΥΣ 4'!$AG$28,IF(MAX([1]Βοηθητικό!$E$28:$J$28)-2=MAX([1]Βοηθητικό!$E$1:$J$1)-3,'[1]ΣΤΟΙΧΕΙΑ ΕΤΟΥΣ 3'!$AG$28,IF(MAX([1]Βοηθητικό!$E$28:$J$28)-2=MAX([1]Βοηθητικό!$E$1:$J$1)-4,'[1]ΣΤΟΙΧΕΙΑ ΕΤΟΥΣ 2'!$AG$28,IF(MAX([1]Βοηθητικό!$E$28:$J$28)-2=MAX([1]Βοηθητικό!$E$1:$J$1)-5,'[1]ΣΤΟΙΧΕΙΑ ΕΤΟΥΣ 1'!$AG$28,""))))</f>
        <v>2627408</v>
      </c>
      <c r="C2079" s="6">
        <f>IF(MAX([1]Βοηθητικό!$E$28:$J$28)-1=MAX([1]Βοηθητικό!$E$1:$J$1)-1,'[1]ΣΤΟΙΧΕΙΑ ΕΤΟΥΣ 5'!$AG$28,IF(MAX([1]Βοηθητικό!$E$28:$J$28)-1=MAX([1]Βοηθητικό!$E$1:$J$1)-2,'[1]ΣΤΟΙΧΕΙΑ ΕΤΟΥΣ 4'!$AG$28,IF(MAX([1]Βοηθητικό!$E$28:$J$28)-1=MAX([1]Βοηθητικό!$E$1:$J$1)-3,'[1]ΣΤΟΙΧΕΙΑ ΕΤΟΥΣ 3'!$AG$28,IF(MAX([1]Βοηθητικό!$E$28:$J$28)-1=MAX([1]Βοηθητικό!$E$1:$J$1)-4,'[1]ΣΤΟΙΧΕΙΑ ΕΤΟΥΣ 2'!$AG$28,IF(MAX([1]Βοηθητικό!$E$28:$J$28)-1=MAX([1]Βοηθητικό!$E$1:$J$1)-5,'[1]ΣΤΟΙΧΕΙΑ ΕΤΟΥΣ 1'!$AG$28,"")))))</f>
        <v>2625159</v>
      </c>
      <c r="D2079" s="7">
        <f>IF(MAX([1]Βοηθητικό!$E$28:$J$28)=MAX([1]Βοηθητικό!$E$1:$J$1),'[1]ΣΤΟΙΧΕΙΑ ΕΤΟΥΣ 6'!$AG$28,IF(MAX([1]Βοηθητικό!$E$28:$J$28)=MAX([1]Βοηθητικό!$E$1:$J$1)-1,'[1]ΣΤΟΙΧΕΙΑ ΕΤΟΥΣ 5'!$AG$28,IF(MAX([1]Βοηθητικό!$E$28:$J$28)=MAX([1]Βοηθητικό!$E$1:$J$1)-2,'[1]ΣΤΟΙΧΕΙΑ ΕΤΟΥΣ 4'!$AG$28,IF(MAX([1]Βοηθητικό!$E$28:$J$28)=MAX([1]Βοηθητικό!$E$1:$J$1)-3,'[1]ΣΤΟΙΧΕΙΑ ΕΤΟΥΣ 3'!$AG$28,IF(MAX([1]Βοηθητικό!$E$28:$J$28)=MAX([1]Βοηθητικό!$E$1:$J$1)-4,'[1]ΣΤΟΙΧΕΙΑ ΕΤΟΥΣ 2'!$AG$28,IF(MAX([1]Βοηθητικό!$E$28:$J$28)=MAX([1]Βοηθητικό!$E$1:$J$1)-5,'[1]ΣΤΟΙΧΕΙΑ ΕΤΟΥΣ 1'!$AG$28,""))))))</f>
        <v>2739919</v>
      </c>
    </row>
    <row r="2080" spans="1:4" x14ac:dyDescent="0.25">
      <c r="A2080" s="1" t="s">
        <v>188</v>
      </c>
      <c r="B2080" s="6">
        <f>IF(MAX([1]Βοηθητικό!$E$28:$J$28)-2=MAX([1]Βοηθητικό!$E$1:$J$1)-2,'[1]ΣΤΟΙΧΕΙΑ ΕΤΟΥΣ 4'!$AH$28,IF(MAX([1]Βοηθητικό!$E$28:$J$28)-2=MAX([1]Βοηθητικό!$E$1:$J$1)-3,'[1]ΣΤΟΙΧΕΙΑ ΕΤΟΥΣ 3'!$AH$28,IF(MAX([1]Βοηθητικό!$E$28:$J$28)-2=MAX([1]Βοηθητικό!$E$1:$J$1)-4,'[1]ΣΤΟΙΧΕΙΑ ΕΤΟΥΣ 2'!$AH$28,IF(MAX([1]Βοηθητικό!$E$28:$J$28)-2=MAX([1]Βοηθητικό!$E$1:$J$1)-5,'[1]ΣΤΟΙΧΕΙΑ ΕΤΟΥΣ 1'!$AH$28,""))))</f>
        <v>531686</v>
      </c>
      <c r="C2080" s="6">
        <f>IF(MAX([1]Βοηθητικό!$E$28:$J$28)-1=MAX([1]Βοηθητικό!$E$1:$J$1)-1,'[1]ΣΤΟΙΧΕΙΑ ΕΤΟΥΣ 5'!$AH$28,IF(MAX([1]Βοηθητικό!$E$28:$J$28)-1=MAX([1]Βοηθητικό!$E$1:$J$1)-2,'[1]ΣΤΟΙΧΕΙΑ ΕΤΟΥΣ 4'!$AH$28,IF(MAX([1]Βοηθητικό!$E$28:$J$28)-1=MAX([1]Βοηθητικό!$E$1:$J$1)-3,'[1]ΣΤΟΙΧΕΙΑ ΕΤΟΥΣ 3'!$AH$28,IF(MAX([1]Βοηθητικό!$E$28:$J$28)-1=MAX([1]Βοηθητικό!$E$1:$J$1)-4,'[1]ΣΤΟΙΧΕΙΑ ΕΤΟΥΣ 2'!$AH$28,IF(MAX([1]Βοηθητικό!$E$28:$J$28)-1=MAX([1]Βοηθητικό!$E$1:$J$1)-5,'[1]ΣΤΟΙΧΕΙΑ ΕΤΟΥΣ 1'!$AH$28,"")))))</f>
        <v>833021</v>
      </c>
      <c r="D2080" s="7">
        <f>IF(MAX([1]Βοηθητικό!$E$28:$J$28)=MAX([1]Βοηθητικό!$E$1:$J$1),'[1]ΣΤΟΙΧΕΙΑ ΕΤΟΥΣ 6'!$AH$28,IF(MAX([1]Βοηθητικό!$E$28:$J$28)=MAX([1]Βοηθητικό!$E$1:$J$1)-1,'[1]ΣΤΟΙΧΕΙΑ ΕΤΟΥΣ 5'!$AH$28,IF(MAX([1]Βοηθητικό!$E$28:$J$28)=MAX([1]Βοηθητικό!$E$1:$J$1)-2,'[1]ΣΤΟΙΧΕΙΑ ΕΤΟΥΣ 4'!$AH$28,IF(MAX([1]Βοηθητικό!$E$28:$J$28)=MAX([1]Βοηθητικό!$E$1:$J$1)-3,'[1]ΣΤΟΙΧΕΙΑ ΕΤΟΥΣ 3'!$AH$28,IF(MAX([1]Βοηθητικό!$E$28:$J$28)=MAX([1]Βοηθητικό!$E$1:$J$1)-4,'[1]ΣΤΟΙΧΕΙΑ ΕΤΟΥΣ 2'!$AH$28,IF(MAX([1]Βοηθητικό!$E$28:$J$28)=MAX([1]Βοηθητικό!$E$1:$J$1)-5,'[1]ΣΤΟΙΧΕΙΑ ΕΤΟΥΣ 1'!$AH$28,""))))))</f>
        <v>967057</v>
      </c>
    </row>
    <row r="2081" spans="1:4" x14ac:dyDescent="0.25">
      <c r="A2081" s="1" t="s">
        <v>189</v>
      </c>
      <c r="B2081" s="6">
        <f>IF(MAX([1]Βοηθητικό!$E$28:$J$28)-2=MAX([1]Βοηθητικό!$E$1:$J$1)-2,'[1]ΣΤΟΙΧΕΙΑ ΕΤΟΥΣ 4'!$AI$28,IF(MAX([1]Βοηθητικό!$E$28:$J$28)-2=MAX([1]Βοηθητικό!$E$1:$J$1)-3,'[1]ΣΤΟΙΧΕΙΑ ΕΤΟΥΣ 3'!$AI$28,IF(MAX([1]Βοηθητικό!$E$28:$J$28)-2=MAX([1]Βοηθητικό!$E$1:$J$1)-4,'[1]ΣΤΟΙΧΕΙΑ ΕΤΟΥΣ 2'!$AI$28,IF(MAX([1]Βοηθητικό!$E$28:$J$28)-2=MAX([1]Βοηθητικό!$E$1:$J$1)-5,'[1]ΣΤΟΙΧΕΙΑ ΕΤΟΥΣ 1'!$AI$28,""))))</f>
        <v>0</v>
      </c>
      <c r="C2081" s="6">
        <f>IF(MAX([1]Βοηθητικό!$E$28:$J$28)-1=MAX([1]Βοηθητικό!$E$1:$J$1)-1,'[1]ΣΤΟΙΧΕΙΑ ΕΤΟΥΣ 5'!$AI$28,IF(MAX([1]Βοηθητικό!$E$28:$J$28)-1=MAX([1]Βοηθητικό!$E$1:$J$1)-2,'[1]ΣΤΟΙΧΕΙΑ ΕΤΟΥΣ 4'!$AI$28,IF(MAX([1]Βοηθητικό!$E$28:$J$28)-1=MAX([1]Βοηθητικό!$E$1:$J$1)-3,'[1]ΣΤΟΙΧΕΙΑ ΕΤΟΥΣ 3'!$AI$28,IF(MAX([1]Βοηθητικό!$E$28:$J$28)-1=MAX([1]Βοηθητικό!$E$1:$J$1)-4,'[1]ΣΤΟΙΧΕΙΑ ΕΤΟΥΣ 2'!$AI$28,IF(MAX([1]Βοηθητικό!$E$28:$J$28)-1=MAX([1]Βοηθητικό!$E$1:$J$1)-5,'[1]ΣΤΟΙΧΕΙΑ ΕΤΟΥΣ 1'!$AI$28,"")))))</f>
        <v>0</v>
      </c>
      <c r="D2081" s="7">
        <f>IF(MAX([1]Βοηθητικό!$E$28:$J$28)=MAX([1]Βοηθητικό!$E$1:$J$1),'[1]ΣΤΟΙΧΕΙΑ ΕΤΟΥΣ 6'!$AI$28,IF(MAX([1]Βοηθητικό!$E$28:$J$28)=MAX([1]Βοηθητικό!$E$1:$J$1)-1,'[1]ΣΤΟΙΧΕΙΑ ΕΤΟΥΣ 5'!$AI$28,IF(MAX([1]Βοηθητικό!$E$28:$J$28)=MAX([1]Βοηθητικό!$E$1:$J$1)-2,'[1]ΣΤΟΙΧΕΙΑ ΕΤΟΥΣ 4'!$AI$28,IF(MAX([1]Βοηθητικό!$E$28:$J$28)=MAX([1]Βοηθητικό!$E$1:$J$1)-3,'[1]ΣΤΟΙΧΕΙΑ ΕΤΟΥΣ 3'!$AI$28,IF(MAX([1]Βοηθητικό!$E$28:$J$28)=MAX([1]Βοηθητικό!$E$1:$J$1)-4,'[1]ΣΤΟΙΧΕΙΑ ΕΤΟΥΣ 2'!$AI$28,IF(MAX([1]Βοηθητικό!$E$28:$J$28)=MAX([1]Βοηθητικό!$E$1:$J$1)-5,'[1]ΣΤΟΙΧΕΙΑ ΕΤΟΥΣ 1'!$AI$28,""))))))</f>
        <v>0</v>
      </c>
    </row>
    <row r="2082" spans="1:4" x14ac:dyDescent="0.25">
      <c r="A2082" s="1" t="s">
        <v>36</v>
      </c>
      <c r="B2082" s="6">
        <f>IF(MAX([1]Βοηθητικό!$E$28:$J$28)-2=MAX([1]Βοηθητικό!$E$1:$J$1)-2,'[1]ΣΤΟΙΧΕΙΑ ΕΤΟΥΣ 4'!$AK$28,IF(MAX([1]Βοηθητικό!$E$28:$J$28)-2=MAX([1]Βοηθητικό!$E$1:$J$1)-3,'[1]ΣΤΟΙΧΕΙΑ ΕΤΟΥΣ 3'!$AK$28,IF(MAX([1]Βοηθητικό!$E$28:$J$28)-2=MAX([1]Βοηθητικό!$E$1:$J$1)-4,'[1]ΣΤΟΙΧΕΙΑ ΕΤΟΥΣ 2'!$AK$28,IF(MAX([1]Βοηθητικό!$E$28:$J$28)-2=MAX([1]Βοηθητικό!$E$1:$J$1)-5,'[1]ΣΤΟΙΧΕΙΑ ΕΤΟΥΣ 1'!$AK$28,""))))</f>
        <v>841852</v>
      </c>
      <c r="C2082" s="6">
        <f>IF(MAX([1]Βοηθητικό!$E$28:$J$28)-1=MAX([1]Βοηθητικό!$E$1:$J$1)-1,'[1]ΣΤΟΙΧΕΙΑ ΕΤΟΥΣ 5'!$AK$28,IF(MAX([1]Βοηθητικό!$E$28:$J$28)-1=MAX([1]Βοηθητικό!$E$1:$J$1)-2,'[1]ΣΤΟΙΧΕΙΑ ΕΤΟΥΣ 4'!$AK$28,IF(MAX([1]Βοηθητικό!$E$28:$J$28)-1=MAX([1]Βοηθητικό!$E$1:$J$1)-3,'[1]ΣΤΟΙΧΕΙΑ ΕΤΟΥΣ 3'!$AK$28,IF(MAX([1]Βοηθητικό!$E$28:$J$28)-1=MAX([1]Βοηθητικό!$E$1:$J$1)-4,'[1]ΣΤΟΙΧΕΙΑ ΕΤΟΥΣ 2'!$AK$28,IF(MAX([1]Βοηθητικό!$E$28:$J$28)-1=MAX([1]Βοηθητικό!$E$1:$J$1)-5,'[1]ΣΤΟΙΧΕΙΑ ΕΤΟΥΣ 1'!$AK$28,"")))))</f>
        <v>838620</v>
      </c>
      <c r="D2082" s="7">
        <f>IF(MAX([1]Βοηθητικό!$E$28:$J$28)=MAX([1]Βοηθητικό!$E$1:$J$1),'[1]ΣΤΟΙΧΕΙΑ ΕΤΟΥΣ 6'!$AK$28,IF(MAX([1]Βοηθητικό!$E$28:$J$28)=MAX([1]Βοηθητικό!$E$1:$J$1)-1,'[1]ΣΤΟΙΧΕΙΑ ΕΤΟΥΣ 5'!$AK$28,IF(MAX([1]Βοηθητικό!$E$28:$J$28)=MAX([1]Βοηθητικό!$E$1:$J$1)-2,'[1]ΣΤΟΙΧΕΙΑ ΕΤΟΥΣ 4'!$AK$28,IF(MAX([1]Βοηθητικό!$E$28:$J$28)=MAX([1]Βοηθητικό!$E$1:$J$1)-3,'[1]ΣΤΟΙΧΕΙΑ ΕΤΟΥΣ 3'!$AK$28,IF(MAX([1]Βοηθητικό!$E$28:$J$28)=MAX([1]Βοηθητικό!$E$1:$J$1)-4,'[1]ΣΤΟΙΧΕΙΑ ΕΤΟΥΣ 2'!$AK$28,IF(MAX([1]Βοηθητικό!$E$28:$J$28)=MAX([1]Βοηθητικό!$E$1:$J$1)-5,'[1]ΣΤΟΙΧΕΙΑ ΕΤΟΥΣ 1'!$AK$28,""))))))</f>
        <v>951565</v>
      </c>
    </row>
    <row r="2083" spans="1:4" x14ac:dyDescent="0.25">
      <c r="A2083" s="1" t="s">
        <v>37</v>
      </c>
      <c r="B2083" s="6">
        <f>IF(MAX([1]Βοηθητικό!$E$28:$J$28)-2=MAX([1]Βοηθητικό!$E$1:$J$1)-2,'[1]ΣΤΟΙΧΕΙΑ ΕΤΟΥΣ 4'!$AL$28,IF(MAX([1]Βοηθητικό!$E$28:$J$28)-2=MAX([1]Βοηθητικό!$E$1:$J$1)-3,'[1]ΣΤΟΙΧΕΙΑ ΕΤΟΥΣ 3'!$AL$28,IF(MAX([1]Βοηθητικό!$E$28:$J$28)-2=MAX([1]Βοηθητικό!$E$1:$J$1)-4,'[1]ΣΤΟΙΧΕΙΑ ΕΤΟΥΣ 2'!$AL$28,IF(MAX([1]Βοηθητικό!$E$28:$J$28)-2=MAX([1]Βοηθητικό!$E$1:$J$1)-5,'[1]ΣΤΟΙΧΕΙΑ ΕΤΟΥΣ 1'!$AL$28,""))))</f>
        <v>9780462</v>
      </c>
      <c r="C2083" s="6">
        <f>IF(MAX([1]Βοηθητικό!$E$28:$J$28)-1=MAX([1]Βοηθητικό!$E$1:$J$1)-1,'[1]ΣΤΟΙΧΕΙΑ ΕΤΟΥΣ 5'!$AL$28,IF(MAX([1]Βοηθητικό!$E$28:$J$28)-1=MAX([1]Βοηθητικό!$E$1:$J$1)-2,'[1]ΣΤΟΙΧΕΙΑ ΕΤΟΥΣ 4'!$AL$28,IF(MAX([1]Βοηθητικό!$E$28:$J$28)-1=MAX([1]Βοηθητικό!$E$1:$J$1)-3,'[1]ΣΤΟΙΧΕΙΑ ΕΤΟΥΣ 3'!$AL$28,IF(MAX([1]Βοηθητικό!$E$28:$J$28)-1=MAX([1]Βοηθητικό!$E$1:$J$1)-4,'[1]ΣΤΟΙΧΕΙΑ ΕΤΟΥΣ 2'!$AL$28,IF(MAX([1]Βοηθητικό!$E$28:$J$28)-1=MAX([1]Βοηθητικό!$E$1:$J$1)-5,'[1]ΣΤΟΙΧΕΙΑ ΕΤΟΥΣ 1'!$AL$28,"")))))</f>
        <v>9392858</v>
      </c>
      <c r="D2083" s="7">
        <f>IF(MAX([1]Βοηθητικό!$E$28:$J$28)=MAX([1]Βοηθητικό!$E$1:$J$1),'[1]ΣΤΟΙΧΕΙΑ ΕΤΟΥΣ 6'!$AL$28,IF(MAX([1]Βοηθητικό!$E$28:$J$28)=MAX([1]Βοηθητικό!$E$1:$J$1)-1,'[1]ΣΤΟΙΧΕΙΑ ΕΤΟΥΣ 5'!$AL$28,IF(MAX([1]Βοηθητικό!$E$28:$J$28)=MAX([1]Βοηθητικό!$E$1:$J$1)-2,'[1]ΣΤΟΙΧΕΙΑ ΕΤΟΥΣ 4'!$AL$28,IF(MAX([1]Βοηθητικό!$E$28:$J$28)=MAX([1]Βοηθητικό!$E$1:$J$1)-3,'[1]ΣΤΟΙΧΕΙΑ ΕΤΟΥΣ 3'!$AL$28,IF(MAX([1]Βοηθητικό!$E$28:$J$28)=MAX([1]Βοηθητικό!$E$1:$J$1)-4,'[1]ΣΤΟΙΧΕΙΑ ΕΤΟΥΣ 2'!$AL$28,IF(MAX([1]Βοηθητικό!$E$28:$J$28)=MAX([1]Βοηθητικό!$E$1:$J$1)-5,'[1]ΣΤΟΙΧΕΙΑ ΕΤΟΥΣ 1'!$AL$28,""))))))</f>
        <v>8243224</v>
      </c>
    </row>
    <row r="2084" spans="1:4" x14ac:dyDescent="0.25">
      <c r="A2084" s="1"/>
      <c r="B2084" s="4" t="str">
        <f>IF(MAX([1]Βοηθητικό!$E$28:$J$28)-2=MAX([1]Βοηθητικό!$E$1:$J$1)-2,LEFT('[1]ΣΤΟΙΧΕΙΑ ΕΤΟΥΣ 4'!$F$28,10),IF(MAX([1]Βοηθητικό!$E$28:$J$28)-2=MAX([1]Βοηθητικό!$E$1:$J$1)-3,LEFT('[1]ΣΤΟΙΧΕΙΑ ΕΤΟΥΣ 3'!$F$28,10),IF(MAX([1]Βοηθητικό!$E$28:$J$28)-2=MAX([1]Βοηθητικό!$E$1:$J$1)-4,LEFT('[1]ΣΤΟΙΧΕΙΑ ΕΤΟΥΣ 2'!$F$28,10),IF(MAX([1]Βοηθητικό!$E$28:$J$28)-2=MAX([1]Βοηθητικό!$E$1:$J$1)-5,LEFT('[1]ΣΤΟΙΧΕΙΑ ΕΤΟΥΣ 1'!$F$28,10),""))))</f>
        <v>01/01/2015</v>
      </c>
      <c r="C2084" s="17" t="str">
        <f>IF(MAX([1]Βοηθητικό!$E$28:$J$28)-1=MAX([1]Βοηθητικό!$E$1:$J$1)-1,LEFT('[1]ΣΤΟΙΧΕΙΑ ΕΤΟΥΣ 5'!$F$28,10),IF(MAX([1]Βοηθητικό!$E$28:$J$28)-1=MAX([1]Βοηθητικό!$E$1:$J$1)-2,LEFT('[1]ΣΤΟΙΧΕΙΑ ΕΤΟΥΣ 4'!$F$28,10),IF(MAX([1]Βοηθητικό!$E$28:$J$28)-1=MAX([1]Βοηθητικό!$E$1:$J$1)-3,LEFT('[1]ΣΤΟΙΧΕΙΑ ΕΤΟΥΣ 3'!$F$28,10),IF(MAX([1]Βοηθητικό!$E$28:$J$28)-1=MAX([1]Βοηθητικό!$E$1:$J$1)-4,LEFT('[1]ΣΤΟΙΧΕΙΑ ΕΤΟΥΣ 2'!$F$28,10),IF(MAX([1]Βοηθητικό!$E$28:$J$28)-1=MAX([1]Βοηθητικό!$E$1:$J$1)-5,LEFT('[1]ΣΤΟΙΧΕΙΑ ΕΤΟΥΣ 1'!$F$28,10),"")))))</f>
        <v>01/01/2016</v>
      </c>
      <c r="D2084" s="5" t="str">
        <f>IF(MAX([1]Βοηθητικό!$E$28:$J$28)=MAX([1]Βοηθητικό!$E$1:$J$1),LEFT('[1]ΣΤΟΙΧΕΙΑ ΕΤΟΥΣ 6'!$F$28,10),IF(MAX([1]Βοηθητικό!$E$28:$J$28)=MAX([1]Βοηθητικό!$E$1:$J$1)-1,LEFT('[1]ΣΤΟΙΧΕΙΑ ΕΤΟΥΣ 5'!$F$28,10),IF(MAX([1]Βοηθητικό!$E$28:$J$28)=MAX([1]Βοηθητικό!$E$1:$J$1)-2,LEFT('[1]ΣΤΟΙΧΕΙΑ ΕΤΟΥΣ 4'!$F$28,10),IF(MAX([1]Βοηθητικό!$E$28:$J$28)=MAX([1]Βοηθητικό!$E$1:$J$1)-3,LEFT('[1]ΣΤΟΙΧΕΙΑ ΕΤΟΥΣ 3'!$F$28,10),IF(MAX([1]Βοηθητικό!$E$28:$J$28)=MAX([1]Βοηθητικό!$E$1:$J$1)-4,LEFT('[1]ΣΤΟΙΧΕΙΑ ΕΤΟΥΣ 2'!$F$28,10),IF(MAX([1]Βοηθητικό!$E$28:$J$28)=MAX([1]Βοηθητικό!$E$1:$J$1)-5,LEFT('[1]ΣΤΟΙΧΕΙΑ ΕΤΟΥΣ 1'!$F$28,10),""))))))</f>
        <v>01/01/2017</v>
      </c>
    </row>
    <row r="2085" spans="1:4" x14ac:dyDescent="0.25">
      <c r="A2085" s="3" t="s">
        <v>190</v>
      </c>
      <c r="B2085" s="4" t="str">
        <f>IF(MAX([1]Βοηθητικό!$E$28:$J$28)-2=MAX([1]Βοηθητικό!$E$1:$J$1)-2,RIGHT('[1]ΣΤΟΙΧΕΙΑ ΕΤΟΥΣ 4'!$F$28,10),IF(MAX([1]Βοηθητικό!$E$28:$J$28)-2=MAX([1]Βοηθητικό!$E$1:$J$1)-3,RIGHT('[1]ΣΤΟΙΧΕΙΑ ΕΤΟΥΣ 3'!$F$28,10),IF(MAX([1]Βοηθητικό!$E$28:$J$28)-2=MAX([1]Βοηθητικό!$E$1:$J$1)-4,RIGHT('[1]ΣΤΟΙΧΕΙΑ ΕΤΟΥΣ 2'!$F$28,10),IF(MAX([1]Βοηθητικό!$E$28:$J$28)-2=MAX([1]Βοηθητικό!$E$1:$J$1)-5,RIGHT('[1]ΣΤΟΙΧΕΙΑ ΕΤΟΥΣ 1'!$F$28,10),""))))</f>
        <v>31/12/2015</v>
      </c>
      <c r="C2085" s="17" t="str">
        <f>IF(MAX([1]Βοηθητικό!$E$28:$J$28)-1=MAX([1]Βοηθητικό!$E$1:$J$1)-1,RIGHT('[1]ΣΤΟΙΧΕΙΑ ΕΤΟΥΣ 5'!$F$28,10),IF(MAX([1]Βοηθητικό!$E$28:$J$28)-1=MAX([1]Βοηθητικό!$E$1:$J$1)-2,RIGHT('[1]ΣΤΟΙΧΕΙΑ ΕΤΟΥΣ 4'!$F$28,10),IF(MAX([1]Βοηθητικό!$E$28:$J$28)-1=MAX([1]Βοηθητικό!$E$1:$J$1)-3,RIGHT('[1]ΣΤΟΙΧΕΙΑ ΕΤΟΥΣ 3'!$F$28,10),IF(MAX([1]Βοηθητικό!$E$28:$J$28)-1=MAX([1]Βοηθητικό!$E$1:$J$1)-4,RIGHT('[1]ΣΤΟΙΧΕΙΑ ΕΤΟΥΣ 2'!$F$28,10),IF(MAX([1]Βοηθητικό!$E$28:$J$28)-1=MAX([1]Βοηθητικό!$E$1:$J$1)-5,RIGHT('[1]ΣΤΟΙΧΕΙΑ ΕΤΟΥΣ 1'!$F$28,10),"")))))</f>
        <v>31/12/2016</v>
      </c>
      <c r="D2085" s="5" t="str">
        <f>IF(MAX([1]Βοηθητικό!$E$28:$J$28)=MAX([1]Βοηθητικό!$E$1:$J$1),RIGHT('[1]ΣΤΟΙΧΕΙΑ ΕΤΟΥΣ 6'!$F$28,10),IF(MAX([1]Βοηθητικό!$E$28:$J$28)=MAX([1]Βοηθητικό!$E$1:$J$1)-1,RIGHT('[1]ΣΤΟΙΧΕΙΑ ΕΤΟΥΣ 5'!$F$28,10),IF(MAX([1]Βοηθητικό!$E$28:$J$28)=MAX([1]Βοηθητικό!$E$1:$J$1)-2,RIGHT('[1]ΣΤΟΙΧΕΙΑ ΕΤΟΥΣ 4'!$F$28,10),IF(MAX([1]Βοηθητικό!$E$28:$J$28)=MAX([1]Βοηθητικό!$E$1:$J$1)-3,RIGHT('[1]ΣΤΟΙΧΕΙΑ ΕΤΟΥΣ 3'!$F$28,10),IF(MAX([1]Βοηθητικό!$E$28:$J$28)=MAX([1]Βοηθητικό!$E$1:$J$1)-4,RIGHT('[1]ΣΤΟΙΧΕΙΑ ΕΤΟΥΣ 2'!$F$28,10),IF(MAX([1]Βοηθητικό!$E$28:$J$28)=MAX([1]Βοηθητικό!$E$1:$J$1)-5,RIGHT('[1]ΣΤΟΙΧΕΙΑ ΕΤΟΥΣ 1'!$F$28,10),""))))))</f>
        <v>31/12/2017</v>
      </c>
    </row>
    <row r="2086" spans="1:4" x14ac:dyDescent="0.25">
      <c r="A2086" s="1" t="s">
        <v>39</v>
      </c>
      <c r="B2086" s="6">
        <f>IF(MAX([1]Βοηθητικό!$E$28:$J$28)-2=MAX([1]Βοηθητικό!$E$1:$J$1)-2,'[1]ΣΤΟΙΧΕΙΑ ΕΤΟΥΣ 4'!$AN$28,IF(MAX([1]Βοηθητικό!$E$28:$J$28)-2=MAX([1]Βοηθητικό!$E$1:$J$1)-3,'[1]ΣΤΟΙΧΕΙΑ ΕΤΟΥΣ 3'!$AN$28,IF(MAX([1]Βοηθητικό!$E$28:$J$28)-2=MAX([1]Βοηθητικό!$E$1:$J$1)-4,'[1]ΣΤΟΙΧΕΙΑ ΕΤΟΥΣ 2'!$AN$28,IF(MAX([1]Βοηθητικό!$E$28:$J$28)-2=MAX([1]Βοηθητικό!$E$1:$J$1)-5,'[1]ΣΤΟΙΧΕΙΑ ΕΤΟΥΣ 1'!$AN$28,""))))</f>
        <v>3543816</v>
      </c>
      <c r="C2086" s="6">
        <f>IF(MAX([1]Βοηθητικό!$E$28:$J$28)-1=MAX([1]Βοηθητικό!$E$1:$J$1)-1,'[1]ΣΤΟΙΧΕΙΑ ΕΤΟΥΣ 5'!$AN$28,IF(MAX([1]Βοηθητικό!$E$28:$J$28)-1=MAX([1]Βοηθητικό!$E$1:$J$1)-2,'[1]ΣΤΟΙΧΕΙΑ ΕΤΟΥΣ 4'!$AN$28,IF(MAX([1]Βοηθητικό!$E$28:$J$28)-1=MAX([1]Βοηθητικό!$E$1:$J$1)-3,'[1]ΣΤΟΙΧΕΙΑ ΕΤΟΥΣ 3'!$AN$28,IF(MAX([1]Βοηθητικό!$E$28:$J$28)-1=MAX([1]Βοηθητικό!$E$1:$J$1)-4,'[1]ΣΤΟΙΧΕΙΑ ΕΤΟΥΣ 2'!$AN$28,IF(MAX([1]Βοηθητικό!$E$28:$J$28)-1=MAX([1]Βοηθητικό!$E$1:$J$1)-5,'[1]ΣΤΟΙΧΕΙΑ ΕΤΟΥΣ 1'!$AN$28,"")))))</f>
        <v>3297041</v>
      </c>
      <c r="D2086" s="7">
        <f>IF(MAX([1]Βοηθητικό!$E$28:$J$28)=MAX([1]Βοηθητικό!$E$1:$J$1),'[1]ΣΤΟΙΧΕΙΑ ΕΤΟΥΣ 6'!$AN$28,IF(MAX([1]Βοηθητικό!$E$28:$J$28)=MAX([1]Βοηθητικό!$E$1:$J$1)-1,'[1]ΣΤΟΙΧΕΙΑ ΕΤΟΥΣ 5'!$AN$28,IF(MAX([1]Βοηθητικό!$E$28:$J$28)=MAX([1]Βοηθητικό!$E$1:$J$1)-2,'[1]ΣΤΟΙΧΕΙΑ ΕΤΟΥΣ 4'!$AN$28,IF(MAX([1]Βοηθητικό!$E$28:$J$28)=MAX([1]Βοηθητικό!$E$1:$J$1)-3,'[1]ΣΤΟΙΧΕΙΑ ΕΤΟΥΣ 3'!$AN$28,IF(MAX([1]Βοηθητικό!$E$28:$J$28)=MAX([1]Βοηθητικό!$E$1:$J$1)-4,'[1]ΣΤΟΙΧΕΙΑ ΕΤΟΥΣ 2'!$AN$28,IF(MAX([1]Βοηθητικό!$E$28:$J$28)=MAX([1]Βοηθητικό!$E$1:$J$1)-5,'[1]ΣΤΟΙΧΕΙΑ ΕΤΟΥΣ 1'!$AN$28,""))))))</f>
        <v>2114473</v>
      </c>
    </row>
    <row r="2087" spans="1:4" x14ac:dyDescent="0.25">
      <c r="A2087" s="1" t="s">
        <v>40</v>
      </c>
      <c r="B2087" s="6">
        <f>IF(MAX([1]Βοηθητικό!$E$28:$J$28)-2=MAX([1]Βοηθητικό!$E$1:$J$1)-2,'[1]ΣΤΟΙΧΕΙΑ ΕΤΟΥΣ 4'!$AO$28,IF(MAX([1]Βοηθητικό!$E$28:$J$28)-2=MAX([1]Βοηθητικό!$E$1:$J$1)-3,'[1]ΣΤΟΙΧΕΙΑ ΕΤΟΥΣ 3'!$AO$28,IF(MAX([1]Βοηθητικό!$E$28:$J$28)-2=MAX([1]Βοηθητικό!$E$1:$J$1)-4,'[1]ΣΤΟΙΧΕΙΑ ΕΤΟΥΣ 2'!$AO$28,IF(MAX([1]Βοηθητικό!$E$28:$J$28)-2=MAX([1]Βοηθητικό!$E$1:$J$1)-5,'[1]ΣΤΟΙΧΕΙΑ ΕΤΟΥΣ 1'!$AO$28,""))))</f>
        <v>1963997</v>
      </c>
      <c r="C2087" s="6">
        <f>IF(MAX([1]Βοηθητικό!$E$28:$J$28)-1=MAX([1]Βοηθητικό!$E$1:$J$1)-1,'[1]ΣΤΟΙΧΕΙΑ ΕΤΟΥΣ 5'!$AO$28,IF(MAX([1]Βοηθητικό!$E$28:$J$28)-1=MAX([1]Βοηθητικό!$E$1:$J$1)-2,'[1]ΣΤΟΙΧΕΙΑ ΕΤΟΥΣ 4'!$AO$28,IF(MAX([1]Βοηθητικό!$E$28:$J$28)-1=MAX([1]Βοηθητικό!$E$1:$J$1)-3,'[1]ΣΤΟΙΧΕΙΑ ΕΤΟΥΣ 3'!$AO$28,IF(MAX([1]Βοηθητικό!$E$28:$J$28)-1=MAX([1]Βοηθητικό!$E$1:$J$1)-4,'[1]ΣΤΟΙΧΕΙΑ ΕΤΟΥΣ 2'!$AO$28,IF(MAX([1]Βοηθητικό!$E$28:$J$28)-1=MAX([1]Βοηθητικό!$E$1:$J$1)-5,'[1]ΣΤΟΙΧΕΙΑ ΕΤΟΥΣ 1'!$AO$28,"")))))</f>
        <v>1948544</v>
      </c>
      <c r="D2087" s="7">
        <f>IF(MAX([1]Βοηθητικό!$E$28:$J$28)=MAX([1]Βοηθητικό!$E$1:$J$1),'[1]ΣΤΟΙΧΕΙΑ ΕΤΟΥΣ 6'!$AO$28,IF(MAX([1]Βοηθητικό!$E$28:$J$28)=MAX([1]Βοηθητικό!$E$1:$J$1)-1,'[1]ΣΤΟΙΧΕΙΑ ΕΤΟΥΣ 5'!$AO$28,IF(MAX([1]Βοηθητικό!$E$28:$J$28)=MAX([1]Βοηθητικό!$E$1:$J$1)-2,'[1]ΣΤΟΙΧΕΙΑ ΕΤΟΥΣ 4'!$AO$28,IF(MAX([1]Βοηθητικό!$E$28:$J$28)=MAX([1]Βοηθητικό!$E$1:$J$1)-3,'[1]ΣΤΟΙΧΕΙΑ ΕΤΟΥΣ 3'!$AO$28,IF(MAX([1]Βοηθητικό!$E$28:$J$28)=MAX([1]Βοηθητικό!$E$1:$J$1)-4,'[1]ΣΤΟΙΧΕΙΑ ΕΤΟΥΣ 2'!$AO$28,IF(MAX([1]Βοηθητικό!$E$28:$J$28)=MAX([1]Βοηθητικό!$E$1:$J$1)-5,'[1]ΣΤΟΙΧΕΙΑ ΕΤΟΥΣ 1'!$AO$28,""))))))</f>
        <v>1304892</v>
      </c>
    </row>
    <row r="2088" spans="1:4" x14ac:dyDescent="0.25">
      <c r="A2088" s="1" t="s">
        <v>41</v>
      </c>
      <c r="B2088" s="6">
        <f>IF(MAX([1]Βοηθητικό!$E$28:$J$28)-2=MAX([1]Βοηθητικό!$E$1:$J$1)-2,'[1]ΣΤΟΙΧΕΙΑ ΕΤΟΥΣ 4'!$AP$28,IF(MAX([1]Βοηθητικό!$E$28:$J$28)-2=MAX([1]Βοηθητικό!$E$1:$J$1)-3,'[1]ΣΤΟΙΧΕΙΑ ΕΤΟΥΣ 3'!$AP$28,IF(MAX([1]Βοηθητικό!$E$28:$J$28)-2=MAX([1]Βοηθητικό!$E$1:$J$1)-4,'[1]ΣΤΟΙΧΕΙΑ ΕΤΟΥΣ 2'!$AP$28,IF(MAX([1]Βοηθητικό!$E$28:$J$28)-2=MAX([1]Βοηθητικό!$E$1:$J$1)-5,'[1]ΣΤΟΙΧΕΙΑ ΕΤΟΥΣ 1'!$AP$28,""))))</f>
        <v>1579819</v>
      </c>
      <c r="C2088" s="6">
        <f>IF(MAX([1]Βοηθητικό!$E$28:$J$28)-1=MAX([1]Βοηθητικό!$E$1:$J$1)-1,'[1]ΣΤΟΙΧΕΙΑ ΕΤΟΥΣ 5'!$AP$28,IF(MAX([1]Βοηθητικό!$E$28:$J$28)-1=MAX([1]Βοηθητικό!$E$1:$J$1)-2,'[1]ΣΤΟΙΧΕΙΑ ΕΤΟΥΣ 4'!$AP$28,IF(MAX([1]Βοηθητικό!$E$28:$J$28)-1=MAX([1]Βοηθητικό!$E$1:$J$1)-3,'[1]ΣΤΟΙΧΕΙΑ ΕΤΟΥΣ 3'!$AP$28,IF(MAX([1]Βοηθητικό!$E$28:$J$28)-1=MAX([1]Βοηθητικό!$E$1:$J$1)-4,'[1]ΣΤΟΙΧΕΙΑ ΕΤΟΥΣ 2'!$AP$28,IF(MAX([1]Βοηθητικό!$E$28:$J$28)-1=MAX([1]Βοηθητικό!$E$1:$J$1)-5,'[1]ΣΤΟΙΧΕΙΑ ΕΤΟΥΣ 1'!$AP$28,"")))))</f>
        <v>1348498</v>
      </c>
      <c r="D2088" s="7">
        <f>IF(MAX([1]Βοηθητικό!$E$28:$J$28)=MAX([1]Βοηθητικό!$E$1:$J$1),'[1]ΣΤΟΙΧΕΙΑ ΕΤΟΥΣ 6'!$AP$28,IF(MAX([1]Βοηθητικό!$E$28:$J$28)=MAX([1]Βοηθητικό!$E$1:$J$1)-1,'[1]ΣΤΟΙΧΕΙΑ ΕΤΟΥΣ 5'!$AP$28,IF(MAX([1]Βοηθητικό!$E$28:$J$28)=MAX([1]Βοηθητικό!$E$1:$J$1)-2,'[1]ΣΤΟΙΧΕΙΑ ΕΤΟΥΣ 4'!$AP$28,IF(MAX([1]Βοηθητικό!$E$28:$J$28)=MAX([1]Βοηθητικό!$E$1:$J$1)-3,'[1]ΣΤΟΙΧΕΙΑ ΕΤΟΥΣ 3'!$AP$28,IF(MAX([1]Βοηθητικό!$E$28:$J$28)=MAX([1]Βοηθητικό!$E$1:$J$1)-4,'[1]ΣΤΟΙΧΕΙΑ ΕΤΟΥΣ 2'!$AP$28,IF(MAX([1]Βοηθητικό!$E$28:$J$28)=MAX([1]Βοηθητικό!$E$1:$J$1)-5,'[1]ΣΤΟΙΧΕΙΑ ΕΤΟΥΣ 1'!$AP$28,""))))))</f>
        <v>809581</v>
      </c>
    </row>
    <row r="2089" spans="1:4" x14ac:dyDescent="0.25">
      <c r="A2089" s="1" t="s">
        <v>42</v>
      </c>
      <c r="B2089" s="6">
        <f>IF(MAX([1]Βοηθητικό!$E$28:$J$28)-2=MAX([1]Βοηθητικό!$E$1:$J$1)-2,'[1]ΣΤΟΙΧΕΙΑ ΕΤΟΥΣ 4'!$AQ$28,IF(MAX([1]Βοηθητικό!$E$28:$J$28)-2=MAX([1]Βοηθητικό!$E$1:$J$1)-3,'[1]ΣΤΟΙΧΕΙΑ ΕΤΟΥΣ 3'!$AQ$28,IF(MAX([1]Βοηθητικό!$E$28:$J$28)-2=MAX([1]Βοηθητικό!$E$1:$J$1)-4,'[1]ΣΤΟΙΧΕΙΑ ΕΤΟΥΣ 2'!$AQ$28,IF(MAX([1]Βοηθητικό!$E$28:$J$28)-2=MAX([1]Βοηθητικό!$E$1:$J$1)-5,'[1]ΣΤΟΙΧΕΙΑ ΕΤΟΥΣ 1'!$AQ$28,""))))</f>
        <v>14161</v>
      </c>
      <c r="C2089" s="6">
        <f>IF(MAX([1]Βοηθητικό!$E$28:$J$28)-1=MAX([1]Βοηθητικό!$E$1:$J$1)-1,'[1]ΣΤΟΙΧΕΙΑ ΕΤΟΥΣ 5'!$AQ$28,IF(MAX([1]Βοηθητικό!$E$28:$J$28)-1=MAX([1]Βοηθητικό!$E$1:$J$1)-2,'[1]ΣΤΟΙΧΕΙΑ ΕΤΟΥΣ 4'!$AQ$28,IF(MAX([1]Βοηθητικό!$E$28:$J$28)-1=MAX([1]Βοηθητικό!$E$1:$J$1)-3,'[1]ΣΤΟΙΧΕΙΑ ΕΤΟΥΣ 3'!$AQ$28,IF(MAX([1]Βοηθητικό!$E$28:$J$28)-1=MAX([1]Βοηθητικό!$E$1:$J$1)-4,'[1]ΣΤΟΙΧΕΙΑ ΕΤΟΥΣ 2'!$AQ$28,IF(MAX([1]Βοηθητικό!$E$28:$J$28)-1=MAX([1]Βοηθητικό!$E$1:$J$1)-5,'[1]ΣΤΟΙΧΕΙΑ ΕΤΟΥΣ 1'!$AQ$28,"")))))</f>
        <v>63073</v>
      </c>
      <c r="D2089" s="7">
        <f>IF(MAX([1]Βοηθητικό!$E$28:$J$28)=MAX([1]Βοηθητικό!$E$1:$J$1),'[1]ΣΤΟΙΧΕΙΑ ΕΤΟΥΣ 6'!$AQ$28,IF(MAX([1]Βοηθητικό!$E$28:$J$28)=MAX([1]Βοηθητικό!$E$1:$J$1)-1,'[1]ΣΤΟΙΧΕΙΑ ΕΤΟΥΣ 5'!$AQ$28,IF(MAX([1]Βοηθητικό!$E$28:$J$28)=MAX([1]Βοηθητικό!$E$1:$J$1)-2,'[1]ΣΤΟΙΧΕΙΑ ΕΤΟΥΣ 4'!$AQ$28,IF(MAX([1]Βοηθητικό!$E$28:$J$28)=MAX([1]Βοηθητικό!$E$1:$J$1)-3,'[1]ΣΤΟΙΧΕΙΑ ΕΤΟΥΣ 3'!$AQ$28,IF(MAX([1]Βοηθητικό!$E$28:$J$28)=MAX([1]Βοηθητικό!$E$1:$J$1)-4,'[1]ΣΤΟΙΧΕΙΑ ΕΤΟΥΣ 2'!$AQ$28,IF(MAX([1]Βοηθητικό!$E$28:$J$28)=MAX([1]Βοηθητικό!$E$1:$J$1)-5,'[1]ΣΤΟΙΧΕΙΑ ΕΤΟΥΣ 1'!$AQ$28,""))))))</f>
        <v>10777</v>
      </c>
    </row>
    <row r="2090" spans="1:4" x14ac:dyDescent="0.25">
      <c r="A2090" s="1" t="s">
        <v>43</v>
      </c>
      <c r="B2090" s="6">
        <f>IF(MAX([1]Βοηθητικό!$E$28:$J$28)-2=MAX([1]Βοηθητικό!$E$1:$J$1)-2,'[1]ΣΤΟΙΧΕΙΑ ΕΤΟΥΣ 4'!$AR$28,IF(MAX([1]Βοηθητικό!$E$28:$J$28)-2=MAX([1]Βοηθητικό!$E$1:$J$1)-3,'[1]ΣΤΟΙΧΕΙΑ ΕΤΟΥΣ 3'!$AR$28,IF(MAX([1]Βοηθητικό!$E$28:$J$28)-2=MAX([1]Βοηθητικό!$E$1:$J$1)-4,'[1]ΣΤΟΙΧΕΙΑ ΕΤΟΥΣ 2'!$AR$28,IF(MAX([1]Βοηθητικό!$E$28:$J$28)-2=MAX([1]Βοηθητικό!$E$1:$J$1)-5,'[1]ΣΤΟΙΧΕΙΑ ΕΤΟΥΣ 1'!$AR$28,""))))</f>
        <v>445291</v>
      </c>
      <c r="C2090" s="6">
        <f>IF(MAX([1]Βοηθητικό!$E$28:$J$28)-1=MAX([1]Βοηθητικό!$E$1:$J$1)-1,'[1]ΣΤΟΙΧΕΙΑ ΕΤΟΥΣ 5'!$AR$28,IF(MAX([1]Βοηθητικό!$E$28:$J$28)-1=MAX([1]Βοηθητικό!$E$1:$J$1)-2,'[1]ΣΤΟΙΧΕΙΑ ΕΤΟΥΣ 4'!$AR$28,IF(MAX([1]Βοηθητικό!$E$28:$J$28)-1=MAX([1]Βοηθητικό!$E$1:$J$1)-3,'[1]ΣΤΟΙΧΕΙΑ ΕΤΟΥΣ 3'!$AR$28,IF(MAX([1]Βοηθητικό!$E$28:$J$28)-1=MAX([1]Βοηθητικό!$E$1:$J$1)-4,'[1]ΣΤΟΙΧΕΙΑ ΕΤΟΥΣ 2'!$AR$28,IF(MAX([1]Βοηθητικό!$E$28:$J$28)-1=MAX([1]Βοηθητικό!$E$1:$J$1)-5,'[1]ΣΤΟΙΧΕΙΑ ΕΤΟΥΣ 1'!$AR$28,"")))))</f>
        <v>377047</v>
      </c>
      <c r="D2090" s="7">
        <f>IF(MAX([1]Βοηθητικό!$E$28:$J$28)=MAX([1]Βοηθητικό!$E$1:$J$1),'[1]ΣΤΟΙΧΕΙΑ ΕΤΟΥΣ 6'!$AR$28,IF(MAX([1]Βοηθητικό!$E$28:$J$28)=MAX([1]Βοηθητικό!$E$1:$J$1)-1,'[1]ΣΤΟΙΧΕΙΑ ΕΤΟΥΣ 5'!$AR$28,IF(MAX([1]Βοηθητικό!$E$28:$J$28)=MAX([1]Βοηθητικό!$E$1:$J$1)-2,'[1]ΣΤΟΙΧΕΙΑ ΕΤΟΥΣ 4'!$AR$28,IF(MAX([1]Βοηθητικό!$E$28:$J$28)=MAX([1]Βοηθητικό!$E$1:$J$1)-3,'[1]ΣΤΟΙΧΕΙΑ ΕΤΟΥΣ 3'!$AR$28,IF(MAX([1]Βοηθητικό!$E$28:$J$28)=MAX([1]Βοηθητικό!$E$1:$J$1)-4,'[1]ΣΤΟΙΧΕΙΑ ΕΤΟΥΣ 2'!$AR$28,IF(MAX([1]Βοηθητικό!$E$28:$J$28)=MAX([1]Βοηθητικό!$E$1:$J$1)-5,'[1]ΣΤΟΙΧΕΙΑ ΕΤΟΥΣ 1'!$AR$28,""))))))</f>
        <v>214389</v>
      </c>
    </row>
    <row r="2091" spans="1:4" x14ac:dyDescent="0.25">
      <c r="A2091" s="1" t="s">
        <v>44</v>
      </c>
      <c r="B2091" s="6">
        <f>IF(MAX([1]Βοηθητικό!$E$28:$J$28)-2=MAX([1]Βοηθητικό!$E$1:$J$1)-2,'[1]ΣΤΟΙΧΕΙΑ ΕΤΟΥΣ 4'!$AS$28,IF(MAX([1]Βοηθητικό!$E$28:$J$28)-2=MAX([1]Βοηθητικό!$E$1:$J$1)-3,'[1]ΣΤΟΙΧΕΙΑ ΕΤΟΥΣ 3'!$AS$28,IF(MAX([1]Βοηθητικό!$E$28:$J$28)-2=MAX([1]Βοηθητικό!$E$1:$J$1)-4,'[1]ΣΤΟΙΧΕΙΑ ΕΤΟΥΣ 2'!$AS$28,IF(MAX([1]Βοηθητικό!$E$28:$J$28)-2=MAX([1]Βοηθητικό!$E$1:$J$1)-5,'[1]ΣΤΟΙΧΕΙΑ ΕΤΟΥΣ 1'!$AS$28,""))))</f>
        <v>1877168</v>
      </c>
      <c r="C2091" s="6">
        <f>IF(MAX([1]Βοηθητικό!$E$28:$J$28)-1=MAX([1]Βοηθητικό!$E$1:$J$1)-1,'[1]ΣΤΟΙΧΕΙΑ ΕΤΟΥΣ 5'!$AS$28,IF(MAX([1]Βοηθητικό!$E$28:$J$28)-1=MAX([1]Βοηθητικό!$E$1:$J$1)-2,'[1]ΣΤΟΙΧΕΙΑ ΕΤΟΥΣ 4'!$AS$28,IF(MAX([1]Βοηθητικό!$E$28:$J$28)-1=MAX([1]Βοηθητικό!$E$1:$J$1)-3,'[1]ΣΤΟΙΧΕΙΑ ΕΤΟΥΣ 3'!$AS$28,IF(MAX([1]Βοηθητικό!$E$28:$J$28)-1=MAX([1]Βοηθητικό!$E$1:$J$1)-4,'[1]ΣΤΟΙΧΕΙΑ ΕΤΟΥΣ 2'!$AS$28,IF(MAX([1]Βοηθητικό!$E$28:$J$28)-1=MAX([1]Βοηθητικό!$E$1:$J$1)-5,'[1]ΣΤΟΙΧΕΙΑ ΕΤΟΥΣ 1'!$AS$28,"")))))</f>
        <v>1693491</v>
      </c>
      <c r="D2091" s="7">
        <f>IF(MAX([1]Βοηθητικό!$E$28:$J$28)=MAX([1]Βοηθητικό!$E$1:$J$1),'[1]ΣΤΟΙΧΕΙΑ ΕΤΟΥΣ 6'!$AS$28,IF(MAX([1]Βοηθητικό!$E$28:$J$28)=MAX([1]Βοηθητικό!$E$1:$J$1)-1,'[1]ΣΤΟΙΧΕΙΑ ΕΤΟΥΣ 5'!$AS$28,IF(MAX([1]Βοηθητικό!$E$28:$J$28)=MAX([1]Βοηθητικό!$E$1:$J$1)-2,'[1]ΣΤΟΙΧΕΙΑ ΕΤΟΥΣ 4'!$AS$28,IF(MAX([1]Βοηθητικό!$E$28:$J$28)=MAX([1]Βοηθητικό!$E$1:$J$1)-3,'[1]ΣΤΟΙΧΕΙΑ ΕΤΟΥΣ 3'!$AS$28,IF(MAX([1]Βοηθητικό!$E$28:$J$28)=MAX([1]Βοηθητικό!$E$1:$J$1)-4,'[1]ΣΤΟΙΧΕΙΑ ΕΤΟΥΣ 2'!$AS$28,IF(MAX([1]Βοηθητικό!$E$28:$J$28)=MAX([1]Βοηθητικό!$E$1:$J$1)-5,'[1]ΣΤΟΙΧΕΙΑ ΕΤΟΥΣ 1'!$AS$28,""))))))</f>
        <v>1601344</v>
      </c>
    </row>
    <row r="2092" spans="1:4" x14ac:dyDescent="0.25">
      <c r="A2092" s="1" t="s">
        <v>45</v>
      </c>
      <c r="B2092" s="6">
        <f>IF(MAX([1]Βοηθητικό!$E$28:$J$28)-2=MAX([1]Βοηθητικό!$E$1:$J$1)-2,'[1]ΣΤΟΙΧΕΙΑ ΕΤΟΥΣ 4'!$AT$28,IF(MAX([1]Βοηθητικό!$E$28:$J$28)-2=MAX([1]Βοηθητικό!$E$1:$J$1)-3,'[1]ΣΤΟΙΧΕΙΑ ΕΤΟΥΣ 3'!$AT$28,IF(MAX([1]Βοηθητικό!$E$28:$J$28)-2=MAX([1]Βοηθητικό!$E$1:$J$1)-4,'[1]ΣΤΟΙΧΕΙΑ ΕΤΟΥΣ 2'!$AT$28,IF(MAX([1]Βοηθητικό!$E$28:$J$28)-2=MAX([1]Βοηθητικό!$E$1:$J$1)-5,'[1]ΣΤΟΙΧΕΙΑ ΕΤΟΥΣ 1'!$AT$28,""))))</f>
        <v>-728479</v>
      </c>
      <c r="C2092" s="6">
        <f>IF(MAX([1]Βοηθητικό!$E$28:$J$28)-1=MAX([1]Βοηθητικό!$E$1:$J$1)-1,'[1]ΣΤΟΙΧΕΙΑ ΕΤΟΥΣ 5'!$AT$28,IF(MAX([1]Βοηθητικό!$E$28:$J$28)-1=MAX([1]Βοηθητικό!$E$1:$J$1)-2,'[1]ΣΤΟΙΧΕΙΑ ΕΤΟΥΣ 4'!$AT$28,IF(MAX([1]Βοηθητικό!$E$28:$J$28)-1=MAX([1]Βοηθητικό!$E$1:$J$1)-3,'[1]ΣΤΟΙΧΕΙΑ ΕΤΟΥΣ 3'!$AT$28,IF(MAX([1]Βοηθητικό!$E$28:$J$28)-1=MAX([1]Βοηθητικό!$E$1:$J$1)-4,'[1]ΣΤΟΙΧΕΙΑ ΕΤΟΥΣ 2'!$AT$28,IF(MAX([1]Βοηθητικό!$E$28:$J$28)-1=MAX([1]Βοηθητικό!$E$1:$J$1)-5,'[1]ΣΤΟΙΧΕΙΑ ΕΤΟΥΣ 1'!$AT$28,"")))))</f>
        <v>-658967</v>
      </c>
      <c r="D2092" s="7">
        <f>IF(MAX([1]Βοηθητικό!$E$28:$J$28)=MAX([1]Βοηθητικό!$E$1:$J$1),'[1]ΣΤΟΙΧΕΙΑ ΕΤΟΥΣ 6'!$AT$28,IF(MAX([1]Βοηθητικό!$E$28:$J$28)=MAX([1]Βοηθητικό!$E$1:$J$1)-1,'[1]ΣΤΟΙΧΕΙΑ ΕΤΟΥΣ 5'!$AT$28,IF(MAX([1]Βοηθητικό!$E$28:$J$28)=MAX([1]Βοηθητικό!$E$1:$J$1)-2,'[1]ΣΤΟΙΧΕΙΑ ΕΤΟΥΣ 4'!$AT$28,IF(MAX([1]Βοηθητικό!$E$28:$J$28)=MAX([1]Βοηθητικό!$E$1:$J$1)-3,'[1]ΣΤΟΙΧΕΙΑ ΕΤΟΥΣ 3'!$AT$28,IF(MAX([1]Βοηθητικό!$E$28:$J$28)=MAX([1]Βοηθητικό!$E$1:$J$1)-4,'[1]ΣΤΟΙΧΕΙΑ ΕΤΟΥΣ 2'!$AT$28,IF(MAX([1]Βοηθητικό!$E$28:$J$28)=MAX([1]Βοηθητικό!$E$1:$J$1)-5,'[1]ΣΤΟΙΧΕΙΑ ΕΤΟΥΣ 1'!$AT$28,""))))))</f>
        <v>-995375</v>
      </c>
    </row>
    <row r="2093" spans="1:4" x14ac:dyDescent="0.25">
      <c r="A2093" s="1" t="s">
        <v>46</v>
      </c>
      <c r="B2093" s="6">
        <f>IF(MAX([1]Βοηθητικό!$E$28:$J$28)-2=MAX([1]Βοηθητικό!$E$1:$J$1)-2,'[1]ΣΤΟΙΧΕΙΑ ΕΤΟΥΣ 4'!$AU$28,IF(MAX([1]Βοηθητικό!$E$28:$J$28)-2=MAX([1]Βοηθητικό!$E$1:$J$1)-3,'[1]ΣΤΟΙΧΕΙΑ ΕΤΟΥΣ 3'!$AU$28,IF(MAX([1]Βοηθητικό!$E$28:$J$28)-2=MAX([1]Βοηθητικό!$E$1:$J$1)-4,'[1]ΣΤΟΙΧΕΙΑ ΕΤΟΥΣ 2'!$AU$28,IF(MAX([1]Βοηθητικό!$E$28:$J$28)-2=MAX([1]Βοηθητικό!$E$1:$J$1)-5,'[1]ΣΤΟΙΧΕΙΑ ΕΤΟΥΣ 1'!$AU$28,""))))</f>
        <v>0</v>
      </c>
      <c r="C2093" s="6">
        <f>IF(MAX([1]Βοηθητικό!$E$28:$J$28)-1=MAX([1]Βοηθητικό!$E$1:$J$1)-1,'[1]ΣΤΟΙΧΕΙΑ ΕΤΟΥΣ 5'!$AU$28,IF(MAX([1]Βοηθητικό!$E$28:$J$28)-1=MAX([1]Βοηθητικό!$E$1:$J$1)-2,'[1]ΣΤΟΙΧΕΙΑ ΕΤΟΥΣ 4'!$AU$28,IF(MAX([1]Βοηθητικό!$E$28:$J$28)-1=MAX([1]Βοηθητικό!$E$1:$J$1)-3,'[1]ΣΤΟΙΧΕΙΑ ΕΤΟΥΣ 3'!$AU$28,IF(MAX([1]Βοηθητικό!$E$28:$J$28)-1=MAX([1]Βοηθητικό!$E$1:$J$1)-4,'[1]ΣΤΟΙΧΕΙΑ ΕΤΟΥΣ 2'!$AU$28,IF(MAX([1]Βοηθητικό!$E$28:$J$28)-1=MAX([1]Βοηθητικό!$E$1:$J$1)-5,'[1]ΣΤΟΙΧΕΙΑ ΕΤΟΥΣ 1'!$AU$28,"")))))</f>
        <v>0</v>
      </c>
      <c r="D2093" s="7">
        <f>IF(MAX([1]Βοηθητικό!$E$28:$J$28)=MAX([1]Βοηθητικό!$E$1:$J$1),'[1]ΣΤΟΙΧΕΙΑ ΕΤΟΥΣ 6'!$AU$28,IF(MAX([1]Βοηθητικό!$E$28:$J$28)=MAX([1]Βοηθητικό!$E$1:$J$1)-1,'[1]ΣΤΟΙΧΕΙΑ ΕΤΟΥΣ 5'!$AU$28,IF(MAX([1]Βοηθητικό!$E$28:$J$28)=MAX([1]Βοηθητικό!$E$1:$J$1)-2,'[1]ΣΤΟΙΧΕΙΑ ΕΤΟΥΣ 4'!$AU$28,IF(MAX([1]Βοηθητικό!$E$28:$J$28)=MAX([1]Βοηθητικό!$E$1:$J$1)-3,'[1]ΣΤΟΙΧΕΙΑ ΕΤΟΥΣ 3'!$AU$28,IF(MAX([1]Βοηθητικό!$E$28:$J$28)=MAX([1]Βοηθητικό!$E$1:$J$1)-4,'[1]ΣΤΟΙΧΕΙΑ ΕΤΟΥΣ 2'!$AU$28,IF(MAX([1]Βοηθητικό!$E$28:$J$28)=MAX([1]Βοηθητικό!$E$1:$J$1)-5,'[1]ΣΤΟΙΧΕΙΑ ΕΤΟΥΣ 1'!$AU$28,""))))))</f>
        <v>0</v>
      </c>
    </row>
    <row r="2094" spans="1:4" x14ac:dyDescent="0.25">
      <c r="A2094" s="1" t="s">
        <v>47</v>
      </c>
      <c r="B2094" s="6">
        <f>IF(MAX([1]Βοηθητικό!$E$28:$J$28)-2=MAX([1]Βοηθητικό!$E$1:$J$1)-2,'[1]ΣΤΟΙΧΕΙΑ ΕΤΟΥΣ 4'!$AV$28,IF(MAX([1]Βοηθητικό!$E$28:$J$28)-2=MAX([1]Βοηθητικό!$E$1:$J$1)-3,'[1]ΣΤΟΙΧΕΙΑ ΕΤΟΥΣ 3'!$AV$28,IF(MAX([1]Βοηθητικό!$E$28:$J$28)-2=MAX([1]Βοηθητικό!$E$1:$J$1)-4,'[1]ΣΤΟΙΧΕΙΑ ΕΤΟΥΣ 2'!$AV$28,IF(MAX([1]Βοηθητικό!$E$28:$J$28)-2=MAX([1]Βοηθητικό!$E$1:$J$1)-5,'[1]ΣΤΟΙΧΕΙΑ ΕΤΟΥΣ 1'!$AV$28,""))))</f>
        <v>0</v>
      </c>
      <c r="C2094" s="6">
        <f>IF(MAX([1]Βοηθητικό!$E$28:$J$28)-1=MAX([1]Βοηθητικό!$E$1:$J$1)-1,'[1]ΣΤΟΙΧΕΙΑ ΕΤΟΥΣ 5'!$AV$28,IF(MAX([1]Βοηθητικό!$E$28:$J$28)-1=MAX([1]Βοηθητικό!$E$1:$J$1)-2,'[1]ΣΤΟΙΧΕΙΑ ΕΤΟΥΣ 4'!$AV$28,IF(MAX([1]Βοηθητικό!$E$28:$J$28)-1=MAX([1]Βοηθητικό!$E$1:$J$1)-3,'[1]ΣΤΟΙΧΕΙΑ ΕΤΟΥΣ 3'!$AV$28,IF(MAX([1]Βοηθητικό!$E$28:$J$28)-1=MAX([1]Βοηθητικό!$E$1:$J$1)-4,'[1]ΣΤΟΙΧΕΙΑ ΕΤΟΥΣ 2'!$AV$28,IF(MAX([1]Βοηθητικό!$E$28:$J$28)-1=MAX([1]Βοηθητικό!$E$1:$J$1)-5,'[1]ΣΤΟΙΧΕΙΑ ΕΤΟΥΣ 1'!$AV$28,"")))))</f>
        <v>0</v>
      </c>
      <c r="D2094" s="7">
        <f>IF(MAX([1]Βοηθητικό!$E$28:$J$28)=MAX([1]Βοηθητικό!$E$1:$J$1),'[1]ΣΤΟΙΧΕΙΑ ΕΤΟΥΣ 6'!$AV$28,IF(MAX([1]Βοηθητικό!$E$28:$J$28)=MAX([1]Βοηθητικό!$E$1:$J$1)-1,'[1]ΣΤΟΙΧΕΙΑ ΕΤΟΥΣ 5'!$AV$28,IF(MAX([1]Βοηθητικό!$E$28:$J$28)=MAX([1]Βοηθητικό!$E$1:$J$1)-2,'[1]ΣΤΟΙΧΕΙΑ ΕΤΟΥΣ 4'!$AV$28,IF(MAX([1]Βοηθητικό!$E$28:$J$28)=MAX([1]Βοηθητικό!$E$1:$J$1)-3,'[1]ΣΤΟΙΧΕΙΑ ΕΤΟΥΣ 3'!$AV$28,IF(MAX([1]Βοηθητικό!$E$28:$J$28)=MAX([1]Βοηθητικό!$E$1:$J$1)-4,'[1]ΣΤΟΙΧΕΙΑ ΕΤΟΥΣ 2'!$AV$28,IF(MAX([1]Βοηθητικό!$E$28:$J$28)=MAX([1]Βοηθητικό!$E$1:$J$1)-5,'[1]ΣΤΟΙΧΕΙΑ ΕΤΟΥΣ 1'!$AV$28,""))))))</f>
        <v>0</v>
      </c>
    </row>
    <row r="2095" spans="1:4" x14ac:dyDescent="0.25">
      <c r="A2095" s="1" t="s">
        <v>48</v>
      </c>
      <c r="B2095" s="6">
        <f>IF(MAX([1]Βοηθητικό!$E$28:$J$28)-2=MAX([1]Βοηθητικό!$E$1:$J$1)-2,'[1]ΣΤΟΙΧΕΙΑ ΕΤΟΥΣ 4'!$AW$28,IF(MAX([1]Βοηθητικό!$E$28:$J$28)-2=MAX([1]Βοηθητικό!$E$1:$J$1)-3,'[1]ΣΤΟΙΧΕΙΑ ΕΤΟΥΣ 3'!$AW$28,IF(MAX([1]Βοηθητικό!$E$28:$J$28)-2=MAX([1]Βοηθητικό!$E$1:$J$1)-4,'[1]ΣΤΟΙΧΕΙΑ ΕΤΟΥΣ 2'!$AW$28,IF(MAX([1]Βοηθητικό!$E$28:$J$28)-2=MAX([1]Βοηθητικό!$E$1:$J$1)-5,'[1]ΣΤΟΙΧΕΙΑ ΕΤΟΥΣ 1'!$AW$28,""))))</f>
        <v>0</v>
      </c>
      <c r="C2095" s="6">
        <f>IF(MAX([1]Βοηθητικό!$E$28:$J$28)-1=MAX([1]Βοηθητικό!$E$1:$J$1)-1,'[1]ΣΤΟΙΧΕΙΑ ΕΤΟΥΣ 5'!$AW$28,IF(MAX([1]Βοηθητικό!$E$28:$J$28)-1=MAX([1]Βοηθητικό!$E$1:$J$1)-2,'[1]ΣΤΟΙΧΕΙΑ ΕΤΟΥΣ 4'!$AW$28,IF(MAX([1]Βοηθητικό!$E$28:$J$28)-1=MAX([1]Βοηθητικό!$E$1:$J$1)-3,'[1]ΣΤΟΙΧΕΙΑ ΕΤΟΥΣ 3'!$AW$28,IF(MAX([1]Βοηθητικό!$E$28:$J$28)-1=MAX([1]Βοηθητικό!$E$1:$J$1)-4,'[1]ΣΤΟΙΧΕΙΑ ΕΤΟΥΣ 2'!$AW$28,IF(MAX([1]Βοηθητικό!$E$28:$J$28)-1=MAX([1]Βοηθητικό!$E$1:$J$1)-5,'[1]ΣΤΟΙΧΕΙΑ ΕΤΟΥΣ 1'!$AW$28,"")))))</f>
        <v>0</v>
      </c>
      <c r="D2095" s="7">
        <f>IF(MAX([1]Βοηθητικό!$E$28:$J$28)=MAX([1]Βοηθητικό!$E$1:$J$1),'[1]ΣΤΟΙΧΕΙΑ ΕΤΟΥΣ 6'!$AW$28,IF(MAX([1]Βοηθητικό!$E$28:$J$28)=MAX([1]Βοηθητικό!$E$1:$J$1)-1,'[1]ΣΤΟΙΧΕΙΑ ΕΤΟΥΣ 5'!$AW$28,IF(MAX([1]Βοηθητικό!$E$28:$J$28)=MAX([1]Βοηθητικό!$E$1:$J$1)-2,'[1]ΣΤΟΙΧΕΙΑ ΕΤΟΥΣ 4'!$AW$28,IF(MAX([1]Βοηθητικό!$E$28:$J$28)=MAX([1]Βοηθητικό!$E$1:$J$1)-3,'[1]ΣΤΟΙΧΕΙΑ ΕΤΟΥΣ 3'!$AW$28,IF(MAX([1]Βοηθητικό!$E$28:$J$28)=MAX([1]Βοηθητικό!$E$1:$J$1)-4,'[1]ΣΤΟΙΧΕΙΑ ΕΤΟΥΣ 2'!$AW$28,IF(MAX([1]Βοηθητικό!$E$28:$J$28)=MAX([1]Βοηθητικό!$E$1:$J$1)-5,'[1]ΣΤΟΙΧΕΙΑ ΕΤΟΥΣ 1'!$AW$28,""))))))</f>
        <v>0</v>
      </c>
    </row>
    <row r="2096" spans="1:4" x14ac:dyDescent="0.25">
      <c r="A2096" s="1" t="s">
        <v>49</v>
      </c>
      <c r="B2096" s="6">
        <f>IF(MAX([1]Βοηθητικό!$E$28:$J$28)-2=MAX([1]Βοηθητικό!$E$1:$J$1)-2,'[1]ΣΤΟΙΧΕΙΑ ΕΤΟΥΣ 4'!$AX$28,IF(MAX([1]Βοηθητικό!$E$28:$J$28)-2=MAX([1]Βοηθητικό!$E$1:$J$1)-3,'[1]ΣΤΟΙΧΕΙΑ ΕΤΟΥΣ 3'!$AX$28,IF(MAX([1]Βοηθητικό!$E$28:$J$28)-2=MAX([1]Βοηθητικό!$E$1:$J$1)-4,'[1]ΣΤΟΙΧΕΙΑ ΕΤΟΥΣ 2'!$AX$28,IF(MAX([1]Βοηθητικό!$E$28:$J$28)-2=MAX([1]Βοηθητικό!$E$1:$J$1)-5,'[1]ΣΤΟΙΧΕΙΑ ΕΤΟΥΣ 1'!$AX$28,""))))</f>
        <v>58289</v>
      </c>
      <c r="C2096" s="6">
        <f>IF(MAX([1]Βοηθητικό!$E$28:$J$28)-1=MAX([1]Βοηθητικό!$E$1:$J$1)-1,'[1]ΣΤΟΙΧΕΙΑ ΕΤΟΥΣ 5'!$AX$28,IF(MAX([1]Βοηθητικό!$E$28:$J$28)-1=MAX([1]Βοηθητικό!$E$1:$J$1)-2,'[1]ΣΤΟΙΧΕΙΑ ΕΤΟΥΣ 4'!$AX$28,IF(MAX([1]Βοηθητικό!$E$28:$J$28)-1=MAX([1]Βοηθητικό!$E$1:$J$1)-3,'[1]ΣΤΟΙΧΕΙΑ ΕΤΟΥΣ 3'!$AX$28,IF(MAX([1]Βοηθητικό!$E$28:$J$28)-1=MAX([1]Βοηθητικό!$E$1:$J$1)-4,'[1]ΣΤΟΙΧΕΙΑ ΕΤΟΥΣ 2'!$AX$28,IF(MAX([1]Βοηθητικό!$E$28:$J$28)-1=MAX([1]Βοηθητικό!$E$1:$J$1)-5,'[1]ΣΤΟΙΧΕΙΑ ΕΤΟΥΣ 1'!$AX$28,"")))))</f>
        <v>58994</v>
      </c>
      <c r="D2096" s="7">
        <f>IF(MAX([1]Βοηθητικό!$E$28:$J$28)=MAX([1]Βοηθητικό!$E$1:$J$1),'[1]ΣΤΟΙΧΕΙΑ ΕΤΟΥΣ 6'!$AX$28,IF(MAX([1]Βοηθητικό!$E$28:$J$28)=MAX([1]Βοηθητικό!$E$1:$J$1)-1,'[1]ΣΤΟΙΧΕΙΑ ΕΤΟΥΣ 5'!$AX$28,IF(MAX([1]Βοηθητικό!$E$28:$J$28)=MAX([1]Βοηθητικό!$E$1:$J$1)-2,'[1]ΣΤΟΙΧΕΙΑ ΕΤΟΥΣ 4'!$AX$28,IF(MAX([1]Βοηθητικό!$E$28:$J$28)=MAX([1]Βοηθητικό!$E$1:$J$1)-3,'[1]ΣΤΟΙΧΕΙΑ ΕΤΟΥΣ 3'!$AX$28,IF(MAX([1]Βοηθητικό!$E$28:$J$28)=MAX([1]Βοηθητικό!$E$1:$J$1)-4,'[1]ΣΤΟΙΧΕΙΑ ΕΤΟΥΣ 2'!$AX$28,IF(MAX([1]Βοηθητικό!$E$28:$J$28)=MAX([1]Βοηθητικό!$E$1:$J$1)-5,'[1]ΣΤΟΙΧΕΙΑ ΕΤΟΥΣ 1'!$AX$28,""))))))</f>
        <v>57909</v>
      </c>
    </row>
    <row r="2097" spans="1:4" x14ac:dyDescent="0.25">
      <c r="A2097" s="1" t="s">
        <v>50</v>
      </c>
      <c r="B2097" s="6">
        <f>IF(MAX([1]Βοηθητικό!$E$28:$J$28)-2=MAX([1]Βοηθητικό!$E$1:$J$1)-2,'[1]ΣΤΟΙΧΕΙΑ ΕΤΟΥΣ 4'!$AY$28,IF(MAX([1]Βοηθητικό!$E$28:$J$28)-2=MAX([1]Βοηθητικό!$E$1:$J$1)-3,'[1]ΣΤΟΙΧΕΙΑ ΕΤΟΥΣ 3'!$AY$28,IF(MAX([1]Βοηθητικό!$E$28:$J$28)-2=MAX([1]Βοηθητικό!$E$1:$J$1)-4,'[1]ΣΤΟΙΧΕΙΑ ΕΤΟΥΣ 2'!$AY$28,IF(MAX([1]Βοηθητικό!$E$28:$J$28)-2=MAX([1]Βοηθητικό!$E$1:$J$1)-5,'[1]ΣΤΟΙΧΕΙΑ ΕΤΟΥΣ 1'!$AY$28,""))))</f>
        <v>58289</v>
      </c>
      <c r="C2097" s="6">
        <f>IF(MAX([1]Βοηθητικό!$E$28:$J$28)-1=MAX([1]Βοηθητικό!$E$1:$J$1)-1,'[1]ΣΤΟΙΧΕΙΑ ΕΤΟΥΣ 5'!$AY$28,IF(MAX([1]Βοηθητικό!$E$28:$J$28)-1=MAX([1]Βοηθητικό!$E$1:$J$1)-2,'[1]ΣΤΟΙΧΕΙΑ ΕΤΟΥΣ 4'!$AY$28,IF(MAX([1]Βοηθητικό!$E$28:$J$28)-1=MAX([1]Βοηθητικό!$E$1:$J$1)-3,'[1]ΣΤΟΙΧΕΙΑ ΕΤΟΥΣ 3'!$AY$28,IF(MAX([1]Βοηθητικό!$E$28:$J$28)-1=MAX([1]Βοηθητικό!$E$1:$J$1)-4,'[1]ΣΤΟΙΧΕΙΑ ΕΤΟΥΣ 2'!$AY$28,IF(MAX([1]Βοηθητικό!$E$28:$J$28)-1=MAX([1]Βοηθητικό!$E$1:$J$1)-5,'[1]ΣΤΟΙΧΕΙΑ ΕΤΟΥΣ 1'!$AY$28,"")))))</f>
        <v>58994</v>
      </c>
      <c r="D2097" s="7">
        <f>IF(MAX([1]Βοηθητικό!$E$28:$J$28)=MAX([1]Βοηθητικό!$E$1:$J$1),'[1]ΣΤΟΙΧΕΙΑ ΕΤΟΥΣ 6'!$AY$28,IF(MAX([1]Βοηθητικό!$E$28:$J$28)=MAX([1]Βοηθητικό!$E$1:$J$1)-1,'[1]ΣΤΟΙΧΕΙΑ ΕΤΟΥΣ 5'!$AY$28,IF(MAX([1]Βοηθητικό!$E$28:$J$28)=MAX([1]Βοηθητικό!$E$1:$J$1)-2,'[1]ΣΤΟΙΧΕΙΑ ΕΤΟΥΣ 4'!$AY$28,IF(MAX([1]Βοηθητικό!$E$28:$J$28)=MAX([1]Βοηθητικό!$E$1:$J$1)-3,'[1]ΣΤΟΙΧΕΙΑ ΕΤΟΥΣ 3'!$AY$28,IF(MAX([1]Βοηθητικό!$E$28:$J$28)=MAX([1]Βοηθητικό!$E$1:$J$1)-4,'[1]ΣΤΟΙΧΕΙΑ ΕΤΟΥΣ 2'!$AY$28,IF(MAX([1]Βοηθητικό!$E$28:$J$28)=MAX([1]Βοηθητικό!$E$1:$J$1)-5,'[1]ΣΤΟΙΧΕΙΑ ΕΤΟΥΣ 1'!$AY$28,""))))))</f>
        <v>57909</v>
      </c>
    </row>
    <row r="2098" spans="1:4" x14ac:dyDescent="0.25">
      <c r="A2098" s="1" t="s">
        <v>51</v>
      </c>
      <c r="B2098" s="6">
        <f>IF(MAX([1]Βοηθητικό!$E$28:$J$28)-2=MAX([1]Βοηθητικό!$E$1:$J$1)-2,'[1]ΣΤΟΙΧΕΙΑ ΕΤΟΥΣ 4'!$AZ$28,IF(MAX([1]Βοηθητικό!$E$28:$J$28)-2=MAX([1]Βοηθητικό!$E$1:$J$1)-3,'[1]ΣΤΟΙΧΕΙΑ ΕΤΟΥΣ 3'!$AZ$28,IF(MAX([1]Βοηθητικό!$E$28:$J$28)-2=MAX([1]Βοηθητικό!$E$1:$J$1)-4,'[1]ΣΤΟΙΧΕΙΑ ΕΤΟΥΣ 2'!$AZ$28,IF(MAX([1]Βοηθητικό!$E$28:$J$28)-2=MAX([1]Βοηθητικό!$E$1:$J$1)-5,'[1]ΣΤΟΙΧΕΙΑ ΕΤΟΥΣ 1'!$AZ$28,""))))</f>
        <v>-728479</v>
      </c>
      <c r="C2098" s="6">
        <f>IF(MAX([1]Βοηθητικό!$E$28:$J$28)-1=MAX([1]Βοηθητικό!$E$1:$J$1)-1,'[1]ΣΤΟΙΧΕΙΑ ΕΤΟΥΣ 5'!$AZ$28,IF(MAX([1]Βοηθητικό!$E$28:$J$28)-1=MAX([1]Βοηθητικό!$E$1:$J$1)-2,'[1]ΣΤΟΙΧΕΙΑ ΕΤΟΥΣ 4'!$AZ$28,IF(MAX([1]Βοηθητικό!$E$28:$J$28)-1=MAX([1]Βοηθητικό!$E$1:$J$1)-3,'[1]ΣΤΟΙΧΕΙΑ ΕΤΟΥΣ 3'!$AZ$28,IF(MAX([1]Βοηθητικό!$E$28:$J$28)-1=MAX([1]Βοηθητικό!$E$1:$J$1)-4,'[1]ΣΤΟΙΧΕΙΑ ΕΤΟΥΣ 2'!$AZ$28,IF(MAX([1]Βοηθητικό!$E$28:$J$28)-1=MAX([1]Βοηθητικό!$E$1:$J$1)-5,'[1]ΣΤΟΙΧΕΙΑ ΕΤΟΥΣ 1'!$AZ$28,"")))))</f>
        <v>-658967</v>
      </c>
      <c r="D2098" s="7">
        <f>IF(MAX([1]Βοηθητικό!$E$28:$J$28)=MAX([1]Βοηθητικό!$E$1:$J$1),'[1]ΣΤΟΙΧΕΙΑ ΕΤΟΥΣ 6'!$AZ$28,IF(MAX([1]Βοηθητικό!$E$28:$J$28)=MAX([1]Βοηθητικό!$E$1:$J$1)-1,'[1]ΣΤΟΙΧΕΙΑ ΕΤΟΥΣ 5'!$AZ$28,IF(MAX([1]Βοηθητικό!$E$28:$J$28)=MAX([1]Βοηθητικό!$E$1:$J$1)-2,'[1]ΣΤΟΙΧΕΙΑ ΕΤΟΥΣ 4'!$AZ$28,IF(MAX([1]Βοηθητικό!$E$28:$J$28)=MAX([1]Βοηθητικό!$E$1:$J$1)-3,'[1]ΣΤΟΙΧΕΙΑ ΕΤΟΥΣ 3'!$AZ$28,IF(MAX([1]Βοηθητικό!$E$28:$J$28)=MAX([1]Βοηθητικό!$E$1:$J$1)-4,'[1]ΣΤΟΙΧΕΙΑ ΕΤΟΥΣ 2'!$AZ$28,IF(MAX([1]Βοηθητικό!$E$28:$J$28)=MAX([1]Βοηθητικό!$E$1:$J$1)-5,'[1]ΣΤΟΙΧΕΙΑ ΕΤΟΥΣ 1'!$AZ$28,""))))))</f>
        <v>-995375</v>
      </c>
    </row>
    <row r="2099" spans="1:4" x14ac:dyDescent="0.25">
      <c r="A2099" s="1" t="s">
        <v>191</v>
      </c>
      <c r="B2099" s="6">
        <f>IF(MAX([1]Βοηθητικό!E28:J28)-2=MAX([1]Βοηθητικό!$E$1:$J$1)-2,'[1]ΣΤΟΙΧΕΙΑ ΕΤΟΥΣ 4'!BQ28,IF(MAX([1]Βοηθητικό!E28:J28)-2=MAX([1]Βοηθητικό!$E$1:$J$1)-3,'[1]ΣΤΟΙΧΕΙΑ ΕΤΟΥΣ 3'!BQ28,IF(MAX([1]Βοηθητικό!E28:J28)-2=MAX([1]Βοηθητικό!$E$1:$J$1)-4,'[1]ΣΤΟΙΧΕΙΑ ΕΤΟΥΣ 2'!BQ28,IF(MAX([1]Βοηθητικό!E28:J28)-2=MAX([1]Βοηθητικό!$E$1:$J$1)-5,'[1]ΣΤΟΙΧΕΙΑ ΕΤΟΥΣ 1'!BQ28,""))))</f>
        <v>-224932</v>
      </c>
      <c r="C2099" s="6">
        <f>IF(MAX([1]Βοηθητικό!E28:J28)-1=MAX([1]Βοηθητικό!$E$1:$J$1)-1,'[1]ΣΤΟΙΧΕΙΑ ΕΤΟΥΣ 5'!BQ28,IF(MAX([1]Βοηθητικό!E28:J28)-1=MAX([1]Βοηθητικό!$E$1:$J$1)-2,'[1]ΣΤΟΙΧΕΙΑ ΕΤΟΥΣ 4'!BQ28,IF(MAX([1]Βοηθητικό!E28:J28)-1=MAX([1]Βοηθητικό!$E$1:$J$1)-3,'[1]ΣΤΟΙΧΕΙΑ ΕΤΟΥΣ 3'!BQ28,IF(MAX([1]Βοηθητικό!E28:J28)-1=MAX([1]Βοηθητικό!$E$1:$J$1)-4,'[1]ΣΤΟΙΧΕΙΑ ΕΤΟΥΣ 2'!BQ28,IF(MAX([1]Βοηθητικό!E28:J28)-1=MAX([1]Βοηθητικό!$E$1:$J$1)-5,'[1]ΣΤΟΙΧΕΙΑ ΕΤΟΥΣ 1'!BQ28,"")))))</f>
        <v>-222942</v>
      </c>
      <c r="D2099" s="7">
        <f>IF(MAX([1]Βοηθητικό!E28:J28)=MAX([1]Βοηθητικό!$E$1:$J$1),'[1]ΣΤΟΙΧΕΙΑ ΕΤΟΥΣ 6'!BQ28,IF(MAX([1]Βοηθητικό!E28:J28)=MAX([1]Βοηθητικό!$E$1:$J$1)-1,'[1]ΣΤΟΙΧΕΙΑ ΕΤΟΥΣ 5'!BQ28,IF(MAX([1]Βοηθητικό!E28:J28)=MAX([1]Βοηθητικό!$E$1:$J$1)-2,'[1]ΣΤΟΙΧΕΙΑ ΕΤΟΥΣ 4'!BQ28,IF(MAX([1]Βοηθητικό!E28:J28)=MAX([1]Βοηθητικό!$E$1:$J$1)-3,'[1]ΣΤΟΙΧΕΙΑ ΕΤΟΥΣ 3'!BQ28,IF(MAX([1]Βοηθητικό!E28:J28)=MAX([1]Βοηθητικό!$E$1:$J$1)-4,'[1]ΣΤΟΙΧΕΙΑ ΕΤΟΥΣ 2'!BQ28,IF(MAX([1]Βοηθητικό!E28:J28)=MAX([1]Βοηθητικό!$E$1:$J$1)-5,'[1]ΣΤΟΙΧΕΙΑ ΕΤΟΥΣ 1'!BQ28,""))))))</f>
        <v>-723077</v>
      </c>
    </row>
    <row r="2100" spans="1:4" x14ac:dyDescent="0.25">
      <c r="A2100" s="1" t="s">
        <v>55</v>
      </c>
      <c r="B2100" s="6">
        <f>IF(MAX([1]Βοηθητικό!$E$28:$J$28)-2=MAX([1]Βοηθητικό!$E$1:$J$1)-2,'[1]ΣΤΟΙΧΕΙΑ ΕΤΟΥΣ 4'!$BD$28,IF(MAX([1]Βοηθητικό!$E$28:$J$28)-2=MAX([1]Βοηθητικό!$E$1:$J$1)-3,'[1]ΣΤΟΙΧΕΙΑ ΕΤΟΥΣ 3'!$BD$28,IF(MAX([1]Βοηθητικό!$E$28:$J$28)-2=MAX([1]Βοηθητικό!$E$1:$J$1)-4,'[1]ΣΤΟΙΧΕΙΑ ΕΤΟΥΣ 2'!$BD$28,IF(MAX([1]Βοηθητικό!$E$28:$J$28)-2=MAX([1]Βοηθητικό!$E$1:$J$1)-5,'[1]ΣΤΟΙΧΕΙΑ ΕΤΟΥΣ 1'!$BD$28,""))))</f>
        <v>0</v>
      </c>
      <c r="C2100" s="6">
        <f>IF(MAX([1]Βοηθητικό!$E$28:$J$28)-1=MAX([1]Βοηθητικό!$E$1:$J$1)-1,'[1]ΣΤΟΙΧΕΙΑ ΕΤΟΥΣ 5'!$BD$28,IF(MAX([1]Βοηθητικό!$E$28:$J$28)-1=MAX([1]Βοηθητικό!$E$1:$J$1)-2,'[1]ΣΤΟΙΧΕΙΑ ΕΤΟΥΣ 4'!$BD$28,IF(MAX([1]Βοηθητικό!$E$28:$J$28)-1=MAX([1]Βοηθητικό!$E$1:$J$1)-3,'[1]ΣΤΟΙΧΕΙΑ ΕΤΟΥΣ 3'!$BD$28,IF(MAX([1]Βοηθητικό!$E$28:$J$28)-1=MAX([1]Βοηθητικό!$E$1:$J$1)-4,'[1]ΣΤΟΙΧΕΙΑ ΕΤΟΥΣ 2'!$BD$28,IF(MAX([1]Βοηθητικό!$E$28:$J$28)-1=MAX([1]Βοηθητικό!$E$1:$J$1)-5,'[1]ΣΤΟΙΧΕΙΑ ΕΤΟΥΣ 1'!$BD$28,"")))))</f>
        <v>0</v>
      </c>
      <c r="D2100" s="7">
        <f>IF(MAX([1]Βοηθητικό!$E$28:$J$28)=MAX([1]Βοηθητικό!$E$1:$J$1),'[1]ΣΤΟΙΧΕΙΑ ΕΤΟΥΣ 6'!$BD$28,IF(MAX([1]Βοηθητικό!$E$28:$J$28)=MAX([1]Βοηθητικό!$E$1:$J$1)-1,'[1]ΣΤΟΙΧΕΙΑ ΕΤΟΥΣ 5'!$BD$28,IF(MAX([1]Βοηθητικό!$E$28:$J$28)=MAX([1]Βοηθητικό!$E$1:$J$1)-2,'[1]ΣΤΟΙΧΕΙΑ ΕΤΟΥΣ 4'!$BD$28,IF(MAX([1]Βοηθητικό!$E$28:$J$28)=MAX([1]Βοηθητικό!$E$1:$J$1)-3,'[1]ΣΤΟΙΧΕΙΑ ΕΤΟΥΣ 3'!$BD$28,IF(MAX([1]Βοηθητικό!$E$28:$J$28)=MAX([1]Βοηθητικό!$E$1:$J$1)-4,'[1]ΣΤΟΙΧΕΙΑ ΕΤΟΥΣ 2'!$BD$28,IF(MAX([1]Βοηθητικό!$E$28:$J$28)=MAX([1]Βοηθητικό!$E$1:$J$1)-5,'[1]ΣΤΟΙΧΕΙΑ ΕΤΟΥΣ 1'!$BD$28,""))))))</f>
        <v>0</v>
      </c>
    </row>
    <row r="2101" spans="1:4" x14ac:dyDescent="0.25">
      <c r="A2101" s="1" t="s">
        <v>64</v>
      </c>
      <c r="B2101" s="6">
        <f>IF(MAX([1]Βοηθητικό!$E$28:$J$28)-2=MAX([1]Βοηθητικό!$E$1:$J$1)-2,'[1]ΣΤΟΙΧΕΙΑ ΕΤΟΥΣ 4'!$BM$28,IF(MAX([1]Βοηθητικό!$E$28:$J$28)-2=MAX([1]Βοηθητικό!$E$1:$J$1)-3,'[1]ΣΤΟΙΧΕΙΑ ΕΤΟΥΣ 3'!$BM$28,IF(MAX([1]Βοηθητικό!$E$28:$J$28)-2=MAX([1]Βοηθητικό!$E$1:$J$1)-4,'[1]ΣΤΟΙΧΕΙΑ ΕΤΟΥΣ 2'!$BM$28,IF(MAX([1]Βοηθητικό!$E$28:$J$28)-2=MAX([1]Βοηθητικό!$E$1:$J$1)-5,'[1]ΣΤΟΙΧΕΙΑ ΕΤΟΥΣ 1'!$BM$28,""))))</f>
        <v>0</v>
      </c>
      <c r="C2101" s="6">
        <f>IF(MAX([1]Βοηθητικό!$E$28:$J$28)-1=MAX([1]Βοηθητικό!$E$1:$J$1)-1,'[1]ΣΤΟΙΧΕΙΑ ΕΤΟΥΣ 5'!$BM$28,IF(MAX([1]Βοηθητικό!$E$28:$J$28)-1=MAX([1]Βοηθητικό!$E$1:$J$1)-2,'[1]ΣΤΟΙΧΕΙΑ ΕΤΟΥΣ 4'!$BM$28,IF(MAX([1]Βοηθητικό!$E$28:$J$28)-1=MAX([1]Βοηθητικό!$E$1:$J$1)-3,'[1]ΣΤΟΙΧΕΙΑ ΕΤΟΥΣ 3'!$BM$28,IF(MAX([1]Βοηθητικό!$E$28:$J$28)-1=MAX([1]Βοηθητικό!$E$1:$J$1)-4,'[1]ΣΤΟΙΧΕΙΑ ΕΤΟΥΣ 2'!$BM$28,IF(MAX([1]Βοηθητικό!$E$28:$J$28)-1=MAX([1]Βοηθητικό!$E$1:$J$1)-5,'[1]ΣΤΟΙΧΕΙΑ ΕΤΟΥΣ 1'!$BM$28,"")))))</f>
        <v>0</v>
      </c>
      <c r="D2101" s="7">
        <f>IF(MAX([1]Βοηθητικό!$E$28:$J$28)=MAX([1]Βοηθητικό!$E$1:$J$1),'[1]ΣΤΟΙΧΕΙΑ ΕΤΟΥΣ 6'!$BM$28,IF(MAX([1]Βοηθητικό!$E$28:$J$28)=MAX([1]Βοηθητικό!$E$1:$J$1)-1,'[1]ΣΤΟΙΧΕΙΑ ΕΤΟΥΣ 5'!$BM$28,IF(MAX([1]Βοηθητικό!$E$28:$J$28)=MAX([1]Βοηθητικό!$E$1:$J$1)-2,'[1]ΣΤΟΙΧΕΙΑ ΕΤΟΥΣ 4'!$BM$28,IF(MAX([1]Βοηθητικό!$E$28:$J$28)=MAX([1]Βοηθητικό!$E$1:$J$1)-3,'[1]ΣΤΟΙΧΕΙΑ ΕΤΟΥΣ 3'!$BM$28,IF(MAX([1]Βοηθητικό!$E$28:$J$28)=MAX([1]Βοηθητικό!$E$1:$J$1)-4,'[1]ΣΤΟΙΧΕΙΑ ΕΤΟΥΣ 2'!$BM$28,IF(MAX([1]Βοηθητικό!$E$28:$J$28)=MAX([1]Βοηθητικό!$E$1:$J$1)-5,'[1]ΣΤΟΙΧΕΙΑ ΕΤΟΥΣ 1'!$BM$28,""))))))</f>
        <v>0</v>
      </c>
    </row>
    <row r="2102" spans="1:4" x14ac:dyDescent="0.25">
      <c r="A2102" s="1"/>
      <c r="B2102" s="9"/>
      <c r="C2102" s="9"/>
      <c r="D2102" s="9"/>
    </row>
    <row r="2103" spans="1:4" x14ac:dyDescent="0.25">
      <c r="A2103" s="1" t="s">
        <v>176</v>
      </c>
      <c r="B2103" s="1"/>
      <c r="C2103" s="1"/>
      <c r="D2103" s="2" t="s">
        <v>192</v>
      </c>
    </row>
    <row r="2104" spans="1:4" x14ac:dyDescent="0.25">
      <c r="A2104" s="3" t="str">
        <f>"ΚΩΔΙΚΟΣ ICAP" &amp; ": " &amp; '[1]ΣΤΟΙΧΕΙΑ ΕΤΟΥΣ 3'!A$28</f>
        <v>ΚΩΔΙΚΟΣ ICAP: 7528</v>
      </c>
      <c r="B2104" s="1"/>
      <c r="C2104" s="1"/>
      <c r="D2104" s="1"/>
    </row>
    <row r="2105" spans="1:4" x14ac:dyDescent="0.25">
      <c r="A2105" s="3" t="str">
        <f>'[1]ΣΤΟΙΧΕΙΑ ΕΤΟΥΣ 3'!B$28</f>
        <v>ΒΙΤΣΑΞΑΚΗΣ, ΜΑΝ., "EVE" Α.Ε.</v>
      </c>
      <c r="B2105" s="1"/>
      <c r="C2105" s="1"/>
      <c r="D2105" s="1"/>
    </row>
    <row r="2106" spans="1:4" x14ac:dyDescent="0.25">
      <c r="A2106" s="3" t="s">
        <v>193</v>
      </c>
      <c r="B2106" s="4" t="str">
        <f>RIGHT(B2085,4)</f>
        <v>2015</v>
      </c>
      <c r="C2106" s="4" t="str">
        <f>RIGHT(C2085,4)</f>
        <v>2016</v>
      </c>
      <c r="D2106" s="4" t="str">
        <f>RIGHT(D2085,4)</f>
        <v>2017</v>
      </c>
    </row>
    <row r="2107" spans="1:4" x14ac:dyDescent="0.25">
      <c r="A2107" s="1" t="s">
        <v>194</v>
      </c>
      <c r="B2107" s="10">
        <f>IF(B2071&lt;=0,"-",IF(OR(B2098/B2071*100&lt;-500,B2098/B2071*100&gt;500),"-",B2098/B2071*100))</f>
        <v>-58.830431836701067</v>
      </c>
      <c r="C2107" s="10">
        <f>IF(C2071&lt;=0,"-",IF(OR(C2098/C2071*100&lt;-500,C2098/C2071*100&gt;500),"-",C2098/C2071*100))</f>
        <v>-113.75189452133773</v>
      </c>
      <c r="D2107" s="10" t="str">
        <f>IF(D2071&lt;=0,"-",IF(OR(D2098/D2071*100&lt;-500,D2098/D2071*100&gt;500),"-",D2098/D2071*100))</f>
        <v>-</v>
      </c>
    </row>
    <row r="2108" spans="1:4" x14ac:dyDescent="0.25">
      <c r="A2108" s="1" t="s">
        <v>195</v>
      </c>
      <c r="B2108" s="10">
        <f>IF(B2083=0,"-",IF(OR(B2098/B2083*100&lt;-500,B2098/B2083*100&gt;500),"-",B2098/B2083*100))</f>
        <v>-7.4483086790787594</v>
      </c>
      <c r="C2108" s="10">
        <f>IF(C2083=0,"-",IF(OR(C2098/C2083*100&lt;-500,C2098/C2083*100&gt;500),"-",C2098/C2083*100))</f>
        <v>-7.0156176107421198</v>
      </c>
      <c r="D2108" s="10">
        <f>IF(D2083=0,"-",IF(OR(D2098/D2083*100&lt;-500,D2098/D2083*100&gt;500),"-",D2098/D2083*100))</f>
        <v>-12.075069171964756</v>
      </c>
    </row>
    <row r="2109" spans="1:4" x14ac:dyDescent="0.25">
      <c r="A2109" s="1" t="s">
        <v>196</v>
      </c>
      <c r="B2109" s="10">
        <f>IF(B2086=0,"-",IF(OR(B2088/B2086*100&lt;-500,B2088/B2086*100&gt;99),"-",B2088/B2086*100))</f>
        <v>44.579600069529569</v>
      </c>
      <c r="C2109" s="10">
        <f>IF(C2086=0,"-",IF(OR(C2088/C2086*100&lt;-500,C2088/C2086*100&gt;99),"-",C2088/C2086*100))</f>
        <v>40.900249648093549</v>
      </c>
      <c r="D2109" s="10">
        <f>IF(D2086=0,"-",IF(OR(D2088/D2086*100&lt;-500,D2088/D2086*100&gt;99),"-",D2088/D2086*100))</f>
        <v>38.287601686093886</v>
      </c>
    </row>
    <row r="2110" spans="1:4" x14ac:dyDescent="0.25">
      <c r="A2110" s="1" t="s">
        <v>197</v>
      </c>
      <c r="B2110" s="10">
        <f>IF(B2086=0,"-",IF(OR(B2092/B2086*100&lt;-500,B2092/B2086*100&gt;500),"-",B2092/B2086*100))</f>
        <v>-20.556343783085804</v>
      </c>
      <c r="C2110" s="10">
        <f>IF(C2086=0,"-",IF(OR(C2092/C2086*100&lt;-500,C2092/C2086*100&gt;500),"-",C2092/C2086*100))</f>
        <v>-19.986618304109655</v>
      </c>
      <c r="D2110" s="10">
        <f>IF(D2086=0,"-",IF(OR(D2092/D2086*100&lt;-500,D2092/D2086*100&gt;500),"-",D2092/D2086*100))</f>
        <v>-47.074377398056164</v>
      </c>
    </row>
    <row r="2111" spans="1:4" x14ac:dyDescent="0.25">
      <c r="A2111" s="1" t="s">
        <v>198</v>
      </c>
      <c r="B2111" s="10">
        <f>IF(B2086=0,"-",IF(OR(B2098/B2086*100&lt;-500,B2098/B2086*100&gt;500),"-",B2098/B2086*100))</f>
        <v>-20.556343783085804</v>
      </c>
      <c r="C2111" s="10">
        <f>IF(C2086=0,"-",IF(OR(C2098/C2086*100&lt;-500,C2098/C2086*100&gt;500),"-",C2098/C2086*100))</f>
        <v>-19.986618304109655</v>
      </c>
      <c r="D2111" s="10">
        <f>IF(D2086=0,"-",IF(OR(D2098/D2086*100&lt;-500,D2098/D2086*100&gt;500),"-",D2098/D2086*100))</f>
        <v>-47.074377398056164</v>
      </c>
    </row>
    <row r="2112" spans="1:4" x14ac:dyDescent="0.25">
      <c r="A2112" s="1" t="s">
        <v>199</v>
      </c>
      <c r="B2112" s="10">
        <f>IF(B2086=0,"-",IF(OR(B2099/B2086*100&lt;-500,B2099/B2086*100&gt;500),"-",B2099/B2086*100))</f>
        <v>-6.3471692661244266</v>
      </c>
      <c r="C2112" s="10">
        <f t="shared" ref="C2112:D2112" si="24">IF(C2086=0,"-",IF(OR(C2099/C2086*100&lt;-500,C2099/C2086*100&gt;500),"-",C2099/C2086*100))</f>
        <v>-6.7618813354156053</v>
      </c>
      <c r="D2112" s="10">
        <f t="shared" si="24"/>
        <v>-34.196558669701624</v>
      </c>
    </row>
    <row r="2113" spans="1:4" x14ac:dyDescent="0.25">
      <c r="A2113" s="1" t="s">
        <v>200</v>
      </c>
      <c r="B2113" s="10">
        <f>IF(B2071&lt;=0,"-",IF(OR((B2075+B2078)/B2071&lt;=0,(B2075+B2078)/B2071&gt;100),"-",(B2075+B2078)/B2071))</f>
        <v>6.8984953996264142</v>
      </c>
      <c r="C2113" s="10">
        <f>IF(C2071&lt;=0,"-",IF(OR((C2075+C2078)/C2071&lt;=0,(C2075+C2078)/C2071&gt;100),"-",(C2075+C2078)/C2071))</f>
        <v>15.21409385778057</v>
      </c>
      <c r="D2113" s="10" t="str">
        <f>IF(D2071&lt;=0,"-",IF(OR((D2075+D2078)/D2071&lt;=0,(D2075+D2078)/D2071&gt;100),"-",(D2075+D2078)/D2071))</f>
        <v>-</v>
      </c>
    </row>
    <row r="2114" spans="1:4" x14ac:dyDescent="0.25">
      <c r="A2114" s="1" t="s">
        <v>201</v>
      </c>
      <c r="B2114" s="10" t="str">
        <f>IF(B2090=0,"-",IF((B2090+B2098)&lt;=0,"-",IF(OR((B2090+B2098)/B2090&lt;=0,(B2090+B2098)/B2090&gt;1000),"-",(B2090+B2098)/B2090)))</f>
        <v>-</v>
      </c>
      <c r="C2114" s="10" t="str">
        <f>IF(C2090=0,"-",IF((C2090+C2098)&lt;=0,"-",IF(OR((C2090+C2098)/C2090&lt;=0,(C2090+C2098)/C2090&gt;1000),"-",(C2090+C2098)/C2090)))</f>
        <v>-</v>
      </c>
      <c r="D2114" s="10" t="str">
        <f>IF(D2090=0,"-",IF((D2090+D2098)&lt;=0,"-",IF(OR((D2090+D2098)/D2090&lt;=0,(D2090+D2098)/D2090&gt;1000),"-",(D2090+D2098)/D2090)))</f>
        <v>-</v>
      </c>
    </row>
    <row r="2115" spans="1:4" x14ac:dyDescent="0.25">
      <c r="A2115" s="1" t="s">
        <v>202</v>
      </c>
      <c r="B2115" s="10">
        <f>IF(B2071&lt;=0,"-",IF(B2079=0,"-",IF(OR(B2079/B2071*100&lt;0,B2079/B2071*100&gt;1000),"-",B2079/B2071*100)))</f>
        <v>212.18394387649209</v>
      </c>
      <c r="C2115" s="10">
        <f>IF(C2071&lt;=0,"-",IF(C2079=0,"-",IF(OR(C2079/C2071*100&lt;0,C2079/C2071*100&gt;1000),"-",C2079/C2071*100)))</f>
        <v>453.15897407569798</v>
      </c>
      <c r="D2115" s="10" t="str">
        <f>IF(D2071&lt;=0,"-",IF(D2079=0,"-",IF(OR(D2079/D2071*100&lt;0,D2079/D2071*100&gt;1000),"-",D2079/D2071*100)))</f>
        <v>-</v>
      </c>
    </row>
    <row r="2116" spans="1:4" x14ac:dyDescent="0.25">
      <c r="A2116" s="1" t="s">
        <v>81</v>
      </c>
      <c r="B2116" s="10">
        <f>IF(B2078=0,"-",IF(OR((B2059+B2063+B2067)/B2078&lt;0,(B2059+B2063+B2067)/B2078&gt;50),"-",(B2059+B2063+B2067)/B2078))</f>
        <v>2.355151506668673</v>
      </c>
      <c r="C2116" s="10">
        <f>IF(C2078=0,"-",IF(OR((C2059+C2063+C2067)/C2078&lt;0,(C2059+C2063+C2067)/C2078&gt;50),"-",(C2059+C2063+C2067)/C2078))</f>
        <v>2.1074487991063116</v>
      </c>
      <c r="D2116" s="10">
        <f>IF(D2078=0,"-",IF(OR((D2059+D2063+D2067)/D2078&lt;0,(D2059+D2063+D2067)/D2078&gt;50),"-",(D2059+D2063+D2067)/D2078))</f>
        <v>1.7029801819926025</v>
      </c>
    </row>
    <row r="2117" spans="1:4" x14ac:dyDescent="0.25">
      <c r="A2117" s="1" t="s">
        <v>203</v>
      </c>
      <c r="B2117" s="10">
        <f>IF(B2078=0,"-",IF(OR((B2063+B2067)/B2078&lt;0,(B2063+B2067)/B2078&gt;30),"-",(B2063+B2067)/B2078))</f>
        <v>1.3411838100289282</v>
      </c>
      <c r="C2117" s="10">
        <f>IF(C2078=0,"-",IF(OR((C2063+C2067)/C2078&lt;0,(C2063+C2067)/C2078&gt;30),"-",(C2063+C2067)/C2078))</f>
        <v>1.284785421709179</v>
      </c>
      <c r="D2117" s="10">
        <f>IF(D2078=0,"-",IF(OR((D2063+D2067)/D2078&lt;0,(D2063+D2067)/D2078&gt;30),"-",(D2063+D2067)/D2078))</f>
        <v>1.0059228844395702</v>
      </c>
    </row>
    <row r="2118" spans="1:4" x14ac:dyDescent="0.25">
      <c r="A2118" s="1" t="s">
        <v>204</v>
      </c>
      <c r="B2118" s="10">
        <f>IF(B2078=0,"-",IF(OR((B2065+B2067)/B2078&lt;0,(B2065+B2067)/B2078&gt;15),"-",(B2065+B2067)/B2078))</f>
        <v>8.5463287932403986E-2</v>
      </c>
      <c r="C2118" s="10">
        <f>IF(C2078=0,"-",IF(OR((C2065+C2067)/C2078&lt;0,(C2065+C2067)/C2078&gt;15),"-",(C2065+C2067)/C2078))</f>
        <v>3.9218255445913237E-2</v>
      </c>
      <c r="D2118" s="10">
        <f>IF(D2078=0,"-",IF(OR((D2065+D2067)/D2078&lt;0,(D2065+D2067)/D2078&gt;15),"-",(D2065+D2067)/D2078))</f>
        <v>2.0926079645966409E-2</v>
      </c>
    </row>
    <row r="2119" spans="1:4" x14ac:dyDescent="0.25">
      <c r="A2119" s="1" t="s">
        <v>205</v>
      </c>
      <c r="B2119" s="8">
        <f>IF((B2059+B2063+B2067)-B2078=0,"-",(B2059+B2063+B2067)-B2078)</f>
        <v>5421888</v>
      </c>
      <c r="C2119" s="8">
        <f>IF((C2059+C2063+C2067)-C2078=0,"-",(C2059+C2063+C2067)-C2078)</f>
        <v>4758486</v>
      </c>
      <c r="D2119" s="8">
        <f>IF((D2059+D2063+D2067)-D2078=0,"-",(D2059+D2063+D2067)-D2078)</f>
        <v>3274862</v>
      </c>
    </row>
    <row r="2120" spans="1:4" x14ac:dyDescent="0.25">
      <c r="A2120" s="1" t="s">
        <v>206</v>
      </c>
      <c r="B2120" s="11">
        <f>IF(B2086=0,"-",IF(OR(B2064/B2086*365&lt;=0,B2064/B2086*365&gt;720),"-",B2064/B2086*365))</f>
        <v>478.31428324721145</v>
      </c>
      <c r="C2120" s="11">
        <f>IF(C2086=0,"-",IF(OR(C2064/C2086*365&lt;=0,C2064/C2086*365&gt;720),"-",C2064/C2086*365))</f>
        <v>515.80932721188492</v>
      </c>
      <c r="D2120" s="11">
        <f>IF(D2086=0,"-",IF(OR(D2064/D2086*365&lt;=0,D2064/D2086*365&gt;720),"-",D2064/D2086*365))</f>
        <v>677.67322874304853</v>
      </c>
    </row>
    <row r="2121" spans="1:4" x14ac:dyDescent="0.25">
      <c r="A2121" s="1" t="s">
        <v>207</v>
      </c>
      <c r="B2121" s="11">
        <f>IF(B2087=0,"-",IF(OR(B2080/B2087*365&lt;=0,B2080/B2087*365&gt;720),"-",B2080/B2087*365))</f>
        <v>98.811449304657799</v>
      </c>
      <c r="C2121" s="11">
        <f>IF(C2087=0,"-",IF(OR(C2080/C2087*365&lt;=0,C2080/C2087*365&gt;720),"-",C2080/C2087*365))</f>
        <v>156.04095416885633</v>
      </c>
      <c r="D2121" s="11">
        <f>IF(D2087=0,"-",IF(OR(D2080/D2087*365&lt;=0,D2080/D2087*365&gt;720),"-",D2080/D2087*365))</f>
        <v>270.50193042795883</v>
      </c>
    </row>
    <row r="2122" spans="1:4" x14ac:dyDescent="0.25">
      <c r="A2122" s="1" t="s">
        <v>208</v>
      </c>
      <c r="B2122" s="11" t="str">
        <f>IF(B2087=0,"-",IF(OR(B2059/B2087*365&lt;=0,B2059/B2087*365&gt;720),"-",B2059/B2087*365))</f>
        <v>-</v>
      </c>
      <c r="C2122" s="11">
        <f>IF(C2087=0,"-",IF(OR(C2059/C2087*365&lt;=0,C2059/C2087*365&gt;720),"-",C2059/C2087*365))</f>
        <v>662.14019288248051</v>
      </c>
      <c r="D2122" s="11" t="str">
        <f>IF(D2087=0,"-",IF(OR(D2059/D2087*365&lt;=0,D2059/D2087*365&gt;720),"-",D2059/D2087*365))</f>
        <v>-</v>
      </c>
    </row>
    <row r="2123" spans="1:4" x14ac:dyDescent="0.25">
      <c r="A2123" s="1" t="s">
        <v>209</v>
      </c>
      <c r="B2123" s="10">
        <f>IF(OR(B2083=0,B2086=0),"-",IF(OR(B2086/B2083&lt;=0,B2086/B2083&gt;100),"-",B2086/B2083))</f>
        <v>0.36233625773506406</v>
      </c>
      <c r="C2123" s="10">
        <f>IF(OR(C2083=0,C2086=0),"-",IF(OR(C2086/C2083&lt;=0,C2086/C2083&gt;100),"-",C2086/C2083))</f>
        <v>0.35101573983126327</v>
      </c>
      <c r="D2123" s="10">
        <f>IF(OR(D2083=0,D2086=0),"-",IF(OR(D2086/D2083&lt;=0,D2086/D2083&gt;100),"-",D2086/D2083))</f>
        <v>0.25651043814895724</v>
      </c>
    </row>
    <row r="2124" spans="1:4" x14ac:dyDescent="0.25">
      <c r="A2124" s="1" t="s">
        <v>210</v>
      </c>
      <c r="B2124" s="8" t="str">
        <f>IF(OR(B2122="-",B2120="-",B2121="-"),"-",(B2122+B2120)-B2121)</f>
        <v>-</v>
      </c>
      <c r="C2124" s="8">
        <f>IF(OR(C2122="-",C2120="-",C2121="-"),"-",(C2122+C2120)-C2121)</f>
        <v>1021.908565925509</v>
      </c>
      <c r="D2124" s="8" t="str">
        <f>IF(OR(D2122="-",D2120="-",D2121="-"),"-",(D2122+D2120)-D2121)</f>
        <v>-</v>
      </c>
    </row>
    <row r="2125" spans="1:4" x14ac:dyDescent="0.25">
      <c r="A2125" s="1" t="s">
        <v>211</v>
      </c>
      <c r="B2125" s="10">
        <f>IF(B2048=0,"-",(B2048/B2068)*100)</f>
        <v>3.6565655078461532</v>
      </c>
      <c r="C2125" s="10">
        <f>IF(C2048=0,"-",(C2048/C2068)*100)</f>
        <v>3.5939114591107413</v>
      </c>
      <c r="D2125" s="10">
        <f>IF(D2048=0,"-",(D2048/D2068)*100)</f>
        <v>3.7584930362198095</v>
      </c>
    </row>
    <row r="2126" spans="1:4" x14ac:dyDescent="0.25">
      <c r="A2126" s="1" t="s">
        <v>212</v>
      </c>
      <c r="B2126" s="10">
        <f>IF(B2079=0,"-",IF(B2079/B2086&gt;10,"-",(B2079/B2086)*100))</f>
        <v>74.140643870900746</v>
      </c>
      <c r="C2126" s="10">
        <f>IF(C2079=0,"-",IF(C2079/C2086&gt;10,"-",(C2079/C2086)*100))</f>
        <v>79.621666821856323</v>
      </c>
      <c r="D2126" s="10">
        <f>IF(D2079=0,"-",IF(D2079/D2086&gt;10,"-",(D2079/D2086)*100))</f>
        <v>129.57928524034122</v>
      </c>
    </row>
    <row r="2127" spans="1:4" x14ac:dyDescent="0.25">
      <c r="A2127" s="1"/>
      <c r="B2127" s="1"/>
      <c r="C2127" s="1"/>
      <c r="D2127" s="1"/>
    </row>
    <row r="2128" spans="1:4" x14ac:dyDescent="0.25">
      <c r="A2128" s="1" t="s">
        <v>176</v>
      </c>
      <c r="B2128" s="1"/>
      <c r="C2128" s="1"/>
      <c r="D2128" s="2" t="s">
        <v>177</v>
      </c>
    </row>
    <row r="2129" spans="1:4" x14ac:dyDescent="0.25">
      <c r="A2129" s="3" t="str">
        <f>"ΚΩΔΙΚΟΣ ICAP" &amp; ": " &amp; '[1]ΣΤΟΙΧΕΙΑ ΕΤΟΥΣ 3'!A$29</f>
        <v>ΚΩΔΙΚΟΣ ICAP: 10173191</v>
      </c>
      <c r="B2129" s="1"/>
      <c r="C2129" s="1"/>
      <c r="D2129" s="2"/>
    </row>
    <row r="2130" spans="1:4" x14ac:dyDescent="0.25">
      <c r="A2130" s="3" t="str">
        <f>'[1]ΣΤΟΙΧΕΙΑ ΕΤΟΥΣ 3'!B$29</f>
        <v>ΓΥΛΛΟΣ Ι.Κ.Ε.</v>
      </c>
      <c r="B2130" s="1"/>
      <c r="C2130" s="1"/>
      <c r="D2130" s="1"/>
    </row>
    <row r="2131" spans="1:4" x14ac:dyDescent="0.25">
      <c r="A2131" s="1" t="s">
        <v>178</v>
      </c>
      <c r="B2131" s="2" t="s">
        <v>179</v>
      </c>
      <c r="C2131" s="2" t="s">
        <v>179</v>
      </c>
      <c r="D2131" s="2" t="s">
        <v>179</v>
      </c>
    </row>
    <row r="2132" spans="1:4" x14ac:dyDescent="0.25">
      <c r="A2132" s="3" t="s">
        <v>180</v>
      </c>
      <c r="B2132" s="4" t="str">
        <f>IF(MAX([1]Βοηθητικό!$E$29:$J$29)-2=MAX([1]Βοηθητικό!$E$1:$J$1)-2,RIGHT('[1]ΣΤΟΙΧΕΙΑ ΕΤΟΥΣ 4'!$F$29,10),IF(MAX([1]Βοηθητικό!$E$29:$J$29)-2=MAX([1]Βοηθητικό!$E$1:$J$1)-3,RIGHT('[1]ΣΤΟΙΧΕΙΑ ΕΤΟΥΣ 3'!$F$29,10),IF(MAX([1]Βοηθητικό!$E$29:$J$29)-2=MAX([1]Βοηθητικό!$E$1:$J$1)-4,RIGHT('[1]ΣΤΟΙΧΕΙΑ ΕΤΟΥΣ 2'!$F$29,10),IF(MAX([1]Βοηθητικό!$E$29:$J$29)-2=MAX([1]Βοηθητικό!$E$1:$J$1)-5,RIGHT('[1]ΣΤΟΙΧΕΙΑ ΕΤΟΥΣ 1'!$F$29,10),""))))</f>
        <v>31/12/2017</v>
      </c>
      <c r="C2132" s="17" t="str">
        <f>IF(MAX([1]Βοηθητικό!$E$29:$J$29)-1=MAX([1]Βοηθητικό!$E$1:$J$1)-1,RIGHT('[1]ΣΤΟΙΧΕΙΑ ΕΤΟΥΣ 5'!$F$29,10),IF(MAX([1]Βοηθητικό!$E$29:$J$29)-1=MAX([1]Βοηθητικό!$E$1:$J$1)-2,RIGHT('[1]ΣΤΟΙΧΕΙΑ ΕΤΟΥΣ 4'!$F$29,10),IF(MAX([1]Βοηθητικό!$E$29:$J$29)-1=MAX([1]Βοηθητικό!$E$1:$J$1)-3,RIGHT('[1]ΣΤΟΙΧΕΙΑ ΕΤΟΥΣ 3'!$F$29,10),IF(MAX([1]Βοηθητικό!$E$29:$J$29)-1=MAX([1]Βοηθητικό!$E$1:$J$1)-4,RIGHT('[1]ΣΤΟΙΧΕΙΑ ΕΤΟΥΣ 2'!$F$29,10),IF(MAX([1]Βοηθητικό!$E$29:$J$29)-1=MAX([1]Βοηθητικό!$E$1:$J$1)-5,RIGHT('[1]ΣΤΟΙΧΕΙΑ ΕΤΟΥΣ 1'!$F$29,10),"")))))</f>
        <v>31/12/2018</v>
      </c>
      <c r="D2132" s="5" t="str">
        <f>IF(MAX([1]Βοηθητικό!$E$29:$J$29)=MAX([1]Βοηθητικό!$E$1:$J$1),RIGHT('[1]ΣΤΟΙΧΕΙΑ ΕΤΟΥΣ 6'!$F$29,10),IF(MAX([1]Βοηθητικό!$E$29:$J$29)=MAX([1]Βοηθητικό!$E$1:$J$1)-1,RIGHT('[1]ΣΤΟΙΧΕΙΑ ΕΤΟΥΣ 5'!$F$29,10),IF(MAX([1]Βοηθητικό!$E$29:$J$29)=MAX([1]Βοηθητικό!$E$1:$J$1)-2,RIGHT('[1]ΣΤΟΙΧΕΙΑ ΕΤΟΥΣ 4'!$F$29,10),IF(MAX([1]Βοηθητικό!$E$29:$J$29)=MAX([1]Βοηθητικό!$E$1:$J$1)-3,RIGHT('[1]ΣΤΟΙΧΕΙΑ ΕΤΟΥΣ 3'!$F$29,10),IF(MAX([1]Βοηθητικό!$E$29:$J$29)=MAX([1]Βοηθητικό!$E$1:$J$1)-4,RIGHT('[1]ΣΤΟΙΧΕΙΑ ΕΤΟΥΣ 2'!$F$29,10),IF(MAX([1]Βοηθητικό!$E$29:$J$29)=MAX([1]Βοηθητικό!$E$1:$J$1)-5,RIGHT('[1]ΣΤΟΙΧΕΙΑ ΕΤΟΥΣ 1'!$F$29,10),""))))))</f>
        <v>31/12/2019</v>
      </c>
    </row>
    <row r="2133" spans="1:4" x14ac:dyDescent="0.25">
      <c r="A2133" s="1" t="s">
        <v>6</v>
      </c>
      <c r="B2133" s="6">
        <f>IF(MAX([1]Βοηθητικό!$E$29:$J$29)-2=MAX([1]Βοηθητικό!$E$1:$J$1)-2,'[1]ΣΤΟΙΧΕΙΑ ΕΤΟΥΣ 4'!$G$29,IF(MAX([1]Βοηθητικό!$E$29:$J$29)-2=MAX([1]Βοηθητικό!$E$1:$J$1)-3,'[1]ΣΤΟΙΧΕΙΑ ΕΤΟΥΣ 3'!$G$29,IF(MAX([1]Βοηθητικό!$E$29:$J$29)-2=MAX([1]Βοηθητικό!$E$1:$J$1)-4,'[1]ΣΤΟΙΧΕΙΑ ΕΤΟΥΣ 2'!$G$29,IF(MAX([1]Βοηθητικό!$E$29:$J$29)-2=MAX([1]Βοηθητικό!$E$1:$J$1)-5,'[1]ΣΤΟΙΧΕΙΑ ΕΤΟΥΣ 1'!$G$29,""))))</f>
        <v>63072</v>
      </c>
      <c r="C2133" s="6">
        <f>IF(MAX([1]Βοηθητικό!$E$29:$J$29)-1=MAX([1]Βοηθητικό!$E$1:$J$1)-1,'[1]ΣΤΟΙΧΕΙΑ ΕΤΟΥΣ 5'!$G$29,IF(MAX([1]Βοηθητικό!$E$29:$J$29)-1=MAX([1]Βοηθητικό!$E$1:$J$1)-2,'[1]ΣΤΟΙΧΕΙΑ ΕΤΟΥΣ 4'!$G$29,IF(MAX([1]Βοηθητικό!$E$29:$J$29)-1=MAX([1]Βοηθητικό!$E$1:$J$1)-3,'[1]ΣΤΟΙΧΕΙΑ ΕΤΟΥΣ 3'!$G$29,IF(MAX([1]Βοηθητικό!$E$29:$J$29)-1=MAX([1]Βοηθητικό!$E$1:$J$1)-4,'[1]ΣΤΟΙΧΕΙΑ ΕΤΟΥΣ 2'!$G$29,IF(MAX([1]Βοηθητικό!$E$29:$J$29)-1=MAX([1]Βοηθητικό!$E$1:$J$1)-5,'[1]ΣΤΟΙΧΕΙΑ ΕΤΟΥΣ 1'!$G$29,"")))))</f>
        <v>84841</v>
      </c>
      <c r="D2133" s="7">
        <f>IF(MAX([1]Βοηθητικό!$E$29:$J$29)=MAX([1]Βοηθητικό!$E$1:$J$1),'[1]ΣΤΟΙΧΕΙΑ ΕΤΟΥΣ 6'!$G$29,IF(MAX([1]Βοηθητικό!$E$29:$J$29)=MAX([1]Βοηθητικό!$E$1:$J$1)-1,'[1]ΣΤΟΙΧΕΙΑ ΕΤΟΥΣ 5'!$G$29,IF(MAX([1]Βοηθητικό!$E$29:$J$29)=MAX([1]Βοηθητικό!$E$1:$J$1)-2,'[1]ΣΤΟΙΧΕΙΑ ΕΤΟΥΣ 4'!$G$29,IF(MAX([1]Βοηθητικό!$E$29:$J$29)=MAX([1]Βοηθητικό!$E$1:$J$1)-3,'[1]ΣΤΟΙΧΕΙΑ ΕΤΟΥΣ 3'!$G$29,IF(MAX([1]Βοηθητικό!$E$29:$J$29)=MAX([1]Βοηθητικό!$E$1:$J$1)-4,'[1]ΣΤΟΙΧΕΙΑ ΕΤΟΥΣ 2'!$G$29,IF(MAX([1]Βοηθητικό!$E$29:$J$29)=MAX([1]Βοηθητικό!$E$1:$J$1)-5,'[1]ΣΤΟΙΧΕΙΑ ΕΤΟΥΣ 1'!$G$29,""))))))</f>
        <v>268437</v>
      </c>
    </row>
    <row r="2134" spans="1:4" x14ac:dyDescent="0.25">
      <c r="A2134" s="1" t="s">
        <v>7</v>
      </c>
      <c r="B2134" s="6">
        <f>IF(MAX([1]Βοηθητικό!$E$29:$J$29)-2=MAX([1]Βοηθητικό!$E$1:$J$1)-2,'[1]ΣΤΟΙΧΕΙΑ ΕΤΟΥΣ 4'!$H$29,IF(MAX([1]Βοηθητικό!$E$29:$J$29)-2=MAX([1]Βοηθητικό!$E$1:$J$1)-3,'[1]ΣΤΟΙΧΕΙΑ ΕΤΟΥΣ 3'!$H$29,IF(MAX([1]Βοηθητικό!$E$29:$J$29)-2=MAX([1]Βοηθητικό!$E$1:$J$1)-4,'[1]ΣΤΟΙΧΕΙΑ ΕΤΟΥΣ 2'!$H$29,IF(MAX([1]Βοηθητικό!$E$29:$J$29)-2=MAX([1]Βοηθητικό!$E$1:$J$1)-5,'[1]ΣΤΟΙΧΕΙΑ ΕΤΟΥΣ 1'!$H$29,""))))</f>
        <v>0</v>
      </c>
      <c r="C2134" s="6">
        <f>IF(MAX([1]Βοηθητικό!$E$29:$J$29)-1=MAX([1]Βοηθητικό!$E$1:$J$1)-1,'[1]ΣΤΟΙΧΕΙΑ ΕΤΟΥΣ 5'!$H$29,IF(MAX([1]Βοηθητικό!$E$29:$J$29)-1=MAX([1]Βοηθητικό!$E$1:$J$1)-2,'[1]ΣΤΟΙΧΕΙΑ ΕΤΟΥΣ 4'!$H$29,IF(MAX([1]Βοηθητικό!$E$29:$J$29)-1=MAX([1]Βοηθητικό!$E$1:$J$1)-3,'[1]ΣΤΟΙΧΕΙΑ ΕΤΟΥΣ 3'!$H$29,IF(MAX([1]Βοηθητικό!$E$29:$J$29)-1=MAX([1]Βοηθητικό!$E$1:$J$1)-4,'[1]ΣΤΟΙΧΕΙΑ ΕΤΟΥΣ 2'!$H$29,IF(MAX([1]Βοηθητικό!$E$29:$J$29)-1=MAX([1]Βοηθητικό!$E$1:$J$1)-5,'[1]ΣΤΟΙΧΕΙΑ ΕΤΟΥΣ 1'!$H$29,"")))))</f>
        <v>0</v>
      </c>
      <c r="D2134" s="7">
        <f>IF(MAX([1]Βοηθητικό!$E$29:$J$29)=MAX([1]Βοηθητικό!$E$1:$J$1),'[1]ΣΤΟΙΧΕΙΑ ΕΤΟΥΣ 6'!$H$29,IF(MAX([1]Βοηθητικό!$E$29:$J$29)=MAX([1]Βοηθητικό!$E$1:$J$1)-1,'[1]ΣΤΟΙΧΕΙΑ ΕΤΟΥΣ 5'!$H$29,IF(MAX([1]Βοηθητικό!$E$29:$J$29)=MAX([1]Βοηθητικό!$E$1:$J$1)-2,'[1]ΣΤΟΙΧΕΙΑ ΕΤΟΥΣ 4'!$H$29,IF(MAX([1]Βοηθητικό!$E$29:$J$29)=MAX([1]Βοηθητικό!$E$1:$J$1)-3,'[1]ΣΤΟΙΧΕΙΑ ΕΤΟΥΣ 3'!$H$29,IF(MAX([1]Βοηθητικό!$E$29:$J$29)=MAX([1]Βοηθητικό!$E$1:$J$1)-4,'[1]ΣΤΟΙΧΕΙΑ ΕΤΟΥΣ 2'!$H$29,IF(MAX([1]Βοηθητικό!$E$29:$J$29)=MAX([1]Βοηθητικό!$E$1:$J$1)-5,'[1]ΣΤΟΙΧΕΙΑ ΕΤΟΥΣ 1'!$H$29,""))))))</f>
        <v>0</v>
      </c>
    </row>
    <row r="2135" spans="1:4" x14ac:dyDescent="0.25">
      <c r="A2135" s="1" t="s">
        <v>8</v>
      </c>
      <c r="B2135" s="6">
        <f>IF(MAX([1]Βοηθητικό!$E$29:$J$29)-2=MAX([1]Βοηθητικό!$E$1:$J$1)-2,'[1]ΣΤΟΙΧΕΙΑ ΕΤΟΥΣ 4'!$I$29,IF(MAX([1]Βοηθητικό!$E$29:$J$29)-2=MAX([1]Βοηθητικό!$E$1:$J$1)-3,'[1]ΣΤΟΙΧΕΙΑ ΕΤΟΥΣ 3'!$I$29,IF(MAX([1]Βοηθητικό!$E$29:$J$29)-2=MAX([1]Βοηθητικό!$E$1:$J$1)-4,'[1]ΣΤΟΙΧΕΙΑ ΕΤΟΥΣ 2'!$I$29,IF(MAX([1]Βοηθητικό!$E$29:$J$29)-2=MAX([1]Βοηθητικό!$E$1:$J$1)-5,'[1]ΣΤΟΙΧΕΙΑ ΕΤΟΥΣ 1'!$I$29,""))))</f>
        <v>91761</v>
      </c>
      <c r="C2135" s="6">
        <f>IF(MAX([1]Βοηθητικό!$E$29:$J$29)-1=MAX([1]Βοηθητικό!$E$1:$J$1)-1,'[1]ΣΤΟΙΧΕΙΑ ΕΤΟΥΣ 5'!$I$29,IF(MAX([1]Βοηθητικό!$E$29:$J$29)-1=MAX([1]Βοηθητικό!$E$1:$J$1)-2,'[1]ΣΤΟΙΧΕΙΑ ΕΤΟΥΣ 4'!$I$29,IF(MAX([1]Βοηθητικό!$E$29:$J$29)-1=MAX([1]Βοηθητικό!$E$1:$J$1)-3,'[1]ΣΤΟΙΧΕΙΑ ΕΤΟΥΣ 3'!$I$29,IF(MAX([1]Βοηθητικό!$E$29:$J$29)-1=MAX([1]Βοηθητικό!$E$1:$J$1)-4,'[1]ΣΤΟΙΧΕΙΑ ΕΤΟΥΣ 2'!$I$29,IF(MAX([1]Βοηθητικό!$E$29:$J$29)-1=MAX([1]Βοηθητικό!$E$1:$J$1)-5,'[1]ΣΤΟΙΧΕΙΑ ΕΤΟΥΣ 1'!$I$29,"")))))</f>
        <v>21843</v>
      </c>
      <c r="D2135" s="7">
        <f>IF(MAX([1]Βοηθητικό!$E$29:$J$29)=MAX([1]Βοηθητικό!$E$1:$J$1),'[1]ΣΤΟΙΧΕΙΑ ΕΤΟΥΣ 6'!$I$29,IF(MAX([1]Βοηθητικό!$E$29:$J$29)=MAX([1]Βοηθητικό!$E$1:$J$1)-1,'[1]ΣΤΟΙΧΕΙΑ ΕΤΟΥΣ 5'!$I$29,IF(MAX([1]Βοηθητικό!$E$29:$J$29)=MAX([1]Βοηθητικό!$E$1:$J$1)-2,'[1]ΣΤΟΙΧΕΙΑ ΕΤΟΥΣ 4'!$I$29,IF(MAX([1]Βοηθητικό!$E$29:$J$29)=MAX([1]Βοηθητικό!$E$1:$J$1)-3,'[1]ΣΤΟΙΧΕΙΑ ΕΤΟΥΣ 3'!$I$29,IF(MAX([1]Βοηθητικό!$E$29:$J$29)=MAX([1]Βοηθητικό!$E$1:$J$1)-4,'[1]ΣΤΟΙΧΕΙΑ ΕΤΟΥΣ 2'!$I$29,IF(MAX([1]Βοηθητικό!$E$29:$J$29)=MAX([1]Βοηθητικό!$E$1:$J$1)-5,'[1]ΣΤΟΙΧΕΙΑ ΕΤΟΥΣ 1'!$I$29,""))))))</f>
        <v>96385</v>
      </c>
    </row>
    <row r="2136" spans="1:4" x14ac:dyDescent="0.25">
      <c r="A2136" s="1" t="s">
        <v>57</v>
      </c>
      <c r="B2136" s="6">
        <f>IF(MAX([1]Βοηθητικό!$E$29:$J$29)-2=MAX([1]Βοηθητικό!$E$1:$J$1)-2,'[1]ΣΤΟΙΧΕΙΑ ΕΤΟΥΣ 4'!$BF$29,IF(MAX([1]Βοηθητικό!$E$29:$J$29)-2=MAX([1]Βοηθητικό!$E$1:$J$1)-3,'[1]ΣΤΟΙΧΕΙΑ ΕΤΟΥΣ 3'!$BF$29,IF(MAX([1]Βοηθητικό!$E$29:$J$29)-2=MAX([1]Βοηθητικό!$E$1:$J$1)-4,'[1]ΣΤΟΙΧΕΙΑ ΕΤΟΥΣ 2'!$BF$29,IF(MAX([1]Βοηθητικό!$E$29:$J$29)-2=MAX([1]Βοηθητικό!$E$1:$J$1)-5,'[1]ΣΤΟΙΧΕΙΑ ΕΤΟΥΣ 1'!$BF$29,""))))</f>
        <v>0</v>
      </c>
      <c r="C2136" s="6">
        <f>IF(MAX([1]Βοηθητικό!$E$29:$J$29)-1=MAX([1]Βοηθητικό!$E$1:$J$1)-1,'[1]ΣΤΟΙΧΕΙΑ ΕΤΟΥΣ 5'!$BF$29,IF(MAX([1]Βοηθητικό!$E$29:$J$29)-1=MAX([1]Βοηθητικό!$E$1:$J$1)-2,'[1]ΣΤΟΙΧΕΙΑ ΕΤΟΥΣ 4'!$BF$29,IF(MAX([1]Βοηθητικό!$E$29:$J$29)-1=MAX([1]Βοηθητικό!$E$1:$J$1)-3,'[1]ΣΤΟΙΧΕΙΑ ΕΤΟΥΣ 3'!$BF$29,IF(MAX([1]Βοηθητικό!$E$29:$J$29)-1=MAX([1]Βοηθητικό!$E$1:$J$1)-4,'[1]ΣΤΟΙΧΕΙΑ ΕΤΟΥΣ 2'!$BF$29,IF(MAX([1]Βοηθητικό!$E$29:$J$29)-1=MAX([1]Βοηθητικό!$E$1:$J$1)-5,'[1]ΣΤΟΙΧΕΙΑ ΕΤΟΥΣ 1'!$BF$29,"")))))</f>
        <v>62998</v>
      </c>
      <c r="D2136" s="7">
        <f>IF(MAX([1]Βοηθητικό!$E$29:$J$29)=MAX([1]Βοηθητικό!$E$1:$J$1),'[1]ΣΤΟΙΧΕΙΑ ΕΤΟΥΣ 6'!$BF$29,IF(MAX([1]Βοηθητικό!$E$29:$J$29)=MAX([1]Βοηθητικό!$E$1:$J$1)-1,'[1]ΣΤΟΙΧΕΙΑ ΕΤΟΥΣ 5'!$BF$29,IF(MAX([1]Βοηθητικό!$E$29:$J$29)=MAX([1]Βοηθητικό!$E$1:$J$1)-2,'[1]ΣΤΟΙΧΕΙΑ ΕΤΟΥΣ 4'!$BF$29,IF(MAX([1]Βοηθητικό!$E$29:$J$29)=MAX([1]Βοηθητικό!$E$1:$J$1)-3,'[1]ΣΤΟΙΧΕΙΑ ΕΤΟΥΣ 3'!$BF$29,IF(MAX([1]Βοηθητικό!$E$29:$J$29)=MAX([1]Βοηθητικό!$E$1:$J$1)-4,'[1]ΣΤΟΙΧΕΙΑ ΕΤΟΥΣ 2'!$BF$29,IF(MAX([1]Βοηθητικό!$E$29:$J$29)=MAX([1]Βοηθητικό!$E$1:$J$1)-5,'[1]ΣΤΟΙΧΕΙΑ ΕΤΟΥΣ 1'!$BF$29,""))))))</f>
        <v>236886</v>
      </c>
    </row>
    <row r="2137" spans="1:4" x14ac:dyDescent="0.25">
      <c r="A2137" s="1" t="s">
        <v>9</v>
      </c>
      <c r="B2137" s="6">
        <f>IF(MAX([1]Βοηθητικό!$E$29:$J$29)-2=MAX([1]Βοηθητικό!$E$1:$J$1)-2,'[1]ΣΤΟΙΧΕΙΑ ΕΤΟΥΣ 4'!$J$29,IF(MAX([1]Βοηθητικό!$E$29:$J$29)-2=MAX([1]Βοηθητικό!$E$1:$J$1)-3,'[1]ΣΤΟΙΧΕΙΑ ΕΤΟΥΣ 3'!$J$29,IF(MAX([1]Βοηθητικό!$E$29:$J$29)-2=MAX([1]Βοηθητικό!$E$1:$J$1)-4,'[1]ΣΤΟΙΧΕΙΑ ΕΤΟΥΣ 2'!$J$29,IF(MAX([1]Βοηθητικό!$E$29:$J$29)-2=MAX([1]Βοηθητικό!$E$1:$J$1)-5,'[1]ΣΤΟΙΧΕΙΑ ΕΤΟΥΣ 1'!$J$29,""))))</f>
        <v>0</v>
      </c>
      <c r="C2137" s="6">
        <f>IF(MAX([1]Βοηθητικό!$E$29:$J$29)-1=MAX([1]Βοηθητικό!$E$1:$J$1)-1,'[1]ΣΤΟΙΧΕΙΑ ΕΤΟΥΣ 5'!$J$29,IF(MAX([1]Βοηθητικό!$E$29:$J$29)-1=MAX([1]Βοηθητικό!$E$1:$J$1)-2,'[1]ΣΤΟΙΧΕΙΑ ΕΤΟΥΣ 4'!$J$29,IF(MAX([1]Βοηθητικό!$E$29:$J$29)-1=MAX([1]Βοηθητικό!$E$1:$J$1)-3,'[1]ΣΤΟΙΧΕΙΑ ΕΤΟΥΣ 3'!$J$29,IF(MAX([1]Βοηθητικό!$E$29:$J$29)-1=MAX([1]Βοηθητικό!$E$1:$J$1)-4,'[1]ΣΤΟΙΧΕΙΑ ΕΤΟΥΣ 2'!$J$29,IF(MAX([1]Βοηθητικό!$E$29:$J$29)-1=MAX([1]Βοηθητικό!$E$1:$J$1)-5,'[1]ΣΤΟΙΧΕΙΑ ΕΤΟΥΣ 1'!$J$29,"")))))</f>
        <v>0</v>
      </c>
      <c r="D2137" s="7">
        <f>IF(MAX([1]Βοηθητικό!$E$29:$J$29)=MAX([1]Βοηθητικό!$E$1:$J$1),'[1]ΣΤΟΙΧΕΙΑ ΕΤΟΥΣ 6'!$J$29,IF(MAX([1]Βοηθητικό!$E$29:$J$29)=MAX([1]Βοηθητικό!$E$1:$J$1)-1,'[1]ΣΤΟΙΧΕΙΑ ΕΤΟΥΣ 5'!$J$29,IF(MAX([1]Βοηθητικό!$E$29:$J$29)=MAX([1]Βοηθητικό!$E$1:$J$1)-2,'[1]ΣΤΟΙΧΕΙΑ ΕΤΟΥΣ 4'!$J$29,IF(MAX([1]Βοηθητικό!$E$29:$J$29)=MAX([1]Βοηθητικό!$E$1:$J$1)-3,'[1]ΣΤΟΙΧΕΙΑ ΕΤΟΥΣ 3'!$J$29,IF(MAX([1]Βοηθητικό!$E$29:$J$29)=MAX([1]Βοηθητικό!$E$1:$J$1)-4,'[1]ΣΤΟΙΧΕΙΑ ΕΤΟΥΣ 2'!$J$29,IF(MAX([1]Βοηθητικό!$E$29:$J$29)=MAX([1]Βοηθητικό!$E$1:$J$1)-5,'[1]ΣΤΟΙΧΕΙΑ ΕΤΟΥΣ 1'!$J$29,""))))))</f>
        <v>250</v>
      </c>
    </row>
    <row r="2138" spans="1:4" x14ac:dyDescent="0.25">
      <c r="A2138" s="1" t="s">
        <v>181</v>
      </c>
      <c r="B2138" s="6">
        <f>IF(MAX([1]Βοηθητικό!$E$29:$J$29)-2=MAX([1]Βοηθητικό!$E$1:$J$1)-2,'[1]ΣΤΟΙΧΕΙΑ ΕΤΟΥΣ 4'!$M$29,IF(MAX([1]Βοηθητικό!$E$29:$J$29)-2=MAX([1]Βοηθητικό!$E$1:$J$1)-3,'[1]ΣΤΟΙΧΕΙΑ ΕΤΟΥΣ 3'!$M$29,IF(MAX([1]Βοηθητικό!$E$29:$J$29)-2=MAX([1]Βοηθητικό!$E$1:$J$1)-4,'[1]ΣΤΟΙΧΕΙΑ ΕΤΟΥΣ 2'!$M$29,IF(MAX([1]Βοηθητικό!$E$29:$J$29)-2=MAX([1]Βοηθητικό!$E$1:$J$1)-5,'[1]ΣΤΟΙΧΕΙΑ ΕΤΟΥΣ 1'!$M$29,""))))</f>
        <v>28689</v>
      </c>
      <c r="C2138" s="6">
        <f>IF(MAX([1]Βοηθητικό!$E$29:$J$29)-1=MAX([1]Βοηθητικό!$E$1:$J$1)-1,'[1]ΣΤΟΙΧΕΙΑ ΕΤΟΥΣ 5'!$M$29,IF(MAX([1]Βοηθητικό!$E$29:$J$29)-1=MAX([1]Βοηθητικό!$E$1:$J$1)-2,'[1]ΣΤΟΙΧΕΙΑ ΕΤΟΥΣ 4'!$M$29,IF(MAX([1]Βοηθητικό!$E$29:$J$29)-1=MAX([1]Βοηθητικό!$E$1:$J$1)-3,'[1]ΣΤΟΙΧΕΙΑ ΕΤΟΥΣ 3'!$M$29,IF(MAX([1]Βοηθητικό!$E$29:$J$29)-1=MAX([1]Βοηθητικό!$E$1:$J$1)-4,'[1]ΣΤΟΙΧΕΙΑ ΕΤΟΥΣ 2'!$M$29,IF(MAX([1]Βοηθητικό!$E$29:$J$29)-1=MAX([1]Βοηθητικό!$E$1:$J$1)-5,'[1]ΣΤΟΙΧΕΙΑ ΕΤΟΥΣ 1'!$M$29,"")))))</f>
        <v>0</v>
      </c>
      <c r="D2138" s="7">
        <f>IF(MAX([1]Βοηθητικό!$E$29:$J$29)=MAX([1]Βοηθητικό!$E$1:$J$1),'[1]ΣΤΟΙΧΕΙΑ ΕΤΟΥΣ 6'!$M$29,IF(MAX([1]Βοηθητικό!$E$29:$J$29)=MAX([1]Βοηθητικό!$E$1:$J$1)-1,'[1]ΣΤΟΙΧΕΙΑ ΕΤΟΥΣ 5'!$M$29,IF(MAX([1]Βοηθητικό!$E$29:$J$29)=MAX([1]Βοηθητικό!$E$1:$J$1)-2,'[1]ΣΤΟΙΧΕΙΑ ΕΤΟΥΣ 4'!$M$29,IF(MAX([1]Βοηθητικό!$E$29:$J$29)=MAX([1]Βοηθητικό!$E$1:$J$1)-3,'[1]ΣΤΟΙΧΕΙΑ ΕΤΟΥΣ 3'!$M$29,IF(MAX([1]Βοηθητικό!$E$29:$J$29)=MAX([1]Βοηθητικό!$E$1:$J$1)-4,'[1]ΣΤΟΙΧΕΙΑ ΕΤΟΥΣ 2'!$M$29,IF(MAX([1]Βοηθητικό!$E$29:$J$29)=MAX([1]Βοηθητικό!$E$1:$J$1)-5,'[1]ΣΤΟΙΧΕΙΑ ΕΤΟΥΣ 1'!$M$29,""))))))</f>
        <v>66279</v>
      </c>
    </row>
    <row r="2139" spans="1:4" x14ac:dyDescent="0.25">
      <c r="A2139" s="1" t="s">
        <v>182</v>
      </c>
      <c r="B2139" s="6">
        <f>IF(MAX([1]Βοηθητικό!$E$29:$J$29)-2=MAX([1]Βοηθητικό!$E$1:$J$1)-2,'[1]ΣΤΟΙΧΕΙΑ ΕΤΟΥΣ 4'!$BN$29,IF(MAX([1]Βοηθητικό!$E$29:$J$29)-2=MAX([1]Βοηθητικό!$E$1:$J$1)-3,'[1]ΣΤΟΙΧΕΙΑ ΕΤΟΥΣ 3'!$BN$29,IF(MAX([1]Βοηθητικό!$E$29:$J$29)-2=MAX([1]Βοηθητικό!$E$1:$J$1)-4,'[1]ΣΤΟΙΧΕΙΑ ΕΤΟΥΣ 2'!$BN$29,IF(MAX([1]Βοηθητικό!$E$29:$J$29)-2=MAX([1]Βοηθητικό!$E$1:$J$1)-5,'[1]ΣΤΟΙΧΕΙΑ ΕΤΟΥΣ 1'!$BN$29,""))))</f>
        <v>28689</v>
      </c>
      <c r="C2139" s="6">
        <f>IF(MAX([1]Βοηθητικό!$E$29:$J$29)-1=MAX([1]Βοηθητικό!$E$1:$J$1)-1,'[1]ΣΤΟΙΧΕΙΑ ΕΤΟΥΣ 5'!$BN$29,IF(MAX([1]Βοηθητικό!$E$29:$J$29)-1=MAX([1]Βοηθητικό!$E$1:$J$1)-2,'[1]ΣΤΟΙΧΕΙΑ ΕΤΟΥΣ 4'!$BN$29,IF(MAX([1]Βοηθητικό!$E$29:$J$29)-1=MAX([1]Βοηθητικό!$E$1:$J$1)-3,'[1]ΣΤΟΙΧΕΙΑ ΕΤΟΥΣ 3'!$BN$29,IF(MAX([1]Βοηθητικό!$E$29:$J$29)-1=MAX([1]Βοηθητικό!$E$1:$J$1)-4,'[1]ΣΤΟΙΧΕΙΑ ΕΤΟΥΣ 2'!$BN$29,IF(MAX([1]Βοηθητικό!$E$29:$J$29)-1=MAX([1]Βοηθητικό!$E$1:$J$1)-5,'[1]ΣΤΟΙΧΕΙΑ ΕΤΟΥΣ 1'!$BN$29,"")))))</f>
        <v>0</v>
      </c>
      <c r="D2139" s="7">
        <f>IF(MAX([1]Βοηθητικό!$E$29:$J$29)=MAX([1]Βοηθητικό!$E$1:$J$1),'[1]ΣΤΟΙΧΕΙΑ ΕΤΟΥΣ 6'!$BN$29,IF(MAX([1]Βοηθητικό!$E$29:$J$29)=MAX([1]Βοηθητικό!$E$1:$J$1)-1,'[1]ΣΤΟΙΧΕΙΑ ΕΤΟΥΣ 5'!$BN$29,IF(MAX([1]Βοηθητικό!$E$29:$J$29)=MAX([1]Βοηθητικό!$E$1:$J$1)-2,'[1]ΣΤΟΙΧΕΙΑ ΕΤΟΥΣ 4'!$BN$29,IF(MAX([1]Βοηθητικό!$E$29:$J$29)=MAX([1]Βοηθητικό!$E$1:$J$1)-3,'[1]ΣΤΟΙΧΕΙΑ ΕΤΟΥΣ 3'!$BN$29,IF(MAX([1]Βοηθητικό!$E$29:$J$29)=MAX([1]Βοηθητικό!$E$1:$J$1)-4,'[1]ΣΤΟΙΧΕΙΑ ΕΤΟΥΣ 2'!$BN$29,IF(MAX([1]Βοηθητικό!$E$29:$J$29)=MAX([1]Βοηθητικό!$E$1:$J$1)-5,'[1]ΣΤΟΙΧΕΙΑ ΕΤΟΥΣ 1'!$BN$29,""))))))</f>
        <v>30707</v>
      </c>
    </row>
    <row r="2140" spans="1:4" x14ac:dyDescent="0.25">
      <c r="A2140" s="1" t="s">
        <v>183</v>
      </c>
      <c r="B2140" s="6">
        <f>IF(MAX([1]Βοηθητικό!$E$29:$J$29)-2=MAX([1]Βοηθητικό!$E$1:$J$1)-2,'[1]ΣΤΟΙΧΕΙΑ ΕΤΟΥΣ 4'!$BG$29,IF(MAX([1]Βοηθητικό!$E$29:$J$29)-2=MAX([1]Βοηθητικό!$E$1:$J$1)-3,'[1]ΣΤΟΙΧΕΙΑ ΕΤΟΥΣ 3'!$BG$29,IF(MAX([1]Βοηθητικό!$E$29:$J$29)-2=MAX([1]Βοηθητικό!$E$1:$J$1)-4,'[1]ΣΤΟΙΧΕΙΑ ΕΤΟΥΣ 2'!$BG$29,IF(MAX([1]Βοηθητικό!$E$29:$J$29)-2=MAX([1]Βοηθητικό!$E$1:$J$1)-5,'[1]ΣΤΟΙΧΕΙΑ ΕΤΟΥΣ 1'!$BG$29,""))))</f>
        <v>0</v>
      </c>
      <c r="C2140" s="6">
        <f>IF(MAX([1]Βοηθητικό!$E$29:$J$29)-1=MAX([1]Βοηθητικό!$E$1:$J$1)-1,'[1]ΣΤΟΙΧΕΙΑ ΕΤΟΥΣ 5'!$BG$29,IF(MAX([1]Βοηθητικό!$E$29:$J$29)-1=MAX([1]Βοηθητικό!$E$1:$J$1)-2,'[1]ΣΤΟΙΧΕΙΑ ΕΤΟΥΣ 4'!$BG$29,IF(MAX([1]Βοηθητικό!$E$29:$J$29)-1=MAX([1]Βοηθητικό!$E$1:$J$1)-3,'[1]ΣΤΟΙΧΕΙΑ ΕΤΟΥΣ 3'!$BG$29,IF(MAX([1]Βοηθητικό!$E$29:$J$29)-1=MAX([1]Βοηθητικό!$E$1:$J$1)-4,'[1]ΣΤΟΙΧΕΙΑ ΕΤΟΥΣ 2'!$BG$29,IF(MAX([1]Βοηθητικό!$E$29:$J$29)-1=MAX([1]Βοηθητικό!$E$1:$J$1)-5,'[1]ΣΤΟΙΧΕΙΑ ΕΤΟΥΣ 1'!$BG$29,"")))))</f>
        <v>0</v>
      </c>
      <c r="D2140" s="7">
        <f>IF(MAX([1]Βοηθητικό!$E$29:$J$29)=MAX([1]Βοηθητικό!$E$1:$J$1),'[1]ΣΤΟΙΧΕΙΑ ΕΤΟΥΣ 6'!$BG$29,IF(MAX([1]Βοηθητικό!$E$29:$J$29)=MAX([1]Βοηθητικό!$E$1:$J$1)-1,'[1]ΣΤΟΙΧΕΙΑ ΕΤΟΥΣ 5'!$BG$29,IF(MAX([1]Βοηθητικό!$E$29:$J$29)=MAX([1]Βοηθητικό!$E$1:$J$1)-2,'[1]ΣΤΟΙΧΕΙΑ ΕΤΟΥΣ 4'!$BG$29,IF(MAX([1]Βοηθητικό!$E$29:$J$29)=MAX([1]Βοηθητικό!$E$1:$J$1)-3,'[1]ΣΤΟΙΧΕΙΑ ΕΤΟΥΣ 3'!$BG$29,IF(MAX([1]Βοηθητικό!$E$29:$J$29)=MAX([1]Βοηθητικό!$E$1:$J$1)-4,'[1]ΣΤΟΙΧΕΙΑ ΕΤΟΥΣ 2'!$BG$29,IF(MAX([1]Βοηθητικό!$E$29:$J$29)=MAX([1]Βοηθητικό!$E$1:$J$1)-5,'[1]ΣΤΟΙΧΕΙΑ ΕΤΟΥΣ 1'!$BG$29,""))))))</f>
        <v>35322</v>
      </c>
    </row>
    <row r="2141" spans="1:4" x14ac:dyDescent="0.25">
      <c r="A2141" s="1" t="s">
        <v>66</v>
      </c>
      <c r="B2141" s="6">
        <f>IF(MAX([1]Βοηθητικό!$E$29:$J$29)-2=MAX([1]Βοηθητικό!$E$1:$J$1)-2,'[1]ΣΤΟΙΧΕΙΑ ΕΤΟΥΣ 4'!$BO$29,IF(MAX([1]Βοηθητικό!$E$29:$J$29)-2=MAX([1]Βοηθητικό!$E$1:$J$1)-3,'[1]ΣΤΟΙΧΕΙΑ ΕΤΟΥΣ 3'!$BO$29,IF(MAX([1]Βοηθητικό!$E$29:$J$29)-2=MAX([1]Βοηθητικό!$E$1:$J$1)-4,'[1]ΣΤΟΙΧΕΙΑ ΕΤΟΥΣ 2'!$BO$29,IF(MAX([1]Βοηθητικό!$E$29:$J$29)-2=MAX([1]Βοηθητικό!$E$1:$J$1)-5,'[1]ΣΤΟΙΧΕΙΑ ΕΤΟΥΣ 1'!$BO$29,""))))</f>
        <v>0</v>
      </c>
      <c r="C2141" s="6">
        <f>IF(MAX([1]Βοηθητικό!$E$29:$J$29)-1=MAX([1]Βοηθητικό!$E$1:$J$1)-1,'[1]ΣΤΟΙΧΕΙΑ ΕΤΟΥΣ 5'!$BO$29,IF(MAX([1]Βοηθητικό!$E$29:$J$29)-1=MAX([1]Βοηθητικό!$E$1:$J$1)-2,'[1]ΣΤΟΙΧΕΙΑ ΕΤΟΥΣ 4'!$BO$29,IF(MAX([1]Βοηθητικό!$E$29:$J$29)-1=MAX([1]Βοηθητικό!$E$1:$J$1)-3,'[1]ΣΤΟΙΧΕΙΑ ΕΤΟΥΣ 3'!$BO$29,IF(MAX([1]Βοηθητικό!$E$29:$J$29)-1=MAX([1]Βοηθητικό!$E$1:$J$1)-4,'[1]ΣΤΟΙΧΕΙΑ ΕΤΟΥΣ 2'!$BO$29,IF(MAX([1]Βοηθητικό!$E$29:$J$29)-1=MAX([1]Βοηθητικό!$E$1:$J$1)-5,'[1]ΣΤΟΙΧΕΙΑ ΕΤΟΥΣ 1'!$BO$29,"")))))</f>
        <v>0</v>
      </c>
      <c r="D2141" s="7">
        <f>IF(MAX([1]Βοηθητικό!$E$29:$J$29)=MAX([1]Βοηθητικό!$E$1:$J$1),'[1]ΣΤΟΙΧΕΙΑ ΕΤΟΥΣ 6'!$BO$29,IF(MAX([1]Βοηθητικό!$E$29:$J$29)=MAX([1]Βοηθητικό!$E$1:$J$1)-1,'[1]ΣΤΟΙΧΕΙΑ ΕΤΟΥΣ 5'!$BO$29,IF(MAX([1]Βοηθητικό!$E$29:$J$29)=MAX([1]Βοηθητικό!$E$1:$J$1)-2,'[1]ΣΤΟΙΧΕΙΑ ΕΤΟΥΣ 4'!$BO$29,IF(MAX([1]Βοηθητικό!$E$29:$J$29)=MAX([1]Βοηθητικό!$E$1:$J$1)-3,'[1]ΣΤΟΙΧΕΙΑ ΕΤΟΥΣ 3'!$BO$29,IF(MAX([1]Βοηθητικό!$E$29:$J$29)=MAX([1]Βοηθητικό!$E$1:$J$1)-4,'[1]ΣΤΟΙΧΕΙΑ ΕΤΟΥΣ 2'!$BO$29,IF(MAX([1]Βοηθητικό!$E$29:$J$29)=MAX([1]Βοηθητικό!$E$1:$J$1)-5,'[1]ΣΤΟΙΧΕΙΑ ΕΤΟΥΣ 1'!$BO$29,""))))))</f>
        <v>250</v>
      </c>
    </row>
    <row r="2142" spans="1:4" x14ac:dyDescent="0.25">
      <c r="A2142" s="1" t="s">
        <v>13</v>
      </c>
      <c r="B2142" s="6">
        <f>IF(MAX([1]Βοηθητικό!$E$29:$J$29)-2=MAX([1]Βοηθητικό!$E$1:$J$1)-2,'[1]ΣΤΟΙΧΕΙΑ ΕΤΟΥΣ 4'!$N$29,IF(MAX([1]Βοηθητικό!$E$29:$J$29)-2=MAX([1]Βοηθητικό!$E$1:$J$1)-3,'[1]ΣΤΟΙΧΕΙΑ ΕΤΟΥΣ 3'!$N$29,IF(MAX([1]Βοηθητικό!$E$29:$J$29)-2=MAX([1]Βοηθητικό!$E$1:$J$1)-4,'[1]ΣΤΟΙΧΕΙΑ ΕΤΟΥΣ 2'!$N$29,IF(MAX([1]Βοηθητικό!$E$29:$J$29)-2=MAX([1]Βοηθητικό!$E$1:$J$1)-5,'[1]ΣΤΟΙΧΕΙΑ ΕΤΟΥΣ 1'!$N$29,""))))</f>
        <v>0</v>
      </c>
      <c r="C2142" s="6">
        <f>IF(MAX([1]Βοηθητικό!$E$29:$J$29)-1=MAX([1]Βοηθητικό!$E$1:$J$1)-1,'[1]ΣΤΟΙΧΕΙΑ ΕΤΟΥΣ 5'!$N$29,IF(MAX([1]Βοηθητικό!$E$29:$J$29)-1=MAX([1]Βοηθητικό!$E$1:$J$1)-2,'[1]ΣΤΟΙΧΕΙΑ ΕΤΟΥΣ 4'!$N$29,IF(MAX([1]Βοηθητικό!$E$29:$J$29)-1=MAX([1]Βοηθητικό!$E$1:$J$1)-3,'[1]ΣΤΟΙΧΕΙΑ ΕΤΟΥΣ 3'!$N$29,IF(MAX([1]Βοηθητικό!$E$29:$J$29)-1=MAX([1]Βοηθητικό!$E$1:$J$1)-4,'[1]ΣΤΟΙΧΕΙΑ ΕΤΟΥΣ 2'!$N$29,IF(MAX([1]Βοηθητικό!$E$29:$J$29)-1=MAX([1]Βοηθητικό!$E$1:$J$1)-5,'[1]ΣΤΟΙΧΕΙΑ ΕΤΟΥΣ 1'!$N$29,"")))))</f>
        <v>0</v>
      </c>
      <c r="D2142" s="7">
        <f>IF(MAX([1]Βοηθητικό!$E$29:$J$29)=MAX([1]Βοηθητικό!$E$1:$J$1),'[1]ΣΤΟΙΧΕΙΑ ΕΤΟΥΣ 6'!$N$29,IF(MAX([1]Βοηθητικό!$E$29:$J$29)=MAX([1]Βοηθητικό!$E$1:$J$1)-1,'[1]ΣΤΟΙΧΕΙΑ ΕΤΟΥΣ 5'!$N$29,IF(MAX([1]Βοηθητικό!$E$29:$J$29)=MAX([1]Βοηθητικό!$E$1:$J$1)-2,'[1]ΣΤΟΙΧΕΙΑ ΕΤΟΥΣ 4'!$N$29,IF(MAX([1]Βοηθητικό!$E$29:$J$29)=MAX([1]Βοηθητικό!$E$1:$J$1)-3,'[1]ΣΤΟΙΧΕΙΑ ΕΤΟΥΣ 3'!$N$29,IF(MAX([1]Βοηθητικό!$E$29:$J$29)=MAX([1]Βοηθητικό!$E$1:$J$1)-4,'[1]ΣΤΟΙΧΕΙΑ ΕΤΟΥΣ 2'!$N$29,IF(MAX([1]Βοηθητικό!$E$29:$J$29)=MAX([1]Βοηθητικό!$E$1:$J$1)-5,'[1]ΣΤΟΙΧΕΙΑ ΕΤΟΥΣ 1'!$N$29,""))))))</f>
        <v>1195</v>
      </c>
    </row>
    <row r="2143" spans="1:4" x14ac:dyDescent="0.25">
      <c r="A2143" s="1" t="s">
        <v>14</v>
      </c>
      <c r="B2143" s="6">
        <f>IF(MAX([1]Βοηθητικό!$E$29:$J$29)-2=MAX([1]Βοηθητικό!$E$1:$J$1)-2,'[1]ΣΤΟΙΧΕΙΑ ΕΤΟΥΣ 4'!$O$29,IF(MAX([1]Βοηθητικό!$E$29:$J$29)-2=MAX([1]Βοηθητικό!$E$1:$J$1)-3,'[1]ΣΤΟΙΧΕΙΑ ΕΤΟΥΣ 3'!$O$29,IF(MAX([1]Βοηθητικό!$E$29:$J$29)-2=MAX([1]Βοηθητικό!$E$1:$J$1)-4,'[1]ΣΤΟΙΧΕΙΑ ΕΤΟΥΣ 2'!$O$29,IF(MAX([1]Βοηθητικό!$E$29:$J$29)-2=MAX([1]Βοηθητικό!$E$1:$J$1)-5,'[1]ΣΤΟΙΧΕΙΑ ΕΤΟΥΣ 1'!$O$29,""))))</f>
        <v>0</v>
      </c>
      <c r="C2143" s="6">
        <f>IF(MAX([1]Βοηθητικό!$E$29:$J$29)-1=MAX([1]Βοηθητικό!$E$1:$J$1)-1,'[1]ΣΤΟΙΧΕΙΑ ΕΤΟΥΣ 5'!$O$29,IF(MAX([1]Βοηθητικό!$E$29:$J$29)-1=MAX([1]Βοηθητικό!$E$1:$J$1)-2,'[1]ΣΤΟΙΧΕΙΑ ΕΤΟΥΣ 4'!$O$29,IF(MAX([1]Βοηθητικό!$E$29:$J$29)-1=MAX([1]Βοηθητικό!$E$1:$J$1)-3,'[1]ΣΤΟΙΧΕΙΑ ΕΤΟΥΣ 3'!$O$29,IF(MAX([1]Βοηθητικό!$E$29:$J$29)-1=MAX([1]Βοηθητικό!$E$1:$J$1)-4,'[1]ΣΤΟΙΧΕΙΑ ΕΤΟΥΣ 2'!$O$29,IF(MAX([1]Βοηθητικό!$E$29:$J$29)-1=MAX([1]Βοηθητικό!$E$1:$J$1)-5,'[1]ΣΤΟΙΧΕΙΑ ΕΤΟΥΣ 1'!$O$29,"")))))</f>
        <v>0</v>
      </c>
      <c r="D2143" s="7">
        <f>IF(MAX([1]Βοηθητικό!$E$29:$J$29)=MAX([1]Βοηθητικό!$E$1:$J$1),'[1]ΣΤΟΙΧΕΙΑ ΕΤΟΥΣ 6'!$O$29,IF(MAX([1]Βοηθητικό!$E$29:$J$29)=MAX([1]Βοηθητικό!$E$1:$J$1)-1,'[1]ΣΤΟΙΧΕΙΑ ΕΤΟΥΣ 5'!$O$29,IF(MAX([1]Βοηθητικό!$E$29:$J$29)=MAX([1]Βοηθητικό!$E$1:$J$1)-2,'[1]ΣΤΟΙΧΕΙΑ ΕΤΟΥΣ 4'!$O$29,IF(MAX([1]Βοηθητικό!$E$29:$J$29)=MAX([1]Βοηθητικό!$E$1:$J$1)-3,'[1]ΣΤΟΙΧΕΙΑ ΕΤΟΥΣ 3'!$O$29,IF(MAX([1]Βοηθητικό!$E$29:$J$29)=MAX([1]Βοηθητικό!$E$1:$J$1)-4,'[1]ΣΤΟΙΧΕΙΑ ΕΤΟΥΣ 2'!$O$29,IF(MAX([1]Βοηθητικό!$E$29:$J$29)=MAX([1]Βοηθητικό!$E$1:$J$1)-5,'[1]ΣΤΟΙΧΕΙΑ ΕΤΟΥΣ 1'!$O$29,""))))))</f>
        <v>0</v>
      </c>
    </row>
    <row r="2144" spans="1:4" x14ac:dyDescent="0.25">
      <c r="A2144" s="1" t="s">
        <v>15</v>
      </c>
      <c r="B2144" s="6">
        <f>IF(MAX([1]Βοηθητικό!$E$29:$J$29)-2=MAX([1]Βοηθητικό!$E$1:$J$1)-2,'[1]ΣΤΟΙΧΕΙΑ ΕΤΟΥΣ 4'!$P$29,IF(MAX([1]Βοηθητικό!$E$29:$J$29)-2=MAX([1]Βοηθητικό!$E$1:$J$1)-3,'[1]ΣΤΟΙΧΕΙΑ ΕΤΟΥΣ 3'!$P$29,IF(MAX([1]Βοηθητικό!$E$29:$J$29)-2=MAX([1]Βοηθητικό!$E$1:$J$1)-4,'[1]ΣΤΟΙΧΕΙΑ ΕΤΟΥΣ 2'!$P$29,IF(MAX([1]Βοηθητικό!$E$29:$J$29)-2=MAX([1]Βοηθητικό!$E$1:$J$1)-5,'[1]ΣΤΟΙΧΕΙΑ ΕΤΟΥΣ 1'!$P$29,""))))</f>
        <v>81221</v>
      </c>
      <c r="C2144" s="6">
        <f>IF(MAX([1]Βοηθητικό!$E$29:$J$29)-1=MAX([1]Βοηθητικό!$E$1:$J$1)-1,'[1]ΣΤΟΙΧΕΙΑ ΕΤΟΥΣ 5'!$P$29,IF(MAX([1]Βοηθητικό!$E$29:$J$29)-1=MAX([1]Βοηθητικό!$E$1:$J$1)-2,'[1]ΣΤΟΙΧΕΙΑ ΕΤΟΥΣ 4'!$P$29,IF(MAX([1]Βοηθητικό!$E$29:$J$29)-1=MAX([1]Βοηθητικό!$E$1:$J$1)-3,'[1]ΣΤΟΙΧΕΙΑ ΕΤΟΥΣ 3'!$P$29,IF(MAX([1]Βοηθητικό!$E$29:$J$29)-1=MAX([1]Βοηθητικό!$E$1:$J$1)-4,'[1]ΣΤΟΙΧΕΙΑ ΕΤΟΥΣ 2'!$P$29,IF(MAX([1]Βοηθητικό!$E$29:$J$29)-1=MAX([1]Βοηθητικό!$E$1:$J$1)-5,'[1]ΣΤΟΙΧΕΙΑ ΕΤΟΥΣ 1'!$P$29,"")))))</f>
        <v>195119</v>
      </c>
      <c r="D2144" s="7">
        <f>IF(MAX([1]Βοηθητικό!$E$29:$J$29)=MAX([1]Βοηθητικό!$E$1:$J$1),'[1]ΣΤΟΙΧΕΙΑ ΕΤΟΥΣ 6'!$P$29,IF(MAX([1]Βοηθητικό!$E$29:$J$29)=MAX([1]Βοηθητικό!$E$1:$J$1)-1,'[1]ΣΤΟΙΧΕΙΑ ΕΤΟΥΣ 5'!$P$29,IF(MAX([1]Βοηθητικό!$E$29:$J$29)=MAX([1]Βοηθητικό!$E$1:$J$1)-2,'[1]ΣΤΟΙΧΕΙΑ ΕΤΟΥΣ 4'!$P$29,IF(MAX([1]Βοηθητικό!$E$29:$J$29)=MAX([1]Βοηθητικό!$E$1:$J$1)-3,'[1]ΣΤΟΙΧΕΙΑ ΕΤΟΥΣ 3'!$P$29,IF(MAX([1]Βοηθητικό!$E$29:$J$29)=MAX([1]Βοηθητικό!$E$1:$J$1)-4,'[1]ΣΤΟΙΧΕΙΑ ΕΤΟΥΣ 2'!$P$29,IF(MAX([1]Βοηθητικό!$E$29:$J$29)=MAX([1]Βοηθητικό!$E$1:$J$1)-5,'[1]ΣΤΟΙΧΕΙΑ ΕΤΟΥΣ 1'!$P$29,""))))))</f>
        <v>213498</v>
      </c>
    </row>
    <row r="2145" spans="1:4" x14ac:dyDescent="0.25">
      <c r="A2145" s="1" t="s">
        <v>16</v>
      </c>
      <c r="B2145" s="6">
        <f>IF(MAX([1]Βοηθητικό!$E$29:$J$29)-2=MAX([1]Βοηθητικό!$E$1:$J$1)-2,'[1]ΣΤΟΙΧΕΙΑ ΕΤΟΥΣ 4'!$Q$29,IF(MAX([1]Βοηθητικό!$E$29:$J$29)-2=MAX([1]Βοηθητικό!$E$1:$J$1)-3,'[1]ΣΤΟΙΧΕΙΑ ΕΤΟΥΣ 3'!$Q$29,IF(MAX([1]Βοηθητικό!$E$29:$J$29)-2=MAX([1]Βοηθητικό!$E$1:$J$1)-4,'[1]ΣΤΟΙΧΕΙΑ ΕΤΟΥΣ 2'!$Q$29,IF(MAX([1]Βοηθητικό!$E$29:$J$29)-2=MAX([1]Βοηθητικό!$E$1:$J$1)-5,'[1]ΣΤΟΙΧΕΙΑ ΕΤΟΥΣ 1'!$Q$29,""))))</f>
        <v>81221</v>
      </c>
      <c r="C2145" s="6">
        <f>IF(MAX([1]Βοηθητικό!$E$29:$J$29)-1=MAX([1]Βοηθητικό!$E$1:$J$1)-1,'[1]ΣΤΟΙΧΕΙΑ ΕΤΟΥΣ 5'!$Q$29,IF(MAX([1]Βοηθητικό!$E$29:$J$29)-1=MAX([1]Βοηθητικό!$E$1:$J$1)-2,'[1]ΣΤΟΙΧΕΙΑ ΕΤΟΥΣ 4'!$Q$29,IF(MAX([1]Βοηθητικό!$E$29:$J$29)-1=MAX([1]Βοηθητικό!$E$1:$J$1)-3,'[1]ΣΤΟΙΧΕΙΑ ΕΤΟΥΣ 3'!$Q$29,IF(MAX([1]Βοηθητικό!$E$29:$J$29)-1=MAX([1]Βοηθητικό!$E$1:$J$1)-4,'[1]ΣΤΟΙΧΕΙΑ ΕΤΟΥΣ 2'!$Q$29,IF(MAX([1]Βοηθητικό!$E$29:$J$29)-1=MAX([1]Βοηθητικό!$E$1:$J$1)-5,'[1]ΣΤΟΙΧΕΙΑ ΕΤΟΥΣ 1'!$Q$29,"")))))</f>
        <v>126142</v>
      </c>
      <c r="D2145" s="7">
        <f>IF(MAX([1]Βοηθητικό!$E$29:$J$29)=MAX([1]Βοηθητικό!$E$1:$J$1),'[1]ΣΤΟΙΧΕΙΑ ΕΤΟΥΣ 6'!$Q$29,IF(MAX([1]Βοηθητικό!$E$29:$J$29)=MAX([1]Βοηθητικό!$E$1:$J$1)-1,'[1]ΣΤΟΙΧΕΙΑ ΕΤΟΥΣ 5'!$Q$29,IF(MAX([1]Βοηθητικό!$E$29:$J$29)=MAX([1]Βοηθητικό!$E$1:$J$1)-2,'[1]ΣΤΟΙΧΕΙΑ ΕΤΟΥΣ 4'!$Q$29,IF(MAX([1]Βοηθητικό!$E$29:$J$29)=MAX([1]Βοηθητικό!$E$1:$J$1)-3,'[1]ΣΤΟΙΧΕΙΑ ΕΤΟΥΣ 3'!$Q$29,IF(MAX([1]Βοηθητικό!$E$29:$J$29)=MAX([1]Βοηθητικό!$E$1:$J$1)-4,'[1]ΣΤΟΙΧΕΙΑ ΕΤΟΥΣ 2'!$Q$29,IF(MAX([1]Βοηθητικό!$E$29:$J$29)=MAX([1]Βοηθητικό!$E$1:$J$1)-5,'[1]ΣΤΟΙΧΕΙΑ ΕΤΟΥΣ 1'!$Q$29,""))))))</f>
        <v>150103</v>
      </c>
    </row>
    <row r="2146" spans="1:4" x14ac:dyDescent="0.25">
      <c r="A2146" s="1" t="s">
        <v>184</v>
      </c>
      <c r="B2146" s="6">
        <f>IF(MAX([1]Βοηθητικό!$E$29:$J$29)-2=MAX([1]Βοηθητικό!$E$1:$J$1)-2,'[1]ΣΤΟΙΧΕΙΑ ΕΤΟΥΣ 4'!$R$29,IF(MAX([1]Βοηθητικό!$E$29:$J$29)-2=MAX([1]Βοηθητικό!$E$1:$J$1)-3,'[1]ΣΤΟΙΧΕΙΑ ΕΤΟΥΣ 3'!$R$29,IF(MAX([1]Βοηθητικό!$E$29:$J$29)-2=MAX([1]Βοηθητικό!$E$1:$J$1)-4,'[1]ΣΤΟΙΧΕΙΑ ΕΤΟΥΣ 2'!$R$29,IF(MAX([1]Βοηθητικό!$E$29:$J$29)-2=MAX([1]Βοηθητικό!$E$1:$J$1)-5,'[1]ΣΤΟΙΧΕΙΑ ΕΤΟΥΣ 1'!$R$29,""))))</f>
        <v>0</v>
      </c>
      <c r="C2146" s="6">
        <f>IF(MAX([1]Βοηθητικό!$E$29:$J$29)-1=MAX([1]Βοηθητικό!$E$1:$J$1)-1,'[1]ΣΤΟΙΧΕΙΑ ΕΤΟΥΣ 5'!$R$29,IF(MAX([1]Βοηθητικό!$E$29:$J$29)-1=MAX([1]Βοηθητικό!$E$1:$J$1)-2,'[1]ΣΤΟΙΧΕΙΑ ΕΤΟΥΣ 4'!$R$29,IF(MAX([1]Βοηθητικό!$E$29:$J$29)-1=MAX([1]Βοηθητικό!$E$1:$J$1)-3,'[1]ΣΤΟΙΧΕΙΑ ΕΤΟΥΣ 3'!$R$29,IF(MAX([1]Βοηθητικό!$E$29:$J$29)-1=MAX([1]Βοηθητικό!$E$1:$J$1)-4,'[1]ΣΤΟΙΧΕΙΑ ΕΤΟΥΣ 2'!$R$29,IF(MAX([1]Βοηθητικό!$E$29:$J$29)-1=MAX([1]Βοηθητικό!$E$1:$J$1)-5,'[1]ΣΤΟΙΧΕΙΑ ΕΤΟΥΣ 1'!$R$29,"")))))</f>
        <v>0</v>
      </c>
      <c r="D2146" s="7">
        <f>IF(MAX([1]Βοηθητικό!$E$29:$J$29)=MAX([1]Βοηθητικό!$E$1:$J$1),'[1]ΣΤΟΙΧΕΙΑ ΕΤΟΥΣ 6'!$R$29,IF(MAX([1]Βοηθητικό!$E$29:$J$29)=MAX([1]Βοηθητικό!$E$1:$J$1)-1,'[1]ΣΤΟΙΧΕΙΑ ΕΤΟΥΣ 5'!$R$29,IF(MAX([1]Βοηθητικό!$E$29:$J$29)=MAX([1]Βοηθητικό!$E$1:$J$1)-2,'[1]ΣΤΟΙΧΕΙΑ ΕΤΟΥΣ 4'!$R$29,IF(MAX([1]Βοηθητικό!$E$29:$J$29)=MAX([1]Βοηθητικό!$E$1:$J$1)-3,'[1]ΣΤΟΙΧΕΙΑ ΕΤΟΥΣ 3'!$R$29,IF(MAX([1]Βοηθητικό!$E$29:$J$29)=MAX([1]Βοηθητικό!$E$1:$J$1)-4,'[1]ΣΤΟΙΧΕΙΑ ΕΤΟΥΣ 2'!$R$29,IF(MAX([1]Βοηθητικό!$E$29:$J$29)=MAX([1]Βοηθητικό!$E$1:$J$1)-5,'[1]ΣΤΟΙΧΕΙΑ ΕΤΟΥΣ 1'!$R$29,""))))))</f>
        <v>0</v>
      </c>
    </row>
    <row r="2147" spans="1:4" x14ac:dyDescent="0.25">
      <c r="A2147" s="1" t="s">
        <v>18</v>
      </c>
      <c r="B2147" s="6">
        <f>IF(MAX([1]Βοηθητικό!$E$29:$J$29)-2=MAX([1]Βοηθητικό!$E$1:$J$1)-2,'[1]ΣΤΟΙΧΕΙΑ ΕΤΟΥΣ 4'!$S$29,IF(MAX([1]Βοηθητικό!$E$29:$J$29)-2=MAX([1]Βοηθητικό!$E$1:$J$1)-3,'[1]ΣΤΟΙΧΕΙΑ ΕΤΟΥΣ 3'!$S$29,IF(MAX([1]Βοηθητικό!$E$29:$J$29)-2=MAX([1]Βοηθητικό!$E$1:$J$1)-4,'[1]ΣΤΟΙΧΕΙΑ ΕΤΟΥΣ 2'!$S$29,IF(MAX([1]Βοηθητικό!$E$29:$J$29)-2=MAX([1]Βοηθητικό!$E$1:$J$1)-5,'[1]ΣΤΟΙΧΕΙΑ ΕΤΟΥΣ 1'!$S$29,""))))</f>
        <v>0</v>
      </c>
      <c r="C2147" s="6">
        <f>IF(MAX([1]Βοηθητικό!$E$29:$J$29)-1=MAX([1]Βοηθητικό!$E$1:$J$1)-1,'[1]ΣΤΟΙΧΕΙΑ ΕΤΟΥΣ 5'!$S$29,IF(MAX([1]Βοηθητικό!$E$29:$J$29)-1=MAX([1]Βοηθητικό!$E$1:$J$1)-2,'[1]ΣΤΟΙΧΕΙΑ ΕΤΟΥΣ 4'!$S$29,IF(MAX([1]Βοηθητικό!$E$29:$J$29)-1=MAX([1]Βοηθητικό!$E$1:$J$1)-3,'[1]ΣΤΟΙΧΕΙΑ ΕΤΟΥΣ 3'!$S$29,IF(MAX([1]Βοηθητικό!$E$29:$J$29)-1=MAX([1]Βοηθητικό!$E$1:$J$1)-4,'[1]ΣΤΟΙΧΕΙΑ ΕΤΟΥΣ 2'!$S$29,IF(MAX([1]Βοηθητικό!$E$29:$J$29)-1=MAX([1]Βοηθητικό!$E$1:$J$1)-5,'[1]ΣΤΟΙΧΕΙΑ ΕΤΟΥΣ 1'!$S$29,"")))))</f>
        <v>68977</v>
      </c>
      <c r="D2147" s="7">
        <f>IF(MAX([1]Βοηθητικό!$E$29:$J$29)=MAX([1]Βοηθητικό!$E$1:$J$1),'[1]ΣΤΟΙΧΕΙΑ ΕΤΟΥΣ 6'!$S$29,IF(MAX([1]Βοηθητικό!$E$29:$J$29)=MAX([1]Βοηθητικό!$E$1:$J$1)-1,'[1]ΣΤΟΙΧΕΙΑ ΕΤΟΥΣ 5'!$S$29,IF(MAX([1]Βοηθητικό!$E$29:$J$29)=MAX([1]Βοηθητικό!$E$1:$J$1)-2,'[1]ΣΤΟΙΧΕΙΑ ΕΤΟΥΣ 4'!$S$29,IF(MAX([1]Βοηθητικό!$E$29:$J$29)=MAX([1]Βοηθητικό!$E$1:$J$1)-3,'[1]ΣΤΟΙΧΕΙΑ ΕΤΟΥΣ 3'!$S$29,IF(MAX([1]Βοηθητικό!$E$29:$J$29)=MAX([1]Βοηθητικό!$E$1:$J$1)-4,'[1]ΣΤΟΙΧΕΙΑ ΕΤΟΥΣ 2'!$S$29,IF(MAX([1]Βοηθητικό!$E$29:$J$29)=MAX([1]Βοηθητικό!$E$1:$J$1)-5,'[1]ΣΤΟΙΧΕΙΑ ΕΤΟΥΣ 1'!$S$29,""))))))</f>
        <v>63395</v>
      </c>
    </row>
    <row r="2148" spans="1:4" x14ac:dyDescent="0.25">
      <c r="A2148" s="1" t="s">
        <v>19</v>
      </c>
      <c r="B2148" s="6">
        <f>IF(MAX([1]Βοηθητικό!$E$29:$J$29)-2=MAX([1]Βοηθητικό!$E$1:$J$1)-2,'[1]ΣΤΟΙΧΕΙΑ ΕΤΟΥΣ 4'!$T$29,IF(MAX([1]Βοηθητικό!$E$29:$J$29)-2=MAX([1]Βοηθητικό!$E$1:$J$1)-3,'[1]ΣΤΟΙΧΕΙΑ ΕΤΟΥΣ 3'!$T$29,IF(MAX([1]Βοηθητικό!$E$29:$J$29)-2=MAX([1]Βοηθητικό!$E$1:$J$1)-4,'[1]ΣΤΟΙΧΕΙΑ ΕΤΟΥΣ 2'!$T$29,IF(MAX([1]Βοηθητικό!$E$29:$J$29)-2=MAX([1]Βοηθητικό!$E$1:$J$1)-5,'[1]ΣΤΟΙΧΕΙΑ ΕΤΟΥΣ 1'!$T$29,""))))</f>
        <v>24891</v>
      </c>
      <c r="C2148" s="6">
        <f>IF(MAX([1]Βοηθητικό!$E$29:$J$29)-1=MAX([1]Βοηθητικό!$E$1:$J$1)-1,'[1]ΣΤΟΙΧΕΙΑ ΕΤΟΥΣ 5'!$T$29,IF(MAX([1]Βοηθητικό!$E$29:$J$29)-1=MAX([1]Βοηθητικό!$E$1:$J$1)-2,'[1]ΣΤΟΙΧΕΙΑ ΕΤΟΥΣ 4'!$T$29,IF(MAX([1]Βοηθητικό!$E$29:$J$29)-1=MAX([1]Βοηθητικό!$E$1:$J$1)-3,'[1]ΣΤΟΙΧΕΙΑ ΕΤΟΥΣ 3'!$T$29,IF(MAX([1]Βοηθητικό!$E$29:$J$29)-1=MAX([1]Βοηθητικό!$E$1:$J$1)-4,'[1]ΣΤΟΙΧΕΙΑ ΕΤΟΥΣ 2'!$T$29,IF(MAX([1]Βοηθητικό!$E$29:$J$29)-1=MAX([1]Βοηθητικό!$E$1:$J$1)-5,'[1]ΣΤΟΙΧΕΙΑ ΕΤΟΥΣ 1'!$T$29,"")))))</f>
        <v>33790</v>
      </c>
      <c r="D2148" s="7">
        <f>IF(MAX([1]Βοηθητικό!$E$29:$J$29)=MAX([1]Βοηθητικό!$E$1:$J$1),'[1]ΣΤΟΙΧΕΙΑ ΕΤΟΥΣ 6'!$T$29,IF(MAX([1]Βοηθητικό!$E$29:$J$29)=MAX([1]Βοηθητικό!$E$1:$J$1)-1,'[1]ΣΤΟΙΧΕΙΑ ΕΤΟΥΣ 5'!$T$29,IF(MAX([1]Βοηθητικό!$E$29:$J$29)=MAX([1]Βοηθητικό!$E$1:$J$1)-2,'[1]ΣΤΟΙΧΕΙΑ ΕΤΟΥΣ 4'!$T$29,IF(MAX([1]Βοηθητικό!$E$29:$J$29)=MAX([1]Βοηθητικό!$E$1:$J$1)-3,'[1]ΣΤΟΙΧΕΙΑ ΕΤΟΥΣ 3'!$T$29,IF(MAX([1]Βοηθητικό!$E$29:$J$29)=MAX([1]Βοηθητικό!$E$1:$J$1)-4,'[1]ΣΤΟΙΧΕΙΑ ΕΤΟΥΣ 2'!$T$29,IF(MAX([1]Βοηθητικό!$E$29:$J$29)=MAX([1]Βοηθητικό!$E$1:$J$1)-5,'[1]ΣΤΟΙΧΕΙΑ ΕΤΟΥΣ 1'!$T$29,""))))))</f>
        <v>20688</v>
      </c>
    </row>
    <row r="2149" spans="1:4" x14ac:dyDescent="0.25">
      <c r="A2149" s="1" t="s">
        <v>185</v>
      </c>
      <c r="B2149" s="6">
        <f>IF(MAX([1]Βοηθητικό!$E$29:$J$29)-2=MAX([1]Βοηθητικό!$E$1:$J$1)-2,'[1]ΣΤΟΙΧΕΙΑ ΕΤΟΥΣ 4'!$U$29,IF(MAX([1]Βοηθητικό!$E$29:$J$29)-2=MAX([1]Βοηθητικό!$E$1:$J$1)-3,'[1]ΣΤΟΙΧΕΙΑ ΕΤΟΥΣ 3'!$U$29,IF(MAX([1]Βοηθητικό!$E$29:$J$29)-2=MAX([1]Βοηθητικό!$E$1:$J$1)-4,'[1]ΣΤΟΙΧΕΙΑ ΕΤΟΥΣ 2'!$U$29,IF(MAX([1]Βοηθητικό!$E$29:$J$29)-2=MAX([1]Βοηθητικό!$E$1:$J$1)-5,'[1]ΣΤΟΙΧΕΙΑ ΕΤΟΥΣ 1'!$U$29,""))))</f>
        <v>0</v>
      </c>
      <c r="C2149" s="6">
        <f>IF(MAX([1]Βοηθητικό!$E$29:$J$29)-1=MAX([1]Βοηθητικό!$E$1:$J$1)-1,'[1]ΣΤΟΙΧΕΙΑ ΕΤΟΥΣ 5'!$U$29,IF(MAX([1]Βοηθητικό!$E$29:$J$29)-1=MAX([1]Βοηθητικό!$E$1:$J$1)-2,'[1]ΣΤΟΙΧΕΙΑ ΕΤΟΥΣ 4'!$U$29,IF(MAX([1]Βοηθητικό!$E$29:$J$29)-1=MAX([1]Βοηθητικό!$E$1:$J$1)-3,'[1]ΣΤΟΙΧΕΙΑ ΕΤΟΥΣ 3'!$U$29,IF(MAX([1]Βοηθητικό!$E$29:$J$29)-1=MAX([1]Βοηθητικό!$E$1:$J$1)-4,'[1]ΣΤΟΙΧΕΙΑ ΕΤΟΥΣ 2'!$U$29,IF(MAX([1]Βοηθητικό!$E$29:$J$29)-1=MAX([1]Βοηθητικό!$E$1:$J$1)-5,'[1]ΣΤΟΙΧΕΙΑ ΕΤΟΥΣ 1'!$U$29,"")))))</f>
        <v>20883</v>
      </c>
      <c r="D2149" s="7">
        <f>IF(MAX([1]Βοηθητικό!$E$29:$J$29)=MAX([1]Βοηθητικό!$E$1:$J$1),'[1]ΣΤΟΙΧΕΙΑ ΕΤΟΥΣ 6'!$U$29,IF(MAX([1]Βοηθητικό!$E$29:$J$29)=MAX([1]Βοηθητικό!$E$1:$J$1)-1,'[1]ΣΤΟΙΧΕΙΑ ΕΤΟΥΣ 5'!$U$29,IF(MAX([1]Βοηθητικό!$E$29:$J$29)=MAX([1]Βοηθητικό!$E$1:$J$1)-2,'[1]ΣΤΟΙΧΕΙΑ ΕΤΟΥΣ 4'!$U$29,IF(MAX([1]Βοηθητικό!$E$29:$J$29)=MAX([1]Βοηθητικό!$E$1:$J$1)-3,'[1]ΣΤΟΙΧΕΙΑ ΕΤΟΥΣ 3'!$U$29,IF(MAX([1]Βοηθητικό!$E$29:$J$29)=MAX([1]Βοηθητικό!$E$1:$J$1)-4,'[1]ΣΤΟΙΧΕΙΑ ΕΤΟΥΣ 2'!$U$29,IF(MAX([1]Βοηθητικό!$E$29:$J$29)=MAX([1]Βοηθητικό!$E$1:$J$1)-5,'[1]ΣΤΟΙΧΕΙΑ ΕΤΟΥΣ 1'!$U$29,""))))))</f>
        <v>16995</v>
      </c>
    </row>
    <row r="2150" spans="1:4" x14ac:dyDescent="0.25">
      <c r="A2150" s="1" t="s">
        <v>22</v>
      </c>
      <c r="B2150" s="6">
        <f>IF(MAX([1]Βοηθητικό!$E$29:$J$29)-2=MAX([1]Βοηθητικό!$E$1:$J$1)-2,'[1]ΣΤΟΙΧΕΙΑ ΕΤΟΥΣ 4'!$W$29,IF(MAX([1]Βοηθητικό!$E$29:$J$29)-2=MAX([1]Βοηθητικό!$E$1:$J$1)-3,'[1]ΣΤΟΙΧΕΙΑ ΕΤΟΥΣ 3'!$W$29,IF(MAX([1]Βοηθητικό!$E$29:$J$29)-2=MAX([1]Βοηθητικό!$E$1:$J$1)-4,'[1]ΣΤΟΙΧΕΙΑ ΕΤΟΥΣ 2'!$W$29,IF(MAX([1]Βοηθητικό!$E$29:$J$29)-2=MAX([1]Βοηθητικό!$E$1:$J$1)-5,'[1]ΣΤΟΙΧΕΙΑ ΕΤΟΥΣ 1'!$W$29,""))))</f>
        <v>0</v>
      </c>
      <c r="C2150" s="6">
        <f>IF(MAX([1]Βοηθητικό!$E$29:$J$29)-1=MAX([1]Βοηθητικό!$E$1:$J$1)-1,'[1]ΣΤΟΙΧΕΙΑ ΕΤΟΥΣ 5'!$W$29,IF(MAX([1]Βοηθητικό!$E$29:$J$29)-1=MAX([1]Βοηθητικό!$E$1:$J$1)-2,'[1]ΣΤΟΙΧΕΙΑ ΕΤΟΥΣ 4'!$W$29,IF(MAX([1]Βοηθητικό!$E$29:$J$29)-1=MAX([1]Βοηθητικό!$E$1:$J$1)-3,'[1]ΣΤΟΙΧΕΙΑ ΕΤΟΥΣ 3'!$W$29,IF(MAX([1]Βοηθητικό!$E$29:$J$29)-1=MAX([1]Βοηθητικό!$E$1:$J$1)-4,'[1]ΣΤΟΙΧΕΙΑ ΕΤΟΥΣ 2'!$W$29,IF(MAX([1]Βοηθητικό!$E$29:$J$29)-1=MAX([1]Βοηθητικό!$E$1:$J$1)-5,'[1]ΣΤΟΙΧΕΙΑ ΕΤΟΥΣ 1'!$W$29,"")))))</f>
        <v>0</v>
      </c>
      <c r="D2150" s="7">
        <f>IF(MAX([1]Βοηθητικό!$E$29:$J$29)=MAX([1]Βοηθητικό!$E$1:$J$1),'[1]ΣΤΟΙΧΕΙΑ ΕΤΟΥΣ 6'!$W$29,IF(MAX([1]Βοηθητικό!$E$29:$J$29)=MAX([1]Βοηθητικό!$E$1:$J$1)-1,'[1]ΣΤΟΙΧΕΙΑ ΕΤΟΥΣ 5'!$W$29,IF(MAX([1]Βοηθητικό!$E$29:$J$29)=MAX([1]Βοηθητικό!$E$1:$J$1)-2,'[1]ΣΤΟΙΧΕΙΑ ΕΤΟΥΣ 4'!$W$29,IF(MAX([1]Βοηθητικό!$E$29:$J$29)=MAX([1]Βοηθητικό!$E$1:$J$1)-3,'[1]ΣΤΟΙΧΕΙΑ ΕΤΟΥΣ 3'!$W$29,IF(MAX([1]Βοηθητικό!$E$29:$J$29)=MAX([1]Βοηθητικό!$E$1:$J$1)-4,'[1]ΣΤΟΙΧΕΙΑ ΕΤΟΥΣ 2'!$W$29,IF(MAX([1]Βοηθητικό!$E$29:$J$29)=MAX([1]Βοηθητικό!$E$1:$J$1)-5,'[1]ΣΤΟΙΧΕΙΑ ΕΤΟΥΣ 1'!$W$29,""))))))</f>
        <v>0</v>
      </c>
    </row>
    <row r="2151" spans="1:4" x14ac:dyDescent="0.25">
      <c r="A2151" s="1" t="s">
        <v>23</v>
      </c>
      <c r="B2151" s="6">
        <f>IF(MAX([1]Βοηθητικό!$E$29:$J$29)-2=MAX([1]Βοηθητικό!$E$1:$J$1)-2,'[1]ΣΤΟΙΧΕΙΑ ΕΤΟΥΣ 4'!$X$29,IF(MAX([1]Βοηθητικό!$E$29:$J$29)-2=MAX([1]Βοηθητικό!$E$1:$J$1)-3,'[1]ΣΤΟΙΧΕΙΑ ΕΤΟΥΣ 3'!$X$29,IF(MAX([1]Βοηθητικό!$E$29:$J$29)-2=MAX([1]Βοηθητικό!$E$1:$J$1)-4,'[1]ΣΤΟΙΧΕΙΑ ΕΤΟΥΣ 2'!$X$29,IF(MAX([1]Βοηθητικό!$E$29:$J$29)-2=MAX([1]Βοηθητικό!$E$1:$J$1)-5,'[1]ΣΤΟΙΧΕΙΑ ΕΤΟΥΣ 1'!$X$29,""))))</f>
        <v>24891</v>
      </c>
      <c r="C2151" s="6">
        <f>IF(MAX([1]Βοηθητικό!$E$29:$J$29)-1=MAX([1]Βοηθητικό!$E$1:$J$1)-1,'[1]ΣΤΟΙΧΕΙΑ ΕΤΟΥΣ 5'!$X$29,IF(MAX([1]Βοηθητικό!$E$29:$J$29)-1=MAX([1]Βοηθητικό!$E$1:$J$1)-2,'[1]ΣΤΟΙΧΕΙΑ ΕΤΟΥΣ 4'!$X$29,IF(MAX([1]Βοηθητικό!$E$29:$J$29)-1=MAX([1]Βοηθητικό!$E$1:$J$1)-3,'[1]ΣΤΟΙΧΕΙΑ ΕΤΟΥΣ 3'!$X$29,IF(MAX([1]Βοηθητικό!$E$29:$J$29)-1=MAX([1]Βοηθητικό!$E$1:$J$1)-4,'[1]ΣΤΟΙΧΕΙΑ ΕΤΟΥΣ 2'!$X$29,IF(MAX([1]Βοηθητικό!$E$29:$J$29)-1=MAX([1]Βοηθητικό!$E$1:$J$1)-5,'[1]ΣΤΟΙΧΕΙΑ ΕΤΟΥΣ 1'!$X$29,"")))))</f>
        <v>12908</v>
      </c>
      <c r="D2151" s="7">
        <f>IF(MAX([1]Βοηθητικό!$E$29:$J$29)=MAX([1]Βοηθητικό!$E$1:$J$1),'[1]ΣΤΟΙΧΕΙΑ ΕΤΟΥΣ 6'!$X$29,IF(MAX([1]Βοηθητικό!$E$29:$J$29)=MAX([1]Βοηθητικό!$E$1:$J$1)-1,'[1]ΣΤΟΙΧΕΙΑ ΕΤΟΥΣ 5'!$X$29,IF(MAX([1]Βοηθητικό!$E$29:$J$29)=MAX([1]Βοηθητικό!$E$1:$J$1)-2,'[1]ΣΤΟΙΧΕΙΑ ΕΤΟΥΣ 4'!$X$29,IF(MAX([1]Βοηθητικό!$E$29:$J$29)=MAX([1]Βοηθητικό!$E$1:$J$1)-3,'[1]ΣΤΟΙΧΕΙΑ ΕΤΟΥΣ 3'!$X$29,IF(MAX([1]Βοηθητικό!$E$29:$J$29)=MAX([1]Βοηθητικό!$E$1:$J$1)-4,'[1]ΣΤΟΙΧΕΙΑ ΕΤΟΥΣ 2'!$X$29,IF(MAX([1]Βοηθητικό!$E$29:$J$29)=MAX([1]Βοηθητικό!$E$1:$J$1)-5,'[1]ΣΤΟΙΧΕΙΑ ΕΤΟΥΣ 1'!$X$29,""))))))</f>
        <v>3693</v>
      </c>
    </row>
    <row r="2152" spans="1:4" x14ac:dyDescent="0.25">
      <c r="A2152" s="1" t="s">
        <v>24</v>
      </c>
      <c r="B2152" s="6">
        <f>IF(MAX([1]Βοηθητικό!$E$29:$J$29)-2=MAX([1]Βοηθητικό!$E$1:$J$1)-2,'[1]ΣΤΟΙΧΕΙΑ ΕΤΟΥΣ 4'!$Y$29,IF(MAX([1]Βοηθητικό!$E$29:$J$29)-2=MAX([1]Βοηθητικό!$E$1:$J$1)-3,'[1]ΣΤΟΙΧΕΙΑ ΕΤΟΥΣ 3'!$Y$29,IF(MAX([1]Βοηθητικό!$E$29:$J$29)-2=MAX([1]Βοηθητικό!$E$1:$J$1)-4,'[1]ΣΤΟΙΧΕΙΑ ΕΤΟΥΣ 2'!$Y$29,IF(MAX([1]Βοηθητικό!$E$29:$J$29)-2=MAX([1]Βοηθητικό!$E$1:$J$1)-5,'[1]ΣΤΟΙΧΕΙΑ ΕΤΟΥΣ 1'!$Y$29,""))))</f>
        <v>0</v>
      </c>
      <c r="C2152" s="6">
        <f>IF(MAX([1]Βοηθητικό!$E$29:$J$29)-1=MAX([1]Βοηθητικό!$E$1:$J$1)-1,'[1]ΣΤΟΙΧΕΙΑ ΕΤΟΥΣ 5'!$Y$29,IF(MAX([1]Βοηθητικό!$E$29:$J$29)-1=MAX([1]Βοηθητικό!$E$1:$J$1)-2,'[1]ΣΤΟΙΧΕΙΑ ΕΤΟΥΣ 4'!$Y$29,IF(MAX([1]Βοηθητικό!$E$29:$J$29)-1=MAX([1]Βοηθητικό!$E$1:$J$1)-3,'[1]ΣΤΟΙΧΕΙΑ ΕΤΟΥΣ 3'!$Y$29,IF(MAX([1]Βοηθητικό!$E$29:$J$29)-1=MAX([1]Βοηθητικό!$E$1:$J$1)-4,'[1]ΣΤΟΙΧΕΙΑ ΕΤΟΥΣ 2'!$Y$29,IF(MAX([1]Βοηθητικό!$E$29:$J$29)-1=MAX([1]Βοηθητικό!$E$1:$J$1)-5,'[1]ΣΤΟΙΧΕΙΑ ΕΤΟΥΣ 1'!$Y$29,"")))))</f>
        <v>49521</v>
      </c>
      <c r="D2152" s="7">
        <f>IF(MAX([1]Βοηθητικό!$E$29:$J$29)=MAX([1]Βοηθητικό!$E$1:$J$1),'[1]ΣΤΟΙΧΕΙΑ ΕΤΟΥΣ 6'!$Y$29,IF(MAX([1]Βοηθητικό!$E$29:$J$29)=MAX([1]Βοηθητικό!$E$1:$J$1)-1,'[1]ΣΤΟΙΧΕΙΑ ΕΤΟΥΣ 5'!$Y$29,IF(MAX([1]Βοηθητικό!$E$29:$J$29)=MAX([1]Βοηθητικό!$E$1:$J$1)-2,'[1]ΣΤΟΙΧΕΙΑ ΕΤΟΥΣ 4'!$Y$29,IF(MAX([1]Βοηθητικό!$E$29:$J$29)=MAX([1]Βοηθητικό!$E$1:$J$1)-3,'[1]ΣΤΟΙΧΕΙΑ ΕΤΟΥΣ 3'!$Y$29,IF(MAX([1]Βοηθητικό!$E$29:$J$29)=MAX([1]Βοηθητικό!$E$1:$J$1)-4,'[1]ΣΤΟΙΧΕΙΑ ΕΤΟΥΣ 2'!$Y$29,IF(MAX([1]Βοηθητικό!$E$29:$J$29)=MAX([1]Βοηθητικό!$E$1:$J$1)-5,'[1]ΣΤΟΙΧΕΙΑ ΕΤΟΥΣ 1'!$Y$29,""))))))</f>
        <v>44505</v>
      </c>
    </row>
    <row r="2153" spans="1:4" x14ac:dyDescent="0.25">
      <c r="A2153" s="1" t="s">
        <v>25</v>
      </c>
      <c r="B2153" s="6">
        <f>IF(MAX([1]Βοηθητικό!$E$29:$J$29)-2=MAX([1]Βοηθητικό!$E$1:$J$1)-2,'[1]ΣΤΟΙΧΕΙΑ ΕΤΟΥΣ 4'!$Z$29,IF(MAX([1]Βοηθητικό!$E$29:$J$29)-2=MAX([1]Βοηθητικό!$E$1:$J$1)-3,'[1]ΣΤΟΙΧΕΙΑ ΕΤΟΥΣ 3'!$Z$29,IF(MAX([1]Βοηθητικό!$E$29:$J$29)-2=MAX([1]Βοηθητικό!$E$1:$J$1)-4,'[1]ΣΤΟΙΧΕΙΑ ΕΤΟΥΣ 2'!$Z$29,IF(MAX([1]Βοηθητικό!$E$29:$J$29)-2=MAX([1]Βοηθητικό!$E$1:$J$1)-5,'[1]ΣΤΟΙΧΕΙΑ ΕΤΟΥΣ 1'!$Z$29,""))))</f>
        <v>169183</v>
      </c>
      <c r="C2153" s="6">
        <f>IF(MAX([1]Βοηθητικό!$E$29:$J$29)-1=MAX([1]Βοηθητικό!$E$1:$J$1)-1,'[1]ΣΤΟΙΧΕΙΑ ΕΤΟΥΣ 5'!$Z$29,IF(MAX([1]Βοηθητικό!$E$29:$J$29)-1=MAX([1]Βοηθητικό!$E$1:$J$1)-2,'[1]ΣΤΟΙΧΕΙΑ ΕΤΟΥΣ 4'!$Z$29,IF(MAX([1]Βοηθητικό!$E$29:$J$29)-1=MAX([1]Βοηθητικό!$E$1:$J$1)-3,'[1]ΣΤΟΙΧΕΙΑ ΕΤΟΥΣ 3'!$Z$29,IF(MAX([1]Βοηθητικό!$E$29:$J$29)-1=MAX([1]Βοηθητικό!$E$1:$J$1)-4,'[1]ΣΤΟΙΧΕΙΑ ΕΤΟΥΣ 2'!$Z$29,IF(MAX([1]Βοηθητικό!$E$29:$J$29)-1=MAX([1]Βοηθητικό!$E$1:$J$1)-5,'[1]ΣΤΟΙΧΕΙΑ ΕΤΟΥΣ 1'!$Z$29,"")))))</f>
        <v>363271</v>
      </c>
      <c r="D2153" s="7">
        <f>IF(MAX([1]Βοηθητικό!$E$29:$J$29)=MAX([1]Βοηθητικό!$E$1:$J$1),'[1]ΣΤΟΙΧΕΙΑ ΕΤΟΥΣ 6'!$Z$29,IF(MAX([1]Βοηθητικό!$E$29:$J$29)=MAX([1]Βοηθητικό!$E$1:$J$1)-1,'[1]ΣΤΟΙΧΕΙΑ ΕΤΟΥΣ 5'!$Z$29,IF(MAX([1]Βοηθητικό!$E$29:$J$29)=MAX([1]Βοηθητικό!$E$1:$J$1)-2,'[1]ΣΤΟΙΧΕΙΑ ΕΤΟΥΣ 4'!$Z$29,IF(MAX([1]Βοηθητικό!$E$29:$J$29)=MAX([1]Βοηθητικό!$E$1:$J$1)-3,'[1]ΣΤΟΙΧΕΙΑ ΕΤΟΥΣ 3'!$Z$29,IF(MAX([1]Βοηθητικό!$E$29:$J$29)=MAX([1]Βοηθητικό!$E$1:$J$1)-4,'[1]ΣΤΟΙΧΕΙΑ ΕΤΟΥΣ 2'!$Z$29,IF(MAX([1]Βοηθητικό!$E$29:$J$29)=MAX([1]Βοηθητικό!$E$1:$J$1)-5,'[1]ΣΤΟΙΧΕΙΑ ΕΤΟΥΣ 1'!$Z$29,""))))))</f>
        <v>547127</v>
      </c>
    </row>
    <row r="2154" spans="1:4" x14ac:dyDescent="0.25">
      <c r="A2154" s="1"/>
      <c r="B2154" s="8"/>
      <c r="C2154" s="18"/>
      <c r="D2154" s="9"/>
    </row>
    <row r="2155" spans="1:4" x14ac:dyDescent="0.25">
      <c r="A2155" s="3" t="s">
        <v>186</v>
      </c>
      <c r="B2155" s="8"/>
      <c r="C2155" s="18"/>
      <c r="D2155" s="9"/>
    </row>
    <row r="2156" spans="1:4" x14ac:dyDescent="0.25">
      <c r="A2156" s="1" t="s">
        <v>26</v>
      </c>
      <c r="B2156" s="6">
        <f>IF(MAX([1]Βοηθητικό!$E$29:$J$29)-2=MAX([1]Βοηθητικό!$E$1:$J$1)-2,'[1]ΣΤΟΙΧΕΙΑ ΕΤΟΥΣ 4'!$AA$29,IF(MAX([1]Βοηθητικό!$E$29:$J$29)-2=MAX([1]Βοηθητικό!$E$1:$J$1)-3,'[1]ΣΤΟΙΧΕΙΑ ΕΤΟΥΣ 3'!$AA$29,IF(MAX([1]Βοηθητικό!$E$29:$J$29)-2=MAX([1]Βοηθητικό!$E$1:$J$1)-4,'[1]ΣΤΟΙΧΕΙΑ ΕΤΟΥΣ 2'!$AA$29,IF(MAX([1]Βοηθητικό!$E$29:$J$29)-2=MAX([1]Βοηθητικό!$E$1:$J$1)-5,'[1]ΣΤΟΙΧΕΙΑ ΕΤΟΥΣ 1'!$AA$29,""))))</f>
        <v>41348</v>
      </c>
      <c r="C2156" s="6">
        <f>IF(MAX([1]Βοηθητικό!$E$29:$J$29)-1=MAX([1]Βοηθητικό!$E$1:$J$1)-1,'[1]ΣΤΟΙΧΕΙΑ ΕΤΟΥΣ 5'!$AA$29,IF(MAX([1]Βοηθητικό!$E$29:$J$29)-1=MAX([1]Βοηθητικό!$E$1:$J$1)-2,'[1]ΣΤΟΙΧΕΙΑ ΕΤΟΥΣ 4'!$AA$29,IF(MAX([1]Βοηθητικό!$E$29:$J$29)-1=MAX([1]Βοηθητικό!$E$1:$J$1)-3,'[1]ΣΤΟΙΧΕΙΑ ΕΤΟΥΣ 3'!$AA$29,IF(MAX([1]Βοηθητικό!$E$29:$J$29)-1=MAX([1]Βοηθητικό!$E$1:$J$1)-4,'[1]ΣΤΟΙΧΕΙΑ ΕΤΟΥΣ 2'!$AA$29,IF(MAX([1]Βοηθητικό!$E$29:$J$29)-1=MAX([1]Βοηθητικό!$E$1:$J$1)-5,'[1]ΣΤΟΙΧΕΙΑ ΕΤΟΥΣ 1'!$AA$29,"")))))</f>
        <v>103016</v>
      </c>
      <c r="D2156" s="7">
        <f>IF(MAX([1]Βοηθητικό!$E$29:$J$29)=MAX([1]Βοηθητικό!$E$1:$J$1),'[1]ΣΤΟΙΧΕΙΑ ΕΤΟΥΣ 6'!$AA$29,IF(MAX([1]Βοηθητικό!$E$29:$J$29)=MAX([1]Βοηθητικό!$E$1:$J$1)-1,'[1]ΣΤΟΙΧΕΙΑ ΕΤΟΥΣ 5'!$AA$29,IF(MAX([1]Βοηθητικό!$E$29:$J$29)=MAX([1]Βοηθητικό!$E$1:$J$1)-2,'[1]ΣΤΟΙΧΕΙΑ ΕΤΟΥΣ 4'!$AA$29,IF(MAX([1]Βοηθητικό!$E$29:$J$29)=MAX([1]Βοηθητικό!$E$1:$J$1)-3,'[1]ΣΤΟΙΧΕΙΑ ΕΤΟΥΣ 3'!$AA$29,IF(MAX([1]Βοηθητικό!$E$29:$J$29)=MAX([1]Βοηθητικό!$E$1:$J$1)-4,'[1]ΣΤΟΙΧΕΙΑ ΕΤΟΥΣ 2'!$AA$29,IF(MAX([1]Βοηθητικό!$E$29:$J$29)=MAX([1]Βοηθητικό!$E$1:$J$1)-5,'[1]ΣΤΟΙΧΕΙΑ ΕΤΟΥΣ 1'!$AA$29,""))))))</f>
        <v>320602</v>
      </c>
    </row>
    <row r="2157" spans="1:4" x14ac:dyDescent="0.25">
      <c r="A2157" s="1" t="s">
        <v>27</v>
      </c>
      <c r="B2157" s="6">
        <f>IF(MAX([1]Βοηθητικό!$E$29:$J$29)-2=MAX([1]Βοηθητικό!$E$1:$J$1)-2,'[1]ΣΤΟΙΧΕΙΑ ΕΤΟΥΣ 4'!$AB$29,IF(MAX([1]Βοηθητικό!$E$29:$J$29)-2=MAX([1]Βοηθητικό!$E$1:$J$1)-3,'[1]ΣΤΟΙΧΕΙΑ ΕΤΟΥΣ 3'!$AB$29,IF(MAX([1]Βοηθητικό!$E$29:$J$29)-2=MAX([1]Βοηθητικό!$E$1:$J$1)-4,'[1]ΣΤΟΙΧΕΙΑ ΕΤΟΥΣ 2'!$AB$29,IF(MAX([1]Βοηθητικό!$E$29:$J$29)-2=MAX([1]Βοηθητικό!$E$1:$J$1)-5,'[1]ΣΤΟΙΧΕΙΑ ΕΤΟΥΣ 1'!$AB$29,""))))</f>
        <v>10000</v>
      </c>
      <c r="C2157" s="6">
        <f>IF(MAX([1]Βοηθητικό!$E$29:$J$29)-1=MAX([1]Βοηθητικό!$E$1:$J$1)-1,'[1]ΣΤΟΙΧΕΙΑ ΕΤΟΥΣ 5'!$AB$29,IF(MAX([1]Βοηθητικό!$E$29:$J$29)-1=MAX([1]Βοηθητικό!$E$1:$J$1)-2,'[1]ΣΤΟΙΧΕΙΑ ΕΤΟΥΣ 4'!$AB$29,IF(MAX([1]Βοηθητικό!$E$29:$J$29)-1=MAX([1]Βοηθητικό!$E$1:$J$1)-3,'[1]ΣΤΟΙΧΕΙΑ ΕΤΟΥΣ 3'!$AB$29,IF(MAX([1]Βοηθητικό!$E$29:$J$29)-1=MAX([1]Βοηθητικό!$E$1:$J$1)-4,'[1]ΣΤΟΙΧΕΙΑ ΕΤΟΥΣ 2'!$AB$29,IF(MAX([1]Βοηθητικό!$E$29:$J$29)-1=MAX([1]Βοηθητικό!$E$1:$J$1)-5,'[1]ΣΤΟΙΧΕΙΑ ΕΤΟΥΣ 1'!$AB$29,"")))))</f>
        <v>10000</v>
      </c>
      <c r="D2157" s="7">
        <f>IF(MAX([1]Βοηθητικό!$E$29:$J$29)=MAX([1]Βοηθητικό!$E$1:$J$1),'[1]ΣΤΟΙΧΕΙΑ ΕΤΟΥΣ 6'!$AB$29,IF(MAX([1]Βοηθητικό!$E$29:$J$29)=MAX([1]Βοηθητικό!$E$1:$J$1)-1,'[1]ΣΤΟΙΧΕΙΑ ΕΤΟΥΣ 5'!$AB$29,IF(MAX([1]Βοηθητικό!$E$29:$J$29)=MAX([1]Βοηθητικό!$E$1:$J$1)-2,'[1]ΣΤΟΙΧΕΙΑ ΕΤΟΥΣ 4'!$AB$29,IF(MAX([1]Βοηθητικό!$E$29:$J$29)=MAX([1]Βοηθητικό!$E$1:$J$1)-3,'[1]ΣΤΟΙΧΕΙΑ ΕΤΟΥΣ 3'!$AB$29,IF(MAX([1]Βοηθητικό!$E$29:$J$29)=MAX([1]Βοηθητικό!$E$1:$J$1)-4,'[1]ΣΤΟΙΧΕΙΑ ΕΤΟΥΣ 2'!$AB$29,IF(MAX([1]Βοηθητικό!$E$29:$J$29)=MAX([1]Βοηθητικό!$E$1:$J$1)-5,'[1]ΣΤΟΙΧΕΙΑ ΕΤΟΥΣ 1'!$AB$29,""))))))</f>
        <v>245000</v>
      </c>
    </row>
    <row r="2158" spans="1:4" x14ac:dyDescent="0.25">
      <c r="A2158" s="1" t="s">
        <v>28</v>
      </c>
      <c r="B2158" s="6">
        <f>IF(MAX([1]Βοηθητικό!$E$29:$J$29)-2=MAX([1]Βοηθητικό!$E$1:$J$1)-2,'[1]ΣΤΟΙΧΕΙΑ ΕΤΟΥΣ 4'!$AC$29,IF(MAX([1]Βοηθητικό!$E$29:$J$29)-2=MAX([1]Βοηθητικό!$E$1:$J$1)-3,'[1]ΣΤΟΙΧΕΙΑ ΕΤΟΥΣ 3'!$AC$29,IF(MAX([1]Βοηθητικό!$E$29:$J$29)-2=MAX([1]Βοηθητικό!$E$1:$J$1)-4,'[1]ΣΤΟΙΧΕΙΑ ΕΤΟΥΣ 2'!$AC$29,IF(MAX([1]Βοηθητικό!$E$29:$J$29)-2=MAX([1]Βοηθητικό!$E$1:$J$1)-5,'[1]ΣΤΟΙΧΕΙΑ ΕΤΟΥΣ 1'!$AC$29,""))))</f>
        <v>31348</v>
      </c>
      <c r="C2158" s="6">
        <f>IF(MAX([1]Βοηθητικό!$E$29:$J$29)-1=MAX([1]Βοηθητικό!$E$1:$J$1)-1,'[1]ΣΤΟΙΧΕΙΑ ΕΤΟΥΣ 5'!$AC$29,IF(MAX([1]Βοηθητικό!$E$29:$J$29)-1=MAX([1]Βοηθητικό!$E$1:$J$1)-2,'[1]ΣΤΟΙΧΕΙΑ ΕΤΟΥΣ 4'!$AC$29,IF(MAX([1]Βοηθητικό!$E$29:$J$29)-1=MAX([1]Βοηθητικό!$E$1:$J$1)-3,'[1]ΣΤΟΙΧΕΙΑ ΕΤΟΥΣ 3'!$AC$29,IF(MAX([1]Βοηθητικό!$E$29:$J$29)-1=MAX([1]Βοηθητικό!$E$1:$J$1)-4,'[1]ΣΤΟΙΧΕΙΑ ΕΤΟΥΣ 2'!$AC$29,IF(MAX([1]Βοηθητικό!$E$29:$J$29)-1=MAX([1]Βοηθητικό!$E$1:$J$1)-5,'[1]ΣΤΟΙΧΕΙΑ ΕΤΟΥΣ 1'!$AC$29,"")))))</f>
        <v>62391</v>
      </c>
      <c r="D2158" s="7">
        <f>IF(MAX([1]Βοηθητικό!$E$29:$J$29)=MAX([1]Βοηθητικό!$E$1:$J$1),'[1]ΣΤΟΙΧΕΙΑ ΕΤΟΥΣ 6'!$AC$29,IF(MAX([1]Βοηθητικό!$E$29:$J$29)=MAX([1]Βοηθητικό!$E$1:$J$1)-1,'[1]ΣΤΟΙΧΕΙΑ ΕΤΟΥΣ 5'!$AC$29,IF(MAX([1]Βοηθητικό!$E$29:$J$29)=MAX([1]Βοηθητικό!$E$1:$J$1)-2,'[1]ΣΤΟΙΧΕΙΑ ΕΤΟΥΣ 4'!$AC$29,IF(MAX([1]Βοηθητικό!$E$29:$J$29)=MAX([1]Βοηθητικό!$E$1:$J$1)-3,'[1]ΣΤΟΙΧΕΙΑ ΕΤΟΥΣ 3'!$AC$29,IF(MAX([1]Βοηθητικό!$E$29:$J$29)=MAX([1]Βοηθητικό!$E$1:$J$1)-4,'[1]ΣΤΟΙΧΕΙΑ ΕΤΟΥΣ 2'!$AC$29,IF(MAX([1]Βοηθητικό!$E$29:$J$29)=MAX([1]Βοηθητικό!$E$1:$J$1)-5,'[1]ΣΤΟΙΧΕΙΑ ΕΤΟΥΣ 1'!$AC$29,""))))))</f>
        <v>36638</v>
      </c>
    </row>
    <row r="2159" spans="1:4" x14ac:dyDescent="0.25">
      <c r="A2159" s="1" t="s">
        <v>29</v>
      </c>
      <c r="B2159" s="6">
        <f>IF(MAX([1]Βοηθητικό!$E$29:$J$29)-2=MAX([1]Βοηθητικό!$E$1:$J$1)-2,'[1]ΣΤΟΙΧΕΙΑ ΕΤΟΥΣ 4'!$AD$29,IF(MAX([1]Βοηθητικό!$E$29:$J$29)-2=MAX([1]Βοηθητικό!$E$1:$J$1)-3,'[1]ΣΤΟΙΧΕΙΑ ΕΤΟΥΣ 3'!$AD$29,IF(MAX([1]Βοηθητικό!$E$29:$J$29)-2=MAX([1]Βοηθητικό!$E$1:$J$1)-4,'[1]ΣΤΟΙΧΕΙΑ ΕΤΟΥΣ 2'!$AD$29,IF(MAX([1]Βοηθητικό!$E$29:$J$29)-2=MAX([1]Βοηθητικό!$E$1:$J$1)-5,'[1]ΣΤΟΙΧΕΙΑ ΕΤΟΥΣ 1'!$AD$29,""))))</f>
        <v>0</v>
      </c>
      <c r="C2159" s="6">
        <f>IF(MAX([1]Βοηθητικό!$E$29:$J$29)-1=MAX([1]Βοηθητικό!$E$1:$J$1)-1,'[1]ΣΤΟΙΧΕΙΑ ΕΤΟΥΣ 5'!$AD$29,IF(MAX([1]Βοηθητικό!$E$29:$J$29)-1=MAX([1]Βοηθητικό!$E$1:$J$1)-2,'[1]ΣΤΟΙΧΕΙΑ ΕΤΟΥΣ 4'!$AD$29,IF(MAX([1]Βοηθητικό!$E$29:$J$29)-1=MAX([1]Βοηθητικό!$E$1:$J$1)-3,'[1]ΣΤΟΙΧΕΙΑ ΕΤΟΥΣ 3'!$AD$29,IF(MAX([1]Βοηθητικό!$E$29:$J$29)-1=MAX([1]Βοηθητικό!$E$1:$J$1)-4,'[1]ΣΤΟΙΧΕΙΑ ΕΤΟΥΣ 2'!$AD$29,IF(MAX([1]Βοηθητικό!$E$29:$J$29)-1=MAX([1]Βοηθητικό!$E$1:$J$1)-5,'[1]ΣΤΟΙΧΕΙΑ ΕΤΟΥΣ 1'!$AD$29,"")))))</f>
        <v>30625</v>
      </c>
      <c r="D2159" s="7">
        <f>IF(MAX([1]Βοηθητικό!$E$29:$J$29)=MAX([1]Βοηθητικό!$E$1:$J$1),'[1]ΣΤΟΙΧΕΙΑ ΕΤΟΥΣ 6'!$AD$29,IF(MAX([1]Βοηθητικό!$E$29:$J$29)=MAX([1]Βοηθητικό!$E$1:$J$1)-1,'[1]ΣΤΟΙΧΕΙΑ ΕΤΟΥΣ 5'!$AD$29,IF(MAX([1]Βοηθητικό!$E$29:$J$29)=MAX([1]Βοηθητικό!$E$1:$J$1)-2,'[1]ΣΤΟΙΧΕΙΑ ΕΤΟΥΣ 4'!$AD$29,IF(MAX([1]Βοηθητικό!$E$29:$J$29)=MAX([1]Βοηθητικό!$E$1:$J$1)-3,'[1]ΣΤΟΙΧΕΙΑ ΕΤΟΥΣ 3'!$AD$29,IF(MAX([1]Βοηθητικό!$E$29:$J$29)=MAX([1]Βοηθητικό!$E$1:$J$1)-4,'[1]ΣΤΟΙΧΕΙΑ ΕΤΟΥΣ 2'!$AD$29,IF(MAX([1]Βοηθητικό!$E$29:$J$29)=MAX([1]Βοηθητικό!$E$1:$J$1)-5,'[1]ΣΤΟΙΧΕΙΑ ΕΤΟΥΣ 1'!$AD$29,""))))))</f>
        <v>38964</v>
      </c>
    </row>
    <row r="2160" spans="1:4" x14ac:dyDescent="0.25">
      <c r="A2160" s="1" t="s">
        <v>30</v>
      </c>
      <c r="B2160" s="6">
        <f>IF(MAX([1]Βοηθητικό!$E$29:$J$29)-2=MAX([1]Βοηθητικό!$E$1:$J$1)-2,'[1]ΣΤΟΙΧΕΙΑ ΕΤΟΥΣ 4'!$AE$29,IF(MAX([1]Βοηθητικό!$E$29:$J$29)-2=MAX([1]Βοηθητικό!$E$1:$J$1)-3,'[1]ΣΤΟΙΧΕΙΑ ΕΤΟΥΣ 3'!$AE$29,IF(MAX([1]Βοηθητικό!$E$29:$J$29)-2=MAX([1]Βοηθητικό!$E$1:$J$1)-4,'[1]ΣΤΟΙΧΕΙΑ ΕΤΟΥΣ 2'!$AE$29,IF(MAX([1]Βοηθητικό!$E$29:$J$29)-2=MAX([1]Βοηθητικό!$E$1:$J$1)-5,'[1]ΣΤΟΙΧΕΙΑ ΕΤΟΥΣ 1'!$AE$29,""))))</f>
        <v>0</v>
      </c>
      <c r="C2160" s="6">
        <f>IF(MAX([1]Βοηθητικό!$E$29:$J$29)-1=MAX([1]Βοηθητικό!$E$1:$J$1)-1,'[1]ΣΤΟΙΧΕΙΑ ΕΤΟΥΣ 5'!$AE$29,IF(MAX([1]Βοηθητικό!$E$29:$J$29)-1=MAX([1]Βοηθητικό!$E$1:$J$1)-2,'[1]ΣΤΟΙΧΕΙΑ ΕΤΟΥΣ 4'!$AE$29,IF(MAX([1]Βοηθητικό!$E$29:$J$29)-1=MAX([1]Βοηθητικό!$E$1:$J$1)-3,'[1]ΣΤΟΙΧΕΙΑ ΕΤΟΥΣ 3'!$AE$29,IF(MAX([1]Βοηθητικό!$E$29:$J$29)-1=MAX([1]Βοηθητικό!$E$1:$J$1)-4,'[1]ΣΤΟΙΧΕΙΑ ΕΤΟΥΣ 2'!$AE$29,IF(MAX([1]Βοηθητικό!$E$29:$J$29)-1=MAX([1]Βοηθητικό!$E$1:$J$1)-5,'[1]ΣΤΟΙΧΕΙΑ ΕΤΟΥΣ 1'!$AE$29,"")))))</f>
        <v>0</v>
      </c>
      <c r="D2160" s="7">
        <f>IF(MAX([1]Βοηθητικό!$E$29:$J$29)=MAX([1]Βοηθητικό!$E$1:$J$1),'[1]ΣΤΟΙΧΕΙΑ ΕΤΟΥΣ 6'!$AE$29,IF(MAX([1]Βοηθητικό!$E$29:$J$29)=MAX([1]Βοηθητικό!$E$1:$J$1)-1,'[1]ΣΤΟΙΧΕΙΑ ΕΤΟΥΣ 5'!$AE$29,IF(MAX([1]Βοηθητικό!$E$29:$J$29)=MAX([1]Βοηθητικό!$E$1:$J$1)-2,'[1]ΣΤΟΙΧΕΙΑ ΕΤΟΥΣ 4'!$AE$29,IF(MAX([1]Βοηθητικό!$E$29:$J$29)=MAX([1]Βοηθητικό!$E$1:$J$1)-3,'[1]ΣΤΟΙΧΕΙΑ ΕΤΟΥΣ 3'!$AE$29,IF(MAX([1]Βοηθητικό!$E$29:$J$29)=MAX([1]Βοηθητικό!$E$1:$J$1)-4,'[1]ΣΤΟΙΧΕΙΑ ΕΤΟΥΣ 2'!$AE$29,IF(MAX([1]Βοηθητικό!$E$29:$J$29)=MAX([1]Βοηθητικό!$E$1:$J$1)-5,'[1]ΣΤΟΙΧΕΙΑ ΕΤΟΥΣ 1'!$AE$29,""))))))</f>
        <v>0</v>
      </c>
    </row>
    <row r="2161" spans="1:4" x14ac:dyDescent="0.25">
      <c r="A2161" s="1" t="s">
        <v>61</v>
      </c>
      <c r="B2161" s="6">
        <f>IF(MAX([1]Βοηθητικό!$E$29:$J$29)-2=MAX([1]Βοηθητικό!$E$1:$J$1)-2,'[1]ΣΤΟΙΧΕΙΑ ΕΤΟΥΣ 4'!$BJ$29,IF(MAX([1]Βοηθητικό!$E$29:$J$29)-2=MAX([1]Βοηθητικό!$E$1:$J$1)-3,'[1]ΣΤΟΙΧΕΙΑ ΕΤΟΥΣ 3'!$BJ$29,IF(MAX([1]Βοηθητικό!$E$29:$J$29)-2=MAX([1]Βοηθητικό!$E$1:$J$1)-4,'[1]ΣΤΟΙΧΕΙΑ ΕΤΟΥΣ 2'!$BJ$29,IF(MAX([1]Βοηθητικό!$E$29:$J$29)-2=MAX([1]Βοηθητικό!$E$1:$J$1)-5,'[1]ΣΤΟΙΧΕΙΑ ΕΤΟΥΣ 1'!$BJ$29,""))))</f>
        <v>0</v>
      </c>
      <c r="C2161" s="6">
        <f>IF(MAX([1]Βοηθητικό!$E$29:$J$29)-1=MAX([1]Βοηθητικό!$E$1:$J$1)-1,'[1]ΣΤΟΙΧΕΙΑ ΕΤΟΥΣ 5'!$BJ$29,IF(MAX([1]Βοηθητικό!$E$29:$J$29)-1=MAX([1]Βοηθητικό!$E$1:$J$1)-2,'[1]ΣΤΟΙΧΕΙΑ ΕΤΟΥΣ 4'!$BJ$29,IF(MAX([1]Βοηθητικό!$E$29:$J$29)-1=MAX([1]Βοηθητικό!$E$1:$J$1)-3,'[1]ΣΤΟΙΧΕΙΑ ΕΤΟΥΣ 3'!$BJ$29,IF(MAX([1]Βοηθητικό!$E$29:$J$29)-1=MAX([1]Βοηθητικό!$E$1:$J$1)-4,'[1]ΣΤΟΙΧΕΙΑ ΕΤΟΥΣ 2'!$BJ$29,IF(MAX([1]Βοηθητικό!$E$29:$J$29)-1=MAX([1]Βοηθητικό!$E$1:$J$1)-5,'[1]ΣΤΟΙΧΕΙΑ ΕΤΟΥΣ 1'!$BJ$29,"")))))</f>
        <v>0</v>
      </c>
      <c r="D2161" s="7">
        <f>IF(MAX([1]Βοηθητικό!$E$29:$J$29)=MAX([1]Βοηθητικό!$E$1:$J$1),'[1]ΣΤΟΙΧΕΙΑ ΕΤΟΥΣ 6'!$BJ$29,IF(MAX([1]Βοηθητικό!$E$29:$J$29)=MAX([1]Βοηθητικό!$E$1:$J$1)-1,'[1]ΣΤΟΙΧΕΙΑ ΕΤΟΥΣ 5'!$BJ$29,IF(MAX([1]Βοηθητικό!$E$29:$J$29)=MAX([1]Βοηθητικό!$E$1:$J$1)-2,'[1]ΣΤΟΙΧΕΙΑ ΕΤΟΥΣ 4'!$BJ$29,IF(MAX([1]Βοηθητικό!$E$29:$J$29)=MAX([1]Βοηθητικό!$E$1:$J$1)-3,'[1]ΣΤΟΙΧΕΙΑ ΕΤΟΥΣ 3'!$BJ$29,IF(MAX([1]Βοηθητικό!$E$29:$J$29)=MAX([1]Βοηθητικό!$E$1:$J$1)-4,'[1]ΣΤΟΙΧΕΙΑ ΕΤΟΥΣ 2'!$BJ$29,IF(MAX([1]Βοηθητικό!$E$29:$J$29)=MAX([1]Βοηθητικό!$E$1:$J$1)-5,'[1]ΣΤΟΙΧΕΙΑ ΕΤΟΥΣ 1'!$BJ$29,""))))))</f>
        <v>0</v>
      </c>
    </row>
    <row r="2162" spans="1:4" x14ac:dyDescent="0.25">
      <c r="A2162" s="1" t="s">
        <v>62</v>
      </c>
      <c r="B2162" s="6">
        <f>IF(MAX([1]Βοηθητικό!$E$29:$J$29)-2=MAX([1]Βοηθητικό!$E$1:$J$1)-2,'[1]ΣΤΟΙΧΕΙΑ ΕΤΟΥΣ 4'!$BK$29,IF(MAX([1]Βοηθητικό!$E$29:$J$29)-2=MAX([1]Βοηθητικό!$E$1:$J$1)-3,'[1]ΣΤΟΙΧΕΙΑ ΕΤΟΥΣ 3'!$BK$29,IF(MAX([1]Βοηθητικό!$E$29:$J$29)-2=MAX([1]Βοηθητικό!$E$1:$J$1)-4,'[1]ΣΤΟΙΧΕΙΑ ΕΤΟΥΣ 2'!$BK$29,IF(MAX([1]Βοηθητικό!$E$29:$J$29)-2=MAX([1]Βοηθητικό!$E$1:$J$1)-5,'[1]ΣΤΟΙΧΕΙΑ ΕΤΟΥΣ 1'!$BK$29,""))))</f>
        <v>0</v>
      </c>
      <c r="C2162" s="6">
        <f>IF(MAX([1]Βοηθητικό!$E$29:$J$29)-1=MAX([1]Βοηθητικό!$E$1:$J$1)-1,'[1]ΣΤΟΙΧΕΙΑ ΕΤΟΥΣ 5'!$BK$29,IF(MAX([1]Βοηθητικό!$E$29:$J$29)-1=MAX([1]Βοηθητικό!$E$1:$J$1)-2,'[1]ΣΤΟΙΧΕΙΑ ΕΤΟΥΣ 4'!$BK$29,IF(MAX([1]Βοηθητικό!$E$29:$J$29)-1=MAX([1]Βοηθητικό!$E$1:$J$1)-3,'[1]ΣΤΟΙΧΕΙΑ ΕΤΟΥΣ 3'!$BK$29,IF(MAX([1]Βοηθητικό!$E$29:$J$29)-1=MAX([1]Βοηθητικό!$E$1:$J$1)-4,'[1]ΣΤΟΙΧΕΙΑ ΕΤΟΥΣ 2'!$BK$29,IF(MAX([1]Βοηθητικό!$E$29:$J$29)-1=MAX([1]Βοηθητικό!$E$1:$J$1)-5,'[1]ΣΤΟΙΧΕΙΑ ΕΤΟΥΣ 1'!$BK$29,"")))))</f>
        <v>0</v>
      </c>
      <c r="D2162" s="7">
        <f>IF(MAX([1]Βοηθητικό!$E$29:$J$29)=MAX([1]Βοηθητικό!$E$1:$J$1),'[1]ΣΤΟΙΧΕΙΑ ΕΤΟΥΣ 6'!$BK$29,IF(MAX([1]Βοηθητικό!$E$29:$J$29)=MAX([1]Βοηθητικό!$E$1:$J$1)-1,'[1]ΣΤΟΙΧΕΙΑ ΕΤΟΥΣ 5'!$BK$29,IF(MAX([1]Βοηθητικό!$E$29:$J$29)=MAX([1]Βοηθητικό!$E$1:$J$1)-2,'[1]ΣΤΟΙΧΕΙΑ ΕΤΟΥΣ 4'!$BK$29,IF(MAX([1]Βοηθητικό!$E$29:$J$29)=MAX([1]Βοηθητικό!$E$1:$J$1)-3,'[1]ΣΤΟΙΧΕΙΑ ΕΤΟΥΣ 3'!$BK$29,IF(MAX([1]Βοηθητικό!$E$29:$J$29)=MAX([1]Βοηθητικό!$E$1:$J$1)-4,'[1]ΣΤΟΙΧΕΙΑ ΕΤΟΥΣ 2'!$BK$29,IF(MAX([1]Βοηθητικό!$E$29:$J$29)=MAX([1]Βοηθητικό!$E$1:$J$1)-5,'[1]ΣΤΟΙΧΕΙΑ ΕΤΟΥΣ 1'!$BK$29,""))))))</f>
        <v>0</v>
      </c>
    </row>
    <row r="2163" spans="1:4" x14ac:dyDescent="0.25">
      <c r="A2163" s="1" t="s">
        <v>31</v>
      </c>
      <c r="B2163" s="6">
        <f>IF(MAX([1]Βοηθητικό!$E$29:$J$29)-2=MAX([1]Βοηθητικό!$E$1:$J$1)-2,'[1]ΣΤΟΙΧΕΙΑ ΕΤΟΥΣ 4'!$AF$29,IF(MAX([1]Βοηθητικό!$E$29:$J$29)-2=MAX([1]Βοηθητικό!$E$1:$J$1)-3,'[1]ΣΤΟΙΧΕΙΑ ΕΤΟΥΣ 3'!$AF$29,IF(MAX([1]Βοηθητικό!$E$29:$J$29)-2=MAX([1]Βοηθητικό!$E$1:$J$1)-4,'[1]ΣΤΟΙΧΕΙΑ ΕΤΟΥΣ 2'!$AF$29,IF(MAX([1]Βοηθητικό!$E$29:$J$29)-2=MAX([1]Βοηθητικό!$E$1:$J$1)-5,'[1]ΣΤΟΙΧΕΙΑ ΕΤΟΥΣ 1'!$AF$29,""))))</f>
        <v>127835</v>
      </c>
      <c r="C2163" s="6">
        <f>IF(MAX([1]Βοηθητικό!$E$29:$J$29)-1=MAX([1]Βοηθητικό!$E$1:$J$1)-1,'[1]ΣΤΟΙΧΕΙΑ ΕΤΟΥΣ 5'!$AF$29,IF(MAX([1]Βοηθητικό!$E$29:$J$29)-1=MAX([1]Βοηθητικό!$E$1:$J$1)-2,'[1]ΣΤΟΙΧΕΙΑ ΕΤΟΥΣ 4'!$AF$29,IF(MAX([1]Βοηθητικό!$E$29:$J$29)-1=MAX([1]Βοηθητικό!$E$1:$J$1)-3,'[1]ΣΤΟΙΧΕΙΑ ΕΤΟΥΣ 3'!$AF$29,IF(MAX([1]Βοηθητικό!$E$29:$J$29)-1=MAX([1]Βοηθητικό!$E$1:$J$1)-4,'[1]ΣΤΟΙΧΕΙΑ ΕΤΟΥΣ 2'!$AF$29,IF(MAX([1]Βοηθητικό!$E$29:$J$29)-1=MAX([1]Βοηθητικό!$E$1:$J$1)-5,'[1]ΣΤΟΙΧΕΙΑ ΕΤΟΥΣ 1'!$AF$29,"")))))</f>
        <v>260255</v>
      </c>
      <c r="D2163" s="7">
        <f>IF(MAX([1]Βοηθητικό!$E$29:$J$29)=MAX([1]Βοηθητικό!$E$1:$J$1),'[1]ΣΤΟΙΧΕΙΑ ΕΤΟΥΣ 6'!$AF$29,IF(MAX([1]Βοηθητικό!$E$29:$J$29)=MAX([1]Βοηθητικό!$E$1:$J$1)-1,'[1]ΣΤΟΙΧΕΙΑ ΕΤΟΥΣ 5'!$AF$29,IF(MAX([1]Βοηθητικό!$E$29:$J$29)=MAX([1]Βοηθητικό!$E$1:$J$1)-2,'[1]ΣΤΟΙΧΕΙΑ ΕΤΟΥΣ 4'!$AF$29,IF(MAX([1]Βοηθητικό!$E$29:$J$29)=MAX([1]Βοηθητικό!$E$1:$J$1)-3,'[1]ΣΤΟΙΧΕΙΑ ΕΤΟΥΣ 3'!$AF$29,IF(MAX([1]Βοηθητικό!$E$29:$J$29)=MAX([1]Βοηθητικό!$E$1:$J$1)-4,'[1]ΣΤΟΙΧΕΙΑ ΕΤΟΥΣ 2'!$AF$29,IF(MAX([1]Βοηθητικό!$E$29:$J$29)=MAX([1]Βοηθητικό!$E$1:$J$1)-5,'[1]ΣΤΟΙΧΕΙΑ ΕΤΟΥΣ 1'!$AF$29,""))))))</f>
        <v>226525</v>
      </c>
    </row>
    <row r="2164" spans="1:4" x14ac:dyDescent="0.25">
      <c r="A2164" s="1" t="s">
        <v>187</v>
      </c>
      <c r="B2164" s="6">
        <f>IF(MAX([1]Βοηθητικό!$E$29:$J$29)-2=MAX([1]Βοηθητικό!$E$1:$J$1)-2,'[1]ΣΤΟΙΧΕΙΑ ΕΤΟΥΣ 4'!$AG$29,IF(MAX([1]Βοηθητικό!$E$29:$J$29)-2=MAX([1]Βοηθητικό!$E$1:$J$1)-3,'[1]ΣΤΟΙΧΕΙΑ ΕΤΟΥΣ 3'!$AG$29,IF(MAX([1]Βοηθητικό!$E$29:$J$29)-2=MAX([1]Βοηθητικό!$E$1:$J$1)-4,'[1]ΣΤΟΙΧΕΙΑ ΕΤΟΥΣ 2'!$AG$29,IF(MAX([1]Βοηθητικό!$E$29:$J$29)-2=MAX([1]Βοηθητικό!$E$1:$J$1)-5,'[1]ΣΤΟΙΧΕΙΑ ΕΤΟΥΣ 1'!$AG$29,""))))</f>
        <v>0</v>
      </c>
      <c r="C2164" s="6">
        <f>IF(MAX([1]Βοηθητικό!$E$29:$J$29)-1=MAX([1]Βοηθητικό!$E$1:$J$1)-1,'[1]ΣΤΟΙΧΕΙΑ ΕΤΟΥΣ 5'!$AG$29,IF(MAX([1]Βοηθητικό!$E$29:$J$29)-1=MAX([1]Βοηθητικό!$E$1:$J$1)-2,'[1]ΣΤΟΙΧΕΙΑ ΕΤΟΥΣ 4'!$AG$29,IF(MAX([1]Βοηθητικό!$E$29:$J$29)-1=MAX([1]Βοηθητικό!$E$1:$J$1)-3,'[1]ΣΤΟΙΧΕΙΑ ΕΤΟΥΣ 3'!$AG$29,IF(MAX([1]Βοηθητικό!$E$29:$J$29)-1=MAX([1]Βοηθητικό!$E$1:$J$1)-4,'[1]ΣΤΟΙΧΕΙΑ ΕΤΟΥΣ 2'!$AG$29,IF(MAX([1]Βοηθητικό!$E$29:$J$29)-1=MAX([1]Βοηθητικό!$E$1:$J$1)-5,'[1]ΣΤΟΙΧΕΙΑ ΕΤΟΥΣ 1'!$AG$29,"")))))</f>
        <v>0</v>
      </c>
      <c r="D2164" s="7">
        <f>IF(MAX([1]Βοηθητικό!$E$29:$J$29)=MAX([1]Βοηθητικό!$E$1:$J$1),'[1]ΣΤΟΙΧΕΙΑ ΕΤΟΥΣ 6'!$AG$29,IF(MAX([1]Βοηθητικό!$E$29:$J$29)=MAX([1]Βοηθητικό!$E$1:$J$1)-1,'[1]ΣΤΟΙΧΕΙΑ ΕΤΟΥΣ 5'!$AG$29,IF(MAX([1]Βοηθητικό!$E$29:$J$29)=MAX([1]Βοηθητικό!$E$1:$J$1)-2,'[1]ΣΤΟΙΧΕΙΑ ΕΤΟΥΣ 4'!$AG$29,IF(MAX([1]Βοηθητικό!$E$29:$J$29)=MAX([1]Βοηθητικό!$E$1:$J$1)-3,'[1]ΣΤΟΙΧΕΙΑ ΕΤΟΥΣ 3'!$AG$29,IF(MAX([1]Βοηθητικό!$E$29:$J$29)=MAX([1]Βοηθητικό!$E$1:$J$1)-4,'[1]ΣΤΟΙΧΕΙΑ ΕΤΟΥΣ 2'!$AG$29,IF(MAX([1]Βοηθητικό!$E$29:$J$29)=MAX([1]Βοηθητικό!$E$1:$J$1)-5,'[1]ΣΤΟΙΧΕΙΑ ΕΤΟΥΣ 1'!$AG$29,""))))))</f>
        <v>0</v>
      </c>
    </row>
    <row r="2165" spans="1:4" x14ac:dyDescent="0.25">
      <c r="A2165" s="1" t="s">
        <v>188</v>
      </c>
      <c r="B2165" s="6">
        <f>IF(MAX([1]Βοηθητικό!$E$29:$J$29)-2=MAX([1]Βοηθητικό!$E$1:$J$1)-2,'[1]ΣΤΟΙΧΕΙΑ ΕΤΟΥΣ 4'!$AH$29,IF(MAX([1]Βοηθητικό!$E$29:$J$29)-2=MAX([1]Βοηθητικό!$E$1:$J$1)-3,'[1]ΣΤΟΙΧΕΙΑ ΕΤΟΥΣ 3'!$AH$29,IF(MAX([1]Βοηθητικό!$E$29:$J$29)-2=MAX([1]Βοηθητικό!$E$1:$J$1)-4,'[1]ΣΤΟΙΧΕΙΑ ΕΤΟΥΣ 2'!$AH$29,IF(MAX([1]Βοηθητικό!$E$29:$J$29)-2=MAX([1]Βοηθητικό!$E$1:$J$1)-5,'[1]ΣΤΟΙΧΕΙΑ ΕΤΟΥΣ 1'!$AH$29,""))))</f>
        <v>0</v>
      </c>
      <c r="C2165" s="6">
        <f>IF(MAX([1]Βοηθητικό!$E$29:$J$29)-1=MAX([1]Βοηθητικό!$E$1:$J$1)-1,'[1]ΣΤΟΙΧΕΙΑ ΕΤΟΥΣ 5'!$AH$29,IF(MAX([1]Βοηθητικό!$E$29:$J$29)-1=MAX([1]Βοηθητικό!$E$1:$J$1)-2,'[1]ΣΤΟΙΧΕΙΑ ΕΤΟΥΣ 4'!$AH$29,IF(MAX([1]Βοηθητικό!$E$29:$J$29)-1=MAX([1]Βοηθητικό!$E$1:$J$1)-3,'[1]ΣΤΟΙΧΕΙΑ ΕΤΟΥΣ 3'!$AH$29,IF(MAX([1]Βοηθητικό!$E$29:$J$29)-1=MAX([1]Βοηθητικό!$E$1:$J$1)-4,'[1]ΣΤΟΙΧΕΙΑ ΕΤΟΥΣ 2'!$AH$29,IF(MAX([1]Βοηθητικό!$E$29:$J$29)-1=MAX([1]Βοηθητικό!$E$1:$J$1)-5,'[1]ΣΤΟΙΧΕΙΑ ΕΤΟΥΣ 1'!$AH$29,"")))))</f>
        <v>206986</v>
      </c>
      <c r="D2165" s="7">
        <f>IF(MAX([1]Βοηθητικό!$E$29:$J$29)=MAX([1]Βοηθητικό!$E$1:$J$1),'[1]ΣΤΟΙΧΕΙΑ ΕΤΟΥΣ 6'!$AH$29,IF(MAX([1]Βοηθητικό!$E$29:$J$29)=MAX([1]Βοηθητικό!$E$1:$J$1)-1,'[1]ΣΤΟΙΧΕΙΑ ΕΤΟΥΣ 5'!$AH$29,IF(MAX([1]Βοηθητικό!$E$29:$J$29)=MAX([1]Βοηθητικό!$E$1:$J$1)-2,'[1]ΣΤΟΙΧΕΙΑ ΕΤΟΥΣ 4'!$AH$29,IF(MAX([1]Βοηθητικό!$E$29:$J$29)=MAX([1]Βοηθητικό!$E$1:$J$1)-3,'[1]ΣΤΟΙΧΕΙΑ ΕΤΟΥΣ 3'!$AH$29,IF(MAX([1]Βοηθητικό!$E$29:$J$29)=MAX([1]Βοηθητικό!$E$1:$J$1)-4,'[1]ΣΤΟΙΧΕΙΑ ΕΤΟΥΣ 2'!$AH$29,IF(MAX([1]Βοηθητικό!$E$29:$J$29)=MAX([1]Βοηθητικό!$E$1:$J$1)-5,'[1]ΣΤΟΙΧΕΙΑ ΕΤΟΥΣ 1'!$AH$29,""))))))</f>
        <v>168099</v>
      </c>
    </row>
    <row r="2166" spans="1:4" x14ac:dyDescent="0.25">
      <c r="A2166" s="1" t="s">
        <v>189</v>
      </c>
      <c r="B2166" s="6">
        <f>IF(MAX([1]Βοηθητικό!$E$29:$J$29)-2=MAX([1]Βοηθητικό!$E$1:$J$1)-2,'[1]ΣΤΟΙΧΕΙΑ ΕΤΟΥΣ 4'!$AI$29,IF(MAX([1]Βοηθητικό!$E$29:$J$29)-2=MAX([1]Βοηθητικό!$E$1:$J$1)-3,'[1]ΣΤΟΙΧΕΙΑ ΕΤΟΥΣ 3'!$AI$29,IF(MAX([1]Βοηθητικό!$E$29:$J$29)-2=MAX([1]Βοηθητικό!$E$1:$J$1)-4,'[1]ΣΤΟΙΧΕΙΑ ΕΤΟΥΣ 2'!$AI$29,IF(MAX([1]Βοηθητικό!$E$29:$J$29)-2=MAX([1]Βοηθητικό!$E$1:$J$1)-5,'[1]ΣΤΟΙΧΕΙΑ ΕΤΟΥΣ 1'!$AI$29,""))))</f>
        <v>0</v>
      </c>
      <c r="C2166" s="6">
        <f>IF(MAX([1]Βοηθητικό!$E$29:$J$29)-1=MAX([1]Βοηθητικό!$E$1:$J$1)-1,'[1]ΣΤΟΙΧΕΙΑ ΕΤΟΥΣ 5'!$AI$29,IF(MAX([1]Βοηθητικό!$E$29:$J$29)-1=MAX([1]Βοηθητικό!$E$1:$J$1)-2,'[1]ΣΤΟΙΧΕΙΑ ΕΤΟΥΣ 4'!$AI$29,IF(MAX([1]Βοηθητικό!$E$29:$J$29)-1=MAX([1]Βοηθητικό!$E$1:$J$1)-3,'[1]ΣΤΟΙΧΕΙΑ ΕΤΟΥΣ 3'!$AI$29,IF(MAX([1]Βοηθητικό!$E$29:$J$29)-1=MAX([1]Βοηθητικό!$E$1:$J$1)-4,'[1]ΣΤΟΙΧΕΙΑ ΕΤΟΥΣ 2'!$AI$29,IF(MAX([1]Βοηθητικό!$E$29:$J$29)-1=MAX([1]Βοηθητικό!$E$1:$J$1)-5,'[1]ΣΤΟΙΧΕΙΑ ΕΤΟΥΣ 1'!$AI$29,"")))))</f>
        <v>0</v>
      </c>
      <c r="D2166" s="7">
        <f>IF(MAX([1]Βοηθητικό!$E$29:$J$29)=MAX([1]Βοηθητικό!$E$1:$J$1),'[1]ΣΤΟΙΧΕΙΑ ΕΤΟΥΣ 6'!$AI$29,IF(MAX([1]Βοηθητικό!$E$29:$J$29)=MAX([1]Βοηθητικό!$E$1:$J$1)-1,'[1]ΣΤΟΙΧΕΙΑ ΕΤΟΥΣ 5'!$AI$29,IF(MAX([1]Βοηθητικό!$E$29:$J$29)=MAX([1]Βοηθητικό!$E$1:$J$1)-2,'[1]ΣΤΟΙΧΕΙΑ ΕΤΟΥΣ 4'!$AI$29,IF(MAX([1]Βοηθητικό!$E$29:$J$29)=MAX([1]Βοηθητικό!$E$1:$J$1)-3,'[1]ΣΤΟΙΧΕΙΑ ΕΤΟΥΣ 3'!$AI$29,IF(MAX([1]Βοηθητικό!$E$29:$J$29)=MAX([1]Βοηθητικό!$E$1:$J$1)-4,'[1]ΣΤΟΙΧΕΙΑ ΕΤΟΥΣ 2'!$AI$29,IF(MAX([1]Βοηθητικό!$E$29:$J$29)=MAX([1]Βοηθητικό!$E$1:$J$1)-5,'[1]ΣΤΟΙΧΕΙΑ ΕΤΟΥΣ 1'!$AI$29,""))))))</f>
        <v>0</v>
      </c>
    </row>
    <row r="2167" spans="1:4" x14ac:dyDescent="0.25">
      <c r="A2167" s="1" t="s">
        <v>36</v>
      </c>
      <c r="B2167" s="6">
        <f>IF(MAX([1]Βοηθητικό!$E$29:$J$29)-2=MAX([1]Βοηθητικό!$E$1:$J$1)-2,'[1]ΣΤΟΙΧΕΙΑ ΕΤΟΥΣ 4'!$AK$29,IF(MAX([1]Βοηθητικό!$E$29:$J$29)-2=MAX([1]Βοηθητικό!$E$1:$J$1)-3,'[1]ΣΤΟΙΧΕΙΑ ΕΤΟΥΣ 3'!$AK$29,IF(MAX([1]Βοηθητικό!$E$29:$J$29)-2=MAX([1]Βοηθητικό!$E$1:$J$1)-4,'[1]ΣΤΟΙΧΕΙΑ ΕΤΟΥΣ 2'!$AK$29,IF(MAX([1]Βοηθητικό!$E$29:$J$29)-2=MAX([1]Βοηθητικό!$E$1:$J$1)-5,'[1]ΣΤΟΙΧΕΙΑ ΕΤΟΥΣ 1'!$AK$29,""))))</f>
        <v>127835</v>
      </c>
      <c r="C2167" s="6">
        <f>IF(MAX([1]Βοηθητικό!$E$29:$J$29)-1=MAX([1]Βοηθητικό!$E$1:$J$1)-1,'[1]ΣΤΟΙΧΕΙΑ ΕΤΟΥΣ 5'!$AK$29,IF(MAX([1]Βοηθητικό!$E$29:$J$29)-1=MAX([1]Βοηθητικό!$E$1:$J$1)-2,'[1]ΣΤΟΙΧΕΙΑ ΕΤΟΥΣ 4'!$AK$29,IF(MAX([1]Βοηθητικό!$E$29:$J$29)-1=MAX([1]Βοηθητικό!$E$1:$J$1)-3,'[1]ΣΤΟΙΧΕΙΑ ΕΤΟΥΣ 3'!$AK$29,IF(MAX([1]Βοηθητικό!$E$29:$J$29)-1=MAX([1]Βοηθητικό!$E$1:$J$1)-4,'[1]ΣΤΟΙΧΕΙΑ ΕΤΟΥΣ 2'!$AK$29,IF(MAX([1]Βοηθητικό!$E$29:$J$29)-1=MAX([1]Βοηθητικό!$E$1:$J$1)-5,'[1]ΣΤΟΙΧΕΙΑ ΕΤΟΥΣ 1'!$AK$29,"")))))</f>
        <v>53270</v>
      </c>
      <c r="D2167" s="7">
        <f>IF(MAX([1]Βοηθητικό!$E$29:$J$29)=MAX([1]Βοηθητικό!$E$1:$J$1),'[1]ΣΤΟΙΧΕΙΑ ΕΤΟΥΣ 6'!$AK$29,IF(MAX([1]Βοηθητικό!$E$29:$J$29)=MAX([1]Βοηθητικό!$E$1:$J$1)-1,'[1]ΣΤΟΙΧΕΙΑ ΕΤΟΥΣ 5'!$AK$29,IF(MAX([1]Βοηθητικό!$E$29:$J$29)=MAX([1]Βοηθητικό!$E$1:$J$1)-2,'[1]ΣΤΟΙΧΕΙΑ ΕΤΟΥΣ 4'!$AK$29,IF(MAX([1]Βοηθητικό!$E$29:$J$29)=MAX([1]Βοηθητικό!$E$1:$J$1)-3,'[1]ΣΤΟΙΧΕΙΑ ΕΤΟΥΣ 3'!$AK$29,IF(MAX([1]Βοηθητικό!$E$29:$J$29)=MAX([1]Βοηθητικό!$E$1:$J$1)-4,'[1]ΣΤΟΙΧΕΙΑ ΕΤΟΥΣ 2'!$AK$29,IF(MAX([1]Βοηθητικό!$E$29:$J$29)=MAX([1]Βοηθητικό!$E$1:$J$1)-5,'[1]ΣΤΟΙΧΕΙΑ ΕΤΟΥΣ 1'!$AK$29,""))))))</f>
        <v>58426</v>
      </c>
    </row>
    <row r="2168" spans="1:4" x14ac:dyDescent="0.25">
      <c r="A2168" s="1" t="s">
        <v>37</v>
      </c>
      <c r="B2168" s="6">
        <f>IF(MAX([1]Βοηθητικό!$E$29:$J$29)-2=MAX([1]Βοηθητικό!$E$1:$J$1)-2,'[1]ΣΤΟΙΧΕΙΑ ΕΤΟΥΣ 4'!$AL$29,IF(MAX([1]Βοηθητικό!$E$29:$J$29)-2=MAX([1]Βοηθητικό!$E$1:$J$1)-3,'[1]ΣΤΟΙΧΕΙΑ ΕΤΟΥΣ 3'!$AL$29,IF(MAX([1]Βοηθητικό!$E$29:$J$29)-2=MAX([1]Βοηθητικό!$E$1:$J$1)-4,'[1]ΣΤΟΙΧΕΙΑ ΕΤΟΥΣ 2'!$AL$29,IF(MAX([1]Βοηθητικό!$E$29:$J$29)-2=MAX([1]Βοηθητικό!$E$1:$J$1)-5,'[1]ΣΤΟΙΧΕΙΑ ΕΤΟΥΣ 1'!$AL$29,""))))</f>
        <v>169183</v>
      </c>
      <c r="C2168" s="6">
        <f>IF(MAX([1]Βοηθητικό!$E$29:$J$29)-1=MAX([1]Βοηθητικό!$E$1:$J$1)-1,'[1]ΣΤΟΙΧΕΙΑ ΕΤΟΥΣ 5'!$AL$29,IF(MAX([1]Βοηθητικό!$E$29:$J$29)-1=MAX([1]Βοηθητικό!$E$1:$J$1)-2,'[1]ΣΤΟΙΧΕΙΑ ΕΤΟΥΣ 4'!$AL$29,IF(MAX([1]Βοηθητικό!$E$29:$J$29)-1=MAX([1]Βοηθητικό!$E$1:$J$1)-3,'[1]ΣΤΟΙΧΕΙΑ ΕΤΟΥΣ 3'!$AL$29,IF(MAX([1]Βοηθητικό!$E$29:$J$29)-1=MAX([1]Βοηθητικό!$E$1:$J$1)-4,'[1]ΣΤΟΙΧΕΙΑ ΕΤΟΥΣ 2'!$AL$29,IF(MAX([1]Βοηθητικό!$E$29:$J$29)-1=MAX([1]Βοηθητικό!$E$1:$J$1)-5,'[1]ΣΤΟΙΧΕΙΑ ΕΤΟΥΣ 1'!$AL$29,"")))))</f>
        <v>363271</v>
      </c>
      <c r="D2168" s="7">
        <f>IF(MAX([1]Βοηθητικό!$E$29:$J$29)=MAX([1]Βοηθητικό!$E$1:$J$1),'[1]ΣΤΟΙΧΕΙΑ ΕΤΟΥΣ 6'!$AL$29,IF(MAX([1]Βοηθητικό!$E$29:$J$29)=MAX([1]Βοηθητικό!$E$1:$J$1)-1,'[1]ΣΤΟΙΧΕΙΑ ΕΤΟΥΣ 5'!$AL$29,IF(MAX([1]Βοηθητικό!$E$29:$J$29)=MAX([1]Βοηθητικό!$E$1:$J$1)-2,'[1]ΣΤΟΙΧΕΙΑ ΕΤΟΥΣ 4'!$AL$29,IF(MAX([1]Βοηθητικό!$E$29:$J$29)=MAX([1]Βοηθητικό!$E$1:$J$1)-3,'[1]ΣΤΟΙΧΕΙΑ ΕΤΟΥΣ 3'!$AL$29,IF(MAX([1]Βοηθητικό!$E$29:$J$29)=MAX([1]Βοηθητικό!$E$1:$J$1)-4,'[1]ΣΤΟΙΧΕΙΑ ΕΤΟΥΣ 2'!$AL$29,IF(MAX([1]Βοηθητικό!$E$29:$J$29)=MAX([1]Βοηθητικό!$E$1:$J$1)-5,'[1]ΣΤΟΙΧΕΙΑ ΕΤΟΥΣ 1'!$AL$29,""))))))</f>
        <v>547127</v>
      </c>
    </row>
    <row r="2169" spans="1:4" x14ac:dyDescent="0.25">
      <c r="A2169" s="1"/>
      <c r="B2169" s="4" t="str">
        <f>IF(MAX([1]Βοηθητικό!$E$29:$J$29)-2=MAX([1]Βοηθητικό!$E$1:$J$1)-2,LEFT('[1]ΣΤΟΙΧΕΙΑ ΕΤΟΥΣ 4'!$F$29,10),IF(MAX([1]Βοηθητικό!$E$29:$J$29)-2=MAX([1]Βοηθητικό!$E$1:$J$1)-3,LEFT('[1]ΣΤΟΙΧΕΙΑ ΕΤΟΥΣ 3'!$F$29,10),IF(MAX([1]Βοηθητικό!$E$29:$J$29)-2=MAX([1]Βοηθητικό!$E$1:$J$1)-4,LEFT('[1]ΣΤΟΙΧΕΙΑ ΕΤΟΥΣ 2'!$F$29,10),IF(MAX([1]Βοηθητικό!$E$29:$J$29)-2=MAX([1]Βοηθητικό!$E$1:$J$1)-5,LEFT('[1]ΣΤΟΙΧΕΙΑ ΕΤΟΥΣ 1'!$F$29,10),""))))</f>
        <v>01/01/2017</v>
      </c>
      <c r="C2169" s="17" t="str">
        <f>IF(MAX([1]Βοηθητικό!$E$29:$J$29)-1=MAX([1]Βοηθητικό!$E$1:$J$1)-1,LEFT('[1]ΣΤΟΙΧΕΙΑ ΕΤΟΥΣ 5'!$F$29,10),IF(MAX([1]Βοηθητικό!$E$29:$J$29)-1=MAX([1]Βοηθητικό!$E$1:$J$1)-2,LEFT('[1]ΣΤΟΙΧΕΙΑ ΕΤΟΥΣ 4'!$F$29,10),IF(MAX([1]Βοηθητικό!$E$29:$J$29)-1=MAX([1]Βοηθητικό!$E$1:$J$1)-3,LEFT('[1]ΣΤΟΙΧΕΙΑ ΕΤΟΥΣ 3'!$F$29,10),IF(MAX([1]Βοηθητικό!$E$29:$J$29)-1=MAX([1]Βοηθητικό!$E$1:$J$1)-4,LEFT('[1]ΣΤΟΙΧΕΙΑ ΕΤΟΥΣ 2'!$F$29,10),IF(MAX([1]Βοηθητικό!$E$29:$J$29)-1=MAX([1]Βοηθητικό!$E$1:$J$1)-5,LEFT('[1]ΣΤΟΙΧΕΙΑ ΕΤΟΥΣ 1'!$F$29,10),"")))))</f>
        <v>01/01/2018</v>
      </c>
      <c r="D2169" s="5" t="str">
        <f>IF(MAX([1]Βοηθητικό!$E$29:$J$29)=MAX([1]Βοηθητικό!$E$1:$J$1),LEFT('[1]ΣΤΟΙΧΕΙΑ ΕΤΟΥΣ 6'!$F$29,10),IF(MAX([1]Βοηθητικό!$E$29:$J$29)=MAX([1]Βοηθητικό!$E$1:$J$1)-1,LEFT('[1]ΣΤΟΙΧΕΙΑ ΕΤΟΥΣ 5'!$F$29,10),IF(MAX([1]Βοηθητικό!$E$29:$J$29)=MAX([1]Βοηθητικό!$E$1:$J$1)-2,LEFT('[1]ΣΤΟΙΧΕΙΑ ΕΤΟΥΣ 4'!$F$29,10),IF(MAX([1]Βοηθητικό!$E$29:$J$29)=MAX([1]Βοηθητικό!$E$1:$J$1)-3,LEFT('[1]ΣΤΟΙΧΕΙΑ ΕΤΟΥΣ 3'!$F$29,10),IF(MAX([1]Βοηθητικό!$E$29:$J$29)=MAX([1]Βοηθητικό!$E$1:$J$1)-4,LEFT('[1]ΣΤΟΙΧΕΙΑ ΕΤΟΥΣ 2'!$F$29,10),IF(MAX([1]Βοηθητικό!$E$29:$J$29)=MAX([1]Βοηθητικό!$E$1:$J$1)-5,LEFT('[1]ΣΤΟΙΧΕΙΑ ΕΤΟΥΣ 1'!$F$29,10),""))))))</f>
        <v>01/01/2019</v>
      </c>
    </row>
    <row r="2170" spans="1:4" x14ac:dyDescent="0.25">
      <c r="A2170" s="3" t="s">
        <v>190</v>
      </c>
      <c r="B2170" s="4" t="str">
        <f>IF(MAX([1]Βοηθητικό!$E$29:$J$29)-2=MAX([1]Βοηθητικό!$E$1:$J$1)-2,RIGHT('[1]ΣΤΟΙΧΕΙΑ ΕΤΟΥΣ 4'!$F$29,10),IF(MAX([1]Βοηθητικό!$E$29:$J$29)-2=MAX([1]Βοηθητικό!$E$1:$J$1)-3,RIGHT('[1]ΣΤΟΙΧΕΙΑ ΕΤΟΥΣ 3'!$F$29,10),IF(MAX([1]Βοηθητικό!$E$29:$J$29)-2=MAX([1]Βοηθητικό!$E$1:$J$1)-4,RIGHT('[1]ΣΤΟΙΧΕΙΑ ΕΤΟΥΣ 2'!$F$29,10),IF(MAX([1]Βοηθητικό!$E$29:$J$29)-2=MAX([1]Βοηθητικό!$E$1:$J$1)-5,RIGHT('[1]ΣΤΟΙΧΕΙΑ ΕΤΟΥΣ 1'!$F$29,10),""))))</f>
        <v>31/12/2017</v>
      </c>
      <c r="C2170" s="17" t="str">
        <f>IF(MAX([1]Βοηθητικό!$E$29:$J$29)-1=MAX([1]Βοηθητικό!$E$1:$J$1)-1,RIGHT('[1]ΣΤΟΙΧΕΙΑ ΕΤΟΥΣ 5'!$F$29,10),IF(MAX([1]Βοηθητικό!$E$29:$J$29)-1=MAX([1]Βοηθητικό!$E$1:$J$1)-2,RIGHT('[1]ΣΤΟΙΧΕΙΑ ΕΤΟΥΣ 4'!$F$29,10),IF(MAX([1]Βοηθητικό!$E$29:$J$29)-1=MAX([1]Βοηθητικό!$E$1:$J$1)-3,RIGHT('[1]ΣΤΟΙΧΕΙΑ ΕΤΟΥΣ 3'!$F$29,10),IF(MAX([1]Βοηθητικό!$E$29:$J$29)-1=MAX([1]Βοηθητικό!$E$1:$J$1)-4,RIGHT('[1]ΣΤΟΙΧΕΙΑ ΕΤΟΥΣ 2'!$F$29,10),IF(MAX([1]Βοηθητικό!$E$29:$J$29)-1=MAX([1]Βοηθητικό!$E$1:$J$1)-5,RIGHT('[1]ΣΤΟΙΧΕΙΑ ΕΤΟΥΣ 1'!$F$29,10),"")))))</f>
        <v>31/12/2018</v>
      </c>
      <c r="D2170" s="5" t="str">
        <f>IF(MAX([1]Βοηθητικό!$E$29:$J$29)=MAX([1]Βοηθητικό!$E$1:$J$1),RIGHT('[1]ΣΤΟΙΧΕΙΑ ΕΤΟΥΣ 6'!$F$29,10),IF(MAX([1]Βοηθητικό!$E$29:$J$29)=MAX([1]Βοηθητικό!$E$1:$J$1)-1,RIGHT('[1]ΣΤΟΙΧΕΙΑ ΕΤΟΥΣ 5'!$F$29,10),IF(MAX([1]Βοηθητικό!$E$29:$J$29)=MAX([1]Βοηθητικό!$E$1:$J$1)-2,RIGHT('[1]ΣΤΟΙΧΕΙΑ ΕΤΟΥΣ 4'!$F$29,10),IF(MAX([1]Βοηθητικό!$E$29:$J$29)=MAX([1]Βοηθητικό!$E$1:$J$1)-3,RIGHT('[1]ΣΤΟΙΧΕΙΑ ΕΤΟΥΣ 3'!$F$29,10),IF(MAX([1]Βοηθητικό!$E$29:$J$29)=MAX([1]Βοηθητικό!$E$1:$J$1)-4,RIGHT('[1]ΣΤΟΙΧΕΙΑ ΕΤΟΥΣ 2'!$F$29,10),IF(MAX([1]Βοηθητικό!$E$29:$J$29)=MAX([1]Βοηθητικό!$E$1:$J$1)-5,RIGHT('[1]ΣΤΟΙΧΕΙΑ ΕΤΟΥΣ 1'!$F$29,10),""))))))</f>
        <v>31/12/2019</v>
      </c>
    </row>
    <row r="2171" spans="1:4" x14ac:dyDescent="0.25">
      <c r="A2171" s="1" t="s">
        <v>39</v>
      </c>
      <c r="B2171" s="6">
        <f>IF(MAX([1]Βοηθητικό!$E$29:$J$29)-2=MAX([1]Βοηθητικό!$E$1:$J$1)-2,'[1]ΣΤΟΙΧΕΙΑ ΕΤΟΥΣ 4'!$AN$29,IF(MAX([1]Βοηθητικό!$E$29:$J$29)-2=MAX([1]Βοηθητικό!$E$1:$J$1)-3,'[1]ΣΤΟΙΧΕΙΑ ΕΤΟΥΣ 3'!$AN$29,IF(MAX([1]Βοηθητικό!$E$29:$J$29)-2=MAX([1]Βοηθητικό!$E$1:$J$1)-4,'[1]ΣΤΟΙΧΕΙΑ ΕΤΟΥΣ 2'!$AN$29,IF(MAX([1]Βοηθητικό!$E$29:$J$29)-2=MAX([1]Βοηθητικό!$E$1:$J$1)-5,'[1]ΣΤΟΙΧΕΙΑ ΕΤΟΥΣ 1'!$AN$29,""))))</f>
        <v>1009384</v>
      </c>
      <c r="C2171" s="6">
        <f>IF(MAX([1]Βοηθητικό!$E$29:$J$29)-1=MAX([1]Βοηθητικό!$E$1:$J$1)-1,'[1]ΣΤΟΙΧΕΙΑ ΕΤΟΥΣ 5'!$AN$29,IF(MAX([1]Βοηθητικό!$E$29:$J$29)-1=MAX([1]Βοηθητικό!$E$1:$J$1)-2,'[1]ΣΤΟΙΧΕΙΑ ΕΤΟΥΣ 4'!$AN$29,IF(MAX([1]Βοηθητικό!$E$29:$J$29)-1=MAX([1]Βοηθητικό!$E$1:$J$1)-3,'[1]ΣΤΟΙΧΕΙΑ ΕΤΟΥΣ 3'!$AN$29,IF(MAX([1]Βοηθητικό!$E$29:$J$29)-1=MAX([1]Βοηθητικό!$E$1:$J$1)-4,'[1]ΣΤΟΙΧΕΙΑ ΕΤΟΥΣ 2'!$AN$29,IF(MAX([1]Βοηθητικό!$E$29:$J$29)-1=MAX([1]Βοηθητικό!$E$1:$J$1)-5,'[1]ΣΤΟΙΧΕΙΑ ΕΤΟΥΣ 1'!$AN$29,"")))))</f>
        <v>1139167</v>
      </c>
      <c r="D2171" s="7">
        <f>IF(MAX([1]Βοηθητικό!$E$29:$J$29)=MAX([1]Βοηθητικό!$E$1:$J$1),'[1]ΣΤΟΙΧΕΙΑ ΕΤΟΥΣ 6'!$AN$29,IF(MAX([1]Βοηθητικό!$E$29:$J$29)=MAX([1]Βοηθητικό!$E$1:$J$1)-1,'[1]ΣΤΟΙΧΕΙΑ ΕΤΟΥΣ 5'!$AN$29,IF(MAX([1]Βοηθητικό!$E$29:$J$29)=MAX([1]Βοηθητικό!$E$1:$J$1)-2,'[1]ΣΤΟΙΧΕΙΑ ΕΤΟΥΣ 4'!$AN$29,IF(MAX([1]Βοηθητικό!$E$29:$J$29)=MAX([1]Βοηθητικό!$E$1:$J$1)-3,'[1]ΣΤΟΙΧΕΙΑ ΕΤΟΥΣ 3'!$AN$29,IF(MAX([1]Βοηθητικό!$E$29:$J$29)=MAX([1]Βοηθητικό!$E$1:$J$1)-4,'[1]ΣΤΟΙΧΕΙΑ ΕΤΟΥΣ 2'!$AN$29,IF(MAX([1]Βοηθητικό!$E$29:$J$29)=MAX([1]Βοηθητικό!$E$1:$J$1)-5,'[1]ΣΤΟΙΧΕΙΑ ΕΤΟΥΣ 1'!$AN$29,""))))))</f>
        <v>1209264</v>
      </c>
    </row>
    <row r="2172" spans="1:4" x14ac:dyDescent="0.25">
      <c r="A2172" s="1" t="s">
        <v>40</v>
      </c>
      <c r="B2172" s="6">
        <f>IF(MAX([1]Βοηθητικό!$E$29:$J$29)-2=MAX([1]Βοηθητικό!$E$1:$J$1)-2,'[1]ΣΤΟΙΧΕΙΑ ΕΤΟΥΣ 4'!$AO$29,IF(MAX([1]Βοηθητικό!$E$29:$J$29)-2=MAX([1]Βοηθητικό!$E$1:$J$1)-3,'[1]ΣΤΟΙΧΕΙΑ ΕΤΟΥΣ 3'!$AO$29,IF(MAX([1]Βοηθητικό!$E$29:$J$29)-2=MAX([1]Βοηθητικό!$E$1:$J$1)-4,'[1]ΣΤΟΙΧΕΙΑ ΕΤΟΥΣ 2'!$AO$29,IF(MAX([1]Βοηθητικό!$E$29:$J$29)-2=MAX([1]Βοηθητικό!$E$1:$J$1)-5,'[1]ΣΤΟΙΧΕΙΑ ΕΤΟΥΣ 1'!$AO$29,""))))</f>
        <v>502616</v>
      </c>
      <c r="C2172" s="6">
        <f>IF(MAX([1]Βοηθητικό!$E$29:$J$29)-1=MAX([1]Βοηθητικό!$E$1:$J$1)-1,'[1]ΣΤΟΙΧΕΙΑ ΕΤΟΥΣ 5'!$AO$29,IF(MAX([1]Βοηθητικό!$E$29:$J$29)-1=MAX([1]Βοηθητικό!$E$1:$J$1)-2,'[1]ΣΤΟΙΧΕΙΑ ΕΤΟΥΣ 4'!$AO$29,IF(MAX([1]Βοηθητικό!$E$29:$J$29)-1=MAX([1]Βοηθητικό!$E$1:$J$1)-3,'[1]ΣΤΟΙΧΕΙΑ ΕΤΟΥΣ 3'!$AO$29,IF(MAX([1]Βοηθητικό!$E$29:$J$29)-1=MAX([1]Βοηθητικό!$E$1:$J$1)-4,'[1]ΣΤΟΙΧΕΙΑ ΕΤΟΥΣ 2'!$AO$29,IF(MAX([1]Βοηθητικό!$E$29:$J$29)-1=MAX([1]Βοηθητικό!$E$1:$J$1)-5,'[1]ΣΤΟΙΧΕΙΑ ΕΤΟΥΣ 1'!$AO$29,"")))))</f>
        <v>454283</v>
      </c>
      <c r="D2172" s="7">
        <f>IF(MAX([1]Βοηθητικό!$E$29:$J$29)=MAX([1]Βοηθητικό!$E$1:$J$1),'[1]ΣΤΟΙΧΕΙΑ ΕΤΟΥΣ 6'!$AO$29,IF(MAX([1]Βοηθητικό!$E$29:$J$29)=MAX([1]Βοηθητικό!$E$1:$J$1)-1,'[1]ΣΤΟΙΧΕΙΑ ΕΤΟΥΣ 5'!$AO$29,IF(MAX([1]Βοηθητικό!$E$29:$J$29)=MAX([1]Βοηθητικό!$E$1:$J$1)-2,'[1]ΣΤΟΙΧΕΙΑ ΕΤΟΥΣ 4'!$AO$29,IF(MAX([1]Βοηθητικό!$E$29:$J$29)=MAX([1]Βοηθητικό!$E$1:$J$1)-3,'[1]ΣΤΟΙΧΕΙΑ ΕΤΟΥΣ 3'!$AO$29,IF(MAX([1]Βοηθητικό!$E$29:$J$29)=MAX([1]Βοηθητικό!$E$1:$J$1)-4,'[1]ΣΤΟΙΧΕΙΑ ΕΤΟΥΣ 2'!$AO$29,IF(MAX([1]Βοηθητικό!$E$29:$J$29)=MAX([1]Βοηθητικό!$E$1:$J$1)-5,'[1]ΣΤΟΙΧΕΙΑ ΕΤΟΥΣ 1'!$AO$29,""))))))</f>
        <v>331249</v>
      </c>
    </row>
    <row r="2173" spans="1:4" x14ac:dyDescent="0.25">
      <c r="A2173" s="1" t="s">
        <v>41</v>
      </c>
      <c r="B2173" s="6">
        <f>IF(MAX([1]Βοηθητικό!$E$29:$J$29)-2=MAX([1]Βοηθητικό!$E$1:$J$1)-2,'[1]ΣΤΟΙΧΕΙΑ ΕΤΟΥΣ 4'!$AP$29,IF(MAX([1]Βοηθητικό!$E$29:$J$29)-2=MAX([1]Βοηθητικό!$E$1:$J$1)-3,'[1]ΣΤΟΙΧΕΙΑ ΕΤΟΥΣ 3'!$AP$29,IF(MAX([1]Βοηθητικό!$E$29:$J$29)-2=MAX([1]Βοηθητικό!$E$1:$J$1)-4,'[1]ΣΤΟΙΧΕΙΑ ΕΤΟΥΣ 2'!$AP$29,IF(MAX([1]Βοηθητικό!$E$29:$J$29)-2=MAX([1]Βοηθητικό!$E$1:$J$1)-5,'[1]ΣΤΟΙΧΕΙΑ ΕΤΟΥΣ 1'!$AP$29,""))))</f>
        <v>506768</v>
      </c>
      <c r="C2173" s="6">
        <f>IF(MAX([1]Βοηθητικό!$E$29:$J$29)-1=MAX([1]Βοηθητικό!$E$1:$J$1)-1,'[1]ΣΤΟΙΧΕΙΑ ΕΤΟΥΣ 5'!$AP$29,IF(MAX([1]Βοηθητικό!$E$29:$J$29)-1=MAX([1]Βοηθητικό!$E$1:$J$1)-2,'[1]ΣΤΟΙΧΕΙΑ ΕΤΟΥΣ 4'!$AP$29,IF(MAX([1]Βοηθητικό!$E$29:$J$29)-1=MAX([1]Βοηθητικό!$E$1:$J$1)-3,'[1]ΣΤΟΙΧΕΙΑ ΕΤΟΥΣ 3'!$AP$29,IF(MAX([1]Βοηθητικό!$E$29:$J$29)-1=MAX([1]Βοηθητικό!$E$1:$J$1)-4,'[1]ΣΤΟΙΧΕΙΑ ΕΤΟΥΣ 2'!$AP$29,IF(MAX([1]Βοηθητικό!$E$29:$J$29)-1=MAX([1]Βοηθητικό!$E$1:$J$1)-5,'[1]ΣΤΟΙΧΕΙΑ ΕΤΟΥΣ 1'!$AP$29,"")))))</f>
        <v>684884</v>
      </c>
      <c r="D2173" s="7">
        <f>IF(MAX([1]Βοηθητικό!$E$29:$J$29)=MAX([1]Βοηθητικό!$E$1:$J$1),'[1]ΣΤΟΙΧΕΙΑ ΕΤΟΥΣ 6'!$AP$29,IF(MAX([1]Βοηθητικό!$E$29:$J$29)=MAX([1]Βοηθητικό!$E$1:$J$1)-1,'[1]ΣΤΟΙΧΕΙΑ ΕΤΟΥΣ 5'!$AP$29,IF(MAX([1]Βοηθητικό!$E$29:$J$29)=MAX([1]Βοηθητικό!$E$1:$J$1)-2,'[1]ΣΤΟΙΧΕΙΑ ΕΤΟΥΣ 4'!$AP$29,IF(MAX([1]Βοηθητικό!$E$29:$J$29)=MAX([1]Βοηθητικό!$E$1:$J$1)-3,'[1]ΣΤΟΙΧΕΙΑ ΕΤΟΥΣ 3'!$AP$29,IF(MAX([1]Βοηθητικό!$E$29:$J$29)=MAX([1]Βοηθητικό!$E$1:$J$1)-4,'[1]ΣΤΟΙΧΕΙΑ ΕΤΟΥΣ 2'!$AP$29,IF(MAX([1]Βοηθητικό!$E$29:$J$29)=MAX([1]Βοηθητικό!$E$1:$J$1)-5,'[1]ΣΤΟΙΧΕΙΑ ΕΤΟΥΣ 1'!$AP$29,""))))))</f>
        <v>878015</v>
      </c>
    </row>
    <row r="2174" spans="1:4" x14ac:dyDescent="0.25">
      <c r="A2174" s="1" t="s">
        <v>42</v>
      </c>
      <c r="B2174" s="6">
        <f>IF(MAX([1]Βοηθητικό!$E$29:$J$29)-2=MAX([1]Βοηθητικό!$E$1:$J$1)-2,'[1]ΣΤΟΙΧΕΙΑ ΕΤΟΥΣ 4'!$AQ$29,IF(MAX([1]Βοηθητικό!$E$29:$J$29)-2=MAX([1]Βοηθητικό!$E$1:$J$1)-3,'[1]ΣΤΟΙΧΕΙΑ ΕΤΟΥΣ 3'!$AQ$29,IF(MAX([1]Βοηθητικό!$E$29:$J$29)-2=MAX([1]Βοηθητικό!$E$1:$J$1)-4,'[1]ΣΤΟΙΧΕΙΑ ΕΤΟΥΣ 2'!$AQ$29,IF(MAX([1]Βοηθητικό!$E$29:$J$29)-2=MAX([1]Βοηθητικό!$E$1:$J$1)-5,'[1]ΣΤΟΙΧΕΙΑ ΕΤΟΥΣ 1'!$AQ$29,""))))</f>
        <v>10445</v>
      </c>
      <c r="C2174" s="6">
        <f>IF(MAX([1]Βοηθητικό!$E$29:$J$29)-1=MAX([1]Βοηθητικό!$E$1:$J$1)-1,'[1]ΣΤΟΙΧΕΙΑ ΕΤΟΥΣ 5'!$AQ$29,IF(MAX([1]Βοηθητικό!$E$29:$J$29)-1=MAX([1]Βοηθητικό!$E$1:$J$1)-2,'[1]ΣΤΟΙΧΕΙΑ ΕΤΟΥΣ 4'!$AQ$29,IF(MAX([1]Βοηθητικό!$E$29:$J$29)-1=MAX([1]Βοηθητικό!$E$1:$J$1)-3,'[1]ΣΤΟΙΧΕΙΑ ΕΤΟΥΣ 3'!$AQ$29,IF(MAX([1]Βοηθητικό!$E$29:$J$29)-1=MAX([1]Βοηθητικό!$E$1:$J$1)-4,'[1]ΣΤΟΙΧΕΙΑ ΕΤΟΥΣ 2'!$AQ$29,IF(MAX([1]Βοηθητικό!$E$29:$J$29)-1=MAX([1]Βοηθητικό!$E$1:$J$1)-5,'[1]ΣΤΟΙΧΕΙΑ ΕΤΟΥΣ 1'!$AQ$29,"")))))</f>
        <v>18069</v>
      </c>
      <c r="D2174" s="7">
        <f>IF(MAX([1]Βοηθητικό!$E$29:$J$29)=MAX([1]Βοηθητικό!$E$1:$J$1),'[1]ΣΤΟΙΧΕΙΑ ΕΤΟΥΣ 6'!$AQ$29,IF(MAX([1]Βοηθητικό!$E$29:$J$29)=MAX([1]Βοηθητικό!$E$1:$J$1)-1,'[1]ΣΤΟΙΧΕΙΑ ΕΤΟΥΣ 5'!$AQ$29,IF(MAX([1]Βοηθητικό!$E$29:$J$29)=MAX([1]Βοηθητικό!$E$1:$J$1)-2,'[1]ΣΤΟΙΧΕΙΑ ΕΤΟΥΣ 4'!$AQ$29,IF(MAX([1]Βοηθητικό!$E$29:$J$29)=MAX([1]Βοηθητικό!$E$1:$J$1)-3,'[1]ΣΤΟΙΧΕΙΑ ΕΤΟΥΣ 3'!$AQ$29,IF(MAX([1]Βοηθητικό!$E$29:$J$29)=MAX([1]Βοηθητικό!$E$1:$J$1)-4,'[1]ΣΤΟΙΧΕΙΑ ΕΤΟΥΣ 2'!$AQ$29,IF(MAX([1]Βοηθητικό!$E$29:$J$29)=MAX([1]Βοηθητικό!$E$1:$J$1)-5,'[1]ΣΤΟΙΧΕΙΑ ΕΤΟΥΣ 1'!$AQ$29,""))))))</f>
        <v>1771</v>
      </c>
    </row>
    <row r="2175" spans="1:4" x14ac:dyDescent="0.25">
      <c r="A2175" s="1" t="s">
        <v>43</v>
      </c>
      <c r="B2175" s="6">
        <f>IF(MAX([1]Βοηθητικό!$E$29:$J$29)-2=MAX([1]Βοηθητικό!$E$1:$J$1)-2,'[1]ΣΤΟΙΧΕΙΑ ΕΤΟΥΣ 4'!$AR$29,IF(MAX([1]Βοηθητικό!$E$29:$J$29)-2=MAX([1]Βοηθητικό!$E$1:$J$1)-3,'[1]ΣΤΟΙΧΕΙΑ ΕΤΟΥΣ 3'!$AR$29,IF(MAX([1]Βοηθητικό!$E$29:$J$29)-2=MAX([1]Βοηθητικό!$E$1:$J$1)-4,'[1]ΣΤΟΙΧΕΙΑ ΕΤΟΥΣ 2'!$AR$29,IF(MAX([1]Βοηθητικό!$E$29:$J$29)-2=MAX([1]Βοηθητικό!$E$1:$J$1)-5,'[1]ΣΤΟΙΧΕΙΑ ΕΤΟΥΣ 1'!$AR$29,""))))</f>
        <v>2271</v>
      </c>
      <c r="C2175" s="6">
        <f>IF(MAX([1]Βοηθητικό!$E$29:$J$29)-1=MAX([1]Βοηθητικό!$E$1:$J$1)-1,'[1]ΣΤΟΙΧΕΙΑ ΕΤΟΥΣ 5'!$AR$29,IF(MAX([1]Βοηθητικό!$E$29:$J$29)-1=MAX([1]Βοηθητικό!$E$1:$J$1)-2,'[1]ΣΤΟΙΧΕΙΑ ΕΤΟΥΣ 4'!$AR$29,IF(MAX([1]Βοηθητικό!$E$29:$J$29)-1=MAX([1]Βοηθητικό!$E$1:$J$1)-3,'[1]ΣΤΟΙΧΕΙΑ ΕΤΟΥΣ 3'!$AR$29,IF(MAX([1]Βοηθητικό!$E$29:$J$29)-1=MAX([1]Βοηθητικό!$E$1:$J$1)-4,'[1]ΣΤΟΙΧΕΙΑ ΕΤΟΥΣ 2'!$AR$29,IF(MAX([1]Βοηθητικό!$E$29:$J$29)-1=MAX([1]Βοηθητικό!$E$1:$J$1)-5,'[1]ΣΤΟΙΧΕΙΑ ΕΤΟΥΣ 1'!$AR$29,"")))))</f>
        <v>2326</v>
      </c>
      <c r="D2175" s="7">
        <f>IF(MAX([1]Βοηθητικό!$E$29:$J$29)=MAX([1]Βοηθητικό!$E$1:$J$1),'[1]ΣΤΟΙΧΕΙΑ ΕΤΟΥΣ 6'!$AR$29,IF(MAX([1]Βοηθητικό!$E$29:$J$29)=MAX([1]Βοηθητικό!$E$1:$J$1)-1,'[1]ΣΤΟΙΧΕΙΑ ΕΤΟΥΣ 5'!$AR$29,IF(MAX([1]Βοηθητικό!$E$29:$J$29)=MAX([1]Βοηθητικό!$E$1:$J$1)-2,'[1]ΣΤΟΙΧΕΙΑ ΕΤΟΥΣ 4'!$AR$29,IF(MAX([1]Βοηθητικό!$E$29:$J$29)=MAX([1]Βοηθητικό!$E$1:$J$1)-3,'[1]ΣΤΟΙΧΕΙΑ ΕΤΟΥΣ 3'!$AR$29,IF(MAX([1]Βοηθητικό!$E$29:$J$29)=MAX([1]Βοηθητικό!$E$1:$J$1)-4,'[1]ΣΤΟΙΧΕΙΑ ΕΤΟΥΣ 2'!$AR$29,IF(MAX([1]Βοηθητικό!$E$29:$J$29)=MAX([1]Βοηθητικό!$E$1:$J$1)-5,'[1]ΣΤΟΙΧΕΙΑ ΕΤΟΥΣ 1'!$AR$29,""))))))</f>
        <v>1652</v>
      </c>
    </row>
    <row r="2176" spans="1:4" x14ac:dyDescent="0.25">
      <c r="A2176" s="1" t="s">
        <v>44</v>
      </c>
      <c r="B2176" s="6">
        <f>IF(MAX([1]Βοηθητικό!$E$29:$J$29)-2=MAX([1]Βοηθητικό!$E$1:$J$1)-2,'[1]ΣΤΟΙΧΕΙΑ ΕΤΟΥΣ 4'!$AS$29,IF(MAX([1]Βοηθητικό!$E$29:$J$29)-2=MAX([1]Βοηθητικό!$E$1:$J$1)-3,'[1]ΣΤΟΙΧΕΙΑ ΕΤΟΥΣ 3'!$AS$29,IF(MAX([1]Βοηθητικό!$E$29:$J$29)-2=MAX([1]Βοηθητικό!$E$1:$J$1)-4,'[1]ΣΤΟΙΧΕΙΑ ΕΤΟΥΣ 2'!$AS$29,IF(MAX([1]Βοηθητικό!$E$29:$J$29)-2=MAX([1]Βοηθητικό!$E$1:$J$1)-5,'[1]ΣΤΟΙΧΕΙΑ ΕΤΟΥΣ 1'!$AS$29,""))))</f>
        <v>483013</v>
      </c>
      <c r="C2176" s="6">
        <f>IF(MAX([1]Βοηθητικό!$E$29:$J$29)-1=MAX([1]Βοηθητικό!$E$1:$J$1)-1,'[1]ΣΤΟΙΧΕΙΑ ΕΤΟΥΣ 5'!$AS$29,IF(MAX([1]Βοηθητικό!$E$29:$J$29)-1=MAX([1]Βοηθητικό!$E$1:$J$1)-2,'[1]ΣΤΟΙΧΕΙΑ ΕΤΟΥΣ 4'!$AS$29,IF(MAX([1]Βοηθητικό!$E$29:$J$29)-1=MAX([1]Βοηθητικό!$E$1:$J$1)-3,'[1]ΣΤΟΙΧΕΙΑ ΕΤΟΥΣ 3'!$AS$29,IF(MAX([1]Βοηθητικό!$E$29:$J$29)-1=MAX([1]Βοηθητικό!$E$1:$J$1)-4,'[1]ΣΤΟΙΧΕΙΑ ΕΤΟΥΣ 2'!$AS$29,IF(MAX([1]Βοηθητικό!$E$29:$J$29)-1=MAX([1]Βοηθητικό!$E$1:$J$1)-5,'[1]ΣΤΟΙΧΕΙΑ ΕΤΟΥΣ 1'!$AS$29,"")))))</f>
        <v>681866</v>
      </c>
      <c r="D2176" s="7">
        <f>IF(MAX([1]Βοηθητικό!$E$29:$J$29)=MAX([1]Βοηθητικό!$E$1:$J$1),'[1]ΣΤΟΙΧΕΙΑ ΕΤΟΥΣ 6'!$AS$29,IF(MAX([1]Βοηθητικό!$E$29:$J$29)=MAX([1]Βοηθητικό!$E$1:$J$1)-1,'[1]ΣΤΟΙΧΕΙΑ ΕΤΟΥΣ 5'!$AS$29,IF(MAX([1]Βοηθητικό!$E$29:$J$29)=MAX([1]Βοηθητικό!$E$1:$J$1)-2,'[1]ΣΤΟΙΧΕΙΑ ΕΤΟΥΣ 4'!$AS$29,IF(MAX([1]Βοηθητικό!$E$29:$J$29)=MAX([1]Βοηθητικό!$E$1:$J$1)-3,'[1]ΣΤΟΙΧΕΙΑ ΕΤΟΥΣ 3'!$AS$29,IF(MAX([1]Βοηθητικό!$E$29:$J$29)=MAX([1]Βοηθητικό!$E$1:$J$1)-4,'[1]ΣΤΟΙΧΕΙΑ ΕΤΟΥΣ 2'!$AS$29,IF(MAX([1]Βοηθητικό!$E$29:$J$29)=MAX([1]Βοηθητικό!$E$1:$J$1)-5,'[1]ΣΤΟΙΧΕΙΑ ΕΤΟΥΣ 1'!$AS$29,""))))))</f>
        <v>863573</v>
      </c>
    </row>
    <row r="2177" spans="1:4" x14ac:dyDescent="0.25">
      <c r="A2177" s="1" t="s">
        <v>45</v>
      </c>
      <c r="B2177" s="6">
        <f>IF(MAX([1]Βοηθητικό!$E$29:$J$29)-2=MAX([1]Βοηθητικό!$E$1:$J$1)-2,'[1]ΣΤΟΙΧΕΙΑ ΕΤΟΥΣ 4'!$AT$29,IF(MAX([1]Βοηθητικό!$E$29:$J$29)-2=MAX([1]Βοηθητικό!$E$1:$J$1)-3,'[1]ΣΤΟΙΧΕΙΑ ΕΤΟΥΣ 3'!$AT$29,IF(MAX([1]Βοηθητικό!$E$29:$J$29)-2=MAX([1]Βοηθητικό!$E$1:$J$1)-4,'[1]ΣΤΟΙΧΕΙΑ ΕΤΟΥΣ 2'!$AT$29,IF(MAX([1]Βοηθητικό!$E$29:$J$29)-2=MAX([1]Βοηθητικό!$E$1:$J$1)-5,'[1]ΣΤΟΙΧΕΙΑ ΕΤΟΥΣ 1'!$AT$29,""))))</f>
        <v>31929</v>
      </c>
      <c r="C2177" s="6">
        <f>IF(MAX([1]Βοηθητικό!$E$29:$J$29)-1=MAX([1]Βοηθητικό!$E$1:$J$1)-1,'[1]ΣΤΟΙΧΕΙΑ ΕΤΟΥΣ 5'!$AT$29,IF(MAX([1]Βοηθητικό!$E$29:$J$29)-1=MAX([1]Βοηθητικό!$E$1:$J$1)-2,'[1]ΣΤΟΙΧΕΙΑ ΕΤΟΥΣ 4'!$AT$29,IF(MAX([1]Βοηθητικό!$E$29:$J$29)-1=MAX([1]Βοηθητικό!$E$1:$J$1)-3,'[1]ΣΤΟΙΧΕΙΑ ΕΤΟΥΣ 3'!$AT$29,IF(MAX([1]Βοηθητικό!$E$29:$J$29)-1=MAX([1]Βοηθητικό!$E$1:$J$1)-4,'[1]ΣΤΟΙΧΕΙΑ ΕΤΟΥΣ 2'!$AT$29,IF(MAX([1]Βοηθητικό!$E$29:$J$29)-1=MAX([1]Βοηθητικό!$E$1:$J$1)-5,'[1]ΣΤΟΙΧΕΙΑ ΕΤΟΥΣ 1'!$AT$29,"")))))</f>
        <v>18761</v>
      </c>
      <c r="D2177" s="7">
        <f>IF(MAX([1]Βοηθητικό!$E$29:$J$29)=MAX([1]Βοηθητικό!$E$1:$J$1),'[1]ΣΤΟΙΧΕΙΑ ΕΤΟΥΣ 6'!$AT$29,IF(MAX([1]Βοηθητικό!$E$29:$J$29)=MAX([1]Βοηθητικό!$E$1:$J$1)-1,'[1]ΣΤΟΙΧΕΙΑ ΕΤΟΥΣ 5'!$AT$29,IF(MAX([1]Βοηθητικό!$E$29:$J$29)=MAX([1]Βοηθητικό!$E$1:$J$1)-2,'[1]ΣΤΟΙΧΕΙΑ ΕΤΟΥΣ 4'!$AT$29,IF(MAX([1]Βοηθητικό!$E$29:$J$29)=MAX([1]Βοηθητικό!$E$1:$J$1)-3,'[1]ΣΤΟΙΧΕΙΑ ΕΤΟΥΣ 3'!$AT$29,IF(MAX([1]Βοηθητικό!$E$29:$J$29)=MAX([1]Βοηθητικό!$E$1:$J$1)-4,'[1]ΣΤΟΙΧΕΙΑ ΕΤΟΥΣ 2'!$AT$29,IF(MAX([1]Βοηθητικό!$E$29:$J$29)=MAX([1]Βοηθητικό!$E$1:$J$1)-5,'[1]ΣΤΟΙΧΕΙΑ ΕΤΟΥΣ 1'!$AT$29,""))))))</f>
        <v>14561</v>
      </c>
    </row>
    <row r="2178" spans="1:4" x14ac:dyDescent="0.25">
      <c r="A2178" s="1" t="s">
        <v>46</v>
      </c>
      <c r="B2178" s="6">
        <f>IF(MAX([1]Βοηθητικό!$E$29:$J$29)-2=MAX([1]Βοηθητικό!$E$1:$J$1)-2,'[1]ΣΤΟΙΧΕΙΑ ΕΤΟΥΣ 4'!$AU$29,IF(MAX([1]Βοηθητικό!$E$29:$J$29)-2=MAX([1]Βοηθητικό!$E$1:$J$1)-3,'[1]ΣΤΟΙΧΕΙΑ ΕΤΟΥΣ 3'!$AU$29,IF(MAX([1]Βοηθητικό!$E$29:$J$29)-2=MAX([1]Βοηθητικό!$E$1:$J$1)-4,'[1]ΣΤΟΙΧΕΙΑ ΕΤΟΥΣ 2'!$AU$29,IF(MAX([1]Βοηθητικό!$E$29:$J$29)-2=MAX([1]Βοηθητικό!$E$1:$J$1)-5,'[1]ΣΤΟΙΧΕΙΑ ΕΤΟΥΣ 1'!$AU$29,""))))</f>
        <v>0</v>
      </c>
      <c r="C2178" s="6">
        <f>IF(MAX([1]Βοηθητικό!$E$29:$J$29)-1=MAX([1]Βοηθητικό!$E$1:$J$1)-1,'[1]ΣΤΟΙΧΕΙΑ ΕΤΟΥΣ 5'!$AU$29,IF(MAX([1]Βοηθητικό!$E$29:$J$29)-1=MAX([1]Βοηθητικό!$E$1:$J$1)-2,'[1]ΣΤΟΙΧΕΙΑ ΕΤΟΥΣ 4'!$AU$29,IF(MAX([1]Βοηθητικό!$E$29:$J$29)-1=MAX([1]Βοηθητικό!$E$1:$J$1)-3,'[1]ΣΤΟΙΧΕΙΑ ΕΤΟΥΣ 3'!$AU$29,IF(MAX([1]Βοηθητικό!$E$29:$J$29)-1=MAX([1]Βοηθητικό!$E$1:$J$1)-4,'[1]ΣΤΟΙΧΕΙΑ ΕΤΟΥΣ 2'!$AU$29,IF(MAX([1]Βοηθητικό!$E$29:$J$29)-1=MAX([1]Βοηθητικό!$E$1:$J$1)-5,'[1]ΣΤΟΙΧΕΙΑ ΕΤΟΥΣ 1'!$AU$29,"")))))</f>
        <v>0</v>
      </c>
      <c r="D2178" s="7">
        <f>IF(MAX([1]Βοηθητικό!$E$29:$J$29)=MAX([1]Βοηθητικό!$E$1:$J$1),'[1]ΣΤΟΙΧΕΙΑ ΕΤΟΥΣ 6'!$AU$29,IF(MAX([1]Βοηθητικό!$E$29:$J$29)=MAX([1]Βοηθητικό!$E$1:$J$1)-1,'[1]ΣΤΟΙΧΕΙΑ ΕΤΟΥΣ 5'!$AU$29,IF(MAX([1]Βοηθητικό!$E$29:$J$29)=MAX([1]Βοηθητικό!$E$1:$J$1)-2,'[1]ΣΤΟΙΧΕΙΑ ΕΤΟΥΣ 4'!$AU$29,IF(MAX([1]Βοηθητικό!$E$29:$J$29)=MAX([1]Βοηθητικό!$E$1:$J$1)-3,'[1]ΣΤΟΙΧΕΙΑ ΕΤΟΥΣ 3'!$AU$29,IF(MAX([1]Βοηθητικό!$E$29:$J$29)=MAX([1]Βοηθητικό!$E$1:$J$1)-4,'[1]ΣΤΟΙΧΕΙΑ ΕΤΟΥΣ 2'!$AU$29,IF(MAX([1]Βοηθητικό!$E$29:$J$29)=MAX([1]Βοηθητικό!$E$1:$J$1)-5,'[1]ΣΤΟΙΧΕΙΑ ΕΤΟΥΣ 1'!$AU$29,""))))))</f>
        <v>0</v>
      </c>
    </row>
    <row r="2179" spans="1:4" x14ac:dyDescent="0.25">
      <c r="A2179" s="1" t="s">
        <v>47</v>
      </c>
      <c r="B2179" s="6">
        <f>IF(MAX([1]Βοηθητικό!$E$29:$J$29)-2=MAX([1]Βοηθητικό!$E$1:$J$1)-2,'[1]ΣΤΟΙΧΕΙΑ ΕΤΟΥΣ 4'!$AV$29,IF(MAX([1]Βοηθητικό!$E$29:$J$29)-2=MAX([1]Βοηθητικό!$E$1:$J$1)-3,'[1]ΣΤΟΙΧΕΙΑ ΕΤΟΥΣ 3'!$AV$29,IF(MAX([1]Βοηθητικό!$E$29:$J$29)-2=MAX([1]Βοηθητικό!$E$1:$J$1)-4,'[1]ΣΤΟΙΧΕΙΑ ΕΤΟΥΣ 2'!$AV$29,IF(MAX([1]Βοηθητικό!$E$29:$J$29)-2=MAX([1]Βοηθητικό!$E$1:$J$1)-5,'[1]ΣΤΟΙΧΕΙΑ ΕΤΟΥΣ 1'!$AV$29,""))))</f>
        <v>0</v>
      </c>
      <c r="C2179" s="6">
        <f>IF(MAX([1]Βοηθητικό!$E$29:$J$29)-1=MAX([1]Βοηθητικό!$E$1:$J$1)-1,'[1]ΣΤΟΙΧΕΙΑ ΕΤΟΥΣ 5'!$AV$29,IF(MAX([1]Βοηθητικό!$E$29:$J$29)-1=MAX([1]Βοηθητικό!$E$1:$J$1)-2,'[1]ΣΤΟΙΧΕΙΑ ΕΤΟΥΣ 4'!$AV$29,IF(MAX([1]Βοηθητικό!$E$29:$J$29)-1=MAX([1]Βοηθητικό!$E$1:$J$1)-3,'[1]ΣΤΟΙΧΕΙΑ ΕΤΟΥΣ 3'!$AV$29,IF(MAX([1]Βοηθητικό!$E$29:$J$29)-1=MAX([1]Βοηθητικό!$E$1:$J$1)-4,'[1]ΣΤΟΙΧΕΙΑ ΕΤΟΥΣ 2'!$AV$29,IF(MAX([1]Βοηθητικό!$E$29:$J$29)-1=MAX([1]Βοηθητικό!$E$1:$J$1)-5,'[1]ΣΤΟΙΧΕΙΑ ΕΤΟΥΣ 1'!$AV$29,"")))))</f>
        <v>0</v>
      </c>
      <c r="D2179" s="7">
        <f>IF(MAX([1]Βοηθητικό!$E$29:$J$29)=MAX([1]Βοηθητικό!$E$1:$J$1),'[1]ΣΤΟΙΧΕΙΑ ΕΤΟΥΣ 6'!$AV$29,IF(MAX([1]Βοηθητικό!$E$29:$J$29)=MAX([1]Βοηθητικό!$E$1:$J$1)-1,'[1]ΣΤΟΙΧΕΙΑ ΕΤΟΥΣ 5'!$AV$29,IF(MAX([1]Βοηθητικό!$E$29:$J$29)=MAX([1]Βοηθητικό!$E$1:$J$1)-2,'[1]ΣΤΟΙΧΕΙΑ ΕΤΟΥΣ 4'!$AV$29,IF(MAX([1]Βοηθητικό!$E$29:$J$29)=MAX([1]Βοηθητικό!$E$1:$J$1)-3,'[1]ΣΤΟΙΧΕΙΑ ΕΤΟΥΣ 3'!$AV$29,IF(MAX([1]Βοηθητικό!$E$29:$J$29)=MAX([1]Βοηθητικό!$E$1:$J$1)-4,'[1]ΣΤΟΙΧΕΙΑ ΕΤΟΥΣ 2'!$AV$29,IF(MAX([1]Βοηθητικό!$E$29:$J$29)=MAX([1]Βοηθητικό!$E$1:$J$1)-5,'[1]ΣΤΟΙΧΕΙΑ ΕΤΟΥΣ 1'!$AV$29,""))))))</f>
        <v>0</v>
      </c>
    </row>
    <row r="2180" spans="1:4" x14ac:dyDescent="0.25">
      <c r="A2180" s="1" t="s">
        <v>48</v>
      </c>
      <c r="B2180" s="6">
        <f>IF(MAX([1]Βοηθητικό!$E$29:$J$29)-2=MAX([1]Βοηθητικό!$E$1:$J$1)-2,'[1]ΣΤΟΙΧΕΙΑ ΕΤΟΥΣ 4'!$AW$29,IF(MAX([1]Βοηθητικό!$E$29:$J$29)-2=MAX([1]Βοηθητικό!$E$1:$J$1)-3,'[1]ΣΤΟΙΧΕΙΑ ΕΤΟΥΣ 3'!$AW$29,IF(MAX([1]Βοηθητικό!$E$29:$J$29)-2=MAX([1]Βοηθητικό!$E$1:$J$1)-4,'[1]ΣΤΟΙΧΕΙΑ ΕΤΟΥΣ 2'!$AW$29,IF(MAX([1]Βοηθητικό!$E$29:$J$29)-2=MAX([1]Βοηθητικό!$E$1:$J$1)-5,'[1]ΣΤΟΙΧΕΙΑ ΕΤΟΥΣ 1'!$AW$29,""))))</f>
        <v>16296</v>
      </c>
      <c r="C2180" s="6">
        <f>IF(MAX([1]Βοηθητικό!$E$29:$J$29)-1=MAX([1]Βοηθητικό!$E$1:$J$1)-1,'[1]ΣΤΟΙΧΕΙΑ ΕΤΟΥΣ 5'!$AW$29,IF(MAX([1]Βοηθητικό!$E$29:$J$29)-1=MAX([1]Βοηθητικό!$E$1:$J$1)-2,'[1]ΣΤΟΙΧΕΙΑ ΕΤΟΥΣ 4'!$AW$29,IF(MAX([1]Βοηθητικό!$E$29:$J$29)-1=MAX([1]Βοηθητικό!$E$1:$J$1)-3,'[1]ΣΤΟΙΧΕΙΑ ΕΤΟΥΣ 3'!$AW$29,IF(MAX([1]Βοηθητικό!$E$29:$J$29)-1=MAX([1]Βοηθητικό!$E$1:$J$1)-4,'[1]ΣΤΟΙΧΕΙΑ ΕΤΟΥΣ 2'!$AW$29,IF(MAX([1]Βοηθητικό!$E$29:$J$29)-1=MAX([1]Βοηθητικό!$E$1:$J$1)-5,'[1]ΣΤΟΙΧΕΙΑ ΕΤΟΥΣ 1'!$AW$29,"")))))</f>
        <v>0</v>
      </c>
      <c r="D2180" s="7">
        <f>IF(MAX([1]Βοηθητικό!$E$29:$J$29)=MAX([1]Βοηθητικό!$E$1:$J$1),'[1]ΣΤΟΙΧΕΙΑ ΕΤΟΥΣ 6'!$AW$29,IF(MAX([1]Βοηθητικό!$E$29:$J$29)=MAX([1]Βοηθητικό!$E$1:$J$1)-1,'[1]ΣΤΟΙΧΕΙΑ ΕΤΟΥΣ 5'!$AW$29,IF(MAX([1]Βοηθητικό!$E$29:$J$29)=MAX([1]Βοηθητικό!$E$1:$J$1)-2,'[1]ΣΤΟΙΧΕΙΑ ΕΤΟΥΣ 4'!$AW$29,IF(MAX([1]Βοηθητικό!$E$29:$J$29)=MAX([1]Βοηθητικό!$E$1:$J$1)-3,'[1]ΣΤΟΙΧΕΙΑ ΕΤΟΥΣ 3'!$AW$29,IF(MAX([1]Βοηθητικό!$E$29:$J$29)=MAX([1]Βοηθητικό!$E$1:$J$1)-4,'[1]ΣΤΟΙΧΕΙΑ ΕΤΟΥΣ 2'!$AW$29,IF(MAX([1]Βοηθητικό!$E$29:$J$29)=MAX([1]Βοηθητικό!$E$1:$J$1)-5,'[1]ΣΤΟΙΧΕΙΑ ΕΤΟΥΣ 1'!$AW$29,""))))))</f>
        <v>0</v>
      </c>
    </row>
    <row r="2181" spans="1:4" x14ac:dyDescent="0.25">
      <c r="A2181" s="1" t="s">
        <v>49</v>
      </c>
      <c r="B2181" s="6">
        <f>IF(MAX([1]Βοηθητικό!$E$29:$J$29)-2=MAX([1]Βοηθητικό!$E$1:$J$1)-2,'[1]ΣΤΟΙΧΕΙΑ ΕΤΟΥΣ 4'!$AX$29,IF(MAX([1]Βοηθητικό!$E$29:$J$29)-2=MAX([1]Βοηθητικό!$E$1:$J$1)-3,'[1]ΣΤΟΙΧΕΙΑ ΕΤΟΥΣ 3'!$AX$29,IF(MAX([1]Βοηθητικό!$E$29:$J$29)-2=MAX([1]Βοηθητικό!$E$1:$J$1)-4,'[1]ΣΤΟΙΧΕΙΑ ΕΤΟΥΣ 2'!$AX$29,IF(MAX([1]Βοηθητικό!$E$29:$J$29)-2=MAX([1]Βοηθητικό!$E$1:$J$1)-5,'[1]ΣΤΟΙΧΕΙΑ ΕΤΟΥΣ 1'!$AX$29,""))))</f>
        <v>16296</v>
      </c>
      <c r="C2181" s="6">
        <f>IF(MAX([1]Βοηθητικό!$E$29:$J$29)-1=MAX([1]Βοηθητικό!$E$1:$J$1)-1,'[1]ΣΤΟΙΧΕΙΑ ΕΤΟΥΣ 5'!$AX$29,IF(MAX([1]Βοηθητικό!$E$29:$J$29)-1=MAX([1]Βοηθητικό!$E$1:$J$1)-2,'[1]ΣΤΟΙΧΕΙΑ ΕΤΟΥΣ 4'!$AX$29,IF(MAX([1]Βοηθητικό!$E$29:$J$29)-1=MAX([1]Βοηθητικό!$E$1:$J$1)-3,'[1]ΣΤΟΙΧΕΙΑ ΕΤΟΥΣ 3'!$AX$29,IF(MAX([1]Βοηθητικό!$E$29:$J$29)-1=MAX([1]Βοηθητικό!$E$1:$J$1)-4,'[1]ΣΤΟΙΧΕΙΑ ΕΤΟΥΣ 2'!$AX$29,IF(MAX([1]Βοηθητικό!$E$29:$J$29)-1=MAX([1]Βοηθητικό!$E$1:$J$1)-5,'[1]ΣΤΟΙΧΕΙΑ ΕΤΟΥΣ 1'!$AX$29,"")))))</f>
        <v>0</v>
      </c>
      <c r="D2181" s="7">
        <f>IF(MAX([1]Βοηθητικό!$E$29:$J$29)=MAX([1]Βοηθητικό!$E$1:$J$1),'[1]ΣΤΟΙΧΕΙΑ ΕΤΟΥΣ 6'!$AX$29,IF(MAX([1]Βοηθητικό!$E$29:$J$29)=MAX([1]Βοηθητικό!$E$1:$J$1)-1,'[1]ΣΤΟΙΧΕΙΑ ΕΤΟΥΣ 5'!$AX$29,IF(MAX([1]Βοηθητικό!$E$29:$J$29)=MAX([1]Βοηθητικό!$E$1:$J$1)-2,'[1]ΣΤΟΙΧΕΙΑ ΕΤΟΥΣ 4'!$AX$29,IF(MAX([1]Βοηθητικό!$E$29:$J$29)=MAX([1]Βοηθητικό!$E$1:$J$1)-3,'[1]ΣΤΟΙΧΕΙΑ ΕΤΟΥΣ 3'!$AX$29,IF(MAX([1]Βοηθητικό!$E$29:$J$29)=MAX([1]Βοηθητικό!$E$1:$J$1)-4,'[1]ΣΤΟΙΧΕΙΑ ΕΤΟΥΣ 2'!$AX$29,IF(MAX([1]Βοηθητικό!$E$29:$J$29)=MAX([1]Βοηθητικό!$E$1:$J$1)-5,'[1]ΣΤΟΙΧΕΙΑ ΕΤΟΥΣ 1'!$AX$29,""))))))</f>
        <v>23517</v>
      </c>
    </row>
    <row r="2182" spans="1:4" x14ac:dyDescent="0.25">
      <c r="A2182" s="1" t="s">
        <v>50</v>
      </c>
      <c r="B2182" s="6">
        <f>IF(MAX([1]Βοηθητικό!$E$29:$J$29)-2=MAX([1]Βοηθητικό!$E$1:$J$1)-2,'[1]ΣΤΟΙΧΕΙΑ ΕΤΟΥΣ 4'!$AY$29,IF(MAX([1]Βοηθητικό!$E$29:$J$29)-2=MAX([1]Βοηθητικό!$E$1:$J$1)-3,'[1]ΣΤΟΙΧΕΙΑ ΕΤΟΥΣ 3'!$AY$29,IF(MAX([1]Βοηθητικό!$E$29:$J$29)-2=MAX([1]Βοηθητικό!$E$1:$J$1)-4,'[1]ΣΤΟΙΧΕΙΑ ΕΤΟΥΣ 2'!$AY$29,IF(MAX([1]Βοηθητικό!$E$29:$J$29)-2=MAX([1]Βοηθητικό!$E$1:$J$1)-5,'[1]ΣΤΟΙΧΕΙΑ ΕΤΟΥΣ 1'!$AY$29,""))))</f>
        <v>0</v>
      </c>
      <c r="C2182" s="6">
        <f>IF(MAX([1]Βοηθητικό!$E$29:$J$29)-1=MAX([1]Βοηθητικό!$E$1:$J$1)-1,'[1]ΣΤΟΙΧΕΙΑ ΕΤΟΥΣ 5'!$AY$29,IF(MAX([1]Βοηθητικό!$E$29:$J$29)-1=MAX([1]Βοηθητικό!$E$1:$J$1)-2,'[1]ΣΤΟΙΧΕΙΑ ΕΤΟΥΣ 4'!$AY$29,IF(MAX([1]Βοηθητικό!$E$29:$J$29)-1=MAX([1]Βοηθητικό!$E$1:$J$1)-3,'[1]ΣΤΟΙΧΕΙΑ ΕΤΟΥΣ 3'!$AY$29,IF(MAX([1]Βοηθητικό!$E$29:$J$29)-1=MAX([1]Βοηθητικό!$E$1:$J$1)-4,'[1]ΣΤΟΙΧΕΙΑ ΕΤΟΥΣ 2'!$AY$29,IF(MAX([1]Βοηθητικό!$E$29:$J$29)-1=MAX([1]Βοηθητικό!$E$1:$J$1)-5,'[1]ΣΤΟΙΧΕΙΑ ΕΤΟΥΣ 1'!$AY$29,"")))))</f>
        <v>0</v>
      </c>
      <c r="D2182" s="7">
        <f>IF(MAX([1]Βοηθητικό!$E$29:$J$29)=MAX([1]Βοηθητικό!$E$1:$J$1),'[1]ΣΤΟΙΧΕΙΑ ΕΤΟΥΣ 6'!$AY$29,IF(MAX([1]Βοηθητικό!$E$29:$J$29)=MAX([1]Βοηθητικό!$E$1:$J$1)-1,'[1]ΣΤΟΙΧΕΙΑ ΕΤΟΥΣ 5'!$AY$29,IF(MAX([1]Βοηθητικό!$E$29:$J$29)=MAX([1]Βοηθητικό!$E$1:$J$1)-2,'[1]ΣΤΟΙΧΕΙΑ ΕΤΟΥΣ 4'!$AY$29,IF(MAX([1]Βοηθητικό!$E$29:$J$29)=MAX([1]Βοηθητικό!$E$1:$J$1)-3,'[1]ΣΤΟΙΧΕΙΑ ΕΤΟΥΣ 3'!$AY$29,IF(MAX([1]Βοηθητικό!$E$29:$J$29)=MAX([1]Βοηθητικό!$E$1:$J$1)-4,'[1]ΣΤΟΙΧΕΙΑ ΕΤΟΥΣ 2'!$AY$29,IF(MAX([1]Βοηθητικό!$E$29:$J$29)=MAX([1]Βοηθητικό!$E$1:$J$1)-5,'[1]ΣΤΟΙΧΕΙΑ ΕΤΟΥΣ 1'!$AY$29,""))))))</f>
        <v>23517</v>
      </c>
    </row>
    <row r="2183" spans="1:4" x14ac:dyDescent="0.25">
      <c r="A2183" s="1" t="s">
        <v>51</v>
      </c>
      <c r="B2183" s="6">
        <f>IF(MAX([1]Βοηθητικό!$E$29:$J$29)-2=MAX([1]Βοηθητικό!$E$1:$J$1)-2,'[1]ΣΤΟΙΧΕΙΑ ΕΤΟΥΣ 4'!$AZ$29,IF(MAX([1]Βοηθητικό!$E$29:$J$29)-2=MAX([1]Βοηθητικό!$E$1:$J$1)-3,'[1]ΣΤΟΙΧΕΙΑ ΕΤΟΥΣ 3'!$AZ$29,IF(MAX([1]Βοηθητικό!$E$29:$J$29)-2=MAX([1]Βοηθητικό!$E$1:$J$1)-4,'[1]ΣΤΟΙΧΕΙΑ ΕΤΟΥΣ 2'!$AZ$29,IF(MAX([1]Βοηθητικό!$E$29:$J$29)-2=MAX([1]Βοηθητικό!$E$1:$J$1)-5,'[1]ΣΤΟΙΧΕΙΑ ΕΤΟΥΣ 1'!$AZ$29,""))))</f>
        <v>15633</v>
      </c>
      <c r="C2183" s="6">
        <f>IF(MAX([1]Βοηθητικό!$E$29:$J$29)-1=MAX([1]Βοηθητικό!$E$1:$J$1)-1,'[1]ΣΤΟΙΧΕΙΑ ΕΤΟΥΣ 5'!$AZ$29,IF(MAX([1]Βοηθητικό!$E$29:$J$29)-1=MAX([1]Βοηθητικό!$E$1:$J$1)-2,'[1]ΣΤΟΙΧΕΙΑ ΕΤΟΥΣ 4'!$AZ$29,IF(MAX([1]Βοηθητικό!$E$29:$J$29)-1=MAX([1]Βοηθητικό!$E$1:$J$1)-3,'[1]ΣΤΟΙΧΕΙΑ ΕΤΟΥΣ 3'!$AZ$29,IF(MAX([1]Βοηθητικό!$E$29:$J$29)-1=MAX([1]Βοηθητικό!$E$1:$J$1)-4,'[1]ΣΤΟΙΧΕΙΑ ΕΤΟΥΣ 2'!$AZ$29,IF(MAX([1]Βοηθητικό!$E$29:$J$29)-1=MAX([1]Βοηθητικό!$E$1:$J$1)-5,'[1]ΣΤΟΙΧΕΙΑ ΕΤΟΥΣ 1'!$AZ$29,"")))))</f>
        <v>18761</v>
      </c>
      <c r="D2183" s="7">
        <f>IF(MAX([1]Βοηθητικό!$E$29:$J$29)=MAX([1]Βοηθητικό!$E$1:$J$1),'[1]ΣΤΟΙΧΕΙΑ ΕΤΟΥΣ 6'!$AZ$29,IF(MAX([1]Βοηθητικό!$E$29:$J$29)=MAX([1]Βοηθητικό!$E$1:$J$1)-1,'[1]ΣΤΟΙΧΕΙΑ ΕΤΟΥΣ 5'!$AZ$29,IF(MAX([1]Βοηθητικό!$E$29:$J$29)=MAX([1]Βοηθητικό!$E$1:$J$1)-2,'[1]ΣΤΟΙΧΕΙΑ ΕΤΟΥΣ 4'!$AZ$29,IF(MAX([1]Βοηθητικό!$E$29:$J$29)=MAX([1]Βοηθητικό!$E$1:$J$1)-3,'[1]ΣΤΟΙΧΕΙΑ ΕΤΟΥΣ 3'!$AZ$29,IF(MAX([1]Βοηθητικό!$E$29:$J$29)=MAX([1]Βοηθητικό!$E$1:$J$1)-4,'[1]ΣΤΟΙΧΕΙΑ ΕΤΟΥΣ 2'!$AZ$29,IF(MAX([1]Βοηθητικό!$E$29:$J$29)=MAX([1]Βοηθητικό!$E$1:$J$1)-5,'[1]ΣΤΟΙΧΕΙΑ ΕΤΟΥΣ 1'!$AZ$29,""))))))</f>
        <v>14561</v>
      </c>
    </row>
    <row r="2184" spans="1:4" x14ac:dyDescent="0.25">
      <c r="A2184" s="1" t="s">
        <v>191</v>
      </c>
      <c r="B2184" s="6">
        <f>IF(MAX([1]Βοηθητικό!E29:J29)-2=MAX([1]Βοηθητικό!$E$1:$J$1)-2,'[1]ΣΤΟΙΧΕΙΑ ΕΤΟΥΣ 4'!BQ29,IF(MAX([1]Βοηθητικό!E29:J29)-2=MAX([1]Βοηθητικό!$E$1:$J$1)-3,'[1]ΣΤΟΙΧΕΙΑ ΕΤΟΥΣ 3'!BQ29,IF(MAX([1]Βοηθητικό!E29:J29)-2=MAX([1]Βοηθητικό!$E$1:$J$1)-4,'[1]ΣΤΟΙΧΕΙΑ ΕΤΟΥΣ 2'!BQ29,IF(MAX([1]Βοηθητικό!E29:J29)-2=MAX([1]Βοηθητικό!$E$1:$J$1)-5,'[1]ΣΤΟΙΧΕΙΑ ΕΤΟΥΣ 1'!BQ29,""))))</f>
        <v>34200</v>
      </c>
      <c r="C2184" s="6">
        <f>IF(MAX([1]Βοηθητικό!E29:J29)-1=MAX([1]Βοηθητικό!$E$1:$J$1)-1,'[1]ΣΤΟΙΧΕΙΑ ΕΤΟΥΣ 5'!BQ29,IF(MAX([1]Βοηθητικό!E29:J29)-1=MAX([1]Βοηθητικό!$E$1:$J$1)-2,'[1]ΣΤΟΙΧΕΙΑ ΕΤΟΥΣ 4'!BQ29,IF(MAX([1]Βοηθητικό!E29:J29)-1=MAX([1]Βοηθητικό!$E$1:$J$1)-3,'[1]ΣΤΟΙΧΕΙΑ ΕΤΟΥΣ 3'!BQ29,IF(MAX([1]Βοηθητικό!E29:J29)-1=MAX([1]Βοηθητικό!$E$1:$J$1)-4,'[1]ΣΤΟΙΧΕΙΑ ΕΤΟΥΣ 2'!BQ29,IF(MAX([1]Βοηθητικό!E29:J29)-1=MAX([1]Βοηθητικό!$E$1:$J$1)-5,'[1]ΣΤΟΙΧΕΙΑ ΕΤΟΥΣ 1'!BQ29,"")))))</f>
        <v>21086</v>
      </c>
      <c r="D2184" s="7">
        <f>IF(MAX([1]Βοηθητικό!E29:J29)=MAX([1]Βοηθητικό!$E$1:$J$1),'[1]ΣΤΟΙΧΕΙΑ ΕΤΟΥΣ 6'!BQ29,IF(MAX([1]Βοηθητικό!E29:J29)=MAX([1]Βοηθητικό!$E$1:$J$1)-1,'[1]ΣΤΟΙΧΕΙΑ ΕΤΟΥΣ 5'!BQ29,IF(MAX([1]Βοηθητικό!E29:J29)=MAX([1]Βοηθητικό!$E$1:$J$1)-2,'[1]ΣΤΟΙΧΕΙΑ ΕΤΟΥΣ 4'!BQ29,IF(MAX([1]Βοηθητικό!E29:J29)=MAX([1]Βοηθητικό!$E$1:$J$1)-3,'[1]ΣΤΟΙΧΕΙΑ ΕΤΟΥΣ 3'!BQ29,IF(MAX([1]Βοηθητικό!E29:J29)=MAX([1]Βοηθητικό!$E$1:$J$1)-4,'[1]ΣΤΟΙΧΕΙΑ ΕΤΟΥΣ 2'!BQ29,IF(MAX([1]Βοηθητικό!E29:J29)=MAX([1]Βοηθητικό!$E$1:$J$1)-5,'[1]ΣΤΟΙΧΕΙΑ ΕΤΟΥΣ 1'!BQ29,""))))))</f>
        <v>39725</v>
      </c>
    </row>
    <row r="2185" spans="1:4" x14ac:dyDescent="0.25">
      <c r="A2185" s="1" t="s">
        <v>55</v>
      </c>
      <c r="B2185" s="6">
        <f>IF(MAX([1]Βοηθητικό!$E$29:$J$29)-2=MAX([1]Βοηθητικό!$E$1:$J$1)-2,'[1]ΣΤΟΙΧΕΙΑ ΕΤΟΥΣ 4'!$BD$29,IF(MAX([1]Βοηθητικό!$E$29:$J$29)-2=MAX([1]Βοηθητικό!$E$1:$J$1)-3,'[1]ΣΤΟΙΧΕΙΑ ΕΤΟΥΣ 3'!$BD$29,IF(MAX([1]Βοηθητικό!$E$29:$J$29)-2=MAX([1]Βοηθητικό!$E$1:$J$1)-4,'[1]ΣΤΟΙΧΕΙΑ ΕΤΟΥΣ 2'!$BD$29,IF(MAX([1]Βοηθητικό!$E$29:$J$29)-2=MAX([1]Βοηθητικό!$E$1:$J$1)-5,'[1]ΣΤΟΙΧΕΙΑ ΕΤΟΥΣ 1'!$BD$29,""))))</f>
        <v>0</v>
      </c>
      <c r="C2185" s="6">
        <f>IF(MAX([1]Βοηθητικό!$E$29:$J$29)-1=MAX([1]Βοηθητικό!$E$1:$J$1)-1,'[1]ΣΤΟΙΧΕΙΑ ΕΤΟΥΣ 5'!$BD$29,IF(MAX([1]Βοηθητικό!$E$29:$J$29)-1=MAX([1]Βοηθητικό!$E$1:$J$1)-2,'[1]ΣΤΟΙΧΕΙΑ ΕΤΟΥΣ 4'!$BD$29,IF(MAX([1]Βοηθητικό!$E$29:$J$29)-1=MAX([1]Βοηθητικό!$E$1:$J$1)-3,'[1]ΣΤΟΙΧΕΙΑ ΕΤΟΥΣ 3'!$BD$29,IF(MAX([1]Βοηθητικό!$E$29:$J$29)-1=MAX([1]Βοηθητικό!$E$1:$J$1)-4,'[1]ΣΤΟΙΧΕΙΑ ΕΤΟΥΣ 2'!$BD$29,IF(MAX([1]Βοηθητικό!$E$29:$J$29)-1=MAX([1]Βοηθητικό!$E$1:$J$1)-5,'[1]ΣΤΟΙΧΕΙΑ ΕΤΟΥΣ 1'!$BD$29,"")))))</f>
        <v>0</v>
      </c>
      <c r="D2185" s="7">
        <f>IF(MAX([1]Βοηθητικό!$E$29:$J$29)=MAX([1]Βοηθητικό!$E$1:$J$1),'[1]ΣΤΟΙΧΕΙΑ ΕΤΟΥΣ 6'!$BD$29,IF(MAX([1]Βοηθητικό!$E$29:$J$29)=MAX([1]Βοηθητικό!$E$1:$J$1)-1,'[1]ΣΤΟΙΧΕΙΑ ΕΤΟΥΣ 5'!$BD$29,IF(MAX([1]Βοηθητικό!$E$29:$J$29)=MAX([1]Βοηθητικό!$E$1:$J$1)-2,'[1]ΣΤΟΙΧΕΙΑ ΕΤΟΥΣ 4'!$BD$29,IF(MAX([1]Βοηθητικό!$E$29:$J$29)=MAX([1]Βοηθητικό!$E$1:$J$1)-3,'[1]ΣΤΟΙΧΕΙΑ ΕΤΟΥΣ 3'!$BD$29,IF(MAX([1]Βοηθητικό!$E$29:$J$29)=MAX([1]Βοηθητικό!$E$1:$J$1)-4,'[1]ΣΤΟΙΧΕΙΑ ΕΤΟΥΣ 2'!$BD$29,IF(MAX([1]Βοηθητικό!$E$29:$J$29)=MAX([1]Βοηθητικό!$E$1:$J$1)-5,'[1]ΣΤΟΙΧΕΙΑ ΕΤΟΥΣ 1'!$BD$29,""))))))</f>
        <v>0</v>
      </c>
    </row>
    <row r="2186" spans="1:4" x14ac:dyDescent="0.25">
      <c r="A2186" s="1" t="s">
        <v>64</v>
      </c>
      <c r="B2186" s="6">
        <f>IF(MAX([1]Βοηθητικό!$E$29:$J$29)-2=MAX([1]Βοηθητικό!$E$1:$J$1)-2,'[1]ΣΤΟΙΧΕΙΑ ΕΤΟΥΣ 4'!$BM$29,IF(MAX([1]Βοηθητικό!$E$29:$J$29)-2=MAX([1]Βοηθητικό!$E$1:$J$1)-3,'[1]ΣΤΟΙΧΕΙΑ ΕΤΟΥΣ 3'!$BM$29,IF(MAX([1]Βοηθητικό!$E$29:$J$29)-2=MAX([1]Βοηθητικό!$E$1:$J$1)-4,'[1]ΣΤΟΙΧΕΙΑ ΕΤΟΥΣ 2'!$BM$29,IF(MAX([1]Βοηθητικό!$E$29:$J$29)-2=MAX([1]Βοηθητικό!$E$1:$J$1)-5,'[1]ΣΤΟΙΧΕΙΑ ΕΤΟΥΣ 1'!$BM$29,""))))</f>
        <v>-8029</v>
      </c>
      <c r="C2186" s="6">
        <f>IF(MAX([1]Βοηθητικό!$E$29:$J$29)-1=MAX([1]Βοηθητικό!$E$1:$J$1)-1,'[1]ΣΤΟΙΧΕΙΑ ΕΤΟΥΣ 5'!$BM$29,IF(MAX([1]Βοηθητικό!$E$29:$J$29)-1=MAX([1]Βοηθητικό!$E$1:$J$1)-2,'[1]ΣΤΟΙΧΕΙΑ ΕΤΟΥΣ 4'!$BM$29,IF(MAX([1]Βοηθητικό!$E$29:$J$29)-1=MAX([1]Βοηθητικό!$E$1:$J$1)-3,'[1]ΣΤΟΙΧΕΙΑ ΕΤΟΥΣ 3'!$BM$29,IF(MAX([1]Βοηθητικό!$E$29:$J$29)-1=MAX([1]Βοηθητικό!$E$1:$J$1)-4,'[1]ΣΤΟΙΧΕΙΑ ΕΤΟΥΣ 2'!$BM$29,IF(MAX([1]Βοηθητικό!$E$29:$J$29)-1=MAX([1]Βοηθητικό!$E$1:$J$1)-5,'[1]ΣΤΟΙΧΕΙΑ ΕΤΟΥΣ 1'!$BM$29,"")))))</f>
        <v>-7093</v>
      </c>
      <c r="D2186" s="7">
        <f>IF(MAX([1]Βοηθητικό!$E$29:$J$29)=MAX([1]Βοηθητικό!$E$1:$J$1),'[1]ΣΤΟΙΧΕΙΑ ΕΤΟΥΣ 6'!$BM$29,IF(MAX([1]Βοηθητικό!$E$29:$J$29)=MAX([1]Βοηθητικό!$E$1:$J$1)-1,'[1]ΣΤΟΙΧΕΙΑ ΕΤΟΥΣ 5'!$BM$29,IF(MAX([1]Βοηθητικό!$E$29:$J$29)=MAX([1]Βοηθητικό!$E$1:$J$1)-2,'[1]ΣΤΟΙΧΕΙΑ ΕΤΟΥΣ 4'!$BM$29,IF(MAX([1]Βοηθητικό!$E$29:$J$29)=MAX([1]Βοηθητικό!$E$1:$J$1)-3,'[1]ΣΤΟΙΧΕΙΑ ΕΤΟΥΣ 3'!$BM$29,IF(MAX([1]Βοηθητικό!$E$29:$J$29)=MAX([1]Βοηθητικό!$E$1:$J$1)-4,'[1]ΣΤΟΙΧΕΙΑ ΕΤΟΥΣ 2'!$BM$29,IF(MAX([1]Βοηθητικό!$E$29:$J$29)=MAX([1]Βοηθητικό!$E$1:$J$1)-5,'[1]ΣΤΟΙΧΕΙΑ ΕΤΟΥΣ 1'!$BM$29,""))))))</f>
        <v>-5730</v>
      </c>
    </row>
    <row r="2187" spans="1:4" x14ac:dyDescent="0.25">
      <c r="A2187" s="1"/>
      <c r="B2187" s="9"/>
      <c r="C2187" s="9"/>
      <c r="D2187" s="9"/>
    </row>
    <row r="2188" spans="1:4" x14ac:dyDescent="0.25">
      <c r="A2188" s="1" t="s">
        <v>176</v>
      </c>
      <c r="B2188" s="1"/>
      <c r="C2188" s="1"/>
      <c r="D2188" s="2" t="s">
        <v>192</v>
      </c>
    </row>
    <row r="2189" spans="1:4" x14ac:dyDescent="0.25">
      <c r="A2189" s="3" t="str">
        <f>"ΚΩΔΙΚΟΣ ICAP" &amp; ": " &amp; '[1]ΣΤΟΙΧΕΙΑ ΕΤΟΥΣ 3'!A$29</f>
        <v>ΚΩΔΙΚΟΣ ICAP: 10173191</v>
      </c>
      <c r="B2189" s="1"/>
      <c r="C2189" s="1"/>
      <c r="D2189" s="1"/>
    </row>
    <row r="2190" spans="1:4" x14ac:dyDescent="0.25">
      <c r="A2190" s="3" t="str">
        <f>'[1]ΣΤΟΙΧΕΙΑ ΕΤΟΥΣ 3'!B$29</f>
        <v>ΓΥΛΛΟΣ Ι.Κ.Ε.</v>
      </c>
      <c r="B2190" s="1"/>
      <c r="C2190" s="1"/>
      <c r="D2190" s="1"/>
    </row>
    <row r="2191" spans="1:4" x14ac:dyDescent="0.25">
      <c r="A2191" s="3" t="s">
        <v>193</v>
      </c>
      <c r="B2191" s="4" t="str">
        <f>RIGHT(B2170,4)</f>
        <v>2017</v>
      </c>
      <c r="C2191" s="4" t="str">
        <f>RIGHT(C2170,4)</f>
        <v>2018</v>
      </c>
      <c r="D2191" s="4" t="str">
        <f>RIGHT(D2170,4)</f>
        <v>2019</v>
      </c>
    </row>
    <row r="2192" spans="1:4" x14ac:dyDescent="0.25">
      <c r="A2192" s="1" t="s">
        <v>194</v>
      </c>
      <c r="B2192" s="10">
        <f>IF(B2156&lt;=0,"-",IF(OR(B2183/B2156*100&lt;-500,B2183/B2156*100&gt;500),"-",B2183/B2156*100))</f>
        <v>37.808358324465516</v>
      </c>
      <c r="C2192" s="10">
        <f>IF(C2156&lt;=0,"-",IF(OR(C2183/C2156*100&lt;-500,C2183/C2156*100&gt;500),"-",C2183/C2156*100))</f>
        <v>18.211734099557351</v>
      </c>
      <c r="D2192" s="10">
        <f>IF(D2156&lt;=0,"-",IF(OR(D2183/D2156*100&lt;-500,D2183/D2156*100&gt;500),"-",D2183/D2156*100))</f>
        <v>4.5417682983886563</v>
      </c>
    </row>
    <row r="2193" spans="1:4" x14ac:dyDescent="0.25">
      <c r="A2193" s="1" t="s">
        <v>195</v>
      </c>
      <c r="B2193" s="10">
        <f>IF(B2168=0,"-",IF(OR(B2183/B2168*100&lt;-500,B2183/B2168*100&gt;500),"-",B2183/B2168*100))</f>
        <v>9.2402901000691546</v>
      </c>
      <c r="C2193" s="10">
        <f>IF(C2168=0,"-",IF(OR(C2183/C2168*100&lt;-500,C2183/C2168*100&gt;500),"-",C2183/C2168*100))</f>
        <v>5.164463995199176</v>
      </c>
      <c r="D2193" s="10">
        <f>IF(D2168=0,"-",IF(OR(D2183/D2168*100&lt;-500,D2183/D2168*100&gt;500),"-",D2183/D2168*100))</f>
        <v>2.6613565040657838</v>
      </c>
    </row>
    <row r="2194" spans="1:4" x14ac:dyDescent="0.25">
      <c r="A2194" s="1" t="s">
        <v>196</v>
      </c>
      <c r="B2194" s="10">
        <f>IF(B2171=0,"-",IF(OR(B2173/B2171*100&lt;-500,B2173/B2171*100&gt;99),"-",B2173/B2171*100))</f>
        <v>50.205669992787683</v>
      </c>
      <c r="C2194" s="10">
        <f>IF(C2171=0,"-",IF(OR(C2173/C2171*100&lt;-500,C2173/C2171*100&gt;99),"-",C2173/C2171*100))</f>
        <v>60.1214747267082</v>
      </c>
      <c r="D2194" s="10">
        <f>IF(D2171=0,"-",IF(OR(D2173/D2171*100&lt;-500,D2173/D2171*100&gt;99),"-",D2173/D2171*100))</f>
        <v>72.607387634131172</v>
      </c>
    </row>
    <row r="2195" spans="1:4" x14ac:dyDescent="0.25">
      <c r="A2195" s="1" t="s">
        <v>197</v>
      </c>
      <c r="B2195" s="10">
        <f>IF(B2171=0,"-",IF(OR(B2177/B2171*100&lt;-500,B2177/B2171*100&gt;500),"-",B2177/B2171*100))</f>
        <v>3.1632163775134141</v>
      </c>
      <c r="C2195" s="10">
        <f>IF(C2171=0,"-",IF(OR(C2177/C2171*100&lt;-500,C2177/C2171*100&gt;500),"-",C2177/C2171*100))</f>
        <v>1.6469051508690122</v>
      </c>
      <c r="D2195" s="10">
        <f>IF(D2171=0,"-",IF(OR(D2177/D2171*100&lt;-500,D2177/D2171*100&gt;500),"-",D2177/D2171*100))</f>
        <v>1.2041208536762857</v>
      </c>
    </row>
    <row r="2196" spans="1:4" x14ac:dyDescent="0.25">
      <c r="A2196" s="1" t="s">
        <v>198</v>
      </c>
      <c r="B2196" s="10">
        <f>IF(B2171=0,"-",IF(OR(B2183/B2171*100&lt;-500,B2183/B2171*100&gt;500),"-",B2183/B2171*100))</f>
        <v>1.5487663763245703</v>
      </c>
      <c r="C2196" s="10">
        <f>IF(C2171=0,"-",IF(OR(C2183/C2171*100&lt;-500,C2183/C2171*100&gt;500),"-",C2183/C2171*100))</f>
        <v>1.6469051508690122</v>
      </c>
      <c r="D2196" s="10">
        <f>IF(D2171=0,"-",IF(OR(D2183/D2171*100&lt;-500,D2183/D2171*100&gt;500),"-",D2183/D2171*100))</f>
        <v>1.2041208536762857</v>
      </c>
    </row>
    <row r="2197" spans="1:4" x14ac:dyDescent="0.25">
      <c r="A2197" s="1" t="s">
        <v>199</v>
      </c>
      <c r="B2197" s="10">
        <f>IF(B2171=0,"-",IF(OR(B2184/B2171*100&lt;-500,B2184/B2171*100&gt;500),"-",B2184/B2171*100))</f>
        <v>3.388205083496469</v>
      </c>
      <c r="C2197" s="10">
        <f t="shared" ref="C2197:D2197" si="25">IF(C2171=0,"-",IF(OR(C2184/C2171*100&lt;-500,C2184/C2171*100&gt;500),"-",C2184/C2171*100))</f>
        <v>1.8510016529622082</v>
      </c>
      <c r="D2197" s="10">
        <f t="shared" si="25"/>
        <v>3.2850560340835417</v>
      </c>
    </row>
    <row r="2198" spans="1:4" x14ac:dyDescent="0.25">
      <c r="A2198" s="1" t="s">
        <v>200</v>
      </c>
      <c r="B2198" s="10">
        <f>IF(B2156&lt;=0,"-",IF(OR((B2160+B2163)/B2156&lt;=0,(B2160+B2163)/B2156&gt;100),"-",(B2160+B2163)/B2156))</f>
        <v>3.0916852084744124</v>
      </c>
      <c r="C2198" s="10">
        <f>IF(C2156&lt;=0,"-",IF(OR((C2160+C2163)/C2156&lt;=0,(C2160+C2163)/C2156&gt;100),"-",(C2160+C2163)/C2156))</f>
        <v>2.526355129300303</v>
      </c>
      <c r="D2198" s="10">
        <f>IF(D2156&lt;=0,"-",IF(OR((D2160+D2163)/D2156&lt;=0,(D2160+D2163)/D2156&gt;100),"-",(D2160+D2163)/D2156))</f>
        <v>0.70656140635429598</v>
      </c>
    </row>
    <row r="2199" spans="1:4" x14ac:dyDescent="0.25">
      <c r="A2199" s="1" t="s">
        <v>201</v>
      </c>
      <c r="B2199" s="10">
        <f>IF(B2175=0,"-",IF((B2175+B2183)&lt;=0,"-",IF(OR((B2175+B2183)/B2175&lt;=0,(B2175+B2183)/B2175&gt;1000),"-",(B2175+B2183)/B2175)))</f>
        <v>7.8837516512549541</v>
      </c>
      <c r="C2199" s="10">
        <f>IF(C2175=0,"-",IF((C2175+C2183)&lt;=0,"-",IF(OR((C2175+C2183)/C2175&lt;=0,(C2175+C2183)/C2175&gt;1000),"-",(C2175+C2183)/C2175)))</f>
        <v>9.0657781599312131</v>
      </c>
      <c r="D2199" s="10">
        <f>IF(D2175=0,"-",IF((D2175+D2183)&lt;=0,"-",IF(OR((D2175+D2183)/D2175&lt;=0,(D2175+D2183)/D2175&gt;1000),"-",(D2175+D2183)/D2175)))</f>
        <v>9.8141646489104115</v>
      </c>
    </row>
    <row r="2200" spans="1:4" x14ac:dyDescent="0.25">
      <c r="A2200" s="1" t="s">
        <v>202</v>
      </c>
      <c r="B2200" s="10" t="str">
        <f>IF(B2156&lt;=0,"-",IF(B2164=0,"-",IF(OR(B2164/B2156*100&lt;0,B2164/B2156*100&gt;1000),"-",B2164/B2156*100)))</f>
        <v>-</v>
      </c>
      <c r="C2200" s="10" t="str">
        <f>IF(C2156&lt;=0,"-",IF(C2164=0,"-",IF(OR(C2164/C2156*100&lt;0,C2164/C2156*100&gt;1000),"-",C2164/C2156*100)))</f>
        <v>-</v>
      </c>
      <c r="D2200" s="10" t="str">
        <f>IF(D2156&lt;=0,"-",IF(D2164=0,"-",IF(OR(D2164/D2156*100&lt;0,D2164/D2156*100&gt;1000),"-",D2164/D2156*100)))</f>
        <v>-</v>
      </c>
    </row>
    <row r="2201" spans="1:4" x14ac:dyDescent="0.25">
      <c r="A2201" s="1" t="s">
        <v>81</v>
      </c>
      <c r="B2201" s="10">
        <f>IF(B2163=0,"-",IF(OR((B2144+B2148+B2152)/B2163&lt;0,(B2144+B2148+B2152)/B2163&gt;50),"-",(B2144+B2148+B2152)/B2163))</f>
        <v>0.83007001212500486</v>
      </c>
      <c r="C2201" s="10">
        <f>IF(C2163=0,"-",IF(OR((C2144+C2148+C2152)/C2163&lt;0,(C2144+C2148+C2152)/C2163&gt;50),"-",(C2144+C2148+C2152)/C2163))</f>
        <v>1.0698353537876313</v>
      </c>
      <c r="D2201" s="10">
        <f>IF(D2163=0,"-",IF(OR((D2144+D2148+D2152)/D2163&lt;0,(D2144+D2148+D2152)/D2163&gt;50),"-",(D2144+D2148+D2152)/D2163))</f>
        <v>1.230288047676857</v>
      </c>
    </row>
    <row r="2202" spans="1:4" x14ac:dyDescent="0.25">
      <c r="A2202" s="1" t="s">
        <v>203</v>
      </c>
      <c r="B2202" s="10">
        <f>IF(B2163=0,"-",IF(OR((B2148+B2152)/B2163&lt;0,(B2148+B2152)/B2163&gt;30),"-",(B2148+B2152)/B2163))</f>
        <v>0.19471193335158604</v>
      </c>
      <c r="C2202" s="10">
        <f>IF(C2163=0,"-",IF(OR((C2148+C2152)/C2163&lt;0,(C2148+C2152)/C2163&gt;30),"-",(C2148+C2152)/C2163))</f>
        <v>0.32011296612937312</v>
      </c>
      <c r="D2202" s="10">
        <f>IF(D2163=0,"-",IF(OR((D2148+D2152)/D2163&lt;0,(D2148+D2152)/D2163&gt;30),"-",(D2148+D2152)/D2163))</f>
        <v>0.28779604900121397</v>
      </c>
    </row>
    <row r="2203" spans="1:4" x14ac:dyDescent="0.25">
      <c r="A2203" s="1" t="s">
        <v>204</v>
      </c>
      <c r="B2203" s="10">
        <f>IF(B2163=0,"-",IF(OR((B2150+B2152)/B2163&lt;0,(B2150+B2152)/B2163&gt;15),"-",(B2150+B2152)/B2163))</f>
        <v>0</v>
      </c>
      <c r="C2203" s="10">
        <f>IF(C2163=0,"-",IF(OR((C2150+C2152)/C2163&lt;0,(C2150+C2152)/C2163&gt;15),"-",(C2150+C2152)/C2163))</f>
        <v>0.19027876505734762</v>
      </c>
      <c r="D2203" s="10">
        <f>IF(D2163=0,"-",IF(OR((D2150+D2152)/D2163&lt;0,(D2150+D2152)/D2163&gt;15),"-",(D2150+D2152)/D2163))</f>
        <v>0.1964683809734025</v>
      </c>
    </row>
    <row r="2204" spans="1:4" x14ac:dyDescent="0.25">
      <c r="A2204" s="1" t="s">
        <v>205</v>
      </c>
      <c r="B2204" s="8">
        <f>IF((B2144+B2148+B2152)-B2163=0,"-",(B2144+B2148+B2152)-B2163)</f>
        <v>-21723</v>
      </c>
      <c r="C2204" s="8">
        <f>IF((C2144+C2148+C2152)-C2163=0,"-",(C2144+C2148+C2152)-C2163)</f>
        <v>18175</v>
      </c>
      <c r="D2204" s="8">
        <f>IF((D2144+D2148+D2152)-D2163=0,"-",(D2144+D2148+D2152)-D2163)</f>
        <v>52166</v>
      </c>
    </row>
    <row r="2205" spans="1:4" x14ac:dyDescent="0.25">
      <c r="A2205" s="1" t="s">
        <v>206</v>
      </c>
      <c r="B2205" s="11" t="str">
        <f>IF(B2171=0,"-",IF(OR(B2149/B2171*365&lt;=0,B2149/B2171*365&gt;720),"-",B2149/B2171*365))</f>
        <v>-</v>
      </c>
      <c r="C2205" s="11">
        <f>IF(C2171=0,"-",IF(OR(C2149/C2171*365&lt;=0,C2149/C2171*365&gt;720),"-",C2149/C2171*365))</f>
        <v>6.691112892139607</v>
      </c>
      <c r="D2205" s="11">
        <f>IF(D2171=0,"-",IF(OR(D2149/D2171*365&lt;=0,D2149/D2171*365&gt;720),"-",D2149/D2171*365))</f>
        <v>5.1297111300758154</v>
      </c>
    </row>
    <row r="2206" spans="1:4" x14ac:dyDescent="0.25">
      <c r="A2206" s="1" t="s">
        <v>207</v>
      </c>
      <c r="B2206" s="11" t="str">
        <f>IF(B2172=0,"-",IF(OR(B2165/B2172*365&lt;=0,B2165/B2172*365&gt;720),"-",B2165/B2172*365))</f>
        <v>-</v>
      </c>
      <c r="C2206" s="11">
        <f>IF(C2172=0,"-",IF(OR(C2165/C2172*365&lt;=0,C2165/C2172*365&gt;720),"-",C2165/C2172*365))</f>
        <v>166.30578295908057</v>
      </c>
      <c r="D2206" s="11">
        <f>IF(D2172=0,"-",IF(OR(D2165/D2172*365&lt;=0,D2165/D2172*365&gt;720),"-",D2165/D2172*365))</f>
        <v>185.22662709925163</v>
      </c>
    </row>
    <row r="2207" spans="1:4" x14ac:dyDescent="0.25">
      <c r="A2207" s="1" t="s">
        <v>208</v>
      </c>
      <c r="B2207" s="11">
        <f>IF(B2172=0,"-",IF(OR(B2144/B2172*365&lt;=0,B2144/B2172*365&gt;720),"-",B2144/B2172*365))</f>
        <v>58.982732344374234</v>
      </c>
      <c r="C2207" s="11">
        <f>IF(C2172=0,"-",IF(OR(C2144/C2172*365&lt;=0,C2144/C2172*365&gt;720),"-",C2144/C2172*365))</f>
        <v>156.77107661964018</v>
      </c>
      <c r="D2207" s="11">
        <f>IF(D2172=0,"-",IF(OR(D2144/D2172*365&lt;=0,D2144/D2172*365&gt;720),"-",D2144/D2172*365))</f>
        <v>235.25133660780861</v>
      </c>
    </row>
    <row r="2208" spans="1:4" x14ac:dyDescent="0.25">
      <c r="A2208" s="1" t="s">
        <v>209</v>
      </c>
      <c r="B2208" s="10">
        <f>IF(OR(B2168=0,B2171=0),"-",IF(OR(B2171/B2168&lt;=0,B2171/B2168&gt;100),"-",B2171/B2168))</f>
        <v>5.9662259210440762</v>
      </c>
      <c r="C2208" s="10">
        <f>IF(OR(C2168=0,C2171=0),"-",IF(OR(C2171/C2168&lt;=0,C2171/C2168&gt;100),"-",C2171/C2168))</f>
        <v>3.1358600053403656</v>
      </c>
      <c r="D2208" s="10">
        <f>IF(OR(D2168=0,D2171=0),"-",IF(OR(D2171/D2168&lt;=0,D2171/D2168&gt;100),"-",D2171/D2168))</f>
        <v>2.2102071365514773</v>
      </c>
    </row>
    <row r="2209" spans="1:4" x14ac:dyDescent="0.25">
      <c r="A2209" s="1" t="s">
        <v>210</v>
      </c>
      <c r="B2209" s="8" t="str">
        <f>IF(OR(B2207="-",B2205="-",B2206="-"),"-",(B2207+B2205)-B2206)</f>
        <v>-</v>
      </c>
      <c r="C2209" s="8">
        <f>IF(OR(C2207="-",C2205="-",C2206="-"),"-",(C2207+C2205)-C2206)</f>
        <v>-2.8435934473007762</v>
      </c>
      <c r="D2209" s="8">
        <f>IF(OR(D2207="-",D2205="-",D2206="-"),"-",(D2207+D2205)-D2206)</f>
        <v>55.154420638632786</v>
      </c>
    </row>
    <row r="2210" spans="1:4" x14ac:dyDescent="0.25">
      <c r="A2210" s="1" t="s">
        <v>211</v>
      </c>
      <c r="B2210" s="10">
        <f>IF(B2133=0,"-",(B2133/B2153)*100)</f>
        <v>37.280341405460362</v>
      </c>
      <c r="C2210" s="10">
        <f>IF(C2133=0,"-",(C2133/C2153)*100)</f>
        <v>23.354740675693904</v>
      </c>
      <c r="D2210" s="10">
        <f>IF(D2133=0,"-",(D2133/D2153)*100)</f>
        <v>49.063014620005958</v>
      </c>
    </row>
    <row r="2211" spans="1:4" x14ac:dyDescent="0.25">
      <c r="A2211" s="1" t="s">
        <v>212</v>
      </c>
      <c r="B2211" s="10" t="str">
        <f>IF(B2164=0,"-",IF(B2164/B2171&gt;10,"-",(B2164/B2171)*100))</f>
        <v>-</v>
      </c>
      <c r="C2211" s="10" t="str">
        <f>IF(C2164=0,"-",IF(C2164/C2171&gt;10,"-",(C2164/C2171)*100))</f>
        <v>-</v>
      </c>
      <c r="D2211" s="10" t="str">
        <f>IF(D2164=0,"-",IF(D2164/D2171&gt;10,"-",(D2164/D2171)*100))</f>
        <v>-</v>
      </c>
    </row>
    <row r="2212" spans="1:4" x14ac:dyDescent="0.25">
      <c r="A2212" s="1"/>
      <c r="B2212" s="1"/>
      <c r="C2212" s="1"/>
      <c r="D2212" s="1"/>
    </row>
    <row r="2213" spans="1:4" x14ac:dyDescent="0.25">
      <c r="A2213" s="1" t="s">
        <v>176</v>
      </c>
      <c r="B2213" s="1"/>
      <c r="C2213" s="1"/>
      <c r="D2213" s="2" t="s">
        <v>177</v>
      </c>
    </row>
    <row r="2214" spans="1:4" x14ac:dyDescent="0.25">
      <c r="A2214" s="3" t="str">
        <f>"ΚΩΔΙΚΟΣ ICAP" &amp; ": " &amp; '[1]ΣΤΟΙΧΕΙΑ ΕΤΟΥΣ 3'!A$30</f>
        <v>ΚΩΔΙΚΟΣ ICAP: 8199</v>
      </c>
      <c r="B2214" s="1"/>
      <c r="C2214" s="1"/>
      <c r="D2214" s="2"/>
    </row>
    <row r="2215" spans="1:4" x14ac:dyDescent="0.25">
      <c r="A2215" s="3" t="str">
        <f>'[1]ΣΤΟΙΧΕΙΑ ΕΤΟΥΣ 3'!B$30</f>
        <v>ΔΕΛΟΥΔΗΣ, ΙΩΑΝΝΗΣ, Α.Ε.</v>
      </c>
      <c r="B2215" s="1"/>
      <c r="C2215" s="1"/>
      <c r="D2215" s="1"/>
    </row>
    <row r="2216" spans="1:4" x14ac:dyDescent="0.25">
      <c r="A2216" s="1" t="s">
        <v>178</v>
      </c>
      <c r="B2216" s="2" t="s">
        <v>179</v>
      </c>
      <c r="C2216" s="2" t="s">
        <v>179</v>
      </c>
      <c r="D2216" s="2" t="s">
        <v>179</v>
      </c>
    </row>
    <row r="2217" spans="1:4" x14ac:dyDescent="0.25">
      <c r="A2217" s="3" t="s">
        <v>180</v>
      </c>
      <c r="B2217" s="4" t="str">
        <f>IF(MAX([1]Βοηθητικό!$E$30:$J$30)-2=MAX([1]Βοηθητικό!$E$1:$J$1)-2,RIGHT('[1]ΣΤΟΙΧΕΙΑ ΕΤΟΥΣ 4'!$F$30,10),IF(MAX([1]Βοηθητικό!$E$30:$J$30)-2=MAX([1]Βοηθητικό!$E$1:$J$1)-3,RIGHT('[1]ΣΤΟΙΧΕΙΑ ΕΤΟΥΣ 3'!$F$30,10),IF(MAX([1]Βοηθητικό!$E$30:$J$30)-2=MAX([1]Βοηθητικό!$E$1:$J$1)-4,RIGHT('[1]ΣΤΟΙΧΕΙΑ ΕΤΟΥΣ 2'!$F$30,10),IF(MAX([1]Βοηθητικό!$E$30:$J$30)-2=MAX([1]Βοηθητικό!$E$1:$J$1)-5,RIGHT('[1]ΣΤΟΙΧΕΙΑ ΕΤΟΥΣ 1'!$F$30,10),""))))</f>
        <v>31/12/2017</v>
      </c>
      <c r="C2217" s="17" t="str">
        <f>IF(MAX([1]Βοηθητικό!$E$30:$J$30)-1=MAX([1]Βοηθητικό!$E$1:$J$1)-1,RIGHT('[1]ΣΤΟΙΧΕΙΑ ΕΤΟΥΣ 5'!$F$30,10),IF(MAX([1]Βοηθητικό!$E$30:$J$30)-1=MAX([1]Βοηθητικό!$E$1:$J$1)-2,RIGHT('[1]ΣΤΟΙΧΕΙΑ ΕΤΟΥΣ 4'!$F$30,10),IF(MAX([1]Βοηθητικό!$E$30:$J$30)-1=MAX([1]Βοηθητικό!$E$1:$J$1)-3,RIGHT('[1]ΣΤΟΙΧΕΙΑ ΕΤΟΥΣ 3'!$F$30,10),IF(MAX([1]Βοηθητικό!$E$30:$J$30)-1=MAX([1]Βοηθητικό!$E$1:$J$1)-4,RIGHT('[1]ΣΤΟΙΧΕΙΑ ΕΤΟΥΣ 2'!$F$30,10),IF(MAX([1]Βοηθητικό!$E$30:$J$30)-1=MAX([1]Βοηθητικό!$E$1:$J$1)-5,RIGHT('[1]ΣΤΟΙΧΕΙΑ ΕΤΟΥΣ 1'!$F$30,10),"")))))</f>
        <v>31/12/2018</v>
      </c>
      <c r="D2217" s="5" t="str">
        <f>IF(MAX([1]Βοηθητικό!$E$30:$J$30)=MAX([1]Βοηθητικό!$E$1:$J$1),RIGHT('[1]ΣΤΟΙΧΕΙΑ ΕΤΟΥΣ 6'!$F$30,10),IF(MAX([1]Βοηθητικό!$E$30:$J$30)=MAX([1]Βοηθητικό!$E$1:$J$1)-1,RIGHT('[1]ΣΤΟΙΧΕΙΑ ΕΤΟΥΣ 5'!$F$30,10),IF(MAX([1]Βοηθητικό!$E$30:$J$30)=MAX([1]Βοηθητικό!$E$1:$J$1)-2,RIGHT('[1]ΣΤΟΙΧΕΙΑ ΕΤΟΥΣ 4'!$F$30,10),IF(MAX([1]Βοηθητικό!$E$30:$J$30)=MAX([1]Βοηθητικό!$E$1:$J$1)-3,RIGHT('[1]ΣΤΟΙΧΕΙΑ ΕΤΟΥΣ 3'!$F$30,10),IF(MAX([1]Βοηθητικό!$E$30:$J$30)=MAX([1]Βοηθητικό!$E$1:$J$1)-4,RIGHT('[1]ΣΤΟΙΧΕΙΑ ΕΤΟΥΣ 2'!$F$30,10),IF(MAX([1]Βοηθητικό!$E$30:$J$30)=MAX([1]Βοηθητικό!$E$1:$J$1)-5,RIGHT('[1]ΣΤΟΙΧΕΙΑ ΕΤΟΥΣ 1'!$F$30,10),""))))))</f>
        <v>31/12/2019</v>
      </c>
    </row>
    <row r="2218" spans="1:4" x14ac:dyDescent="0.25">
      <c r="A2218" s="1" t="s">
        <v>6</v>
      </c>
      <c r="B2218" s="6">
        <f>IF(MAX([1]Βοηθητικό!$E$30:$J$30)-2=MAX([1]Βοηθητικό!$E$1:$J$1)-2,'[1]ΣΤΟΙΧΕΙΑ ΕΤΟΥΣ 4'!$G$30,IF(MAX([1]Βοηθητικό!$E$30:$J$30)-2=MAX([1]Βοηθητικό!$E$1:$J$1)-3,'[1]ΣΤΟΙΧΕΙΑ ΕΤΟΥΣ 3'!$G$30,IF(MAX([1]Βοηθητικό!$E$30:$J$30)-2=MAX([1]Βοηθητικό!$E$1:$J$1)-4,'[1]ΣΤΟΙΧΕΙΑ ΕΤΟΥΣ 2'!$G$30,IF(MAX([1]Βοηθητικό!$E$30:$J$30)-2=MAX([1]Βοηθητικό!$E$1:$J$1)-5,'[1]ΣΤΟΙΧΕΙΑ ΕΤΟΥΣ 1'!$G$30,""))))</f>
        <v>918173</v>
      </c>
      <c r="C2218" s="6">
        <f>IF(MAX([1]Βοηθητικό!$E$30:$J$30)-1=MAX([1]Βοηθητικό!$E$1:$J$1)-1,'[1]ΣΤΟΙΧΕΙΑ ΕΤΟΥΣ 5'!$G$30,IF(MAX([1]Βοηθητικό!$E$30:$J$30)-1=MAX([1]Βοηθητικό!$E$1:$J$1)-2,'[1]ΣΤΟΙΧΕΙΑ ΕΤΟΥΣ 4'!$G$30,IF(MAX([1]Βοηθητικό!$E$30:$J$30)-1=MAX([1]Βοηθητικό!$E$1:$J$1)-3,'[1]ΣΤΟΙΧΕΙΑ ΕΤΟΥΣ 3'!$G$30,IF(MAX([1]Βοηθητικό!$E$30:$J$30)-1=MAX([1]Βοηθητικό!$E$1:$J$1)-4,'[1]ΣΤΟΙΧΕΙΑ ΕΤΟΥΣ 2'!$G$30,IF(MAX([1]Βοηθητικό!$E$30:$J$30)-1=MAX([1]Βοηθητικό!$E$1:$J$1)-5,'[1]ΣΤΟΙΧΕΙΑ ΕΤΟΥΣ 1'!$G$30,"")))))</f>
        <v>901278</v>
      </c>
      <c r="D2218" s="7">
        <f>IF(MAX([1]Βοηθητικό!$E$30:$J$30)=MAX([1]Βοηθητικό!$E$1:$J$1),'[1]ΣΤΟΙΧΕΙΑ ΕΤΟΥΣ 6'!$G$30,IF(MAX([1]Βοηθητικό!$E$30:$J$30)=MAX([1]Βοηθητικό!$E$1:$J$1)-1,'[1]ΣΤΟΙΧΕΙΑ ΕΤΟΥΣ 5'!$G$30,IF(MAX([1]Βοηθητικό!$E$30:$J$30)=MAX([1]Βοηθητικό!$E$1:$J$1)-2,'[1]ΣΤΟΙΧΕΙΑ ΕΤΟΥΣ 4'!$G$30,IF(MAX([1]Βοηθητικό!$E$30:$J$30)=MAX([1]Βοηθητικό!$E$1:$J$1)-3,'[1]ΣΤΟΙΧΕΙΑ ΕΤΟΥΣ 3'!$G$30,IF(MAX([1]Βοηθητικό!$E$30:$J$30)=MAX([1]Βοηθητικό!$E$1:$J$1)-4,'[1]ΣΤΟΙΧΕΙΑ ΕΤΟΥΣ 2'!$G$30,IF(MAX([1]Βοηθητικό!$E$30:$J$30)=MAX([1]Βοηθητικό!$E$1:$J$1)-5,'[1]ΣΤΟΙΧΕΙΑ ΕΤΟΥΣ 1'!$G$30,""))))))</f>
        <v>875830</v>
      </c>
    </row>
    <row r="2219" spans="1:4" x14ac:dyDescent="0.25">
      <c r="A2219" s="1" t="s">
        <v>7</v>
      </c>
      <c r="B2219" s="6">
        <f>IF(MAX([1]Βοηθητικό!$E$30:$J$30)-2=MAX([1]Βοηθητικό!$E$1:$J$1)-2,'[1]ΣΤΟΙΧΕΙΑ ΕΤΟΥΣ 4'!$H$30,IF(MAX([1]Βοηθητικό!$E$30:$J$30)-2=MAX([1]Βοηθητικό!$E$1:$J$1)-3,'[1]ΣΤΟΙΧΕΙΑ ΕΤΟΥΣ 3'!$H$30,IF(MAX([1]Βοηθητικό!$E$30:$J$30)-2=MAX([1]Βοηθητικό!$E$1:$J$1)-4,'[1]ΣΤΟΙΧΕΙΑ ΕΤΟΥΣ 2'!$H$30,IF(MAX([1]Βοηθητικό!$E$30:$J$30)-2=MAX([1]Βοηθητικό!$E$1:$J$1)-5,'[1]ΣΤΟΙΧΕΙΑ ΕΤΟΥΣ 1'!$H$30,""))))</f>
        <v>629257</v>
      </c>
      <c r="C2219" s="6">
        <f>IF(MAX([1]Βοηθητικό!$E$30:$J$30)-1=MAX([1]Βοηθητικό!$E$1:$J$1)-1,'[1]ΣΤΟΙΧΕΙΑ ΕΤΟΥΣ 5'!$H$30,IF(MAX([1]Βοηθητικό!$E$30:$J$30)-1=MAX([1]Βοηθητικό!$E$1:$J$1)-2,'[1]ΣΤΟΙΧΕΙΑ ΕΤΟΥΣ 4'!$H$30,IF(MAX([1]Βοηθητικό!$E$30:$J$30)-1=MAX([1]Βοηθητικό!$E$1:$J$1)-3,'[1]ΣΤΟΙΧΕΙΑ ΕΤΟΥΣ 3'!$H$30,IF(MAX([1]Βοηθητικό!$E$30:$J$30)-1=MAX([1]Βοηθητικό!$E$1:$J$1)-4,'[1]ΣΤΟΙΧΕΙΑ ΕΤΟΥΣ 2'!$H$30,IF(MAX([1]Βοηθητικό!$E$30:$J$30)-1=MAX([1]Βοηθητικό!$E$1:$J$1)-5,'[1]ΣΤΟΙΧΕΙΑ ΕΤΟΥΣ 1'!$H$30,"")))))</f>
        <v>629257</v>
      </c>
      <c r="D2219" s="7">
        <f>IF(MAX([1]Βοηθητικό!$E$30:$J$30)=MAX([1]Βοηθητικό!$E$1:$J$1),'[1]ΣΤΟΙΧΕΙΑ ΕΤΟΥΣ 6'!$H$30,IF(MAX([1]Βοηθητικό!$E$30:$J$30)=MAX([1]Βοηθητικό!$E$1:$J$1)-1,'[1]ΣΤΟΙΧΕΙΑ ΕΤΟΥΣ 5'!$H$30,IF(MAX([1]Βοηθητικό!$E$30:$J$30)=MAX([1]Βοηθητικό!$E$1:$J$1)-2,'[1]ΣΤΟΙΧΕΙΑ ΕΤΟΥΣ 4'!$H$30,IF(MAX([1]Βοηθητικό!$E$30:$J$30)=MAX([1]Βοηθητικό!$E$1:$J$1)-3,'[1]ΣΤΟΙΧΕΙΑ ΕΤΟΥΣ 3'!$H$30,IF(MAX([1]Βοηθητικό!$E$30:$J$30)=MAX([1]Βοηθητικό!$E$1:$J$1)-4,'[1]ΣΤΟΙΧΕΙΑ ΕΤΟΥΣ 2'!$H$30,IF(MAX([1]Βοηθητικό!$E$30:$J$30)=MAX([1]Βοηθητικό!$E$1:$J$1)-5,'[1]ΣΤΟΙΧΕΙΑ ΕΤΟΥΣ 1'!$H$30,""))))))</f>
        <v>629257</v>
      </c>
    </row>
    <row r="2220" spans="1:4" x14ac:dyDescent="0.25">
      <c r="A2220" s="1" t="s">
        <v>8</v>
      </c>
      <c r="B2220" s="6">
        <f>IF(MAX([1]Βοηθητικό!$E$30:$J$30)-2=MAX([1]Βοηθητικό!$E$1:$J$1)-2,'[1]ΣΤΟΙΧΕΙΑ ΕΤΟΥΣ 4'!$I$30,IF(MAX([1]Βοηθητικό!$E$30:$J$30)-2=MAX([1]Βοηθητικό!$E$1:$J$1)-3,'[1]ΣΤΟΙΧΕΙΑ ΕΤΟΥΣ 3'!$I$30,IF(MAX([1]Βοηθητικό!$E$30:$J$30)-2=MAX([1]Βοηθητικό!$E$1:$J$1)-4,'[1]ΣΤΟΙΧΕΙΑ ΕΤΟΥΣ 2'!$I$30,IF(MAX([1]Βοηθητικό!$E$30:$J$30)-2=MAX([1]Βοηθητικό!$E$1:$J$1)-5,'[1]ΣΤΟΙΧΕΙΑ ΕΤΟΥΣ 1'!$I$30,""))))</f>
        <v>3245959</v>
      </c>
      <c r="C2220" s="6">
        <f>IF(MAX([1]Βοηθητικό!$E$30:$J$30)-1=MAX([1]Βοηθητικό!$E$1:$J$1)-1,'[1]ΣΤΟΙΧΕΙΑ ΕΤΟΥΣ 5'!$I$30,IF(MAX([1]Βοηθητικό!$E$30:$J$30)-1=MAX([1]Βοηθητικό!$E$1:$J$1)-2,'[1]ΣΤΟΙΧΕΙΑ ΕΤΟΥΣ 4'!$I$30,IF(MAX([1]Βοηθητικό!$E$30:$J$30)-1=MAX([1]Βοηθητικό!$E$1:$J$1)-3,'[1]ΣΤΟΙΧΕΙΑ ΕΤΟΥΣ 3'!$I$30,IF(MAX([1]Βοηθητικό!$E$30:$J$30)-1=MAX([1]Βοηθητικό!$E$1:$J$1)-4,'[1]ΣΤΟΙΧΕΙΑ ΕΤΟΥΣ 2'!$I$30,IF(MAX([1]Βοηθητικό!$E$30:$J$30)-1=MAX([1]Βοηθητικό!$E$1:$J$1)-5,'[1]ΣΤΟΙΧΕΙΑ ΕΤΟΥΣ 1'!$I$30,"")))))</f>
        <v>3293067</v>
      </c>
      <c r="D2220" s="7">
        <f>IF(MAX([1]Βοηθητικό!$E$30:$J$30)=MAX([1]Βοηθητικό!$E$1:$J$1),'[1]ΣΤΟΙΧΕΙΑ ΕΤΟΥΣ 6'!$I$30,IF(MAX([1]Βοηθητικό!$E$30:$J$30)=MAX([1]Βοηθητικό!$E$1:$J$1)-1,'[1]ΣΤΟΙΧΕΙΑ ΕΤΟΥΣ 5'!$I$30,IF(MAX([1]Βοηθητικό!$E$30:$J$30)=MAX([1]Βοηθητικό!$E$1:$J$1)-2,'[1]ΣΤΟΙΧΕΙΑ ΕΤΟΥΣ 4'!$I$30,IF(MAX([1]Βοηθητικό!$E$30:$J$30)=MAX([1]Βοηθητικό!$E$1:$J$1)-3,'[1]ΣΤΟΙΧΕΙΑ ΕΤΟΥΣ 3'!$I$30,IF(MAX([1]Βοηθητικό!$E$30:$J$30)=MAX([1]Βοηθητικό!$E$1:$J$1)-4,'[1]ΣΤΟΙΧΕΙΑ ΕΤΟΥΣ 2'!$I$30,IF(MAX([1]Βοηθητικό!$E$30:$J$30)=MAX([1]Βοηθητικό!$E$1:$J$1)-5,'[1]ΣΤΟΙΧΕΙΑ ΕΤΟΥΣ 1'!$I$30,""))))))</f>
        <v>3333006</v>
      </c>
    </row>
    <row r="2221" spans="1:4" x14ac:dyDescent="0.25">
      <c r="A2221" s="1" t="s">
        <v>57</v>
      </c>
      <c r="B2221" s="6">
        <f>IF(MAX([1]Βοηθητικό!$E$30:$J$30)-2=MAX([1]Βοηθητικό!$E$1:$J$1)-2,'[1]ΣΤΟΙΧΕΙΑ ΕΤΟΥΣ 4'!$BF$30,IF(MAX([1]Βοηθητικό!$E$30:$J$30)-2=MAX([1]Βοηθητικό!$E$1:$J$1)-3,'[1]ΣΤΟΙΧΕΙΑ ΕΤΟΥΣ 3'!$BF$30,IF(MAX([1]Βοηθητικό!$E$30:$J$30)-2=MAX([1]Βοηθητικό!$E$1:$J$1)-4,'[1]ΣΤΟΙΧΕΙΑ ΕΤΟΥΣ 2'!$BF$30,IF(MAX([1]Βοηθητικό!$E$30:$J$30)-2=MAX([1]Βοηθητικό!$E$1:$J$1)-5,'[1]ΣΤΟΙΧΕΙΑ ΕΤΟΥΣ 1'!$BF$30,""))))</f>
        <v>66095</v>
      </c>
      <c r="C2221" s="6">
        <f>IF(MAX([1]Βοηθητικό!$E$30:$J$30)-1=MAX([1]Βοηθητικό!$E$1:$J$1)-1,'[1]ΣΤΟΙΧΕΙΑ ΕΤΟΥΣ 5'!$BF$30,IF(MAX([1]Βοηθητικό!$E$30:$J$30)-1=MAX([1]Βοηθητικό!$E$1:$J$1)-2,'[1]ΣΤΟΙΧΕΙΑ ΕΤΟΥΣ 4'!$BF$30,IF(MAX([1]Βοηθητικό!$E$30:$J$30)-1=MAX([1]Βοηθητικό!$E$1:$J$1)-3,'[1]ΣΤΟΙΧΕΙΑ ΕΤΟΥΣ 3'!$BF$30,IF(MAX([1]Βοηθητικό!$E$30:$J$30)-1=MAX([1]Βοηθητικό!$E$1:$J$1)-4,'[1]ΣΤΟΙΧΕΙΑ ΕΤΟΥΣ 2'!$BF$30,IF(MAX([1]Βοηθητικό!$E$30:$J$30)-1=MAX([1]Βοηθητικό!$E$1:$J$1)-5,'[1]ΣΤΟΙΧΕΙΑ ΕΤΟΥΣ 1'!$BF$30,"")))))</f>
        <v>66095</v>
      </c>
      <c r="D2221" s="7">
        <f>IF(MAX([1]Βοηθητικό!$E$30:$J$30)=MAX([1]Βοηθητικό!$E$1:$J$1),'[1]ΣΤΟΙΧΕΙΑ ΕΤΟΥΣ 6'!$BF$30,IF(MAX([1]Βοηθητικό!$E$30:$J$30)=MAX([1]Βοηθητικό!$E$1:$J$1)-1,'[1]ΣΤΟΙΧΕΙΑ ΕΤΟΥΣ 5'!$BF$30,IF(MAX([1]Βοηθητικό!$E$30:$J$30)=MAX([1]Βοηθητικό!$E$1:$J$1)-2,'[1]ΣΤΟΙΧΕΙΑ ΕΤΟΥΣ 4'!$BF$30,IF(MAX([1]Βοηθητικό!$E$30:$J$30)=MAX([1]Βοηθητικό!$E$1:$J$1)-3,'[1]ΣΤΟΙΧΕΙΑ ΕΤΟΥΣ 3'!$BF$30,IF(MAX([1]Βοηθητικό!$E$30:$J$30)=MAX([1]Βοηθητικό!$E$1:$J$1)-4,'[1]ΣΤΟΙΧΕΙΑ ΕΤΟΥΣ 2'!$BF$30,IF(MAX([1]Βοηθητικό!$E$30:$J$30)=MAX([1]Βοηθητικό!$E$1:$J$1)-5,'[1]ΣΤΟΙΧΕΙΑ ΕΤΟΥΣ 1'!$BF$30,""))))))</f>
        <v>66095</v>
      </c>
    </row>
    <row r="2222" spans="1:4" x14ac:dyDescent="0.25">
      <c r="A2222" s="1" t="s">
        <v>9</v>
      </c>
      <c r="B2222" s="6">
        <f>IF(MAX([1]Βοηθητικό!$E$30:$J$30)-2=MAX([1]Βοηθητικό!$E$1:$J$1)-2,'[1]ΣΤΟΙΧΕΙΑ ΕΤΟΥΣ 4'!$J$30,IF(MAX([1]Βοηθητικό!$E$30:$J$30)-2=MAX([1]Βοηθητικό!$E$1:$J$1)-3,'[1]ΣΤΟΙΧΕΙΑ ΕΤΟΥΣ 3'!$J$30,IF(MAX([1]Βοηθητικό!$E$30:$J$30)-2=MAX([1]Βοηθητικό!$E$1:$J$1)-4,'[1]ΣΤΟΙΧΕΙΑ ΕΤΟΥΣ 2'!$J$30,IF(MAX([1]Βοηθητικό!$E$30:$J$30)-2=MAX([1]Βοηθητικό!$E$1:$J$1)-5,'[1]ΣΤΟΙΧΕΙΑ ΕΤΟΥΣ 1'!$J$30,""))))</f>
        <v>0</v>
      </c>
      <c r="C2222" s="6">
        <f>IF(MAX([1]Βοηθητικό!$E$30:$J$30)-1=MAX([1]Βοηθητικό!$E$1:$J$1)-1,'[1]ΣΤΟΙΧΕΙΑ ΕΤΟΥΣ 5'!$J$30,IF(MAX([1]Βοηθητικό!$E$30:$J$30)-1=MAX([1]Βοηθητικό!$E$1:$J$1)-2,'[1]ΣΤΟΙΧΕΙΑ ΕΤΟΥΣ 4'!$J$30,IF(MAX([1]Βοηθητικό!$E$30:$J$30)-1=MAX([1]Βοηθητικό!$E$1:$J$1)-3,'[1]ΣΤΟΙΧΕΙΑ ΕΤΟΥΣ 3'!$J$30,IF(MAX([1]Βοηθητικό!$E$30:$J$30)-1=MAX([1]Βοηθητικό!$E$1:$J$1)-4,'[1]ΣΤΟΙΧΕΙΑ ΕΤΟΥΣ 2'!$J$30,IF(MAX([1]Βοηθητικό!$E$30:$J$30)-1=MAX([1]Βοηθητικό!$E$1:$J$1)-5,'[1]ΣΤΟΙΧΕΙΑ ΕΤΟΥΣ 1'!$J$30,"")))))</f>
        <v>0</v>
      </c>
      <c r="D2222" s="7">
        <f>IF(MAX([1]Βοηθητικό!$E$30:$J$30)=MAX([1]Βοηθητικό!$E$1:$J$1),'[1]ΣΤΟΙΧΕΙΑ ΕΤΟΥΣ 6'!$J$30,IF(MAX([1]Βοηθητικό!$E$30:$J$30)=MAX([1]Βοηθητικό!$E$1:$J$1)-1,'[1]ΣΤΟΙΧΕΙΑ ΕΤΟΥΣ 5'!$J$30,IF(MAX([1]Βοηθητικό!$E$30:$J$30)=MAX([1]Βοηθητικό!$E$1:$J$1)-2,'[1]ΣΤΟΙΧΕΙΑ ΕΤΟΥΣ 4'!$J$30,IF(MAX([1]Βοηθητικό!$E$30:$J$30)=MAX([1]Βοηθητικό!$E$1:$J$1)-3,'[1]ΣΤΟΙΧΕΙΑ ΕΤΟΥΣ 3'!$J$30,IF(MAX([1]Βοηθητικό!$E$30:$J$30)=MAX([1]Βοηθητικό!$E$1:$J$1)-4,'[1]ΣΤΟΙΧΕΙΑ ΕΤΟΥΣ 2'!$J$30,IF(MAX([1]Βοηθητικό!$E$30:$J$30)=MAX([1]Βοηθητικό!$E$1:$J$1)-5,'[1]ΣΤΟΙΧΕΙΑ ΕΤΟΥΣ 1'!$J$30,""))))))</f>
        <v>0</v>
      </c>
    </row>
    <row r="2223" spans="1:4" x14ac:dyDescent="0.25">
      <c r="A2223" s="1" t="s">
        <v>181</v>
      </c>
      <c r="B2223" s="6">
        <f>IF(MAX([1]Βοηθητικό!$E$30:$J$30)-2=MAX([1]Βοηθητικό!$E$1:$J$1)-2,'[1]ΣΤΟΙΧΕΙΑ ΕΤΟΥΣ 4'!$M$30,IF(MAX([1]Βοηθητικό!$E$30:$J$30)-2=MAX([1]Βοηθητικό!$E$1:$J$1)-3,'[1]ΣΤΟΙΧΕΙΑ ΕΤΟΥΣ 3'!$M$30,IF(MAX([1]Βοηθητικό!$E$30:$J$30)-2=MAX([1]Βοηθητικό!$E$1:$J$1)-4,'[1]ΣΤΟΙΧΕΙΑ ΕΤΟΥΣ 2'!$M$30,IF(MAX([1]Βοηθητικό!$E$30:$J$30)-2=MAX([1]Βοηθητικό!$E$1:$J$1)-5,'[1]ΣΤΟΙΧΕΙΑ ΕΤΟΥΣ 1'!$M$30,""))))</f>
        <v>3125137</v>
      </c>
      <c r="C2223" s="6">
        <f>IF(MAX([1]Βοηθητικό!$E$30:$J$30)-1=MAX([1]Βοηθητικό!$E$1:$J$1)-1,'[1]ΣΤΟΙΧΕΙΑ ΕΤΟΥΣ 5'!$M$30,IF(MAX([1]Βοηθητικό!$E$30:$J$30)-1=MAX([1]Βοηθητικό!$E$1:$J$1)-2,'[1]ΣΤΟΙΧΕΙΑ ΕΤΟΥΣ 4'!$M$30,IF(MAX([1]Βοηθητικό!$E$30:$J$30)-1=MAX([1]Βοηθητικό!$E$1:$J$1)-3,'[1]ΣΤΟΙΧΕΙΑ ΕΤΟΥΣ 3'!$M$30,IF(MAX([1]Βοηθητικό!$E$30:$J$30)-1=MAX([1]Βοηθητικό!$E$1:$J$1)-4,'[1]ΣΤΟΙΧΕΙΑ ΕΤΟΥΣ 2'!$M$30,IF(MAX([1]Βοηθητικό!$E$30:$J$30)-1=MAX([1]Βοηθητικό!$E$1:$J$1)-5,'[1]ΣΤΟΙΧΕΙΑ ΕΤΟΥΣ 1'!$M$30,"")))))</f>
        <v>3192066</v>
      </c>
      <c r="D2223" s="7">
        <f>IF(MAX([1]Βοηθητικό!$E$30:$J$30)=MAX([1]Βοηθητικό!$E$1:$J$1),'[1]ΣΤΟΙΧΕΙΑ ΕΤΟΥΣ 6'!$M$30,IF(MAX([1]Βοηθητικό!$E$30:$J$30)=MAX([1]Βοηθητικό!$E$1:$J$1)-1,'[1]ΣΤΟΙΧΕΙΑ ΕΤΟΥΣ 5'!$M$30,IF(MAX([1]Βοηθητικό!$E$30:$J$30)=MAX([1]Βοηθητικό!$E$1:$J$1)-2,'[1]ΣΤΟΙΧΕΙΑ ΕΤΟΥΣ 4'!$M$30,IF(MAX([1]Βοηθητικό!$E$30:$J$30)=MAX([1]Βοηθητικό!$E$1:$J$1)-3,'[1]ΣΤΟΙΧΕΙΑ ΕΤΟΥΣ 3'!$M$30,IF(MAX([1]Βοηθητικό!$E$30:$J$30)=MAX([1]Βοηθητικό!$E$1:$J$1)-4,'[1]ΣΤΟΙΧΕΙΑ ΕΤΟΥΣ 2'!$M$30,IF(MAX([1]Βοηθητικό!$E$30:$J$30)=MAX([1]Βοηθητικό!$E$1:$J$1)-5,'[1]ΣΤΟΙΧΕΙΑ ΕΤΟΥΣ 1'!$M$30,""))))))</f>
        <v>3262096</v>
      </c>
    </row>
    <row r="2224" spans="1:4" x14ac:dyDescent="0.25">
      <c r="A2224" s="1" t="s">
        <v>182</v>
      </c>
      <c r="B2224" s="6">
        <f>IF(MAX([1]Βοηθητικό!$E$30:$J$30)-2=MAX([1]Βοηθητικό!$E$1:$J$1)-2,'[1]ΣΤΟΙΧΕΙΑ ΕΤΟΥΣ 4'!$BN$30,IF(MAX([1]Βοηθητικό!$E$30:$J$30)-2=MAX([1]Βοηθητικό!$E$1:$J$1)-3,'[1]ΣΤΟΙΧΕΙΑ ΕΤΟΥΣ 3'!$BN$30,IF(MAX([1]Βοηθητικό!$E$30:$J$30)-2=MAX([1]Βοηθητικό!$E$1:$J$1)-4,'[1]ΣΤΟΙΧΕΙΑ ΕΤΟΥΣ 2'!$BN$30,IF(MAX([1]Βοηθητικό!$E$30:$J$30)-2=MAX([1]Βοηθητικό!$E$1:$J$1)-5,'[1]ΣΤΟΙΧΕΙΑ ΕΤΟΥΣ 1'!$BN$30,""))))</f>
        <v>3061764</v>
      </c>
      <c r="C2224" s="6">
        <f>IF(MAX([1]Βοηθητικό!$E$30:$J$30)-1=MAX([1]Βοηθητικό!$E$1:$J$1)-1,'[1]ΣΤΟΙΧΕΙΑ ΕΤΟΥΣ 5'!$BN$30,IF(MAX([1]Βοηθητικό!$E$30:$J$30)-1=MAX([1]Βοηθητικό!$E$1:$J$1)-2,'[1]ΣΤΟΙΧΕΙΑ ΕΤΟΥΣ 4'!$BN$30,IF(MAX([1]Βοηθητικό!$E$30:$J$30)-1=MAX([1]Βοηθητικό!$E$1:$J$1)-3,'[1]ΣΤΟΙΧΕΙΑ ΕΤΟΥΣ 3'!$BN$30,IF(MAX([1]Βοηθητικό!$E$30:$J$30)-1=MAX([1]Βοηθητικό!$E$1:$J$1)-4,'[1]ΣΤΟΙΧΕΙΑ ΕΤΟΥΣ 2'!$BN$30,IF(MAX([1]Βοηθητικό!$E$30:$J$30)-1=MAX([1]Βοηθητικό!$E$1:$J$1)-5,'[1]ΣΤΟΙΧΕΙΑ ΕΤΟΥΣ 1'!$BN$30,"")))))</f>
        <v>3127333</v>
      </c>
      <c r="D2224" s="7">
        <f>IF(MAX([1]Βοηθητικό!$E$30:$J$30)=MAX([1]Βοηθητικό!$E$1:$J$1),'[1]ΣΤΟΙΧΕΙΑ ΕΤΟΥΣ 6'!$BN$30,IF(MAX([1]Βοηθητικό!$E$30:$J$30)=MAX([1]Βοηθητικό!$E$1:$J$1)-1,'[1]ΣΤΟΙΧΕΙΑ ΕΤΟΥΣ 5'!$BN$30,IF(MAX([1]Βοηθητικό!$E$30:$J$30)=MAX([1]Βοηθητικό!$E$1:$J$1)-2,'[1]ΣΤΟΙΧΕΙΑ ΕΤΟΥΣ 4'!$BN$30,IF(MAX([1]Βοηθητικό!$E$30:$J$30)=MAX([1]Βοηθητικό!$E$1:$J$1)-3,'[1]ΣΤΟΙΧΕΙΑ ΕΤΟΥΣ 3'!$BN$30,IF(MAX([1]Βοηθητικό!$E$30:$J$30)=MAX([1]Βοηθητικό!$E$1:$J$1)-4,'[1]ΣΤΟΙΧΕΙΑ ΕΤΟΥΣ 2'!$BN$30,IF(MAX([1]Βοηθητικό!$E$30:$J$30)=MAX([1]Βοηθητικό!$E$1:$J$1)-5,'[1]ΣΤΟΙΧΕΙΑ ΕΤΟΥΣ 1'!$BN$30,""))))))</f>
        <v>3196003</v>
      </c>
    </row>
    <row r="2225" spans="1:4" x14ac:dyDescent="0.25">
      <c r="A2225" s="1" t="s">
        <v>183</v>
      </c>
      <c r="B2225" s="6">
        <f>IF(MAX([1]Βοηθητικό!$E$30:$J$30)-2=MAX([1]Βοηθητικό!$E$1:$J$1)-2,'[1]ΣΤΟΙΧΕΙΑ ΕΤΟΥΣ 4'!$BG$30,IF(MAX([1]Βοηθητικό!$E$30:$J$30)-2=MAX([1]Βοηθητικό!$E$1:$J$1)-3,'[1]ΣΤΟΙΧΕΙΑ ΕΤΟΥΣ 3'!$BG$30,IF(MAX([1]Βοηθητικό!$E$30:$J$30)-2=MAX([1]Βοηθητικό!$E$1:$J$1)-4,'[1]ΣΤΟΙΧΕΙΑ ΕΤΟΥΣ 2'!$BG$30,IF(MAX([1]Βοηθητικό!$E$30:$J$30)-2=MAX([1]Βοηθητικό!$E$1:$J$1)-5,'[1]ΣΤΟΙΧΕΙΑ ΕΤΟΥΣ 1'!$BG$30,""))))</f>
        <v>63373</v>
      </c>
      <c r="C2225" s="6">
        <f>IF(MAX([1]Βοηθητικό!$E$30:$J$30)-1=MAX([1]Βοηθητικό!$E$1:$J$1)-1,'[1]ΣΤΟΙΧΕΙΑ ΕΤΟΥΣ 5'!$BG$30,IF(MAX([1]Βοηθητικό!$E$30:$J$30)-1=MAX([1]Βοηθητικό!$E$1:$J$1)-2,'[1]ΣΤΟΙΧΕΙΑ ΕΤΟΥΣ 4'!$BG$30,IF(MAX([1]Βοηθητικό!$E$30:$J$30)-1=MAX([1]Βοηθητικό!$E$1:$J$1)-3,'[1]ΣΤΟΙΧΕΙΑ ΕΤΟΥΣ 3'!$BG$30,IF(MAX([1]Βοηθητικό!$E$30:$J$30)-1=MAX([1]Βοηθητικό!$E$1:$J$1)-4,'[1]ΣΤΟΙΧΕΙΑ ΕΤΟΥΣ 2'!$BG$30,IF(MAX([1]Βοηθητικό!$E$30:$J$30)-1=MAX([1]Βοηθητικό!$E$1:$J$1)-5,'[1]ΣΤΟΙΧΕΙΑ ΕΤΟΥΣ 1'!$BG$30,"")))))</f>
        <v>64733</v>
      </c>
      <c r="D2225" s="7">
        <f>IF(MAX([1]Βοηθητικό!$E$30:$J$30)=MAX([1]Βοηθητικό!$E$1:$J$1),'[1]ΣΤΟΙΧΕΙΑ ΕΤΟΥΣ 6'!$BG$30,IF(MAX([1]Βοηθητικό!$E$30:$J$30)=MAX([1]Βοηθητικό!$E$1:$J$1)-1,'[1]ΣΤΟΙΧΕΙΑ ΕΤΟΥΣ 5'!$BG$30,IF(MAX([1]Βοηθητικό!$E$30:$J$30)=MAX([1]Βοηθητικό!$E$1:$J$1)-2,'[1]ΣΤΟΙΧΕΙΑ ΕΤΟΥΣ 4'!$BG$30,IF(MAX([1]Βοηθητικό!$E$30:$J$30)=MAX([1]Βοηθητικό!$E$1:$J$1)-3,'[1]ΣΤΟΙΧΕΙΑ ΕΤΟΥΣ 3'!$BG$30,IF(MAX([1]Βοηθητικό!$E$30:$J$30)=MAX([1]Βοηθητικό!$E$1:$J$1)-4,'[1]ΣΤΟΙΧΕΙΑ ΕΤΟΥΣ 2'!$BG$30,IF(MAX([1]Βοηθητικό!$E$30:$J$30)=MAX([1]Βοηθητικό!$E$1:$J$1)-5,'[1]ΣΤΟΙΧΕΙΑ ΕΤΟΥΣ 1'!$BG$30,""))))))</f>
        <v>66093</v>
      </c>
    </row>
    <row r="2226" spans="1:4" x14ac:dyDescent="0.25">
      <c r="A2226" s="1" t="s">
        <v>66</v>
      </c>
      <c r="B2226" s="6">
        <f>IF(MAX([1]Βοηθητικό!$E$30:$J$30)-2=MAX([1]Βοηθητικό!$E$1:$J$1)-2,'[1]ΣΤΟΙΧΕΙΑ ΕΤΟΥΣ 4'!$BO$30,IF(MAX([1]Βοηθητικό!$E$30:$J$30)-2=MAX([1]Βοηθητικό!$E$1:$J$1)-3,'[1]ΣΤΟΙΧΕΙΑ ΕΤΟΥΣ 3'!$BO$30,IF(MAX([1]Βοηθητικό!$E$30:$J$30)-2=MAX([1]Βοηθητικό!$E$1:$J$1)-4,'[1]ΣΤΟΙΧΕΙΑ ΕΤΟΥΣ 2'!$BO$30,IF(MAX([1]Βοηθητικό!$E$30:$J$30)-2=MAX([1]Βοηθητικό!$E$1:$J$1)-5,'[1]ΣΤΟΙΧΕΙΑ ΕΤΟΥΣ 1'!$BO$30,""))))</f>
        <v>0</v>
      </c>
      <c r="C2226" s="6">
        <f>IF(MAX([1]Βοηθητικό!$E$30:$J$30)-1=MAX([1]Βοηθητικό!$E$1:$J$1)-1,'[1]ΣΤΟΙΧΕΙΑ ΕΤΟΥΣ 5'!$BO$30,IF(MAX([1]Βοηθητικό!$E$30:$J$30)-1=MAX([1]Βοηθητικό!$E$1:$J$1)-2,'[1]ΣΤΟΙΧΕΙΑ ΕΤΟΥΣ 4'!$BO$30,IF(MAX([1]Βοηθητικό!$E$30:$J$30)-1=MAX([1]Βοηθητικό!$E$1:$J$1)-3,'[1]ΣΤΟΙΧΕΙΑ ΕΤΟΥΣ 3'!$BO$30,IF(MAX([1]Βοηθητικό!$E$30:$J$30)-1=MAX([1]Βοηθητικό!$E$1:$J$1)-4,'[1]ΣΤΟΙΧΕΙΑ ΕΤΟΥΣ 2'!$BO$30,IF(MAX([1]Βοηθητικό!$E$30:$J$30)-1=MAX([1]Βοηθητικό!$E$1:$J$1)-5,'[1]ΣΤΟΙΧΕΙΑ ΕΤΟΥΣ 1'!$BO$30,"")))))</f>
        <v>0</v>
      </c>
      <c r="D2226" s="7">
        <f>IF(MAX([1]Βοηθητικό!$E$30:$J$30)=MAX([1]Βοηθητικό!$E$1:$J$1),'[1]ΣΤΟΙΧΕΙΑ ΕΤΟΥΣ 6'!$BO$30,IF(MAX([1]Βοηθητικό!$E$30:$J$30)=MAX([1]Βοηθητικό!$E$1:$J$1)-1,'[1]ΣΤΟΙΧΕΙΑ ΕΤΟΥΣ 5'!$BO$30,IF(MAX([1]Βοηθητικό!$E$30:$J$30)=MAX([1]Βοηθητικό!$E$1:$J$1)-2,'[1]ΣΤΟΙΧΕΙΑ ΕΤΟΥΣ 4'!$BO$30,IF(MAX([1]Βοηθητικό!$E$30:$J$30)=MAX([1]Βοηθητικό!$E$1:$J$1)-3,'[1]ΣΤΟΙΧΕΙΑ ΕΤΟΥΣ 3'!$BO$30,IF(MAX([1]Βοηθητικό!$E$30:$J$30)=MAX([1]Βοηθητικό!$E$1:$J$1)-4,'[1]ΣΤΟΙΧΕΙΑ ΕΤΟΥΣ 2'!$BO$30,IF(MAX([1]Βοηθητικό!$E$30:$J$30)=MAX([1]Βοηθητικό!$E$1:$J$1)-5,'[1]ΣΤΟΙΧΕΙΑ ΕΤΟΥΣ 1'!$BO$30,""))))))</f>
        <v>0</v>
      </c>
    </row>
    <row r="2227" spans="1:4" x14ac:dyDescent="0.25">
      <c r="A2227" s="1" t="s">
        <v>13</v>
      </c>
      <c r="B2227" s="6">
        <f>IF(MAX([1]Βοηθητικό!$E$30:$J$30)-2=MAX([1]Βοηθητικό!$E$1:$J$1)-2,'[1]ΣΤΟΙΧΕΙΑ ΕΤΟΥΣ 4'!$N$30,IF(MAX([1]Βοηθητικό!$E$30:$J$30)-2=MAX([1]Βοηθητικό!$E$1:$J$1)-3,'[1]ΣΤΟΙΧΕΙΑ ΕΤΟΥΣ 3'!$N$30,IF(MAX([1]Βοηθητικό!$E$30:$J$30)-2=MAX([1]Βοηθητικό!$E$1:$J$1)-4,'[1]ΣΤΟΙΧΕΙΑ ΕΤΟΥΣ 2'!$N$30,IF(MAX([1]Βοηθητικό!$E$30:$J$30)-2=MAX([1]Βοηθητικό!$E$1:$J$1)-5,'[1]ΣΤΟΙΧΕΙΑ ΕΤΟΥΣ 1'!$N$30,""))))</f>
        <v>100999</v>
      </c>
      <c r="C2227" s="6">
        <f>IF(MAX([1]Βοηθητικό!$E$30:$J$30)-1=MAX([1]Βοηθητικό!$E$1:$J$1)-1,'[1]ΣΤΟΙΧΕΙΑ ΕΤΟΥΣ 5'!$N$30,IF(MAX([1]Βοηθητικό!$E$30:$J$30)-1=MAX([1]Βοηθητικό!$E$1:$J$1)-2,'[1]ΣΤΟΙΧΕΙΑ ΕΤΟΥΣ 4'!$N$30,IF(MAX([1]Βοηθητικό!$E$30:$J$30)-1=MAX([1]Βοηθητικό!$E$1:$J$1)-3,'[1]ΣΤΟΙΧΕΙΑ ΕΤΟΥΣ 3'!$N$30,IF(MAX([1]Βοηθητικό!$E$30:$J$30)-1=MAX([1]Βοηθητικό!$E$1:$J$1)-4,'[1]ΣΤΟΙΧΕΙΑ ΕΤΟΥΣ 2'!$N$30,IF(MAX([1]Βοηθητικό!$E$30:$J$30)-1=MAX([1]Βοηθητικό!$E$1:$J$1)-5,'[1]ΣΤΟΙΧΕΙΑ ΕΤΟΥΣ 1'!$N$30,"")))))</f>
        <v>103925</v>
      </c>
      <c r="D2227" s="7">
        <f>IF(MAX([1]Βοηθητικό!$E$30:$J$30)=MAX([1]Βοηθητικό!$E$1:$J$1),'[1]ΣΤΟΙΧΕΙΑ ΕΤΟΥΣ 6'!$N$30,IF(MAX([1]Βοηθητικό!$E$30:$J$30)=MAX([1]Βοηθητικό!$E$1:$J$1)-1,'[1]ΣΤΟΙΧΕΙΑ ΕΤΟΥΣ 5'!$N$30,IF(MAX([1]Βοηθητικό!$E$30:$J$30)=MAX([1]Βοηθητικό!$E$1:$J$1)-2,'[1]ΣΤΟΙΧΕΙΑ ΕΤΟΥΣ 4'!$N$30,IF(MAX([1]Βοηθητικό!$E$30:$J$30)=MAX([1]Βοηθητικό!$E$1:$J$1)-3,'[1]ΣΤΟΙΧΕΙΑ ΕΤΟΥΣ 3'!$N$30,IF(MAX([1]Βοηθητικό!$E$30:$J$30)=MAX([1]Βοηθητικό!$E$1:$J$1)-4,'[1]ΣΤΟΙΧΕΙΑ ΕΤΟΥΣ 2'!$N$30,IF(MAX([1]Βοηθητικό!$E$30:$J$30)=MAX([1]Βοηθητικό!$E$1:$J$1)-5,'[1]ΣΤΟΙΧΕΙΑ ΕΤΟΥΣ 1'!$N$30,""))))))</f>
        <v>108569</v>
      </c>
    </row>
    <row r="2228" spans="1:4" x14ac:dyDescent="0.25">
      <c r="A2228" s="1" t="s">
        <v>14</v>
      </c>
      <c r="B2228" s="6">
        <f>IF(MAX([1]Βοηθητικό!$E$30:$J$30)-2=MAX([1]Βοηθητικό!$E$1:$J$1)-2,'[1]ΣΤΟΙΧΕΙΑ ΕΤΟΥΣ 4'!$O$30,IF(MAX([1]Βοηθητικό!$E$30:$J$30)-2=MAX([1]Βοηθητικό!$E$1:$J$1)-3,'[1]ΣΤΟΙΧΕΙΑ ΕΤΟΥΣ 3'!$O$30,IF(MAX([1]Βοηθητικό!$E$30:$J$30)-2=MAX([1]Βοηθητικό!$E$1:$J$1)-4,'[1]ΣΤΟΙΧΕΙΑ ΕΤΟΥΣ 2'!$O$30,IF(MAX([1]Βοηθητικό!$E$30:$J$30)-2=MAX([1]Βοηθητικό!$E$1:$J$1)-5,'[1]ΣΤΟΙΧΕΙΑ ΕΤΟΥΣ 1'!$O$30,""))))</f>
        <v>1000</v>
      </c>
      <c r="C2228" s="6">
        <f>IF(MAX([1]Βοηθητικό!$E$30:$J$30)-1=MAX([1]Βοηθητικό!$E$1:$J$1)-1,'[1]ΣΤΟΙΧΕΙΑ ΕΤΟΥΣ 5'!$O$30,IF(MAX([1]Βοηθητικό!$E$30:$J$30)-1=MAX([1]Βοηθητικό!$E$1:$J$1)-2,'[1]ΣΤΟΙΧΕΙΑ ΕΤΟΥΣ 4'!$O$30,IF(MAX([1]Βοηθητικό!$E$30:$J$30)-1=MAX([1]Βοηθητικό!$E$1:$J$1)-3,'[1]ΣΤΟΙΧΕΙΑ ΕΤΟΥΣ 3'!$O$30,IF(MAX([1]Βοηθητικό!$E$30:$J$30)-1=MAX([1]Βοηθητικό!$E$1:$J$1)-4,'[1]ΣΤΟΙΧΕΙΑ ΕΤΟΥΣ 2'!$O$30,IF(MAX([1]Βοηθητικό!$E$30:$J$30)-1=MAX([1]Βοηθητικό!$E$1:$J$1)-5,'[1]ΣΤΟΙΧΕΙΑ ΕΤΟΥΣ 1'!$O$30,"")))))</f>
        <v>1000</v>
      </c>
      <c r="D2228" s="7">
        <f>IF(MAX([1]Βοηθητικό!$E$30:$J$30)=MAX([1]Βοηθητικό!$E$1:$J$1),'[1]ΣΤΟΙΧΕΙΑ ΕΤΟΥΣ 6'!$O$30,IF(MAX([1]Βοηθητικό!$E$30:$J$30)=MAX([1]Βοηθητικό!$E$1:$J$1)-1,'[1]ΣΤΟΙΧΕΙΑ ΕΤΟΥΣ 5'!$O$30,IF(MAX([1]Βοηθητικό!$E$30:$J$30)=MAX([1]Βοηθητικό!$E$1:$J$1)-2,'[1]ΣΤΟΙΧΕΙΑ ΕΤΟΥΣ 4'!$O$30,IF(MAX([1]Βοηθητικό!$E$30:$J$30)=MAX([1]Βοηθητικό!$E$1:$J$1)-3,'[1]ΣΤΟΙΧΕΙΑ ΕΤΟΥΣ 3'!$O$30,IF(MAX([1]Βοηθητικό!$E$30:$J$30)=MAX([1]Βοηθητικό!$E$1:$J$1)-4,'[1]ΣΤΟΙΧΕΙΑ ΕΤΟΥΣ 2'!$O$30,IF(MAX([1]Βοηθητικό!$E$30:$J$30)=MAX([1]Βοηθητικό!$E$1:$J$1)-5,'[1]ΣΤΟΙΧΕΙΑ ΕΤΟΥΣ 1'!$O$30,""))))))</f>
        <v>1000</v>
      </c>
    </row>
    <row r="2229" spans="1:4" x14ac:dyDescent="0.25">
      <c r="A2229" s="1" t="s">
        <v>15</v>
      </c>
      <c r="B2229" s="6">
        <f>IF(MAX([1]Βοηθητικό!$E$30:$J$30)-2=MAX([1]Βοηθητικό!$E$1:$J$1)-2,'[1]ΣΤΟΙΧΕΙΑ ΕΤΟΥΣ 4'!$P$30,IF(MAX([1]Βοηθητικό!$E$30:$J$30)-2=MAX([1]Βοηθητικό!$E$1:$J$1)-3,'[1]ΣΤΟΙΧΕΙΑ ΕΤΟΥΣ 3'!$P$30,IF(MAX([1]Βοηθητικό!$E$30:$J$30)-2=MAX([1]Βοηθητικό!$E$1:$J$1)-4,'[1]ΣΤΟΙΧΕΙΑ ΕΤΟΥΣ 2'!$P$30,IF(MAX([1]Βοηθητικό!$E$30:$J$30)-2=MAX([1]Βοηθητικό!$E$1:$J$1)-5,'[1]ΣΤΟΙΧΕΙΑ ΕΤΟΥΣ 1'!$P$30,""))))</f>
        <v>3513816</v>
      </c>
      <c r="C2229" s="6">
        <f>IF(MAX([1]Βοηθητικό!$E$30:$J$30)-1=MAX([1]Βοηθητικό!$E$1:$J$1)-1,'[1]ΣΤΟΙΧΕΙΑ ΕΤΟΥΣ 5'!$P$30,IF(MAX([1]Βοηθητικό!$E$30:$J$30)-1=MAX([1]Βοηθητικό!$E$1:$J$1)-2,'[1]ΣΤΟΙΧΕΙΑ ΕΤΟΥΣ 4'!$P$30,IF(MAX([1]Βοηθητικό!$E$30:$J$30)-1=MAX([1]Βοηθητικό!$E$1:$J$1)-3,'[1]ΣΤΟΙΧΕΙΑ ΕΤΟΥΣ 3'!$P$30,IF(MAX([1]Βοηθητικό!$E$30:$J$30)-1=MAX([1]Βοηθητικό!$E$1:$J$1)-4,'[1]ΣΤΟΙΧΕΙΑ ΕΤΟΥΣ 2'!$P$30,IF(MAX([1]Βοηθητικό!$E$30:$J$30)-1=MAX([1]Βοηθητικό!$E$1:$J$1)-5,'[1]ΣΤΟΙΧΕΙΑ ΕΤΟΥΣ 1'!$P$30,"")))))</f>
        <v>3224012</v>
      </c>
      <c r="D2229" s="7">
        <f>IF(MAX([1]Βοηθητικό!$E$30:$J$30)=MAX([1]Βοηθητικό!$E$1:$J$1),'[1]ΣΤΟΙΧΕΙΑ ΕΤΟΥΣ 6'!$P$30,IF(MAX([1]Βοηθητικό!$E$30:$J$30)=MAX([1]Βοηθητικό!$E$1:$J$1)-1,'[1]ΣΤΟΙΧΕΙΑ ΕΤΟΥΣ 5'!$P$30,IF(MAX([1]Βοηθητικό!$E$30:$J$30)=MAX([1]Βοηθητικό!$E$1:$J$1)-2,'[1]ΣΤΟΙΧΕΙΑ ΕΤΟΥΣ 4'!$P$30,IF(MAX([1]Βοηθητικό!$E$30:$J$30)=MAX([1]Βοηθητικό!$E$1:$J$1)-3,'[1]ΣΤΟΙΧΕΙΑ ΕΤΟΥΣ 3'!$P$30,IF(MAX([1]Βοηθητικό!$E$30:$J$30)=MAX([1]Βοηθητικό!$E$1:$J$1)-4,'[1]ΣΤΟΙΧΕΙΑ ΕΤΟΥΣ 2'!$P$30,IF(MAX([1]Βοηθητικό!$E$30:$J$30)=MAX([1]Βοηθητικό!$E$1:$J$1)-5,'[1]ΣΤΟΙΧΕΙΑ ΕΤΟΥΣ 1'!$P$30,""))))))</f>
        <v>3524565</v>
      </c>
    </row>
    <row r="2230" spans="1:4" x14ac:dyDescent="0.25">
      <c r="A2230" s="1" t="s">
        <v>16</v>
      </c>
      <c r="B2230" s="6">
        <f>IF(MAX([1]Βοηθητικό!$E$30:$J$30)-2=MAX([1]Βοηθητικό!$E$1:$J$1)-2,'[1]ΣΤΟΙΧΕΙΑ ΕΤΟΥΣ 4'!$Q$30,IF(MAX([1]Βοηθητικό!$E$30:$J$30)-2=MAX([1]Βοηθητικό!$E$1:$J$1)-3,'[1]ΣΤΟΙΧΕΙΑ ΕΤΟΥΣ 3'!$Q$30,IF(MAX([1]Βοηθητικό!$E$30:$J$30)-2=MAX([1]Βοηθητικό!$E$1:$J$1)-4,'[1]ΣΤΟΙΧΕΙΑ ΕΤΟΥΣ 2'!$Q$30,IF(MAX([1]Βοηθητικό!$E$30:$J$30)-2=MAX([1]Βοηθητικό!$E$1:$J$1)-5,'[1]ΣΤΟΙΧΕΙΑ ΕΤΟΥΣ 1'!$Q$30,""))))</f>
        <v>3455714</v>
      </c>
      <c r="C2230" s="6">
        <f>IF(MAX([1]Βοηθητικό!$E$30:$J$30)-1=MAX([1]Βοηθητικό!$E$1:$J$1)-1,'[1]ΣΤΟΙΧΕΙΑ ΕΤΟΥΣ 5'!$Q$30,IF(MAX([1]Βοηθητικό!$E$30:$J$30)-1=MAX([1]Βοηθητικό!$E$1:$J$1)-2,'[1]ΣΤΟΙΧΕΙΑ ΕΤΟΥΣ 4'!$Q$30,IF(MAX([1]Βοηθητικό!$E$30:$J$30)-1=MAX([1]Βοηθητικό!$E$1:$J$1)-3,'[1]ΣΤΟΙΧΕΙΑ ΕΤΟΥΣ 3'!$Q$30,IF(MAX([1]Βοηθητικό!$E$30:$J$30)-1=MAX([1]Βοηθητικό!$E$1:$J$1)-4,'[1]ΣΤΟΙΧΕΙΑ ΕΤΟΥΣ 2'!$Q$30,IF(MAX([1]Βοηθητικό!$E$30:$J$30)-1=MAX([1]Βοηθητικό!$E$1:$J$1)-5,'[1]ΣΤΟΙΧΕΙΑ ΕΤΟΥΣ 1'!$Q$30,"")))))</f>
        <v>3206925</v>
      </c>
      <c r="D2230" s="7">
        <f>IF(MAX([1]Βοηθητικό!$E$30:$J$30)=MAX([1]Βοηθητικό!$E$1:$J$1),'[1]ΣΤΟΙΧΕΙΑ ΕΤΟΥΣ 6'!$Q$30,IF(MAX([1]Βοηθητικό!$E$30:$J$30)=MAX([1]Βοηθητικό!$E$1:$J$1)-1,'[1]ΣΤΟΙΧΕΙΑ ΕΤΟΥΣ 5'!$Q$30,IF(MAX([1]Βοηθητικό!$E$30:$J$30)=MAX([1]Βοηθητικό!$E$1:$J$1)-2,'[1]ΣΤΟΙΧΕΙΑ ΕΤΟΥΣ 4'!$Q$30,IF(MAX([1]Βοηθητικό!$E$30:$J$30)=MAX([1]Βοηθητικό!$E$1:$J$1)-3,'[1]ΣΤΟΙΧΕΙΑ ΕΤΟΥΣ 3'!$Q$30,IF(MAX([1]Βοηθητικό!$E$30:$J$30)=MAX([1]Βοηθητικό!$E$1:$J$1)-4,'[1]ΣΤΟΙΧΕΙΑ ΕΤΟΥΣ 2'!$Q$30,IF(MAX([1]Βοηθητικό!$E$30:$J$30)=MAX([1]Βοηθητικό!$E$1:$J$1)-5,'[1]ΣΤΟΙΧΕΙΑ ΕΤΟΥΣ 1'!$Q$30,""))))))</f>
        <v>3489872</v>
      </c>
    </row>
    <row r="2231" spans="1:4" x14ac:dyDescent="0.25">
      <c r="A2231" s="1" t="s">
        <v>184</v>
      </c>
      <c r="B2231" s="6">
        <f>IF(MAX([1]Βοηθητικό!$E$30:$J$30)-2=MAX([1]Βοηθητικό!$E$1:$J$1)-2,'[1]ΣΤΟΙΧΕΙΑ ΕΤΟΥΣ 4'!$R$30,IF(MAX([1]Βοηθητικό!$E$30:$J$30)-2=MAX([1]Βοηθητικό!$E$1:$J$1)-3,'[1]ΣΤΟΙΧΕΙΑ ΕΤΟΥΣ 3'!$R$30,IF(MAX([1]Βοηθητικό!$E$30:$J$30)-2=MAX([1]Βοηθητικό!$E$1:$J$1)-4,'[1]ΣΤΟΙΧΕΙΑ ΕΤΟΥΣ 2'!$R$30,IF(MAX([1]Βοηθητικό!$E$30:$J$30)-2=MAX([1]Βοηθητικό!$E$1:$J$1)-5,'[1]ΣΤΟΙΧΕΙΑ ΕΤΟΥΣ 1'!$R$30,""))))</f>
        <v>0</v>
      </c>
      <c r="C2231" s="6">
        <f>IF(MAX([1]Βοηθητικό!$E$30:$J$30)-1=MAX([1]Βοηθητικό!$E$1:$J$1)-1,'[1]ΣΤΟΙΧΕΙΑ ΕΤΟΥΣ 5'!$R$30,IF(MAX([1]Βοηθητικό!$E$30:$J$30)-1=MAX([1]Βοηθητικό!$E$1:$J$1)-2,'[1]ΣΤΟΙΧΕΙΑ ΕΤΟΥΣ 4'!$R$30,IF(MAX([1]Βοηθητικό!$E$30:$J$30)-1=MAX([1]Βοηθητικό!$E$1:$J$1)-3,'[1]ΣΤΟΙΧΕΙΑ ΕΤΟΥΣ 3'!$R$30,IF(MAX([1]Βοηθητικό!$E$30:$J$30)-1=MAX([1]Βοηθητικό!$E$1:$J$1)-4,'[1]ΣΤΟΙΧΕΙΑ ΕΤΟΥΣ 2'!$R$30,IF(MAX([1]Βοηθητικό!$E$30:$J$30)-1=MAX([1]Βοηθητικό!$E$1:$J$1)-5,'[1]ΣΤΟΙΧΕΙΑ ΕΤΟΥΣ 1'!$R$30,"")))))</f>
        <v>0</v>
      </c>
      <c r="D2231" s="7">
        <f>IF(MAX([1]Βοηθητικό!$E$30:$J$30)=MAX([1]Βοηθητικό!$E$1:$J$1),'[1]ΣΤΟΙΧΕΙΑ ΕΤΟΥΣ 6'!$R$30,IF(MAX([1]Βοηθητικό!$E$30:$J$30)=MAX([1]Βοηθητικό!$E$1:$J$1)-1,'[1]ΣΤΟΙΧΕΙΑ ΕΤΟΥΣ 5'!$R$30,IF(MAX([1]Βοηθητικό!$E$30:$J$30)=MAX([1]Βοηθητικό!$E$1:$J$1)-2,'[1]ΣΤΟΙΧΕΙΑ ΕΤΟΥΣ 4'!$R$30,IF(MAX([1]Βοηθητικό!$E$30:$J$30)=MAX([1]Βοηθητικό!$E$1:$J$1)-3,'[1]ΣΤΟΙΧΕΙΑ ΕΤΟΥΣ 3'!$R$30,IF(MAX([1]Βοηθητικό!$E$30:$J$30)=MAX([1]Βοηθητικό!$E$1:$J$1)-4,'[1]ΣΤΟΙΧΕΙΑ ΕΤΟΥΣ 2'!$R$30,IF(MAX([1]Βοηθητικό!$E$30:$J$30)=MAX([1]Βοηθητικό!$E$1:$J$1)-5,'[1]ΣΤΟΙΧΕΙΑ ΕΤΟΥΣ 1'!$R$30,""))))))</f>
        <v>0</v>
      </c>
    </row>
    <row r="2232" spans="1:4" x14ac:dyDescent="0.25">
      <c r="A2232" s="1" t="s">
        <v>18</v>
      </c>
      <c r="B2232" s="6">
        <f>IF(MAX([1]Βοηθητικό!$E$30:$J$30)-2=MAX([1]Βοηθητικό!$E$1:$J$1)-2,'[1]ΣΤΟΙΧΕΙΑ ΕΤΟΥΣ 4'!$S$30,IF(MAX([1]Βοηθητικό!$E$30:$J$30)-2=MAX([1]Βοηθητικό!$E$1:$J$1)-3,'[1]ΣΤΟΙΧΕΙΑ ΕΤΟΥΣ 3'!$S$30,IF(MAX([1]Βοηθητικό!$E$30:$J$30)-2=MAX([1]Βοηθητικό!$E$1:$J$1)-4,'[1]ΣΤΟΙΧΕΙΑ ΕΤΟΥΣ 2'!$S$30,IF(MAX([1]Βοηθητικό!$E$30:$J$30)-2=MAX([1]Βοηθητικό!$E$1:$J$1)-5,'[1]ΣΤΟΙΧΕΙΑ ΕΤΟΥΣ 1'!$S$30,""))))</f>
        <v>58102</v>
      </c>
      <c r="C2232" s="6">
        <f>IF(MAX([1]Βοηθητικό!$E$30:$J$30)-1=MAX([1]Βοηθητικό!$E$1:$J$1)-1,'[1]ΣΤΟΙΧΕΙΑ ΕΤΟΥΣ 5'!$S$30,IF(MAX([1]Βοηθητικό!$E$30:$J$30)-1=MAX([1]Βοηθητικό!$E$1:$J$1)-2,'[1]ΣΤΟΙΧΕΙΑ ΕΤΟΥΣ 4'!$S$30,IF(MAX([1]Βοηθητικό!$E$30:$J$30)-1=MAX([1]Βοηθητικό!$E$1:$J$1)-3,'[1]ΣΤΟΙΧΕΙΑ ΕΤΟΥΣ 3'!$S$30,IF(MAX([1]Βοηθητικό!$E$30:$J$30)-1=MAX([1]Βοηθητικό!$E$1:$J$1)-4,'[1]ΣΤΟΙΧΕΙΑ ΕΤΟΥΣ 2'!$S$30,IF(MAX([1]Βοηθητικό!$E$30:$J$30)-1=MAX([1]Βοηθητικό!$E$1:$J$1)-5,'[1]ΣΤΟΙΧΕΙΑ ΕΤΟΥΣ 1'!$S$30,"")))))</f>
        <v>17087</v>
      </c>
      <c r="D2232" s="7">
        <f>IF(MAX([1]Βοηθητικό!$E$30:$J$30)=MAX([1]Βοηθητικό!$E$1:$J$1),'[1]ΣΤΟΙΧΕΙΑ ΕΤΟΥΣ 6'!$S$30,IF(MAX([1]Βοηθητικό!$E$30:$J$30)=MAX([1]Βοηθητικό!$E$1:$J$1)-1,'[1]ΣΤΟΙΧΕΙΑ ΕΤΟΥΣ 5'!$S$30,IF(MAX([1]Βοηθητικό!$E$30:$J$30)=MAX([1]Βοηθητικό!$E$1:$J$1)-2,'[1]ΣΤΟΙΧΕΙΑ ΕΤΟΥΣ 4'!$S$30,IF(MAX([1]Βοηθητικό!$E$30:$J$30)=MAX([1]Βοηθητικό!$E$1:$J$1)-3,'[1]ΣΤΟΙΧΕΙΑ ΕΤΟΥΣ 3'!$S$30,IF(MAX([1]Βοηθητικό!$E$30:$J$30)=MAX([1]Βοηθητικό!$E$1:$J$1)-4,'[1]ΣΤΟΙΧΕΙΑ ΕΤΟΥΣ 2'!$S$30,IF(MAX([1]Βοηθητικό!$E$30:$J$30)=MAX([1]Βοηθητικό!$E$1:$J$1)-5,'[1]ΣΤΟΙΧΕΙΑ ΕΤΟΥΣ 1'!$S$30,""))))))</f>
        <v>34694</v>
      </c>
    </row>
    <row r="2233" spans="1:4" x14ac:dyDescent="0.25">
      <c r="A2233" s="1" t="s">
        <v>19</v>
      </c>
      <c r="B2233" s="6">
        <f>IF(MAX([1]Βοηθητικό!$E$30:$J$30)-2=MAX([1]Βοηθητικό!$E$1:$J$1)-2,'[1]ΣΤΟΙΧΕΙΑ ΕΤΟΥΣ 4'!$T$30,IF(MAX([1]Βοηθητικό!$E$30:$J$30)-2=MAX([1]Βοηθητικό!$E$1:$J$1)-3,'[1]ΣΤΟΙΧΕΙΑ ΕΤΟΥΣ 3'!$T$30,IF(MAX([1]Βοηθητικό!$E$30:$J$30)-2=MAX([1]Βοηθητικό!$E$1:$J$1)-4,'[1]ΣΤΟΙΧΕΙΑ ΕΤΟΥΣ 2'!$T$30,IF(MAX([1]Βοηθητικό!$E$30:$J$30)-2=MAX([1]Βοηθητικό!$E$1:$J$1)-5,'[1]ΣΤΟΙΧΕΙΑ ΕΤΟΥΣ 1'!$T$30,""))))</f>
        <v>998335</v>
      </c>
      <c r="C2233" s="6">
        <f>IF(MAX([1]Βοηθητικό!$E$30:$J$30)-1=MAX([1]Βοηθητικό!$E$1:$J$1)-1,'[1]ΣΤΟΙΧΕΙΑ ΕΤΟΥΣ 5'!$T$30,IF(MAX([1]Βοηθητικό!$E$30:$J$30)-1=MAX([1]Βοηθητικό!$E$1:$J$1)-2,'[1]ΣΤΟΙΧΕΙΑ ΕΤΟΥΣ 4'!$T$30,IF(MAX([1]Βοηθητικό!$E$30:$J$30)-1=MAX([1]Βοηθητικό!$E$1:$J$1)-3,'[1]ΣΤΟΙΧΕΙΑ ΕΤΟΥΣ 3'!$T$30,IF(MAX([1]Βοηθητικό!$E$30:$J$30)-1=MAX([1]Βοηθητικό!$E$1:$J$1)-4,'[1]ΣΤΟΙΧΕΙΑ ΕΤΟΥΣ 2'!$T$30,IF(MAX([1]Βοηθητικό!$E$30:$J$30)-1=MAX([1]Βοηθητικό!$E$1:$J$1)-5,'[1]ΣΤΟΙΧΕΙΑ ΕΤΟΥΣ 1'!$T$30,"")))))</f>
        <v>882288</v>
      </c>
      <c r="D2233" s="7">
        <f>IF(MAX([1]Βοηθητικό!$E$30:$J$30)=MAX([1]Βοηθητικό!$E$1:$J$1),'[1]ΣΤΟΙΧΕΙΑ ΕΤΟΥΣ 6'!$T$30,IF(MAX([1]Βοηθητικό!$E$30:$J$30)=MAX([1]Βοηθητικό!$E$1:$J$1)-1,'[1]ΣΤΟΙΧΕΙΑ ΕΤΟΥΣ 5'!$T$30,IF(MAX([1]Βοηθητικό!$E$30:$J$30)=MAX([1]Βοηθητικό!$E$1:$J$1)-2,'[1]ΣΤΟΙΧΕΙΑ ΕΤΟΥΣ 4'!$T$30,IF(MAX([1]Βοηθητικό!$E$30:$J$30)=MAX([1]Βοηθητικό!$E$1:$J$1)-3,'[1]ΣΤΟΙΧΕΙΑ ΕΤΟΥΣ 3'!$T$30,IF(MAX([1]Βοηθητικό!$E$30:$J$30)=MAX([1]Βοηθητικό!$E$1:$J$1)-4,'[1]ΣΤΟΙΧΕΙΑ ΕΤΟΥΣ 2'!$T$30,IF(MAX([1]Βοηθητικό!$E$30:$J$30)=MAX([1]Βοηθητικό!$E$1:$J$1)-5,'[1]ΣΤΟΙΧΕΙΑ ΕΤΟΥΣ 1'!$T$30,""))))))</f>
        <v>991691</v>
      </c>
    </row>
    <row r="2234" spans="1:4" x14ac:dyDescent="0.25">
      <c r="A2234" s="1" t="s">
        <v>185</v>
      </c>
      <c r="B2234" s="6">
        <f>IF(MAX([1]Βοηθητικό!$E$30:$J$30)-2=MAX([1]Βοηθητικό!$E$1:$J$1)-2,'[1]ΣΤΟΙΧΕΙΑ ΕΤΟΥΣ 4'!$U$30,IF(MAX([1]Βοηθητικό!$E$30:$J$30)-2=MAX([1]Βοηθητικό!$E$1:$J$1)-3,'[1]ΣΤΟΙΧΕΙΑ ΕΤΟΥΣ 3'!$U$30,IF(MAX([1]Βοηθητικό!$E$30:$J$30)-2=MAX([1]Βοηθητικό!$E$1:$J$1)-4,'[1]ΣΤΟΙΧΕΙΑ ΕΤΟΥΣ 2'!$U$30,IF(MAX([1]Βοηθητικό!$E$30:$J$30)-2=MAX([1]Βοηθητικό!$E$1:$J$1)-5,'[1]ΣΤΟΙΧΕΙΑ ΕΤΟΥΣ 1'!$U$30,""))))</f>
        <v>897180</v>
      </c>
      <c r="C2234" s="6">
        <f>IF(MAX([1]Βοηθητικό!$E$30:$J$30)-1=MAX([1]Βοηθητικό!$E$1:$J$1)-1,'[1]ΣΤΟΙΧΕΙΑ ΕΤΟΥΣ 5'!$U$30,IF(MAX([1]Βοηθητικό!$E$30:$J$30)-1=MAX([1]Βοηθητικό!$E$1:$J$1)-2,'[1]ΣΤΟΙΧΕΙΑ ΕΤΟΥΣ 4'!$U$30,IF(MAX([1]Βοηθητικό!$E$30:$J$30)-1=MAX([1]Βοηθητικό!$E$1:$J$1)-3,'[1]ΣΤΟΙΧΕΙΑ ΕΤΟΥΣ 3'!$U$30,IF(MAX([1]Βοηθητικό!$E$30:$J$30)-1=MAX([1]Βοηθητικό!$E$1:$J$1)-4,'[1]ΣΤΟΙΧΕΙΑ ΕΤΟΥΣ 2'!$U$30,IF(MAX([1]Βοηθητικό!$E$30:$J$30)-1=MAX([1]Βοηθητικό!$E$1:$J$1)-5,'[1]ΣΤΟΙΧΕΙΑ ΕΤΟΥΣ 1'!$U$30,"")))))</f>
        <v>859754</v>
      </c>
      <c r="D2234" s="7">
        <f>IF(MAX([1]Βοηθητικό!$E$30:$J$30)=MAX([1]Βοηθητικό!$E$1:$J$1),'[1]ΣΤΟΙΧΕΙΑ ΕΤΟΥΣ 6'!$U$30,IF(MAX([1]Βοηθητικό!$E$30:$J$30)=MAX([1]Βοηθητικό!$E$1:$J$1)-1,'[1]ΣΤΟΙΧΕΙΑ ΕΤΟΥΣ 5'!$U$30,IF(MAX([1]Βοηθητικό!$E$30:$J$30)=MAX([1]Βοηθητικό!$E$1:$J$1)-2,'[1]ΣΤΟΙΧΕΙΑ ΕΤΟΥΣ 4'!$U$30,IF(MAX([1]Βοηθητικό!$E$30:$J$30)=MAX([1]Βοηθητικό!$E$1:$J$1)-3,'[1]ΣΤΟΙΧΕΙΑ ΕΤΟΥΣ 3'!$U$30,IF(MAX([1]Βοηθητικό!$E$30:$J$30)=MAX([1]Βοηθητικό!$E$1:$J$1)-4,'[1]ΣΤΟΙΧΕΙΑ ΕΤΟΥΣ 2'!$U$30,IF(MAX([1]Βοηθητικό!$E$30:$J$30)=MAX([1]Βοηθητικό!$E$1:$J$1)-5,'[1]ΣΤΟΙΧΕΙΑ ΕΤΟΥΣ 1'!$U$30,""))))))</f>
        <v>970592</v>
      </c>
    </row>
    <row r="2235" spans="1:4" x14ac:dyDescent="0.25">
      <c r="A2235" s="1" t="s">
        <v>22</v>
      </c>
      <c r="B2235" s="6">
        <f>IF(MAX([1]Βοηθητικό!$E$30:$J$30)-2=MAX([1]Βοηθητικό!$E$1:$J$1)-2,'[1]ΣΤΟΙΧΕΙΑ ΕΤΟΥΣ 4'!$W$30,IF(MAX([1]Βοηθητικό!$E$30:$J$30)-2=MAX([1]Βοηθητικό!$E$1:$J$1)-3,'[1]ΣΤΟΙΧΕΙΑ ΕΤΟΥΣ 3'!$W$30,IF(MAX([1]Βοηθητικό!$E$30:$J$30)-2=MAX([1]Βοηθητικό!$E$1:$J$1)-4,'[1]ΣΤΟΙΧΕΙΑ ΕΤΟΥΣ 2'!$W$30,IF(MAX([1]Βοηθητικό!$E$30:$J$30)-2=MAX([1]Βοηθητικό!$E$1:$J$1)-5,'[1]ΣΤΟΙΧΕΙΑ ΕΤΟΥΣ 1'!$W$30,""))))</f>
        <v>0</v>
      </c>
      <c r="C2235" s="6">
        <f>IF(MAX([1]Βοηθητικό!$E$30:$J$30)-1=MAX([1]Βοηθητικό!$E$1:$J$1)-1,'[1]ΣΤΟΙΧΕΙΑ ΕΤΟΥΣ 5'!$W$30,IF(MAX([1]Βοηθητικό!$E$30:$J$30)-1=MAX([1]Βοηθητικό!$E$1:$J$1)-2,'[1]ΣΤΟΙΧΕΙΑ ΕΤΟΥΣ 4'!$W$30,IF(MAX([1]Βοηθητικό!$E$30:$J$30)-1=MAX([1]Βοηθητικό!$E$1:$J$1)-3,'[1]ΣΤΟΙΧΕΙΑ ΕΤΟΥΣ 3'!$W$30,IF(MAX([1]Βοηθητικό!$E$30:$J$30)-1=MAX([1]Βοηθητικό!$E$1:$J$1)-4,'[1]ΣΤΟΙΧΕΙΑ ΕΤΟΥΣ 2'!$W$30,IF(MAX([1]Βοηθητικό!$E$30:$J$30)-1=MAX([1]Βοηθητικό!$E$1:$J$1)-5,'[1]ΣΤΟΙΧΕΙΑ ΕΤΟΥΣ 1'!$W$30,"")))))</f>
        <v>0</v>
      </c>
      <c r="D2235" s="7">
        <f>IF(MAX([1]Βοηθητικό!$E$30:$J$30)=MAX([1]Βοηθητικό!$E$1:$J$1),'[1]ΣΤΟΙΧΕΙΑ ΕΤΟΥΣ 6'!$W$30,IF(MAX([1]Βοηθητικό!$E$30:$J$30)=MAX([1]Βοηθητικό!$E$1:$J$1)-1,'[1]ΣΤΟΙΧΕΙΑ ΕΤΟΥΣ 5'!$W$30,IF(MAX([1]Βοηθητικό!$E$30:$J$30)=MAX([1]Βοηθητικό!$E$1:$J$1)-2,'[1]ΣΤΟΙΧΕΙΑ ΕΤΟΥΣ 4'!$W$30,IF(MAX([1]Βοηθητικό!$E$30:$J$30)=MAX([1]Βοηθητικό!$E$1:$J$1)-3,'[1]ΣΤΟΙΧΕΙΑ ΕΤΟΥΣ 3'!$W$30,IF(MAX([1]Βοηθητικό!$E$30:$J$30)=MAX([1]Βοηθητικό!$E$1:$J$1)-4,'[1]ΣΤΟΙΧΕΙΑ ΕΤΟΥΣ 2'!$W$30,IF(MAX([1]Βοηθητικό!$E$30:$J$30)=MAX([1]Βοηθητικό!$E$1:$J$1)-5,'[1]ΣΤΟΙΧΕΙΑ ΕΤΟΥΣ 1'!$W$30,""))))))</f>
        <v>0</v>
      </c>
    </row>
    <row r="2236" spans="1:4" x14ac:dyDescent="0.25">
      <c r="A2236" s="1" t="s">
        <v>23</v>
      </c>
      <c r="B2236" s="6">
        <f>IF(MAX([1]Βοηθητικό!$E$30:$J$30)-2=MAX([1]Βοηθητικό!$E$1:$J$1)-2,'[1]ΣΤΟΙΧΕΙΑ ΕΤΟΥΣ 4'!$X$30,IF(MAX([1]Βοηθητικό!$E$30:$J$30)-2=MAX([1]Βοηθητικό!$E$1:$J$1)-3,'[1]ΣΤΟΙΧΕΙΑ ΕΤΟΥΣ 3'!$X$30,IF(MAX([1]Βοηθητικό!$E$30:$J$30)-2=MAX([1]Βοηθητικό!$E$1:$J$1)-4,'[1]ΣΤΟΙΧΕΙΑ ΕΤΟΥΣ 2'!$X$30,IF(MAX([1]Βοηθητικό!$E$30:$J$30)-2=MAX([1]Βοηθητικό!$E$1:$J$1)-5,'[1]ΣΤΟΙΧΕΙΑ ΕΤΟΥΣ 1'!$X$30,""))))</f>
        <v>101155</v>
      </c>
      <c r="C2236" s="6">
        <f>IF(MAX([1]Βοηθητικό!$E$30:$J$30)-1=MAX([1]Βοηθητικό!$E$1:$J$1)-1,'[1]ΣΤΟΙΧΕΙΑ ΕΤΟΥΣ 5'!$X$30,IF(MAX([1]Βοηθητικό!$E$30:$J$30)-1=MAX([1]Βοηθητικό!$E$1:$J$1)-2,'[1]ΣΤΟΙΧΕΙΑ ΕΤΟΥΣ 4'!$X$30,IF(MAX([1]Βοηθητικό!$E$30:$J$30)-1=MAX([1]Βοηθητικό!$E$1:$J$1)-3,'[1]ΣΤΟΙΧΕΙΑ ΕΤΟΥΣ 3'!$X$30,IF(MAX([1]Βοηθητικό!$E$30:$J$30)-1=MAX([1]Βοηθητικό!$E$1:$J$1)-4,'[1]ΣΤΟΙΧΕΙΑ ΕΤΟΥΣ 2'!$X$30,IF(MAX([1]Βοηθητικό!$E$30:$J$30)-1=MAX([1]Βοηθητικό!$E$1:$J$1)-5,'[1]ΣΤΟΙΧΕΙΑ ΕΤΟΥΣ 1'!$X$30,"")))))</f>
        <v>22534</v>
      </c>
      <c r="D2236" s="7">
        <f>IF(MAX([1]Βοηθητικό!$E$30:$J$30)=MAX([1]Βοηθητικό!$E$1:$J$1),'[1]ΣΤΟΙΧΕΙΑ ΕΤΟΥΣ 6'!$X$30,IF(MAX([1]Βοηθητικό!$E$30:$J$30)=MAX([1]Βοηθητικό!$E$1:$J$1)-1,'[1]ΣΤΟΙΧΕΙΑ ΕΤΟΥΣ 5'!$X$30,IF(MAX([1]Βοηθητικό!$E$30:$J$30)=MAX([1]Βοηθητικό!$E$1:$J$1)-2,'[1]ΣΤΟΙΧΕΙΑ ΕΤΟΥΣ 4'!$X$30,IF(MAX([1]Βοηθητικό!$E$30:$J$30)=MAX([1]Βοηθητικό!$E$1:$J$1)-3,'[1]ΣΤΟΙΧΕΙΑ ΕΤΟΥΣ 3'!$X$30,IF(MAX([1]Βοηθητικό!$E$30:$J$30)=MAX([1]Βοηθητικό!$E$1:$J$1)-4,'[1]ΣΤΟΙΧΕΙΑ ΕΤΟΥΣ 2'!$X$30,IF(MAX([1]Βοηθητικό!$E$30:$J$30)=MAX([1]Βοηθητικό!$E$1:$J$1)-5,'[1]ΣΤΟΙΧΕΙΑ ΕΤΟΥΣ 1'!$X$30,""))))))</f>
        <v>21100</v>
      </c>
    </row>
    <row r="2237" spans="1:4" x14ac:dyDescent="0.25">
      <c r="A2237" s="1" t="s">
        <v>24</v>
      </c>
      <c r="B2237" s="6">
        <f>IF(MAX([1]Βοηθητικό!$E$30:$J$30)-2=MAX([1]Βοηθητικό!$E$1:$J$1)-2,'[1]ΣΤΟΙΧΕΙΑ ΕΤΟΥΣ 4'!$Y$30,IF(MAX([1]Βοηθητικό!$E$30:$J$30)-2=MAX([1]Βοηθητικό!$E$1:$J$1)-3,'[1]ΣΤΟΙΧΕΙΑ ΕΤΟΥΣ 3'!$Y$30,IF(MAX([1]Βοηθητικό!$E$30:$J$30)-2=MAX([1]Βοηθητικό!$E$1:$J$1)-4,'[1]ΣΤΟΙΧΕΙΑ ΕΤΟΥΣ 2'!$Y$30,IF(MAX([1]Βοηθητικό!$E$30:$J$30)-2=MAX([1]Βοηθητικό!$E$1:$J$1)-5,'[1]ΣΤΟΙΧΕΙΑ ΕΤΟΥΣ 1'!$Y$30,""))))</f>
        <v>139956</v>
      </c>
      <c r="C2237" s="6">
        <f>IF(MAX([1]Βοηθητικό!$E$30:$J$30)-1=MAX([1]Βοηθητικό!$E$1:$J$1)-1,'[1]ΣΤΟΙΧΕΙΑ ΕΤΟΥΣ 5'!$Y$30,IF(MAX([1]Βοηθητικό!$E$30:$J$30)-1=MAX([1]Βοηθητικό!$E$1:$J$1)-2,'[1]ΣΤΟΙΧΕΙΑ ΕΤΟΥΣ 4'!$Y$30,IF(MAX([1]Βοηθητικό!$E$30:$J$30)-1=MAX([1]Βοηθητικό!$E$1:$J$1)-3,'[1]ΣΤΟΙΧΕΙΑ ΕΤΟΥΣ 3'!$Y$30,IF(MAX([1]Βοηθητικό!$E$30:$J$30)-1=MAX([1]Βοηθητικό!$E$1:$J$1)-4,'[1]ΣΤΟΙΧΕΙΑ ΕΤΟΥΣ 2'!$Y$30,IF(MAX([1]Βοηθητικό!$E$30:$J$30)-1=MAX([1]Βοηθητικό!$E$1:$J$1)-5,'[1]ΣΤΟΙΧΕΙΑ ΕΤΟΥΣ 1'!$Y$30,"")))))</f>
        <v>96798</v>
      </c>
      <c r="D2237" s="7">
        <f>IF(MAX([1]Βοηθητικό!$E$30:$J$30)=MAX([1]Βοηθητικό!$E$1:$J$1),'[1]ΣΤΟΙΧΕΙΑ ΕΤΟΥΣ 6'!$Y$30,IF(MAX([1]Βοηθητικό!$E$30:$J$30)=MAX([1]Βοηθητικό!$E$1:$J$1)-1,'[1]ΣΤΟΙΧΕΙΑ ΕΤΟΥΣ 5'!$Y$30,IF(MAX([1]Βοηθητικό!$E$30:$J$30)=MAX([1]Βοηθητικό!$E$1:$J$1)-2,'[1]ΣΤΟΙΧΕΙΑ ΕΤΟΥΣ 4'!$Y$30,IF(MAX([1]Βοηθητικό!$E$30:$J$30)=MAX([1]Βοηθητικό!$E$1:$J$1)-3,'[1]ΣΤΟΙΧΕΙΑ ΕΤΟΥΣ 3'!$Y$30,IF(MAX([1]Βοηθητικό!$E$30:$J$30)=MAX([1]Βοηθητικό!$E$1:$J$1)-4,'[1]ΣΤΟΙΧΕΙΑ ΕΤΟΥΣ 2'!$Y$30,IF(MAX([1]Βοηθητικό!$E$30:$J$30)=MAX([1]Βοηθητικό!$E$1:$J$1)-5,'[1]ΣΤΟΙΧΕΙΑ ΕΤΟΥΣ 1'!$Y$30,""))))))</f>
        <v>57141</v>
      </c>
    </row>
    <row r="2238" spans="1:4" x14ac:dyDescent="0.25">
      <c r="A2238" s="1" t="s">
        <v>25</v>
      </c>
      <c r="B2238" s="6">
        <f>IF(MAX([1]Βοηθητικό!$E$30:$J$30)-2=MAX([1]Βοηθητικό!$E$1:$J$1)-2,'[1]ΣΤΟΙΧΕΙΑ ΕΤΟΥΣ 4'!$Z$30,IF(MAX([1]Βοηθητικό!$E$30:$J$30)-2=MAX([1]Βοηθητικό!$E$1:$J$1)-3,'[1]ΣΤΟΙΧΕΙΑ ΕΤΟΥΣ 3'!$Z$30,IF(MAX([1]Βοηθητικό!$E$30:$J$30)-2=MAX([1]Βοηθητικό!$E$1:$J$1)-4,'[1]ΣΤΟΙΧΕΙΑ ΕΤΟΥΣ 2'!$Z$30,IF(MAX([1]Βοηθητικό!$E$30:$J$30)-2=MAX([1]Βοηθητικό!$E$1:$J$1)-5,'[1]ΣΤΟΙΧΕΙΑ ΕΤΟΥΣ 1'!$Z$30,""))))</f>
        <v>5570279</v>
      </c>
      <c r="C2238" s="6">
        <f>IF(MAX([1]Βοηθητικό!$E$30:$J$30)-1=MAX([1]Βοηθητικό!$E$1:$J$1)-1,'[1]ΣΤΟΙΧΕΙΑ ΕΤΟΥΣ 5'!$Z$30,IF(MAX([1]Βοηθητικό!$E$30:$J$30)-1=MAX([1]Βοηθητικό!$E$1:$J$1)-2,'[1]ΣΤΟΙΧΕΙΑ ΕΤΟΥΣ 4'!$Z$30,IF(MAX([1]Βοηθητικό!$E$30:$J$30)-1=MAX([1]Βοηθητικό!$E$1:$J$1)-3,'[1]ΣΤΟΙΧΕΙΑ ΕΤΟΥΣ 3'!$Z$30,IF(MAX([1]Βοηθητικό!$E$30:$J$30)-1=MAX([1]Βοηθητικό!$E$1:$J$1)-4,'[1]ΣΤΟΙΧΕΙΑ ΕΤΟΥΣ 2'!$Z$30,IF(MAX([1]Βοηθητικό!$E$30:$J$30)-1=MAX([1]Βοηθητικό!$E$1:$J$1)-5,'[1]ΣΤΟΙΧΕΙΑ ΕΤΟΥΣ 1'!$Z$30,"")))))</f>
        <v>5104376</v>
      </c>
      <c r="D2238" s="7">
        <f>IF(MAX([1]Βοηθητικό!$E$30:$J$30)=MAX([1]Βοηθητικό!$E$1:$J$1),'[1]ΣΤΟΙΧΕΙΑ ΕΤΟΥΣ 6'!$Z$30,IF(MAX([1]Βοηθητικό!$E$30:$J$30)=MAX([1]Βοηθητικό!$E$1:$J$1)-1,'[1]ΣΤΟΙΧΕΙΑ ΕΤΟΥΣ 5'!$Z$30,IF(MAX([1]Βοηθητικό!$E$30:$J$30)=MAX([1]Βοηθητικό!$E$1:$J$1)-2,'[1]ΣΤΟΙΧΕΙΑ ΕΤΟΥΣ 4'!$Z$30,IF(MAX([1]Βοηθητικό!$E$30:$J$30)=MAX([1]Βοηθητικό!$E$1:$J$1)-3,'[1]ΣΤΟΙΧΕΙΑ ΕΤΟΥΣ 3'!$Z$30,IF(MAX([1]Βοηθητικό!$E$30:$J$30)=MAX([1]Βοηθητικό!$E$1:$J$1)-4,'[1]ΣΤΟΙΧΕΙΑ ΕΤΟΥΣ 2'!$Z$30,IF(MAX([1]Βοηθητικό!$E$30:$J$30)=MAX([1]Βοηθητικό!$E$1:$J$1)-5,'[1]ΣΤΟΙΧΕΙΑ ΕΤΟΥΣ 1'!$Z$30,""))))))</f>
        <v>5449228</v>
      </c>
    </row>
    <row r="2239" spans="1:4" x14ac:dyDescent="0.25">
      <c r="A2239" s="1"/>
      <c r="B2239" s="8"/>
      <c r="C2239" s="18"/>
      <c r="D2239" s="9"/>
    </row>
    <row r="2240" spans="1:4" x14ac:dyDescent="0.25">
      <c r="A2240" s="3" t="s">
        <v>186</v>
      </c>
      <c r="B2240" s="8"/>
      <c r="C2240" s="18"/>
      <c r="D2240" s="9"/>
    </row>
    <row r="2241" spans="1:4" x14ac:dyDescent="0.25">
      <c r="A2241" s="1" t="s">
        <v>26</v>
      </c>
      <c r="B2241" s="6">
        <f>IF(MAX([1]Βοηθητικό!$E$30:$J$30)-2=MAX([1]Βοηθητικό!$E$1:$J$1)-2,'[1]ΣΤΟΙΧΕΙΑ ΕΤΟΥΣ 4'!$AA$30,IF(MAX([1]Βοηθητικό!$E$30:$J$30)-2=MAX([1]Βοηθητικό!$E$1:$J$1)-3,'[1]ΣΤΟΙΧΕΙΑ ΕΤΟΥΣ 3'!$AA$30,IF(MAX([1]Βοηθητικό!$E$30:$J$30)-2=MAX([1]Βοηθητικό!$E$1:$J$1)-4,'[1]ΣΤΟΙΧΕΙΑ ΕΤΟΥΣ 2'!$AA$30,IF(MAX([1]Βοηθητικό!$E$30:$J$30)-2=MAX([1]Βοηθητικό!$E$1:$J$1)-5,'[1]ΣΤΟΙΧΕΙΑ ΕΤΟΥΣ 1'!$AA$30,""))))</f>
        <v>1453501</v>
      </c>
      <c r="C2241" s="6">
        <f>IF(MAX([1]Βοηθητικό!$E$30:$J$30)-1=MAX([1]Βοηθητικό!$E$1:$J$1)-1,'[1]ΣΤΟΙΧΕΙΑ ΕΤΟΥΣ 5'!$AA$30,IF(MAX([1]Βοηθητικό!$E$30:$J$30)-1=MAX([1]Βοηθητικό!$E$1:$J$1)-2,'[1]ΣΤΟΙΧΕΙΑ ΕΤΟΥΣ 4'!$AA$30,IF(MAX([1]Βοηθητικό!$E$30:$J$30)-1=MAX([1]Βοηθητικό!$E$1:$J$1)-3,'[1]ΣΤΟΙΧΕΙΑ ΕΤΟΥΣ 3'!$AA$30,IF(MAX([1]Βοηθητικό!$E$30:$J$30)-1=MAX([1]Βοηθητικό!$E$1:$J$1)-4,'[1]ΣΤΟΙΧΕΙΑ ΕΤΟΥΣ 2'!$AA$30,IF(MAX([1]Βοηθητικό!$E$30:$J$30)-1=MAX([1]Βοηθητικό!$E$1:$J$1)-5,'[1]ΣΤΟΙΧΕΙΑ ΕΤΟΥΣ 1'!$AA$30,"")))))</f>
        <v>1462569</v>
      </c>
      <c r="D2241" s="7">
        <f>IF(MAX([1]Βοηθητικό!$E$30:$J$30)=MAX([1]Βοηθητικό!$E$1:$J$1),'[1]ΣΤΟΙΧΕΙΑ ΕΤΟΥΣ 6'!$AA$30,IF(MAX([1]Βοηθητικό!$E$30:$J$30)=MAX([1]Βοηθητικό!$E$1:$J$1)-1,'[1]ΣΤΟΙΧΕΙΑ ΕΤΟΥΣ 5'!$AA$30,IF(MAX([1]Βοηθητικό!$E$30:$J$30)=MAX([1]Βοηθητικό!$E$1:$J$1)-2,'[1]ΣΤΟΙΧΕΙΑ ΕΤΟΥΣ 4'!$AA$30,IF(MAX([1]Βοηθητικό!$E$30:$J$30)=MAX([1]Βοηθητικό!$E$1:$J$1)-3,'[1]ΣΤΟΙΧΕΙΑ ΕΤΟΥΣ 3'!$AA$30,IF(MAX([1]Βοηθητικό!$E$30:$J$30)=MAX([1]Βοηθητικό!$E$1:$J$1)-4,'[1]ΣΤΟΙΧΕΙΑ ΕΤΟΥΣ 2'!$AA$30,IF(MAX([1]Βοηθητικό!$E$30:$J$30)=MAX([1]Βοηθητικό!$E$1:$J$1)-5,'[1]ΣΤΟΙΧΕΙΑ ΕΤΟΥΣ 1'!$AA$30,""))))))</f>
        <v>1516657</v>
      </c>
    </row>
    <row r="2242" spans="1:4" x14ac:dyDescent="0.25">
      <c r="A2242" s="1" t="s">
        <v>27</v>
      </c>
      <c r="B2242" s="6">
        <f>IF(MAX([1]Βοηθητικό!$E$30:$J$30)-2=MAX([1]Βοηθητικό!$E$1:$J$1)-2,'[1]ΣΤΟΙΧΕΙΑ ΕΤΟΥΣ 4'!$AB$30,IF(MAX([1]Βοηθητικό!$E$30:$J$30)-2=MAX([1]Βοηθητικό!$E$1:$J$1)-3,'[1]ΣΤΟΙΧΕΙΑ ΕΤΟΥΣ 3'!$AB$30,IF(MAX([1]Βοηθητικό!$E$30:$J$30)-2=MAX([1]Βοηθητικό!$E$1:$J$1)-4,'[1]ΣΤΟΙΧΕΙΑ ΕΤΟΥΣ 2'!$AB$30,IF(MAX([1]Βοηθητικό!$E$30:$J$30)-2=MAX([1]Βοηθητικό!$E$1:$J$1)-5,'[1]ΣΤΟΙΧΕΙΑ ΕΤΟΥΣ 1'!$AB$30,""))))</f>
        <v>1829715</v>
      </c>
      <c r="C2242" s="6">
        <f>IF(MAX([1]Βοηθητικό!$E$30:$J$30)-1=MAX([1]Βοηθητικό!$E$1:$J$1)-1,'[1]ΣΤΟΙΧΕΙΑ ΕΤΟΥΣ 5'!$AB$30,IF(MAX([1]Βοηθητικό!$E$30:$J$30)-1=MAX([1]Βοηθητικό!$E$1:$J$1)-2,'[1]ΣΤΟΙΧΕΙΑ ΕΤΟΥΣ 4'!$AB$30,IF(MAX([1]Βοηθητικό!$E$30:$J$30)-1=MAX([1]Βοηθητικό!$E$1:$J$1)-3,'[1]ΣΤΟΙΧΕΙΑ ΕΤΟΥΣ 3'!$AB$30,IF(MAX([1]Βοηθητικό!$E$30:$J$30)-1=MAX([1]Βοηθητικό!$E$1:$J$1)-4,'[1]ΣΤΟΙΧΕΙΑ ΕΤΟΥΣ 2'!$AB$30,IF(MAX([1]Βοηθητικό!$E$30:$J$30)-1=MAX([1]Βοηθητικό!$E$1:$J$1)-5,'[1]ΣΤΟΙΧΕΙΑ ΕΤΟΥΣ 1'!$AB$30,"")))))</f>
        <v>1829715</v>
      </c>
      <c r="D2242" s="7">
        <f>IF(MAX([1]Βοηθητικό!$E$30:$J$30)=MAX([1]Βοηθητικό!$E$1:$J$1),'[1]ΣΤΟΙΧΕΙΑ ΕΤΟΥΣ 6'!$AB$30,IF(MAX([1]Βοηθητικό!$E$30:$J$30)=MAX([1]Βοηθητικό!$E$1:$J$1)-1,'[1]ΣΤΟΙΧΕΙΑ ΕΤΟΥΣ 5'!$AB$30,IF(MAX([1]Βοηθητικό!$E$30:$J$30)=MAX([1]Βοηθητικό!$E$1:$J$1)-2,'[1]ΣΤΟΙΧΕΙΑ ΕΤΟΥΣ 4'!$AB$30,IF(MAX([1]Βοηθητικό!$E$30:$J$30)=MAX([1]Βοηθητικό!$E$1:$J$1)-3,'[1]ΣΤΟΙΧΕΙΑ ΕΤΟΥΣ 3'!$AB$30,IF(MAX([1]Βοηθητικό!$E$30:$J$30)=MAX([1]Βοηθητικό!$E$1:$J$1)-4,'[1]ΣΤΟΙΧΕΙΑ ΕΤΟΥΣ 2'!$AB$30,IF(MAX([1]Βοηθητικό!$E$30:$J$30)=MAX([1]Βοηθητικό!$E$1:$J$1)-5,'[1]ΣΤΟΙΧΕΙΑ ΕΤΟΥΣ 1'!$AB$30,""))))))</f>
        <v>1829715</v>
      </c>
    </row>
    <row r="2243" spans="1:4" x14ac:dyDescent="0.25">
      <c r="A2243" s="1" t="s">
        <v>28</v>
      </c>
      <c r="B2243" s="6">
        <f>IF(MAX([1]Βοηθητικό!$E$30:$J$30)-2=MAX([1]Βοηθητικό!$E$1:$J$1)-2,'[1]ΣΤΟΙΧΕΙΑ ΕΤΟΥΣ 4'!$AC$30,IF(MAX([1]Βοηθητικό!$E$30:$J$30)-2=MAX([1]Βοηθητικό!$E$1:$J$1)-3,'[1]ΣΤΟΙΧΕΙΑ ΕΤΟΥΣ 3'!$AC$30,IF(MAX([1]Βοηθητικό!$E$30:$J$30)-2=MAX([1]Βοηθητικό!$E$1:$J$1)-4,'[1]ΣΤΟΙΧΕΙΑ ΕΤΟΥΣ 2'!$AC$30,IF(MAX([1]Βοηθητικό!$E$30:$J$30)-2=MAX([1]Βοηθητικό!$E$1:$J$1)-5,'[1]ΣΤΟΙΧΕΙΑ ΕΤΟΥΣ 1'!$AC$30,""))))</f>
        <v>367869</v>
      </c>
      <c r="C2243" s="6">
        <f>IF(MAX([1]Βοηθητικό!$E$30:$J$30)-1=MAX([1]Βοηθητικό!$E$1:$J$1)-1,'[1]ΣΤΟΙΧΕΙΑ ΕΤΟΥΣ 5'!$AC$30,IF(MAX([1]Βοηθητικό!$E$30:$J$30)-1=MAX([1]Βοηθητικό!$E$1:$J$1)-2,'[1]ΣΤΟΙΧΕΙΑ ΕΤΟΥΣ 4'!$AC$30,IF(MAX([1]Βοηθητικό!$E$30:$J$30)-1=MAX([1]Βοηθητικό!$E$1:$J$1)-3,'[1]ΣΤΟΙΧΕΙΑ ΕΤΟΥΣ 3'!$AC$30,IF(MAX([1]Βοηθητικό!$E$30:$J$30)-1=MAX([1]Βοηθητικό!$E$1:$J$1)-4,'[1]ΣΤΟΙΧΕΙΑ ΕΤΟΥΣ 2'!$AC$30,IF(MAX([1]Βοηθητικό!$E$30:$J$30)-1=MAX([1]Βοηθητικό!$E$1:$J$1)-5,'[1]ΣΤΟΙΧΕΙΑ ΕΤΟΥΣ 1'!$AC$30,"")))))</f>
        <v>367869</v>
      </c>
      <c r="D2243" s="7">
        <f>IF(MAX([1]Βοηθητικό!$E$30:$J$30)=MAX([1]Βοηθητικό!$E$1:$J$1),'[1]ΣΤΟΙΧΕΙΑ ΕΤΟΥΣ 6'!$AC$30,IF(MAX([1]Βοηθητικό!$E$30:$J$30)=MAX([1]Βοηθητικό!$E$1:$J$1)-1,'[1]ΣΤΟΙΧΕΙΑ ΕΤΟΥΣ 5'!$AC$30,IF(MAX([1]Βοηθητικό!$E$30:$J$30)=MAX([1]Βοηθητικό!$E$1:$J$1)-2,'[1]ΣΤΟΙΧΕΙΑ ΕΤΟΥΣ 4'!$AC$30,IF(MAX([1]Βοηθητικό!$E$30:$J$30)=MAX([1]Βοηθητικό!$E$1:$J$1)-3,'[1]ΣΤΟΙΧΕΙΑ ΕΤΟΥΣ 3'!$AC$30,IF(MAX([1]Βοηθητικό!$E$30:$J$30)=MAX([1]Βοηθητικό!$E$1:$J$1)-4,'[1]ΣΤΟΙΧΕΙΑ ΕΤΟΥΣ 2'!$AC$30,IF(MAX([1]Βοηθητικό!$E$30:$J$30)=MAX([1]Βοηθητικό!$E$1:$J$1)-5,'[1]ΣΤΟΙΧΕΙΑ ΕΤΟΥΣ 1'!$AC$30,""))))))</f>
        <v>367869</v>
      </c>
    </row>
    <row r="2244" spans="1:4" x14ac:dyDescent="0.25">
      <c r="A2244" s="1" t="s">
        <v>29</v>
      </c>
      <c r="B2244" s="6">
        <f>IF(MAX([1]Βοηθητικό!$E$30:$J$30)-2=MAX([1]Βοηθητικό!$E$1:$J$1)-2,'[1]ΣΤΟΙΧΕΙΑ ΕΤΟΥΣ 4'!$AD$30,IF(MAX([1]Βοηθητικό!$E$30:$J$30)-2=MAX([1]Βοηθητικό!$E$1:$J$1)-3,'[1]ΣΤΟΙΧΕΙΑ ΕΤΟΥΣ 3'!$AD$30,IF(MAX([1]Βοηθητικό!$E$30:$J$30)-2=MAX([1]Βοηθητικό!$E$1:$J$1)-4,'[1]ΣΤΟΙΧΕΙΑ ΕΤΟΥΣ 2'!$AD$30,IF(MAX([1]Βοηθητικό!$E$30:$J$30)-2=MAX([1]Βοηθητικό!$E$1:$J$1)-5,'[1]ΣΤΟΙΧΕΙΑ ΕΤΟΥΣ 1'!$AD$30,""))))</f>
        <v>-744083</v>
      </c>
      <c r="C2244" s="6">
        <f>IF(MAX([1]Βοηθητικό!$E$30:$J$30)-1=MAX([1]Βοηθητικό!$E$1:$J$1)-1,'[1]ΣΤΟΙΧΕΙΑ ΕΤΟΥΣ 5'!$AD$30,IF(MAX([1]Βοηθητικό!$E$30:$J$30)-1=MAX([1]Βοηθητικό!$E$1:$J$1)-2,'[1]ΣΤΟΙΧΕΙΑ ΕΤΟΥΣ 4'!$AD$30,IF(MAX([1]Βοηθητικό!$E$30:$J$30)-1=MAX([1]Βοηθητικό!$E$1:$J$1)-3,'[1]ΣΤΟΙΧΕΙΑ ΕΤΟΥΣ 3'!$AD$30,IF(MAX([1]Βοηθητικό!$E$30:$J$30)-1=MAX([1]Βοηθητικό!$E$1:$J$1)-4,'[1]ΣΤΟΙΧΕΙΑ ΕΤΟΥΣ 2'!$AD$30,IF(MAX([1]Βοηθητικό!$E$30:$J$30)-1=MAX([1]Βοηθητικό!$E$1:$J$1)-5,'[1]ΣΤΟΙΧΕΙΑ ΕΤΟΥΣ 1'!$AD$30,"")))))</f>
        <v>-735015</v>
      </c>
      <c r="D2244" s="7">
        <f>IF(MAX([1]Βοηθητικό!$E$30:$J$30)=MAX([1]Βοηθητικό!$E$1:$J$1),'[1]ΣΤΟΙΧΕΙΑ ΕΤΟΥΣ 6'!$AD$30,IF(MAX([1]Βοηθητικό!$E$30:$J$30)=MAX([1]Βοηθητικό!$E$1:$J$1)-1,'[1]ΣΤΟΙΧΕΙΑ ΕΤΟΥΣ 5'!$AD$30,IF(MAX([1]Βοηθητικό!$E$30:$J$30)=MAX([1]Βοηθητικό!$E$1:$J$1)-2,'[1]ΣΤΟΙΧΕΙΑ ΕΤΟΥΣ 4'!$AD$30,IF(MAX([1]Βοηθητικό!$E$30:$J$30)=MAX([1]Βοηθητικό!$E$1:$J$1)-3,'[1]ΣΤΟΙΧΕΙΑ ΕΤΟΥΣ 3'!$AD$30,IF(MAX([1]Βοηθητικό!$E$30:$J$30)=MAX([1]Βοηθητικό!$E$1:$J$1)-4,'[1]ΣΤΟΙΧΕΙΑ ΕΤΟΥΣ 2'!$AD$30,IF(MAX([1]Βοηθητικό!$E$30:$J$30)=MAX([1]Βοηθητικό!$E$1:$J$1)-5,'[1]ΣΤΟΙΧΕΙΑ ΕΤΟΥΣ 1'!$AD$30,""))))))</f>
        <v>-680927</v>
      </c>
    </row>
    <row r="2245" spans="1:4" x14ac:dyDescent="0.25">
      <c r="A2245" s="1" t="s">
        <v>30</v>
      </c>
      <c r="B2245" s="6">
        <f>IF(MAX([1]Βοηθητικό!$E$30:$J$30)-2=MAX([1]Βοηθητικό!$E$1:$J$1)-2,'[1]ΣΤΟΙΧΕΙΑ ΕΤΟΥΣ 4'!$AE$30,IF(MAX([1]Βοηθητικό!$E$30:$J$30)-2=MAX([1]Βοηθητικό!$E$1:$J$1)-3,'[1]ΣΤΟΙΧΕΙΑ ΕΤΟΥΣ 3'!$AE$30,IF(MAX([1]Βοηθητικό!$E$30:$J$30)-2=MAX([1]Βοηθητικό!$E$1:$J$1)-4,'[1]ΣΤΟΙΧΕΙΑ ΕΤΟΥΣ 2'!$AE$30,IF(MAX([1]Βοηθητικό!$E$30:$J$30)-2=MAX([1]Βοηθητικό!$E$1:$J$1)-5,'[1]ΣΤΟΙΧΕΙΑ ΕΤΟΥΣ 1'!$AE$30,""))))</f>
        <v>70654</v>
      </c>
      <c r="C2245" s="6">
        <f>IF(MAX([1]Βοηθητικό!$E$30:$J$30)-1=MAX([1]Βοηθητικό!$E$1:$J$1)-1,'[1]ΣΤΟΙΧΕΙΑ ΕΤΟΥΣ 5'!$AE$30,IF(MAX([1]Βοηθητικό!$E$30:$J$30)-1=MAX([1]Βοηθητικό!$E$1:$J$1)-2,'[1]ΣΤΟΙΧΕΙΑ ΕΤΟΥΣ 4'!$AE$30,IF(MAX([1]Βοηθητικό!$E$30:$J$30)-1=MAX([1]Βοηθητικό!$E$1:$J$1)-3,'[1]ΣΤΟΙΧΕΙΑ ΕΤΟΥΣ 3'!$AE$30,IF(MAX([1]Βοηθητικό!$E$30:$J$30)-1=MAX([1]Βοηθητικό!$E$1:$J$1)-4,'[1]ΣΤΟΙΧΕΙΑ ΕΤΟΥΣ 2'!$AE$30,IF(MAX([1]Βοηθητικό!$E$30:$J$30)-1=MAX([1]Βοηθητικό!$E$1:$J$1)-5,'[1]ΣΤΟΙΧΕΙΑ ΕΤΟΥΣ 1'!$AE$30,"")))))</f>
        <v>0</v>
      </c>
      <c r="D2245" s="7">
        <f>IF(MAX([1]Βοηθητικό!$E$30:$J$30)=MAX([1]Βοηθητικό!$E$1:$J$1),'[1]ΣΤΟΙΧΕΙΑ ΕΤΟΥΣ 6'!$AE$30,IF(MAX([1]Βοηθητικό!$E$30:$J$30)=MAX([1]Βοηθητικό!$E$1:$J$1)-1,'[1]ΣΤΟΙΧΕΙΑ ΕΤΟΥΣ 5'!$AE$30,IF(MAX([1]Βοηθητικό!$E$30:$J$30)=MAX([1]Βοηθητικό!$E$1:$J$1)-2,'[1]ΣΤΟΙΧΕΙΑ ΕΤΟΥΣ 4'!$AE$30,IF(MAX([1]Βοηθητικό!$E$30:$J$30)=MAX([1]Βοηθητικό!$E$1:$J$1)-3,'[1]ΣΤΟΙΧΕΙΑ ΕΤΟΥΣ 3'!$AE$30,IF(MAX([1]Βοηθητικό!$E$30:$J$30)=MAX([1]Βοηθητικό!$E$1:$J$1)-4,'[1]ΣΤΟΙΧΕΙΑ ΕΤΟΥΣ 2'!$AE$30,IF(MAX([1]Βοηθητικό!$E$30:$J$30)=MAX([1]Βοηθητικό!$E$1:$J$1)-5,'[1]ΣΤΟΙΧΕΙΑ ΕΤΟΥΣ 1'!$AE$30,""))))))</f>
        <v>0</v>
      </c>
    </row>
    <row r="2246" spans="1:4" x14ac:dyDescent="0.25">
      <c r="A2246" s="1" t="s">
        <v>61</v>
      </c>
      <c r="B2246" s="6">
        <f>IF(MAX([1]Βοηθητικό!$E$30:$J$30)-2=MAX([1]Βοηθητικό!$E$1:$J$1)-2,'[1]ΣΤΟΙΧΕΙΑ ΕΤΟΥΣ 4'!$BJ$30,IF(MAX([1]Βοηθητικό!$E$30:$J$30)-2=MAX([1]Βοηθητικό!$E$1:$J$1)-3,'[1]ΣΤΟΙΧΕΙΑ ΕΤΟΥΣ 3'!$BJ$30,IF(MAX([1]Βοηθητικό!$E$30:$J$30)-2=MAX([1]Βοηθητικό!$E$1:$J$1)-4,'[1]ΣΤΟΙΧΕΙΑ ΕΤΟΥΣ 2'!$BJ$30,IF(MAX([1]Βοηθητικό!$E$30:$J$30)-2=MAX([1]Βοηθητικό!$E$1:$J$1)-5,'[1]ΣΤΟΙΧΕΙΑ ΕΤΟΥΣ 1'!$BJ$30,""))))</f>
        <v>70654</v>
      </c>
      <c r="C2246" s="6">
        <f>IF(MAX([1]Βοηθητικό!$E$30:$J$30)-1=MAX([1]Βοηθητικό!$E$1:$J$1)-1,'[1]ΣΤΟΙΧΕΙΑ ΕΤΟΥΣ 5'!$BJ$30,IF(MAX([1]Βοηθητικό!$E$30:$J$30)-1=MAX([1]Βοηθητικό!$E$1:$J$1)-2,'[1]ΣΤΟΙΧΕΙΑ ΕΤΟΥΣ 4'!$BJ$30,IF(MAX([1]Βοηθητικό!$E$30:$J$30)-1=MAX([1]Βοηθητικό!$E$1:$J$1)-3,'[1]ΣΤΟΙΧΕΙΑ ΕΤΟΥΣ 3'!$BJ$30,IF(MAX([1]Βοηθητικό!$E$30:$J$30)-1=MAX([1]Βοηθητικό!$E$1:$J$1)-4,'[1]ΣΤΟΙΧΕΙΑ ΕΤΟΥΣ 2'!$BJ$30,IF(MAX([1]Βοηθητικό!$E$30:$J$30)-1=MAX([1]Βοηθητικό!$E$1:$J$1)-5,'[1]ΣΤΟΙΧΕΙΑ ΕΤΟΥΣ 1'!$BJ$30,"")))))</f>
        <v>0</v>
      </c>
      <c r="D2246" s="7">
        <f>IF(MAX([1]Βοηθητικό!$E$30:$J$30)=MAX([1]Βοηθητικό!$E$1:$J$1),'[1]ΣΤΟΙΧΕΙΑ ΕΤΟΥΣ 6'!$BJ$30,IF(MAX([1]Βοηθητικό!$E$30:$J$30)=MAX([1]Βοηθητικό!$E$1:$J$1)-1,'[1]ΣΤΟΙΧΕΙΑ ΕΤΟΥΣ 5'!$BJ$30,IF(MAX([1]Βοηθητικό!$E$30:$J$30)=MAX([1]Βοηθητικό!$E$1:$J$1)-2,'[1]ΣΤΟΙΧΕΙΑ ΕΤΟΥΣ 4'!$BJ$30,IF(MAX([1]Βοηθητικό!$E$30:$J$30)=MAX([1]Βοηθητικό!$E$1:$J$1)-3,'[1]ΣΤΟΙΧΕΙΑ ΕΤΟΥΣ 3'!$BJ$30,IF(MAX([1]Βοηθητικό!$E$30:$J$30)=MAX([1]Βοηθητικό!$E$1:$J$1)-4,'[1]ΣΤΟΙΧΕΙΑ ΕΤΟΥΣ 2'!$BJ$30,IF(MAX([1]Βοηθητικό!$E$30:$J$30)=MAX([1]Βοηθητικό!$E$1:$J$1)-5,'[1]ΣΤΟΙΧΕΙΑ ΕΤΟΥΣ 1'!$BJ$30,""))))))</f>
        <v>0</v>
      </c>
    </row>
    <row r="2247" spans="1:4" x14ac:dyDescent="0.25">
      <c r="A2247" s="1" t="s">
        <v>62</v>
      </c>
      <c r="B2247" s="6">
        <f>IF(MAX([1]Βοηθητικό!$E$30:$J$30)-2=MAX([1]Βοηθητικό!$E$1:$J$1)-2,'[1]ΣΤΟΙΧΕΙΑ ΕΤΟΥΣ 4'!$BK$30,IF(MAX([1]Βοηθητικό!$E$30:$J$30)-2=MAX([1]Βοηθητικό!$E$1:$J$1)-3,'[1]ΣΤΟΙΧΕΙΑ ΕΤΟΥΣ 3'!$BK$30,IF(MAX([1]Βοηθητικό!$E$30:$J$30)-2=MAX([1]Βοηθητικό!$E$1:$J$1)-4,'[1]ΣΤΟΙΧΕΙΑ ΕΤΟΥΣ 2'!$BK$30,IF(MAX([1]Βοηθητικό!$E$30:$J$30)-2=MAX([1]Βοηθητικό!$E$1:$J$1)-5,'[1]ΣΤΟΙΧΕΙΑ ΕΤΟΥΣ 1'!$BK$30,""))))</f>
        <v>0</v>
      </c>
      <c r="C2247" s="6">
        <f>IF(MAX([1]Βοηθητικό!$E$30:$J$30)-1=MAX([1]Βοηθητικό!$E$1:$J$1)-1,'[1]ΣΤΟΙΧΕΙΑ ΕΤΟΥΣ 5'!$BK$30,IF(MAX([1]Βοηθητικό!$E$30:$J$30)-1=MAX([1]Βοηθητικό!$E$1:$J$1)-2,'[1]ΣΤΟΙΧΕΙΑ ΕΤΟΥΣ 4'!$BK$30,IF(MAX([1]Βοηθητικό!$E$30:$J$30)-1=MAX([1]Βοηθητικό!$E$1:$J$1)-3,'[1]ΣΤΟΙΧΕΙΑ ΕΤΟΥΣ 3'!$BK$30,IF(MAX([1]Βοηθητικό!$E$30:$J$30)-1=MAX([1]Βοηθητικό!$E$1:$J$1)-4,'[1]ΣΤΟΙΧΕΙΑ ΕΤΟΥΣ 2'!$BK$30,IF(MAX([1]Βοηθητικό!$E$30:$J$30)-1=MAX([1]Βοηθητικό!$E$1:$J$1)-5,'[1]ΣΤΟΙΧΕΙΑ ΕΤΟΥΣ 1'!$BK$30,"")))))</f>
        <v>0</v>
      </c>
      <c r="D2247" s="7">
        <f>IF(MAX([1]Βοηθητικό!$E$30:$J$30)=MAX([1]Βοηθητικό!$E$1:$J$1),'[1]ΣΤΟΙΧΕΙΑ ΕΤΟΥΣ 6'!$BK$30,IF(MAX([1]Βοηθητικό!$E$30:$J$30)=MAX([1]Βοηθητικό!$E$1:$J$1)-1,'[1]ΣΤΟΙΧΕΙΑ ΕΤΟΥΣ 5'!$BK$30,IF(MAX([1]Βοηθητικό!$E$30:$J$30)=MAX([1]Βοηθητικό!$E$1:$J$1)-2,'[1]ΣΤΟΙΧΕΙΑ ΕΤΟΥΣ 4'!$BK$30,IF(MAX([1]Βοηθητικό!$E$30:$J$30)=MAX([1]Βοηθητικό!$E$1:$J$1)-3,'[1]ΣΤΟΙΧΕΙΑ ΕΤΟΥΣ 3'!$BK$30,IF(MAX([1]Βοηθητικό!$E$30:$J$30)=MAX([1]Βοηθητικό!$E$1:$J$1)-4,'[1]ΣΤΟΙΧΕΙΑ ΕΤΟΥΣ 2'!$BK$30,IF(MAX([1]Βοηθητικό!$E$30:$J$30)=MAX([1]Βοηθητικό!$E$1:$J$1)-5,'[1]ΣΤΟΙΧΕΙΑ ΕΤΟΥΣ 1'!$BK$30,""))))))</f>
        <v>0</v>
      </c>
    </row>
    <row r="2248" spans="1:4" x14ac:dyDescent="0.25">
      <c r="A2248" s="1" t="s">
        <v>31</v>
      </c>
      <c r="B2248" s="6">
        <f>IF(MAX([1]Βοηθητικό!$E$30:$J$30)-2=MAX([1]Βοηθητικό!$E$1:$J$1)-2,'[1]ΣΤΟΙΧΕΙΑ ΕΤΟΥΣ 4'!$AF$30,IF(MAX([1]Βοηθητικό!$E$30:$J$30)-2=MAX([1]Βοηθητικό!$E$1:$J$1)-3,'[1]ΣΤΟΙΧΕΙΑ ΕΤΟΥΣ 3'!$AF$30,IF(MAX([1]Βοηθητικό!$E$30:$J$30)-2=MAX([1]Βοηθητικό!$E$1:$J$1)-4,'[1]ΣΤΟΙΧΕΙΑ ΕΤΟΥΣ 2'!$AF$30,IF(MAX([1]Βοηθητικό!$E$30:$J$30)-2=MAX([1]Βοηθητικό!$E$1:$J$1)-5,'[1]ΣΤΟΙΧΕΙΑ ΕΤΟΥΣ 1'!$AF$30,""))))</f>
        <v>4046124</v>
      </c>
      <c r="C2248" s="6">
        <f>IF(MAX([1]Βοηθητικό!$E$30:$J$30)-1=MAX([1]Βοηθητικό!$E$1:$J$1)-1,'[1]ΣΤΟΙΧΕΙΑ ΕΤΟΥΣ 5'!$AF$30,IF(MAX([1]Βοηθητικό!$E$30:$J$30)-1=MAX([1]Βοηθητικό!$E$1:$J$1)-2,'[1]ΣΤΟΙΧΕΙΑ ΕΤΟΥΣ 4'!$AF$30,IF(MAX([1]Βοηθητικό!$E$30:$J$30)-1=MAX([1]Βοηθητικό!$E$1:$J$1)-3,'[1]ΣΤΟΙΧΕΙΑ ΕΤΟΥΣ 3'!$AF$30,IF(MAX([1]Βοηθητικό!$E$30:$J$30)-1=MAX([1]Βοηθητικό!$E$1:$J$1)-4,'[1]ΣΤΟΙΧΕΙΑ ΕΤΟΥΣ 2'!$AF$30,IF(MAX([1]Βοηθητικό!$E$30:$J$30)-1=MAX([1]Βοηθητικό!$E$1:$J$1)-5,'[1]ΣΤΟΙΧΕΙΑ ΕΤΟΥΣ 1'!$AF$30,"")))))</f>
        <v>3641807</v>
      </c>
      <c r="D2248" s="7">
        <f>IF(MAX([1]Βοηθητικό!$E$30:$J$30)=MAX([1]Βοηθητικό!$E$1:$J$1),'[1]ΣΤΟΙΧΕΙΑ ΕΤΟΥΣ 6'!$AF$30,IF(MAX([1]Βοηθητικό!$E$30:$J$30)=MAX([1]Βοηθητικό!$E$1:$J$1)-1,'[1]ΣΤΟΙΧΕΙΑ ΕΤΟΥΣ 5'!$AF$30,IF(MAX([1]Βοηθητικό!$E$30:$J$30)=MAX([1]Βοηθητικό!$E$1:$J$1)-2,'[1]ΣΤΟΙΧΕΙΑ ΕΤΟΥΣ 4'!$AF$30,IF(MAX([1]Βοηθητικό!$E$30:$J$30)=MAX([1]Βοηθητικό!$E$1:$J$1)-3,'[1]ΣΤΟΙΧΕΙΑ ΕΤΟΥΣ 3'!$AF$30,IF(MAX([1]Βοηθητικό!$E$30:$J$30)=MAX([1]Βοηθητικό!$E$1:$J$1)-4,'[1]ΣΤΟΙΧΕΙΑ ΕΤΟΥΣ 2'!$AF$30,IF(MAX([1]Βοηθητικό!$E$30:$J$30)=MAX([1]Βοηθητικό!$E$1:$J$1)-5,'[1]ΣΤΟΙΧΕΙΑ ΕΤΟΥΣ 1'!$AF$30,""))))))</f>
        <v>3932571</v>
      </c>
    </row>
    <row r="2249" spans="1:4" x14ac:dyDescent="0.25">
      <c r="A2249" s="1" t="s">
        <v>187</v>
      </c>
      <c r="B2249" s="6">
        <f>IF(MAX([1]Βοηθητικό!$E$30:$J$30)-2=MAX([1]Βοηθητικό!$E$1:$J$1)-2,'[1]ΣΤΟΙΧΕΙΑ ΕΤΟΥΣ 4'!$AG$30,IF(MAX([1]Βοηθητικό!$E$30:$J$30)-2=MAX([1]Βοηθητικό!$E$1:$J$1)-3,'[1]ΣΤΟΙΧΕΙΑ ΕΤΟΥΣ 3'!$AG$30,IF(MAX([1]Βοηθητικό!$E$30:$J$30)-2=MAX([1]Βοηθητικό!$E$1:$J$1)-4,'[1]ΣΤΟΙΧΕΙΑ ΕΤΟΥΣ 2'!$AG$30,IF(MAX([1]Βοηθητικό!$E$30:$J$30)-2=MAX([1]Βοηθητικό!$E$1:$J$1)-5,'[1]ΣΤΟΙΧΕΙΑ ΕΤΟΥΣ 1'!$AG$30,""))))</f>
        <v>1579660</v>
      </c>
      <c r="C2249" s="6">
        <f>IF(MAX([1]Βοηθητικό!$E$30:$J$30)-1=MAX([1]Βοηθητικό!$E$1:$J$1)-1,'[1]ΣΤΟΙΧΕΙΑ ΕΤΟΥΣ 5'!$AG$30,IF(MAX([1]Βοηθητικό!$E$30:$J$30)-1=MAX([1]Βοηθητικό!$E$1:$J$1)-2,'[1]ΣΤΟΙΧΕΙΑ ΕΤΟΥΣ 4'!$AG$30,IF(MAX([1]Βοηθητικό!$E$30:$J$30)-1=MAX([1]Βοηθητικό!$E$1:$J$1)-3,'[1]ΣΤΟΙΧΕΙΑ ΕΤΟΥΣ 3'!$AG$30,IF(MAX([1]Βοηθητικό!$E$30:$J$30)-1=MAX([1]Βοηθητικό!$E$1:$J$1)-4,'[1]ΣΤΟΙΧΕΙΑ ΕΤΟΥΣ 2'!$AG$30,IF(MAX([1]Βοηθητικό!$E$30:$J$30)-1=MAX([1]Βοηθητικό!$E$1:$J$1)-5,'[1]ΣΤΟΙΧΕΙΑ ΕΤΟΥΣ 1'!$AG$30,"")))))</f>
        <v>1579660</v>
      </c>
      <c r="D2249" s="7">
        <f>IF(MAX([1]Βοηθητικό!$E$30:$J$30)=MAX([1]Βοηθητικό!$E$1:$J$1),'[1]ΣΤΟΙΧΕΙΑ ΕΤΟΥΣ 6'!$AG$30,IF(MAX([1]Βοηθητικό!$E$30:$J$30)=MAX([1]Βοηθητικό!$E$1:$J$1)-1,'[1]ΣΤΟΙΧΕΙΑ ΕΤΟΥΣ 5'!$AG$30,IF(MAX([1]Βοηθητικό!$E$30:$J$30)=MAX([1]Βοηθητικό!$E$1:$J$1)-2,'[1]ΣΤΟΙΧΕΙΑ ΕΤΟΥΣ 4'!$AG$30,IF(MAX([1]Βοηθητικό!$E$30:$J$30)=MAX([1]Βοηθητικό!$E$1:$J$1)-3,'[1]ΣΤΟΙΧΕΙΑ ΕΤΟΥΣ 3'!$AG$30,IF(MAX([1]Βοηθητικό!$E$30:$J$30)=MAX([1]Βοηθητικό!$E$1:$J$1)-4,'[1]ΣΤΟΙΧΕΙΑ ΕΤΟΥΣ 2'!$AG$30,IF(MAX([1]Βοηθητικό!$E$30:$J$30)=MAX([1]Βοηθητικό!$E$1:$J$1)-5,'[1]ΣΤΟΙΧΕΙΑ ΕΤΟΥΣ 1'!$AG$30,""))))))</f>
        <v>1579660</v>
      </c>
    </row>
    <row r="2250" spans="1:4" x14ac:dyDescent="0.25">
      <c r="A2250" s="1" t="s">
        <v>188</v>
      </c>
      <c r="B2250" s="6">
        <f>IF(MAX([1]Βοηθητικό!$E$30:$J$30)-2=MAX([1]Βοηθητικό!$E$1:$J$1)-2,'[1]ΣΤΟΙΧΕΙΑ ΕΤΟΥΣ 4'!$AH$30,IF(MAX([1]Βοηθητικό!$E$30:$J$30)-2=MAX([1]Βοηθητικό!$E$1:$J$1)-3,'[1]ΣΤΟΙΧΕΙΑ ΕΤΟΥΣ 3'!$AH$30,IF(MAX([1]Βοηθητικό!$E$30:$J$30)-2=MAX([1]Βοηθητικό!$E$1:$J$1)-4,'[1]ΣΤΟΙΧΕΙΑ ΕΤΟΥΣ 2'!$AH$30,IF(MAX([1]Βοηθητικό!$E$30:$J$30)-2=MAX([1]Βοηθητικό!$E$1:$J$1)-5,'[1]ΣΤΟΙΧΕΙΑ ΕΤΟΥΣ 1'!$AH$30,""))))</f>
        <v>713276</v>
      </c>
      <c r="C2250" s="6">
        <f>IF(MAX([1]Βοηθητικό!$E$30:$J$30)-1=MAX([1]Βοηθητικό!$E$1:$J$1)-1,'[1]ΣΤΟΙΧΕΙΑ ΕΤΟΥΣ 5'!$AH$30,IF(MAX([1]Βοηθητικό!$E$30:$J$30)-1=MAX([1]Βοηθητικό!$E$1:$J$1)-2,'[1]ΣΤΟΙΧΕΙΑ ΕΤΟΥΣ 4'!$AH$30,IF(MAX([1]Βοηθητικό!$E$30:$J$30)-1=MAX([1]Βοηθητικό!$E$1:$J$1)-3,'[1]ΣΤΟΙΧΕΙΑ ΕΤΟΥΣ 3'!$AH$30,IF(MAX([1]Βοηθητικό!$E$30:$J$30)-1=MAX([1]Βοηθητικό!$E$1:$J$1)-4,'[1]ΣΤΟΙΧΕΙΑ ΕΤΟΥΣ 2'!$AH$30,IF(MAX([1]Βοηθητικό!$E$30:$J$30)-1=MAX([1]Βοηθητικό!$E$1:$J$1)-5,'[1]ΣΤΟΙΧΕΙΑ ΕΤΟΥΣ 1'!$AH$30,"")))))</f>
        <v>663734</v>
      </c>
      <c r="D2250" s="7">
        <f>IF(MAX([1]Βοηθητικό!$E$30:$J$30)=MAX([1]Βοηθητικό!$E$1:$J$1),'[1]ΣΤΟΙΧΕΙΑ ΕΤΟΥΣ 6'!$AH$30,IF(MAX([1]Βοηθητικό!$E$30:$J$30)=MAX([1]Βοηθητικό!$E$1:$J$1)-1,'[1]ΣΤΟΙΧΕΙΑ ΕΤΟΥΣ 5'!$AH$30,IF(MAX([1]Βοηθητικό!$E$30:$J$30)=MAX([1]Βοηθητικό!$E$1:$J$1)-2,'[1]ΣΤΟΙΧΕΙΑ ΕΤΟΥΣ 4'!$AH$30,IF(MAX([1]Βοηθητικό!$E$30:$J$30)=MAX([1]Βοηθητικό!$E$1:$J$1)-3,'[1]ΣΤΟΙΧΕΙΑ ΕΤΟΥΣ 3'!$AH$30,IF(MAX([1]Βοηθητικό!$E$30:$J$30)=MAX([1]Βοηθητικό!$E$1:$J$1)-4,'[1]ΣΤΟΙΧΕΙΑ ΕΤΟΥΣ 2'!$AH$30,IF(MAX([1]Βοηθητικό!$E$30:$J$30)=MAX([1]Βοηθητικό!$E$1:$J$1)-5,'[1]ΣΤΟΙΧΕΙΑ ΕΤΟΥΣ 1'!$AH$30,""))))))</f>
        <v>579052</v>
      </c>
    </row>
    <row r="2251" spans="1:4" x14ac:dyDescent="0.25">
      <c r="A2251" s="1" t="s">
        <v>189</v>
      </c>
      <c r="B2251" s="6">
        <f>IF(MAX([1]Βοηθητικό!$E$30:$J$30)-2=MAX([1]Βοηθητικό!$E$1:$J$1)-2,'[1]ΣΤΟΙΧΕΙΑ ΕΤΟΥΣ 4'!$AI$30,IF(MAX([1]Βοηθητικό!$E$30:$J$30)-2=MAX([1]Βοηθητικό!$E$1:$J$1)-3,'[1]ΣΤΟΙΧΕΙΑ ΕΤΟΥΣ 3'!$AI$30,IF(MAX([1]Βοηθητικό!$E$30:$J$30)-2=MAX([1]Βοηθητικό!$E$1:$J$1)-4,'[1]ΣΤΟΙΧΕΙΑ ΕΤΟΥΣ 2'!$AI$30,IF(MAX([1]Βοηθητικό!$E$30:$J$30)-2=MAX([1]Βοηθητικό!$E$1:$J$1)-5,'[1]ΣΤΟΙΧΕΙΑ ΕΤΟΥΣ 1'!$AI$30,""))))</f>
        <v>319810</v>
      </c>
      <c r="C2251" s="6">
        <f>IF(MAX([1]Βοηθητικό!$E$30:$J$30)-1=MAX([1]Βοηθητικό!$E$1:$J$1)-1,'[1]ΣΤΟΙΧΕΙΑ ΕΤΟΥΣ 5'!$AI$30,IF(MAX([1]Βοηθητικό!$E$30:$J$30)-1=MAX([1]Βοηθητικό!$E$1:$J$1)-2,'[1]ΣΤΟΙΧΕΙΑ ΕΤΟΥΣ 4'!$AI$30,IF(MAX([1]Βοηθητικό!$E$30:$J$30)-1=MAX([1]Βοηθητικό!$E$1:$J$1)-3,'[1]ΣΤΟΙΧΕΙΑ ΕΤΟΥΣ 3'!$AI$30,IF(MAX([1]Βοηθητικό!$E$30:$J$30)-1=MAX([1]Βοηθητικό!$E$1:$J$1)-4,'[1]ΣΤΟΙΧΕΙΑ ΕΤΟΥΣ 2'!$AI$30,IF(MAX([1]Βοηθητικό!$E$30:$J$30)-1=MAX([1]Βοηθητικό!$E$1:$J$1)-5,'[1]ΣΤΟΙΧΕΙΑ ΕΤΟΥΣ 1'!$AI$30,"")))))</f>
        <v>300310</v>
      </c>
      <c r="D2251" s="7">
        <f>IF(MAX([1]Βοηθητικό!$E$30:$J$30)=MAX([1]Βοηθητικό!$E$1:$J$1),'[1]ΣΤΟΙΧΕΙΑ ΕΤΟΥΣ 6'!$AI$30,IF(MAX([1]Βοηθητικό!$E$30:$J$30)=MAX([1]Βοηθητικό!$E$1:$J$1)-1,'[1]ΣΤΟΙΧΕΙΑ ΕΤΟΥΣ 5'!$AI$30,IF(MAX([1]Βοηθητικό!$E$30:$J$30)=MAX([1]Βοηθητικό!$E$1:$J$1)-2,'[1]ΣΤΟΙΧΕΙΑ ΕΤΟΥΣ 4'!$AI$30,IF(MAX([1]Βοηθητικό!$E$30:$J$30)=MAX([1]Βοηθητικό!$E$1:$J$1)-3,'[1]ΣΤΟΙΧΕΙΑ ΕΤΟΥΣ 3'!$AI$30,IF(MAX([1]Βοηθητικό!$E$30:$J$30)=MAX([1]Βοηθητικό!$E$1:$J$1)-4,'[1]ΣΤΟΙΧΕΙΑ ΕΤΟΥΣ 2'!$AI$30,IF(MAX([1]Βοηθητικό!$E$30:$J$30)=MAX([1]Βοηθητικό!$E$1:$J$1)-5,'[1]ΣΤΟΙΧΕΙΑ ΕΤΟΥΣ 1'!$AI$30,""))))))</f>
        <v>262810</v>
      </c>
    </row>
    <row r="2252" spans="1:4" x14ac:dyDescent="0.25">
      <c r="A2252" s="1" t="s">
        <v>36</v>
      </c>
      <c r="B2252" s="6">
        <f>IF(MAX([1]Βοηθητικό!$E$30:$J$30)-2=MAX([1]Βοηθητικό!$E$1:$J$1)-2,'[1]ΣΤΟΙΧΕΙΑ ΕΤΟΥΣ 4'!$AK$30,IF(MAX([1]Βοηθητικό!$E$30:$J$30)-2=MAX([1]Βοηθητικό!$E$1:$J$1)-3,'[1]ΣΤΟΙΧΕΙΑ ΕΤΟΥΣ 3'!$AK$30,IF(MAX([1]Βοηθητικό!$E$30:$J$30)-2=MAX([1]Βοηθητικό!$E$1:$J$1)-4,'[1]ΣΤΟΙΧΕΙΑ ΕΤΟΥΣ 2'!$AK$30,IF(MAX([1]Βοηθητικό!$E$30:$J$30)-2=MAX([1]Βοηθητικό!$E$1:$J$1)-5,'[1]ΣΤΟΙΧΕΙΑ ΕΤΟΥΣ 1'!$AK$30,""))))</f>
        <v>1433378</v>
      </c>
      <c r="C2252" s="6">
        <f>IF(MAX([1]Βοηθητικό!$E$30:$J$30)-1=MAX([1]Βοηθητικό!$E$1:$J$1)-1,'[1]ΣΤΟΙΧΕΙΑ ΕΤΟΥΣ 5'!$AK$30,IF(MAX([1]Βοηθητικό!$E$30:$J$30)-1=MAX([1]Βοηθητικό!$E$1:$J$1)-2,'[1]ΣΤΟΙΧΕΙΑ ΕΤΟΥΣ 4'!$AK$30,IF(MAX([1]Βοηθητικό!$E$30:$J$30)-1=MAX([1]Βοηθητικό!$E$1:$J$1)-3,'[1]ΣΤΟΙΧΕΙΑ ΕΤΟΥΣ 3'!$AK$30,IF(MAX([1]Βοηθητικό!$E$30:$J$30)-1=MAX([1]Βοηθητικό!$E$1:$J$1)-4,'[1]ΣΤΟΙΧΕΙΑ ΕΤΟΥΣ 2'!$AK$30,IF(MAX([1]Βοηθητικό!$E$30:$J$30)-1=MAX([1]Βοηθητικό!$E$1:$J$1)-5,'[1]ΣΤΟΙΧΕΙΑ ΕΤΟΥΣ 1'!$AK$30,"")))))</f>
        <v>1098103</v>
      </c>
      <c r="D2252" s="7">
        <f>IF(MAX([1]Βοηθητικό!$E$30:$J$30)=MAX([1]Βοηθητικό!$E$1:$J$1),'[1]ΣΤΟΙΧΕΙΑ ΕΤΟΥΣ 6'!$AK$30,IF(MAX([1]Βοηθητικό!$E$30:$J$30)=MAX([1]Βοηθητικό!$E$1:$J$1)-1,'[1]ΣΤΟΙΧΕΙΑ ΕΤΟΥΣ 5'!$AK$30,IF(MAX([1]Βοηθητικό!$E$30:$J$30)=MAX([1]Βοηθητικό!$E$1:$J$1)-2,'[1]ΣΤΟΙΧΕΙΑ ΕΤΟΥΣ 4'!$AK$30,IF(MAX([1]Βοηθητικό!$E$30:$J$30)=MAX([1]Βοηθητικό!$E$1:$J$1)-3,'[1]ΣΤΟΙΧΕΙΑ ΕΤΟΥΣ 3'!$AK$30,IF(MAX([1]Βοηθητικό!$E$30:$J$30)=MAX([1]Βοηθητικό!$E$1:$J$1)-4,'[1]ΣΤΟΙΧΕΙΑ ΕΤΟΥΣ 2'!$AK$30,IF(MAX([1]Βοηθητικό!$E$30:$J$30)=MAX([1]Βοηθητικό!$E$1:$J$1)-5,'[1]ΣΤΟΙΧΕΙΑ ΕΤΟΥΣ 1'!$AK$30,""))))))</f>
        <v>1511049</v>
      </c>
    </row>
    <row r="2253" spans="1:4" x14ac:dyDescent="0.25">
      <c r="A2253" s="1" t="s">
        <v>37</v>
      </c>
      <c r="B2253" s="6">
        <f>IF(MAX([1]Βοηθητικό!$E$30:$J$30)-2=MAX([1]Βοηθητικό!$E$1:$J$1)-2,'[1]ΣΤΟΙΧΕΙΑ ΕΤΟΥΣ 4'!$AL$30,IF(MAX([1]Βοηθητικό!$E$30:$J$30)-2=MAX([1]Βοηθητικό!$E$1:$J$1)-3,'[1]ΣΤΟΙΧΕΙΑ ΕΤΟΥΣ 3'!$AL$30,IF(MAX([1]Βοηθητικό!$E$30:$J$30)-2=MAX([1]Βοηθητικό!$E$1:$J$1)-4,'[1]ΣΤΟΙΧΕΙΑ ΕΤΟΥΣ 2'!$AL$30,IF(MAX([1]Βοηθητικό!$E$30:$J$30)-2=MAX([1]Βοηθητικό!$E$1:$J$1)-5,'[1]ΣΤΟΙΧΕΙΑ ΕΤΟΥΣ 1'!$AL$30,""))))</f>
        <v>5570279</v>
      </c>
      <c r="C2253" s="6">
        <f>IF(MAX([1]Βοηθητικό!$E$30:$J$30)-1=MAX([1]Βοηθητικό!$E$1:$J$1)-1,'[1]ΣΤΟΙΧΕΙΑ ΕΤΟΥΣ 5'!$AL$30,IF(MAX([1]Βοηθητικό!$E$30:$J$30)-1=MAX([1]Βοηθητικό!$E$1:$J$1)-2,'[1]ΣΤΟΙΧΕΙΑ ΕΤΟΥΣ 4'!$AL$30,IF(MAX([1]Βοηθητικό!$E$30:$J$30)-1=MAX([1]Βοηθητικό!$E$1:$J$1)-3,'[1]ΣΤΟΙΧΕΙΑ ΕΤΟΥΣ 3'!$AL$30,IF(MAX([1]Βοηθητικό!$E$30:$J$30)-1=MAX([1]Βοηθητικό!$E$1:$J$1)-4,'[1]ΣΤΟΙΧΕΙΑ ΕΤΟΥΣ 2'!$AL$30,IF(MAX([1]Βοηθητικό!$E$30:$J$30)-1=MAX([1]Βοηθητικό!$E$1:$J$1)-5,'[1]ΣΤΟΙΧΕΙΑ ΕΤΟΥΣ 1'!$AL$30,"")))))</f>
        <v>5104376</v>
      </c>
      <c r="D2253" s="7">
        <f>IF(MAX([1]Βοηθητικό!$E$30:$J$30)=MAX([1]Βοηθητικό!$E$1:$J$1),'[1]ΣΤΟΙΧΕΙΑ ΕΤΟΥΣ 6'!$AL$30,IF(MAX([1]Βοηθητικό!$E$30:$J$30)=MAX([1]Βοηθητικό!$E$1:$J$1)-1,'[1]ΣΤΟΙΧΕΙΑ ΕΤΟΥΣ 5'!$AL$30,IF(MAX([1]Βοηθητικό!$E$30:$J$30)=MAX([1]Βοηθητικό!$E$1:$J$1)-2,'[1]ΣΤΟΙΧΕΙΑ ΕΤΟΥΣ 4'!$AL$30,IF(MAX([1]Βοηθητικό!$E$30:$J$30)=MAX([1]Βοηθητικό!$E$1:$J$1)-3,'[1]ΣΤΟΙΧΕΙΑ ΕΤΟΥΣ 3'!$AL$30,IF(MAX([1]Βοηθητικό!$E$30:$J$30)=MAX([1]Βοηθητικό!$E$1:$J$1)-4,'[1]ΣΤΟΙΧΕΙΑ ΕΤΟΥΣ 2'!$AL$30,IF(MAX([1]Βοηθητικό!$E$30:$J$30)=MAX([1]Βοηθητικό!$E$1:$J$1)-5,'[1]ΣΤΟΙΧΕΙΑ ΕΤΟΥΣ 1'!$AL$30,""))))))</f>
        <v>5449228</v>
      </c>
    </row>
    <row r="2254" spans="1:4" x14ac:dyDescent="0.25">
      <c r="A2254" s="1"/>
      <c r="B2254" s="4" t="str">
        <f>IF(MAX([1]Βοηθητικό!$E$30:$J$30)-2=MAX([1]Βοηθητικό!$E$1:$J$1)-2,LEFT('[1]ΣΤΟΙΧΕΙΑ ΕΤΟΥΣ 4'!$F$30,10),IF(MAX([1]Βοηθητικό!$E$30:$J$30)-2=MAX([1]Βοηθητικό!$E$1:$J$1)-3,LEFT('[1]ΣΤΟΙΧΕΙΑ ΕΤΟΥΣ 3'!$F$30,10),IF(MAX([1]Βοηθητικό!$E$30:$J$30)-2=MAX([1]Βοηθητικό!$E$1:$J$1)-4,LEFT('[1]ΣΤΟΙΧΕΙΑ ΕΤΟΥΣ 2'!$F$30,10),IF(MAX([1]Βοηθητικό!$E$30:$J$30)-2=MAX([1]Βοηθητικό!$E$1:$J$1)-5,LEFT('[1]ΣΤΟΙΧΕΙΑ ΕΤΟΥΣ 1'!$F$30,10),""))))</f>
        <v>01/01/2017</v>
      </c>
      <c r="C2254" s="17" t="str">
        <f>IF(MAX([1]Βοηθητικό!$E$30:$J$30)-1=MAX([1]Βοηθητικό!$E$1:$J$1)-1,LEFT('[1]ΣΤΟΙΧΕΙΑ ΕΤΟΥΣ 5'!$F$30,10),IF(MAX([1]Βοηθητικό!$E$30:$J$30)-1=MAX([1]Βοηθητικό!$E$1:$J$1)-2,LEFT('[1]ΣΤΟΙΧΕΙΑ ΕΤΟΥΣ 4'!$F$30,10),IF(MAX([1]Βοηθητικό!$E$30:$J$30)-1=MAX([1]Βοηθητικό!$E$1:$J$1)-3,LEFT('[1]ΣΤΟΙΧΕΙΑ ΕΤΟΥΣ 3'!$F$30,10),IF(MAX([1]Βοηθητικό!$E$30:$J$30)-1=MAX([1]Βοηθητικό!$E$1:$J$1)-4,LEFT('[1]ΣΤΟΙΧΕΙΑ ΕΤΟΥΣ 2'!$F$30,10),IF(MAX([1]Βοηθητικό!$E$30:$J$30)-1=MAX([1]Βοηθητικό!$E$1:$J$1)-5,LEFT('[1]ΣΤΟΙΧΕΙΑ ΕΤΟΥΣ 1'!$F$30,10),"")))))</f>
        <v>01/01/2018</v>
      </c>
      <c r="D2254" s="5" t="str">
        <f>IF(MAX([1]Βοηθητικό!$E$30:$J$30)=MAX([1]Βοηθητικό!$E$1:$J$1),LEFT('[1]ΣΤΟΙΧΕΙΑ ΕΤΟΥΣ 6'!$F$30,10),IF(MAX([1]Βοηθητικό!$E$30:$J$30)=MAX([1]Βοηθητικό!$E$1:$J$1)-1,LEFT('[1]ΣΤΟΙΧΕΙΑ ΕΤΟΥΣ 5'!$F$30,10),IF(MAX([1]Βοηθητικό!$E$30:$J$30)=MAX([1]Βοηθητικό!$E$1:$J$1)-2,LEFT('[1]ΣΤΟΙΧΕΙΑ ΕΤΟΥΣ 4'!$F$30,10),IF(MAX([1]Βοηθητικό!$E$30:$J$30)=MAX([1]Βοηθητικό!$E$1:$J$1)-3,LEFT('[1]ΣΤΟΙΧΕΙΑ ΕΤΟΥΣ 3'!$F$30,10),IF(MAX([1]Βοηθητικό!$E$30:$J$30)=MAX([1]Βοηθητικό!$E$1:$J$1)-4,LEFT('[1]ΣΤΟΙΧΕΙΑ ΕΤΟΥΣ 2'!$F$30,10),IF(MAX([1]Βοηθητικό!$E$30:$J$30)=MAX([1]Βοηθητικό!$E$1:$J$1)-5,LEFT('[1]ΣΤΟΙΧΕΙΑ ΕΤΟΥΣ 1'!$F$30,10),""))))))</f>
        <v>01/01/2019</v>
      </c>
    </row>
    <row r="2255" spans="1:4" x14ac:dyDescent="0.25">
      <c r="A2255" s="3" t="s">
        <v>190</v>
      </c>
      <c r="B2255" s="4" t="str">
        <f>IF(MAX([1]Βοηθητικό!$E$30:$J$30)-2=MAX([1]Βοηθητικό!$E$1:$J$1)-2,RIGHT('[1]ΣΤΟΙΧΕΙΑ ΕΤΟΥΣ 4'!$F$30,10),IF(MAX([1]Βοηθητικό!$E$30:$J$30)-2=MAX([1]Βοηθητικό!$E$1:$J$1)-3,RIGHT('[1]ΣΤΟΙΧΕΙΑ ΕΤΟΥΣ 3'!$F$30,10),IF(MAX([1]Βοηθητικό!$E$30:$J$30)-2=MAX([1]Βοηθητικό!$E$1:$J$1)-4,RIGHT('[1]ΣΤΟΙΧΕΙΑ ΕΤΟΥΣ 2'!$F$30,10),IF(MAX([1]Βοηθητικό!$E$30:$J$30)-2=MAX([1]Βοηθητικό!$E$1:$J$1)-5,RIGHT('[1]ΣΤΟΙΧΕΙΑ ΕΤΟΥΣ 1'!$F$30,10),""))))</f>
        <v>31/12/2017</v>
      </c>
      <c r="C2255" s="17" t="str">
        <f>IF(MAX([1]Βοηθητικό!$E$30:$J$30)-1=MAX([1]Βοηθητικό!$E$1:$J$1)-1,RIGHT('[1]ΣΤΟΙΧΕΙΑ ΕΤΟΥΣ 5'!$F$30,10),IF(MAX([1]Βοηθητικό!$E$30:$J$30)-1=MAX([1]Βοηθητικό!$E$1:$J$1)-2,RIGHT('[1]ΣΤΟΙΧΕΙΑ ΕΤΟΥΣ 4'!$F$30,10),IF(MAX([1]Βοηθητικό!$E$30:$J$30)-1=MAX([1]Βοηθητικό!$E$1:$J$1)-3,RIGHT('[1]ΣΤΟΙΧΕΙΑ ΕΤΟΥΣ 3'!$F$30,10),IF(MAX([1]Βοηθητικό!$E$30:$J$30)-1=MAX([1]Βοηθητικό!$E$1:$J$1)-4,RIGHT('[1]ΣΤΟΙΧΕΙΑ ΕΤΟΥΣ 2'!$F$30,10),IF(MAX([1]Βοηθητικό!$E$30:$J$30)-1=MAX([1]Βοηθητικό!$E$1:$J$1)-5,RIGHT('[1]ΣΤΟΙΧΕΙΑ ΕΤΟΥΣ 1'!$F$30,10),"")))))</f>
        <v>31/12/2018</v>
      </c>
      <c r="D2255" s="5" t="str">
        <f>IF(MAX([1]Βοηθητικό!$E$30:$J$30)=MAX([1]Βοηθητικό!$E$1:$J$1),RIGHT('[1]ΣΤΟΙΧΕΙΑ ΕΤΟΥΣ 6'!$F$30,10),IF(MAX([1]Βοηθητικό!$E$30:$J$30)=MAX([1]Βοηθητικό!$E$1:$J$1)-1,RIGHT('[1]ΣΤΟΙΧΕΙΑ ΕΤΟΥΣ 5'!$F$30,10),IF(MAX([1]Βοηθητικό!$E$30:$J$30)=MAX([1]Βοηθητικό!$E$1:$J$1)-2,RIGHT('[1]ΣΤΟΙΧΕΙΑ ΕΤΟΥΣ 4'!$F$30,10),IF(MAX([1]Βοηθητικό!$E$30:$J$30)=MAX([1]Βοηθητικό!$E$1:$J$1)-3,RIGHT('[1]ΣΤΟΙΧΕΙΑ ΕΤΟΥΣ 3'!$F$30,10),IF(MAX([1]Βοηθητικό!$E$30:$J$30)=MAX([1]Βοηθητικό!$E$1:$J$1)-4,RIGHT('[1]ΣΤΟΙΧΕΙΑ ΕΤΟΥΣ 2'!$F$30,10),IF(MAX([1]Βοηθητικό!$E$30:$J$30)=MAX([1]Βοηθητικό!$E$1:$J$1)-5,RIGHT('[1]ΣΤΟΙΧΕΙΑ ΕΤΟΥΣ 1'!$F$30,10),""))))))</f>
        <v>31/12/2019</v>
      </c>
    </row>
    <row r="2256" spans="1:4" x14ac:dyDescent="0.25">
      <c r="A2256" s="1" t="s">
        <v>39</v>
      </c>
      <c r="B2256" s="6">
        <f>IF(MAX([1]Βοηθητικό!$E$30:$J$30)-2=MAX([1]Βοηθητικό!$E$1:$J$1)-2,'[1]ΣΤΟΙΧΕΙΑ ΕΤΟΥΣ 4'!$AN$30,IF(MAX([1]Βοηθητικό!$E$30:$J$30)-2=MAX([1]Βοηθητικό!$E$1:$J$1)-3,'[1]ΣΤΟΙΧΕΙΑ ΕΤΟΥΣ 3'!$AN$30,IF(MAX([1]Βοηθητικό!$E$30:$J$30)-2=MAX([1]Βοηθητικό!$E$1:$J$1)-4,'[1]ΣΤΟΙΧΕΙΑ ΕΤΟΥΣ 2'!$AN$30,IF(MAX([1]Βοηθητικό!$E$30:$J$30)-2=MAX([1]Βοηθητικό!$E$1:$J$1)-5,'[1]ΣΤΟΙΧΕΙΑ ΕΤΟΥΣ 1'!$AN$30,""))))</f>
        <v>3951214</v>
      </c>
      <c r="C2256" s="6">
        <f>IF(MAX([1]Βοηθητικό!$E$30:$J$30)-1=MAX([1]Βοηθητικό!$E$1:$J$1)-1,'[1]ΣΤΟΙΧΕΙΑ ΕΤΟΥΣ 5'!$AN$30,IF(MAX([1]Βοηθητικό!$E$30:$J$30)-1=MAX([1]Βοηθητικό!$E$1:$J$1)-2,'[1]ΣΤΟΙΧΕΙΑ ΕΤΟΥΣ 4'!$AN$30,IF(MAX([1]Βοηθητικό!$E$30:$J$30)-1=MAX([1]Βοηθητικό!$E$1:$J$1)-3,'[1]ΣΤΟΙΧΕΙΑ ΕΤΟΥΣ 3'!$AN$30,IF(MAX([1]Βοηθητικό!$E$30:$J$30)-1=MAX([1]Βοηθητικό!$E$1:$J$1)-4,'[1]ΣΤΟΙΧΕΙΑ ΕΤΟΥΣ 2'!$AN$30,IF(MAX([1]Βοηθητικό!$E$30:$J$30)-1=MAX([1]Βοηθητικό!$E$1:$J$1)-5,'[1]ΣΤΟΙΧΕΙΑ ΕΤΟΥΣ 1'!$AN$30,"")))))</f>
        <v>4511915</v>
      </c>
      <c r="D2256" s="7">
        <f>IF(MAX([1]Βοηθητικό!$E$30:$J$30)=MAX([1]Βοηθητικό!$E$1:$J$1),'[1]ΣΤΟΙΧΕΙΑ ΕΤΟΥΣ 6'!$AN$30,IF(MAX([1]Βοηθητικό!$E$30:$J$30)=MAX([1]Βοηθητικό!$E$1:$J$1)-1,'[1]ΣΤΟΙΧΕΙΑ ΕΤΟΥΣ 5'!$AN$30,IF(MAX([1]Βοηθητικό!$E$30:$J$30)=MAX([1]Βοηθητικό!$E$1:$J$1)-2,'[1]ΣΤΟΙΧΕΙΑ ΕΤΟΥΣ 4'!$AN$30,IF(MAX([1]Βοηθητικό!$E$30:$J$30)=MAX([1]Βοηθητικό!$E$1:$J$1)-3,'[1]ΣΤΟΙΧΕΙΑ ΕΤΟΥΣ 3'!$AN$30,IF(MAX([1]Βοηθητικό!$E$30:$J$30)=MAX([1]Βοηθητικό!$E$1:$J$1)-4,'[1]ΣΤΟΙΧΕΙΑ ΕΤΟΥΣ 2'!$AN$30,IF(MAX([1]Βοηθητικό!$E$30:$J$30)=MAX([1]Βοηθητικό!$E$1:$J$1)-5,'[1]ΣΤΟΙΧΕΙΑ ΕΤΟΥΣ 1'!$AN$30,""))))))</f>
        <v>4716130</v>
      </c>
    </row>
    <row r="2257" spans="1:4" x14ac:dyDescent="0.25">
      <c r="A2257" s="1" t="s">
        <v>40</v>
      </c>
      <c r="B2257" s="6">
        <f>IF(MAX([1]Βοηθητικό!$E$30:$J$30)-2=MAX([1]Βοηθητικό!$E$1:$J$1)-2,'[1]ΣΤΟΙΧΕΙΑ ΕΤΟΥΣ 4'!$AO$30,IF(MAX([1]Βοηθητικό!$E$30:$J$30)-2=MAX([1]Βοηθητικό!$E$1:$J$1)-3,'[1]ΣΤΟΙΧΕΙΑ ΕΤΟΥΣ 3'!$AO$30,IF(MAX([1]Βοηθητικό!$E$30:$J$30)-2=MAX([1]Βοηθητικό!$E$1:$J$1)-4,'[1]ΣΤΟΙΧΕΙΑ ΕΤΟΥΣ 2'!$AO$30,IF(MAX([1]Βοηθητικό!$E$30:$J$30)-2=MAX([1]Βοηθητικό!$E$1:$J$1)-5,'[1]ΣΤΟΙΧΕΙΑ ΕΤΟΥΣ 1'!$AO$30,""))))</f>
        <v>2667857</v>
      </c>
      <c r="C2257" s="6">
        <f>IF(MAX([1]Βοηθητικό!$E$30:$J$30)-1=MAX([1]Βοηθητικό!$E$1:$J$1)-1,'[1]ΣΤΟΙΧΕΙΑ ΕΤΟΥΣ 5'!$AO$30,IF(MAX([1]Βοηθητικό!$E$30:$J$30)-1=MAX([1]Βοηθητικό!$E$1:$J$1)-2,'[1]ΣΤΟΙΧΕΙΑ ΕΤΟΥΣ 4'!$AO$30,IF(MAX([1]Βοηθητικό!$E$30:$J$30)-1=MAX([1]Βοηθητικό!$E$1:$J$1)-3,'[1]ΣΤΟΙΧΕΙΑ ΕΤΟΥΣ 3'!$AO$30,IF(MAX([1]Βοηθητικό!$E$30:$J$30)-1=MAX([1]Βοηθητικό!$E$1:$J$1)-4,'[1]ΣΤΟΙΧΕΙΑ ΕΤΟΥΣ 2'!$AO$30,IF(MAX([1]Βοηθητικό!$E$30:$J$30)-1=MAX([1]Βοηθητικό!$E$1:$J$1)-5,'[1]ΣΤΟΙΧΕΙΑ ΕΤΟΥΣ 1'!$AO$30,"")))))</f>
        <v>3174119</v>
      </c>
      <c r="D2257" s="7">
        <f>IF(MAX([1]Βοηθητικό!$E$30:$J$30)=MAX([1]Βοηθητικό!$E$1:$J$1),'[1]ΣΤΟΙΧΕΙΑ ΕΤΟΥΣ 6'!$AO$30,IF(MAX([1]Βοηθητικό!$E$30:$J$30)=MAX([1]Βοηθητικό!$E$1:$J$1)-1,'[1]ΣΤΟΙΧΕΙΑ ΕΤΟΥΣ 5'!$AO$30,IF(MAX([1]Βοηθητικό!$E$30:$J$30)=MAX([1]Βοηθητικό!$E$1:$J$1)-2,'[1]ΣΤΟΙΧΕΙΑ ΕΤΟΥΣ 4'!$AO$30,IF(MAX([1]Βοηθητικό!$E$30:$J$30)=MAX([1]Βοηθητικό!$E$1:$J$1)-3,'[1]ΣΤΟΙΧΕΙΑ ΕΤΟΥΣ 3'!$AO$30,IF(MAX([1]Βοηθητικό!$E$30:$J$30)=MAX([1]Βοηθητικό!$E$1:$J$1)-4,'[1]ΣΤΟΙΧΕΙΑ ΕΤΟΥΣ 2'!$AO$30,IF(MAX([1]Βοηθητικό!$E$30:$J$30)=MAX([1]Βοηθητικό!$E$1:$J$1)-5,'[1]ΣΤΟΙΧΕΙΑ ΕΤΟΥΣ 1'!$AO$30,""))))))</f>
        <v>3168802</v>
      </c>
    </row>
    <row r="2258" spans="1:4" x14ac:dyDescent="0.25">
      <c r="A2258" s="1" t="s">
        <v>41</v>
      </c>
      <c r="B2258" s="6">
        <f>IF(MAX([1]Βοηθητικό!$E$30:$J$30)-2=MAX([1]Βοηθητικό!$E$1:$J$1)-2,'[1]ΣΤΟΙΧΕΙΑ ΕΤΟΥΣ 4'!$AP$30,IF(MAX([1]Βοηθητικό!$E$30:$J$30)-2=MAX([1]Βοηθητικό!$E$1:$J$1)-3,'[1]ΣΤΟΙΧΕΙΑ ΕΤΟΥΣ 3'!$AP$30,IF(MAX([1]Βοηθητικό!$E$30:$J$30)-2=MAX([1]Βοηθητικό!$E$1:$J$1)-4,'[1]ΣΤΟΙΧΕΙΑ ΕΤΟΥΣ 2'!$AP$30,IF(MAX([1]Βοηθητικό!$E$30:$J$30)-2=MAX([1]Βοηθητικό!$E$1:$J$1)-5,'[1]ΣΤΟΙΧΕΙΑ ΕΤΟΥΣ 1'!$AP$30,""))))</f>
        <v>1283357</v>
      </c>
      <c r="C2258" s="6">
        <f>IF(MAX([1]Βοηθητικό!$E$30:$J$30)-1=MAX([1]Βοηθητικό!$E$1:$J$1)-1,'[1]ΣΤΟΙΧΕΙΑ ΕΤΟΥΣ 5'!$AP$30,IF(MAX([1]Βοηθητικό!$E$30:$J$30)-1=MAX([1]Βοηθητικό!$E$1:$J$1)-2,'[1]ΣΤΟΙΧΕΙΑ ΕΤΟΥΣ 4'!$AP$30,IF(MAX([1]Βοηθητικό!$E$30:$J$30)-1=MAX([1]Βοηθητικό!$E$1:$J$1)-3,'[1]ΣΤΟΙΧΕΙΑ ΕΤΟΥΣ 3'!$AP$30,IF(MAX([1]Βοηθητικό!$E$30:$J$30)-1=MAX([1]Βοηθητικό!$E$1:$J$1)-4,'[1]ΣΤΟΙΧΕΙΑ ΕΤΟΥΣ 2'!$AP$30,IF(MAX([1]Βοηθητικό!$E$30:$J$30)-1=MAX([1]Βοηθητικό!$E$1:$J$1)-5,'[1]ΣΤΟΙΧΕΙΑ ΕΤΟΥΣ 1'!$AP$30,"")))))</f>
        <v>1337796</v>
      </c>
      <c r="D2258" s="7">
        <f>IF(MAX([1]Βοηθητικό!$E$30:$J$30)=MAX([1]Βοηθητικό!$E$1:$J$1),'[1]ΣΤΟΙΧΕΙΑ ΕΤΟΥΣ 6'!$AP$30,IF(MAX([1]Βοηθητικό!$E$30:$J$30)=MAX([1]Βοηθητικό!$E$1:$J$1)-1,'[1]ΣΤΟΙΧΕΙΑ ΕΤΟΥΣ 5'!$AP$30,IF(MAX([1]Βοηθητικό!$E$30:$J$30)=MAX([1]Βοηθητικό!$E$1:$J$1)-2,'[1]ΣΤΟΙΧΕΙΑ ΕΤΟΥΣ 4'!$AP$30,IF(MAX([1]Βοηθητικό!$E$30:$J$30)=MAX([1]Βοηθητικό!$E$1:$J$1)-3,'[1]ΣΤΟΙΧΕΙΑ ΕΤΟΥΣ 3'!$AP$30,IF(MAX([1]Βοηθητικό!$E$30:$J$30)=MAX([1]Βοηθητικό!$E$1:$J$1)-4,'[1]ΣΤΟΙΧΕΙΑ ΕΤΟΥΣ 2'!$AP$30,IF(MAX([1]Βοηθητικό!$E$30:$J$30)=MAX([1]Βοηθητικό!$E$1:$J$1)-5,'[1]ΣΤΟΙΧΕΙΑ ΕΤΟΥΣ 1'!$AP$30,""))))))</f>
        <v>1547327</v>
      </c>
    </row>
    <row r="2259" spans="1:4" x14ac:dyDescent="0.25">
      <c r="A2259" s="1" t="s">
        <v>42</v>
      </c>
      <c r="B2259" s="6">
        <f>IF(MAX([1]Βοηθητικό!$E$30:$J$30)-2=MAX([1]Βοηθητικό!$E$1:$J$1)-2,'[1]ΣΤΟΙΧΕΙΑ ΕΤΟΥΣ 4'!$AQ$30,IF(MAX([1]Βοηθητικό!$E$30:$J$30)-2=MAX([1]Βοηθητικό!$E$1:$J$1)-3,'[1]ΣΤΟΙΧΕΙΑ ΕΤΟΥΣ 3'!$AQ$30,IF(MAX([1]Βοηθητικό!$E$30:$J$30)-2=MAX([1]Βοηθητικό!$E$1:$J$1)-4,'[1]ΣΤΟΙΧΕΙΑ ΕΤΟΥΣ 2'!$AQ$30,IF(MAX([1]Βοηθητικό!$E$30:$J$30)-2=MAX([1]Βοηθητικό!$E$1:$J$1)-5,'[1]ΣΤΟΙΧΕΙΑ ΕΤΟΥΣ 1'!$AQ$30,""))))</f>
        <v>46574</v>
      </c>
      <c r="C2259" s="6">
        <f>IF(MAX([1]Βοηθητικό!$E$30:$J$30)-1=MAX([1]Βοηθητικό!$E$1:$J$1)-1,'[1]ΣΤΟΙΧΕΙΑ ΕΤΟΥΣ 5'!$AQ$30,IF(MAX([1]Βοηθητικό!$E$30:$J$30)-1=MAX([1]Βοηθητικό!$E$1:$J$1)-2,'[1]ΣΤΟΙΧΕΙΑ ΕΤΟΥΣ 4'!$AQ$30,IF(MAX([1]Βοηθητικό!$E$30:$J$30)-1=MAX([1]Βοηθητικό!$E$1:$J$1)-3,'[1]ΣΤΟΙΧΕΙΑ ΕΤΟΥΣ 3'!$AQ$30,IF(MAX([1]Βοηθητικό!$E$30:$J$30)-1=MAX([1]Βοηθητικό!$E$1:$J$1)-4,'[1]ΣΤΟΙΧΕΙΑ ΕΤΟΥΣ 2'!$AQ$30,IF(MAX([1]Βοηθητικό!$E$30:$J$30)-1=MAX([1]Βοηθητικό!$E$1:$J$1)-5,'[1]ΣΤΟΙΧΕΙΑ ΕΤΟΥΣ 1'!$AQ$30,"")))))</f>
        <v>34072</v>
      </c>
      <c r="D2259" s="7">
        <f>IF(MAX([1]Βοηθητικό!$E$30:$J$30)=MAX([1]Βοηθητικό!$E$1:$J$1),'[1]ΣΤΟΙΧΕΙΑ ΕΤΟΥΣ 6'!$AQ$30,IF(MAX([1]Βοηθητικό!$E$30:$J$30)=MAX([1]Βοηθητικό!$E$1:$J$1)-1,'[1]ΣΤΟΙΧΕΙΑ ΕΤΟΥΣ 5'!$AQ$30,IF(MAX([1]Βοηθητικό!$E$30:$J$30)=MAX([1]Βοηθητικό!$E$1:$J$1)-2,'[1]ΣΤΟΙΧΕΙΑ ΕΤΟΥΣ 4'!$AQ$30,IF(MAX([1]Βοηθητικό!$E$30:$J$30)=MAX([1]Βοηθητικό!$E$1:$J$1)-3,'[1]ΣΤΟΙΧΕΙΑ ΕΤΟΥΣ 3'!$AQ$30,IF(MAX([1]Βοηθητικό!$E$30:$J$30)=MAX([1]Βοηθητικό!$E$1:$J$1)-4,'[1]ΣΤΟΙΧΕΙΑ ΕΤΟΥΣ 2'!$AQ$30,IF(MAX([1]Βοηθητικό!$E$30:$J$30)=MAX([1]Βοηθητικό!$E$1:$J$1)-5,'[1]ΣΤΟΙΧΕΙΑ ΕΤΟΥΣ 1'!$AQ$30,""))))))</f>
        <v>48014</v>
      </c>
    </row>
    <row r="2260" spans="1:4" x14ac:dyDescent="0.25">
      <c r="A2260" s="1" t="s">
        <v>43</v>
      </c>
      <c r="B2260" s="6">
        <f>IF(MAX([1]Βοηθητικό!$E$30:$J$30)-2=MAX([1]Βοηθητικό!$E$1:$J$1)-2,'[1]ΣΤΟΙΧΕΙΑ ΕΤΟΥΣ 4'!$AR$30,IF(MAX([1]Βοηθητικό!$E$30:$J$30)-2=MAX([1]Βοηθητικό!$E$1:$J$1)-3,'[1]ΣΤΟΙΧΕΙΑ ΕΤΟΥΣ 3'!$AR$30,IF(MAX([1]Βοηθητικό!$E$30:$J$30)-2=MAX([1]Βοηθητικό!$E$1:$J$1)-4,'[1]ΣΤΟΙΧΕΙΑ ΕΤΟΥΣ 2'!$AR$30,IF(MAX([1]Βοηθητικό!$E$30:$J$30)-2=MAX([1]Βοηθητικό!$E$1:$J$1)-5,'[1]ΣΤΟΙΧΕΙΑ ΕΤΟΥΣ 1'!$AR$30,""))))</f>
        <v>106744</v>
      </c>
      <c r="C2260" s="6">
        <f>IF(MAX([1]Βοηθητικό!$E$30:$J$30)-1=MAX([1]Βοηθητικό!$E$1:$J$1)-1,'[1]ΣΤΟΙΧΕΙΑ ΕΤΟΥΣ 5'!$AR$30,IF(MAX([1]Βοηθητικό!$E$30:$J$30)-1=MAX([1]Βοηθητικό!$E$1:$J$1)-2,'[1]ΣΤΟΙΧΕΙΑ ΕΤΟΥΣ 4'!$AR$30,IF(MAX([1]Βοηθητικό!$E$30:$J$30)-1=MAX([1]Βοηθητικό!$E$1:$J$1)-3,'[1]ΣΤΟΙΧΕΙΑ ΕΤΟΥΣ 3'!$AR$30,IF(MAX([1]Βοηθητικό!$E$30:$J$30)-1=MAX([1]Βοηθητικό!$E$1:$J$1)-4,'[1]ΣΤΟΙΧΕΙΑ ΕΤΟΥΣ 2'!$AR$30,IF(MAX([1]Βοηθητικό!$E$30:$J$30)-1=MAX([1]Βοηθητικό!$E$1:$J$1)-5,'[1]ΣΤΟΙΧΕΙΑ ΕΤΟΥΣ 1'!$AR$30,"")))))</f>
        <v>103140</v>
      </c>
      <c r="D2260" s="7">
        <f>IF(MAX([1]Βοηθητικό!$E$30:$J$30)=MAX([1]Βοηθητικό!$E$1:$J$1),'[1]ΣΤΟΙΧΕΙΑ ΕΤΟΥΣ 6'!$AR$30,IF(MAX([1]Βοηθητικό!$E$30:$J$30)=MAX([1]Βοηθητικό!$E$1:$J$1)-1,'[1]ΣΤΟΙΧΕΙΑ ΕΤΟΥΣ 5'!$AR$30,IF(MAX([1]Βοηθητικό!$E$30:$J$30)=MAX([1]Βοηθητικό!$E$1:$J$1)-2,'[1]ΣΤΟΙΧΕΙΑ ΕΤΟΥΣ 4'!$AR$30,IF(MAX([1]Βοηθητικό!$E$30:$J$30)=MAX([1]Βοηθητικό!$E$1:$J$1)-3,'[1]ΣΤΟΙΧΕΙΑ ΕΤΟΥΣ 3'!$AR$30,IF(MAX([1]Βοηθητικό!$E$30:$J$30)=MAX([1]Βοηθητικό!$E$1:$J$1)-4,'[1]ΣΤΟΙΧΕΙΑ ΕΤΟΥΣ 2'!$AR$30,IF(MAX([1]Βοηθητικό!$E$30:$J$30)=MAX([1]Βοηθητικό!$E$1:$J$1)-5,'[1]ΣΤΟΙΧΕΙΑ ΕΤΟΥΣ 1'!$AR$30,""))))))</f>
        <v>109901</v>
      </c>
    </row>
    <row r="2261" spans="1:4" x14ac:dyDescent="0.25">
      <c r="A2261" s="1" t="s">
        <v>44</v>
      </c>
      <c r="B2261" s="6">
        <f>IF(MAX([1]Βοηθητικό!$E$30:$J$30)-2=MAX([1]Βοηθητικό!$E$1:$J$1)-2,'[1]ΣΤΟΙΧΕΙΑ ΕΤΟΥΣ 4'!$AS$30,IF(MAX([1]Βοηθητικό!$E$30:$J$30)-2=MAX([1]Βοηθητικό!$E$1:$J$1)-3,'[1]ΣΤΟΙΧΕΙΑ ΕΤΟΥΣ 3'!$AS$30,IF(MAX([1]Βοηθητικό!$E$30:$J$30)-2=MAX([1]Βοηθητικό!$E$1:$J$1)-4,'[1]ΣΤΟΙΧΕΙΑ ΕΤΟΥΣ 2'!$AS$30,IF(MAX([1]Βοηθητικό!$E$30:$J$30)-2=MAX([1]Βοηθητικό!$E$1:$J$1)-5,'[1]ΣΤΟΙΧΕΙΑ ΕΤΟΥΣ 1'!$AS$30,""))))</f>
        <v>1209890</v>
      </c>
      <c r="C2261" s="6">
        <f>IF(MAX([1]Βοηθητικό!$E$30:$J$30)-1=MAX([1]Βοηθητικό!$E$1:$J$1)-1,'[1]ΣΤΟΙΧΕΙΑ ΕΤΟΥΣ 5'!$AS$30,IF(MAX([1]Βοηθητικό!$E$30:$J$30)-1=MAX([1]Βοηθητικό!$E$1:$J$1)-2,'[1]ΣΤΟΙΧΕΙΑ ΕΤΟΥΣ 4'!$AS$30,IF(MAX([1]Βοηθητικό!$E$30:$J$30)-1=MAX([1]Βοηθητικό!$E$1:$J$1)-3,'[1]ΣΤΟΙΧΕΙΑ ΕΤΟΥΣ 3'!$AS$30,IF(MAX([1]Βοηθητικό!$E$30:$J$30)-1=MAX([1]Βοηθητικό!$E$1:$J$1)-4,'[1]ΣΤΟΙΧΕΙΑ ΕΤΟΥΣ 2'!$AS$30,IF(MAX([1]Βοηθητικό!$E$30:$J$30)-1=MAX([1]Βοηθητικό!$E$1:$J$1)-5,'[1]ΣΤΟΙΧΕΙΑ ΕΤΟΥΣ 1'!$AS$30,"")))))</f>
        <v>1251160</v>
      </c>
      <c r="D2261" s="7">
        <f>IF(MAX([1]Βοηθητικό!$E$30:$J$30)=MAX([1]Βοηθητικό!$E$1:$J$1),'[1]ΣΤΟΙΧΕΙΑ ΕΤΟΥΣ 6'!$AS$30,IF(MAX([1]Βοηθητικό!$E$30:$J$30)=MAX([1]Βοηθητικό!$E$1:$J$1)-1,'[1]ΣΤΟΙΧΕΙΑ ΕΤΟΥΣ 5'!$AS$30,IF(MAX([1]Βοηθητικό!$E$30:$J$30)=MAX([1]Βοηθητικό!$E$1:$J$1)-2,'[1]ΣΤΟΙΧΕΙΑ ΕΤΟΥΣ 4'!$AS$30,IF(MAX([1]Βοηθητικό!$E$30:$J$30)=MAX([1]Βοηθητικό!$E$1:$J$1)-3,'[1]ΣΤΟΙΧΕΙΑ ΕΤΟΥΣ 3'!$AS$30,IF(MAX([1]Βοηθητικό!$E$30:$J$30)=MAX([1]Βοηθητικό!$E$1:$J$1)-4,'[1]ΣΤΟΙΧΕΙΑ ΕΤΟΥΣ 2'!$AS$30,IF(MAX([1]Βοηθητικό!$E$30:$J$30)=MAX([1]Βοηθητικό!$E$1:$J$1)-5,'[1]ΣΤΟΙΧΕΙΑ ΕΤΟΥΣ 1'!$AS$30,""))))))</f>
        <v>1402119</v>
      </c>
    </row>
    <row r="2262" spans="1:4" x14ac:dyDescent="0.25">
      <c r="A2262" s="1" t="s">
        <v>45</v>
      </c>
      <c r="B2262" s="6">
        <f>IF(MAX([1]Βοηθητικό!$E$30:$J$30)-2=MAX([1]Βοηθητικό!$E$1:$J$1)-2,'[1]ΣΤΟΙΧΕΙΑ ΕΤΟΥΣ 4'!$AT$30,IF(MAX([1]Βοηθητικό!$E$30:$J$30)-2=MAX([1]Βοηθητικό!$E$1:$J$1)-3,'[1]ΣΤΟΙΧΕΙΑ ΕΤΟΥΣ 3'!$AT$30,IF(MAX([1]Βοηθητικό!$E$30:$J$30)-2=MAX([1]Βοηθητικό!$E$1:$J$1)-4,'[1]ΣΤΟΙΧΕΙΑ ΕΤΟΥΣ 2'!$AT$30,IF(MAX([1]Βοηθητικό!$E$30:$J$30)-2=MAX([1]Βοηθητικό!$E$1:$J$1)-5,'[1]ΣΤΟΙΧΕΙΑ ΕΤΟΥΣ 1'!$AT$30,""))))</f>
        <v>13298</v>
      </c>
      <c r="C2262" s="6">
        <f>IF(MAX([1]Βοηθητικό!$E$30:$J$30)-1=MAX([1]Βοηθητικό!$E$1:$J$1)-1,'[1]ΣΤΟΙΧΕΙΑ ΕΤΟΥΣ 5'!$AT$30,IF(MAX([1]Βοηθητικό!$E$30:$J$30)-1=MAX([1]Βοηθητικό!$E$1:$J$1)-2,'[1]ΣΤΟΙΧΕΙΑ ΕΤΟΥΣ 4'!$AT$30,IF(MAX([1]Βοηθητικό!$E$30:$J$30)-1=MAX([1]Βοηθητικό!$E$1:$J$1)-3,'[1]ΣΤΟΙΧΕΙΑ ΕΤΟΥΣ 3'!$AT$30,IF(MAX([1]Βοηθητικό!$E$30:$J$30)-1=MAX([1]Βοηθητικό!$E$1:$J$1)-4,'[1]ΣΤΟΙΧΕΙΑ ΕΤΟΥΣ 2'!$AT$30,IF(MAX([1]Βοηθητικό!$E$30:$J$30)-1=MAX([1]Βοηθητικό!$E$1:$J$1)-5,'[1]ΣΤΟΙΧΕΙΑ ΕΤΟΥΣ 1'!$AT$30,"")))))</f>
        <v>17567</v>
      </c>
      <c r="D2262" s="7">
        <f>IF(MAX([1]Βοηθητικό!$E$30:$J$30)=MAX([1]Βοηθητικό!$E$1:$J$1),'[1]ΣΤΟΙΧΕΙΑ ΕΤΟΥΣ 6'!$AT$30,IF(MAX([1]Βοηθητικό!$E$30:$J$30)=MAX([1]Βοηθητικό!$E$1:$J$1)-1,'[1]ΣΤΟΙΧΕΙΑ ΕΤΟΥΣ 5'!$AT$30,IF(MAX([1]Βοηθητικό!$E$30:$J$30)=MAX([1]Βοηθητικό!$E$1:$J$1)-2,'[1]ΣΤΟΙΧΕΙΑ ΕΤΟΥΣ 4'!$AT$30,IF(MAX([1]Βοηθητικό!$E$30:$J$30)=MAX([1]Βοηθητικό!$E$1:$J$1)-3,'[1]ΣΤΟΙΧΕΙΑ ΕΤΟΥΣ 3'!$AT$30,IF(MAX([1]Βοηθητικό!$E$30:$J$30)=MAX([1]Βοηθητικό!$E$1:$J$1)-4,'[1]ΣΤΟΙΧΕΙΑ ΕΤΟΥΣ 2'!$AT$30,IF(MAX([1]Βοηθητικό!$E$30:$J$30)=MAX([1]Βοηθητικό!$E$1:$J$1)-5,'[1]ΣΤΟΙΧΕΙΑ ΕΤΟΥΣ 1'!$AT$30,""))))))</f>
        <v>83321</v>
      </c>
    </row>
    <row r="2263" spans="1:4" x14ac:dyDescent="0.25">
      <c r="A2263" s="1" t="s">
        <v>46</v>
      </c>
      <c r="B2263" s="6">
        <f>IF(MAX([1]Βοηθητικό!$E$30:$J$30)-2=MAX([1]Βοηθητικό!$E$1:$J$1)-2,'[1]ΣΤΟΙΧΕΙΑ ΕΤΟΥΣ 4'!$AU$30,IF(MAX([1]Βοηθητικό!$E$30:$J$30)-2=MAX([1]Βοηθητικό!$E$1:$J$1)-3,'[1]ΣΤΟΙΧΕΙΑ ΕΤΟΥΣ 3'!$AU$30,IF(MAX([1]Βοηθητικό!$E$30:$J$30)-2=MAX([1]Βοηθητικό!$E$1:$J$1)-4,'[1]ΣΤΟΙΧΕΙΑ ΕΤΟΥΣ 2'!$AU$30,IF(MAX([1]Βοηθητικό!$E$30:$J$30)-2=MAX([1]Βοηθητικό!$E$1:$J$1)-5,'[1]ΣΤΟΙΧΕΙΑ ΕΤΟΥΣ 1'!$AU$30,""))))</f>
        <v>0</v>
      </c>
      <c r="C2263" s="6">
        <f>IF(MAX([1]Βοηθητικό!$E$30:$J$30)-1=MAX([1]Βοηθητικό!$E$1:$J$1)-1,'[1]ΣΤΟΙΧΕΙΑ ΕΤΟΥΣ 5'!$AU$30,IF(MAX([1]Βοηθητικό!$E$30:$J$30)-1=MAX([1]Βοηθητικό!$E$1:$J$1)-2,'[1]ΣΤΟΙΧΕΙΑ ΕΤΟΥΣ 4'!$AU$30,IF(MAX([1]Βοηθητικό!$E$30:$J$30)-1=MAX([1]Βοηθητικό!$E$1:$J$1)-3,'[1]ΣΤΟΙΧΕΙΑ ΕΤΟΥΣ 3'!$AU$30,IF(MAX([1]Βοηθητικό!$E$30:$J$30)-1=MAX([1]Βοηθητικό!$E$1:$J$1)-4,'[1]ΣΤΟΙΧΕΙΑ ΕΤΟΥΣ 2'!$AU$30,IF(MAX([1]Βοηθητικό!$E$30:$J$30)-1=MAX([1]Βοηθητικό!$E$1:$J$1)-5,'[1]ΣΤΟΙΧΕΙΑ ΕΤΟΥΣ 1'!$AU$30,"")))))</f>
        <v>0</v>
      </c>
      <c r="D2263" s="7">
        <f>IF(MAX([1]Βοηθητικό!$E$30:$J$30)=MAX([1]Βοηθητικό!$E$1:$J$1),'[1]ΣΤΟΙΧΕΙΑ ΕΤΟΥΣ 6'!$AU$30,IF(MAX([1]Βοηθητικό!$E$30:$J$30)=MAX([1]Βοηθητικό!$E$1:$J$1)-1,'[1]ΣΤΟΙΧΕΙΑ ΕΤΟΥΣ 5'!$AU$30,IF(MAX([1]Βοηθητικό!$E$30:$J$30)=MAX([1]Βοηθητικό!$E$1:$J$1)-2,'[1]ΣΤΟΙΧΕΙΑ ΕΤΟΥΣ 4'!$AU$30,IF(MAX([1]Βοηθητικό!$E$30:$J$30)=MAX([1]Βοηθητικό!$E$1:$J$1)-3,'[1]ΣΤΟΙΧΕΙΑ ΕΤΟΥΣ 3'!$AU$30,IF(MAX([1]Βοηθητικό!$E$30:$J$30)=MAX([1]Βοηθητικό!$E$1:$J$1)-4,'[1]ΣΤΟΙΧΕΙΑ ΕΤΟΥΣ 2'!$AU$30,IF(MAX([1]Βοηθητικό!$E$30:$J$30)=MAX([1]Βοηθητικό!$E$1:$J$1)-5,'[1]ΣΤΟΙΧΕΙΑ ΕΤΟΥΣ 1'!$AU$30,""))))))</f>
        <v>0</v>
      </c>
    </row>
    <row r="2264" spans="1:4" x14ac:dyDescent="0.25">
      <c r="A2264" s="1" t="s">
        <v>47</v>
      </c>
      <c r="B2264" s="6">
        <f>IF(MAX([1]Βοηθητικό!$E$30:$J$30)-2=MAX([1]Βοηθητικό!$E$1:$J$1)-2,'[1]ΣΤΟΙΧΕΙΑ ΕΤΟΥΣ 4'!$AV$30,IF(MAX([1]Βοηθητικό!$E$30:$J$30)-2=MAX([1]Βοηθητικό!$E$1:$J$1)-3,'[1]ΣΤΟΙΧΕΙΑ ΕΤΟΥΣ 3'!$AV$30,IF(MAX([1]Βοηθητικό!$E$30:$J$30)-2=MAX([1]Βοηθητικό!$E$1:$J$1)-4,'[1]ΣΤΟΙΧΕΙΑ ΕΤΟΥΣ 2'!$AV$30,IF(MAX([1]Βοηθητικό!$E$30:$J$30)-2=MAX([1]Βοηθητικό!$E$1:$J$1)-5,'[1]ΣΤΟΙΧΕΙΑ ΕΤΟΥΣ 1'!$AV$30,""))))</f>
        <v>0</v>
      </c>
      <c r="C2264" s="6">
        <f>IF(MAX([1]Βοηθητικό!$E$30:$J$30)-1=MAX([1]Βοηθητικό!$E$1:$J$1)-1,'[1]ΣΤΟΙΧΕΙΑ ΕΤΟΥΣ 5'!$AV$30,IF(MAX([1]Βοηθητικό!$E$30:$J$30)-1=MAX([1]Βοηθητικό!$E$1:$J$1)-2,'[1]ΣΤΟΙΧΕΙΑ ΕΤΟΥΣ 4'!$AV$30,IF(MAX([1]Βοηθητικό!$E$30:$J$30)-1=MAX([1]Βοηθητικό!$E$1:$J$1)-3,'[1]ΣΤΟΙΧΕΙΑ ΕΤΟΥΣ 3'!$AV$30,IF(MAX([1]Βοηθητικό!$E$30:$J$30)-1=MAX([1]Βοηθητικό!$E$1:$J$1)-4,'[1]ΣΤΟΙΧΕΙΑ ΕΤΟΥΣ 2'!$AV$30,IF(MAX([1]Βοηθητικό!$E$30:$J$30)-1=MAX([1]Βοηθητικό!$E$1:$J$1)-5,'[1]ΣΤΟΙΧΕΙΑ ΕΤΟΥΣ 1'!$AV$30,"")))))</f>
        <v>0</v>
      </c>
      <c r="D2264" s="7">
        <f>IF(MAX([1]Βοηθητικό!$E$30:$J$30)=MAX([1]Βοηθητικό!$E$1:$J$1),'[1]ΣΤΟΙΧΕΙΑ ΕΤΟΥΣ 6'!$AV$30,IF(MAX([1]Βοηθητικό!$E$30:$J$30)=MAX([1]Βοηθητικό!$E$1:$J$1)-1,'[1]ΣΤΟΙΧΕΙΑ ΕΤΟΥΣ 5'!$AV$30,IF(MAX([1]Βοηθητικό!$E$30:$J$30)=MAX([1]Βοηθητικό!$E$1:$J$1)-2,'[1]ΣΤΟΙΧΕΙΑ ΕΤΟΥΣ 4'!$AV$30,IF(MAX([1]Βοηθητικό!$E$30:$J$30)=MAX([1]Βοηθητικό!$E$1:$J$1)-3,'[1]ΣΤΟΙΧΕΙΑ ΕΤΟΥΣ 3'!$AV$30,IF(MAX([1]Βοηθητικό!$E$30:$J$30)=MAX([1]Βοηθητικό!$E$1:$J$1)-4,'[1]ΣΤΟΙΧΕΙΑ ΕΤΟΥΣ 2'!$AV$30,IF(MAX([1]Βοηθητικό!$E$30:$J$30)=MAX([1]Βοηθητικό!$E$1:$J$1)-5,'[1]ΣΤΟΙΧΕΙΑ ΕΤΟΥΣ 1'!$AV$30,""))))))</f>
        <v>0</v>
      </c>
    </row>
    <row r="2265" spans="1:4" x14ac:dyDescent="0.25">
      <c r="A2265" s="1" t="s">
        <v>48</v>
      </c>
      <c r="B2265" s="6">
        <f>IF(MAX([1]Βοηθητικό!$E$30:$J$30)-2=MAX([1]Βοηθητικό!$E$1:$J$1)-2,'[1]ΣΤΟΙΧΕΙΑ ΕΤΟΥΣ 4'!$AW$30,IF(MAX([1]Βοηθητικό!$E$30:$J$30)-2=MAX([1]Βοηθητικό!$E$1:$J$1)-3,'[1]ΣΤΟΙΧΕΙΑ ΕΤΟΥΣ 3'!$AW$30,IF(MAX([1]Βοηθητικό!$E$30:$J$30)-2=MAX([1]Βοηθητικό!$E$1:$J$1)-4,'[1]ΣΤΟΙΧΕΙΑ ΕΤΟΥΣ 2'!$AW$30,IF(MAX([1]Βοηθητικό!$E$30:$J$30)-2=MAX([1]Βοηθητικό!$E$1:$J$1)-5,'[1]ΣΤΟΙΧΕΙΑ ΕΤΟΥΣ 1'!$AW$30,""))))</f>
        <v>0</v>
      </c>
      <c r="C2265" s="6">
        <f>IF(MAX([1]Βοηθητικό!$E$30:$J$30)-1=MAX([1]Βοηθητικό!$E$1:$J$1)-1,'[1]ΣΤΟΙΧΕΙΑ ΕΤΟΥΣ 5'!$AW$30,IF(MAX([1]Βοηθητικό!$E$30:$J$30)-1=MAX([1]Βοηθητικό!$E$1:$J$1)-2,'[1]ΣΤΟΙΧΕΙΑ ΕΤΟΥΣ 4'!$AW$30,IF(MAX([1]Βοηθητικό!$E$30:$J$30)-1=MAX([1]Βοηθητικό!$E$1:$J$1)-3,'[1]ΣΤΟΙΧΕΙΑ ΕΤΟΥΣ 3'!$AW$30,IF(MAX([1]Βοηθητικό!$E$30:$J$30)-1=MAX([1]Βοηθητικό!$E$1:$J$1)-4,'[1]ΣΤΟΙΧΕΙΑ ΕΤΟΥΣ 2'!$AW$30,IF(MAX([1]Βοηθητικό!$E$30:$J$30)-1=MAX([1]Βοηθητικό!$E$1:$J$1)-5,'[1]ΣΤΟΙΧΕΙΑ ΕΤΟΥΣ 1'!$AW$30,"")))))</f>
        <v>0</v>
      </c>
      <c r="D2265" s="7">
        <f>IF(MAX([1]Βοηθητικό!$E$30:$J$30)=MAX([1]Βοηθητικό!$E$1:$J$1),'[1]ΣΤΟΙΧΕΙΑ ΕΤΟΥΣ 6'!$AW$30,IF(MAX([1]Βοηθητικό!$E$30:$J$30)=MAX([1]Βοηθητικό!$E$1:$J$1)-1,'[1]ΣΤΟΙΧΕΙΑ ΕΤΟΥΣ 5'!$AW$30,IF(MAX([1]Βοηθητικό!$E$30:$J$30)=MAX([1]Βοηθητικό!$E$1:$J$1)-2,'[1]ΣΤΟΙΧΕΙΑ ΕΤΟΥΣ 4'!$AW$30,IF(MAX([1]Βοηθητικό!$E$30:$J$30)=MAX([1]Βοηθητικό!$E$1:$J$1)-3,'[1]ΣΤΟΙΧΕΙΑ ΕΤΟΥΣ 3'!$AW$30,IF(MAX([1]Βοηθητικό!$E$30:$J$30)=MAX([1]Βοηθητικό!$E$1:$J$1)-4,'[1]ΣΤΟΙΧΕΙΑ ΕΤΟΥΣ 2'!$AW$30,IF(MAX([1]Βοηθητικό!$E$30:$J$30)=MAX([1]Βοηθητικό!$E$1:$J$1)-5,'[1]ΣΤΟΙΧΕΙΑ ΕΤΟΥΣ 1'!$AW$30,""))))))</f>
        <v>0</v>
      </c>
    </row>
    <row r="2266" spans="1:4" x14ac:dyDescent="0.25">
      <c r="A2266" s="1" t="s">
        <v>49</v>
      </c>
      <c r="B2266" s="6">
        <f>IF(MAX([1]Βοηθητικό!$E$30:$J$30)-2=MAX([1]Βοηθητικό!$E$1:$J$1)-2,'[1]ΣΤΟΙΧΕΙΑ ΕΤΟΥΣ 4'!$AX$30,IF(MAX([1]Βοηθητικό!$E$30:$J$30)-2=MAX([1]Βοηθητικό!$E$1:$J$1)-3,'[1]ΣΤΟΙΧΕΙΑ ΕΤΟΥΣ 3'!$AX$30,IF(MAX([1]Βοηθητικό!$E$30:$J$30)-2=MAX([1]Βοηθητικό!$E$1:$J$1)-4,'[1]ΣΤΟΙΧΕΙΑ ΕΤΟΥΣ 2'!$AX$30,IF(MAX([1]Βοηθητικό!$E$30:$J$30)-2=MAX([1]Βοηθητικό!$E$1:$J$1)-5,'[1]ΣΤΟΙΧΕΙΑ ΕΤΟΥΣ 1'!$AX$30,""))))</f>
        <v>66538</v>
      </c>
      <c r="C2266" s="6">
        <f>IF(MAX([1]Βοηθητικό!$E$30:$J$30)-1=MAX([1]Βοηθητικό!$E$1:$J$1)-1,'[1]ΣΤΟΙΧΕΙΑ ΕΤΟΥΣ 5'!$AX$30,IF(MAX([1]Βοηθητικό!$E$30:$J$30)-1=MAX([1]Βοηθητικό!$E$1:$J$1)-2,'[1]ΣΤΟΙΧΕΙΑ ΕΤΟΥΣ 4'!$AX$30,IF(MAX([1]Βοηθητικό!$E$30:$J$30)-1=MAX([1]Βοηθητικό!$E$1:$J$1)-3,'[1]ΣΤΟΙΧΕΙΑ ΕΤΟΥΣ 3'!$AX$30,IF(MAX([1]Βοηθητικό!$E$30:$J$30)-1=MAX([1]Βοηθητικό!$E$1:$J$1)-4,'[1]ΣΤΟΙΧΕΙΑ ΕΤΟΥΣ 2'!$AX$30,IF(MAX([1]Βοηθητικό!$E$30:$J$30)-1=MAX([1]Βοηθητικό!$E$1:$J$1)-5,'[1]ΣΤΟΙΧΕΙΑ ΕΤΟΥΣ 1'!$AX$30,"")))))</f>
        <v>66928</v>
      </c>
      <c r="D2266" s="7">
        <f>IF(MAX([1]Βοηθητικό!$E$30:$J$30)=MAX([1]Βοηθητικό!$E$1:$J$1),'[1]ΣΤΟΙΧΕΙΑ ΕΤΟΥΣ 6'!$AX$30,IF(MAX([1]Βοηθητικό!$E$30:$J$30)=MAX([1]Βοηθητικό!$E$1:$J$1)-1,'[1]ΣΤΟΙΧΕΙΑ ΕΤΟΥΣ 5'!$AX$30,IF(MAX([1]Βοηθητικό!$E$30:$J$30)=MAX([1]Βοηθητικό!$E$1:$J$1)-2,'[1]ΣΤΟΙΧΕΙΑ ΕΤΟΥΣ 4'!$AX$30,IF(MAX([1]Βοηθητικό!$E$30:$J$30)=MAX([1]Βοηθητικό!$E$1:$J$1)-3,'[1]ΣΤΟΙΧΕΙΑ ΕΤΟΥΣ 3'!$AX$30,IF(MAX([1]Βοηθητικό!$E$30:$J$30)=MAX([1]Βοηθητικό!$E$1:$J$1)-4,'[1]ΣΤΟΙΧΕΙΑ ΕΤΟΥΣ 2'!$AX$30,IF(MAX([1]Βοηθητικό!$E$30:$J$30)=MAX([1]Βοηθητικό!$E$1:$J$1)-5,'[1]ΣΤΟΙΧΕΙΑ ΕΤΟΥΣ 1'!$AX$30,""))))))</f>
        <v>70030</v>
      </c>
    </row>
    <row r="2267" spans="1:4" x14ac:dyDescent="0.25">
      <c r="A2267" s="1" t="s">
        <v>50</v>
      </c>
      <c r="B2267" s="6">
        <f>IF(MAX([1]Βοηθητικό!$E$30:$J$30)-2=MAX([1]Βοηθητικό!$E$1:$J$1)-2,'[1]ΣΤΟΙΧΕΙΑ ΕΤΟΥΣ 4'!$AY$30,IF(MAX([1]Βοηθητικό!$E$30:$J$30)-2=MAX([1]Βοηθητικό!$E$1:$J$1)-3,'[1]ΣΤΟΙΧΕΙΑ ΕΤΟΥΣ 3'!$AY$30,IF(MAX([1]Βοηθητικό!$E$30:$J$30)-2=MAX([1]Βοηθητικό!$E$1:$J$1)-4,'[1]ΣΤΟΙΧΕΙΑ ΕΤΟΥΣ 2'!$AY$30,IF(MAX([1]Βοηθητικό!$E$30:$J$30)-2=MAX([1]Βοηθητικό!$E$1:$J$1)-5,'[1]ΣΤΟΙΧΕΙΑ ΕΤΟΥΣ 1'!$AY$30,""))))</f>
        <v>66538</v>
      </c>
      <c r="C2267" s="6">
        <f>IF(MAX([1]Βοηθητικό!$E$30:$J$30)-1=MAX([1]Βοηθητικό!$E$1:$J$1)-1,'[1]ΣΤΟΙΧΕΙΑ ΕΤΟΥΣ 5'!$AY$30,IF(MAX([1]Βοηθητικό!$E$30:$J$30)-1=MAX([1]Βοηθητικό!$E$1:$J$1)-2,'[1]ΣΤΟΙΧΕΙΑ ΕΤΟΥΣ 4'!$AY$30,IF(MAX([1]Βοηθητικό!$E$30:$J$30)-1=MAX([1]Βοηθητικό!$E$1:$J$1)-3,'[1]ΣΤΟΙΧΕΙΑ ΕΤΟΥΣ 3'!$AY$30,IF(MAX([1]Βοηθητικό!$E$30:$J$30)-1=MAX([1]Βοηθητικό!$E$1:$J$1)-4,'[1]ΣΤΟΙΧΕΙΑ ΕΤΟΥΣ 2'!$AY$30,IF(MAX([1]Βοηθητικό!$E$30:$J$30)-1=MAX([1]Βοηθητικό!$E$1:$J$1)-5,'[1]ΣΤΟΙΧΕΙΑ ΕΤΟΥΣ 1'!$AY$30,"")))))</f>
        <v>66928</v>
      </c>
      <c r="D2267" s="7">
        <f>IF(MAX([1]Βοηθητικό!$E$30:$J$30)=MAX([1]Βοηθητικό!$E$1:$J$1),'[1]ΣΤΟΙΧΕΙΑ ΕΤΟΥΣ 6'!$AY$30,IF(MAX([1]Βοηθητικό!$E$30:$J$30)=MAX([1]Βοηθητικό!$E$1:$J$1)-1,'[1]ΣΤΟΙΧΕΙΑ ΕΤΟΥΣ 5'!$AY$30,IF(MAX([1]Βοηθητικό!$E$30:$J$30)=MAX([1]Βοηθητικό!$E$1:$J$1)-2,'[1]ΣΤΟΙΧΕΙΑ ΕΤΟΥΣ 4'!$AY$30,IF(MAX([1]Βοηθητικό!$E$30:$J$30)=MAX([1]Βοηθητικό!$E$1:$J$1)-3,'[1]ΣΤΟΙΧΕΙΑ ΕΤΟΥΣ 3'!$AY$30,IF(MAX([1]Βοηθητικό!$E$30:$J$30)=MAX([1]Βοηθητικό!$E$1:$J$1)-4,'[1]ΣΤΟΙΧΕΙΑ ΕΤΟΥΣ 2'!$AY$30,IF(MAX([1]Βοηθητικό!$E$30:$J$30)=MAX([1]Βοηθητικό!$E$1:$J$1)-5,'[1]ΣΤΟΙΧΕΙΑ ΕΤΟΥΣ 1'!$AY$30,""))))))</f>
        <v>70030</v>
      </c>
    </row>
    <row r="2268" spans="1:4" x14ac:dyDescent="0.25">
      <c r="A2268" s="1" t="s">
        <v>51</v>
      </c>
      <c r="B2268" s="6">
        <f>IF(MAX([1]Βοηθητικό!$E$30:$J$30)-2=MAX([1]Βοηθητικό!$E$1:$J$1)-2,'[1]ΣΤΟΙΧΕΙΑ ΕΤΟΥΣ 4'!$AZ$30,IF(MAX([1]Βοηθητικό!$E$30:$J$30)-2=MAX([1]Βοηθητικό!$E$1:$J$1)-3,'[1]ΣΤΟΙΧΕΙΑ ΕΤΟΥΣ 3'!$AZ$30,IF(MAX([1]Βοηθητικό!$E$30:$J$30)-2=MAX([1]Βοηθητικό!$E$1:$J$1)-4,'[1]ΣΤΟΙΧΕΙΑ ΕΤΟΥΣ 2'!$AZ$30,IF(MAX([1]Βοηθητικό!$E$30:$J$30)-2=MAX([1]Βοηθητικό!$E$1:$J$1)-5,'[1]ΣΤΟΙΧΕΙΑ ΕΤΟΥΣ 1'!$AZ$30,""))))</f>
        <v>13298</v>
      </c>
      <c r="C2268" s="6">
        <f>IF(MAX([1]Βοηθητικό!$E$30:$J$30)-1=MAX([1]Βοηθητικό!$E$1:$J$1)-1,'[1]ΣΤΟΙΧΕΙΑ ΕΤΟΥΣ 5'!$AZ$30,IF(MAX([1]Βοηθητικό!$E$30:$J$30)-1=MAX([1]Βοηθητικό!$E$1:$J$1)-2,'[1]ΣΤΟΙΧΕΙΑ ΕΤΟΥΣ 4'!$AZ$30,IF(MAX([1]Βοηθητικό!$E$30:$J$30)-1=MAX([1]Βοηθητικό!$E$1:$J$1)-3,'[1]ΣΤΟΙΧΕΙΑ ΕΤΟΥΣ 3'!$AZ$30,IF(MAX([1]Βοηθητικό!$E$30:$J$30)-1=MAX([1]Βοηθητικό!$E$1:$J$1)-4,'[1]ΣΤΟΙΧΕΙΑ ΕΤΟΥΣ 2'!$AZ$30,IF(MAX([1]Βοηθητικό!$E$30:$J$30)-1=MAX([1]Βοηθητικό!$E$1:$J$1)-5,'[1]ΣΤΟΙΧΕΙΑ ΕΤΟΥΣ 1'!$AZ$30,"")))))</f>
        <v>17567</v>
      </c>
      <c r="D2268" s="7">
        <f>IF(MAX([1]Βοηθητικό!$E$30:$J$30)=MAX([1]Βοηθητικό!$E$1:$J$1),'[1]ΣΤΟΙΧΕΙΑ ΕΤΟΥΣ 6'!$AZ$30,IF(MAX([1]Βοηθητικό!$E$30:$J$30)=MAX([1]Βοηθητικό!$E$1:$J$1)-1,'[1]ΣΤΟΙΧΕΙΑ ΕΤΟΥΣ 5'!$AZ$30,IF(MAX([1]Βοηθητικό!$E$30:$J$30)=MAX([1]Βοηθητικό!$E$1:$J$1)-2,'[1]ΣΤΟΙΧΕΙΑ ΕΤΟΥΣ 4'!$AZ$30,IF(MAX([1]Βοηθητικό!$E$30:$J$30)=MAX([1]Βοηθητικό!$E$1:$J$1)-3,'[1]ΣΤΟΙΧΕΙΑ ΕΤΟΥΣ 3'!$AZ$30,IF(MAX([1]Βοηθητικό!$E$30:$J$30)=MAX([1]Βοηθητικό!$E$1:$J$1)-4,'[1]ΣΤΟΙΧΕΙΑ ΕΤΟΥΣ 2'!$AZ$30,IF(MAX([1]Βοηθητικό!$E$30:$J$30)=MAX([1]Βοηθητικό!$E$1:$J$1)-5,'[1]ΣΤΟΙΧΕΙΑ ΕΤΟΥΣ 1'!$AZ$30,""))))))</f>
        <v>83321</v>
      </c>
    </row>
    <row r="2269" spans="1:4" x14ac:dyDescent="0.25">
      <c r="A2269" s="1" t="s">
        <v>191</v>
      </c>
      <c r="B2269" s="6">
        <f>IF(MAX([1]Βοηθητικό!E30:J30)-2=MAX([1]Βοηθητικό!$E$1:$J$1)-2,'[1]ΣΤΟΙΧΕΙΑ ΕΤΟΥΣ 4'!BQ30,IF(MAX([1]Βοηθητικό!E30:J30)-2=MAX([1]Βοηθητικό!$E$1:$J$1)-3,'[1]ΣΤΟΙΧΕΙΑ ΕΤΟΥΣ 3'!BQ30,IF(MAX([1]Βοηθητικό!E30:J30)-2=MAX([1]Βοηθητικό!$E$1:$J$1)-4,'[1]ΣΤΟΙΧΕΙΑ ΕΤΟΥΣ 2'!BQ30,IF(MAX([1]Βοηθητικό!E30:J30)-2=MAX([1]Βοηθητικό!$E$1:$J$1)-5,'[1]ΣΤΟΙΧΕΙΑ ΕΤΟΥΣ 1'!BQ30,""))))</f>
        <v>186456</v>
      </c>
      <c r="C2269" s="6">
        <f>IF(MAX([1]Βοηθητικό!E30:J30)-1=MAX([1]Βοηθητικό!$E$1:$J$1)-1,'[1]ΣΤΟΙΧΕΙΑ ΕΤΟΥΣ 5'!BQ30,IF(MAX([1]Βοηθητικό!E30:J30)-1=MAX([1]Βοηθητικό!$E$1:$J$1)-2,'[1]ΣΤΟΙΧΕΙΑ ΕΤΟΥΣ 4'!BQ30,IF(MAX([1]Βοηθητικό!E30:J30)-1=MAX([1]Βοηθητικό!$E$1:$J$1)-3,'[1]ΣΤΟΙΧΕΙΑ ΕΤΟΥΣ 3'!BQ30,IF(MAX([1]Βοηθητικό!E30:J30)-1=MAX([1]Βοηθητικό!$E$1:$J$1)-4,'[1]ΣΤΟΙΧΕΙΑ ΕΤΟΥΣ 2'!BQ30,IF(MAX([1]Βοηθητικό!E30:J30)-1=MAX([1]Βοηθητικό!$E$1:$J$1)-5,'[1]ΣΤΟΙΧΕΙΑ ΕΤΟΥΣ 1'!BQ30,"")))))</f>
        <v>187493</v>
      </c>
      <c r="D2269" s="7">
        <f>IF(MAX([1]Βοηθητικό!E30:J30)=MAX([1]Βοηθητικό!$E$1:$J$1),'[1]ΣΤΟΙΧΕΙΑ ΕΤΟΥΣ 6'!BQ30,IF(MAX([1]Βοηθητικό!E30:J30)=MAX([1]Βοηθητικό!$E$1:$J$1)-1,'[1]ΣΤΟΙΧΕΙΑ ΕΤΟΥΣ 5'!BQ30,IF(MAX([1]Βοηθητικό!E30:J30)=MAX([1]Βοηθητικό!$E$1:$J$1)-2,'[1]ΣΤΟΙΧΕΙΑ ΕΤΟΥΣ 4'!BQ30,IF(MAX([1]Βοηθητικό!E30:J30)=MAX([1]Βοηθητικό!$E$1:$J$1)-3,'[1]ΣΤΟΙΧΕΙΑ ΕΤΟΥΣ 3'!BQ30,IF(MAX([1]Βοηθητικό!E30:J30)=MAX([1]Βοηθητικό!$E$1:$J$1)-4,'[1]ΣΤΟΙΧΕΙΑ ΕΤΟΥΣ 2'!BQ30,IF(MAX([1]Βοηθητικό!E30:J30)=MAX([1]Βοηθητικό!$E$1:$J$1)-5,'[1]ΣΤΟΙΧΕΙΑ ΕΤΟΥΣ 1'!BQ30,""))))))</f>
        <v>263066</v>
      </c>
    </row>
    <row r="2270" spans="1:4" x14ac:dyDescent="0.25">
      <c r="A2270" s="1" t="s">
        <v>55</v>
      </c>
      <c r="B2270" s="6">
        <f>IF(MAX([1]Βοηθητικό!$E$30:$J$30)-2=MAX([1]Βοηθητικό!$E$1:$J$1)-2,'[1]ΣΤΟΙΧΕΙΑ ΕΤΟΥΣ 4'!$BD$30,IF(MAX([1]Βοηθητικό!$E$30:$J$30)-2=MAX([1]Βοηθητικό!$E$1:$J$1)-3,'[1]ΣΤΟΙΧΕΙΑ ΕΤΟΥΣ 3'!$BD$30,IF(MAX([1]Βοηθητικό!$E$30:$J$30)-2=MAX([1]Βοηθητικό!$E$1:$J$1)-4,'[1]ΣΤΟΙΧΕΙΑ ΕΤΟΥΣ 2'!$BD$30,IF(MAX([1]Βοηθητικό!$E$30:$J$30)-2=MAX([1]Βοηθητικό!$E$1:$J$1)-5,'[1]ΣΤΟΙΧΕΙΑ ΕΤΟΥΣ 1'!$BD$30,""))))</f>
        <v>0</v>
      </c>
      <c r="C2270" s="6">
        <f>IF(MAX([1]Βοηθητικό!$E$30:$J$30)-1=MAX([1]Βοηθητικό!$E$1:$J$1)-1,'[1]ΣΤΟΙΧΕΙΑ ΕΤΟΥΣ 5'!$BD$30,IF(MAX([1]Βοηθητικό!$E$30:$J$30)-1=MAX([1]Βοηθητικό!$E$1:$J$1)-2,'[1]ΣΤΟΙΧΕΙΑ ΕΤΟΥΣ 4'!$BD$30,IF(MAX([1]Βοηθητικό!$E$30:$J$30)-1=MAX([1]Βοηθητικό!$E$1:$J$1)-3,'[1]ΣΤΟΙΧΕΙΑ ΕΤΟΥΣ 3'!$BD$30,IF(MAX([1]Βοηθητικό!$E$30:$J$30)-1=MAX([1]Βοηθητικό!$E$1:$J$1)-4,'[1]ΣΤΟΙΧΕΙΑ ΕΤΟΥΣ 2'!$BD$30,IF(MAX([1]Βοηθητικό!$E$30:$J$30)-1=MAX([1]Βοηθητικό!$E$1:$J$1)-5,'[1]ΣΤΟΙΧΕΙΑ ΕΤΟΥΣ 1'!$BD$30,"")))))</f>
        <v>0</v>
      </c>
      <c r="D2270" s="7">
        <f>IF(MAX([1]Βοηθητικό!$E$30:$J$30)=MAX([1]Βοηθητικό!$E$1:$J$1),'[1]ΣΤΟΙΧΕΙΑ ΕΤΟΥΣ 6'!$BD$30,IF(MAX([1]Βοηθητικό!$E$30:$J$30)=MAX([1]Βοηθητικό!$E$1:$J$1)-1,'[1]ΣΤΟΙΧΕΙΑ ΕΤΟΥΣ 5'!$BD$30,IF(MAX([1]Βοηθητικό!$E$30:$J$30)=MAX([1]Βοηθητικό!$E$1:$J$1)-2,'[1]ΣΤΟΙΧΕΙΑ ΕΤΟΥΣ 4'!$BD$30,IF(MAX([1]Βοηθητικό!$E$30:$J$30)=MAX([1]Βοηθητικό!$E$1:$J$1)-3,'[1]ΣΤΟΙΧΕΙΑ ΕΤΟΥΣ 3'!$BD$30,IF(MAX([1]Βοηθητικό!$E$30:$J$30)=MAX([1]Βοηθητικό!$E$1:$J$1)-4,'[1]ΣΤΟΙΧΕΙΑ ΕΤΟΥΣ 2'!$BD$30,IF(MAX([1]Βοηθητικό!$E$30:$J$30)=MAX([1]Βοηθητικό!$E$1:$J$1)-5,'[1]ΣΤΟΙΧΕΙΑ ΕΤΟΥΣ 1'!$BD$30,""))))))</f>
        <v>0</v>
      </c>
    </row>
    <row r="2271" spans="1:4" x14ac:dyDescent="0.25">
      <c r="A2271" s="1" t="s">
        <v>64</v>
      </c>
      <c r="B2271" s="6">
        <f>IF(MAX([1]Βοηθητικό!$E$30:$J$30)-2=MAX([1]Βοηθητικό!$E$1:$J$1)-2,'[1]ΣΤΟΙΧΕΙΑ ΕΤΟΥΣ 4'!$BM$30,IF(MAX([1]Βοηθητικό!$E$30:$J$30)-2=MAX([1]Βοηθητικό!$E$1:$J$1)-3,'[1]ΣΤΟΙΧΕΙΑ ΕΤΟΥΣ 3'!$BM$30,IF(MAX([1]Βοηθητικό!$E$30:$J$30)-2=MAX([1]Βοηθητικό!$E$1:$J$1)-4,'[1]ΣΤΟΙΧΕΙΑ ΕΤΟΥΣ 2'!$BM$30,IF(MAX([1]Βοηθητικό!$E$30:$J$30)-2=MAX([1]Βοηθητικό!$E$1:$J$1)-5,'[1]ΣΤΟΙΧΕΙΑ ΕΤΟΥΣ 1'!$BM$30,""))))</f>
        <v>-8102</v>
      </c>
      <c r="C2271" s="6">
        <f>IF(MAX([1]Βοηθητικό!$E$30:$J$30)-1=MAX([1]Βοηθητικό!$E$1:$J$1)-1,'[1]ΣΤΟΙΧΕΙΑ ΕΤΟΥΣ 5'!$BM$30,IF(MAX([1]Βοηθητικό!$E$30:$J$30)-1=MAX([1]Βοηθητικό!$E$1:$J$1)-2,'[1]ΣΤΟΙΧΕΙΑ ΕΤΟΥΣ 4'!$BM$30,IF(MAX([1]Βοηθητικό!$E$30:$J$30)-1=MAX([1]Βοηθητικό!$E$1:$J$1)-3,'[1]ΣΤΟΙΧΕΙΑ ΕΤΟΥΣ 3'!$BM$30,IF(MAX([1]Βοηθητικό!$E$30:$J$30)-1=MAX([1]Βοηθητικό!$E$1:$J$1)-4,'[1]ΣΤΟΙΧΕΙΑ ΕΤΟΥΣ 2'!$BM$30,IF(MAX([1]Βοηθητικό!$E$30:$J$30)-1=MAX([1]Βοηθητικό!$E$1:$J$1)-5,'[1]ΣΤΟΙΧΕΙΑ ΕΤΟΥΣ 1'!$BM$30,"")))))</f>
        <v>-8499</v>
      </c>
      <c r="D2271" s="7">
        <f>IF(MAX([1]Βοηθητικό!$E$30:$J$30)=MAX([1]Βοηθητικό!$E$1:$J$1),'[1]ΣΤΟΙΧΕΙΑ ΕΤΟΥΣ 6'!$BM$30,IF(MAX([1]Βοηθητικό!$E$30:$J$30)=MAX([1]Βοηθητικό!$E$1:$J$1)-1,'[1]ΣΤΟΙΧΕΙΑ ΕΤΟΥΣ 5'!$BM$30,IF(MAX([1]Βοηθητικό!$E$30:$J$30)=MAX([1]Βοηθητικό!$E$1:$J$1)-2,'[1]ΣΤΟΙΧΕΙΑ ΕΤΟΥΣ 4'!$BM$30,IF(MAX([1]Βοηθητικό!$E$30:$J$30)=MAX([1]Βοηθητικό!$E$1:$J$1)-3,'[1]ΣΤΟΙΧΕΙΑ ΕΤΟΥΣ 3'!$BM$30,IF(MAX([1]Βοηθητικό!$E$30:$J$30)=MAX([1]Βοηθητικό!$E$1:$J$1)-4,'[1]ΣΤΟΙΧΕΙΑ ΕΤΟΥΣ 2'!$BM$30,IF(MAX([1]Βοηθητικό!$E$30:$J$30)=MAX([1]Βοηθητικό!$E$1:$J$1)-5,'[1]ΣΤΟΙΧΕΙΑ ΕΤΟΥΣ 1'!$BM$30,""))))))</f>
        <v>-29233</v>
      </c>
    </row>
    <row r="2272" spans="1:4" x14ac:dyDescent="0.25">
      <c r="A2272" s="1"/>
      <c r="B2272" s="9"/>
      <c r="C2272" s="9"/>
      <c r="D2272" s="9"/>
    </row>
    <row r="2273" spans="1:4" x14ac:dyDescent="0.25">
      <c r="A2273" s="1" t="s">
        <v>176</v>
      </c>
      <c r="B2273" s="1"/>
      <c r="C2273" s="1"/>
      <c r="D2273" s="2" t="s">
        <v>192</v>
      </c>
    </row>
    <row r="2274" spans="1:4" x14ac:dyDescent="0.25">
      <c r="A2274" s="3" t="str">
        <f>"ΚΩΔΙΚΟΣ ICAP" &amp; ": " &amp; '[1]ΣΤΟΙΧΕΙΑ ΕΤΟΥΣ 3'!A$30</f>
        <v>ΚΩΔΙΚΟΣ ICAP: 8199</v>
      </c>
      <c r="B2274" s="1"/>
      <c r="C2274" s="1"/>
      <c r="D2274" s="1"/>
    </row>
    <row r="2275" spans="1:4" x14ac:dyDescent="0.25">
      <c r="A2275" s="3" t="str">
        <f>'[1]ΣΤΟΙΧΕΙΑ ΕΤΟΥΣ 3'!B$30</f>
        <v>ΔΕΛΟΥΔΗΣ, ΙΩΑΝΝΗΣ, Α.Ε.</v>
      </c>
      <c r="B2275" s="1"/>
      <c r="C2275" s="1"/>
      <c r="D2275" s="1"/>
    </row>
    <row r="2276" spans="1:4" x14ac:dyDescent="0.25">
      <c r="A2276" s="3" t="s">
        <v>193</v>
      </c>
      <c r="B2276" s="4" t="str">
        <f>RIGHT(B2255,4)</f>
        <v>2017</v>
      </c>
      <c r="C2276" s="4" t="str">
        <f>RIGHT(C2255,4)</f>
        <v>2018</v>
      </c>
      <c r="D2276" s="4" t="str">
        <f>RIGHT(D2255,4)</f>
        <v>2019</v>
      </c>
    </row>
    <row r="2277" spans="1:4" x14ac:dyDescent="0.25">
      <c r="A2277" s="1" t="s">
        <v>194</v>
      </c>
      <c r="B2277" s="10">
        <f>IF(B2241&lt;=0,"-",IF(OR(B2268/B2241*100&lt;-500,B2268/B2241*100&gt;500),"-",B2268/B2241*100))</f>
        <v>0.9148944513970062</v>
      </c>
      <c r="C2277" s="10">
        <f>IF(C2241&lt;=0,"-",IF(OR(C2268/C2241*100&lt;-500,C2268/C2241*100&gt;500),"-",C2268/C2241*100))</f>
        <v>1.2011057256102105</v>
      </c>
      <c r="D2277" s="10">
        <f>IF(D2241&lt;=0,"-",IF(OR(D2268/D2241*100&lt;-500,D2268/D2241*100&gt;500),"-",D2268/D2241*100))</f>
        <v>5.4937273226576604</v>
      </c>
    </row>
    <row r="2278" spans="1:4" x14ac:dyDescent="0.25">
      <c r="A2278" s="1" t="s">
        <v>195</v>
      </c>
      <c r="B2278" s="10">
        <f>IF(B2253=0,"-",IF(OR(B2268/B2253*100&lt;-500,B2268/B2253*100&gt;500),"-",B2268/B2253*100))</f>
        <v>0.2387313095089133</v>
      </c>
      <c r="C2278" s="10">
        <f>IF(C2253=0,"-",IF(OR(C2268/C2253*100&lt;-500,C2268/C2253*100&gt;500),"-",C2268/C2253*100))</f>
        <v>0.34415568132128199</v>
      </c>
      <c r="D2278" s="10">
        <f>IF(D2253=0,"-",IF(OR(D2268/D2253*100&lt;-500,D2268/D2253*100&gt;500),"-",D2268/D2253*100))</f>
        <v>1.5290422790164038</v>
      </c>
    </row>
    <row r="2279" spans="1:4" x14ac:dyDescent="0.25">
      <c r="A2279" s="1" t="s">
        <v>196</v>
      </c>
      <c r="B2279" s="10">
        <f>IF(B2256=0,"-",IF(OR(B2258/B2256*100&lt;-500,B2258/B2256*100&gt;99),"-",B2258/B2256*100))</f>
        <v>32.48006815120619</v>
      </c>
      <c r="C2279" s="10">
        <f>IF(C2256=0,"-",IF(OR(C2258/C2256*100&lt;-500,C2258/C2256*100&gt;99),"-",C2258/C2256*100))</f>
        <v>29.650292614111745</v>
      </c>
      <c r="D2279" s="10">
        <f>IF(D2256=0,"-",IF(OR(D2258/D2256*100&lt;-500,D2258/D2256*100&gt;99),"-",D2258/D2256*100))</f>
        <v>32.809252501521371</v>
      </c>
    </row>
    <row r="2280" spans="1:4" x14ac:dyDescent="0.25">
      <c r="A2280" s="1" t="s">
        <v>197</v>
      </c>
      <c r="B2280" s="10">
        <f>IF(B2256=0,"-",IF(OR(B2262/B2256*100&lt;-500,B2262/B2256*100&gt;500),"-",B2262/B2256*100))</f>
        <v>0.33655479050236209</v>
      </c>
      <c r="C2280" s="10">
        <f>IF(C2256=0,"-",IF(OR(C2262/C2256*100&lt;-500,C2262/C2256*100&gt;500),"-",C2262/C2256*100))</f>
        <v>0.38934687377754235</v>
      </c>
      <c r="D2280" s="10">
        <f>IF(D2256=0,"-",IF(OR(D2262/D2256*100&lt;-500,D2262/D2256*100&gt;500),"-",D2262/D2256*100))</f>
        <v>1.7667239876763365</v>
      </c>
    </row>
    <row r="2281" spans="1:4" x14ac:dyDescent="0.25">
      <c r="A2281" s="1" t="s">
        <v>198</v>
      </c>
      <c r="B2281" s="10">
        <f>IF(B2256=0,"-",IF(OR(B2268/B2256*100&lt;-500,B2268/B2256*100&gt;500),"-",B2268/B2256*100))</f>
        <v>0.33655479050236209</v>
      </c>
      <c r="C2281" s="10">
        <f>IF(C2256=0,"-",IF(OR(C2268/C2256*100&lt;-500,C2268/C2256*100&gt;500),"-",C2268/C2256*100))</f>
        <v>0.38934687377754235</v>
      </c>
      <c r="D2281" s="10">
        <f>IF(D2256=0,"-",IF(OR(D2268/D2256*100&lt;-500,D2268/D2256*100&gt;500),"-",D2268/D2256*100))</f>
        <v>1.7667239876763365</v>
      </c>
    </row>
    <row r="2282" spans="1:4" x14ac:dyDescent="0.25">
      <c r="A2282" s="1" t="s">
        <v>199</v>
      </c>
      <c r="B2282" s="10">
        <f>IF(B2256=0,"-",IF(OR(B2269/B2256*100&lt;-500,B2269/B2256*100&gt;500),"-",B2269/B2256*100))</f>
        <v>4.7189547313812916</v>
      </c>
      <c r="C2282" s="10">
        <f t="shared" ref="C2282:D2282" si="26">IF(C2256=0,"-",IF(OR(C2269/C2256*100&lt;-500,C2269/C2256*100&gt;500),"-",C2269/C2256*100))</f>
        <v>4.1555082487147921</v>
      </c>
      <c r="D2282" s="10">
        <f t="shared" si="26"/>
        <v>5.5780056953476684</v>
      </c>
    </row>
    <row r="2283" spans="1:4" x14ac:dyDescent="0.25">
      <c r="A2283" s="1" t="s">
        <v>200</v>
      </c>
      <c r="B2283" s="10">
        <f>IF(B2241&lt;=0,"-",IF(OR((B2245+B2248)/B2241&lt;=0,(B2245+B2248)/B2241&gt;100),"-",(B2245+B2248)/B2241))</f>
        <v>2.8323186568155094</v>
      </c>
      <c r="C2283" s="10">
        <f>IF(C2241&lt;=0,"-",IF(OR((C2245+C2248)/C2241&lt;=0,(C2245+C2248)/C2241&gt;100),"-",(C2245+C2248)/C2241))</f>
        <v>2.490006967192659</v>
      </c>
      <c r="D2283" s="10">
        <f>IF(D2241&lt;=0,"-",IF(OR((D2245+D2248)/D2241&lt;=0,(D2245+D2248)/D2241&gt;100),"-",(D2245+D2248)/D2241))</f>
        <v>2.5929204823503271</v>
      </c>
    </row>
    <row r="2284" spans="1:4" x14ac:dyDescent="0.25">
      <c r="A2284" s="1" t="s">
        <v>201</v>
      </c>
      <c r="B2284" s="10">
        <f>IF(B2260=0,"-",IF((B2260+B2268)&lt;=0,"-",IF(OR((B2260+B2268)/B2260&lt;=0,(B2260+B2268)/B2260&gt;1000),"-",(B2260+B2268)/B2260)))</f>
        <v>1.1245784306377875</v>
      </c>
      <c r="C2284" s="10">
        <f>IF(C2260=0,"-",IF((C2260+C2268)&lt;=0,"-",IF(OR((C2260+C2268)/C2260&lt;=0,(C2260+C2268)/C2260&gt;1000),"-",(C2260+C2268)/C2260)))</f>
        <v>1.1703218925732015</v>
      </c>
      <c r="D2284" s="10">
        <f>IF(D2260=0,"-",IF((D2260+D2268)&lt;=0,"-",IF(OR((D2260+D2268)/D2260&lt;=0,(D2260+D2268)/D2260&gt;1000),"-",(D2260+D2268)/D2260)))</f>
        <v>1.7581459677345974</v>
      </c>
    </row>
    <row r="2285" spans="1:4" x14ac:dyDescent="0.25">
      <c r="A2285" s="1" t="s">
        <v>202</v>
      </c>
      <c r="B2285" s="10">
        <f>IF(B2241&lt;=0,"-",IF(B2249=0,"-",IF(OR(B2249/B2241*100&lt;0,B2249/B2241*100&gt;1000),"-",B2249/B2241*100)))</f>
        <v>108.67966379108098</v>
      </c>
      <c r="C2285" s="10">
        <f>IF(C2241&lt;=0,"-",IF(C2249=0,"-",IF(OR(C2249/C2241*100&lt;0,C2249/C2241*100&gt;1000),"-",C2249/C2241*100)))</f>
        <v>108.00584451058377</v>
      </c>
      <c r="D2285" s="10">
        <f>IF(D2241&lt;=0,"-",IF(D2249=0,"-",IF(OR(D2249/D2241*100&lt;0,D2249/D2241*100&gt;1000),"-",D2249/D2241*100)))</f>
        <v>104.15407043253681</v>
      </c>
    </row>
    <row r="2286" spans="1:4" x14ac:dyDescent="0.25">
      <c r="A2286" s="1" t="s">
        <v>81</v>
      </c>
      <c r="B2286" s="10">
        <f>IF(B2248=0,"-",IF(OR((B2229+B2233+B2237)/B2248&lt;0,(B2229+B2233+B2237)/B2248&gt;50),"-",(B2229+B2233+B2237)/B2248))</f>
        <v>1.1497687663551586</v>
      </c>
      <c r="C2286" s="10">
        <f>IF(C2248=0,"-",IF(OR((C2229+C2233+C2237)/C2248&lt;0,(C2229+C2233+C2237)/C2248&gt;50),"-",(C2229+C2233+C2237)/C2248))</f>
        <v>1.1541243124635654</v>
      </c>
      <c r="D2286" s="10">
        <f>IF(D2248=0,"-",IF(OR((D2229+D2233+D2237)/D2248&lt;0,(D2229+D2233+D2237)/D2248&gt;50),"-",(D2229+D2233+D2237)/D2248))</f>
        <v>1.1629534469943454</v>
      </c>
    </row>
    <row r="2287" spans="1:4" x14ac:dyDescent="0.25">
      <c r="A2287" s="1" t="s">
        <v>203</v>
      </c>
      <c r="B2287" s="10">
        <f>IF(B2248=0,"-",IF(OR((B2233+B2237)/B2248&lt;0,(B2233+B2237)/B2248&gt;30),"-",(B2233+B2237)/B2248))</f>
        <v>0.28132874820445442</v>
      </c>
      <c r="C2287" s="10">
        <f>IF(C2248=0,"-",IF(OR((C2233+C2237)/C2248&lt;0,(C2233+C2237)/C2248&gt;30),"-",(C2233+C2237)/C2248))</f>
        <v>0.26884620739100124</v>
      </c>
      <c r="D2287" s="10">
        <f>IF(D2248=0,"-",IF(OR((D2233+D2237)/D2248&lt;0,(D2233+D2237)/D2248&gt;30),"-",(D2233+D2237)/D2248))</f>
        <v>0.2667038942208545</v>
      </c>
    </row>
    <row r="2288" spans="1:4" x14ac:dyDescent="0.25">
      <c r="A2288" s="1" t="s">
        <v>204</v>
      </c>
      <c r="B2288" s="10">
        <f>IF(B2248=0,"-",IF(OR((B2235+B2237)/B2248&lt;0,(B2235+B2237)/B2248&gt;15),"-",(B2235+B2237)/B2248))</f>
        <v>3.4590141083169969E-2</v>
      </c>
      <c r="C2288" s="10">
        <f>IF(C2248=0,"-",IF(OR((C2235+C2237)/C2248&lt;0,(C2235+C2237)/C2248&gt;15),"-",(C2235+C2237)/C2248))</f>
        <v>2.6579662239102731E-2</v>
      </c>
      <c r="D2288" s="10">
        <f>IF(D2248=0,"-",IF(OR((D2235+D2237)/D2248&lt;0,(D2235+D2237)/D2248&gt;15),"-",(D2235+D2237)/D2248))</f>
        <v>1.4530189029009266E-2</v>
      </c>
    </row>
    <row r="2289" spans="1:4" x14ac:dyDescent="0.25">
      <c r="A2289" s="1" t="s">
        <v>205</v>
      </c>
      <c r="B2289" s="8">
        <f>IF((B2229+B2233+B2237)-B2248=0,"-",(B2229+B2233+B2237)-B2248)</f>
        <v>605983</v>
      </c>
      <c r="C2289" s="8">
        <f>IF((C2229+C2233+C2237)-C2248=0,"-",(C2229+C2233+C2237)-C2248)</f>
        <v>561291</v>
      </c>
      <c r="D2289" s="8">
        <f>IF((D2229+D2233+D2237)-D2248=0,"-",(D2229+D2233+D2237)-D2248)</f>
        <v>640826</v>
      </c>
    </row>
    <row r="2290" spans="1:4" x14ac:dyDescent="0.25">
      <c r="A2290" s="1" t="s">
        <v>206</v>
      </c>
      <c r="B2290" s="11">
        <f>IF(B2256=0,"-",IF(OR(B2234/B2256*365&lt;=0,B2234/B2256*365&gt;720),"-",B2234/B2256*365))</f>
        <v>82.8785026576642</v>
      </c>
      <c r="C2290" s="11">
        <f>IF(C2256=0,"-",IF(OR(C2234/C2256*365&lt;=0,C2234/C2256*365&gt;720),"-",C2234/C2256*365))</f>
        <v>69.551445450545941</v>
      </c>
      <c r="D2290" s="11">
        <f>IF(D2256=0,"-",IF(OR(D2234/D2256*365&lt;=0,D2234/D2256*365&gt;720),"-",D2234/D2256*365))</f>
        <v>75.117963245287982</v>
      </c>
    </row>
    <row r="2291" spans="1:4" x14ac:dyDescent="0.25">
      <c r="A2291" s="1" t="s">
        <v>207</v>
      </c>
      <c r="B2291" s="11">
        <f>IF(B2257=0,"-",IF(OR(B2250/B2257*365&lt;=0,B2250/B2257*365&gt;720),"-",B2250/B2257*365))</f>
        <v>97.586092507956764</v>
      </c>
      <c r="C2291" s="11">
        <f>IF(C2257=0,"-",IF(OR(C2250/C2257*365&lt;=0,C2250/C2257*365&gt;720),"-",C2250/C2257*365))</f>
        <v>76.32445727460123</v>
      </c>
      <c r="D2291" s="11">
        <f>IF(D2257=0,"-",IF(OR(D2250/D2257*365&lt;=0,D2250/D2257*365&gt;720),"-",D2250/D2257*365))</f>
        <v>66.698386330228274</v>
      </c>
    </row>
    <row r="2292" spans="1:4" x14ac:dyDescent="0.25">
      <c r="A2292" s="1" t="s">
        <v>208</v>
      </c>
      <c r="B2292" s="11">
        <f>IF(B2257=0,"-",IF(OR(B2229/B2257*365&lt;=0,B2229/B2257*365&gt;720),"-",B2229/B2257*365))</f>
        <v>480.73897513997184</v>
      </c>
      <c r="C2292" s="11">
        <f>IF(C2257=0,"-",IF(OR(C2229/C2257*365&lt;=0,C2229/C2257*365&gt;720),"-",C2229/C2257*365))</f>
        <v>370.73732270277202</v>
      </c>
      <c r="D2292" s="11">
        <f>IF(D2257=0,"-",IF(OR(D2229/D2257*365&lt;=0,D2229/D2257*365&gt;720),"-",D2229/D2257*365))</f>
        <v>405.97873423457827</v>
      </c>
    </row>
    <row r="2293" spans="1:4" x14ac:dyDescent="0.25">
      <c r="A2293" s="1" t="s">
        <v>209</v>
      </c>
      <c r="B2293" s="10">
        <f>IF(OR(B2253=0,B2256=0),"-",IF(OR(B2256/B2253&lt;=0,B2256/B2253&gt;100),"-",B2256/B2253))</f>
        <v>0.7093386166114839</v>
      </c>
      <c r="C2293" s="10">
        <f>IF(OR(C2253=0,C2256=0),"-",IF(OR(C2256/C2253&lt;=0,C2256/C2253&gt;100),"-",C2256/C2253))</f>
        <v>0.88393076842301588</v>
      </c>
      <c r="D2293" s="10">
        <f>IF(OR(D2253=0,D2256=0),"-",IF(OR(D2256/D2253&lt;=0,D2256/D2253&gt;100),"-",D2256/D2253))</f>
        <v>0.86546754879773791</v>
      </c>
    </row>
    <row r="2294" spans="1:4" x14ac:dyDescent="0.25">
      <c r="A2294" s="1" t="s">
        <v>210</v>
      </c>
      <c r="B2294" s="8">
        <f>IF(OR(B2292="-",B2290="-",B2291="-"),"-",(B2292+B2290)-B2291)</f>
        <v>466.03138528967929</v>
      </c>
      <c r="C2294" s="8">
        <f>IF(OR(C2292="-",C2290="-",C2291="-"),"-",(C2292+C2290)-C2291)</f>
        <v>363.96431087871673</v>
      </c>
      <c r="D2294" s="8">
        <f>IF(OR(D2292="-",D2290="-",D2291="-"),"-",(D2292+D2290)-D2291)</f>
        <v>414.39831114963795</v>
      </c>
    </row>
    <row r="2295" spans="1:4" x14ac:dyDescent="0.25">
      <c r="A2295" s="1" t="s">
        <v>211</v>
      </c>
      <c r="B2295" s="10">
        <f>IF(B2218=0,"-",(B2218/B2238)*100)</f>
        <v>16.483429286037556</v>
      </c>
      <c r="C2295" s="10">
        <f>IF(C2218=0,"-",(C2218/C2238)*100)</f>
        <v>17.65696727670532</v>
      </c>
      <c r="D2295" s="10">
        <f>IF(D2218=0,"-",(D2218/D2238)*100)</f>
        <v>16.072551928456654</v>
      </c>
    </row>
    <row r="2296" spans="1:4" x14ac:dyDescent="0.25">
      <c r="A2296" s="1" t="s">
        <v>212</v>
      </c>
      <c r="B2296" s="10">
        <f>IF(B2249=0,"-",IF(B2249/B2256&gt;10,"-",(B2249/B2256)*100))</f>
        <v>39.979105156035587</v>
      </c>
      <c r="C2296" s="10">
        <f>IF(C2249=0,"-",IF(C2249/C2256&gt;10,"-",(C2249/C2256)*100))</f>
        <v>35.010854592783772</v>
      </c>
      <c r="D2296" s="10">
        <f>IF(D2249=0,"-",IF(D2249/D2256&gt;10,"-",(D2249/D2256)*100))</f>
        <v>33.494835808173228</v>
      </c>
    </row>
    <row r="2297" spans="1:4" x14ac:dyDescent="0.25">
      <c r="A2297" s="1"/>
      <c r="B2297" s="1"/>
      <c r="C2297" s="1"/>
      <c r="D2297" s="1"/>
    </row>
    <row r="2298" spans="1:4" x14ac:dyDescent="0.25">
      <c r="A2298" s="1" t="s">
        <v>176</v>
      </c>
      <c r="B2298" s="1"/>
      <c r="C2298" s="1"/>
      <c r="D2298" s="2" t="s">
        <v>177</v>
      </c>
    </row>
    <row r="2299" spans="1:4" x14ac:dyDescent="0.25">
      <c r="A2299" s="3" t="str">
        <f>"ΚΩΔΙΚΟΣ ICAP" &amp; ": " &amp; '[1]ΣΤΟΙΧΕΙΑ ΕΤΟΥΣ 3'!A$31</f>
        <v>ΚΩΔΙΚΟΣ ICAP: 239482</v>
      </c>
      <c r="B2299" s="1"/>
      <c r="C2299" s="1"/>
      <c r="D2299" s="2"/>
    </row>
    <row r="2300" spans="1:4" x14ac:dyDescent="0.25">
      <c r="A2300" s="3" t="str">
        <f>'[1]ΣΤΟΙΧΕΙΑ ΕΤΟΥΣ 3'!B$31</f>
        <v>ΔΙΑΦΑΝΟ ΟΙΚΙΑΚΟΣ ΕΞΟΠΛΙΣΜΟΣ ΜΟΝΟΠΡΟΣΩΠΗ Α.Ε.</v>
      </c>
      <c r="B2300" s="1"/>
      <c r="C2300" s="1"/>
      <c r="D2300" s="1"/>
    </row>
    <row r="2301" spans="1:4" x14ac:dyDescent="0.25">
      <c r="A2301" s="1" t="s">
        <v>178</v>
      </c>
      <c r="B2301" s="2" t="s">
        <v>179</v>
      </c>
      <c r="C2301" s="2" t="s">
        <v>179</v>
      </c>
      <c r="D2301" s="2" t="s">
        <v>179</v>
      </c>
    </row>
    <row r="2302" spans="1:4" x14ac:dyDescent="0.25">
      <c r="A2302" s="3" t="s">
        <v>180</v>
      </c>
      <c r="B2302" s="4" t="str">
        <f>IF(MAX([1]Βοηθητικό!$E$31:$J$31)-2=MAX([1]Βοηθητικό!$E$1:$J$1)-2,RIGHT('[1]ΣΤΟΙΧΕΙΑ ΕΤΟΥΣ 4'!$F$31,10),IF(MAX([1]Βοηθητικό!$E$31:$J$31)-2=MAX([1]Βοηθητικό!$E$1:$J$1)-3,RIGHT('[1]ΣΤΟΙΧΕΙΑ ΕΤΟΥΣ 3'!$F$31,10),IF(MAX([1]Βοηθητικό!$E$31:$J$31)-2=MAX([1]Βοηθητικό!$E$1:$J$1)-4,RIGHT('[1]ΣΤΟΙΧΕΙΑ ΕΤΟΥΣ 2'!$F$31,10),IF(MAX([1]Βοηθητικό!$E$31:$J$31)-2=MAX([1]Βοηθητικό!$E$1:$J$1)-5,RIGHT('[1]ΣΤΟΙΧΕΙΑ ΕΤΟΥΣ 1'!$F$31,10),""))))</f>
        <v>30/06/2018</v>
      </c>
      <c r="C2302" s="17" t="str">
        <f>IF(MAX([1]Βοηθητικό!$E$31:$J$31)-1=MAX([1]Βοηθητικό!$E$1:$J$1)-1,RIGHT('[1]ΣΤΟΙΧΕΙΑ ΕΤΟΥΣ 5'!$F$31,10),IF(MAX([1]Βοηθητικό!$E$31:$J$31)-1=MAX([1]Βοηθητικό!$E$1:$J$1)-2,RIGHT('[1]ΣΤΟΙΧΕΙΑ ΕΤΟΥΣ 4'!$F$31,10),IF(MAX([1]Βοηθητικό!$E$31:$J$31)-1=MAX([1]Βοηθητικό!$E$1:$J$1)-3,RIGHT('[1]ΣΤΟΙΧΕΙΑ ΕΤΟΥΣ 3'!$F$31,10),IF(MAX([1]Βοηθητικό!$E$31:$J$31)-1=MAX([1]Βοηθητικό!$E$1:$J$1)-4,RIGHT('[1]ΣΤΟΙΧΕΙΑ ΕΤΟΥΣ 2'!$F$31,10),IF(MAX([1]Βοηθητικό!$E$31:$J$31)-1=MAX([1]Βοηθητικό!$E$1:$J$1)-5,RIGHT('[1]ΣΤΟΙΧΕΙΑ ΕΤΟΥΣ 1'!$F$31,10),"")))))</f>
        <v>30/06/2019</v>
      </c>
      <c r="D2302" s="5" t="str">
        <f>IF(MAX([1]Βοηθητικό!$E$31:$J$31)=MAX([1]Βοηθητικό!$E$1:$J$1),RIGHT('[1]ΣΤΟΙΧΕΙΑ ΕΤΟΥΣ 6'!$F$31,10),IF(MAX([1]Βοηθητικό!$E$31:$J$31)=MAX([1]Βοηθητικό!$E$1:$J$1)-1,RIGHT('[1]ΣΤΟΙΧΕΙΑ ΕΤΟΥΣ 5'!$F$31,10),IF(MAX([1]Βοηθητικό!$E$31:$J$31)=MAX([1]Βοηθητικό!$E$1:$J$1)-2,RIGHT('[1]ΣΤΟΙΧΕΙΑ ΕΤΟΥΣ 4'!$F$31,10),IF(MAX([1]Βοηθητικό!$E$31:$J$31)=MAX([1]Βοηθητικό!$E$1:$J$1)-3,RIGHT('[1]ΣΤΟΙΧΕΙΑ ΕΤΟΥΣ 3'!$F$31,10),IF(MAX([1]Βοηθητικό!$E$31:$J$31)=MAX([1]Βοηθητικό!$E$1:$J$1)-4,RIGHT('[1]ΣΤΟΙΧΕΙΑ ΕΤΟΥΣ 2'!$F$31,10),IF(MAX([1]Βοηθητικό!$E$31:$J$31)=MAX([1]Βοηθητικό!$E$1:$J$1)-5,RIGHT('[1]ΣΤΟΙΧΕΙΑ ΕΤΟΥΣ 1'!$F$31,10),""))))))</f>
        <v>30/06/2020</v>
      </c>
    </row>
    <row r="2303" spans="1:4" x14ac:dyDescent="0.25">
      <c r="A2303" s="1" t="s">
        <v>6</v>
      </c>
      <c r="B2303" s="6">
        <f>IF(MAX([1]Βοηθητικό!$E$31:$J$31)-2=MAX([1]Βοηθητικό!$E$1:$J$1)-2,'[1]ΣΤΟΙΧΕΙΑ ΕΤΟΥΣ 4'!$G$31,IF(MAX([1]Βοηθητικό!$E$31:$J$31)-2=MAX([1]Βοηθητικό!$E$1:$J$1)-3,'[1]ΣΤΟΙΧΕΙΑ ΕΤΟΥΣ 3'!$G$31,IF(MAX([1]Βοηθητικό!$E$31:$J$31)-2=MAX([1]Βοηθητικό!$E$1:$J$1)-4,'[1]ΣΤΟΙΧΕΙΑ ΕΤΟΥΣ 2'!$G$31,IF(MAX([1]Βοηθητικό!$E$31:$J$31)-2=MAX([1]Βοηθητικό!$E$1:$J$1)-5,'[1]ΣΤΟΙΧΕΙΑ ΕΤΟΥΣ 1'!$G$31,""))))</f>
        <v>2210428</v>
      </c>
      <c r="C2303" s="6">
        <f>IF(MAX([1]Βοηθητικό!$E$31:$J$31)-1=MAX([1]Βοηθητικό!$E$1:$J$1)-1,'[1]ΣΤΟΙΧΕΙΑ ΕΤΟΥΣ 5'!$G$31,IF(MAX([1]Βοηθητικό!$E$31:$J$31)-1=MAX([1]Βοηθητικό!$E$1:$J$1)-2,'[1]ΣΤΟΙΧΕΙΑ ΕΤΟΥΣ 4'!$G$31,IF(MAX([1]Βοηθητικό!$E$31:$J$31)-1=MAX([1]Βοηθητικό!$E$1:$J$1)-3,'[1]ΣΤΟΙΧΕΙΑ ΕΤΟΥΣ 3'!$G$31,IF(MAX([1]Βοηθητικό!$E$31:$J$31)-1=MAX([1]Βοηθητικό!$E$1:$J$1)-4,'[1]ΣΤΟΙΧΕΙΑ ΕΤΟΥΣ 2'!$G$31,IF(MAX([1]Βοηθητικό!$E$31:$J$31)-1=MAX([1]Βοηθητικό!$E$1:$J$1)-5,'[1]ΣΤΟΙΧΕΙΑ ΕΤΟΥΣ 1'!$G$31,"")))))</f>
        <v>2866641</v>
      </c>
      <c r="D2303" s="7">
        <f>IF(MAX([1]Βοηθητικό!$E$31:$J$31)=MAX([1]Βοηθητικό!$E$1:$J$1),'[1]ΣΤΟΙΧΕΙΑ ΕΤΟΥΣ 6'!$G$31,IF(MAX([1]Βοηθητικό!$E$31:$J$31)=MAX([1]Βοηθητικό!$E$1:$J$1)-1,'[1]ΣΤΟΙΧΕΙΑ ΕΤΟΥΣ 5'!$G$31,IF(MAX([1]Βοηθητικό!$E$31:$J$31)=MAX([1]Βοηθητικό!$E$1:$J$1)-2,'[1]ΣΤΟΙΧΕΙΑ ΕΤΟΥΣ 4'!$G$31,IF(MAX([1]Βοηθητικό!$E$31:$J$31)=MAX([1]Βοηθητικό!$E$1:$J$1)-3,'[1]ΣΤΟΙΧΕΙΑ ΕΤΟΥΣ 3'!$G$31,IF(MAX([1]Βοηθητικό!$E$31:$J$31)=MAX([1]Βοηθητικό!$E$1:$J$1)-4,'[1]ΣΤΟΙΧΕΙΑ ΕΤΟΥΣ 2'!$G$31,IF(MAX([1]Βοηθητικό!$E$31:$J$31)=MAX([1]Βοηθητικό!$E$1:$J$1)-5,'[1]ΣΤΟΙΧΕΙΑ ΕΤΟΥΣ 1'!$G$31,""))))))</f>
        <v>3600260</v>
      </c>
    </row>
    <row r="2304" spans="1:4" x14ac:dyDescent="0.25">
      <c r="A2304" s="1" t="s">
        <v>7</v>
      </c>
      <c r="B2304" s="6">
        <f>IF(MAX([1]Βοηθητικό!$E$31:$J$31)-2=MAX([1]Βοηθητικό!$E$1:$J$1)-2,'[1]ΣΤΟΙΧΕΙΑ ΕΤΟΥΣ 4'!$H$31,IF(MAX([1]Βοηθητικό!$E$31:$J$31)-2=MAX([1]Βοηθητικό!$E$1:$J$1)-3,'[1]ΣΤΟΙΧΕΙΑ ΕΤΟΥΣ 3'!$H$31,IF(MAX([1]Βοηθητικό!$E$31:$J$31)-2=MAX([1]Βοηθητικό!$E$1:$J$1)-4,'[1]ΣΤΟΙΧΕΙΑ ΕΤΟΥΣ 2'!$H$31,IF(MAX([1]Βοηθητικό!$E$31:$J$31)-2=MAX([1]Βοηθητικό!$E$1:$J$1)-5,'[1]ΣΤΟΙΧΕΙΑ ΕΤΟΥΣ 1'!$H$31,""))))</f>
        <v>0</v>
      </c>
      <c r="C2304" s="6">
        <f>IF(MAX([1]Βοηθητικό!$E$31:$J$31)-1=MAX([1]Βοηθητικό!$E$1:$J$1)-1,'[1]ΣΤΟΙΧΕΙΑ ΕΤΟΥΣ 5'!$H$31,IF(MAX([1]Βοηθητικό!$E$31:$J$31)-1=MAX([1]Βοηθητικό!$E$1:$J$1)-2,'[1]ΣΤΟΙΧΕΙΑ ΕΤΟΥΣ 4'!$H$31,IF(MAX([1]Βοηθητικό!$E$31:$J$31)-1=MAX([1]Βοηθητικό!$E$1:$J$1)-3,'[1]ΣΤΟΙΧΕΙΑ ΕΤΟΥΣ 3'!$H$31,IF(MAX([1]Βοηθητικό!$E$31:$J$31)-1=MAX([1]Βοηθητικό!$E$1:$J$1)-4,'[1]ΣΤΟΙΧΕΙΑ ΕΤΟΥΣ 2'!$H$31,IF(MAX([1]Βοηθητικό!$E$31:$J$31)-1=MAX([1]Βοηθητικό!$E$1:$J$1)-5,'[1]ΣΤΟΙΧΕΙΑ ΕΤΟΥΣ 1'!$H$31,"")))))</f>
        <v>0</v>
      </c>
      <c r="D2304" s="7">
        <f>IF(MAX([1]Βοηθητικό!$E$31:$J$31)=MAX([1]Βοηθητικό!$E$1:$J$1),'[1]ΣΤΟΙΧΕΙΑ ΕΤΟΥΣ 6'!$H$31,IF(MAX([1]Βοηθητικό!$E$31:$J$31)=MAX([1]Βοηθητικό!$E$1:$J$1)-1,'[1]ΣΤΟΙΧΕΙΑ ΕΤΟΥΣ 5'!$H$31,IF(MAX([1]Βοηθητικό!$E$31:$J$31)=MAX([1]Βοηθητικό!$E$1:$J$1)-2,'[1]ΣΤΟΙΧΕΙΑ ΕΤΟΥΣ 4'!$H$31,IF(MAX([1]Βοηθητικό!$E$31:$J$31)=MAX([1]Βοηθητικό!$E$1:$J$1)-3,'[1]ΣΤΟΙΧΕΙΑ ΕΤΟΥΣ 3'!$H$31,IF(MAX([1]Βοηθητικό!$E$31:$J$31)=MAX([1]Βοηθητικό!$E$1:$J$1)-4,'[1]ΣΤΟΙΧΕΙΑ ΕΤΟΥΣ 2'!$H$31,IF(MAX([1]Βοηθητικό!$E$31:$J$31)=MAX([1]Βοηθητικό!$E$1:$J$1)-5,'[1]ΣΤΟΙΧΕΙΑ ΕΤΟΥΣ 1'!$H$31,""))))))</f>
        <v>0</v>
      </c>
    </row>
    <row r="2305" spans="1:4" x14ac:dyDescent="0.25">
      <c r="A2305" s="1" t="s">
        <v>8</v>
      </c>
      <c r="B2305" s="6">
        <f>IF(MAX([1]Βοηθητικό!$E$31:$J$31)-2=MAX([1]Βοηθητικό!$E$1:$J$1)-2,'[1]ΣΤΟΙΧΕΙΑ ΕΤΟΥΣ 4'!$I$31,IF(MAX([1]Βοηθητικό!$E$31:$J$31)-2=MAX([1]Βοηθητικό!$E$1:$J$1)-3,'[1]ΣΤΟΙΧΕΙΑ ΕΤΟΥΣ 3'!$I$31,IF(MAX([1]Βοηθητικό!$E$31:$J$31)-2=MAX([1]Βοηθητικό!$E$1:$J$1)-4,'[1]ΣΤΟΙΧΕΙΑ ΕΤΟΥΣ 2'!$I$31,IF(MAX([1]Βοηθητικό!$E$31:$J$31)-2=MAX([1]Βοηθητικό!$E$1:$J$1)-5,'[1]ΣΤΟΙΧΕΙΑ ΕΤΟΥΣ 1'!$I$31,""))))</f>
        <v>5951277</v>
      </c>
      <c r="C2305" s="6">
        <f>IF(MAX([1]Βοηθητικό!$E$31:$J$31)-1=MAX([1]Βοηθητικό!$E$1:$J$1)-1,'[1]ΣΤΟΙΧΕΙΑ ΕΤΟΥΣ 5'!$I$31,IF(MAX([1]Βοηθητικό!$E$31:$J$31)-1=MAX([1]Βοηθητικό!$E$1:$J$1)-2,'[1]ΣΤΟΙΧΕΙΑ ΕΤΟΥΣ 4'!$I$31,IF(MAX([1]Βοηθητικό!$E$31:$J$31)-1=MAX([1]Βοηθητικό!$E$1:$J$1)-3,'[1]ΣΤΟΙΧΕΙΑ ΕΤΟΥΣ 3'!$I$31,IF(MAX([1]Βοηθητικό!$E$31:$J$31)-1=MAX([1]Βοηθητικό!$E$1:$J$1)-4,'[1]ΣΤΟΙΧΕΙΑ ΕΤΟΥΣ 2'!$I$31,IF(MAX([1]Βοηθητικό!$E$31:$J$31)-1=MAX([1]Βοηθητικό!$E$1:$J$1)-5,'[1]ΣΤΟΙΧΕΙΑ ΕΤΟΥΣ 1'!$I$31,"")))))</f>
        <v>6156690</v>
      </c>
      <c r="D2305" s="7">
        <f>IF(MAX([1]Βοηθητικό!$E$31:$J$31)=MAX([1]Βοηθητικό!$E$1:$J$1),'[1]ΣΤΟΙΧΕΙΑ ΕΤΟΥΣ 6'!$I$31,IF(MAX([1]Βοηθητικό!$E$31:$J$31)=MAX([1]Βοηθητικό!$E$1:$J$1)-1,'[1]ΣΤΟΙΧΕΙΑ ΕΤΟΥΣ 5'!$I$31,IF(MAX([1]Βοηθητικό!$E$31:$J$31)=MAX([1]Βοηθητικό!$E$1:$J$1)-2,'[1]ΣΤΟΙΧΕΙΑ ΕΤΟΥΣ 4'!$I$31,IF(MAX([1]Βοηθητικό!$E$31:$J$31)=MAX([1]Βοηθητικό!$E$1:$J$1)-3,'[1]ΣΤΟΙΧΕΙΑ ΕΤΟΥΣ 3'!$I$31,IF(MAX([1]Βοηθητικό!$E$31:$J$31)=MAX([1]Βοηθητικό!$E$1:$J$1)-4,'[1]ΣΤΟΙΧΕΙΑ ΕΤΟΥΣ 2'!$I$31,IF(MAX([1]Βοηθητικό!$E$31:$J$31)=MAX([1]Βοηθητικό!$E$1:$J$1)-5,'[1]ΣΤΟΙΧΕΙΑ ΕΤΟΥΣ 1'!$I$31,""))))))</f>
        <v>7263518</v>
      </c>
    </row>
    <row r="2306" spans="1:4" x14ac:dyDescent="0.25">
      <c r="A2306" s="1" t="s">
        <v>57</v>
      </c>
      <c r="B2306" s="6">
        <f>IF(MAX([1]Βοηθητικό!$E$31:$J$31)-2=MAX([1]Βοηθητικό!$E$1:$J$1)-2,'[1]ΣΤΟΙΧΕΙΑ ΕΤΟΥΣ 4'!$BF$31,IF(MAX([1]Βοηθητικό!$E$31:$J$31)-2=MAX([1]Βοηθητικό!$E$1:$J$1)-3,'[1]ΣΤΟΙΧΕΙΑ ΕΤΟΥΣ 3'!$BF$31,IF(MAX([1]Βοηθητικό!$E$31:$J$31)-2=MAX([1]Βοηθητικό!$E$1:$J$1)-4,'[1]ΣΤΟΙΧΕΙΑ ΕΤΟΥΣ 2'!$BF$31,IF(MAX([1]Βοηθητικό!$E$31:$J$31)-2=MAX([1]Βοηθητικό!$E$1:$J$1)-5,'[1]ΣΤΟΙΧΕΙΑ ΕΤΟΥΣ 1'!$BF$31,""))))</f>
        <v>58502</v>
      </c>
      <c r="C2306" s="6">
        <f>IF(MAX([1]Βοηθητικό!$E$31:$J$31)-1=MAX([1]Βοηθητικό!$E$1:$J$1)-1,'[1]ΣΤΟΙΧΕΙΑ ΕΤΟΥΣ 5'!$BF$31,IF(MAX([1]Βοηθητικό!$E$31:$J$31)-1=MAX([1]Βοηθητικό!$E$1:$J$1)-2,'[1]ΣΤΟΙΧΕΙΑ ΕΤΟΥΣ 4'!$BF$31,IF(MAX([1]Βοηθητικό!$E$31:$J$31)-1=MAX([1]Βοηθητικό!$E$1:$J$1)-3,'[1]ΣΤΟΙΧΕΙΑ ΕΤΟΥΣ 3'!$BF$31,IF(MAX([1]Βοηθητικό!$E$31:$J$31)-1=MAX([1]Βοηθητικό!$E$1:$J$1)-4,'[1]ΣΤΟΙΧΕΙΑ ΕΤΟΥΣ 2'!$BF$31,IF(MAX([1]Βοηθητικό!$E$31:$J$31)-1=MAX([1]Βοηθητικό!$E$1:$J$1)-5,'[1]ΣΤΟΙΧΕΙΑ ΕΤΟΥΣ 1'!$BF$31,"")))))</f>
        <v>61802</v>
      </c>
      <c r="D2306" s="7">
        <f>IF(MAX([1]Βοηθητικό!$E$31:$J$31)=MAX([1]Βοηθητικό!$E$1:$J$1),'[1]ΣΤΟΙΧΕΙΑ ΕΤΟΥΣ 6'!$BF$31,IF(MAX([1]Βοηθητικό!$E$31:$J$31)=MAX([1]Βοηθητικό!$E$1:$J$1)-1,'[1]ΣΤΟΙΧΕΙΑ ΕΤΟΥΣ 5'!$BF$31,IF(MAX([1]Βοηθητικό!$E$31:$J$31)=MAX([1]Βοηθητικό!$E$1:$J$1)-2,'[1]ΣΤΟΙΧΕΙΑ ΕΤΟΥΣ 4'!$BF$31,IF(MAX([1]Βοηθητικό!$E$31:$J$31)=MAX([1]Βοηθητικό!$E$1:$J$1)-3,'[1]ΣΤΟΙΧΕΙΑ ΕΤΟΥΣ 3'!$BF$31,IF(MAX([1]Βοηθητικό!$E$31:$J$31)=MAX([1]Βοηθητικό!$E$1:$J$1)-4,'[1]ΣΤΟΙΧΕΙΑ ΕΤΟΥΣ 2'!$BF$31,IF(MAX([1]Βοηθητικό!$E$31:$J$31)=MAX([1]Βοηθητικό!$E$1:$J$1)-5,'[1]ΣΤΟΙΧΕΙΑ ΕΤΟΥΣ 1'!$BF$31,""))))))</f>
        <v>61802</v>
      </c>
    </row>
    <row r="2307" spans="1:4" x14ac:dyDescent="0.25">
      <c r="A2307" s="1" t="s">
        <v>9</v>
      </c>
      <c r="B2307" s="6">
        <f>IF(MAX([1]Βοηθητικό!$E$31:$J$31)-2=MAX([1]Βοηθητικό!$E$1:$J$1)-2,'[1]ΣΤΟΙΧΕΙΑ ΕΤΟΥΣ 4'!$J$31,IF(MAX([1]Βοηθητικό!$E$31:$J$31)-2=MAX([1]Βοηθητικό!$E$1:$J$1)-3,'[1]ΣΤΟΙΧΕΙΑ ΕΤΟΥΣ 3'!$J$31,IF(MAX([1]Βοηθητικό!$E$31:$J$31)-2=MAX([1]Βοηθητικό!$E$1:$J$1)-4,'[1]ΣΤΟΙΧΕΙΑ ΕΤΟΥΣ 2'!$J$31,IF(MAX([1]Βοηθητικό!$E$31:$J$31)-2=MAX([1]Βοηθητικό!$E$1:$J$1)-5,'[1]ΣΤΟΙΧΕΙΑ ΕΤΟΥΣ 1'!$J$31,""))))</f>
        <v>194683</v>
      </c>
      <c r="C2307" s="6">
        <f>IF(MAX([1]Βοηθητικό!$E$31:$J$31)-1=MAX([1]Βοηθητικό!$E$1:$J$1)-1,'[1]ΣΤΟΙΧΕΙΑ ΕΤΟΥΣ 5'!$J$31,IF(MAX([1]Βοηθητικό!$E$31:$J$31)-1=MAX([1]Βοηθητικό!$E$1:$J$1)-2,'[1]ΣΤΟΙΧΕΙΑ ΕΤΟΥΣ 4'!$J$31,IF(MAX([1]Βοηθητικό!$E$31:$J$31)-1=MAX([1]Βοηθητικό!$E$1:$J$1)-3,'[1]ΣΤΟΙΧΕΙΑ ΕΤΟΥΣ 3'!$J$31,IF(MAX([1]Βοηθητικό!$E$31:$J$31)-1=MAX([1]Βοηθητικό!$E$1:$J$1)-4,'[1]ΣΤΟΙΧΕΙΑ ΕΤΟΥΣ 2'!$J$31,IF(MAX([1]Βοηθητικό!$E$31:$J$31)-1=MAX([1]Βοηθητικό!$E$1:$J$1)-5,'[1]ΣΤΟΙΧΕΙΑ ΕΤΟΥΣ 1'!$J$31,"")))))</f>
        <v>194683</v>
      </c>
      <c r="D2307" s="7">
        <f>IF(MAX([1]Βοηθητικό!$E$31:$J$31)=MAX([1]Βοηθητικό!$E$1:$J$1),'[1]ΣΤΟΙΧΕΙΑ ΕΤΟΥΣ 6'!$J$31,IF(MAX([1]Βοηθητικό!$E$31:$J$31)=MAX([1]Βοηθητικό!$E$1:$J$1)-1,'[1]ΣΤΟΙΧΕΙΑ ΕΤΟΥΣ 5'!$J$31,IF(MAX([1]Βοηθητικό!$E$31:$J$31)=MAX([1]Βοηθητικό!$E$1:$J$1)-2,'[1]ΣΤΟΙΧΕΙΑ ΕΤΟΥΣ 4'!$J$31,IF(MAX([1]Βοηθητικό!$E$31:$J$31)=MAX([1]Βοηθητικό!$E$1:$J$1)-3,'[1]ΣΤΟΙΧΕΙΑ ΕΤΟΥΣ 3'!$J$31,IF(MAX([1]Βοηθητικό!$E$31:$J$31)=MAX([1]Βοηθητικό!$E$1:$J$1)-4,'[1]ΣΤΟΙΧΕΙΑ ΕΤΟΥΣ 2'!$J$31,IF(MAX([1]Βοηθητικό!$E$31:$J$31)=MAX([1]Βοηθητικό!$E$1:$J$1)-5,'[1]ΣΤΟΙΧΕΙΑ ΕΤΟΥΣ 1'!$J$31,""))))))</f>
        <v>201453</v>
      </c>
    </row>
    <row r="2308" spans="1:4" x14ac:dyDescent="0.25">
      <c r="A2308" s="1" t="s">
        <v>181</v>
      </c>
      <c r="B2308" s="6">
        <f>IF(MAX([1]Βοηθητικό!$E$31:$J$31)-2=MAX([1]Βοηθητικό!$E$1:$J$1)-2,'[1]ΣΤΟΙΧΕΙΑ ΕΤΟΥΣ 4'!$M$31,IF(MAX([1]Βοηθητικό!$E$31:$J$31)-2=MAX([1]Βοηθητικό!$E$1:$J$1)-3,'[1]ΣΤΟΙΧΕΙΑ ΕΤΟΥΣ 3'!$M$31,IF(MAX([1]Βοηθητικό!$E$31:$J$31)-2=MAX([1]Βοηθητικό!$E$1:$J$1)-4,'[1]ΣΤΟΙΧΕΙΑ ΕΤΟΥΣ 2'!$M$31,IF(MAX([1]Βοηθητικό!$E$31:$J$31)-2=MAX([1]Βοηθητικό!$E$1:$J$1)-5,'[1]ΣΤΟΙΧΕΙΑ ΕΤΟΥΣ 1'!$M$31,""))))</f>
        <v>4222023</v>
      </c>
      <c r="C2308" s="6">
        <f>IF(MAX([1]Βοηθητικό!$E$31:$J$31)-1=MAX([1]Βοηθητικό!$E$1:$J$1)-1,'[1]ΣΤΟΙΧΕΙΑ ΕΤΟΥΣ 5'!$M$31,IF(MAX([1]Βοηθητικό!$E$31:$J$31)-1=MAX([1]Βοηθητικό!$E$1:$J$1)-2,'[1]ΣΤΟΙΧΕΙΑ ΕΤΟΥΣ 4'!$M$31,IF(MAX([1]Βοηθητικό!$E$31:$J$31)-1=MAX([1]Βοηθητικό!$E$1:$J$1)-3,'[1]ΣΤΟΙΧΕΙΑ ΕΤΟΥΣ 3'!$M$31,IF(MAX([1]Βοηθητικό!$E$31:$J$31)-1=MAX([1]Βοηθητικό!$E$1:$J$1)-4,'[1]ΣΤΟΙΧΕΙΑ ΕΤΟΥΣ 2'!$M$31,IF(MAX([1]Βοηθητικό!$E$31:$J$31)-1=MAX([1]Βοηθητικό!$E$1:$J$1)-5,'[1]ΣΤΟΙΧΕΙΑ ΕΤΟΥΣ 1'!$M$31,"")))))</f>
        <v>4577633</v>
      </c>
      <c r="D2308" s="7">
        <f>IF(MAX([1]Βοηθητικό!$E$31:$J$31)=MAX([1]Βοηθητικό!$E$1:$J$1),'[1]ΣΤΟΙΧΕΙΑ ΕΤΟΥΣ 6'!$M$31,IF(MAX([1]Βοηθητικό!$E$31:$J$31)=MAX([1]Βοηθητικό!$E$1:$J$1)-1,'[1]ΣΤΟΙΧΕΙΑ ΕΤΟΥΣ 5'!$M$31,IF(MAX([1]Βοηθητικό!$E$31:$J$31)=MAX([1]Βοηθητικό!$E$1:$J$1)-2,'[1]ΣΤΟΙΧΕΙΑ ΕΤΟΥΣ 4'!$M$31,IF(MAX([1]Βοηθητικό!$E$31:$J$31)=MAX([1]Βοηθητικό!$E$1:$J$1)-3,'[1]ΣΤΟΙΧΕΙΑ ΕΤΟΥΣ 3'!$M$31,IF(MAX([1]Βοηθητικό!$E$31:$J$31)=MAX([1]Βοηθητικό!$E$1:$J$1)-4,'[1]ΣΤΟΙΧΕΙΑ ΕΤΟΥΣ 2'!$M$31,IF(MAX([1]Βοηθητικό!$E$31:$J$31)=MAX([1]Βοηθητικό!$E$1:$J$1)-5,'[1]ΣΤΟΙΧΕΙΑ ΕΤΟΥΣ 1'!$M$31,""))))))</f>
        <v>4965629</v>
      </c>
    </row>
    <row r="2309" spans="1:4" x14ac:dyDescent="0.25">
      <c r="A2309" s="1" t="s">
        <v>182</v>
      </c>
      <c r="B2309" s="6">
        <f>IF(MAX([1]Βοηθητικό!$E$31:$J$31)-2=MAX([1]Βοηθητικό!$E$1:$J$1)-2,'[1]ΣΤΟΙΧΕΙΑ ΕΤΟΥΣ 4'!$BN$31,IF(MAX([1]Βοηθητικό!$E$31:$J$31)-2=MAX([1]Βοηθητικό!$E$1:$J$1)-3,'[1]ΣΤΟΙΧΕΙΑ ΕΤΟΥΣ 3'!$BN$31,IF(MAX([1]Βοηθητικό!$E$31:$J$31)-2=MAX([1]Βοηθητικό!$E$1:$J$1)-4,'[1]ΣΤΟΙΧΕΙΑ ΕΤΟΥΣ 2'!$BN$31,IF(MAX([1]Βοηθητικό!$E$31:$J$31)-2=MAX([1]Βοηθητικό!$E$1:$J$1)-5,'[1]ΣΤΟΙΧΕΙΑ ΕΤΟΥΣ 1'!$BN$31,""))))</f>
        <v>4002314</v>
      </c>
      <c r="C2309" s="6">
        <f>IF(MAX([1]Βοηθητικό!$E$31:$J$31)-1=MAX([1]Βοηθητικό!$E$1:$J$1)-1,'[1]ΣΤΟΙΧΕΙΑ ΕΤΟΥΣ 5'!$BN$31,IF(MAX([1]Βοηθητικό!$E$31:$J$31)-1=MAX([1]Βοηθητικό!$E$1:$J$1)-2,'[1]ΣΤΟΙΧΕΙΑ ΕΤΟΥΣ 4'!$BN$31,IF(MAX([1]Βοηθητικό!$E$31:$J$31)-1=MAX([1]Βοηθητικό!$E$1:$J$1)-3,'[1]ΣΤΟΙΧΕΙΑ ΕΤΟΥΣ 3'!$BN$31,IF(MAX([1]Βοηθητικό!$E$31:$J$31)-1=MAX([1]Βοηθητικό!$E$1:$J$1)-4,'[1]ΣΤΟΙΧΕΙΑ ΕΤΟΥΣ 2'!$BN$31,IF(MAX([1]Βοηθητικό!$E$31:$J$31)-1=MAX([1]Βοηθητικό!$E$1:$J$1)-5,'[1]ΣΤΟΙΧΕΙΑ ΕΤΟΥΣ 1'!$BN$31,"")))))</f>
        <v>4348044</v>
      </c>
      <c r="D2309" s="7">
        <f>IF(MAX([1]Βοηθητικό!$E$31:$J$31)=MAX([1]Βοηθητικό!$E$1:$J$1),'[1]ΣΤΟΙΧΕΙΑ ΕΤΟΥΣ 6'!$BN$31,IF(MAX([1]Βοηθητικό!$E$31:$J$31)=MAX([1]Βοηθητικό!$E$1:$J$1)-1,'[1]ΣΤΟΙΧΕΙΑ ΕΤΟΥΣ 5'!$BN$31,IF(MAX([1]Βοηθητικό!$E$31:$J$31)=MAX([1]Βοηθητικό!$E$1:$J$1)-2,'[1]ΣΤΟΙΧΕΙΑ ΕΤΟΥΣ 4'!$BN$31,IF(MAX([1]Βοηθητικό!$E$31:$J$31)=MAX([1]Βοηθητικό!$E$1:$J$1)-3,'[1]ΣΤΟΙΧΕΙΑ ΕΤΟΥΣ 3'!$BN$31,IF(MAX([1]Βοηθητικό!$E$31:$J$31)=MAX([1]Βοηθητικό!$E$1:$J$1)-4,'[1]ΣΤΟΙΧΕΙΑ ΕΤΟΥΣ 2'!$BN$31,IF(MAX([1]Βοηθητικό!$E$31:$J$31)=MAX([1]Βοηθητικό!$E$1:$J$1)-5,'[1]ΣΤΟΙΧΕΙΑ ΕΤΟΥΣ 1'!$BN$31,""))))))</f>
        <v>4728872</v>
      </c>
    </row>
    <row r="2310" spans="1:4" x14ac:dyDescent="0.25">
      <c r="A2310" s="1" t="s">
        <v>183</v>
      </c>
      <c r="B2310" s="6">
        <f>IF(MAX([1]Βοηθητικό!$E$31:$J$31)-2=MAX([1]Βοηθητικό!$E$1:$J$1)-2,'[1]ΣΤΟΙΧΕΙΑ ΕΤΟΥΣ 4'!$BG$31,IF(MAX([1]Βοηθητικό!$E$31:$J$31)-2=MAX([1]Βοηθητικό!$E$1:$J$1)-3,'[1]ΣΤΟΙΧΕΙΑ ΕΤΟΥΣ 3'!$BG$31,IF(MAX([1]Βοηθητικό!$E$31:$J$31)-2=MAX([1]Βοηθητικό!$E$1:$J$1)-4,'[1]ΣΤΟΙΧΕΙΑ ΕΤΟΥΣ 2'!$BG$31,IF(MAX([1]Βοηθητικό!$E$31:$J$31)-2=MAX([1]Βοηθητικό!$E$1:$J$1)-5,'[1]ΣΤΟΙΧΕΙΑ ΕΤΟΥΣ 1'!$BG$31,""))))</f>
        <v>31646</v>
      </c>
      <c r="C2310" s="6">
        <f>IF(MAX([1]Βοηθητικό!$E$31:$J$31)-1=MAX([1]Βοηθητικό!$E$1:$J$1)-1,'[1]ΣΤΟΙΧΕΙΑ ΕΤΟΥΣ 5'!$BG$31,IF(MAX([1]Βοηθητικό!$E$31:$J$31)-1=MAX([1]Βοηθητικό!$E$1:$J$1)-2,'[1]ΣΤΟΙΧΕΙΑ ΕΤΟΥΣ 4'!$BG$31,IF(MAX([1]Βοηθητικό!$E$31:$J$31)-1=MAX([1]Βοηθητικό!$E$1:$J$1)-3,'[1]ΣΤΟΙΧΕΙΑ ΕΤΟΥΣ 3'!$BG$31,IF(MAX([1]Βοηθητικό!$E$31:$J$31)-1=MAX([1]Βοηθητικό!$E$1:$J$1)-4,'[1]ΣΤΟΙΧΕΙΑ ΕΤΟΥΣ 2'!$BG$31,IF(MAX([1]Βοηθητικό!$E$31:$J$31)-1=MAX([1]Βοηθητικό!$E$1:$J$1)-5,'[1]ΣΤΟΙΧΕΙΑ ΕΤΟΥΣ 1'!$BG$31,"")))))</f>
        <v>37367</v>
      </c>
      <c r="D2310" s="7">
        <f>IF(MAX([1]Βοηθητικό!$E$31:$J$31)=MAX([1]Βοηθητικό!$E$1:$J$1),'[1]ΣΤΟΙΧΕΙΑ ΕΤΟΥΣ 6'!$BG$31,IF(MAX([1]Βοηθητικό!$E$31:$J$31)=MAX([1]Βοηθητικό!$E$1:$J$1)-1,'[1]ΣΤΟΙΧΕΙΑ ΕΤΟΥΣ 5'!$BG$31,IF(MAX([1]Βοηθητικό!$E$31:$J$31)=MAX([1]Βοηθητικό!$E$1:$J$1)-2,'[1]ΣΤΟΙΧΕΙΑ ΕΤΟΥΣ 4'!$BG$31,IF(MAX([1]Βοηθητικό!$E$31:$J$31)=MAX([1]Βοηθητικό!$E$1:$J$1)-3,'[1]ΣΤΟΙΧΕΙΑ ΕΤΟΥΣ 3'!$BG$31,IF(MAX([1]Βοηθητικό!$E$31:$J$31)=MAX([1]Βοηθητικό!$E$1:$J$1)-4,'[1]ΣΤΟΙΧΕΙΑ ΕΤΟΥΣ 2'!$BG$31,IF(MAX([1]Βοηθητικό!$E$31:$J$31)=MAX([1]Βοηθητικό!$E$1:$J$1)-5,'[1]ΣΤΟΙΧΕΙΑ ΕΤΟΥΣ 1'!$BG$31,""))))))</f>
        <v>43193</v>
      </c>
    </row>
    <row r="2311" spans="1:4" x14ac:dyDescent="0.25">
      <c r="A2311" s="1" t="s">
        <v>66</v>
      </c>
      <c r="B2311" s="6">
        <f>IF(MAX([1]Βοηθητικό!$E$31:$J$31)-2=MAX([1]Βοηθητικό!$E$1:$J$1)-2,'[1]ΣΤΟΙΧΕΙΑ ΕΤΟΥΣ 4'!$BO$31,IF(MAX([1]Βοηθητικό!$E$31:$J$31)-2=MAX([1]Βοηθητικό!$E$1:$J$1)-3,'[1]ΣΤΟΙΧΕΙΑ ΕΤΟΥΣ 3'!$BO$31,IF(MAX([1]Βοηθητικό!$E$31:$J$31)-2=MAX([1]Βοηθητικό!$E$1:$J$1)-4,'[1]ΣΤΟΙΧΕΙΑ ΕΤΟΥΣ 2'!$BO$31,IF(MAX([1]Βοηθητικό!$E$31:$J$31)-2=MAX([1]Βοηθητικό!$E$1:$J$1)-5,'[1]ΣΤΟΙΧΕΙΑ ΕΤΟΥΣ 1'!$BO$31,""))))</f>
        <v>188063</v>
      </c>
      <c r="C2311" s="6">
        <f>IF(MAX([1]Βοηθητικό!$E$31:$J$31)-1=MAX([1]Βοηθητικό!$E$1:$J$1)-1,'[1]ΣΤΟΙΧΕΙΑ ΕΤΟΥΣ 5'!$BO$31,IF(MAX([1]Βοηθητικό!$E$31:$J$31)-1=MAX([1]Βοηθητικό!$E$1:$J$1)-2,'[1]ΣΤΟΙΧΕΙΑ ΕΤΟΥΣ 4'!$BO$31,IF(MAX([1]Βοηθητικό!$E$31:$J$31)-1=MAX([1]Βοηθητικό!$E$1:$J$1)-3,'[1]ΣΤΟΙΧΕΙΑ ΕΤΟΥΣ 3'!$BO$31,IF(MAX([1]Βοηθητικό!$E$31:$J$31)-1=MAX([1]Βοηθητικό!$E$1:$J$1)-4,'[1]ΣΤΟΙΧΕΙΑ ΕΤΟΥΣ 2'!$BO$31,IF(MAX([1]Βοηθητικό!$E$31:$J$31)-1=MAX([1]Βοηθητικό!$E$1:$J$1)-5,'[1]ΣΤΟΙΧΕΙΑ ΕΤΟΥΣ 1'!$BO$31,"")))))</f>
        <v>192222</v>
      </c>
      <c r="D2311" s="7">
        <f>IF(MAX([1]Βοηθητικό!$E$31:$J$31)=MAX([1]Βοηθητικό!$E$1:$J$1),'[1]ΣΤΟΙΧΕΙΑ ΕΤΟΥΣ 6'!$BO$31,IF(MAX([1]Βοηθητικό!$E$31:$J$31)=MAX([1]Βοηθητικό!$E$1:$J$1)-1,'[1]ΣΤΟΙΧΕΙΑ ΕΤΟΥΣ 5'!$BO$31,IF(MAX([1]Βοηθητικό!$E$31:$J$31)=MAX([1]Βοηθητικό!$E$1:$J$1)-2,'[1]ΣΤΟΙΧΕΙΑ ΕΤΟΥΣ 4'!$BO$31,IF(MAX([1]Βοηθητικό!$E$31:$J$31)=MAX([1]Βοηθητικό!$E$1:$J$1)-3,'[1]ΣΤΟΙΧΕΙΑ ΕΤΟΥΣ 3'!$BO$31,IF(MAX([1]Βοηθητικό!$E$31:$J$31)=MAX([1]Βοηθητικό!$E$1:$J$1)-4,'[1]ΣΤΟΙΧΕΙΑ ΕΤΟΥΣ 2'!$BO$31,IF(MAX([1]Βοηθητικό!$E$31:$J$31)=MAX([1]Βοηθητικό!$E$1:$J$1)-5,'[1]ΣΤΟΙΧΕΙΑ ΕΤΟΥΣ 1'!$BO$31,""))))))</f>
        <v>193563</v>
      </c>
    </row>
    <row r="2312" spans="1:4" x14ac:dyDescent="0.25">
      <c r="A2312" s="1" t="s">
        <v>13</v>
      </c>
      <c r="B2312" s="6">
        <f>IF(MAX([1]Βοηθητικό!$E$31:$J$31)-2=MAX([1]Βοηθητικό!$E$1:$J$1)-2,'[1]ΣΤΟΙΧΕΙΑ ΕΤΟΥΣ 4'!$N$31,IF(MAX([1]Βοηθητικό!$E$31:$J$31)-2=MAX([1]Βοηθητικό!$E$1:$J$1)-3,'[1]ΣΤΟΙΧΕΙΑ ΕΤΟΥΣ 3'!$N$31,IF(MAX([1]Βοηθητικό!$E$31:$J$31)-2=MAX([1]Βοηθητικό!$E$1:$J$1)-4,'[1]ΣΤΟΙΧΕΙΑ ΕΤΟΥΣ 2'!$N$31,IF(MAX([1]Βοηθητικό!$E$31:$J$31)-2=MAX([1]Βοηθητικό!$E$1:$J$1)-5,'[1]ΣΤΟΙΧΕΙΑ ΕΤΟΥΣ 1'!$N$31,""))))</f>
        <v>227989</v>
      </c>
      <c r="C2312" s="6">
        <f>IF(MAX([1]Βοηθητικό!$E$31:$J$31)-1=MAX([1]Βοηθητικό!$E$1:$J$1)-1,'[1]ΣΤΟΙΧΕΙΑ ΕΤΟΥΣ 5'!$N$31,IF(MAX([1]Βοηθητικό!$E$31:$J$31)-1=MAX([1]Βοηθητικό!$E$1:$J$1)-2,'[1]ΣΤΟΙΧΕΙΑ ΕΤΟΥΣ 4'!$N$31,IF(MAX([1]Βοηθητικό!$E$31:$J$31)-1=MAX([1]Βοηθητικό!$E$1:$J$1)-3,'[1]ΣΤΟΙΧΕΙΑ ΕΤΟΥΣ 3'!$N$31,IF(MAX([1]Βοηθητικό!$E$31:$J$31)-1=MAX([1]Βοηθητικό!$E$1:$J$1)-4,'[1]ΣΤΟΙΧΕΙΑ ΕΤΟΥΣ 2'!$N$31,IF(MAX([1]Βοηθητικό!$E$31:$J$31)-1=MAX([1]Βοηθητικό!$E$1:$J$1)-5,'[1]ΣΤΟΙΧΕΙΑ ΕΤΟΥΣ 1'!$N$31,"")))))</f>
        <v>233099</v>
      </c>
      <c r="D2312" s="7">
        <f>IF(MAX([1]Βοηθητικό!$E$31:$J$31)=MAX([1]Βοηθητικό!$E$1:$J$1),'[1]ΣΤΟΙΧΕΙΑ ΕΤΟΥΣ 6'!$N$31,IF(MAX([1]Βοηθητικό!$E$31:$J$31)=MAX([1]Βοηθητικό!$E$1:$J$1)-1,'[1]ΣΤΟΙΧΕΙΑ ΕΤΟΥΣ 5'!$N$31,IF(MAX([1]Βοηθητικό!$E$31:$J$31)=MAX([1]Βοηθητικό!$E$1:$J$1)-2,'[1]ΣΤΟΙΧΕΙΑ ΕΤΟΥΣ 4'!$N$31,IF(MAX([1]Βοηθητικό!$E$31:$J$31)=MAX([1]Βοηθητικό!$E$1:$J$1)-3,'[1]ΣΤΟΙΧΕΙΑ ΕΤΟΥΣ 3'!$N$31,IF(MAX([1]Βοηθητικό!$E$31:$J$31)=MAX([1]Βοηθητικό!$E$1:$J$1)-4,'[1]ΣΤΟΙΧΕΙΑ ΕΤΟΥΣ 2'!$N$31,IF(MAX([1]Βοηθητικό!$E$31:$J$31)=MAX([1]Βοηθητικό!$E$1:$J$1)-5,'[1]ΣΤΟΙΧΕΙΑ ΕΤΟΥΣ 1'!$N$31,""))))))</f>
        <v>241115</v>
      </c>
    </row>
    <row r="2313" spans="1:4" x14ac:dyDescent="0.25">
      <c r="A2313" s="1" t="s">
        <v>14</v>
      </c>
      <c r="B2313" s="6">
        <f>IF(MAX([1]Βοηθητικό!$E$31:$J$31)-2=MAX([1]Βοηθητικό!$E$1:$J$1)-2,'[1]ΣΤΟΙΧΕΙΑ ΕΤΟΥΣ 4'!$O$31,IF(MAX([1]Βοηθητικό!$E$31:$J$31)-2=MAX([1]Βοηθητικό!$E$1:$J$1)-3,'[1]ΣΤΟΙΧΕΙΑ ΕΤΟΥΣ 3'!$O$31,IF(MAX([1]Βοηθητικό!$E$31:$J$31)-2=MAX([1]Βοηθητικό!$E$1:$J$1)-4,'[1]ΣΤΟΙΧΕΙΑ ΕΤΟΥΣ 2'!$O$31,IF(MAX([1]Βοηθητικό!$E$31:$J$31)-2=MAX([1]Βοηθητικό!$E$1:$J$1)-5,'[1]ΣΤΟΙΧΕΙΑ ΕΤΟΥΣ 1'!$O$31,""))))</f>
        <v>0</v>
      </c>
      <c r="C2313" s="6">
        <f>IF(MAX([1]Βοηθητικό!$E$31:$J$31)-1=MAX([1]Βοηθητικό!$E$1:$J$1)-1,'[1]ΣΤΟΙΧΕΙΑ ΕΤΟΥΣ 5'!$O$31,IF(MAX([1]Βοηθητικό!$E$31:$J$31)-1=MAX([1]Βοηθητικό!$E$1:$J$1)-2,'[1]ΣΤΟΙΧΕΙΑ ΕΤΟΥΣ 4'!$O$31,IF(MAX([1]Βοηθητικό!$E$31:$J$31)-1=MAX([1]Βοηθητικό!$E$1:$J$1)-3,'[1]ΣΤΟΙΧΕΙΑ ΕΤΟΥΣ 3'!$O$31,IF(MAX([1]Βοηθητικό!$E$31:$J$31)-1=MAX([1]Βοηθητικό!$E$1:$J$1)-4,'[1]ΣΤΟΙΧΕΙΑ ΕΤΟΥΣ 2'!$O$31,IF(MAX([1]Βοηθητικό!$E$31:$J$31)-1=MAX([1]Βοηθητικό!$E$1:$J$1)-5,'[1]ΣΤΟΙΧΕΙΑ ΕΤΟΥΣ 1'!$O$31,"")))))</f>
        <v>798000</v>
      </c>
      <c r="D2313" s="7">
        <f>IF(MAX([1]Βοηθητικό!$E$31:$J$31)=MAX([1]Βοηθητικό!$E$1:$J$1),'[1]ΣΤΟΙΧΕΙΑ ΕΤΟΥΣ 6'!$O$31,IF(MAX([1]Βοηθητικό!$E$31:$J$31)=MAX([1]Βοηθητικό!$E$1:$J$1)-1,'[1]ΣΤΟΙΧΕΙΑ ΕΤΟΥΣ 5'!$O$31,IF(MAX([1]Βοηθητικό!$E$31:$J$31)=MAX([1]Βοηθητικό!$E$1:$J$1)-2,'[1]ΣΤΟΙΧΕΙΑ ΕΤΟΥΣ 4'!$O$31,IF(MAX([1]Βοηθητικό!$E$31:$J$31)=MAX([1]Βοηθητικό!$E$1:$J$1)-3,'[1]ΣΤΟΙΧΕΙΑ ΕΤΟΥΣ 3'!$O$31,IF(MAX([1]Βοηθητικό!$E$31:$J$31)=MAX([1]Βοηθητικό!$E$1:$J$1)-4,'[1]ΣΤΟΙΧΕΙΑ ΕΤΟΥΣ 2'!$O$31,IF(MAX([1]Βοηθητικό!$E$31:$J$31)=MAX([1]Βοηθητικό!$E$1:$J$1)-5,'[1]ΣΤΟΙΧΕΙΑ ΕΤΟΥΣ 1'!$O$31,""))))))</f>
        <v>798000</v>
      </c>
    </row>
    <row r="2314" spans="1:4" x14ac:dyDescent="0.25">
      <c r="A2314" s="1" t="s">
        <v>15</v>
      </c>
      <c r="B2314" s="6">
        <f>IF(MAX([1]Βοηθητικό!$E$31:$J$31)-2=MAX([1]Βοηθητικό!$E$1:$J$1)-2,'[1]ΣΤΟΙΧΕΙΑ ΕΤΟΥΣ 4'!$P$31,IF(MAX([1]Βοηθητικό!$E$31:$J$31)-2=MAX([1]Βοηθητικό!$E$1:$J$1)-3,'[1]ΣΤΟΙΧΕΙΑ ΕΤΟΥΣ 3'!$P$31,IF(MAX([1]Βοηθητικό!$E$31:$J$31)-2=MAX([1]Βοηθητικό!$E$1:$J$1)-4,'[1]ΣΤΟΙΧΕΙΑ ΕΤΟΥΣ 2'!$P$31,IF(MAX([1]Βοηθητικό!$E$31:$J$31)-2=MAX([1]Βοηθητικό!$E$1:$J$1)-5,'[1]ΣΤΟΙΧΕΙΑ ΕΤΟΥΣ 1'!$P$31,""))))</f>
        <v>7066729</v>
      </c>
      <c r="C2314" s="6">
        <f>IF(MAX([1]Βοηθητικό!$E$31:$J$31)-1=MAX([1]Βοηθητικό!$E$1:$J$1)-1,'[1]ΣΤΟΙΧΕΙΑ ΕΤΟΥΣ 5'!$P$31,IF(MAX([1]Βοηθητικό!$E$31:$J$31)-1=MAX([1]Βοηθητικό!$E$1:$J$1)-2,'[1]ΣΤΟΙΧΕΙΑ ΕΤΟΥΣ 4'!$P$31,IF(MAX([1]Βοηθητικό!$E$31:$J$31)-1=MAX([1]Βοηθητικό!$E$1:$J$1)-3,'[1]ΣΤΟΙΧΕΙΑ ΕΤΟΥΣ 3'!$P$31,IF(MAX([1]Βοηθητικό!$E$31:$J$31)-1=MAX([1]Βοηθητικό!$E$1:$J$1)-4,'[1]ΣΤΟΙΧΕΙΑ ΕΤΟΥΣ 2'!$P$31,IF(MAX([1]Βοηθητικό!$E$31:$J$31)-1=MAX([1]Βοηθητικό!$E$1:$J$1)-5,'[1]ΣΤΟΙΧΕΙΑ ΕΤΟΥΣ 1'!$P$31,"")))))</f>
        <v>6839517</v>
      </c>
      <c r="D2314" s="7">
        <f>IF(MAX([1]Βοηθητικό!$E$31:$J$31)=MAX([1]Βοηθητικό!$E$1:$J$1),'[1]ΣΤΟΙΧΕΙΑ ΕΤΟΥΣ 6'!$P$31,IF(MAX([1]Βοηθητικό!$E$31:$J$31)=MAX([1]Βοηθητικό!$E$1:$J$1)-1,'[1]ΣΤΟΙΧΕΙΑ ΕΤΟΥΣ 5'!$P$31,IF(MAX([1]Βοηθητικό!$E$31:$J$31)=MAX([1]Βοηθητικό!$E$1:$J$1)-2,'[1]ΣΤΟΙΧΕΙΑ ΕΤΟΥΣ 4'!$P$31,IF(MAX([1]Βοηθητικό!$E$31:$J$31)=MAX([1]Βοηθητικό!$E$1:$J$1)-3,'[1]ΣΤΟΙΧΕΙΑ ΕΤΟΥΣ 3'!$P$31,IF(MAX([1]Βοηθητικό!$E$31:$J$31)=MAX([1]Βοηθητικό!$E$1:$J$1)-4,'[1]ΣΤΟΙΧΕΙΑ ΕΤΟΥΣ 2'!$P$31,IF(MAX([1]Βοηθητικό!$E$31:$J$31)=MAX([1]Βοηθητικό!$E$1:$J$1)-5,'[1]ΣΤΟΙΧΕΙΑ ΕΤΟΥΣ 1'!$P$31,""))))))</f>
        <v>6527336</v>
      </c>
    </row>
    <row r="2315" spans="1:4" x14ac:dyDescent="0.25">
      <c r="A2315" s="1" t="s">
        <v>16</v>
      </c>
      <c r="B2315" s="6">
        <f>IF(MAX([1]Βοηθητικό!$E$31:$J$31)-2=MAX([1]Βοηθητικό!$E$1:$J$1)-2,'[1]ΣΤΟΙΧΕΙΑ ΕΤΟΥΣ 4'!$Q$31,IF(MAX([1]Βοηθητικό!$E$31:$J$31)-2=MAX([1]Βοηθητικό!$E$1:$J$1)-3,'[1]ΣΤΟΙΧΕΙΑ ΕΤΟΥΣ 3'!$Q$31,IF(MAX([1]Βοηθητικό!$E$31:$J$31)-2=MAX([1]Βοηθητικό!$E$1:$J$1)-4,'[1]ΣΤΟΙΧΕΙΑ ΕΤΟΥΣ 2'!$Q$31,IF(MAX([1]Βοηθητικό!$E$31:$J$31)-2=MAX([1]Βοηθητικό!$E$1:$J$1)-5,'[1]ΣΤΟΙΧΕΙΑ ΕΤΟΥΣ 1'!$Q$31,""))))</f>
        <v>6300925</v>
      </c>
      <c r="C2315" s="6">
        <f>IF(MAX([1]Βοηθητικό!$E$31:$J$31)-1=MAX([1]Βοηθητικό!$E$1:$J$1)-1,'[1]ΣΤΟΙΧΕΙΑ ΕΤΟΥΣ 5'!$Q$31,IF(MAX([1]Βοηθητικό!$E$31:$J$31)-1=MAX([1]Βοηθητικό!$E$1:$J$1)-2,'[1]ΣΤΟΙΧΕΙΑ ΕΤΟΥΣ 4'!$Q$31,IF(MAX([1]Βοηθητικό!$E$31:$J$31)-1=MAX([1]Βοηθητικό!$E$1:$J$1)-3,'[1]ΣΤΟΙΧΕΙΑ ΕΤΟΥΣ 3'!$Q$31,IF(MAX([1]Βοηθητικό!$E$31:$J$31)-1=MAX([1]Βοηθητικό!$E$1:$J$1)-4,'[1]ΣΤΟΙΧΕΙΑ ΕΤΟΥΣ 2'!$Q$31,IF(MAX([1]Βοηθητικό!$E$31:$J$31)-1=MAX([1]Βοηθητικό!$E$1:$J$1)-5,'[1]ΣΤΟΙΧΕΙΑ ΕΤΟΥΣ 1'!$Q$31,"")))))</f>
        <v>6167816</v>
      </c>
      <c r="D2315" s="7">
        <f>IF(MAX([1]Βοηθητικό!$E$31:$J$31)=MAX([1]Βοηθητικό!$E$1:$J$1),'[1]ΣΤΟΙΧΕΙΑ ΕΤΟΥΣ 6'!$Q$31,IF(MAX([1]Βοηθητικό!$E$31:$J$31)=MAX([1]Βοηθητικό!$E$1:$J$1)-1,'[1]ΣΤΟΙΧΕΙΑ ΕΤΟΥΣ 5'!$Q$31,IF(MAX([1]Βοηθητικό!$E$31:$J$31)=MAX([1]Βοηθητικό!$E$1:$J$1)-2,'[1]ΣΤΟΙΧΕΙΑ ΕΤΟΥΣ 4'!$Q$31,IF(MAX([1]Βοηθητικό!$E$31:$J$31)=MAX([1]Βοηθητικό!$E$1:$J$1)-3,'[1]ΣΤΟΙΧΕΙΑ ΕΤΟΥΣ 3'!$Q$31,IF(MAX([1]Βοηθητικό!$E$31:$J$31)=MAX([1]Βοηθητικό!$E$1:$J$1)-4,'[1]ΣΤΟΙΧΕΙΑ ΕΤΟΥΣ 2'!$Q$31,IF(MAX([1]Βοηθητικό!$E$31:$J$31)=MAX([1]Βοηθητικό!$E$1:$J$1)-5,'[1]ΣΤΟΙΧΕΙΑ ΕΤΟΥΣ 1'!$Q$31,""))))))</f>
        <v>6194532</v>
      </c>
    </row>
    <row r="2316" spans="1:4" x14ac:dyDescent="0.25">
      <c r="A2316" s="1" t="s">
        <v>184</v>
      </c>
      <c r="B2316" s="6">
        <f>IF(MAX([1]Βοηθητικό!$E$31:$J$31)-2=MAX([1]Βοηθητικό!$E$1:$J$1)-2,'[1]ΣΤΟΙΧΕΙΑ ΕΤΟΥΣ 4'!$R$31,IF(MAX([1]Βοηθητικό!$E$31:$J$31)-2=MAX([1]Βοηθητικό!$E$1:$J$1)-3,'[1]ΣΤΟΙΧΕΙΑ ΕΤΟΥΣ 3'!$R$31,IF(MAX([1]Βοηθητικό!$E$31:$J$31)-2=MAX([1]Βοηθητικό!$E$1:$J$1)-4,'[1]ΣΤΟΙΧΕΙΑ ΕΤΟΥΣ 2'!$R$31,IF(MAX([1]Βοηθητικό!$E$31:$J$31)-2=MAX([1]Βοηθητικό!$E$1:$J$1)-5,'[1]ΣΤΟΙΧΕΙΑ ΕΤΟΥΣ 1'!$R$31,""))))</f>
        <v>0</v>
      </c>
      <c r="C2316" s="6">
        <f>IF(MAX([1]Βοηθητικό!$E$31:$J$31)-1=MAX([1]Βοηθητικό!$E$1:$J$1)-1,'[1]ΣΤΟΙΧΕΙΑ ΕΤΟΥΣ 5'!$R$31,IF(MAX([1]Βοηθητικό!$E$31:$J$31)-1=MAX([1]Βοηθητικό!$E$1:$J$1)-2,'[1]ΣΤΟΙΧΕΙΑ ΕΤΟΥΣ 4'!$R$31,IF(MAX([1]Βοηθητικό!$E$31:$J$31)-1=MAX([1]Βοηθητικό!$E$1:$J$1)-3,'[1]ΣΤΟΙΧΕΙΑ ΕΤΟΥΣ 3'!$R$31,IF(MAX([1]Βοηθητικό!$E$31:$J$31)-1=MAX([1]Βοηθητικό!$E$1:$J$1)-4,'[1]ΣΤΟΙΧΕΙΑ ΕΤΟΥΣ 2'!$R$31,IF(MAX([1]Βοηθητικό!$E$31:$J$31)-1=MAX([1]Βοηθητικό!$E$1:$J$1)-5,'[1]ΣΤΟΙΧΕΙΑ ΕΤΟΥΣ 1'!$R$31,"")))))</f>
        <v>0</v>
      </c>
      <c r="D2316" s="7">
        <f>IF(MAX([1]Βοηθητικό!$E$31:$J$31)=MAX([1]Βοηθητικό!$E$1:$J$1),'[1]ΣΤΟΙΧΕΙΑ ΕΤΟΥΣ 6'!$R$31,IF(MAX([1]Βοηθητικό!$E$31:$J$31)=MAX([1]Βοηθητικό!$E$1:$J$1)-1,'[1]ΣΤΟΙΧΕΙΑ ΕΤΟΥΣ 5'!$R$31,IF(MAX([1]Βοηθητικό!$E$31:$J$31)=MAX([1]Βοηθητικό!$E$1:$J$1)-2,'[1]ΣΤΟΙΧΕΙΑ ΕΤΟΥΣ 4'!$R$31,IF(MAX([1]Βοηθητικό!$E$31:$J$31)=MAX([1]Βοηθητικό!$E$1:$J$1)-3,'[1]ΣΤΟΙΧΕΙΑ ΕΤΟΥΣ 3'!$R$31,IF(MAX([1]Βοηθητικό!$E$31:$J$31)=MAX([1]Βοηθητικό!$E$1:$J$1)-4,'[1]ΣΤΟΙΧΕΙΑ ΕΤΟΥΣ 2'!$R$31,IF(MAX([1]Βοηθητικό!$E$31:$J$31)=MAX([1]Βοηθητικό!$E$1:$J$1)-5,'[1]ΣΤΟΙΧΕΙΑ ΕΤΟΥΣ 1'!$R$31,""))))))</f>
        <v>0</v>
      </c>
    </row>
    <row r="2317" spans="1:4" x14ac:dyDescent="0.25">
      <c r="A2317" s="1" t="s">
        <v>18</v>
      </c>
      <c r="B2317" s="6">
        <f>IF(MAX([1]Βοηθητικό!$E$31:$J$31)-2=MAX([1]Βοηθητικό!$E$1:$J$1)-2,'[1]ΣΤΟΙΧΕΙΑ ΕΤΟΥΣ 4'!$S$31,IF(MAX([1]Βοηθητικό!$E$31:$J$31)-2=MAX([1]Βοηθητικό!$E$1:$J$1)-3,'[1]ΣΤΟΙΧΕΙΑ ΕΤΟΥΣ 3'!$S$31,IF(MAX([1]Βοηθητικό!$E$31:$J$31)-2=MAX([1]Βοηθητικό!$E$1:$J$1)-4,'[1]ΣΤΟΙΧΕΙΑ ΕΤΟΥΣ 2'!$S$31,IF(MAX([1]Βοηθητικό!$E$31:$J$31)-2=MAX([1]Βοηθητικό!$E$1:$J$1)-5,'[1]ΣΤΟΙΧΕΙΑ ΕΤΟΥΣ 1'!$S$31,""))))</f>
        <v>765804</v>
      </c>
      <c r="C2317" s="6">
        <f>IF(MAX([1]Βοηθητικό!$E$31:$J$31)-1=MAX([1]Βοηθητικό!$E$1:$J$1)-1,'[1]ΣΤΟΙΧΕΙΑ ΕΤΟΥΣ 5'!$S$31,IF(MAX([1]Βοηθητικό!$E$31:$J$31)-1=MAX([1]Βοηθητικό!$E$1:$J$1)-2,'[1]ΣΤΟΙΧΕΙΑ ΕΤΟΥΣ 4'!$S$31,IF(MAX([1]Βοηθητικό!$E$31:$J$31)-1=MAX([1]Βοηθητικό!$E$1:$J$1)-3,'[1]ΣΤΟΙΧΕΙΑ ΕΤΟΥΣ 3'!$S$31,IF(MAX([1]Βοηθητικό!$E$31:$J$31)-1=MAX([1]Βοηθητικό!$E$1:$J$1)-4,'[1]ΣΤΟΙΧΕΙΑ ΕΤΟΥΣ 2'!$S$31,IF(MAX([1]Βοηθητικό!$E$31:$J$31)-1=MAX([1]Βοηθητικό!$E$1:$J$1)-5,'[1]ΣΤΟΙΧΕΙΑ ΕΤΟΥΣ 1'!$S$31,"")))))</f>
        <v>671701</v>
      </c>
      <c r="D2317" s="7">
        <f>IF(MAX([1]Βοηθητικό!$E$31:$J$31)=MAX([1]Βοηθητικό!$E$1:$J$1),'[1]ΣΤΟΙΧΕΙΑ ΕΤΟΥΣ 6'!$S$31,IF(MAX([1]Βοηθητικό!$E$31:$J$31)=MAX([1]Βοηθητικό!$E$1:$J$1)-1,'[1]ΣΤΟΙΧΕΙΑ ΕΤΟΥΣ 5'!$S$31,IF(MAX([1]Βοηθητικό!$E$31:$J$31)=MAX([1]Βοηθητικό!$E$1:$J$1)-2,'[1]ΣΤΟΙΧΕΙΑ ΕΤΟΥΣ 4'!$S$31,IF(MAX([1]Βοηθητικό!$E$31:$J$31)=MAX([1]Βοηθητικό!$E$1:$J$1)-3,'[1]ΣΤΟΙΧΕΙΑ ΕΤΟΥΣ 3'!$S$31,IF(MAX([1]Βοηθητικό!$E$31:$J$31)=MAX([1]Βοηθητικό!$E$1:$J$1)-4,'[1]ΣΤΟΙΧΕΙΑ ΕΤΟΥΣ 2'!$S$31,IF(MAX([1]Βοηθητικό!$E$31:$J$31)=MAX([1]Βοηθητικό!$E$1:$J$1)-5,'[1]ΣΤΟΙΧΕΙΑ ΕΤΟΥΣ 1'!$S$31,""))))))</f>
        <v>332804</v>
      </c>
    </row>
    <row r="2318" spans="1:4" x14ac:dyDescent="0.25">
      <c r="A2318" s="1" t="s">
        <v>19</v>
      </c>
      <c r="B2318" s="6">
        <f>IF(MAX([1]Βοηθητικό!$E$31:$J$31)-2=MAX([1]Βοηθητικό!$E$1:$J$1)-2,'[1]ΣΤΟΙΧΕΙΑ ΕΤΟΥΣ 4'!$T$31,IF(MAX([1]Βοηθητικό!$E$31:$J$31)-2=MAX([1]Βοηθητικό!$E$1:$J$1)-3,'[1]ΣΤΟΙΧΕΙΑ ΕΤΟΥΣ 3'!$T$31,IF(MAX([1]Βοηθητικό!$E$31:$J$31)-2=MAX([1]Βοηθητικό!$E$1:$J$1)-4,'[1]ΣΤΟΙΧΕΙΑ ΕΤΟΥΣ 2'!$T$31,IF(MAX([1]Βοηθητικό!$E$31:$J$31)-2=MAX([1]Βοηθητικό!$E$1:$J$1)-5,'[1]ΣΤΟΙΧΕΙΑ ΕΤΟΥΣ 1'!$T$31,""))))</f>
        <v>1681703</v>
      </c>
      <c r="C2318" s="6">
        <f>IF(MAX([1]Βοηθητικό!$E$31:$J$31)-1=MAX([1]Βοηθητικό!$E$1:$J$1)-1,'[1]ΣΤΟΙΧΕΙΑ ΕΤΟΥΣ 5'!$T$31,IF(MAX([1]Βοηθητικό!$E$31:$J$31)-1=MAX([1]Βοηθητικό!$E$1:$J$1)-2,'[1]ΣΤΟΙΧΕΙΑ ΕΤΟΥΣ 4'!$T$31,IF(MAX([1]Βοηθητικό!$E$31:$J$31)-1=MAX([1]Βοηθητικό!$E$1:$J$1)-3,'[1]ΣΤΟΙΧΕΙΑ ΕΤΟΥΣ 3'!$T$31,IF(MAX([1]Βοηθητικό!$E$31:$J$31)-1=MAX([1]Βοηθητικό!$E$1:$J$1)-4,'[1]ΣΤΟΙΧΕΙΑ ΕΤΟΥΣ 2'!$T$31,IF(MAX([1]Βοηθητικό!$E$31:$J$31)-1=MAX([1]Βοηθητικό!$E$1:$J$1)-5,'[1]ΣΤΟΙΧΕΙΑ ΕΤΟΥΣ 1'!$T$31,"")))))</f>
        <v>1722386</v>
      </c>
      <c r="D2318" s="7">
        <f>IF(MAX([1]Βοηθητικό!$E$31:$J$31)=MAX([1]Βοηθητικό!$E$1:$J$1),'[1]ΣΤΟΙΧΕΙΑ ΕΤΟΥΣ 6'!$T$31,IF(MAX([1]Βοηθητικό!$E$31:$J$31)=MAX([1]Βοηθητικό!$E$1:$J$1)-1,'[1]ΣΤΟΙΧΕΙΑ ΕΤΟΥΣ 5'!$T$31,IF(MAX([1]Βοηθητικό!$E$31:$J$31)=MAX([1]Βοηθητικό!$E$1:$J$1)-2,'[1]ΣΤΟΙΧΕΙΑ ΕΤΟΥΣ 4'!$T$31,IF(MAX([1]Βοηθητικό!$E$31:$J$31)=MAX([1]Βοηθητικό!$E$1:$J$1)-3,'[1]ΣΤΟΙΧΕΙΑ ΕΤΟΥΣ 3'!$T$31,IF(MAX([1]Βοηθητικό!$E$31:$J$31)=MAX([1]Βοηθητικό!$E$1:$J$1)-4,'[1]ΣΤΟΙΧΕΙΑ ΕΤΟΥΣ 2'!$T$31,IF(MAX([1]Βοηθητικό!$E$31:$J$31)=MAX([1]Βοηθητικό!$E$1:$J$1)-5,'[1]ΣΤΟΙΧΕΙΑ ΕΤΟΥΣ 1'!$T$31,""))))))</f>
        <v>1969388</v>
      </c>
    </row>
    <row r="2319" spans="1:4" x14ac:dyDescent="0.25">
      <c r="A2319" s="1" t="s">
        <v>185</v>
      </c>
      <c r="B2319" s="6">
        <f>IF(MAX([1]Βοηθητικό!$E$31:$J$31)-2=MAX([1]Βοηθητικό!$E$1:$J$1)-2,'[1]ΣΤΟΙΧΕΙΑ ΕΤΟΥΣ 4'!$U$31,IF(MAX([1]Βοηθητικό!$E$31:$J$31)-2=MAX([1]Βοηθητικό!$E$1:$J$1)-3,'[1]ΣΤΟΙΧΕΙΑ ΕΤΟΥΣ 3'!$U$31,IF(MAX([1]Βοηθητικό!$E$31:$J$31)-2=MAX([1]Βοηθητικό!$E$1:$J$1)-4,'[1]ΣΤΟΙΧΕΙΑ ΕΤΟΥΣ 2'!$U$31,IF(MAX([1]Βοηθητικό!$E$31:$J$31)-2=MAX([1]Βοηθητικό!$E$1:$J$1)-5,'[1]ΣΤΟΙΧΕΙΑ ΕΤΟΥΣ 1'!$U$31,""))))</f>
        <v>1603193</v>
      </c>
      <c r="C2319" s="6">
        <f>IF(MAX([1]Βοηθητικό!$E$31:$J$31)-1=MAX([1]Βοηθητικό!$E$1:$J$1)-1,'[1]ΣΤΟΙΧΕΙΑ ΕΤΟΥΣ 5'!$U$31,IF(MAX([1]Βοηθητικό!$E$31:$J$31)-1=MAX([1]Βοηθητικό!$E$1:$J$1)-2,'[1]ΣΤΟΙΧΕΙΑ ΕΤΟΥΣ 4'!$U$31,IF(MAX([1]Βοηθητικό!$E$31:$J$31)-1=MAX([1]Βοηθητικό!$E$1:$J$1)-3,'[1]ΣΤΟΙΧΕΙΑ ΕΤΟΥΣ 3'!$U$31,IF(MAX([1]Βοηθητικό!$E$31:$J$31)-1=MAX([1]Βοηθητικό!$E$1:$J$1)-4,'[1]ΣΤΟΙΧΕΙΑ ΕΤΟΥΣ 2'!$U$31,IF(MAX([1]Βοηθητικό!$E$31:$J$31)-1=MAX([1]Βοηθητικό!$E$1:$J$1)-5,'[1]ΣΤΟΙΧΕΙΑ ΕΤΟΥΣ 1'!$U$31,"")))))</f>
        <v>1650687</v>
      </c>
      <c r="D2319" s="7">
        <f>IF(MAX([1]Βοηθητικό!$E$31:$J$31)=MAX([1]Βοηθητικό!$E$1:$J$1),'[1]ΣΤΟΙΧΕΙΑ ΕΤΟΥΣ 6'!$U$31,IF(MAX([1]Βοηθητικό!$E$31:$J$31)=MAX([1]Βοηθητικό!$E$1:$J$1)-1,'[1]ΣΤΟΙΧΕΙΑ ΕΤΟΥΣ 5'!$U$31,IF(MAX([1]Βοηθητικό!$E$31:$J$31)=MAX([1]Βοηθητικό!$E$1:$J$1)-2,'[1]ΣΤΟΙΧΕΙΑ ΕΤΟΥΣ 4'!$U$31,IF(MAX([1]Βοηθητικό!$E$31:$J$31)=MAX([1]Βοηθητικό!$E$1:$J$1)-3,'[1]ΣΤΟΙΧΕΙΑ ΕΤΟΥΣ 3'!$U$31,IF(MAX([1]Βοηθητικό!$E$31:$J$31)=MAX([1]Βοηθητικό!$E$1:$J$1)-4,'[1]ΣΤΟΙΧΕΙΑ ΕΤΟΥΣ 2'!$U$31,IF(MAX([1]Βοηθητικό!$E$31:$J$31)=MAX([1]Βοηθητικό!$E$1:$J$1)-5,'[1]ΣΤΟΙΧΕΙΑ ΕΤΟΥΣ 1'!$U$31,""))))))</f>
        <v>1637601</v>
      </c>
    </row>
    <row r="2320" spans="1:4" x14ac:dyDescent="0.25">
      <c r="A2320" s="1" t="s">
        <v>22</v>
      </c>
      <c r="B2320" s="6">
        <f>IF(MAX([1]Βοηθητικό!$E$31:$J$31)-2=MAX([1]Βοηθητικό!$E$1:$J$1)-2,'[1]ΣΤΟΙΧΕΙΑ ΕΤΟΥΣ 4'!$W$31,IF(MAX([1]Βοηθητικό!$E$31:$J$31)-2=MAX([1]Βοηθητικό!$E$1:$J$1)-3,'[1]ΣΤΟΙΧΕΙΑ ΕΤΟΥΣ 3'!$W$31,IF(MAX([1]Βοηθητικό!$E$31:$J$31)-2=MAX([1]Βοηθητικό!$E$1:$J$1)-4,'[1]ΣΤΟΙΧΕΙΑ ΕΤΟΥΣ 2'!$W$31,IF(MAX([1]Βοηθητικό!$E$31:$J$31)-2=MAX([1]Βοηθητικό!$E$1:$J$1)-5,'[1]ΣΤΟΙΧΕΙΑ ΕΤΟΥΣ 1'!$W$31,""))))</f>
        <v>0</v>
      </c>
      <c r="C2320" s="6">
        <f>IF(MAX([1]Βοηθητικό!$E$31:$J$31)-1=MAX([1]Βοηθητικό!$E$1:$J$1)-1,'[1]ΣΤΟΙΧΕΙΑ ΕΤΟΥΣ 5'!$W$31,IF(MAX([1]Βοηθητικό!$E$31:$J$31)-1=MAX([1]Βοηθητικό!$E$1:$J$1)-2,'[1]ΣΤΟΙΧΕΙΑ ΕΤΟΥΣ 4'!$W$31,IF(MAX([1]Βοηθητικό!$E$31:$J$31)-1=MAX([1]Βοηθητικό!$E$1:$J$1)-3,'[1]ΣΤΟΙΧΕΙΑ ΕΤΟΥΣ 3'!$W$31,IF(MAX([1]Βοηθητικό!$E$31:$J$31)-1=MAX([1]Βοηθητικό!$E$1:$J$1)-4,'[1]ΣΤΟΙΧΕΙΑ ΕΤΟΥΣ 2'!$W$31,IF(MAX([1]Βοηθητικό!$E$31:$J$31)-1=MAX([1]Βοηθητικό!$E$1:$J$1)-5,'[1]ΣΤΟΙΧΕΙΑ ΕΤΟΥΣ 1'!$W$31,"")))))</f>
        <v>0</v>
      </c>
      <c r="D2320" s="7">
        <f>IF(MAX([1]Βοηθητικό!$E$31:$J$31)=MAX([1]Βοηθητικό!$E$1:$J$1),'[1]ΣΤΟΙΧΕΙΑ ΕΤΟΥΣ 6'!$W$31,IF(MAX([1]Βοηθητικό!$E$31:$J$31)=MAX([1]Βοηθητικό!$E$1:$J$1)-1,'[1]ΣΤΟΙΧΕΙΑ ΕΤΟΥΣ 5'!$W$31,IF(MAX([1]Βοηθητικό!$E$31:$J$31)=MAX([1]Βοηθητικό!$E$1:$J$1)-2,'[1]ΣΤΟΙΧΕΙΑ ΕΤΟΥΣ 4'!$W$31,IF(MAX([1]Βοηθητικό!$E$31:$J$31)=MAX([1]Βοηθητικό!$E$1:$J$1)-3,'[1]ΣΤΟΙΧΕΙΑ ΕΤΟΥΣ 3'!$W$31,IF(MAX([1]Βοηθητικό!$E$31:$J$31)=MAX([1]Βοηθητικό!$E$1:$J$1)-4,'[1]ΣΤΟΙΧΕΙΑ ΕΤΟΥΣ 2'!$W$31,IF(MAX([1]Βοηθητικό!$E$31:$J$31)=MAX([1]Βοηθητικό!$E$1:$J$1)-5,'[1]ΣΤΟΙΧΕΙΑ ΕΤΟΥΣ 1'!$W$31,""))))))</f>
        <v>0</v>
      </c>
    </row>
    <row r="2321" spans="1:4" x14ac:dyDescent="0.25">
      <c r="A2321" s="1" t="s">
        <v>23</v>
      </c>
      <c r="B2321" s="6">
        <f>IF(MAX([1]Βοηθητικό!$E$31:$J$31)-2=MAX([1]Βοηθητικό!$E$1:$J$1)-2,'[1]ΣΤΟΙΧΕΙΑ ΕΤΟΥΣ 4'!$X$31,IF(MAX([1]Βοηθητικό!$E$31:$J$31)-2=MAX([1]Βοηθητικό!$E$1:$J$1)-3,'[1]ΣΤΟΙΧΕΙΑ ΕΤΟΥΣ 3'!$X$31,IF(MAX([1]Βοηθητικό!$E$31:$J$31)-2=MAX([1]Βοηθητικό!$E$1:$J$1)-4,'[1]ΣΤΟΙΧΕΙΑ ΕΤΟΥΣ 2'!$X$31,IF(MAX([1]Βοηθητικό!$E$31:$J$31)-2=MAX([1]Βοηθητικό!$E$1:$J$1)-5,'[1]ΣΤΟΙΧΕΙΑ ΕΤΟΥΣ 1'!$X$31,""))))</f>
        <v>78510</v>
      </c>
      <c r="C2321" s="6">
        <f>IF(MAX([1]Βοηθητικό!$E$31:$J$31)-1=MAX([1]Βοηθητικό!$E$1:$J$1)-1,'[1]ΣΤΟΙΧΕΙΑ ΕΤΟΥΣ 5'!$X$31,IF(MAX([1]Βοηθητικό!$E$31:$J$31)-1=MAX([1]Βοηθητικό!$E$1:$J$1)-2,'[1]ΣΤΟΙΧΕΙΑ ΕΤΟΥΣ 4'!$X$31,IF(MAX([1]Βοηθητικό!$E$31:$J$31)-1=MAX([1]Βοηθητικό!$E$1:$J$1)-3,'[1]ΣΤΟΙΧΕΙΑ ΕΤΟΥΣ 3'!$X$31,IF(MAX([1]Βοηθητικό!$E$31:$J$31)-1=MAX([1]Βοηθητικό!$E$1:$J$1)-4,'[1]ΣΤΟΙΧΕΙΑ ΕΤΟΥΣ 2'!$X$31,IF(MAX([1]Βοηθητικό!$E$31:$J$31)-1=MAX([1]Βοηθητικό!$E$1:$J$1)-5,'[1]ΣΤΟΙΧΕΙΑ ΕΤΟΥΣ 1'!$X$31,"")))))</f>
        <v>71700</v>
      </c>
      <c r="D2321" s="7">
        <f>IF(MAX([1]Βοηθητικό!$E$31:$J$31)=MAX([1]Βοηθητικό!$E$1:$J$1),'[1]ΣΤΟΙΧΕΙΑ ΕΤΟΥΣ 6'!$X$31,IF(MAX([1]Βοηθητικό!$E$31:$J$31)=MAX([1]Βοηθητικό!$E$1:$J$1)-1,'[1]ΣΤΟΙΧΕΙΑ ΕΤΟΥΣ 5'!$X$31,IF(MAX([1]Βοηθητικό!$E$31:$J$31)=MAX([1]Βοηθητικό!$E$1:$J$1)-2,'[1]ΣΤΟΙΧΕΙΑ ΕΤΟΥΣ 4'!$X$31,IF(MAX([1]Βοηθητικό!$E$31:$J$31)=MAX([1]Βοηθητικό!$E$1:$J$1)-3,'[1]ΣΤΟΙΧΕΙΑ ΕΤΟΥΣ 3'!$X$31,IF(MAX([1]Βοηθητικό!$E$31:$J$31)=MAX([1]Βοηθητικό!$E$1:$J$1)-4,'[1]ΣΤΟΙΧΕΙΑ ΕΤΟΥΣ 2'!$X$31,IF(MAX([1]Βοηθητικό!$E$31:$J$31)=MAX([1]Βοηθητικό!$E$1:$J$1)-5,'[1]ΣΤΟΙΧΕΙΑ ΕΤΟΥΣ 1'!$X$31,""))))))</f>
        <v>331787</v>
      </c>
    </row>
    <row r="2322" spans="1:4" x14ac:dyDescent="0.25">
      <c r="A2322" s="1" t="s">
        <v>24</v>
      </c>
      <c r="B2322" s="6">
        <f>IF(MAX([1]Βοηθητικό!$E$31:$J$31)-2=MAX([1]Βοηθητικό!$E$1:$J$1)-2,'[1]ΣΤΟΙΧΕΙΑ ΕΤΟΥΣ 4'!$Y$31,IF(MAX([1]Βοηθητικό!$E$31:$J$31)-2=MAX([1]Βοηθητικό!$E$1:$J$1)-3,'[1]ΣΤΟΙΧΕΙΑ ΕΤΟΥΣ 3'!$Y$31,IF(MAX([1]Βοηθητικό!$E$31:$J$31)-2=MAX([1]Βοηθητικό!$E$1:$J$1)-4,'[1]ΣΤΟΙΧΕΙΑ ΕΤΟΥΣ 2'!$Y$31,IF(MAX([1]Βοηθητικό!$E$31:$J$31)-2=MAX([1]Βοηθητικό!$E$1:$J$1)-5,'[1]ΣΤΟΙΧΕΙΑ ΕΤΟΥΣ 1'!$Y$31,""))))</f>
        <v>5910341</v>
      </c>
      <c r="C2322" s="6">
        <f>IF(MAX([1]Βοηθητικό!$E$31:$J$31)-1=MAX([1]Βοηθητικό!$E$1:$J$1)-1,'[1]ΣΤΟΙΧΕΙΑ ΕΤΟΥΣ 5'!$Y$31,IF(MAX([1]Βοηθητικό!$E$31:$J$31)-1=MAX([1]Βοηθητικό!$E$1:$J$1)-2,'[1]ΣΤΟΙΧΕΙΑ ΕΤΟΥΣ 4'!$Y$31,IF(MAX([1]Βοηθητικό!$E$31:$J$31)-1=MAX([1]Βοηθητικό!$E$1:$J$1)-3,'[1]ΣΤΟΙΧΕΙΑ ΕΤΟΥΣ 3'!$Y$31,IF(MAX([1]Βοηθητικό!$E$31:$J$31)-1=MAX([1]Βοηθητικό!$E$1:$J$1)-4,'[1]ΣΤΟΙΧΕΙΑ ΕΤΟΥΣ 2'!$Y$31,IF(MAX([1]Βοηθητικό!$E$31:$J$31)-1=MAX([1]Βοηθητικό!$E$1:$J$1)-5,'[1]ΣΤΟΙΧΕΙΑ ΕΤΟΥΣ 1'!$Y$31,"")))))</f>
        <v>5267411</v>
      </c>
      <c r="D2322" s="7">
        <f>IF(MAX([1]Βοηθητικό!$E$31:$J$31)=MAX([1]Βοηθητικό!$E$1:$J$1),'[1]ΣΤΟΙΧΕΙΑ ΕΤΟΥΣ 6'!$Y$31,IF(MAX([1]Βοηθητικό!$E$31:$J$31)=MAX([1]Βοηθητικό!$E$1:$J$1)-1,'[1]ΣΤΟΙΧΕΙΑ ΕΤΟΥΣ 5'!$Y$31,IF(MAX([1]Βοηθητικό!$E$31:$J$31)=MAX([1]Βοηθητικό!$E$1:$J$1)-2,'[1]ΣΤΟΙΧΕΙΑ ΕΤΟΥΣ 4'!$Y$31,IF(MAX([1]Βοηθητικό!$E$31:$J$31)=MAX([1]Βοηθητικό!$E$1:$J$1)-3,'[1]ΣΤΟΙΧΕΙΑ ΕΤΟΥΣ 3'!$Y$31,IF(MAX([1]Βοηθητικό!$E$31:$J$31)=MAX([1]Βοηθητικό!$E$1:$J$1)-4,'[1]ΣΤΟΙΧΕΙΑ ΕΤΟΥΣ 2'!$Y$31,IF(MAX([1]Βοηθητικό!$E$31:$J$31)=MAX([1]Βοηθητικό!$E$1:$J$1)-5,'[1]ΣΤΟΙΧΕΙΑ ΕΤΟΥΣ 1'!$Y$31,""))))))</f>
        <v>4048357</v>
      </c>
    </row>
    <row r="2323" spans="1:4" x14ac:dyDescent="0.25">
      <c r="A2323" s="1" t="s">
        <v>25</v>
      </c>
      <c r="B2323" s="6">
        <f>IF(MAX([1]Βοηθητικό!$E$31:$J$31)-2=MAX([1]Βοηθητικό!$E$1:$J$1)-2,'[1]ΣΤΟΙΧΕΙΑ ΕΤΟΥΣ 4'!$Z$31,IF(MAX([1]Βοηθητικό!$E$31:$J$31)-2=MAX([1]Βοηθητικό!$E$1:$J$1)-3,'[1]ΣΤΟΙΧΕΙΑ ΕΤΟΥΣ 3'!$Z$31,IF(MAX([1]Βοηθητικό!$E$31:$J$31)-2=MAX([1]Βοηθητικό!$E$1:$J$1)-4,'[1]ΣΤΟΙΧΕΙΑ ΕΤΟΥΣ 2'!$Z$31,IF(MAX([1]Βοηθητικό!$E$31:$J$31)-2=MAX([1]Βοηθητικό!$E$1:$J$1)-5,'[1]ΣΤΟΙΧΕΙΑ ΕΤΟΥΣ 1'!$Z$31,""))))</f>
        <v>16869200</v>
      </c>
      <c r="C2323" s="6">
        <f>IF(MAX([1]Βοηθητικό!$E$31:$J$31)-1=MAX([1]Βοηθητικό!$E$1:$J$1)-1,'[1]ΣΤΟΙΧΕΙΑ ΕΤΟΥΣ 5'!$Z$31,IF(MAX([1]Βοηθητικό!$E$31:$J$31)-1=MAX([1]Βοηθητικό!$E$1:$J$1)-2,'[1]ΣΤΟΙΧΕΙΑ ΕΤΟΥΣ 4'!$Z$31,IF(MAX([1]Βοηθητικό!$E$31:$J$31)-1=MAX([1]Βοηθητικό!$E$1:$J$1)-3,'[1]ΣΤΟΙΧΕΙΑ ΕΤΟΥΣ 3'!$Z$31,IF(MAX([1]Βοηθητικό!$E$31:$J$31)-1=MAX([1]Βοηθητικό!$E$1:$J$1)-4,'[1]ΣΤΟΙΧΕΙΑ ΕΤΟΥΣ 2'!$Z$31,IF(MAX([1]Βοηθητικό!$E$31:$J$31)-1=MAX([1]Βοηθητικό!$E$1:$J$1)-5,'[1]ΣΤΟΙΧΕΙΑ ΕΤΟΥΣ 1'!$Z$31,"")))))</f>
        <v>16695955</v>
      </c>
      <c r="D2323" s="7">
        <f>IF(MAX([1]Βοηθητικό!$E$31:$J$31)=MAX([1]Βοηθητικό!$E$1:$J$1),'[1]ΣΤΟΙΧΕΙΑ ΕΤΟΥΣ 6'!$Z$31,IF(MAX([1]Βοηθητικό!$E$31:$J$31)=MAX([1]Βοηθητικό!$E$1:$J$1)-1,'[1]ΣΤΟΙΧΕΙΑ ΕΤΟΥΣ 5'!$Z$31,IF(MAX([1]Βοηθητικό!$E$31:$J$31)=MAX([1]Βοηθητικό!$E$1:$J$1)-2,'[1]ΣΤΟΙΧΕΙΑ ΕΤΟΥΣ 4'!$Z$31,IF(MAX([1]Βοηθητικό!$E$31:$J$31)=MAX([1]Βοηθητικό!$E$1:$J$1)-3,'[1]ΣΤΟΙΧΕΙΑ ΕΤΟΥΣ 3'!$Z$31,IF(MAX([1]Βοηθητικό!$E$31:$J$31)=MAX([1]Βοηθητικό!$E$1:$J$1)-4,'[1]ΣΤΟΙΧΕΙΑ ΕΤΟΥΣ 2'!$Z$31,IF(MAX([1]Βοηθητικό!$E$31:$J$31)=MAX([1]Βοηθητικό!$E$1:$J$1)-5,'[1]ΣΤΟΙΧΕΙΑ ΕΤΟΥΣ 1'!$Z$31,""))))))</f>
        <v>16145341</v>
      </c>
    </row>
    <row r="2324" spans="1:4" x14ac:dyDescent="0.25">
      <c r="A2324" s="1"/>
      <c r="B2324" s="8"/>
      <c r="C2324" s="18"/>
      <c r="D2324" s="9"/>
    </row>
    <row r="2325" spans="1:4" x14ac:dyDescent="0.25">
      <c r="A2325" s="3" t="s">
        <v>186</v>
      </c>
      <c r="B2325" s="8"/>
      <c r="C2325" s="18"/>
      <c r="D2325" s="9"/>
    </row>
    <row r="2326" spans="1:4" x14ac:dyDescent="0.25">
      <c r="A2326" s="1" t="s">
        <v>26</v>
      </c>
      <c r="B2326" s="6">
        <f>IF(MAX([1]Βοηθητικό!$E$31:$J$31)-2=MAX([1]Βοηθητικό!$E$1:$J$1)-2,'[1]ΣΤΟΙΧΕΙΑ ΕΤΟΥΣ 4'!$AA$31,IF(MAX([1]Βοηθητικό!$E$31:$J$31)-2=MAX([1]Βοηθητικό!$E$1:$J$1)-3,'[1]ΣΤΟΙΧΕΙΑ ΕΤΟΥΣ 3'!$AA$31,IF(MAX([1]Βοηθητικό!$E$31:$J$31)-2=MAX([1]Βοηθητικό!$E$1:$J$1)-4,'[1]ΣΤΟΙΧΕΙΑ ΕΤΟΥΣ 2'!$AA$31,IF(MAX([1]Βοηθητικό!$E$31:$J$31)-2=MAX([1]Βοηθητικό!$E$1:$J$1)-5,'[1]ΣΤΟΙΧΕΙΑ ΕΤΟΥΣ 1'!$AA$31,""))))</f>
        <v>698987</v>
      </c>
      <c r="C2326" s="6">
        <f>IF(MAX([1]Βοηθητικό!$E$31:$J$31)-1=MAX([1]Βοηθητικό!$E$1:$J$1)-1,'[1]ΣΤΟΙΧΕΙΑ ΕΤΟΥΣ 5'!$AA$31,IF(MAX([1]Βοηθητικό!$E$31:$J$31)-1=MAX([1]Βοηθητικό!$E$1:$J$1)-2,'[1]ΣΤΟΙΧΕΙΑ ΕΤΟΥΣ 4'!$AA$31,IF(MAX([1]Βοηθητικό!$E$31:$J$31)-1=MAX([1]Βοηθητικό!$E$1:$J$1)-3,'[1]ΣΤΟΙΧΕΙΑ ΕΤΟΥΣ 3'!$AA$31,IF(MAX([1]Βοηθητικό!$E$31:$J$31)-1=MAX([1]Βοηθητικό!$E$1:$J$1)-4,'[1]ΣΤΟΙΧΕΙΑ ΕΤΟΥΣ 2'!$AA$31,IF(MAX([1]Βοηθητικό!$E$31:$J$31)-1=MAX([1]Βοηθητικό!$E$1:$J$1)-5,'[1]ΣΤΟΙΧΕΙΑ ΕΤΟΥΣ 1'!$AA$31,"")))))</f>
        <v>679519</v>
      </c>
      <c r="D2326" s="7">
        <f>IF(MAX([1]Βοηθητικό!$E$31:$J$31)=MAX([1]Βοηθητικό!$E$1:$J$1),'[1]ΣΤΟΙΧΕΙΑ ΕΤΟΥΣ 6'!$AA$31,IF(MAX([1]Βοηθητικό!$E$31:$J$31)=MAX([1]Βοηθητικό!$E$1:$J$1)-1,'[1]ΣΤΟΙΧΕΙΑ ΕΤΟΥΣ 5'!$AA$31,IF(MAX([1]Βοηθητικό!$E$31:$J$31)=MAX([1]Βοηθητικό!$E$1:$J$1)-2,'[1]ΣΤΟΙΧΕΙΑ ΕΤΟΥΣ 4'!$AA$31,IF(MAX([1]Βοηθητικό!$E$31:$J$31)=MAX([1]Βοηθητικό!$E$1:$J$1)-3,'[1]ΣΤΟΙΧΕΙΑ ΕΤΟΥΣ 3'!$AA$31,IF(MAX([1]Βοηθητικό!$E$31:$J$31)=MAX([1]Βοηθητικό!$E$1:$J$1)-4,'[1]ΣΤΟΙΧΕΙΑ ΕΤΟΥΣ 2'!$AA$31,IF(MAX([1]Βοηθητικό!$E$31:$J$31)=MAX([1]Βοηθητικό!$E$1:$J$1)-5,'[1]ΣΤΟΙΧΕΙΑ ΕΤΟΥΣ 1'!$AA$31,""))))))</f>
        <v>363176</v>
      </c>
    </row>
    <row r="2327" spans="1:4" x14ac:dyDescent="0.25">
      <c r="A2327" s="1" t="s">
        <v>27</v>
      </c>
      <c r="B2327" s="6">
        <f>IF(MAX([1]Βοηθητικό!$E$31:$J$31)-2=MAX([1]Βοηθητικό!$E$1:$J$1)-2,'[1]ΣΤΟΙΧΕΙΑ ΕΤΟΥΣ 4'!$AB$31,IF(MAX([1]Βοηθητικό!$E$31:$J$31)-2=MAX([1]Βοηθητικό!$E$1:$J$1)-3,'[1]ΣΤΟΙΧΕΙΑ ΕΤΟΥΣ 3'!$AB$31,IF(MAX([1]Βοηθητικό!$E$31:$J$31)-2=MAX([1]Βοηθητικό!$E$1:$J$1)-4,'[1]ΣΤΟΙΧΕΙΑ ΕΤΟΥΣ 2'!$AB$31,IF(MAX([1]Βοηθητικό!$E$31:$J$31)-2=MAX([1]Βοηθητικό!$E$1:$J$1)-5,'[1]ΣΤΟΙΧΕΙΑ ΕΤΟΥΣ 1'!$AB$31,""))))</f>
        <v>1941392</v>
      </c>
      <c r="C2327" s="6">
        <f>IF(MAX([1]Βοηθητικό!$E$31:$J$31)-1=MAX([1]Βοηθητικό!$E$1:$J$1)-1,'[1]ΣΤΟΙΧΕΙΑ ΕΤΟΥΣ 5'!$AB$31,IF(MAX([1]Βοηθητικό!$E$31:$J$31)-1=MAX([1]Βοηθητικό!$E$1:$J$1)-2,'[1]ΣΤΟΙΧΕΙΑ ΕΤΟΥΣ 4'!$AB$31,IF(MAX([1]Βοηθητικό!$E$31:$J$31)-1=MAX([1]Βοηθητικό!$E$1:$J$1)-3,'[1]ΣΤΟΙΧΕΙΑ ΕΤΟΥΣ 3'!$AB$31,IF(MAX([1]Βοηθητικό!$E$31:$J$31)-1=MAX([1]Βοηθητικό!$E$1:$J$1)-4,'[1]ΣΤΟΙΧΕΙΑ ΕΤΟΥΣ 2'!$AB$31,IF(MAX([1]Βοηθητικό!$E$31:$J$31)-1=MAX([1]Βοηθητικό!$E$1:$J$1)-5,'[1]ΣΤΟΙΧΕΙΑ ΕΤΟΥΣ 1'!$AB$31,"")))))</f>
        <v>1941392</v>
      </c>
      <c r="D2327" s="7">
        <f>IF(MAX([1]Βοηθητικό!$E$31:$J$31)=MAX([1]Βοηθητικό!$E$1:$J$1),'[1]ΣΤΟΙΧΕΙΑ ΕΤΟΥΣ 6'!$AB$31,IF(MAX([1]Βοηθητικό!$E$31:$J$31)=MAX([1]Βοηθητικό!$E$1:$J$1)-1,'[1]ΣΤΟΙΧΕΙΑ ΕΤΟΥΣ 5'!$AB$31,IF(MAX([1]Βοηθητικό!$E$31:$J$31)=MAX([1]Βοηθητικό!$E$1:$J$1)-2,'[1]ΣΤΟΙΧΕΙΑ ΕΤΟΥΣ 4'!$AB$31,IF(MAX([1]Βοηθητικό!$E$31:$J$31)=MAX([1]Βοηθητικό!$E$1:$J$1)-3,'[1]ΣΤΟΙΧΕΙΑ ΕΤΟΥΣ 3'!$AB$31,IF(MAX([1]Βοηθητικό!$E$31:$J$31)=MAX([1]Βοηθητικό!$E$1:$J$1)-4,'[1]ΣΤΟΙΧΕΙΑ ΕΤΟΥΣ 2'!$AB$31,IF(MAX([1]Βοηθητικό!$E$31:$J$31)=MAX([1]Βοηθητικό!$E$1:$J$1)-5,'[1]ΣΤΟΙΧΕΙΑ ΕΤΟΥΣ 1'!$AB$31,""))))))</f>
        <v>1941392</v>
      </c>
    </row>
    <row r="2328" spans="1:4" x14ac:dyDescent="0.25">
      <c r="A2328" s="1" t="s">
        <v>28</v>
      </c>
      <c r="B2328" s="6">
        <f>IF(MAX([1]Βοηθητικό!$E$31:$J$31)-2=MAX([1]Βοηθητικό!$E$1:$J$1)-2,'[1]ΣΤΟΙΧΕΙΑ ΕΤΟΥΣ 4'!$AC$31,IF(MAX([1]Βοηθητικό!$E$31:$J$31)-2=MAX([1]Βοηθητικό!$E$1:$J$1)-3,'[1]ΣΤΟΙΧΕΙΑ ΕΤΟΥΣ 3'!$AC$31,IF(MAX([1]Βοηθητικό!$E$31:$J$31)-2=MAX([1]Βοηθητικό!$E$1:$J$1)-4,'[1]ΣΤΟΙΧΕΙΑ ΕΤΟΥΣ 2'!$AC$31,IF(MAX([1]Βοηθητικό!$E$31:$J$31)-2=MAX([1]Βοηθητικό!$E$1:$J$1)-5,'[1]ΣΤΟΙΧΕΙΑ ΕΤΟΥΣ 1'!$AC$31,""))))</f>
        <v>7530</v>
      </c>
      <c r="C2328" s="6">
        <f>IF(MAX([1]Βοηθητικό!$E$31:$J$31)-1=MAX([1]Βοηθητικό!$E$1:$J$1)-1,'[1]ΣΤΟΙΧΕΙΑ ΕΤΟΥΣ 5'!$AC$31,IF(MAX([1]Βοηθητικό!$E$31:$J$31)-1=MAX([1]Βοηθητικό!$E$1:$J$1)-2,'[1]ΣΤΟΙΧΕΙΑ ΕΤΟΥΣ 4'!$AC$31,IF(MAX([1]Βοηθητικό!$E$31:$J$31)-1=MAX([1]Βοηθητικό!$E$1:$J$1)-3,'[1]ΣΤΟΙΧΕΙΑ ΕΤΟΥΣ 3'!$AC$31,IF(MAX([1]Βοηθητικό!$E$31:$J$31)-1=MAX([1]Βοηθητικό!$E$1:$J$1)-4,'[1]ΣΤΟΙΧΕΙΑ ΕΤΟΥΣ 2'!$AC$31,IF(MAX([1]Βοηθητικό!$E$31:$J$31)-1=MAX([1]Βοηθητικό!$E$1:$J$1)-5,'[1]ΣΤΟΙΧΕΙΑ ΕΤΟΥΣ 1'!$AC$31,"")))))</f>
        <v>7530</v>
      </c>
      <c r="D2328" s="7">
        <f>IF(MAX([1]Βοηθητικό!$E$31:$J$31)=MAX([1]Βοηθητικό!$E$1:$J$1),'[1]ΣΤΟΙΧΕΙΑ ΕΤΟΥΣ 6'!$AC$31,IF(MAX([1]Βοηθητικό!$E$31:$J$31)=MAX([1]Βοηθητικό!$E$1:$J$1)-1,'[1]ΣΤΟΙΧΕΙΑ ΕΤΟΥΣ 5'!$AC$31,IF(MAX([1]Βοηθητικό!$E$31:$J$31)=MAX([1]Βοηθητικό!$E$1:$J$1)-2,'[1]ΣΤΟΙΧΕΙΑ ΕΤΟΥΣ 4'!$AC$31,IF(MAX([1]Βοηθητικό!$E$31:$J$31)=MAX([1]Βοηθητικό!$E$1:$J$1)-3,'[1]ΣΤΟΙΧΕΙΑ ΕΤΟΥΣ 3'!$AC$31,IF(MAX([1]Βοηθητικό!$E$31:$J$31)=MAX([1]Βοηθητικό!$E$1:$J$1)-4,'[1]ΣΤΟΙΧΕΙΑ ΕΤΟΥΣ 2'!$AC$31,IF(MAX([1]Βοηθητικό!$E$31:$J$31)=MAX([1]Βοηθητικό!$E$1:$J$1)-5,'[1]ΣΤΟΙΧΕΙΑ ΕΤΟΥΣ 1'!$AC$31,""))))))</f>
        <v>7530</v>
      </c>
    </row>
    <row r="2329" spans="1:4" x14ac:dyDescent="0.25">
      <c r="A2329" s="1" t="s">
        <v>29</v>
      </c>
      <c r="B2329" s="6">
        <f>IF(MAX([1]Βοηθητικό!$E$31:$J$31)-2=MAX([1]Βοηθητικό!$E$1:$J$1)-2,'[1]ΣΤΟΙΧΕΙΑ ΕΤΟΥΣ 4'!$AD$31,IF(MAX([1]Βοηθητικό!$E$31:$J$31)-2=MAX([1]Βοηθητικό!$E$1:$J$1)-3,'[1]ΣΤΟΙΧΕΙΑ ΕΤΟΥΣ 3'!$AD$31,IF(MAX([1]Βοηθητικό!$E$31:$J$31)-2=MAX([1]Βοηθητικό!$E$1:$J$1)-4,'[1]ΣΤΟΙΧΕΙΑ ΕΤΟΥΣ 2'!$AD$31,IF(MAX([1]Βοηθητικό!$E$31:$J$31)-2=MAX([1]Βοηθητικό!$E$1:$J$1)-5,'[1]ΣΤΟΙΧΕΙΑ ΕΤΟΥΣ 1'!$AD$31,""))))</f>
        <v>-1249935</v>
      </c>
      <c r="C2329" s="6">
        <f>IF(MAX([1]Βοηθητικό!$E$31:$J$31)-1=MAX([1]Βοηθητικό!$E$1:$J$1)-1,'[1]ΣΤΟΙΧΕΙΑ ΕΤΟΥΣ 5'!$AD$31,IF(MAX([1]Βοηθητικό!$E$31:$J$31)-1=MAX([1]Βοηθητικό!$E$1:$J$1)-2,'[1]ΣΤΟΙΧΕΙΑ ΕΤΟΥΣ 4'!$AD$31,IF(MAX([1]Βοηθητικό!$E$31:$J$31)-1=MAX([1]Βοηθητικό!$E$1:$J$1)-3,'[1]ΣΤΟΙΧΕΙΑ ΕΤΟΥΣ 3'!$AD$31,IF(MAX([1]Βοηθητικό!$E$31:$J$31)-1=MAX([1]Βοηθητικό!$E$1:$J$1)-4,'[1]ΣΤΟΙΧΕΙΑ ΕΤΟΥΣ 2'!$AD$31,IF(MAX([1]Βοηθητικό!$E$31:$J$31)-1=MAX([1]Βοηθητικό!$E$1:$J$1)-5,'[1]ΣΤΟΙΧΕΙΑ ΕΤΟΥΣ 1'!$AD$31,"")))))</f>
        <v>-1269403</v>
      </c>
      <c r="D2329" s="7">
        <f>IF(MAX([1]Βοηθητικό!$E$31:$J$31)=MAX([1]Βοηθητικό!$E$1:$J$1),'[1]ΣΤΟΙΧΕΙΑ ΕΤΟΥΣ 6'!$AD$31,IF(MAX([1]Βοηθητικό!$E$31:$J$31)=MAX([1]Βοηθητικό!$E$1:$J$1)-1,'[1]ΣΤΟΙΧΕΙΑ ΕΤΟΥΣ 5'!$AD$31,IF(MAX([1]Βοηθητικό!$E$31:$J$31)=MAX([1]Βοηθητικό!$E$1:$J$1)-2,'[1]ΣΤΟΙΧΕΙΑ ΕΤΟΥΣ 4'!$AD$31,IF(MAX([1]Βοηθητικό!$E$31:$J$31)=MAX([1]Βοηθητικό!$E$1:$J$1)-3,'[1]ΣΤΟΙΧΕΙΑ ΕΤΟΥΣ 3'!$AD$31,IF(MAX([1]Βοηθητικό!$E$31:$J$31)=MAX([1]Βοηθητικό!$E$1:$J$1)-4,'[1]ΣΤΟΙΧΕΙΑ ΕΤΟΥΣ 2'!$AD$31,IF(MAX([1]Βοηθητικό!$E$31:$J$31)=MAX([1]Βοηθητικό!$E$1:$J$1)-5,'[1]ΣΤΟΙΧΕΙΑ ΕΤΟΥΣ 1'!$AD$31,""))))))</f>
        <v>-1585746</v>
      </c>
    </row>
    <row r="2330" spans="1:4" x14ac:dyDescent="0.25">
      <c r="A2330" s="1" t="s">
        <v>30</v>
      </c>
      <c r="B2330" s="6">
        <f>IF(MAX([1]Βοηθητικό!$E$31:$J$31)-2=MAX([1]Βοηθητικό!$E$1:$J$1)-2,'[1]ΣΤΟΙΧΕΙΑ ΕΤΟΥΣ 4'!$AE$31,IF(MAX([1]Βοηθητικό!$E$31:$J$31)-2=MAX([1]Βοηθητικό!$E$1:$J$1)-3,'[1]ΣΤΟΙΧΕΙΑ ΕΤΟΥΣ 3'!$AE$31,IF(MAX([1]Βοηθητικό!$E$31:$J$31)-2=MAX([1]Βοηθητικό!$E$1:$J$1)-4,'[1]ΣΤΟΙΧΕΙΑ ΕΤΟΥΣ 2'!$AE$31,IF(MAX([1]Βοηθητικό!$E$31:$J$31)-2=MAX([1]Βοηθητικό!$E$1:$J$1)-5,'[1]ΣΤΟΙΧΕΙΑ ΕΤΟΥΣ 1'!$AE$31,""))))</f>
        <v>40656</v>
      </c>
      <c r="C2330" s="6">
        <f>IF(MAX([1]Βοηθητικό!$E$31:$J$31)-1=MAX([1]Βοηθητικό!$E$1:$J$1)-1,'[1]ΣΤΟΙΧΕΙΑ ΕΤΟΥΣ 5'!$AE$31,IF(MAX([1]Βοηθητικό!$E$31:$J$31)-1=MAX([1]Βοηθητικό!$E$1:$J$1)-2,'[1]ΣΤΟΙΧΕΙΑ ΕΤΟΥΣ 4'!$AE$31,IF(MAX([1]Βοηθητικό!$E$31:$J$31)-1=MAX([1]Βοηθητικό!$E$1:$J$1)-3,'[1]ΣΤΟΙΧΕΙΑ ΕΤΟΥΣ 3'!$AE$31,IF(MAX([1]Βοηθητικό!$E$31:$J$31)-1=MAX([1]Βοηθητικό!$E$1:$J$1)-4,'[1]ΣΤΟΙΧΕΙΑ ΕΤΟΥΣ 2'!$AE$31,IF(MAX([1]Βοηθητικό!$E$31:$J$31)-1=MAX([1]Βοηθητικό!$E$1:$J$1)-5,'[1]ΣΤΟΙΧΕΙΑ ΕΤΟΥΣ 1'!$AE$31,"")))))</f>
        <v>40656</v>
      </c>
      <c r="D2330" s="7">
        <f>IF(MAX([1]Βοηθητικό!$E$31:$J$31)=MAX([1]Βοηθητικό!$E$1:$J$1),'[1]ΣΤΟΙΧΕΙΑ ΕΤΟΥΣ 6'!$AE$31,IF(MAX([1]Βοηθητικό!$E$31:$J$31)=MAX([1]Βοηθητικό!$E$1:$J$1)-1,'[1]ΣΤΟΙΧΕΙΑ ΕΤΟΥΣ 5'!$AE$31,IF(MAX([1]Βοηθητικό!$E$31:$J$31)=MAX([1]Βοηθητικό!$E$1:$J$1)-2,'[1]ΣΤΟΙΧΕΙΑ ΕΤΟΥΣ 4'!$AE$31,IF(MAX([1]Βοηθητικό!$E$31:$J$31)=MAX([1]Βοηθητικό!$E$1:$J$1)-3,'[1]ΣΤΟΙΧΕΙΑ ΕΤΟΥΣ 3'!$AE$31,IF(MAX([1]Βοηθητικό!$E$31:$J$31)=MAX([1]Βοηθητικό!$E$1:$J$1)-4,'[1]ΣΤΟΙΧΕΙΑ ΕΤΟΥΣ 2'!$AE$31,IF(MAX([1]Βοηθητικό!$E$31:$J$31)=MAX([1]Βοηθητικό!$E$1:$J$1)-5,'[1]ΣΤΟΙΧΕΙΑ ΕΤΟΥΣ 1'!$AE$31,""))))))</f>
        <v>40656</v>
      </c>
    </row>
    <row r="2331" spans="1:4" x14ac:dyDescent="0.25">
      <c r="A2331" s="1" t="s">
        <v>61</v>
      </c>
      <c r="B2331" s="6">
        <f>IF(MAX([1]Βοηθητικό!$E$31:$J$31)-2=MAX([1]Βοηθητικό!$E$1:$J$1)-2,'[1]ΣΤΟΙΧΕΙΑ ΕΤΟΥΣ 4'!$BJ$31,IF(MAX([1]Βοηθητικό!$E$31:$J$31)-2=MAX([1]Βοηθητικό!$E$1:$J$1)-3,'[1]ΣΤΟΙΧΕΙΑ ΕΤΟΥΣ 3'!$BJ$31,IF(MAX([1]Βοηθητικό!$E$31:$J$31)-2=MAX([1]Βοηθητικό!$E$1:$J$1)-4,'[1]ΣΤΟΙΧΕΙΑ ΕΤΟΥΣ 2'!$BJ$31,IF(MAX([1]Βοηθητικό!$E$31:$J$31)-2=MAX([1]Βοηθητικό!$E$1:$J$1)-5,'[1]ΣΤΟΙΧΕΙΑ ΕΤΟΥΣ 1'!$BJ$31,""))))</f>
        <v>0</v>
      </c>
      <c r="C2331" s="6">
        <f>IF(MAX([1]Βοηθητικό!$E$31:$J$31)-1=MAX([1]Βοηθητικό!$E$1:$J$1)-1,'[1]ΣΤΟΙΧΕΙΑ ΕΤΟΥΣ 5'!$BJ$31,IF(MAX([1]Βοηθητικό!$E$31:$J$31)-1=MAX([1]Βοηθητικό!$E$1:$J$1)-2,'[1]ΣΤΟΙΧΕΙΑ ΕΤΟΥΣ 4'!$BJ$31,IF(MAX([1]Βοηθητικό!$E$31:$J$31)-1=MAX([1]Βοηθητικό!$E$1:$J$1)-3,'[1]ΣΤΟΙΧΕΙΑ ΕΤΟΥΣ 3'!$BJ$31,IF(MAX([1]Βοηθητικό!$E$31:$J$31)-1=MAX([1]Βοηθητικό!$E$1:$J$1)-4,'[1]ΣΤΟΙΧΕΙΑ ΕΤΟΥΣ 2'!$BJ$31,IF(MAX([1]Βοηθητικό!$E$31:$J$31)-1=MAX([1]Βοηθητικό!$E$1:$J$1)-5,'[1]ΣΤΟΙΧΕΙΑ ΕΤΟΥΣ 1'!$BJ$31,"")))))</f>
        <v>0</v>
      </c>
      <c r="D2331" s="7">
        <f>IF(MAX([1]Βοηθητικό!$E$31:$J$31)=MAX([1]Βοηθητικό!$E$1:$J$1),'[1]ΣΤΟΙΧΕΙΑ ΕΤΟΥΣ 6'!$BJ$31,IF(MAX([1]Βοηθητικό!$E$31:$J$31)=MAX([1]Βοηθητικό!$E$1:$J$1)-1,'[1]ΣΤΟΙΧΕΙΑ ΕΤΟΥΣ 5'!$BJ$31,IF(MAX([1]Βοηθητικό!$E$31:$J$31)=MAX([1]Βοηθητικό!$E$1:$J$1)-2,'[1]ΣΤΟΙΧΕΙΑ ΕΤΟΥΣ 4'!$BJ$31,IF(MAX([1]Βοηθητικό!$E$31:$J$31)=MAX([1]Βοηθητικό!$E$1:$J$1)-3,'[1]ΣΤΟΙΧΕΙΑ ΕΤΟΥΣ 3'!$BJ$31,IF(MAX([1]Βοηθητικό!$E$31:$J$31)=MAX([1]Βοηθητικό!$E$1:$J$1)-4,'[1]ΣΤΟΙΧΕΙΑ ΕΤΟΥΣ 2'!$BJ$31,IF(MAX([1]Βοηθητικό!$E$31:$J$31)=MAX([1]Βοηθητικό!$E$1:$J$1)-5,'[1]ΣΤΟΙΧΕΙΑ ΕΤΟΥΣ 1'!$BJ$31,""))))))</f>
        <v>0</v>
      </c>
    </row>
    <row r="2332" spans="1:4" x14ac:dyDescent="0.25">
      <c r="A2332" s="1" t="s">
        <v>62</v>
      </c>
      <c r="B2332" s="6">
        <f>IF(MAX([1]Βοηθητικό!$E$31:$J$31)-2=MAX([1]Βοηθητικό!$E$1:$J$1)-2,'[1]ΣΤΟΙΧΕΙΑ ΕΤΟΥΣ 4'!$BK$31,IF(MAX([1]Βοηθητικό!$E$31:$J$31)-2=MAX([1]Βοηθητικό!$E$1:$J$1)-3,'[1]ΣΤΟΙΧΕΙΑ ΕΤΟΥΣ 3'!$BK$31,IF(MAX([1]Βοηθητικό!$E$31:$J$31)-2=MAX([1]Βοηθητικό!$E$1:$J$1)-4,'[1]ΣΤΟΙΧΕΙΑ ΕΤΟΥΣ 2'!$BK$31,IF(MAX([1]Βοηθητικό!$E$31:$J$31)-2=MAX([1]Βοηθητικό!$E$1:$J$1)-5,'[1]ΣΤΟΙΧΕΙΑ ΕΤΟΥΣ 1'!$BK$31,""))))</f>
        <v>40656</v>
      </c>
      <c r="C2332" s="6">
        <f>IF(MAX([1]Βοηθητικό!$E$31:$J$31)-1=MAX([1]Βοηθητικό!$E$1:$J$1)-1,'[1]ΣΤΟΙΧΕΙΑ ΕΤΟΥΣ 5'!$BK$31,IF(MAX([1]Βοηθητικό!$E$31:$J$31)-1=MAX([1]Βοηθητικό!$E$1:$J$1)-2,'[1]ΣΤΟΙΧΕΙΑ ΕΤΟΥΣ 4'!$BK$31,IF(MAX([1]Βοηθητικό!$E$31:$J$31)-1=MAX([1]Βοηθητικό!$E$1:$J$1)-3,'[1]ΣΤΟΙΧΕΙΑ ΕΤΟΥΣ 3'!$BK$31,IF(MAX([1]Βοηθητικό!$E$31:$J$31)-1=MAX([1]Βοηθητικό!$E$1:$J$1)-4,'[1]ΣΤΟΙΧΕΙΑ ΕΤΟΥΣ 2'!$BK$31,IF(MAX([1]Βοηθητικό!$E$31:$J$31)-1=MAX([1]Βοηθητικό!$E$1:$J$1)-5,'[1]ΣΤΟΙΧΕΙΑ ΕΤΟΥΣ 1'!$BK$31,"")))))</f>
        <v>40656</v>
      </c>
      <c r="D2332" s="7">
        <f>IF(MAX([1]Βοηθητικό!$E$31:$J$31)=MAX([1]Βοηθητικό!$E$1:$J$1),'[1]ΣΤΟΙΧΕΙΑ ΕΤΟΥΣ 6'!$BK$31,IF(MAX([1]Βοηθητικό!$E$31:$J$31)=MAX([1]Βοηθητικό!$E$1:$J$1)-1,'[1]ΣΤΟΙΧΕΙΑ ΕΤΟΥΣ 5'!$BK$31,IF(MAX([1]Βοηθητικό!$E$31:$J$31)=MAX([1]Βοηθητικό!$E$1:$J$1)-2,'[1]ΣΤΟΙΧΕΙΑ ΕΤΟΥΣ 4'!$BK$31,IF(MAX([1]Βοηθητικό!$E$31:$J$31)=MAX([1]Βοηθητικό!$E$1:$J$1)-3,'[1]ΣΤΟΙΧΕΙΑ ΕΤΟΥΣ 3'!$BK$31,IF(MAX([1]Βοηθητικό!$E$31:$J$31)=MAX([1]Βοηθητικό!$E$1:$J$1)-4,'[1]ΣΤΟΙΧΕΙΑ ΕΤΟΥΣ 2'!$BK$31,IF(MAX([1]Βοηθητικό!$E$31:$J$31)=MAX([1]Βοηθητικό!$E$1:$J$1)-5,'[1]ΣΤΟΙΧΕΙΑ ΕΤΟΥΣ 1'!$BK$31,""))))))</f>
        <v>40656</v>
      </c>
    </row>
    <row r="2333" spans="1:4" x14ac:dyDescent="0.25">
      <c r="A2333" s="1" t="s">
        <v>31</v>
      </c>
      <c r="B2333" s="6">
        <f>IF(MAX([1]Βοηθητικό!$E$31:$J$31)-2=MAX([1]Βοηθητικό!$E$1:$J$1)-2,'[1]ΣΤΟΙΧΕΙΑ ΕΤΟΥΣ 4'!$AF$31,IF(MAX([1]Βοηθητικό!$E$31:$J$31)-2=MAX([1]Βοηθητικό!$E$1:$J$1)-3,'[1]ΣΤΟΙΧΕΙΑ ΕΤΟΥΣ 3'!$AF$31,IF(MAX([1]Βοηθητικό!$E$31:$J$31)-2=MAX([1]Βοηθητικό!$E$1:$J$1)-4,'[1]ΣΤΟΙΧΕΙΑ ΕΤΟΥΣ 2'!$AF$31,IF(MAX([1]Βοηθητικό!$E$31:$J$31)-2=MAX([1]Βοηθητικό!$E$1:$J$1)-5,'[1]ΣΤΟΙΧΕΙΑ ΕΤΟΥΣ 1'!$AF$31,""))))</f>
        <v>16129557</v>
      </c>
      <c r="C2333" s="6">
        <f>IF(MAX([1]Βοηθητικό!$E$31:$J$31)-1=MAX([1]Βοηθητικό!$E$1:$J$1)-1,'[1]ΣΤΟΙΧΕΙΑ ΕΤΟΥΣ 5'!$AF$31,IF(MAX([1]Βοηθητικό!$E$31:$J$31)-1=MAX([1]Βοηθητικό!$E$1:$J$1)-2,'[1]ΣΤΟΙΧΕΙΑ ΕΤΟΥΣ 4'!$AF$31,IF(MAX([1]Βοηθητικό!$E$31:$J$31)-1=MAX([1]Βοηθητικό!$E$1:$J$1)-3,'[1]ΣΤΟΙΧΕΙΑ ΕΤΟΥΣ 3'!$AF$31,IF(MAX([1]Βοηθητικό!$E$31:$J$31)-1=MAX([1]Βοηθητικό!$E$1:$J$1)-4,'[1]ΣΤΟΙΧΕΙΑ ΕΤΟΥΣ 2'!$AF$31,IF(MAX([1]Βοηθητικό!$E$31:$J$31)-1=MAX([1]Βοηθητικό!$E$1:$J$1)-5,'[1]ΣΤΟΙΧΕΙΑ ΕΤΟΥΣ 1'!$AF$31,"")))))</f>
        <v>15975780</v>
      </c>
      <c r="D2333" s="7">
        <f>IF(MAX([1]Βοηθητικό!$E$31:$J$31)=MAX([1]Βοηθητικό!$E$1:$J$1),'[1]ΣΤΟΙΧΕΙΑ ΕΤΟΥΣ 6'!$AF$31,IF(MAX([1]Βοηθητικό!$E$31:$J$31)=MAX([1]Βοηθητικό!$E$1:$J$1)-1,'[1]ΣΤΟΙΧΕΙΑ ΕΤΟΥΣ 5'!$AF$31,IF(MAX([1]Βοηθητικό!$E$31:$J$31)=MAX([1]Βοηθητικό!$E$1:$J$1)-2,'[1]ΣΤΟΙΧΕΙΑ ΕΤΟΥΣ 4'!$AF$31,IF(MAX([1]Βοηθητικό!$E$31:$J$31)=MAX([1]Βοηθητικό!$E$1:$J$1)-3,'[1]ΣΤΟΙΧΕΙΑ ΕΤΟΥΣ 3'!$AF$31,IF(MAX([1]Βοηθητικό!$E$31:$J$31)=MAX([1]Βοηθητικό!$E$1:$J$1)-4,'[1]ΣΤΟΙΧΕΙΑ ΕΤΟΥΣ 2'!$AF$31,IF(MAX([1]Βοηθητικό!$E$31:$J$31)=MAX([1]Βοηθητικό!$E$1:$J$1)-5,'[1]ΣΤΟΙΧΕΙΑ ΕΤΟΥΣ 1'!$AF$31,""))))))</f>
        <v>15741509</v>
      </c>
    </row>
    <row r="2334" spans="1:4" x14ac:dyDescent="0.25">
      <c r="A2334" s="1" t="s">
        <v>187</v>
      </c>
      <c r="B2334" s="6">
        <f>IF(MAX([1]Βοηθητικό!$E$31:$J$31)-2=MAX([1]Βοηθητικό!$E$1:$J$1)-2,'[1]ΣΤΟΙΧΕΙΑ ΕΤΟΥΣ 4'!$AG$31,IF(MAX([1]Βοηθητικό!$E$31:$J$31)-2=MAX([1]Βοηθητικό!$E$1:$J$1)-3,'[1]ΣΤΟΙΧΕΙΑ ΕΤΟΥΣ 3'!$AG$31,IF(MAX([1]Βοηθητικό!$E$31:$J$31)-2=MAX([1]Βοηθητικό!$E$1:$J$1)-4,'[1]ΣΤΟΙΧΕΙΑ ΕΤΟΥΣ 2'!$AG$31,IF(MAX([1]Βοηθητικό!$E$31:$J$31)-2=MAX([1]Βοηθητικό!$E$1:$J$1)-5,'[1]ΣΤΟΙΧΕΙΑ ΕΤΟΥΣ 1'!$AG$31,""))))</f>
        <v>0</v>
      </c>
      <c r="C2334" s="6">
        <f>IF(MAX([1]Βοηθητικό!$E$31:$J$31)-1=MAX([1]Βοηθητικό!$E$1:$J$1)-1,'[1]ΣΤΟΙΧΕΙΑ ΕΤΟΥΣ 5'!$AG$31,IF(MAX([1]Βοηθητικό!$E$31:$J$31)-1=MAX([1]Βοηθητικό!$E$1:$J$1)-2,'[1]ΣΤΟΙΧΕΙΑ ΕΤΟΥΣ 4'!$AG$31,IF(MAX([1]Βοηθητικό!$E$31:$J$31)-1=MAX([1]Βοηθητικό!$E$1:$J$1)-3,'[1]ΣΤΟΙΧΕΙΑ ΕΤΟΥΣ 3'!$AG$31,IF(MAX([1]Βοηθητικό!$E$31:$J$31)-1=MAX([1]Βοηθητικό!$E$1:$J$1)-4,'[1]ΣΤΟΙΧΕΙΑ ΕΤΟΥΣ 2'!$AG$31,IF(MAX([1]Βοηθητικό!$E$31:$J$31)-1=MAX([1]Βοηθητικό!$E$1:$J$1)-5,'[1]ΣΤΟΙΧΕΙΑ ΕΤΟΥΣ 1'!$AG$31,"")))))</f>
        <v>0</v>
      </c>
      <c r="D2334" s="7">
        <f>IF(MAX([1]Βοηθητικό!$E$31:$J$31)=MAX([1]Βοηθητικό!$E$1:$J$1),'[1]ΣΤΟΙΧΕΙΑ ΕΤΟΥΣ 6'!$AG$31,IF(MAX([1]Βοηθητικό!$E$31:$J$31)=MAX([1]Βοηθητικό!$E$1:$J$1)-1,'[1]ΣΤΟΙΧΕΙΑ ΕΤΟΥΣ 5'!$AG$31,IF(MAX([1]Βοηθητικό!$E$31:$J$31)=MAX([1]Βοηθητικό!$E$1:$J$1)-2,'[1]ΣΤΟΙΧΕΙΑ ΕΤΟΥΣ 4'!$AG$31,IF(MAX([1]Βοηθητικό!$E$31:$J$31)=MAX([1]Βοηθητικό!$E$1:$J$1)-3,'[1]ΣΤΟΙΧΕΙΑ ΕΤΟΥΣ 3'!$AG$31,IF(MAX([1]Βοηθητικό!$E$31:$J$31)=MAX([1]Βοηθητικό!$E$1:$J$1)-4,'[1]ΣΤΟΙΧΕΙΑ ΕΤΟΥΣ 2'!$AG$31,IF(MAX([1]Βοηθητικό!$E$31:$J$31)=MAX([1]Βοηθητικό!$E$1:$J$1)-5,'[1]ΣΤΟΙΧΕΙΑ ΕΤΟΥΣ 1'!$AG$31,""))))))</f>
        <v>0</v>
      </c>
    </row>
    <row r="2335" spans="1:4" x14ac:dyDescent="0.25">
      <c r="A2335" s="1" t="s">
        <v>188</v>
      </c>
      <c r="B2335" s="6">
        <f>IF(MAX([1]Βοηθητικό!$E$31:$J$31)-2=MAX([1]Βοηθητικό!$E$1:$J$1)-2,'[1]ΣΤΟΙΧΕΙΑ ΕΤΟΥΣ 4'!$AH$31,IF(MAX([1]Βοηθητικό!$E$31:$J$31)-2=MAX([1]Βοηθητικό!$E$1:$J$1)-3,'[1]ΣΤΟΙΧΕΙΑ ΕΤΟΥΣ 3'!$AH$31,IF(MAX([1]Βοηθητικό!$E$31:$J$31)-2=MAX([1]Βοηθητικό!$E$1:$J$1)-4,'[1]ΣΤΟΙΧΕΙΑ ΕΤΟΥΣ 2'!$AH$31,IF(MAX([1]Βοηθητικό!$E$31:$J$31)-2=MAX([1]Βοηθητικό!$E$1:$J$1)-5,'[1]ΣΤΟΙΧΕΙΑ ΕΤΟΥΣ 1'!$AH$31,""))))</f>
        <v>15703092</v>
      </c>
      <c r="C2335" s="6">
        <f>IF(MAX([1]Βοηθητικό!$E$31:$J$31)-1=MAX([1]Βοηθητικό!$E$1:$J$1)-1,'[1]ΣΤΟΙΧΕΙΑ ΕΤΟΥΣ 5'!$AH$31,IF(MAX([1]Βοηθητικό!$E$31:$J$31)-1=MAX([1]Βοηθητικό!$E$1:$J$1)-2,'[1]ΣΤΟΙΧΕΙΑ ΕΤΟΥΣ 4'!$AH$31,IF(MAX([1]Βοηθητικό!$E$31:$J$31)-1=MAX([1]Βοηθητικό!$E$1:$J$1)-3,'[1]ΣΤΟΙΧΕΙΑ ΕΤΟΥΣ 3'!$AH$31,IF(MAX([1]Βοηθητικό!$E$31:$J$31)-1=MAX([1]Βοηθητικό!$E$1:$J$1)-4,'[1]ΣΤΟΙΧΕΙΑ ΕΤΟΥΣ 2'!$AH$31,IF(MAX([1]Βοηθητικό!$E$31:$J$31)-1=MAX([1]Βοηθητικό!$E$1:$J$1)-5,'[1]ΣΤΟΙΧΕΙΑ ΕΤΟΥΣ 1'!$AH$31,"")))))</f>
        <v>15472237</v>
      </c>
      <c r="D2335" s="7">
        <f>IF(MAX([1]Βοηθητικό!$E$31:$J$31)=MAX([1]Βοηθητικό!$E$1:$J$1),'[1]ΣΤΟΙΧΕΙΑ ΕΤΟΥΣ 6'!$AH$31,IF(MAX([1]Βοηθητικό!$E$31:$J$31)=MAX([1]Βοηθητικό!$E$1:$J$1)-1,'[1]ΣΤΟΙΧΕΙΑ ΕΤΟΥΣ 5'!$AH$31,IF(MAX([1]Βοηθητικό!$E$31:$J$31)=MAX([1]Βοηθητικό!$E$1:$J$1)-2,'[1]ΣΤΟΙΧΕΙΑ ΕΤΟΥΣ 4'!$AH$31,IF(MAX([1]Βοηθητικό!$E$31:$J$31)=MAX([1]Βοηθητικό!$E$1:$J$1)-3,'[1]ΣΤΟΙΧΕΙΑ ΕΤΟΥΣ 3'!$AH$31,IF(MAX([1]Βοηθητικό!$E$31:$J$31)=MAX([1]Βοηθητικό!$E$1:$J$1)-4,'[1]ΣΤΟΙΧΕΙΑ ΕΤΟΥΣ 2'!$AH$31,IF(MAX([1]Βοηθητικό!$E$31:$J$31)=MAX([1]Βοηθητικό!$E$1:$J$1)-5,'[1]ΣΤΟΙΧΕΙΑ ΕΤΟΥΣ 1'!$AH$31,""))))))</f>
        <v>14914731</v>
      </c>
    </row>
    <row r="2336" spans="1:4" x14ac:dyDescent="0.25">
      <c r="A2336" s="1" t="s">
        <v>189</v>
      </c>
      <c r="B2336" s="6">
        <f>IF(MAX([1]Βοηθητικό!$E$31:$J$31)-2=MAX([1]Βοηθητικό!$E$1:$J$1)-2,'[1]ΣΤΟΙΧΕΙΑ ΕΤΟΥΣ 4'!$AI$31,IF(MAX([1]Βοηθητικό!$E$31:$J$31)-2=MAX([1]Βοηθητικό!$E$1:$J$1)-3,'[1]ΣΤΟΙΧΕΙΑ ΕΤΟΥΣ 3'!$AI$31,IF(MAX([1]Βοηθητικό!$E$31:$J$31)-2=MAX([1]Βοηθητικό!$E$1:$J$1)-4,'[1]ΣΤΟΙΧΕΙΑ ΕΤΟΥΣ 2'!$AI$31,IF(MAX([1]Βοηθητικό!$E$31:$J$31)-2=MAX([1]Βοηθητικό!$E$1:$J$1)-5,'[1]ΣΤΟΙΧΕΙΑ ΕΤΟΥΣ 1'!$AI$31,""))))</f>
        <v>0</v>
      </c>
      <c r="C2336" s="6">
        <f>IF(MAX([1]Βοηθητικό!$E$31:$J$31)-1=MAX([1]Βοηθητικό!$E$1:$J$1)-1,'[1]ΣΤΟΙΧΕΙΑ ΕΤΟΥΣ 5'!$AI$31,IF(MAX([1]Βοηθητικό!$E$31:$J$31)-1=MAX([1]Βοηθητικό!$E$1:$J$1)-2,'[1]ΣΤΟΙΧΕΙΑ ΕΤΟΥΣ 4'!$AI$31,IF(MAX([1]Βοηθητικό!$E$31:$J$31)-1=MAX([1]Βοηθητικό!$E$1:$J$1)-3,'[1]ΣΤΟΙΧΕΙΑ ΕΤΟΥΣ 3'!$AI$31,IF(MAX([1]Βοηθητικό!$E$31:$J$31)-1=MAX([1]Βοηθητικό!$E$1:$J$1)-4,'[1]ΣΤΟΙΧΕΙΑ ΕΤΟΥΣ 2'!$AI$31,IF(MAX([1]Βοηθητικό!$E$31:$J$31)-1=MAX([1]Βοηθητικό!$E$1:$J$1)-5,'[1]ΣΤΟΙΧΕΙΑ ΕΤΟΥΣ 1'!$AI$31,"")))))</f>
        <v>0</v>
      </c>
      <c r="D2336" s="7">
        <f>IF(MAX([1]Βοηθητικό!$E$31:$J$31)=MAX([1]Βοηθητικό!$E$1:$J$1),'[1]ΣΤΟΙΧΕΙΑ ΕΤΟΥΣ 6'!$AI$31,IF(MAX([1]Βοηθητικό!$E$31:$J$31)=MAX([1]Βοηθητικό!$E$1:$J$1)-1,'[1]ΣΤΟΙΧΕΙΑ ΕΤΟΥΣ 5'!$AI$31,IF(MAX([1]Βοηθητικό!$E$31:$J$31)=MAX([1]Βοηθητικό!$E$1:$J$1)-2,'[1]ΣΤΟΙΧΕΙΑ ΕΤΟΥΣ 4'!$AI$31,IF(MAX([1]Βοηθητικό!$E$31:$J$31)=MAX([1]Βοηθητικό!$E$1:$J$1)-3,'[1]ΣΤΟΙΧΕΙΑ ΕΤΟΥΣ 3'!$AI$31,IF(MAX([1]Βοηθητικό!$E$31:$J$31)=MAX([1]Βοηθητικό!$E$1:$J$1)-4,'[1]ΣΤΟΙΧΕΙΑ ΕΤΟΥΣ 2'!$AI$31,IF(MAX([1]Βοηθητικό!$E$31:$J$31)=MAX([1]Βοηθητικό!$E$1:$J$1)-5,'[1]ΣΤΟΙΧΕΙΑ ΕΤΟΥΣ 1'!$AI$31,""))))))</f>
        <v>0</v>
      </c>
    </row>
    <row r="2337" spans="1:4" x14ac:dyDescent="0.25">
      <c r="A2337" s="1" t="s">
        <v>36</v>
      </c>
      <c r="B2337" s="6">
        <f>IF(MAX([1]Βοηθητικό!$E$31:$J$31)-2=MAX([1]Βοηθητικό!$E$1:$J$1)-2,'[1]ΣΤΟΙΧΕΙΑ ΕΤΟΥΣ 4'!$AK$31,IF(MAX([1]Βοηθητικό!$E$31:$J$31)-2=MAX([1]Βοηθητικό!$E$1:$J$1)-3,'[1]ΣΤΟΙΧΕΙΑ ΕΤΟΥΣ 3'!$AK$31,IF(MAX([1]Βοηθητικό!$E$31:$J$31)-2=MAX([1]Βοηθητικό!$E$1:$J$1)-4,'[1]ΣΤΟΙΧΕΙΑ ΕΤΟΥΣ 2'!$AK$31,IF(MAX([1]Βοηθητικό!$E$31:$J$31)-2=MAX([1]Βοηθητικό!$E$1:$J$1)-5,'[1]ΣΤΟΙΧΕΙΑ ΕΤΟΥΣ 1'!$AK$31,""))))</f>
        <v>426465</v>
      </c>
      <c r="C2337" s="6">
        <f>IF(MAX([1]Βοηθητικό!$E$31:$J$31)-1=MAX([1]Βοηθητικό!$E$1:$J$1)-1,'[1]ΣΤΟΙΧΕΙΑ ΕΤΟΥΣ 5'!$AK$31,IF(MAX([1]Βοηθητικό!$E$31:$J$31)-1=MAX([1]Βοηθητικό!$E$1:$J$1)-2,'[1]ΣΤΟΙΧΕΙΑ ΕΤΟΥΣ 4'!$AK$31,IF(MAX([1]Βοηθητικό!$E$31:$J$31)-1=MAX([1]Βοηθητικό!$E$1:$J$1)-3,'[1]ΣΤΟΙΧΕΙΑ ΕΤΟΥΣ 3'!$AK$31,IF(MAX([1]Βοηθητικό!$E$31:$J$31)-1=MAX([1]Βοηθητικό!$E$1:$J$1)-4,'[1]ΣΤΟΙΧΕΙΑ ΕΤΟΥΣ 2'!$AK$31,IF(MAX([1]Βοηθητικό!$E$31:$J$31)-1=MAX([1]Βοηθητικό!$E$1:$J$1)-5,'[1]ΣΤΟΙΧΕΙΑ ΕΤΟΥΣ 1'!$AK$31,"")))))</f>
        <v>503543</v>
      </c>
      <c r="D2337" s="7">
        <f>IF(MAX([1]Βοηθητικό!$E$31:$J$31)=MAX([1]Βοηθητικό!$E$1:$J$1),'[1]ΣΤΟΙΧΕΙΑ ΕΤΟΥΣ 6'!$AK$31,IF(MAX([1]Βοηθητικό!$E$31:$J$31)=MAX([1]Βοηθητικό!$E$1:$J$1)-1,'[1]ΣΤΟΙΧΕΙΑ ΕΤΟΥΣ 5'!$AK$31,IF(MAX([1]Βοηθητικό!$E$31:$J$31)=MAX([1]Βοηθητικό!$E$1:$J$1)-2,'[1]ΣΤΟΙΧΕΙΑ ΕΤΟΥΣ 4'!$AK$31,IF(MAX([1]Βοηθητικό!$E$31:$J$31)=MAX([1]Βοηθητικό!$E$1:$J$1)-3,'[1]ΣΤΟΙΧΕΙΑ ΕΤΟΥΣ 3'!$AK$31,IF(MAX([1]Βοηθητικό!$E$31:$J$31)=MAX([1]Βοηθητικό!$E$1:$J$1)-4,'[1]ΣΤΟΙΧΕΙΑ ΕΤΟΥΣ 2'!$AK$31,IF(MAX([1]Βοηθητικό!$E$31:$J$31)=MAX([1]Βοηθητικό!$E$1:$J$1)-5,'[1]ΣΤΟΙΧΕΙΑ ΕΤΟΥΣ 1'!$AK$31,""))))))</f>
        <v>826778</v>
      </c>
    </row>
    <row r="2338" spans="1:4" x14ac:dyDescent="0.25">
      <c r="A2338" s="1" t="s">
        <v>37</v>
      </c>
      <c r="B2338" s="6">
        <f>IF(MAX([1]Βοηθητικό!$E$31:$J$31)-2=MAX([1]Βοηθητικό!$E$1:$J$1)-2,'[1]ΣΤΟΙΧΕΙΑ ΕΤΟΥΣ 4'!$AL$31,IF(MAX([1]Βοηθητικό!$E$31:$J$31)-2=MAX([1]Βοηθητικό!$E$1:$J$1)-3,'[1]ΣΤΟΙΧΕΙΑ ΕΤΟΥΣ 3'!$AL$31,IF(MAX([1]Βοηθητικό!$E$31:$J$31)-2=MAX([1]Βοηθητικό!$E$1:$J$1)-4,'[1]ΣΤΟΙΧΕΙΑ ΕΤΟΥΣ 2'!$AL$31,IF(MAX([1]Βοηθητικό!$E$31:$J$31)-2=MAX([1]Βοηθητικό!$E$1:$J$1)-5,'[1]ΣΤΟΙΧΕΙΑ ΕΤΟΥΣ 1'!$AL$31,""))))</f>
        <v>16869200</v>
      </c>
      <c r="C2338" s="6">
        <f>IF(MAX([1]Βοηθητικό!$E$31:$J$31)-1=MAX([1]Βοηθητικό!$E$1:$J$1)-1,'[1]ΣΤΟΙΧΕΙΑ ΕΤΟΥΣ 5'!$AL$31,IF(MAX([1]Βοηθητικό!$E$31:$J$31)-1=MAX([1]Βοηθητικό!$E$1:$J$1)-2,'[1]ΣΤΟΙΧΕΙΑ ΕΤΟΥΣ 4'!$AL$31,IF(MAX([1]Βοηθητικό!$E$31:$J$31)-1=MAX([1]Βοηθητικό!$E$1:$J$1)-3,'[1]ΣΤΟΙΧΕΙΑ ΕΤΟΥΣ 3'!$AL$31,IF(MAX([1]Βοηθητικό!$E$31:$J$31)-1=MAX([1]Βοηθητικό!$E$1:$J$1)-4,'[1]ΣΤΟΙΧΕΙΑ ΕΤΟΥΣ 2'!$AL$31,IF(MAX([1]Βοηθητικό!$E$31:$J$31)-1=MAX([1]Βοηθητικό!$E$1:$J$1)-5,'[1]ΣΤΟΙΧΕΙΑ ΕΤΟΥΣ 1'!$AL$31,"")))))</f>
        <v>16695955</v>
      </c>
      <c r="D2338" s="7">
        <f>IF(MAX([1]Βοηθητικό!$E$31:$J$31)=MAX([1]Βοηθητικό!$E$1:$J$1),'[1]ΣΤΟΙΧΕΙΑ ΕΤΟΥΣ 6'!$AL$31,IF(MAX([1]Βοηθητικό!$E$31:$J$31)=MAX([1]Βοηθητικό!$E$1:$J$1)-1,'[1]ΣΤΟΙΧΕΙΑ ΕΤΟΥΣ 5'!$AL$31,IF(MAX([1]Βοηθητικό!$E$31:$J$31)=MAX([1]Βοηθητικό!$E$1:$J$1)-2,'[1]ΣΤΟΙΧΕΙΑ ΕΤΟΥΣ 4'!$AL$31,IF(MAX([1]Βοηθητικό!$E$31:$J$31)=MAX([1]Βοηθητικό!$E$1:$J$1)-3,'[1]ΣΤΟΙΧΕΙΑ ΕΤΟΥΣ 3'!$AL$31,IF(MAX([1]Βοηθητικό!$E$31:$J$31)=MAX([1]Βοηθητικό!$E$1:$J$1)-4,'[1]ΣΤΟΙΧΕΙΑ ΕΤΟΥΣ 2'!$AL$31,IF(MAX([1]Βοηθητικό!$E$31:$J$31)=MAX([1]Βοηθητικό!$E$1:$J$1)-5,'[1]ΣΤΟΙΧΕΙΑ ΕΤΟΥΣ 1'!$AL$31,""))))))</f>
        <v>16145341</v>
      </c>
    </row>
    <row r="2339" spans="1:4" x14ac:dyDescent="0.25">
      <c r="A2339" s="1"/>
      <c r="B2339" s="4" t="str">
        <f>IF(MAX([1]Βοηθητικό!$E$31:$J$31)-2=MAX([1]Βοηθητικό!$E$1:$J$1)-2,LEFT('[1]ΣΤΟΙΧΕΙΑ ΕΤΟΥΣ 4'!$F$31,10),IF(MAX([1]Βοηθητικό!$E$31:$J$31)-2=MAX([1]Βοηθητικό!$E$1:$J$1)-3,LEFT('[1]ΣΤΟΙΧΕΙΑ ΕΤΟΥΣ 3'!$F$31,10),IF(MAX([1]Βοηθητικό!$E$31:$J$31)-2=MAX([1]Βοηθητικό!$E$1:$J$1)-4,LEFT('[1]ΣΤΟΙΧΕΙΑ ΕΤΟΥΣ 2'!$F$31,10),IF(MAX([1]Βοηθητικό!$E$31:$J$31)-2=MAX([1]Βοηθητικό!$E$1:$J$1)-5,LEFT('[1]ΣΤΟΙΧΕΙΑ ΕΤΟΥΣ 1'!$F$31,10),""))))</f>
        <v>01/07/2017</v>
      </c>
      <c r="C2339" s="17" t="str">
        <f>IF(MAX([1]Βοηθητικό!$E$31:$J$31)-1=MAX([1]Βοηθητικό!$E$1:$J$1)-1,LEFT('[1]ΣΤΟΙΧΕΙΑ ΕΤΟΥΣ 5'!$F$31,10),IF(MAX([1]Βοηθητικό!$E$31:$J$31)-1=MAX([1]Βοηθητικό!$E$1:$J$1)-2,LEFT('[1]ΣΤΟΙΧΕΙΑ ΕΤΟΥΣ 4'!$F$31,10),IF(MAX([1]Βοηθητικό!$E$31:$J$31)-1=MAX([1]Βοηθητικό!$E$1:$J$1)-3,LEFT('[1]ΣΤΟΙΧΕΙΑ ΕΤΟΥΣ 3'!$F$31,10),IF(MAX([1]Βοηθητικό!$E$31:$J$31)-1=MAX([1]Βοηθητικό!$E$1:$J$1)-4,LEFT('[1]ΣΤΟΙΧΕΙΑ ΕΤΟΥΣ 2'!$F$31,10),IF(MAX([1]Βοηθητικό!$E$31:$J$31)-1=MAX([1]Βοηθητικό!$E$1:$J$1)-5,LEFT('[1]ΣΤΟΙΧΕΙΑ ΕΤΟΥΣ 1'!$F$31,10),"")))))</f>
        <v>01/07/2018</v>
      </c>
      <c r="D2339" s="5" t="str">
        <f>IF(MAX([1]Βοηθητικό!$E$31:$J$31)=MAX([1]Βοηθητικό!$E$1:$J$1),LEFT('[1]ΣΤΟΙΧΕΙΑ ΕΤΟΥΣ 6'!$F$31,10),IF(MAX([1]Βοηθητικό!$E$31:$J$31)=MAX([1]Βοηθητικό!$E$1:$J$1)-1,LEFT('[1]ΣΤΟΙΧΕΙΑ ΕΤΟΥΣ 5'!$F$31,10),IF(MAX([1]Βοηθητικό!$E$31:$J$31)=MAX([1]Βοηθητικό!$E$1:$J$1)-2,LEFT('[1]ΣΤΟΙΧΕΙΑ ΕΤΟΥΣ 4'!$F$31,10),IF(MAX([1]Βοηθητικό!$E$31:$J$31)=MAX([1]Βοηθητικό!$E$1:$J$1)-3,LEFT('[1]ΣΤΟΙΧΕΙΑ ΕΤΟΥΣ 3'!$F$31,10),IF(MAX([1]Βοηθητικό!$E$31:$J$31)=MAX([1]Βοηθητικό!$E$1:$J$1)-4,LEFT('[1]ΣΤΟΙΧΕΙΑ ΕΤΟΥΣ 2'!$F$31,10),IF(MAX([1]Βοηθητικό!$E$31:$J$31)=MAX([1]Βοηθητικό!$E$1:$J$1)-5,LEFT('[1]ΣΤΟΙΧΕΙΑ ΕΤΟΥΣ 1'!$F$31,10),""))))))</f>
        <v>01/07/2019</v>
      </c>
    </row>
    <row r="2340" spans="1:4" x14ac:dyDescent="0.25">
      <c r="A2340" s="3" t="s">
        <v>190</v>
      </c>
      <c r="B2340" s="4" t="str">
        <f>IF(MAX([1]Βοηθητικό!$E$31:$J$31)-2=MAX([1]Βοηθητικό!$E$1:$J$1)-2,RIGHT('[1]ΣΤΟΙΧΕΙΑ ΕΤΟΥΣ 4'!$F$31,10),IF(MAX([1]Βοηθητικό!$E$31:$J$31)-2=MAX([1]Βοηθητικό!$E$1:$J$1)-3,RIGHT('[1]ΣΤΟΙΧΕΙΑ ΕΤΟΥΣ 3'!$F$31,10),IF(MAX([1]Βοηθητικό!$E$31:$J$31)-2=MAX([1]Βοηθητικό!$E$1:$J$1)-4,RIGHT('[1]ΣΤΟΙΧΕΙΑ ΕΤΟΥΣ 2'!$F$31,10),IF(MAX([1]Βοηθητικό!$E$31:$J$31)-2=MAX([1]Βοηθητικό!$E$1:$J$1)-5,RIGHT('[1]ΣΤΟΙΧΕΙΑ ΕΤΟΥΣ 1'!$F$31,10),""))))</f>
        <v>30/06/2018</v>
      </c>
      <c r="C2340" s="17" t="str">
        <f>IF(MAX([1]Βοηθητικό!$E$31:$J$31)-1=MAX([1]Βοηθητικό!$E$1:$J$1)-1,RIGHT('[1]ΣΤΟΙΧΕΙΑ ΕΤΟΥΣ 5'!$F$31,10),IF(MAX([1]Βοηθητικό!$E$31:$J$31)-1=MAX([1]Βοηθητικό!$E$1:$J$1)-2,RIGHT('[1]ΣΤΟΙΧΕΙΑ ΕΤΟΥΣ 4'!$F$31,10),IF(MAX([1]Βοηθητικό!$E$31:$J$31)-1=MAX([1]Βοηθητικό!$E$1:$J$1)-3,RIGHT('[1]ΣΤΟΙΧΕΙΑ ΕΤΟΥΣ 3'!$F$31,10),IF(MAX([1]Βοηθητικό!$E$31:$J$31)-1=MAX([1]Βοηθητικό!$E$1:$J$1)-4,RIGHT('[1]ΣΤΟΙΧΕΙΑ ΕΤΟΥΣ 2'!$F$31,10),IF(MAX([1]Βοηθητικό!$E$31:$J$31)-1=MAX([1]Βοηθητικό!$E$1:$J$1)-5,RIGHT('[1]ΣΤΟΙΧΕΙΑ ΕΤΟΥΣ 1'!$F$31,10),"")))))</f>
        <v>30/06/2019</v>
      </c>
      <c r="D2340" s="5" t="str">
        <f>IF(MAX([1]Βοηθητικό!$E$31:$J$31)=MAX([1]Βοηθητικό!$E$1:$J$1),RIGHT('[1]ΣΤΟΙΧΕΙΑ ΕΤΟΥΣ 6'!$F$31,10),IF(MAX([1]Βοηθητικό!$E$31:$J$31)=MAX([1]Βοηθητικό!$E$1:$J$1)-1,RIGHT('[1]ΣΤΟΙΧΕΙΑ ΕΤΟΥΣ 5'!$F$31,10),IF(MAX([1]Βοηθητικό!$E$31:$J$31)=MAX([1]Βοηθητικό!$E$1:$J$1)-2,RIGHT('[1]ΣΤΟΙΧΕΙΑ ΕΤΟΥΣ 4'!$F$31,10),IF(MAX([1]Βοηθητικό!$E$31:$J$31)=MAX([1]Βοηθητικό!$E$1:$J$1)-3,RIGHT('[1]ΣΤΟΙΧΕΙΑ ΕΤΟΥΣ 3'!$F$31,10),IF(MAX([1]Βοηθητικό!$E$31:$J$31)=MAX([1]Βοηθητικό!$E$1:$J$1)-4,RIGHT('[1]ΣΤΟΙΧΕΙΑ ΕΤΟΥΣ 2'!$F$31,10),IF(MAX([1]Βοηθητικό!$E$31:$J$31)=MAX([1]Βοηθητικό!$E$1:$J$1)-5,RIGHT('[1]ΣΤΟΙΧΕΙΑ ΕΤΟΥΣ 1'!$F$31,10),""))))))</f>
        <v>30/06/2020</v>
      </c>
    </row>
    <row r="2341" spans="1:4" x14ac:dyDescent="0.25">
      <c r="A2341" s="1" t="s">
        <v>39</v>
      </c>
      <c r="B2341" s="6">
        <f>IF(MAX([1]Βοηθητικό!$E$31:$J$31)-2=MAX([1]Βοηθητικό!$E$1:$J$1)-2,'[1]ΣΤΟΙΧΕΙΑ ΕΤΟΥΣ 4'!$AN$31,IF(MAX([1]Βοηθητικό!$E$31:$J$31)-2=MAX([1]Βοηθητικό!$E$1:$J$1)-3,'[1]ΣΤΟΙΧΕΙΑ ΕΤΟΥΣ 3'!$AN$31,IF(MAX([1]Βοηθητικό!$E$31:$J$31)-2=MAX([1]Βοηθητικό!$E$1:$J$1)-4,'[1]ΣΤΟΙΧΕΙΑ ΕΤΟΥΣ 2'!$AN$31,IF(MAX([1]Βοηθητικό!$E$31:$J$31)-2=MAX([1]Βοηθητικό!$E$1:$J$1)-5,'[1]ΣΤΟΙΧΕΙΑ ΕΤΟΥΣ 1'!$AN$31,""))))</f>
        <v>9793014</v>
      </c>
      <c r="C2341" s="6">
        <f>IF(MAX([1]Βοηθητικό!$E$31:$J$31)-1=MAX([1]Βοηθητικό!$E$1:$J$1)-1,'[1]ΣΤΟΙΧΕΙΑ ΕΤΟΥΣ 5'!$AN$31,IF(MAX([1]Βοηθητικό!$E$31:$J$31)-1=MAX([1]Βοηθητικό!$E$1:$J$1)-2,'[1]ΣΤΟΙΧΕΙΑ ΕΤΟΥΣ 4'!$AN$31,IF(MAX([1]Βοηθητικό!$E$31:$J$31)-1=MAX([1]Βοηθητικό!$E$1:$J$1)-3,'[1]ΣΤΟΙΧΕΙΑ ΕΤΟΥΣ 3'!$AN$31,IF(MAX([1]Βοηθητικό!$E$31:$J$31)-1=MAX([1]Βοηθητικό!$E$1:$J$1)-4,'[1]ΣΤΟΙΧΕΙΑ ΕΤΟΥΣ 2'!$AN$31,IF(MAX([1]Βοηθητικό!$E$31:$J$31)-1=MAX([1]Βοηθητικό!$E$1:$J$1)-5,'[1]ΣΤΟΙΧΕΙΑ ΕΤΟΥΣ 1'!$AN$31,"")))))</f>
        <v>10398746</v>
      </c>
      <c r="D2341" s="7">
        <f>IF(MAX([1]Βοηθητικό!$E$31:$J$31)=MAX([1]Βοηθητικό!$E$1:$J$1),'[1]ΣΤΟΙΧΕΙΑ ΕΤΟΥΣ 6'!$AN$31,IF(MAX([1]Βοηθητικό!$E$31:$J$31)=MAX([1]Βοηθητικό!$E$1:$J$1)-1,'[1]ΣΤΟΙΧΕΙΑ ΕΤΟΥΣ 5'!$AN$31,IF(MAX([1]Βοηθητικό!$E$31:$J$31)=MAX([1]Βοηθητικό!$E$1:$J$1)-2,'[1]ΣΤΟΙΧΕΙΑ ΕΤΟΥΣ 4'!$AN$31,IF(MAX([1]Βοηθητικό!$E$31:$J$31)=MAX([1]Βοηθητικό!$E$1:$J$1)-3,'[1]ΣΤΟΙΧΕΙΑ ΕΤΟΥΣ 3'!$AN$31,IF(MAX([1]Βοηθητικό!$E$31:$J$31)=MAX([1]Βοηθητικό!$E$1:$J$1)-4,'[1]ΣΤΟΙΧΕΙΑ ΕΤΟΥΣ 2'!$AN$31,IF(MAX([1]Βοηθητικό!$E$31:$J$31)=MAX([1]Βοηθητικό!$E$1:$J$1)-5,'[1]ΣΤΟΙΧΕΙΑ ΕΤΟΥΣ 1'!$AN$31,""))))))</f>
        <v>10051803</v>
      </c>
    </row>
    <row r="2342" spans="1:4" x14ac:dyDescent="0.25">
      <c r="A2342" s="1" t="s">
        <v>40</v>
      </c>
      <c r="B2342" s="6">
        <f>IF(MAX([1]Βοηθητικό!$E$31:$J$31)-2=MAX([1]Βοηθητικό!$E$1:$J$1)-2,'[1]ΣΤΟΙΧΕΙΑ ΕΤΟΥΣ 4'!$AO$31,IF(MAX([1]Βοηθητικό!$E$31:$J$31)-2=MAX([1]Βοηθητικό!$E$1:$J$1)-3,'[1]ΣΤΟΙΧΕΙΑ ΕΤΟΥΣ 3'!$AO$31,IF(MAX([1]Βοηθητικό!$E$31:$J$31)-2=MAX([1]Βοηθητικό!$E$1:$J$1)-4,'[1]ΣΤΟΙΧΕΙΑ ΕΤΟΥΣ 2'!$AO$31,IF(MAX([1]Βοηθητικό!$E$31:$J$31)-2=MAX([1]Βοηθητικό!$E$1:$J$1)-5,'[1]ΣΤΟΙΧΕΙΑ ΕΤΟΥΣ 1'!$AO$31,""))))</f>
        <v>4685579</v>
      </c>
      <c r="C2342" s="6">
        <f>IF(MAX([1]Βοηθητικό!$E$31:$J$31)-1=MAX([1]Βοηθητικό!$E$1:$J$1)-1,'[1]ΣΤΟΙΧΕΙΑ ΕΤΟΥΣ 5'!$AO$31,IF(MAX([1]Βοηθητικό!$E$31:$J$31)-1=MAX([1]Βοηθητικό!$E$1:$J$1)-2,'[1]ΣΤΟΙΧΕΙΑ ΕΤΟΥΣ 4'!$AO$31,IF(MAX([1]Βοηθητικό!$E$31:$J$31)-1=MAX([1]Βοηθητικό!$E$1:$J$1)-3,'[1]ΣΤΟΙΧΕΙΑ ΕΤΟΥΣ 3'!$AO$31,IF(MAX([1]Βοηθητικό!$E$31:$J$31)-1=MAX([1]Βοηθητικό!$E$1:$J$1)-4,'[1]ΣΤΟΙΧΕΙΑ ΕΤΟΥΣ 2'!$AO$31,IF(MAX([1]Βοηθητικό!$E$31:$J$31)-1=MAX([1]Βοηθητικό!$E$1:$J$1)-5,'[1]ΣΤΟΙΧΕΙΑ ΕΤΟΥΣ 1'!$AO$31,"")))))</f>
        <v>5181725</v>
      </c>
      <c r="D2342" s="7">
        <f>IF(MAX([1]Βοηθητικό!$E$31:$J$31)=MAX([1]Βοηθητικό!$E$1:$J$1),'[1]ΣΤΟΙΧΕΙΑ ΕΤΟΥΣ 6'!$AO$31,IF(MAX([1]Βοηθητικό!$E$31:$J$31)=MAX([1]Βοηθητικό!$E$1:$J$1)-1,'[1]ΣΤΟΙΧΕΙΑ ΕΤΟΥΣ 5'!$AO$31,IF(MAX([1]Βοηθητικό!$E$31:$J$31)=MAX([1]Βοηθητικό!$E$1:$J$1)-2,'[1]ΣΤΟΙΧΕΙΑ ΕΤΟΥΣ 4'!$AO$31,IF(MAX([1]Βοηθητικό!$E$31:$J$31)=MAX([1]Βοηθητικό!$E$1:$J$1)-3,'[1]ΣΤΟΙΧΕΙΑ ΕΤΟΥΣ 3'!$AO$31,IF(MAX([1]Βοηθητικό!$E$31:$J$31)=MAX([1]Βοηθητικό!$E$1:$J$1)-4,'[1]ΣΤΟΙΧΕΙΑ ΕΤΟΥΣ 2'!$AO$31,IF(MAX([1]Βοηθητικό!$E$31:$J$31)=MAX([1]Βοηθητικό!$E$1:$J$1)-5,'[1]ΣΤΟΙΧΕΙΑ ΕΤΟΥΣ 1'!$AO$31,""))))))</f>
        <v>5136398</v>
      </c>
    </row>
    <row r="2343" spans="1:4" x14ac:dyDescent="0.25">
      <c r="A2343" s="1" t="s">
        <v>41</v>
      </c>
      <c r="B2343" s="6">
        <f>IF(MAX([1]Βοηθητικό!$E$31:$J$31)-2=MAX([1]Βοηθητικό!$E$1:$J$1)-2,'[1]ΣΤΟΙΧΕΙΑ ΕΤΟΥΣ 4'!$AP$31,IF(MAX([1]Βοηθητικό!$E$31:$J$31)-2=MAX([1]Βοηθητικό!$E$1:$J$1)-3,'[1]ΣΤΟΙΧΕΙΑ ΕΤΟΥΣ 3'!$AP$31,IF(MAX([1]Βοηθητικό!$E$31:$J$31)-2=MAX([1]Βοηθητικό!$E$1:$J$1)-4,'[1]ΣΤΟΙΧΕΙΑ ΕΤΟΥΣ 2'!$AP$31,IF(MAX([1]Βοηθητικό!$E$31:$J$31)-2=MAX([1]Βοηθητικό!$E$1:$J$1)-5,'[1]ΣΤΟΙΧΕΙΑ ΕΤΟΥΣ 1'!$AP$31,""))))</f>
        <v>5107435</v>
      </c>
      <c r="C2343" s="6">
        <f>IF(MAX([1]Βοηθητικό!$E$31:$J$31)-1=MAX([1]Βοηθητικό!$E$1:$J$1)-1,'[1]ΣΤΟΙΧΕΙΑ ΕΤΟΥΣ 5'!$AP$31,IF(MAX([1]Βοηθητικό!$E$31:$J$31)-1=MAX([1]Βοηθητικό!$E$1:$J$1)-2,'[1]ΣΤΟΙΧΕΙΑ ΕΤΟΥΣ 4'!$AP$31,IF(MAX([1]Βοηθητικό!$E$31:$J$31)-1=MAX([1]Βοηθητικό!$E$1:$J$1)-3,'[1]ΣΤΟΙΧΕΙΑ ΕΤΟΥΣ 3'!$AP$31,IF(MAX([1]Βοηθητικό!$E$31:$J$31)-1=MAX([1]Βοηθητικό!$E$1:$J$1)-4,'[1]ΣΤΟΙΧΕΙΑ ΕΤΟΥΣ 2'!$AP$31,IF(MAX([1]Βοηθητικό!$E$31:$J$31)-1=MAX([1]Βοηθητικό!$E$1:$J$1)-5,'[1]ΣΤΟΙΧΕΙΑ ΕΤΟΥΣ 1'!$AP$31,"")))))</f>
        <v>5217021</v>
      </c>
      <c r="D2343" s="7">
        <f>IF(MAX([1]Βοηθητικό!$E$31:$J$31)=MAX([1]Βοηθητικό!$E$1:$J$1),'[1]ΣΤΟΙΧΕΙΑ ΕΤΟΥΣ 6'!$AP$31,IF(MAX([1]Βοηθητικό!$E$31:$J$31)=MAX([1]Βοηθητικό!$E$1:$J$1)-1,'[1]ΣΤΟΙΧΕΙΑ ΕΤΟΥΣ 5'!$AP$31,IF(MAX([1]Βοηθητικό!$E$31:$J$31)=MAX([1]Βοηθητικό!$E$1:$J$1)-2,'[1]ΣΤΟΙΧΕΙΑ ΕΤΟΥΣ 4'!$AP$31,IF(MAX([1]Βοηθητικό!$E$31:$J$31)=MAX([1]Βοηθητικό!$E$1:$J$1)-3,'[1]ΣΤΟΙΧΕΙΑ ΕΤΟΥΣ 3'!$AP$31,IF(MAX([1]Βοηθητικό!$E$31:$J$31)=MAX([1]Βοηθητικό!$E$1:$J$1)-4,'[1]ΣΤΟΙΧΕΙΑ ΕΤΟΥΣ 2'!$AP$31,IF(MAX([1]Βοηθητικό!$E$31:$J$31)=MAX([1]Βοηθητικό!$E$1:$J$1)-5,'[1]ΣΤΟΙΧΕΙΑ ΕΤΟΥΣ 1'!$AP$31,""))))))</f>
        <v>4915405</v>
      </c>
    </row>
    <row r="2344" spans="1:4" x14ac:dyDescent="0.25">
      <c r="A2344" s="1" t="s">
        <v>42</v>
      </c>
      <c r="B2344" s="6">
        <f>IF(MAX([1]Βοηθητικό!$E$31:$J$31)-2=MAX([1]Βοηθητικό!$E$1:$J$1)-2,'[1]ΣΤΟΙΧΕΙΑ ΕΤΟΥΣ 4'!$AQ$31,IF(MAX([1]Βοηθητικό!$E$31:$J$31)-2=MAX([1]Βοηθητικό!$E$1:$J$1)-3,'[1]ΣΤΟΙΧΕΙΑ ΕΤΟΥΣ 3'!$AQ$31,IF(MAX([1]Βοηθητικό!$E$31:$J$31)-2=MAX([1]Βοηθητικό!$E$1:$J$1)-4,'[1]ΣΤΟΙΧΕΙΑ ΕΤΟΥΣ 2'!$AQ$31,IF(MAX([1]Βοηθητικό!$E$31:$J$31)-2=MAX([1]Βοηθητικό!$E$1:$J$1)-5,'[1]ΣΤΟΙΧΕΙΑ ΕΤΟΥΣ 1'!$AQ$31,""))))</f>
        <v>454360</v>
      </c>
      <c r="C2344" s="6">
        <f>IF(MAX([1]Βοηθητικό!$E$31:$J$31)-1=MAX([1]Βοηθητικό!$E$1:$J$1)-1,'[1]ΣΤΟΙΧΕΙΑ ΕΤΟΥΣ 5'!$AQ$31,IF(MAX([1]Βοηθητικό!$E$31:$J$31)-1=MAX([1]Βοηθητικό!$E$1:$J$1)-2,'[1]ΣΤΟΙΧΕΙΑ ΕΤΟΥΣ 4'!$AQ$31,IF(MAX([1]Βοηθητικό!$E$31:$J$31)-1=MAX([1]Βοηθητικό!$E$1:$J$1)-3,'[1]ΣΤΟΙΧΕΙΑ ΕΤΟΥΣ 3'!$AQ$31,IF(MAX([1]Βοηθητικό!$E$31:$J$31)-1=MAX([1]Βοηθητικό!$E$1:$J$1)-4,'[1]ΣΤΟΙΧΕΙΑ ΕΤΟΥΣ 2'!$AQ$31,IF(MAX([1]Βοηθητικό!$E$31:$J$31)-1=MAX([1]Βοηθητικό!$E$1:$J$1)-5,'[1]ΣΤΟΙΧΕΙΑ ΕΤΟΥΣ 1'!$AQ$31,"")))))</f>
        <v>1173918</v>
      </c>
      <c r="D2344" s="7">
        <f>IF(MAX([1]Βοηθητικό!$E$31:$J$31)=MAX([1]Βοηθητικό!$E$1:$J$1),'[1]ΣΤΟΙΧΕΙΑ ΕΤΟΥΣ 6'!$AQ$31,IF(MAX([1]Βοηθητικό!$E$31:$J$31)=MAX([1]Βοηθητικό!$E$1:$J$1)-1,'[1]ΣΤΟΙΧΕΙΑ ΕΤΟΥΣ 5'!$AQ$31,IF(MAX([1]Βοηθητικό!$E$31:$J$31)=MAX([1]Βοηθητικό!$E$1:$J$1)-2,'[1]ΣΤΟΙΧΕΙΑ ΕΤΟΥΣ 4'!$AQ$31,IF(MAX([1]Βοηθητικό!$E$31:$J$31)=MAX([1]Βοηθητικό!$E$1:$J$1)-3,'[1]ΣΤΟΙΧΕΙΑ ΕΤΟΥΣ 3'!$AQ$31,IF(MAX([1]Βοηθητικό!$E$31:$J$31)=MAX([1]Βοηθητικό!$E$1:$J$1)-4,'[1]ΣΤΟΙΧΕΙΑ ΕΤΟΥΣ 2'!$AQ$31,IF(MAX([1]Βοηθητικό!$E$31:$J$31)=MAX([1]Βοηθητικό!$E$1:$J$1)-5,'[1]ΣΤΟΙΧΕΙΑ ΕΤΟΥΣ 1'!$AQ$31,""))))))</f>
        <v>1261817</v>
      </c>
    </row>
    <row r="2345" spans="1:4" x14ac:dyDescent="0.25">
      <c r="A2345" s="1" t="s">
        <v>43</v>
      </c>
      <c r="B2345" s="6">
        <f>IF(MAX([1]Βοηθητικό!$E$31:$J$31)-2=MAX([1]Βοηθητικό!$E$1:$J$1)-2,'[1]ΣΤΟΙΧΕΙΑ ΕΤΟΥΣ 4'!$AR$31,IF(MAX([1]Βοηθητικό!$E$31:$J$31)-2=MAX([1]Βοηθητικό!$E$1:$J$1)-3,'[1]ΣΤΟΙΧΕΙΑ ΕΤΟΥΣ 3'!$AR$31,IF(MAX([1]Βοηθητικό!$E$31:$J$31)-2=MAX([1]Βοηθητικό!$E$1:$J$1)-4,'[1]ΣΤΟΙΧΕΙΑ ΕΤΟΥΣ 2'!$AR$31,IF(MAX([1]Βοηθητικό!$E$31:$J$31)-2=MAX([1]Βοηθητικό!$E$1:$J$1)-5,'[1]ΣΤΟΙΧΕΙΑ ΕΤΟΥΣ 1'!$AR$31,""))))</f>
        <v>86436</v>
      </c>
      <c r="C2345" s="6">
        <f>IF(MAX([1]Βοηθητικό!$E$31:$J$31)-1=MAX([1]Βοηθητικό!$E$1:$J$1)-1,'[1]ΣΤΟΙΧΕΙΑ ΕΤΟΥΣ 5'!$AR$31,IF(MAX([1]Βοηθητικό!$E$31:$J$31)-1=MAX([1]Βοηθητικό!$E$1:$J$1)-2,'[1]ΣΤΟΙΧΕΙΑ ΕΤΟΥΣ 4'!$AR$31,IF(MAX([1]Βοηθητικό!$E$31:$J$31)-1=MAX([1]Βοηθητικό!$E$1:$J$1)-3,'[1]ΣΤΟΙΧΕΙΑ ΕΤΟΥΣ 3'!$AR$31,IF(MAX([1]Βοηθητικό!$E$31:$J$31)-1=MAX([1]Βοηθητικό!$E$1:$J$1)-4,'[1]ΣΤΟΙΧΕΙΑ ΕΤΟΥΣ 2'!$AR$31,IF(MAX([1]Βοηθητικό!$E$31:$J$31)-1=MAX([1]Βοηθητικό!$E$1:$J$1)-5,'[1]ΣΤΟΙΧΕΙΑ ΕΤΟΥΣ 1'!$AR$31,"")))))</f>
        <v>97754</v>
      </c>
      <c r="D2345" s="7">
        <f>IF(MAX([1]Βοηθητικό!$E$31:$J$31)=MAX([1]Βοηθητικό!$E$1:$J$1),'[1]ΣΤΟΙΧΕΙΑ ΕΤΟΥΣ 6'!$AR$31,IF(MAX([1]Βοηθητικό!$E$31:$J$31)=MAX([1]Βοηθητικό!$E$1:$J$1)-1,'[1]ΣΤΟΙΧΕΙΑ ΕΤΟΥΣ 5'!$AR$31,IF(MAX([1]Βοηθητικό!$E$31:$J$31)=MAX([1]Βοηθητικό!$E$1:$J$1)-2,'[1]ΣΤΟΙΧΕΙΑ ΕΤΟΥΣ 4'!$AR$31,IF(MAX([1]Βοηθητικό!$E$31:$J$31)=MAX([1]Βοηθητικό!$E$1:$J$1)-3,'[1]ΣΤΟΙΧΕΙΑ ΕΤΟΥΣ 3'!$AR$31,IF(MAX([1]Βοηθητικό!$E$31:$J$31)=MAX([1]Βοηθητικό!$E$1:$J$1)-4,'[1]ΣΤΟΙΧΕΙΑ ΕΤΟΥΣ 2'!$AR$31,IF(MAX([1]Βοηθητικό!$E$31:$J$31)=MAX([1]Βοηθητικό!$E$1:$J$1)-5,'[1]ΣΤΟΙΧΕΙΑ ΕΤΟΥΣ 1'!$AR$31,""))))))</f>
        <v>81100</v>
      </c>
    </row>
    <row r="2346" spans="1:4" x14ac:dyDescent="0.25">
      <c r="A2346" s="1" t="s">
        <v>44</v>
      </c>
      <c r="B2346" s="6">
        <f>IF(MAX([1]Βοηθητικό!$E$31:$J$31)-2=MAX([1]Βοηθητικό!$E$1:$J$1)-2,'[1]ΣΤΟΙΧΕΙΑ ΕΤΟΥΣ 4'!$AS$31,IF(MAX([1]Βοηθητικό!$E$31:$J$31)-2=MAX([1]Βοηθητικό!$E$1:$J$1)-3,'[1]ΣΤΟΙΧΕΙΑ ΕΤΟΥΣ 3'!$AS$31,IF(MAX([1]Βοηθητικό!$E$31:$J$31)-2=MAX([1]Βοηθητικό!$E$1:$J$1)-4,'[1]ΣΤΟΙΧΕΙΑ ΕΤΟΥΣ 2'!$AS$31,IF(MAX([1]Βοηθητικό!$E$31:$J$31)-2=MAX([1]Βοηθητικό!$E$1:$J$1)-5,'[1]ΣΤΟΙΧΕΙΑ ΕΤΟΥΣ 1'!$AS$31,""))))</f>
        <v>5676553</v>
      </c>
      <c r="C2346" s="6">
        <f>IF(MAX([1]Βοηθητικό!$E$31:$J$31)-1=MAX([1]Βοηθητικό!$E$1:$J$1)-1,'[1]ΣΤΟΙΧΕΙΑ ΕΤΟΥΣ 5'!$AS$31,IF(MAX([1]Βοηθητικό!$E$31:$J$31)-1=MAX([1]Βοηθητικό!$E$1:$J$1)-2,'[1]ΣΤΟΙΧΕΙΑ ΕΤΟΥΣ 4'!$AS$31,IF(MAX([1]Βοηθητικό!$E$31:$J$31)-1=MAX([1]Βοηθητικό!$E$1:$J$1)-3,'[1]ΣΤΟΙΧΕΙΑ ΕΤΟΥΣ 3'!$AS$31,IF(MAX([1]Βοηθητικό!$E$31:$J$31)-1=MAX([1]Βοηθητικό!$E$1:$J$1)-4,'[1]ΣΤΟΙΧΕΙΑ ΕΤΟΥΣ 2'!$AS$31,IF(MAX([1]Βοηθητικό!$E$31:$J$31)-1=MAX([1]Βοηθητικό!$E$1:$J$1)-5,'[1]ΣΤΟΙΧΕΙΑ ΕΤΟΥΣ 1'!$AS$31,"")))))</f>
        <v>6312653</v>
      </c>
      <c r="D2346" s="7">
        <f>IF(MAX([1]Βοηθητικό!$E$31:$J$31)=MAX([1]Βοηθητικό!$E$1:$J$1),'[1]ΣΤΟΙΧΕΙΑ ΕΤΟΥΣ 6'!$AS$31,IF(MAX([1]Βοηθητικό!$E$31:$J$31)=MAX([1]Βοηθητικό!$E$1:$J$1)-1,'[1]ΣΤΟΙΧΕΙΑ ΕΤΟΥΣ 5'!$AS$31,IF(MAX([1]Βοηθητικό!$E$31:$J$31)=MAX([1]Βοηθητικό!$E$1:$J$1)-2,'[1]ΣΤΟΙΧΕΙΑ ΕΤΟΥΣ 4'!$AS$31,IF(MAX([1]Βοηθητικό!$E$31:$J$31)=MAX([1]Βοηθητικό!$E$1:$J$1)-3,'[1]ΣΤΟΙΧΕΙΑ ΕΤΟΥΣ 3'!$AS$31,IF(MAX([1]Βοηθητικό!$E$31:$J$31)=MAX([1]Βοηθητικό!$E$1:$J$1)-4,'[1]ΣΤΟΙΧΕΙΑ ΕΤΟΥΣ 2'!$AS$31,IF(MAX([1]Βοηθητικό!$E$31:$J$31)=MAX([1]Βοηθητικό!$E$1:$J$1)-5,'[1]ΣΤΟΙΧΕΙΑ ΕΤΟΥΣ 1'!$AS$31,""))))))</f>
        <v>6371816</v>
      </c>
    </row>
    <row r="2347" spans="1:4" x14ac:dyDescent="0.25">
      <c r="A2347" s="1" t="s">
        <v>45</v>
      </c>
      <c r="B2347" s="6">
        <f>IF(MAX([1]Βοηθητικό!$E$31:$J$31)-2=MAX([1]Βοηθητικό!$E$1:$J$1)-2,'[1]ΣΤΟΙΧΕΙΑ ΕΤΟΥΣ 4'!$AT$31,IF(MAX([1]Βοηθητικό!$E$31:$J$31)-2=MAX([1]Βοηθητικό!$E$1:$J$1)-3,'[1]ΣΤΟΙΧΕΙΑ ΕΤΟΥΣ 3'!$AT$31,IF(MAX([1]Βοηθητικό!$E$31:$J$31)-2=MAX([1]Βοηθητικό!$E$1:$J$1)-4,'[1]ΣΤΟΙΧΕΙΑ ΕΤΟΥΣ 2'!$AT$31,IF(MAX([1]Βοηθητικό!$E$31:$J$31)-2=MAX([1]Βοηθητικό!$E$1:$J$1)-5,'[1]ΣΤΟΙΧΕΙΑ ΕΤΟΥΣ 1'!$AT$31,""))))</f>
        <v>-201193</v>
      </c>
      <c r="C2347" s="6">
        <f>IF(MAX([1]Βοηθητικό!$E$31:$J$31)-1=MAX([1]Βοηθητικό!$E$1:$J$1)-1,'[1]ΣΤΟΙΧΕΙΑ ΕΤΟΥΣ 5'!$AT$31,IF(MAX([1]Βοηθητικό!$E$31:$J$31)-1=MAX([1]Βοηθητικό!$E$1:$J$1)-2,'[1]ΣΤΟΙΧΕΙΑ ΕΤΟΥΣ 4'!$AT$31,IF(MAX([1]Βοηθητικό!$E$31:$J$31)-1=MAX([1]Βοηθητικό!$E$1:$J$1)-3,'[1]ΣΤΟΙΧΕΙΑ ΕΤΟΥΣ 3'!$AT$31,IF(MAX([1]Βοηθητικό!$E$31:$J$31)-1=MAX([1]Βοηθητικό!$E$1:$J$1)-4,'[1]ΣΤΟΙΧΕΙΑ ΕΤΟΥΣ 2'!$AT$31,IF(MAX([1]Βοηθητικό!$E$31:$J$31)-1=MAX([1]Βοηθητικό!$E$1:$J$1)-5,'[1]ΣΤΟΙΧΕΙΑ ΕΤΟΥΣ 1'!$AT$31,"")))))</f>
        <v>-19468</v>
      </c>
      <c r="D2347" s="7">
        <f>IF(MAX([1]Βοηθητικό!$E$31:$J$31)=MAX([1]Βοηθητικό!$E$1:$J$1),'[1]ΣΤΟΙΧΕΙΑ ΕΤΟΥΣ 6'!$AT$31,IF(MAX([1]Βοηθητικό!$E$31:$J$31)=MAX([1]Βοηθητικό!$E$1:$J$1)-1,'[1]ΣΤΟΙΧΕΙΑ ΕΤΟΥΣ 5'!$AT$31,IF(MAX([1]Βοηθητικό!$E$31:$J$31)=MAX([1]Βοηθητικό!$E$1:$J$1)-2,'[1]ΣΤΟΙΧΕΙΑ ΕΤΟΥΣ 4'!$AT$31,IF(MAX([1]Βοηθητικό!$E$31:$J$31)=MAX([1]Βοηθητικό!$E$1:$J$1)-3,'[1]ΣΤΟΙΧΕΙΑ ΕΤΟΥΣ 3'!$AT$31,IF(MAX([1]Βοηθητικό!$E$31:$J$31)=MAX([1]Βοηθητικό!$E$1:$J$1)-4,'[1]ΣΤΟΙΧΕΙΑ ΕΤΟΥΣ 2'!$AT$31,IF(MAX([1]Βοηθητικό!$E$31:$J$31)=MAX([1]Βοηθητικό!$E$1:$J$1)-5,'[1]ΣΤΟΙΧΕΙΑ ΕΤΟΥΣ 1'!$AT$31,""))))))</f>
        <v>-275694</v>
      </c>
    </row>
    <row r="2348" spans="1:4" x14ac:dyDescent="0.25">
      <c r="A2348" s="1" t="s">
        <v>46</v>
      </c>
      <c r="B2348" s="6">
        <f>IF(MAX([1]Βοηθητικό!$E$31:$J$31)-2=MAX([1]Βοηθητικό!$E$1:$J$1)-2,'[1]ΣΤΟΙΧΕΙΑ ΕΤΟΥΣ 4'!$AU$31,IF(MAX([1]Βοηθητικό!$E$31:$J$31)-2=MAX([1]Βοηθητικό!$E$1:$J$1)-3,'[1]ΣΤΟΙΧΕΙΑ ΕΤΟΥΣ 3'!$AU$31,IF(MAX([1]Βοηθητικό!$E$31:$J$31)-2=MAX([1]Βοηθητικό!$E$1:$J$1)-4,'[1]ΣΤΟΙΧΕΙΑ ΕΤΟΥΣ 2'!$AU$31,IF(MAX([1]Βοηθητικό!$E$31:$J$31)-2=MAX([1]Βοηθητικό!$E$1:$J$1)-5,'[1]ΣΤΟΙΧΕΙΑ ΕΤΟΥΣ 1'!$AU$31,""))))</f>
        <v>0</v>
      </c>
      <c r="C2348" s="6">
        <f>IF(MAX([1]Βοηθητικό!$E$31:$J$31)-1=MAX([1]Βοηθητικό!$E$1:$J$1)-1,'[1]ΣΤΟΙΧΕΙΑ ΕΤΟΥΣ 5'!$AU$31,IF(MAX([1]Βοηθητικό!$E$31:$J$31)-1=MAX([1]Βοηθητικό!$E$1:$J$1)-2,'[1]ΣΤΟΙΧΕΙΑ ΕΤΟΥΣ 4'!$AU$31,IF(MAX([1]Βοηθητικό!$E$31:$J$31)-1=MAX([1]Βοηθητικό!$E$1:$J$1)-3,'[1]ΣΤΟΙΧΕΙΑ ΕΤΟΥΣ 3'!$AU$31,IF(MAX([1]Βοηθητικό!$E$31:$J$31)-1=MAX([1]Βοηθητικό!$E$1:$J$1)-4,'[1]ΣΤΟΙΧΕΙΑ ΕΤΟΥΣ 2'!$AU$31,IF(MAX([1]Βοηθητικό!$E$31:$J$31)-1=MAX([1]Βοηθητικό!$E$1:$J$1)-5,'[1]ΣΤΟΙΧΕΙΑ ΕΤΟΥΣ 1'!$AU$31,"")))))</f>
        <v>0</v>
      </c>
      <c r="D2348" s="7">
        <f>IF(MAX([1]Βοηθητικό!$E$31:$J$31)=MAX([1]Βοηθητικό!$E$1:$J$1),'[1]ΣΤΟΙΧΕΙΑ ΕΤΟΥΣ 6'!$AU$31,IF(MAX([1]Βοηθητικό!$E$31:$J$31)=MAX([1]Βοηθητικό!$E$1:$J$1)-1,'[1]ΣΤΟΙΧΕΙΑ ΕΤΟΥΣ 5'!$AU$31,IF(MAX([1]Βοηθητικό!$E$31:$J$31)=MAX([1]Βοηθητικό!$E$1:$J$1)-2,'[1]ΣΤΟΙΧΕΙΑ ΕΤΟΥΣ 4'!$AU$31,IF(MAX([1]Βοηθητικό!$E$31:$J$31)=MAX([1]Βοηθητικό!$E$1:$J$1)-3,'[1]ΣΤΟΙΧΕΙΑ ΕΤΟΥΣ 3'!$AU$31,IF(MAX([1]Βοηθητικό!$E$31:$J$31)=MAX([1]Βοηθητικό!$E$1:$J$1)-4,'[1]ΣΤΟΙΧΕΙΑ ΕΤΟΥΣ 2'!$AU$31,IF(MAX([1]Βοηθητικό!$E$31:$J$31)=MAX([1]Βοηθητικό!$E$1:$J$1)-5,'[1]ΣΤΟΙΧΕΙΑ ΕΤΟΥΣ 1'!$AU$31,""))))))</f>
        <v>0</v>
      </c>
    </row>
    <row r="2349" spans="1:4" x14ac:dyDescent="0.25">
      <c r="A2349" s="1" t="s">
        <v>47</v>
      </c>
      <c r="B2349" s="6">
        <f>IF(MAX([1]Βοηθητικό!$E$31:$J$31)-2=MAX([1]Βοηθητικό!$E$1:$J$1)-2,'[1]ΣΤΟΙΧΕΙΑ ΕΤΟΥΣ 4'!$AV$31,IF(MAX([1]Βοηθητικό!$E$31:$J$31)-2=MAX([1]Βοηθητικό!$E$1:$J$1)-3,'[1]ΣΤΟΙΧΕΙΑ ΕΤΟΥΣ 3'!$AV$31,IF(MAX([1]Βοηθητικό!$E$31:$J$31)-2=MAX([1]Βοηθητικό!$E$1:$J$1)-4,'[1]ΣΤΟΙΧΕΙΑ ΕΤΟΥΣ 2'!$AV$31,IF(MAX([1]Βοηθητικό!$E$31:$J$31)-2=MAX([1]Βοηθητικό!$E$1:$J$1)-5,'[1]ΣΤΟΙΧΕΙΑ ΕΤΟΥΣ 1'!$AV$31,""))))</f>
        <v>0</v>
      </c>
      <c r="C2349" s="6">
        <f>IF(MAX([1]Βοηθητικό!$E$31:$J$31)-1=MAX([1]Βοηθητικό!$E$1:$J$1)-1,'[1]ΣΤΟΙΧΕΙΑ ΕΤΟΥΣ 5'!$AV$31,IF(MAX([1]Βοηθητικό!$E$31:$J$31)-1=MAX([1]Βοηθητικό!$E$1:$J$1)-2,'[1]ΣΤΟΙΧΕΙΑ ΕΤΟΥΣ 4'!$AV$31,IF(MAX([1]Βοηθητικό!$E$31:$J$31)-1=MAX([1]Βοηθητικό!$E$1:$J$1)-3,'[1]ΣΤΟΙΧΕΙΑ ΕΤΟΥΣ 3'!$AV$31,IF(MAX([1]Βοηθητικό!$E$31:$J$31)-1=MAX([1]Βοηθητικό!$E$1:$J$1)-4,'[1]ΣΤΟΙΧΕΙΑ ΕΤΟΥΣ 2'!$AV$31,IF(MAX([1]Βοηθητικό!$E$31:$J$31)-1=MAX([1]Βοηθητικό!$E$1:$J$1)-5,'[1]ΣΤΟΙΧΕΙΑ ΕΤΟΥΣ 1'!$AV$31,"")))))</f>
        <v>0</v>
      </c>
      <c r="D2349" s="7">
        <f>IF(MAX([1]Βοηθητικό!$E$31:$J$31)=MAX([1]Βοηθητικό!$E$1:$J$1),'[1]ΣΤΟΙΧΕΙΑ ΕΤΟΥΣ 6'!$AV$31,IF(MAX([1]Βοηθητικό!$E$31:$J$31)=MAX([1]Βοηθητικό!$E$1:$J$1)-1,'[1]ΣΤΟΙΧΕΙΑ ΕΤΟΥΣ 5'!$AV$31,IF(MAX([1]Βοηθητικό!$E$31:$J$31)=MAX([1]Βοηθητικό!$E$1:$J$1)-2,'[1]ΣΤΟΙΧΕΙΑ ΕΤΟΥΣ 4'!$AV$31,IF(MAX([1]Βοηθητικό!$E$31:$J$31)=MAX([1]Βοηθητικό!$E$1:$J$1)-3,'[1]ΣΤΟΙΧΕΙΑ ΕΤΟΥΣ 3'!$AV$31,IF(MAX([1]Βοηθητικό!$E$31:$J$31)=MAX([1]Βοηθητικό!$E$1:$J$1)-4,'[1]ΣΤΟΙΧΕΙΑ ΕΤΟΥΣ 2'!$AV$31,IF(MAX([1]Βοηθητικό!$E$31:$J$31)=MAX([1]Βοηθητικό!$E$1:$J$1)-5,'[1]ΣΤΟΙΧΕΙΑ ΕΤΟΥΣ 1'!$AV$31,""))))))</f>
        <v>0</v>
      </c>
    </row>
    <row r="2350" spans="1:4" x14ac:dyDescent="0.25">
      <c r="A2350" s="1" t="s">
        <v>48</v>
      </c>
      <c r="B2350" s="6">
        <f>IF(MAX([1]Βοηθητικό!$E$31:$J$31)-2=MAX([1]Βοηθητικό!$E$1:$J$1)-2,'[1]ΣΤΟΙΧΕΙΑ ΕΤΟΥΣ 4'!$AW$31,IF(MAX([1]Βοηθητικό!$E$31:$J$31)-2=MAX([1]Βοηθητικό!$E$1:$J$1)-3,'[1]ΣΤΟΙΧΕΙΑ ΕΤΟΥΣ 3'!$AW$31,IF(MAX([1]Βοηθητικό!$E$31:$J$31)-2=MAX([1]Βοηθητικό!$E$1:$J$1)-4,'[1]ΣΤΟΙΧΕΙΑ ΕΤΟΥΣ 2'!$AW$31,IF(MAX([1]Βοηθητικό!$E$31:$J$31)-2=MAX([1]Βοηθητικό!$E$1:$J$1)-5,'[1]ΣΤΟΙΧΕΙΑ ΕΤΟΥΣ 1'!$AW$31,""))))</f>
        <v>0</v>
      </c>
      <c r="C2350" s="6">
        <f>IF(MAX([1]Βοηθητικό!$E$31:$J$31)-1=MAX([1]Βοηθητικό!$E$1:$J$1)-1,'[1]ΣΤΟΙΧΕΙΑ ΕΤΟΥΣ 5'!$AW$31,IF(MAX([1]Βοηθητικό!$E$31:$J$31)-1=MAX([1]Βοηθητικό!$E$1:$J$1)-2,'[1]ΣΤΟΙΧΕΙΑ ΕΤΟΥΣ 4'!$AW$31,IF(MAX([1]Βοηθητικό!$E$31:$J$31)-1=MAX([1]Βοηθητικό!$E$1:$J$1)-3,'[1]ΣΤΟΙΧΕΙΑ ΕΤΟΥΣ 3'!$AW$31,IF(MAX([1]Βοηθητικό!$E$31:$J$31)-1=MAX([1]Βοηθητικό!$E$1:$J$1)-4,'[1]ΣΤΟΙΧΕΙΑ ΕΤΟΥΣ 2'!$AW$31,IF(MAX([1]Βοηθητικό!$E$31:$J$31)-1=MAX([1]Βοηθητικό!$E$1:$J$1)-5,'[1]ΣΤΟΙΧΕΙΑ ΕΤΟΥΣ 1'!$AW$31,"")))))</f>
        <v>0</v>
      </c>
      <c r="D2350" s="7">
        <f>IF(MAX([1]Βοηθητικό!$E$31:$J$31)=MAX([1]Βοηθητικό!$E$1:$J$1),'[1]ΣΤΟΙΧΕΙΑ ΕΤΟΥΣ 6'!$AW$31,IF(MAX([1]Βοηθητικό!$E$31:$J$31)=MAX([1]Βοηθητικό!$E$1:$J$1)-1,'[1]ΣΤΟΙΧΕΙΑ ΕΤΟΥΣ 5'!$AW$31,IF(MAX([1]Βοηθητικό!$E$31:$J$31)=MAX([1]Βοηθητικό!$E$1:$J$1)-2,'[1]ΣΤΟΙΧΕΙΑ ΕΤΟΥΣ 4'!$AW$31,IF(MAX([1]Βοηθητικό!$E$31:$J$31)=MAX([1]Βοηθητικό!$E$1:$J$1)-3,'[1]ΣΤΟΙΧΕΙΑ ΕΤΟΥΣ 3'!$AW$31,IF(MAX([1]Βοηθητικό!$E$31:$J$31)=MAX([1]Βοηθητικό!$E$1:$J$1)-4,'[1]ΣΤΟΙΧΕΙΑ ΕΤΟΥΣ 2'!$AW$31,IF(MAX([1]Βοηθητικό!$E$31:$J$31)=MAX([1]Βοηθητικό!$E$1:$J$1)-5,'[1]ΣΤΟΙΧΕΙΑ ΕΤΟΥΣ 1'!$AW$31,""))))))</f>
        <v>0</v>
      </c>
    </row>
    <row r="2351" spans="1:4" x14ac:dyDescent="0.25">
      <c r="A2351" s="1" t="s">
        <v>49</v>
      </c>
      <c r="B2351" s="6">
        <f>IF(MAX([1]Βοηθητικό!$E$31:$J$31)-2=MAX([1]Βοηθητικό!$E$1:$J$1)-2,'[1]ΣΤΟΙΧΕΙΑ ΕΤΟΥΣ 4'!$AX$31,IF(MAX([1]Βοηθητικό!$E$31:$J$31)-2=MAX([1]Βοηθητικό!$E$1:$J$1)-3,'[1]ΣΤΟΙΧΕΙΑ ΕΤΟΥΣ 3'!$AX$31,IF(MAX([1]Βοηθητικό!$E$31:$J$31)-2=MAX([1]Βοηθητικό!$E$1:$J$1)-4,'[1]ΣΤΟΙΧΕΙΑ ΕΤΟΥΣ 2'!$AX$31,IF(MAX([1]Βοηθητικό!$E$31:$J$31)-2=MAX([1]Βοηθητικό!$E$1:$J$1)-5,'[1]ΣΤΟΙΧΕΙΑ ΕΤΟΥΣ 1'!$AX$31,""))))</f>
        <v>315248</v>
      </c>
      <c r="C2351" s="6">
        <f>IF(MAX([1]Βοηθητικό!$E$31:$J$31)-1=MAX([1]Βοηθητικό!$E$1:$J$1)-1,'[1]ΣΤΟΙΧΕΙΑ ΕΤΟΥΣ 5'!$AX$31,IF(MAX([1]Βοηθητικό!$E$31:$J$31)-1=MAX([1]Βοηθητικό!$E$1:$J$1)-2,'[1]ΣΤΟΙΧΕΙΑ ΕΤΟΥΣ 4'!$AX$31,IF(MAX([1]Βοηθητικό!$E$31:$J$31)-1=MAX([1]Βοηθητικό!$E$1:$J$1)-3,'[1]ΣΤΟΙΧΕΙΑ ΕΤΟΥΣ 3'!$AX$31,IF(MAX([1]Βοηθητικό!$E$31:$J$31)-1=MAX([1]Βοηθητικό!$E$1:$J$1)-4,'[1]ΣΤΟΙΧΕΙΑ ΕΤΟΥΣ 2'!$AX$31,IF(MAX([1]Βοηθητικό!$E$31:$J$31)-1=MAX([1]Βοηθητικό!$E$1:$J$1)-5,'[1]ΣΤΟΙΧΕΙΑ ΕΤΟΥΣ 1'!$AX$31,"")))))</f>
        <v>359610</v>
      </c>
      <c r="D2351" s="7">
        <f>IF(MAX([1]Βοηθητικό!$E$31:$J$31)=MAX([1]Βοηθητικό!$E$1:$J$1),'[1]ΣΤΟΙΧΕΙΑ ΕΤΟΥΣ 6'!$AX$31,IF(MAX([1]Βοηθητικό!$E$31:$J$31)=MAX([1]Βοηθητικό!$E$1:$J$1)-1,'[1]ΣΤΟΙΧΕΙΑ ΕΤΟΥΣ 5'!$AX$31,IF(MAX([1]Βοηθητικό!$E$31:$J$31)=MAX([1]Βοηθητικό!$E$1:$J$1)-2,'[1]ΣΤΟΙΧΕΙΑ ΕΤΟΥΣ 4'!$AX$31,IF(MAX([1]Βοηθητικό!$E$31:$J$31)=MAX([1]Βοηθητικό!$E$1:$J$1)-3,'[1]ΣΤΟΙΧΕΙΑ ΕΤΟΥΣ 3'!$AX$31,IF(MAX([1]Βοηθητικό!$E$31:$J$31)=MAX([1]Βοηθητικό!$E$1:$J$1)-4,'[1]ΣΤΟΙΧΕΙΑ ΕΤΟΥΣ 2'!$AX$31,IF(MAX([1]Βοηθητικό!$E$31:$J$31)=MAX([1]Βοηθητικό!$E$1:$J$1)-5,'[1]ΣΤΟΙΧΕΙΑ ΕΤΟΥΣ 1'!$AX$31,""))))))</f>
        <v>387995</v>
      </c>
    </row>
    <row r="2352" spans="1:4" x14ac:dyDescent="0.25">
      <c r="A2352" s="1" t="s">
        <v>50</v>
      </c>
      <c r="B2352" s="6">
        <f>IF(MAX([1]Βοηθητικό!$E$31:$J$31)-2=MAX([1]Βοηθητικό!$E$1:$J$1)-2,'[1]ΣΤΟΙΧΕΙΑ ΕΤΟΥΣ 4'!$AY$31,IF(MAX([1]Βοηθητικό!$E$31:$J$31)-2=MAX([1]Βοηθητικό!$E$1:$J$1)-3,'[1]ΣΤΟΙΧΕΙΑ ΕΤΟΥΣ 3'!$AY$31,IF(MAX([1]Βοηθητικό!$E$31:$J$31)-2=MAX([1]Βοηθητικό!$E$1:$J$1)-4,'[1]ΣΤΟΙΧΕΙΑ ΕΤΟΥΣ 2'!$AY$31,IF(MAX([1]Βοηθητικό!$E$31:$J$31)-2=MAX([1]Βοηθητικό!$E$1:$J$1)-5,'[1]ΣΤΟΙΧΕΙΑ ΕΤΟΥΣ 1'!$AY$31,""))))</f>
        <v>315248</v>
      </c>
      <c r="C2352" s="6">
        <f>IF(MAX([1]Βοηθητικό!$E$31:$J$31)-1=MAX([1]Βοηθητικό!$E$1:$J$1)-1,'[1]ΣΤΟΙΧΕΙΑ ΕΤΟΥΣ 5'!$AY$31,IF(MAX([1]Βοηθητικό!$E$31:$J$31)-1=MAX([1]Βοηθητικό!$E$1:$J$1)-2,'[1]ΣΤΟΙΧΕΙΑ ΕΤΟΥΣ 4'!$AY$31,IF(MAX([1]Βοηθητικό!$E$31:$J$31)-1=MAX([1]Βοηθητικό!$E$1:$J$1)-3,'[1]ΣΤΟΙΧΕΙΑ ΕΤΟΥΣ 3'!$AY$31,IF(MAX([1]Βοηθητικό!$E$31:$J$31)-1=MAX([1]Βοηθητικό!$E$1:$J$1)-4,'[1]ΣΤΟΙΧΕΙΑ ΕΤΟΥΣ 2'!$AY$31,IF(MAX([1]Βοηθητικό!$E$31:$J$31)-1=MAX([1]Βοηθητικό!$E$1:$J$1)-5,'[1]ΣΤΟΙΧΕΙΑ ΕΤΟΥΣ 1'!$AY$31,"")))))</f>
        <v>359610</v>
      </c>
      <c r="D2352" s="7">
        <f>IF(MAX([1]Βοηθητικό!$E$31:$J$31)=MAX([1]Βοηθητικό!$E$1:$J$1),'[1]ΣΤΟΙΧΕΙΑ ΕΤΟΥΣ 6'!$AY$31,IF(MAX([1]Βοηθητικό!$E$31:$J$31)=MAX([1]Βοηθητικό!$E$1:$J$1)-1,'[1]ΣΤΟΙΧΕΙΑ ΕΤΟΥΣ 5'!$AY$31,IF(MAX([1]Βοηθητικό!$E$31:$J$31)=MAX([1]Βοηθητικό!$E$1:$J$1)-2,'[1]ΣΤΟΙΧΕΙΑ ΕΤΟΥΣ 4'!$AY$31,IF(MAX([1]Βοηθητικό!$E$31:$J$31)=MAX([1]Βοηθητικό!$E$1:$J$1)-3,'[1]ΣΤΟΙΧΕΙΑ ΕΤΟΥΣ 3'!$AY$31,IF(MAX([1]Βοηθητικό!$E$31:$J$31)=MAX([1]Βοηθητικό!$E$1:$J$1)-4,'[1]ΣΤΟΙΧΕΙΑ ΕΤΟΥΣ 2'!$AY$31,IF(MAX([1]Βοηθητικό!$E$31:$J$31)=MAX([1]Βοηθητικό!$E$1:$J$1)-5,'[1]ΣΤΟΙΧΕΙΑ ΕΤΟΥΣ 1'!$AY$31,""))))))</f>
        <v>387995</v>
      </c>
    </row>
    <row r="2353" spans="1:4" x14ac:dyDescent="0.25">
      <c r="A2353" s="1" t="s">
        <v>51</v>
      </c>
      <c r="B2353" s="6">
        <f>IF(MAX([1]Βοηθητικό!$E$31:$J$31)-2=MAX([1]Βοηθητικό!$E$1:$J$1)-2,'[1]ΣΤΟΙΧΕΙΑ ΕΤΟΥΣ 4'!$AZ$31,IF(MAX([1]Βοηθητικό!$E$31:$J$31)-2=MAX([1]Βοηθητικό!$E$1:$J$1)-3,'[1]ΣΤΟΙΧΕΙΑ ΕΤΟΥΣ 3'!$AZ$31,IF(MAX([1]Βοηθητικό!$E$31:$J$31)-2=MAX([1]Βοηθητικό!$E$1:$J$1)-4,'[1]ΣΤΟΙΧΕΙΑ ΕΤΟΥΣ 2'!$AZ$31,IF(MAX([1]Βοηθητικό!$E$31:$J$31)-2=MAX([1]Βοηθητικό!$E$1:$J$1)-5,'[1]ΣΤΟΙΧΕΙΑ ΕΤΟΥΣ 1'!$AZ$31,""))))</f>
        <v>-201193</v>
      </c>
      <c r="C2353" s="6">
        <f>IF(MAX([1]Βοηθητικό!$E$31:$J$31)-1=MAX([1]Βοηθητικό!$E$1:$J$1)-1,'[1]ΣΤΟΙΧΕΙΑ ΕΤΟΥΣ 5'!$AZ$31,IF(MAX([1]Βοηθητικό!$E$31:$J$31)-1=MAX([1]Βοηθητικό!$E$1:$J$1)-2,'[1]ΣΤΟΙΧΕΙΑ ΕΤΟΥΣ 4'!$AZ$31,IF(MAX([1]Βοηθητικό!$E$31:$J$31)-1=MAX([1]Βοηθητικό!$E$1:$J$1)-3,'[1]ΣΤΟΙΧΕΙΑ ΕΤΟΥΣ 3'!$AZ$31,IF(MAX([1]Βοηθητικό!$E$31:$J$31)-1=MAX([1]Βοηθητικό!$E$1:$J$1)-4,'[1]ΣΤΟΙΧΕΙΑ ΕΤΟΥΣ 2'!$AZ$31,IF(MAX([1]Βοηθητικό!$E$31:$J$31)-1=MAX([1]Βοηθητικό!$E$1:$J$1)-5,'[1]ΣΤΟΙΧΕΙΑ ΕΤΟΥΣ 1'!$AZ$31,"")))))</f>
        <v>-19468</v>
      </c>
      <c r="D2353" s="7">
        <f>IF(MAX([1]Βοηθητικό!$E$31:$J$31)=MAX([1]Βοηθητικό!$E$1:$J$1),'[1]ΣΤΟΙΧΕΙΑ ΕΤΟΥΣ 6'!$AZ$31,IF(MAX([1]Βοηθητικό!$E$31:$J$31)=MAX([1]Βοηθητικό!$E$1:$J$1)-1,'[1]ΣΤΟΙΧΕΙΑ ΕΤΟΥΣ 5'!$AZ$31,IF(MAX([1]Βοηθητικό!$E$31:$J$31)=MAX([1]Βοηθητικό!$E$1:$J$1)-2,'[1]ΣΤΟΙΧΕΙΑ ΕΤΟΥΣ 4'!$AZ$31,IF(MAX([1]Βοηθητικό!$E$31:$J$31)=MAX([1]Βοηθητικό!$E$1:$J$1)-3,'[1]ΣΤΟΙΧΕΙΑ ΕΤΟΥΣ 3'!$AZ$31,IF(MAX([1]Βοηθητικό!$E$31:$J$31)=MAX([1]Βοηθητικό!$E$1:$J$1)-4,'[1]ΣΤΟΙΧΕΙΑ ΕΤΟΥΣ 2'!$AZ$31,IF(MAX([1]Βοηθητικό!$E$31:$J$31)=MAX([1]Βοηθητικό!$E$1:$J$1)-5,'[1]ΣΤΟΙΧΕΙΑ ΕΤΟΥΣ 1'!$AZ$31,""))))))</f>
        <v>-275694</v>
      </c>
    </row>
    <row r="2354" spans="1:4" x14ac:dyDescent="0.25">
      <c r="A2354" s="1" t="s">
        <v>191</v>
      </c>
      <c r="B2354" s="6">
        <f>IF(MAX([1]Βοηθητικό!E31:J31)-2=MAX([1]Βοηθητικό!$E$1:$J$1)-2,'[1]ΣΤΟΙΧΕΙΑ ΕΤΟΥΣ 4'!BQ31,IF(MAX([1]Βοηθητικό!E31:J31)-2=MAX([1]Βοηθητικό!$E$1:$J$1)-3,'[1]ΣΤΟΙΧΕΙΑ ΕΤΟΥΣ 3'!BQ31,IF(MAX([1]Βοηθητικό!E31:J31)-2=MAX([1]Βοηθητικό!$E$1:$J$1)-4,'[1]ΣΤΟΙΧΕΙΑ ΕΤΟΥΣ 2'!BQ31,IF(MAX([1]Βοηθητικό!E31:J31)-2=MAX([1]Βοηθητικό!$E$1:$J$1)-5,'[1]ΣΤΟΙΧΕΙΑ ΕΤΟΥΣ 1'!BQ31,""))))</f>
        <v>199473</v>
      </c>
      <c r="C2354" s="6">
        <f>IF(MAX([1]Βοηθητικό!E31:J31)-1=MAX([1]Βοηθητικό!$E$1:$J$1)-1,'[1]ΣΤΟΙΧΕΙΑ ΕΤΟΥΣ 5'!BQ31,IF(MAX([1]Βοηθητικό!E31:J31)-1=MAX([1]Βοηθητικό!$E$1:$J$1)-2,'[1]ΣΤΟΙΧΕΙΑ ΕΤΟΥΣ 4'!BQ31,IF(MAX([1]Βοηθητικό!E31:J31)-1=MAX([1]Βοηθητικό!$E$1:$J$1)-3,'[1]ΣΤΟΙΧΕΙΑ ΕΤΟΥΣ 3'!BQ31,IF(MAX([1]Βοηθητικό!E31:J31)-1=MAX([1]Βοηθητικό!$E$1:$J$1)-4,'[1]ΣΤΟΙΧΕΙΑ ΕΤΟΥΣ 2'!BQ31,IF(MAX([1]Βοηθητικό!E31:J31)-1=MAX([1]Βοηθητικό!$E$1:$J$1)-5,'[1]ΣΤΟΙΧΕΙΑ ΕΤΟΥΣ 1'!BQ31,"")))))</f>
        <v>436915</v>
      </c>
      <c r="D2354" s="7">
        <f>IF(MAX([1]Βοηθητικό!E31:J31)=MAX([1]Βοηθητικό!$E$1:$J$1),'[1]ΣΤΟΙΧΕΙΑ ΕΤΟΥΣ 6'!BQ31,IF(MAX([1]Βοηθητικό!E31:J31)=MAX([1]Βοηθητικό!$E$1:$J$1)-1,'[1]ΣΤΟΙΧΕΙΑ ΕΤΟΥΣ 5'!BQ31,IF(MAX([1]Βοηθητικό!E31:J31)=MAX([1]Βοηθητικό!$E$1:$J$1)-2,'[1]ΣΤΟΙΧΕΙΑ ΕΤΟΥΣ 4'!BQ31,IF(MAX([1]Βοηθητικό!E31:J31)=MAX([1]Βοηθητικό!$E$1:$J$1)-3,'[1]ΣΤΟΙΧΕΙΑ ΕΤΟΥΣ 3'!BQ31,IF(MAX([1]Βοηθητικό!E31:J31)=MAX([1]Βοηθητικό!$E$1:$J$1)-4,'[1]ΣΤΟΙΧΕΙΑ ΕΤΟΥΣ 2'!BQ31,IF(MAX([1]Βοηθητικό!E31:J31)=MAX([1]Βοηθητικό!$E$1:$J$1)-5,'[1]ΣΤΟΙΧΕΙΑ ΕΤΟΥΣ 1'!BQ31,""))))))</f>
        <v>192910</v>
      </c>
    </row>
    <row r="2355" spans="1:4" x14ac:dyDescent="0.25">
      <c r="A2355" s="1" t="s">
        <v>55</v>
      </c>
      <c r="B2355" s="6">
        <f>IF(MAX([1]Βοηθητικό!$E$31:$J$31)-2=MAX([1]Βοηθητικό!$E$1:$J$1)-2,'[1]ΣΤΟΙΧΕΙΑ ΕΤΟΥΣ 4'!$BD$31,IF(MAX([1]Βοηθητικό!$E$31:$J$31)-2=MAX([1]Βοηθητικό!$E$1:$J$1)-3,'[1]ΣΤΟΙΧΕΙΑ ΕΤΟΥΣ 3'!$BD$31,IF(MAX([1]Βοηθητικό!$E$31:$J$31)-2=MAX([1]Βοηθητικό!$E$1:$J$1)-4,'[1]ΣΤΟΙΧΕΙΑ ΕΤΟΥΣ 2'!$BD$31,IF(MAX([1]Βοηθητικό!$E$31:$J$31)-2=MAX([1]Βοηθητικό!$E$1:$J$1)-5,'[1]ΣΤΟΙΧΕΙΑ ΕΤΟΥΣ 1'!$BD$31,""))))</f>
        <v>0</v>
      </c>
      <c r="C2355" s="6">
        <f>IF(MAX([1]Βοηθητικό!$E$31:$J$31)-1=MAX([1]Βοηθητικό!$E$1:$J$1)-1,'[1]ΣΤΟΙΧΕΙΑ ΕΤΟΥΣ 5'!$BD$31,IF(MAX([1]Βοηθητικό!$E$31:$J$31)-1=MAX([1]Βοηθητικό!$E$1:$J$1)-2,'[1]ΣΤΟΙΧΕΙΑ ΕΤΟΥΣ 4'!$BD$31,IF(MAX([1]Βοηθητικό!$E$31:$J$31)-1=MAX([1]Βοηθητικό!$E$1:$J$1)-3,'[1]ΣΤΟΙΧΕΙΑ ΕΤΟΥΣ 3'!$BD$31,IF(MAX([1]Βοηθητικό!$E$31:$J$31)-1=MAX([1]Βοηθητικό!$E$1:$J$1)-4,'[1]ΣΤΟΙΧΕΙΑ ΕΤΟΥΣ 2'!$BD$31,IF(MAX([1]Βοηθητικό!$E$31:$J$31)-1=MAX([1]Βοηθητικό!$E$1:$J$1)-5,'[1]ΣΤΟΙΧΕΙΑ ΕΤΟΥΣ 1'!$BD$31,"")))))</f>
        <v>0</v>
      </c>
      <c r="D2355" s="7">
        <f>IF(MAX([1]Βοηθητικό!$E$31:$J$31)=MAX([1]Βοηθητικό!$E$1:$J$1),'[1]ΣΤΟΙΧΕΙΑ ΕΤΟΥΣ 6'!$BD$31,IF(MAX([1]Βοηθητικό!$E$31:$J$31)=MAX([1]Βοηθητικό!$E$1:$J$1)-1,'[1]ΣΤΟΙΧΕΙΑ ΕΤΟΥΣ 5'!$BD$31,IF(MAX([1]Βοηθητικό!$E$31:$J$31)=MAX([1]Βοηθητικό!$E$1:$J$1)-2,'[1]ΣΤΟΙΧΕΙΑ ΕΤΟΥΣ 4'!$BD$31,IF(MAX([1]Βοηθητικό!$E$31:$J$31)=MAX([1]Βοηθητικό!$E$1:$J$1)-3,'[1]ΣΤΟΙΧΕΙΑ ΕΤΟΥΣ 3'!$BD$31,IF(MAX([1]Βοηθητικό!$E$31:$J$31)=MAX([1]Βοηθητικό!$E$1:$J$1)-4,'[1]ΣΤΟΙΧΕΙΑ ΕΤΟΥΣ 2'!$BD$31,IF(MAX([1]Βοηθητικό!$E$31:$J$31)=MAX([1]Βοηθητικό!$E$1:$J$1)-5,'[1]ΣΤΟΙΧΕΙΑ ΕΤΟΥΣ 1'!$BD$31,""))))))</f>
        <v>0</v>
      </c>
    </row>
    <row r="2356" spans="1:4" x14ac:dyDescent="0.25">
      <c r="A2356" s="1" t="s">
        <v>64</v>
      </c>
      <c r="B2356" s="6">
        <f>IF(MAX([1]Βοηθητικό!$E$31:$J$31)-2=MAX([1]Βοηθητικό!$E$1:$J$1)-2,'[1]ΣΤΟΙΧΕΙΑ ΕΤΟΥΣ 4'!$BM$31,IF(MAX([1]Βοηθητικό!$E$31:$J$31)-2=MAX([1]Βοηθητικό!$E$1:$J$1)-3,'[1]ΣΤΟΙΧΕΙΑ ΕΤΟΥΣ 3'!$BM$31,IF(MAX([1]Βοηθητικό!$E$31:$J$31)-2=MAX([1]Βοηθητικό!$E$1:$J$1)-4,'[1]ΣΤΟΙΧΕΙΑ ΕΤΟΥΣ 2'!$BM$31,IF(MAX([1]Βοηθητικό!$E$31:$J$31)-2=MAX([1]Βοηθητικό!$E$1:$J$1)-5,'[1]ΣΤΟΙΧΕΙΑ ΕΤΟΥΣ 1'!$BM$31,""))))</f>
        <v>0</v>
      </c>
      <c r="C2356" s="6">
        <f>IF(MAX([1]Βοηθητικό!$E$31:$J$31)-1=MAX([1]Βοηθητικό!$E$1:$J$1)-1,'[1]ΣΤΟΙΧΕΙΑ ΕΤΟΥΣ 5'!$BM$31,IF(MAX([1]Βοηθητικό!$E$31:$J$31)-1=MAX([1]Βοηθητικό!$E$1:$J$1)-2,'[1]ΣΤΟΙΧΕΙΑ ΕΤΟΥΣ 4'!$BM$31,IF(MAX([1]Βοηθητικό!$E$31:$J$31)-1=MAX([1]Βοηθητικό!$E$1:$J$1)-3,'[1]ΣΤΟΙΧΕΙΑ ΕΤΟΥΣ 3'!$BM$31,IF(MAX([1]Βοηθητικό!$E$31:$J$31)-1=MAX([1]Βοηθητικό!$E$1:$J$1)-4,'[1]ΣΤΟΙΧΕΙΑ ΕΤΟΥΣ 2'!$BM$31,IF(MAX([1]Βοηθητικό!$E$31:$J$31)-1=MAX([1]Βοηθητικό!$E$1:$J$1)-5,'[1]ΣΤΟΙΧΕΙΑ ΕΤΟΥΣ 1'!$BM$31,"")))))</f>
        <v>0</v>
      </c>
      <c r="D2356" s="7">
        <f>IF(MAX([1]Βοηθητικό!$E$31:$J$31)=MAX([1]Βοηθητικό!$E$1:$J$1),'[1]ΣΤΟΙΧΕΙΑ ΕΤΟΥΣ 6'!$BM$31,IF(MAX([1]Βοηθητικό!$E$31:$J$31)=MAX([1]Βοηθητικό!$E$1:$J$1)-1,'[1]ΣΤΟΙΧΕΙΑ ΕΤΟΥΣ 5'!$BM$31,IF(MAX([1]Βοηθητικό!$E$31:$J$31)=MAX([1]Βοηθητικό!$E$1:$J$1)-2,'[1]ΣΤΟΙΧΕΙΑ ΕΤΟΥΣ 4'!$BM$31,IF(MAX([1]Βοηθητικό!$E$31:$J$31)=MAX([1]Βοηθητικό!$E$1:$J$1)-3,'[1]ΣΤΟΙΧΕΙΑ ΕΤΟΥΣ 3'!$BM$31,IF(MAX([1]Βοηθητικό!$E$31:$J$31)=MAX([1]Βοηθητικό!$E$1:$J$1)-4,'[1]ΣΤΟΙΧΕΙΑ ΕΤΟΥΣ 2'!$BM$31,IF(MAX([1]Βοηθητικό!$E$31:$J$31)=MAX([1]Βοηθητικό!$E$1:$J$1)-5,'[1]ΣΤΟΙΧΕΙΑ ΕΤΟΥΣ 1'!$BM$31,""))))))</f>
        <v>-40648</v>
      </c>
    </row>
    <row r="2357" spans="1:4" x14ac:dyDescent="0.25">
      <c r="A2357" s="1"/>
      <c r="B2357" s="9"/>
      <c r="C2357" s="9"/>
      <c r="D2357" s="9"/>
    </row>
    <row r="2358" spans="1:4" x14ac:dyDescent="0.25">
      <c r="A2358" s="1" t="s">
        <v>176</v>
      </c>
      <c r="B2358" s="1"/>
      <c r="C2358" s="1"/>
      <c r="D2358" s="2" t="s">
        <v>192</v>
      </c>
    </row>
    <row r="2359" spans="1:4" x14ac:dyDescent="0.25">
      <c r="A2359" s="3" t="str">
        <f>"ΚΩΔΙΚΟΣ ICAP" &amp; ": " &amp; '[1]ΣΤΟΙΧΕΙΑ ΕΤΟΥΣ 3'!A$31</f>
        <v>ΚΩΔΙΚΟΣ ICAP: 239482</v>
      </c>
      <c r="B2359" s="1"/>
      <c r="C2359" s="1"/>
      <c r="D2359" s="1"/>
    </row>
    <row r="2360" spans="1:4" x14ac:dyDescent="0.25">
      <c r="A2360" s="3" t="str">
        <f>'[1]ΣΤΟΙΧΕΙΑ ΕΤΟΥΣ 3'!B$31</f>
        <v>ΔΙΑΦΑΝΟ ΟΙΚΙΑΚΟΣ ΕΞΟΠΛΙΣΜΟΣ ΜΟΝΟΠΡΟΣΩΠΗ Α.Ε.</v>
      </c>
      <c r="B2360" s="1"/>
      <c r="C2360" s="1"/>
      <c r="D2360" s="1"/>
    </row>
    <row r="2361" spans="1:4" x14ac:dyDescent="0.25">
      <c r="A2361" s="3" t="s">
        <v>193</v>
      </c>
      <c r="B2361" s="4" t="str">
        <f>RIGHT(B2340,4)</f>
        <v>2018</v>
      </c>
      <c r="C2361" s="4" t="str">
        <f>RIGHT(C2340,4)</f>
        <v>2019</v>
      </c>
      <c r="D2361" s="4" t="str">
        <f>RIGHT(D2340,4)</f>
        <v>2020</v>
      </c>
    </row>
    <row r="2362" spans="1:4" x14ac:dyDescent="0.25">
      <c r="A2362" s="1" t="s">
        <v>194</v>
      </c>
      <c r="B2362" s="10">
        <f>IF(B2326&lt;=0,"-",IF(OR(B2353/B2326*100&lt;-500,B2353/B2326*100&gt;500),"-",B2353/B2326*100))</f>
        <v>-28.783510995197336</v>
      </c>
      <c r="C2362" s="10">
        <f>IF(C2326&lt;=0,"-",IF(OR(C2353/C2326*100&lt;-500,C2353/C2326*100&gt;500),"-",C2353/C2326*100))</f>
        <v>-2.8649677198135737</v>
      </c>
      <c r="D2362" s="10">
        <f>IF(D2326&lt;=0,"-",IF(OR(D2353/D2326*100&lt;-500,D2353/D2326*100&gt;500),"-",D2353/D2326*100))</f>
        <v>-75.911954534440611</v>
      </c>
    </row>
    <row r="2363" spans="1:4" x14ac:dyDescent="0.25">
      <c r="A2363" s="1" t="s">
        <v>195</v>
      </c>
      <c r="B2363" s="10">
        <f>IF(B2338=0,"-",IF(OR(B2353/B2338*100&lt;-500,B2353/B2338*100&gt;500),"-",B2353/B2338*100))</f>
        <v>-1.1926647381025774</v>
      </c>
      <c r="C2363" s="10">
        <f>IF(C2338=0,"-",IF(OR(C2353/C2338*100&lt;-500,C2353/C2338*100&gt;500),"-",C2353/C2338*100))</f>
        <v>-0.1166030933839963</v>
      </c>
      <c r="D2363" s="10">
        <f>IF(D2338=0,"-",IF(OR(D2353/D2338*100&lt;-500,D2353/D2338*100&gt;500),"-",D2353/D2338*100))</f>
        <v>-1.707576197988014</v>
      </c>
    </row>
    <row r="2364" spans="1:4" x14ac:dyDescent="0.25">
      <c r="A2364" s="1" t="s">
        <v>196</v>
      </c>
      <c r="B2364" s="10">
        <f>IF(B2341=0,"-",IF(OR(B2343/B2341*100&lt;-500,B2343/B2341*100&gt;99),"-",B2343/B2341*100))</f>
        <v>52.153861926471258</v>
      </c>
      <c r="C2364" s="10">
        <f>IF(C2341=0,"-",IF(OR(C2343/C2341*100&lt;-500,C2343/C2341*100&gt;99),"-",C2343/C2341*100))</f>
        <v>50.169712771136055</v>
      </c>
      <c r="D2364" s="10">
        <f>IF(D2341=0,"-",IF(OR(D2343/D2341*100&lt;-500,D2343/D2341*100&gt;99),"-",D2343/D2341*100))</f>
        <v>48.900729550708469</v>
      </c>
    </row>
    <row r="2365" spans="1:4" x14ac:dyDescent="0.25">
      <c r="A2365" s="1" t="s">
        <v>197</v>
      </c>
      <c r="B2365" s="10">
        <f>IF(B2341=0,"-",IF(OR(B2347/B2341*100&lt;-500,B2347/B2341*100&gt;500),"-",B2347/B2341*100))</f>
        <v>-2.0544543283610133</v>
      </c>
      <c r="C2365" s="10">
        <f>IF(C2341=0,"-",IF(OR(C2347/C2341*100&lt;-500,C2347/C2341*100&gt;500),"-",C2347/C2341*100))</f>
        <v>-0.18721488148667156</v>
      </c>
      <c r="D2365" s="10">
        <f>IF(D2341=0,"-",IF(OR(D2347/D2341*100&lt;-500,D2347/D2341*100&gt;500),"-",D2347/D2341*100))</f>
        <v>-2.7427318263201141</v>
      </c>
    </row>
    <row r="2366" spans="1:4" x14ac:dyDescent="0.25">
      <c r="A2366" s="1" t="s">
        <v>198</v>
      </c>
      <c r="B2366" s="10">
        <f>IF(B2341=0,"-",IF(OR(B2353/B2341*100&lt;-500,B2353/B2341*100&gt;500),"-",B2353/B2341*100))</f>
        <v>-2.0544543283610133</v>
      </c>
      <c r="C2366" s="10">
        <f>IF(C2341=0,"-",IF(OR(C2353/C2341*100&lt;-500,C2353/C2341*100&gt;500),"-",C2353/C2341*100))</f>
        <v>-0.18721488148667156</v>
      </c>
      <c r="D2366" s="10">
        <f>IF(D2341=0,"-",IF(OR(D2353/D2341*100&lt;-500,D2353/D2341*100&gt;500),"-",D2353/D2341*100))</f>
        <v>-2.7427318263201141</v>
      </c>
    </row>
    <row r="2367" spans="1:4" x14ac:dyDescent="0.25">
      <c r="A2367" s="1" t="s">
        <v>199</v>
      </c>
      <c r="B2367" s="10">
        <f>IF(B2341=0,"-",IF(OR(B2354/B2341*100&lt;-500,B2354/B2341*100&gt;500),"-",B2354/B2341*100))</f>
        <v>2.0368907876574056</v>
      </c>
      <c r="C2367" s="10">
        <f t="shared" ref="C2367:D2367" si="27">IF(C2341=0,"-",IF(OR(C2354/C2341*100&lt;-500,C2354/C2341*100&gt;500),"-",C2354/C2341*100))</f>
        <v>4.2016123867243227</v>
      </c>
      <c r="D2367" s="10">
        <f t="shared" si="27"/>
        <v>1.9191581848549955</v>
      </c>
    </row>
    <row r="2368" spans="1:4" x14ac:dyDescent="0.25">
      <c r="A2368" s="1" t="s">
        <v>200</v>
      </c>
      <c r="B2368" s="10">
        <f>IF(B2326&lt;=0,"-",IF(OR((B2330+B2333)/B2326&lt;=0,(B2330+B2333)/B2326&gt;100),"-",(B2330+B2333)/B2326))</f>
        <v>23.133782173345139</v>
      </c>
      <c r="C2368" s="10">
        <f>IF(C2326&lt;=0,"-",IF(OR((C2330+C2333)/C2326&lt;=0,(C2330+C2333)/C2326&gt;100),"-",(C2330+C2333)/C2326))</f>
        <v>23.570254842027964</v>
      </c>
      <c r="D2368" s="10">
        <f>IF(D2326&lt;=0,"-",IF(OR((D2330+D2333)/D2326&lt;=0,(D2330+D2333)/D2326&gt;100),"-",(D2330+D2333)/D2326))</f>
        <v>43.455969006762558</v>
      </c>
    </row>
    <row r="2369" spans="1:4" x14ac:dyDescent="0.25">
      <c r="A2369" s="1" t="s">
        <v>201</v>
      </c>
      <c r="B2369" s="10" t="str">
        <f>IF(B2345=0,"-",IF((B2345+B2353)&lt;=0,"-",IF(OR((B2345+B2353)/B2345&lt;=0,(B2345+B2353)/B2345&gt;1000),"-",(B2345+B2353)/B2345)))</f>
        <v>-</v>
      </c>
      <c r="C2369" s="10">
        <f>IF(C2345=0,"-",IF((C2345+C2353)&lt;=0,"-",IF(OR((C2345+C2353)/C2345&lt;=0,(C2345+C2353)/C2345&gt;1000),"-",(C2345+C2353)/C2345)))</f>
        <v>0.80084702416269415</v>
      </c>
      <c r="D2369" s="10" t="str">
        <f>IF(D2345=0,"-",IF((D2345+D2353)&lt;=0,"-",IF(OR((D2345+D2353)/D2345&lt;=0,(D2345+D2353)/D2345&gt;1000),"-",(D2345+D2353)/D2345)))</f>
        <v>-</v>
      </c>
    </row>
    <row r="2370" spans="1:4" x14ac:dyDescent="0.25">
      <c r="A2370" s="1" t="s">
        <v>202</v>
      </c>
      <c r="B2370" s="10" t="str">
        <f>IF(B2326&lt;=0,"-",IF(B2334=0,"-",IF(OR(B2334/B2326*100&lt;0,B2334/B2326*100&gt;1000),"-",B2334/B2326*100)))</f>
        <v>-</v>
      </c>
      <c r="C2370" s="10" t="str">
        <f>IF(C2326&lt;=0,"-",IF(C2334=0,"-",IF(OR(C2334/C2326*100&lt;0,C2334/C2326*100&gt;1000),"-",C2334/C2326*100)))</f>
        <v>-</v>
      </c>
      <c r="D2370" s="10" t="str">
        <f>IF(D2326&lt;=0,"-",IF(D2334=0,"-",IF(OR(D2334/D2326*100&lt;0,D2334/D2326*100&gt;1000),"-",D2334/D2326*100)))</f>
        <v>-</v>
      </c>
    </row>
    <row r="2371" spans="1:4" x14ac:dyDescent="0.25">
      <c r="A2371" s="1" t="s">
        <v>81</v>
      </c>
      <c r="B2371" s="10">
        <f>IF(B2333=0,"-",IF(OR((B2314+B2318+B2322)/B2333&lt;0,(B2314+B2318+B2322)/B2333&gt;50),"-",(B2314+B2318+B2322)/B2333))</f>
        <v>0.90881435863365623</v>
      </c>
      <c r="C2371" s="10">
        <f>IF(C2333=0,"-",IF(OR((C2314+C2318+C2322)/C2333&lt;0,(C2314+C2318+C2322)/C2333&gt;50),"-",(C2314+C2318+C2322)/C2333))</f>
        <v>0.86564249132123749</v>
      </c>
      <c r="D2371" s="10">
        <f>IF(D2333=0,"-",IF(OR((D2314+D2318+D2322)/D2333&lt;0,(D2314+D2318+D2322)/D2333&gt;50),"-",(D2314+D2318+D2322)/D2333))</f>
        <v>0.79694272004037225</v>
      </c>
    </row>
    <row r="2372" spans="1:4" x14ac:dyDescent="0.25">
      <c r="A2372" s="1" t="s">
        <v>203</v>
      </c>
      <c r="B2372" s="10">
        <f>IF(B2333=0,"-",IF(OR((B2318+B2322)/B2333&lt;0,(B2318+B2322)/B2333&gt;30),"-",(B2318+B2322)/B2333))</f>
        <v>0.47069141452551982</v>
      </c>
      <c r="C2372" s="10">
        <f>IF(C2333=0,"-",IF(OR((C2318+C2322)/C2333&lt;0,(C2318+C2322)/C2333&gt;30),"-",(C2318+C2322)/C2333))</f>
        <v>0.43752461538654136</v>
      </c>
      <c r="D2372" s="10">
        <f>IF(D2333=0,"-",IF(OR((D2318+D2322)/D2333&lt;0,(D2318+D2322)/D2333&gt;30),"-",(D2318+D2322)/D2333))</f>
        <v>0.38228514178659745</v>
      </c>
    </row>
    <row r="2373" spans="1:4" x14ac:dyDescent="0.25">
      <c r="A2373" s="1" t="s">
        <v>204</v>
      </c>
      <c r="B2373" s="10">
        <f>IF(B2333=0,"-",IF(OR((B2320+B2322)/B2333&lt;0,(B2320+B2322)/B2333&gt;15),"-",(B2320+B2322)/B2333))</f>
        <v>0.36642922059173727</v>
      </c>
      <c r="C2373" s="10">
        <f>IF(C2333=0,"-",IF(OR((C2320+C2322)/C2333&lt;0,(C2320+C2322)/C2333&gt;15),"-",(C2320+C2322)/C2333))</f>
        <v>0.32971228947819764</v>
      </c>
      <c r="D2373" s="10">
        <f>IF(D2333=0,"-",IF(OR((D2320+D2322)/D2333&lt;0,(D2320+D2322)/D2333&gt;15),"-",(D2320+D2322)/D2333))</f>
        <v>0.25717718676144707</v>
      </c>
    </row>
    <row r="2374" spans="1:4" x14ac:dyDescent="0.25">
      <c r="A2374" s="1" t="s">
        <v>205</v>
      </c>
      <c r="B2374" s="8">
        <f>IF((B2314+B2318+B2322)-B2333=0,"-",(B2314+B2318+B2322)-B2333)</f>
        <v>-1470784</v>
      </c>
      <c r="C2374" s="8">
        <f>IF((C2314+C2318+C2322)-C2333=0,"-",(C2314+C2318+C2322)-C2333)</f>
        <v>-2146466</v>
      </c>
      <c r="D2374" s="8">
        <f>IF((D2314+D2318+D2322)-D2333=0,"-",(D2314+D2318+D2322)-D2333)</f>
        <v>-3196428</v>
      </c>
    </row>
    <row r="2375" spans="1:4" x14ac:dyDescent="0.25">
      <c r="A2375" s="1" t="s">
        <v>206</v>
      </c>
      <c r="B2375" s="11">
        <f>IF(B2341=0,"-",IF(OR(B2319/B2341*365&lt;=0,B2319/B2341*365&gt;720),"-",B2319/B2341*365))</f>
        <v>59.753355300012849</v>
      </c>
      <c r="C2375" s="11">
        <f>IF(C2341=0,"-",IF(OR(C2319/C2341*365&lt;=0,C2319/C2341*365&gt;720),"-",C2319/C2341*365))</f>
        <v>57.939751100757725</v>
      </c>
      <c r="D2375" s="11">
        <f>IF(D2341=0,"-",IF(OR(D2319/D2341*365&lt;=0,D2319/D2341*365&gt;720),"-",D2319/D2341*365))</f>
        <v>59.464393104401267</v>
      </c>
    </row>
    <row r="2376" spans="1:4" x14ac:dyDescent="0.25">
      <c r="A2376" s="1" t="s">
        <v>207</v>
      </c>
      <c r="B2376" s="11" t="str">
        <f>IF(B2342=0,"-",IF(OR(B2335/B2342*365&lt;=0,B2335/B2342*365&gt;720),"-",B2335/B2342*365))</f>
        <v>-</v>
      </c>
      <c r="C2376" s="11" t="str">
        <f>IF(C2342=0,"-",IF(OR(C2335/C2342*365&lt;=0,C2335/C2342*365&gt;720),"-",C2335/C2342*365))</f>
        <v>-</v>
      </c>
      <c r="D2376" s="11" t="str">
        <f>IF(D2342=0,"-",IF(OR(D2335/D2342*365&lt;=0,D2335/D2342*365&gt;720),"-",D2335/D2342*365))</f>
        <v>-</v>
      </c>
    </row>
    <row r="2377" spans="1:4" x14ac:dyDescent="0.25">
      <c r="A2377" s="1" t="s">
        <v>208</v>
      </c>
      <c r="B2377" s="11">
        <f>IF(B2342=0,"-",IF(OR(B2314/B2342*365&lt;=0,B2314/B2342*365&gt;720),"-",B2314/B2342*365))</f>
        <v>550.48822888270581</v>
      </c>
      <c r="C2377" s="11">
        <f>IF(C2342=0,"-",IF(OR(C2314/C2342*365&lt;=0,C2314/C2342*365&gt;720),"-",C2314/C2342*365))</f>
        <v>481.77464164925772</v>
      </c>
      <c r="D2377" s="11">
        <f>IF(D2342=0,"-",IF(OR(D2314/D2342*365&lt;=0,D2314/D2342*365&gt;720),"-",D2314/D2342*365))</f>
        <v>463.8421010209878</v>
      </c>
    </row>
    <row r="2378" spans="1:4" x14ac:dyDescent="0.25">
      <c r="A2378" s="1" t="s">
        <v>209</v>
      </c>
      <c r="B2378" s="10">
        <f>IF(OR(B2338=0,B2341=0),"-",IF(OR(B2341/B2338&lt;=0,B2341/B2338&gt;100),"-",B2341/B2338))</f>
        <v>0.58052628458966637</v>
      </c>
      <c r="C2378" s="10">
        <f>IF(OR(C2338=0,C2341=0),"-",IF(OR(C2341/C2338&lt;=0,C2341/C2338&gt;100),"-",C2341/C2338))</f>
        <v>0.62283026038342815</v>
      </c>
      <c r="D2378" s="10">
        <f>IF(OR(D2338=0,D2341=0),"-",IF(OR(D2341/D2338&lt;=0,D2341/D2338&gt;100),"-",D2341/D2338))</f>
        <v>0.62258226692146046</v>
      </c>
    </row>
    <row r="2379" spans="1:4" x14ac:dyDescent="0.25">
      <c r="A2379" s="1" t="s">
        <v>210</v>
      </c>
      <c r="B2379" s="8" t="str">
        <f>IF(OR(B2377="-",B2375="-",B2376="-"),"-",(B2377+B2375)-B2376)</f>
        <v>-</v>
      </c>
      <c r="C2379" s="8" t="str">
        <f>IF(OR(C2377="-",C2375="-",C2376="-"),"-",(C2377+C2375)-C2376)</f>
        <v>-</v>
      </c>
      <c r="D2379" s="8" t="str">
        <f>IF(OR(D2377="-",D2375="-",D2376="-"),"-",(D2377+D2375)-D2376)</f>
        <v>-</v>
      </c>
    </row>
    <row r="2380" spans="1:4" x14ac:dyDescent="0.25">
      <c r="A2380" s="1" t="s">
        <v>211</v>
      </c>
      <c r="B2380" s="10">
        <f>IF(B2303=0,"-",(B2303/B2323)*100)</f>
        <v>13.103336257795274</v>
      </c>
      <c r="C2380" s="10">
        <f>IF(C2303=0,"-",(C2303/C2323)*100)</f>
        <v>17.169673732350141</v>
      </c>
      <c r="D2380" s="10">
        <f>IF(D2303=0,"-",(D2303/D2323)*100)</f>
        <v>22.299064479344228</v>
      </c>
    </row>
    <row r="2381" spans="1:4" x14ac:dyDescent="0.25">
      <c r="A2381" s="1" t="s">
        <v>212</v>
      </c>
      <c r="B2381" s="10" t="str">
        <f>IF(B2334=0,"-",IF(B2334/B2341&gt;10,"-",(B2334/B2341)*100))</f>
        <v>-</v>
      </c>
      <c r="C2381" s="10" t="str">
        <f>IF(C2334=0,"-",IF(C2334/C2341&gt;10,"-",(C2334/C2341)*100))</f>
        <v>-</v>
      </c>
      <c r="D2381" s="10" t="str">
        <f>IF(D2334=0,"-",IF(D2334/D2341&gt;10,"-",(D2334/D2341)*100))</f>
        <v>-</v>
      </c>
    </row>
    <row r="2382" spans="1:4" x14ac:dyDescent="0.25">
      <c r="A2382" s="1"/>
      <c r="B2382" s="1"/>
      <c r="C2382" s="1"/>
      <c r="D2382" s="1"/>
    </row>
    <row r="2383" spans="1:4" x14ac:dyDescent="0.25">
      <c r="A2383" s="1" t="s">
        <v>176</v>
      </c>
      <c r="B2383" s="1"/>
      <c r="C2383" s="1"/>
      <c r="D2383" s="2" t="s">
        <v>177</v>
      </c>
    </row>
    <row r="2384" spans="1:4" x14ac:dyDescent="0.25">
      <c r="A2384" s="3" t="str">
        <f>"ΚΩΔΙΚΟΣ ICAP" &amp; ": " &amp; '[1]ΣΤΟΙΧΕΙΑ ΕΤΟΥΣ 3'!A$32</f>
        <v>ΚΩΔΙΚΟΣ ICAP: 83891</v>
      </c>
      <c r="B2384" s="1"/>
      <c r="C2384" s="1"/>
      <c r="D2384" s="2"/>
    </row>
    <row r="2385" spans="1:4" x14ac:dyDescent="0.25">
      <c r="A2385" s="3" t="str">
        <f>'[1]ΣΤΟΙΧΕΙΑ ΕΤΟΥΣ 3'!B$32</f>
        <v>ΕΛΕΥΘΕΡΙΑΔΗΣ, ΕΠΙΠΛΟ, Α.Ε.</v>
      </c>
      <c r="B2385" s="1"/>
      <c r="C2385" s="1"/>
      <c r="D2385" s="1"/>
    </row>
    <row r="2386" spans="1:4" x14ac:dyDescent="0.25">
      <c r="A2386" s="1" t="s">
        <v>178</v>
      </c>
      <c r="B2386" s="2" t="s">
        <v>179</v>
      </c>
      <c r="C2386" s="2" t="s">
        <v>179</v>
      </c>
      <c r="D2386" s="2" t="s">
        <v>179</v>
      </c>
    </row>
    <row r="2387" spans="1:4" x14ac:dyDescent="0.25">
      <c r="A2387" s="3" t="s">
        <v>180</v>
      </c>
      <c r="B2387" s="4" t="str">
        <f>IF(MAX([1]Βοηθητικό!$E$32:$J$32)-2=MAX([1]Βοηθητικό!$E$1:$J$1)-2,RIGHT('[1]ΣΤΟΙΧΕΙΑ ΕΤΟΥΣ 4'!$F$32,10),IF(MAX([1]Βοηθητικό!$E$32:$J$32)-2=MAX([1]Βοηθητικό!$E$1:$J$1)-3,RIGHT('[1]ΣΤΟΙΧΕΙΑ ΕΤΟΥΣ 3'!$F$32,10),IF(MAX([1]Βοηθητικό!$E$32:$J$32)-2=MAX([1]Βοηθητικό!$E$1:$J$1)-4,RIGHT('[1]ΣΤΟΙΧΕΙΑ ΕΤΟΥΣ 2'!$F$32,10),IF(MAX([1]Βοηθητικό!$E$32:$J$32)-2=MAX([1]Βοηθητικό!$E$1:$J$1)-5,RIGHT('[1]ΣΤΟΙΧΕΙΑ ΕΤΟΥΣ 1'!$F$32,10),""))))</f>
        <v>31/12/2017</v>
      </c>
      <c r="C2387" s="17" t="str">
        <f>IF(MAX([1]Βοηθητικό!$E$32:$J$32)-1=MAX([1]Βοηθητικό!$E$1:$J$1)-1,RIGHT('[1]ΣΤΟΙΧΕΙΑ ΕΤΟΥΣ 5'!$F$32,10),IF(MAX([1]Βοηθητικό!$E$32:$J$32)-1=MAX([1]Βοηθητικό!$E$1:$J$1)-2,RIGHT('[1]ΣΤΟΙΧΕΙΑ ΕΤΟΥΣ 4'!$F$32,10),IF(MAX([1]Βοηθητικό!$E$32:$J$32)-1=MAX([1]Βοηθητικό!$E$1:$J$1)-3,RIGHT('[1]ΣΤΟΙΧΕΙΑ ΕΤΟΥΣ 3'!$F$32,10),IF(MAX([1]Βοηθητικό!$E$32:$J$32)-1=MAX([1]Βοηθητικό!$E$1:$J$1)-4,RIGHT('[1]ΣΤΟΙΧΕΙΑ ΕΤΟΥΣ 2'!$F$32,10),IF(MAX([1]Βοηθητικό!$E$32:$J$32)-1=MAX([1]Βοηθητικό!$E$1:$J$1)-5,RIGHT('[1]ΣΤΟΙΧΕΙΑ ΕΤΟΥΣ 1'!$F$32,10),"")))))</f>
        <v>31/12/2018</v>
      </c>
      <c r="D2387" s="5" t="str">
        <f>IF(MAX([1]Βοηθητικό!$E$32:$J$32)=MAX([1]Βοηθητικό!$E$1:$J$1),RIGHT('[1]ΣΤΟΙΧΕΙΑ ΕΤΟΥΣ 6'!$F$32,10),IF(MAX([1]Βοηθητικό!$E$32:$J$32)=MAX([1]Βοηθητικό!$E$1:$J$1)-1,RIGHT('[1]ΣΤΟΙΧΕΙΑ ΕΤΟΥΣ 5'!$F$32,10),IF(MAX([1]Βοηθητικό!$E$32:$J$32)=MAX([1]Βοηθητικό!$E$1:$J$1)-2,RIGHT('[1]ΣΤΟΙΧΕΙΑ ΕΤΟΥΣ 4'!$F$32,10),IF(MAX([1]Βοηθητικό!$E$32:$J$32)=MAX([1]Βοηθητικό!$E$1:$J$1)-3,RIGHT('[1]ΣΤΟΙΧΕΙΑ ΕΤΟΥΣ 3'!$F$32,10),IF(MAX([1]Βοηθητικό!$E$32:$J$32)=MAX([1]Βοηθητικό!$E$1:$J$1)-4,RIGHT('[1]ΣΤΟΙΧΕΙΑ ΕΤΟΥΣ 2'!$F$32,10),IF(MAX([1]Βοηθητικό!$E$32:$J$32)=MAX([1]Βοηθητικό!$E$1:$J$1)-5,RIGHT('[1]ΣΤΟΙΧΕΙΑ ΕΤΟΥΣ 1'!$F$32,10),""))))))</f>
        <v>31/12/2019</v>
      </c>
    </row>
    <row r="2388" spans="1:4" x14ac:dyDescent="0.25">
      <c r="A2388" s="1" t="s">
        <v>6</v>
      </c>
      <c r="B2388" s="6">
        <f>IF(MAX([1]Βοηθητικό!$E$32:$J$32)-2=MAX([1]Βοηθητικό!$E$1:$J$1)-2,'[1]ΣΤΟΙΧΕΙΑ ΕΤΟΥΣ 4'!$G$32,IF(MAX([1]Βοηθητικό!$E$32:$J$32)-2=MAX([1]Βοηθητικό!$E$1:$J$1)-3,'[1]ΣΤΟΙΧΕΙΑ ΕΤΟΥΣ 3'!$G$32,IF(MAX([1]Βοηθητικό!$E$32:$J$32)-2=MAX([1]Βοηθητικό!$E$1:$J$1)-4,'[1]ΣΤΟΙΧΕΙΑ ΕΤΟΥΣ 2'!$G$32,IF(MAX([1]Βοηθητικό!$E$32:$J$32)-2=MAX([1]Βοηθητικό!$E$1:$J$1)-5,'[1]ΣΤΟΙΧΕΙΑ ΕΤΟΥΣ 1'!$G$32,""))))</f>
        <v>178412</v>
      </c>
      <c r="C2388" s="6">
        <f>IF(MAX([1]Βοηθητικό!$E$32:$J$32)-1=MAX([1]Βοηθητικό!$E$1:$J$1)-1,'[1]ΣΤΟΙΧΕΙΑ ΕΤΟΥΣ 5'!$G$32,IF(MAX([1]Βοηθητικό!$E$32:$J$32)-1=MAX([1]Βοηθητικό!$E$1:$J$1)-2,'[1]ΣΤΟΙΧΕΙΑ ΕΤΟΥΣ 4'!$G$32,IF(MAX([1]Βοηθητικό!$E$32:$J$32)-1=MAX([1]Βοηθητικό!$E$1:$J$1)-3,'[1]ΣΤΟΙΧΕΙΑ ΕΤΟΥΣ 3'!$G$32,IF(MAX([1]Βοηθητικό!$E$32:$J$32)-1=MAX([1]Βοηθητικό!$E$1:$J$1)-4,'[1]ΣΤΟΙΧΕΙΑ ΕΤΟΥΣ 2'!$G$32,IF(MAX([1]Βοηθητικό!$E$32:$J$32)-1=MAX([1]Βοηθητικό!$E$1:$J$1)-5,'[1]ΣΤΟΙΧΕΙΑ ΕΤΟΥΣ 1'!$G$32,"")))))</f>
        <v>174119</v>
      </c>
      <c r="D2388" s="7">
        <f>IF(MAX([1]Βοηθητικό!$E$32:$J$32)=MAX([1]Βοηθητικό!$E$1:$J$1),'[1]ΣΤΟΙΧΕΙΑ ΕΤΟΥΣ 6'!$G$32,IF(MAX([1]Βοηθητικό!$E$32:$J$32)=MAX([1]Βοηθητικό!$E$1:$J$1)-1,'[1]ΣΤΟΙΧΕΙΑ ΕΤΟΥΣ 5'!$G$32,IF(MAX([1]Βοηθητικό!$E$32:$J$32)=MAX([1]Βοηθητικό!$E$1:$J$1)-2,'[1]ΣΤΟΙΧΕΙΑ ΕΤΟΥΣ 4'!$G$32,IF(MAX([1]Βοηθητικό!$E$32:$J$32)=MAX([1]Βοηθητικό!$E$1:$J$1)-3,'[1]ΣΤΟΙΧΕΙΑ ΕΤΟΥΣ 3'!$G$32,IF(MAX([1]Βοηθητικό!$E$32:$J$32)=MAX([1]Βοηθητικό!$E$1:$J$1)-4,'[1]ΣΤΟΙΧΕΙΑ ΕΤΟΥΣ 2'!$G$32,IF(MAX([1]Βοηθητικό!$E$32:$J$32)=MAX([1]Βοηθητικό!$E$1:$J$1)-5,'[1]ΣΤΟΙΧΕΙΑ ΕΤΟΥΣ 1'!$G$32,""))))))</f>
        <v>172329</v>
      </c>
    </row>
    <row r="2389" spans="1:4" x14ac:dyDescent="0.25">
      <c r="A2389" s="1" t="s">
        <v>7</v>
      </c>
      <c r="B2389" s="6">
        <f>IF(MAX([1]Βοηθητικό!$E$32:$J$32)-2=MAX([1]Βοηθητικό!$E$1:$J$1)-2,'[1]ΣΤΟΙΧΕΙΑ ΕΤΟΥΣ 4'!$H$32,IF(MAX([1]Βοηθητικό!$E$32:$J$32)-2=MAX([1]Βοηθητικό!$E$1:$J$1)-3,'[1]ΣΤΟΙΧΕΙΑ ΕΤΟΥΣ 3'!$H$32,IF(MAX([1]Βοηθητικό!$E$32:$J$32)-2=MAX([1]Βοηθητικό!$E$1:$J$1)-4,'[1]ΣΤΟΙΧΕΙΑ ΕΤΟΥΣ 2'!$H$32,IF(MAX([1]Βοηθητικό!$E$32:$J$32)-2=MAX([1]Βοηθητικό!$E$1:$J$1)-5,'[1]ΣΤΟΙΧΕΙΑ ΕΤΟΥΣ 1'!$H$32,""))))</f>
        <v>0</v>
      </c>
      <c r="C2389" s="6">
        <f>IF(MAX([1]Βοηθητικό!$E$32:$J$32)-1=MAX([1]Βοηθητικό!$E$1:$J$1)-1,'[1]ΣΤΟΙΧΕΙΑ ΕΤΟΥΣ 5'!$H$32,IF(MAX([1]Βοηθητικό!$E$32:$J$32)-1=MAX([1]Βοηθητικό!$E$1:$J$1)-2,'[1]ΣΤΟΙΧΕΙΑ ΕΤΟΥΣ 4'!$H$32,IF(MAX([1]Βοηθητικό!$E$32:$J$32)-1=MAX([1]Βοηθητικό!$E$1:$J$1)-3,'[1]ΣΤΟΙΧΕΙΑ ΕΤΟΥΣ 3'!$H$32,IF(MAX([1]Βοηθητικό!$E$32:$J$32)-1=MAX([1]Βοηθητικό!$E$1:$J$1)-4,'[1]ΣΤΟΙΧΕΙΑ ΕΤΟΥΣ 2'!$H$32,IF(MAX([1]Βοηθητικό!$E$32:$J$32)-1=MAX([1]Βοηθητικό!$E$1:$J$1)-5,'[1]ΣΤΟΙΧΕΙΑ ΕΤΟΥΣ 1'!$H$32,"")))))</f>
        <v>0</v>
      </c>
      <c r="D2389" s="7">
        <f>IF(MAX([1]Βοηθητικό!$E$32:$J$32)=MAX([1]Βοηθητικό!$E$1:$J$1),'[1]ΣΤΟΙΧΕΙΑ ΕΤΟΥΣ 6'!$H$32,IF(MAX([1]Βοηθητικό!$E$32:$J$32)=MAX([1]Βοηθητικό!$E$1:$J$1)-1,'[1]ΣΤΟΙΧΕΙΑ ΕΤΟΥΣ 5'!$H$32,IF(MAX([1]Βοηθητικό!$E$32:$J$32)=MAX([1]Βοηθητικό!$E$1:$J$1)-2,'[1]ΣΤΟΙΧΕΙΑ ΕΤΟΥΣ 4'!$H$32,IF(MAX([1]Βοηθητικό!$E$32:$J$32)=MAX([1]Βοηθητικό!$E$1:$J$1)-3,'[1]ΣΤΟΙΧΕΙΑ ΕΤΟΥΣ 3'!$H$32,IF(MAX([1]Βοηθητικό!$E$32:$J$32)=MAX([1]Βοηθητικό!$E$1:$J$1)-4,'[1]ΣΤΟΙΧΕΙΑ ΕΤΟΥΣ 2'!$H$32,IF(MAX([1]Βοηθητικό!$E$32:$J$32)=MAX([1]Βοηθητικό!$E$1:$J$1)-5,'[1]ΣΤΟΙΧΕΙΑ ΕΤΟΥΣ 1'!$H$32,""))))))</f>
        <v>0</v>
      </c>
    </row>
    <row r="2390" spans="1:4" x14ac:dyDescent="0.25">
      <c r="A2390" s="1" t="s">
        <v>8</v>
      </c>
      <c r="B2390" s="6">
        <f>IF(MAX([1]Βοηθητικό!$E$32:$J$32)-2=MAX([1]Βοηθητικό!$E$1:$J$1)-2,'[1]ΣΤΟΙΧΕΙΑ ΕΤΟΥΣ 4'!$I$32,IF(MAX([1]Βοηθητικό!$E$32:$J$32)-2=MAX([1]Βοηθητικό!$E$1:$J$1)-3,'[1]ΣΤΟΙΧΕΙΑ ΕΤΟΥΣ 3'!$I$32,IF(MAX([1]Βοηθητικό!$E$32:$J$32)-2=MAX([1]Βοηθητικό!$E$1:$J$1)-4,'[1]ΣΤΟΙΧΕΙΑ ΕΤΟΥΣ 2'!$I$32,IF(MAX([1]Βοηθητικό!$E$32:$J$32)-2=MAX([1]Βοηθητικό!$E$1:$J$1)-5,'[1]ΣΤΟΙΧΕΙΑ ΕΤΟΥΣ 1'!$I$32,""))))</f>
        <v>391711</v>
      </c>
      <c r="C2390" s="6">
        <f>IF(MAX([1]Βοηθητικό!$E$32:$J$32)-1=MAX([1]Βοηθητικό!$E$1:$J$1)-1,'[1]ΣΤΟΙΧΕΙΑ ΕΤΟΥΣ 5'!$I$32,IF(MAX([1]Βοηθητικό!$E$32:$J$32)-1=MAX([1]Βοηθητικό!$E$1:$J$1)-2,'[1]ΣΤΟΙΧΕΙΑ ΕΤΟΥΣ 4'!$I$32,IF(MAX([1]Βοηθητικό!$E$32:$J$32)-1=MAX([1]Βοηθητικό!$E$1:$J$1)-3,'[1]ΣΤΟΙΧΕΙΑ ΕΤΟΥΣ 3'!$I$32,IF(MAX([1]Βοηθητικό!$E$32:$J$32)-1=MAX([1]Βοηθητικό!$E$1:$J$1)-4,'[1]ΣΤΟΙΧΕΙΑ ΕΤΟΥΣ 2'!$I$32,IF(MAX([1]Βοηθητικό!$E$32:$J$32)-1=MAX([1]Βοηθητικό!$E$1:$J$1)-5,'[1]ΣΤΟΙΧΕΙΑ ΕΤΟΥΣ 1'!$I$32,"")))))</f>
        <v>455501</v>
      </c>
      <c r="D2390" s="7">
        <f>IF(MAX([1]Βοηθητικό!$E$32:$J$32)=MAX([1]Βοηθητικό!$E$1:$J$1),'[1]ΣΤΟΙΧΕΙΑ ΕΤΟΥΣ 6'!$I$32,IF(MAX([1]Βοηθητικό!$E$32:$J$32)=MAX([1]Βοηθητικό!$E$1:$J$1)-1,'[1]ΣΤΟΙΧΕΙΑ ΕΤΟΥΣ 5'!$I$32,IF(MAX([1]Βοηθητικό!$E$32:$J$32)=MAX([1]Βοηθητικό!$E$1:$J$1)-2,'[1]ΣΤΟΙΧΕΙΑ ΕΤΟΥΣ 4'!$I$32,IF(MAX([1]Βοηθητικό!$E$32:$J$32)=MAX([1]Βοηθητικό!$E$1:$J$1)-3,'[1]ΣΤΟΙΧΕΙΑ ΕΤΟΥΣ 3'!$I$32,IF(MAX([1]Βοηθητικό!$E$32:$J$32)=MAX([1]Βοηθητικό!$E$1:$J$1)-4,'[1]ΣΤΟΙΧΕΙΑ ΕΤΟΥΣ 2'!$I$32,IF(MAX([1]Βοηθητικό!$E$32:$J$32)=MAX([1]Βοηθητικό!$E$1:$J$1)-5,'[1]ΣΤΟΙΧΕΙΑ ΕΤΟΥΣ 1'!$I$32,""))))))</f>
        <v>456071</v>
      </c>
    </row>
    <row r="2391" spans="1:4" x14ac:dyDescent="0.25">
      <c r="A2391" s="1" t="s">
        <v>57</v>
      </c>
      <c r="B2391" s="6">
        <f>IF(MAX([1]Βοηθητικό!$E$32:$J$32)-2=MAX([1]Βοηθητικό!$E$1:$J$1)-2,'[1]ΣΤΟΙΧΕΙΑ ΕΤΟΥΣ 4'!$BF$32,IF(MAX([1]Βοηθητικό!$E$32:$J$32)-2=MAX([1]Βοηθητικό!$E$1:$J$1)-3,'[1]ΣΤΟΙΧΕΙΑ ΕΤΟΥΣ 3'!$BF$32,IF(MAX([1]Βοηθητικό!$E$32:$J$32)-2=MAX([1]Βοηθητικό!$E$1:$J$1)-4,'[1]ΣΤΟΙΧΕΙΑ ΕΤΟΥΣ 2'!$BF$32,IF(MAX([1]Βοηθητικό!$E$32:$J$32)-2=MAX([1]Βοηθητικό!$E$1:$J$1)-5,'[1]ΣΤΟΙΧΕΙΑ ΕΤΟΥΣ 1'!$BF$32,""))))</f>
        <v>225418</v>
      </c>
      <c r="C2391" s="6">
        <f>IF(MAX([1]Βοηθητικό!$E$32:$J$32)-1=MAX([1]Βοηθητικό!$E$1:$J$1)-1,'[1]ΣΤΟΙΧΕΙΑ ΕΤΟΥΣ 5'!$BF$32,IF(MAX([1]Βοηθητικό!$E$32:$J$32)-1=MAX([1]Βοηθητικό!$E$1:$J$1)-2,'[1]ΣΤΟΙΧΕΙΑ ΕΤΟΥΣ 4'!$BF$32,IF(MAX([1]Βοηθητικό!$E$32:$J$32)-1=MAX([1]Βοηθητικό!$E$1:$J$1)-3,'[1]ΣΤΟΙΧΕΙΑ ΕΤΟΥΣ 3'!$BF$32,IF(MAX([1]Βοηθητικό!$E$32:$J$32)-1=MAX([1]Βοηθητικό!$E$1:$J$1)-4,'[1]ΣΤΟΙΧΕΙΑ ΕΤΟΥΣ 2'!$BF$32,IF(MAX([1]Βοηθητικό!$E$32:$J$32)-1=MAX([1]Βοηθητικό!$E$1:$J$1)-5,'[1]ΣΤΟΙΧΕΙΑ ΕΤΟΥΣ 1'!$BF$32,"")))))</f>
        <v>225718</v>
      </c>
      <c r="D2391" s="7">
        <f>IF(MAX([1]Βοηθητικό!$E$32:$J$32)=MAX([1]Βοηθητικό!$E$1:$J$1),'[1]ΣΤΟΙΧΕΙΑ ΕΤΟΥΣ 6'!$BF$32,IF(MAX([1]Βοηθητικό!$E$32:$J$32)=MAX([1]Βοηθητικό!$E$1:$J$1)-1,'[1]ΣΤΟΙΧΕΙΑ ΕΤΟΥΣ 5'!$BF$32,IF(MAX([1]Βοηθητικό!$E$32:$J$32)=MAX([1]Βοηθητικό!$E$1:$J$1)-2,'[1]ΣΤΟΙΧΕΙΑ ΕΤΟΥΣ 4'!$BF$32,IF(MAX([1]Βοηθητικό!$E$32:$J$32)=MAX([1]Βοηθητικό!$E$1:$J$1)-3,'[1]ΣΤΟΙΧΕΙΑ ΕΤΟΥΣ 3'!$BF$32,IF(MAX([1]Βοηθητικό!$E$32:$J$32)=MAX([1]Βοηθητικό!$E$1:$J$1)-4,'[1]ΣΤΟΙΧΕΙΑ ΕΤΟΥΣ 2'!$BF$32,IF(MAX([1]Βοηθητικό!$E$32:$J$32)=MAX([1]Βοηθητικό!$E$1:$J$1)-5,'[1]ΣΤΟΙΧΕΙΑ ΕΤΟΥΣ 1'!$BF$32,""))))))</f>
        <v>225914</v>
      </c>
    </row>
    <row r="2392" spans="1:4" x14ac:dyDescent="0.25">
      <c r="A2392" s="1" t="s">
        <v>9</v>
      </c>
      <c r="B2392" s="6">
        <f>IF(MAX([1]Βοηθητικό!$E$32:$J$32)-2=MAX([1]Βοηθητικό!$E$1:$J$1)-2,'[1]ΣΤΟΙΧΕΙΑ ΕΤΟΥΣ 4'!$J$32,IF(MAX([1]Βοηθητικό!$E$32:$J$32)-2=MAX([1]Βοηθητικό!$E$1:$J$1)-3,'[1]ΣΤΟΙΧΕΙΑ ΕΤΟΥΣ 3'!$J$32,IF(MAX([1]Βοηθητικό!$E$32:$J$32)-2=MAX([1]Βοηθητικό!$E$1:$J$1)-4,'[1]ΣΤΟΙΧΕΙΑ ΕΤΟΥΣ 2'!$J$32,IF(MAX([1]Βοηθητικό!$E$32:$J$32)-2=MAX([1]Βοηθητικό!$E$1:$J$1)-5,'[1]ΣΤΟΙΧΕΙΑ ΕΤΟΥΣ 1'!$J$32,""))))</f>
        <v>1729</v>
      </c>
      <c r="C2392" s="6">
        <f>IF(MAX([1]Βοηθητικό!$E$32:$J$32)-1=MAX([1]Βοηθητικό!$E$1:$J$1)-1,'[1]ΣΤΟΙΧΕΙΑ ΕΤΟΥΣ 5'!$J$32,IF(MAX([1]Βοηθητικό!$E$32:$J$32)-1=MAX([1]Βοηθητικό!$E$1:$J$1)-2,'[1]ΣΤΟΙΧΕΙΑ ΕΤΟΥΣ 4'!$J$32,IF(MAX([1]Βοηθητικό!$E$32:$J$32)-1=MAX([1]Βοηθητικό!$E$1:$J$1)-3,'[1]ΣΤΟΙΧΕΙΑ ΕΤΟΥΣ 3'!$J$32,IF(MAX([1]Βοηθητικό!$E$32:$J$32)-1=MAX([1]Βοηθητικό!$E$1:$J$1)-4,'[1]ΣΤΟΙΧΕΙΑ ΕΤΟΥΣ 2'!$J$32,IF(MAX([1]Βοηθητικό!$E$32:$J$32)-1=MAX([1]Βοηθητικό!$E$1:$J$1)-5,'[1]ΣΤΟΙΧΕΙΑ ΕΤΟΥΣ 1'!$J$32,"")))))</f>
        <v>1729</v>
      </c>
      <c r="D2392" s="7">
        <f>IF(MAX([1]Βοηθητικό!$E$32:$J$32)=MAX([1]Βοηθητικό!$E$1:$J$1),'[1]ΣΤΟΙΧΕΙΑ ΕΤΟΥΣ 6'!$J$32,IF(MAX([1]Βοηθητικό!$E$32:$J$32)=MAX([1]Βοηθητικό!$E$1:$J$1)-1,'[1]ΣΤΟΙΧΕΙΑ ΕΤΟΥΣ 5'!$J$32,IF(MAX([1]Βοηθητικό!$E$32:$J$32)=MAX([1]Βοηθητικό!$E$1:$J$1)-2,'[1]ΣΤΟΙΧΕΙΑ ΕΤΟΥΣ 4'!$J$32,IF(MAX([1]Βοηθητικό!$E$32:$J$32)=MAX([1]Βοηθητικό!$E$1:$J$1)-3,'[1]ΣΤΟΙΧΕΙΑ ΕΤΟΥΣ 3'!$J$32,IF(MAX([1]Βοηθητικό!$E$32:$J$32)=MAX([1]Βοηθητικό!$E$1:$J$1)-4,'[1]ΣΤΟΙΧΕΙΑ ΕΤΟΥΣ 2'!$J$32,IF(MAX([1]Βοηθητικό!$E$32:$J$32)=MAX([1]Βοηθητικό!$E$1:$J$1)-5,'[1]ΣΤΟΙΧΕΙΑ ΕΤΟΥΣ 1'!$J$32,""))))))</f>
        <v>1729</v>
      </c>
    </row>
    <row r="2393" spans="1:4" x14ac:dyDescent="0.25">
      <c r="A2393" s="1" t="s">
        <v>181</v>
      </c>
      <c r="B2393" s="6">
        <f>IF(MAX([1]Βοηθητικό!$E$32:$J$32)-2=MAX([1]Βοηθητικό!$E$1:$J$1)-2,'[1]ΣΤΟΙΧΕΙΑ ΕΤΟΥΣ 4'!$M$32,IF(MAX([1]Βοηθητικό!$E$32:$J$32)-2=MAX([1]Βοηθητικό!$E$1:$J$1)-3,'[1]ΣΤΟΙΧΕΙΑ ΕΤΟΥΣ 3'!$M$32,IF(MAX([1]Βοηθητικό!$E$32:$J$32)-2=MAX([1]Βοηθητικό!$E$1:$J$1)-4,'[1]ΣΤΟΙΧΕΙΑ ΕΤΟΥΣ 2'!$M$32,IF(MAX([1]Βοηθητικό!$E$32:$J$32)-2=MAX([1]Βοηθητικό!$E$1:$J$1)-5,'[1]ΣΤΟΙΧΕΙΑ ΕΤΟΥΣ 1'!$M$32,""))))</f>
        <v>441809</v>
      </c>
      <c r="C2393" s="6">
        <f>IF(MAX([1]Βοηθητικό!$E$32:$J$32)-1=MAX([1]Βοηθητικό!$E$1:$J$1)-1,'[1]ΣΤΟΙΧΕΙΑ ΕΤΟΥΣ 5'!$M$32,IF(MAX([1]Βοηθητικό!$E$32:$J$32)-1=MAX([1]Βοηθητικό!$E$1:$J$1)-2,'[1]ΣΤΟΙΧΕΙΑ ΕΤΟΥΣ 4'!$M$32,IF(MAX([1]Βοηθητικό!$E$32:$J$32)-1=MAX([1]Βοηθητικό!$E$1:$J$1)-3,'[1]ΣΤΟΙΧΕΙΑ ΕΤΟΥΣ 3'!$M$32,IF(MAX([1]Βοηθητικό!$E$32:$J$32)-1=MAX([1]Βοηθητικό!$E$1:$J$1)-4,'[1]ΣΤΟΙΧΕΙΑ ΕΤΟΥΣ 2'!$M$32,IF(MAX([1]Βοηθητικό!$E$32:$J$32)-1=MAX([1]Βοηθητικό!$E$1:$J$1)-5,'[1]ΣΤΟΙΧΕΙΑ ΕΤΟΥΣ 1'!$M$32,"")))))</f>
        <v>512534</v>
      </c>
      <c r="D2393" s="7">
        <f>IF(MAX([1]Βοηθητικό!$E$32:$J$32)=MAX([1]Βοηθητικό!$E$1:$J$1),'[1]ΣΤΟΙΧΕΙΑ ΕΤΟΥΣ 6'!$M$32,IF(MAX([1]Βοηθητικό!$E$32:$J$32)=MAX([1]Βοηθητικό!$E$1:$J$1)-1,'[1]ΣΤΟΙΧΕΙΑ ΕΤΟΥΣ 5'!$M$32,IF(MAX([1]Βοηθητικό!$E$32:$J$32)=MAX([1]Βοηθητικό!$E$1:$J$1)-2,'[1]ΣΤΟΙΧΕΙΑ ΕΤΟΥΣ 4'!$M$32,IF(MAX([1]Βοηθητικό!$E$32:$J$32)=MAX([1]Βοηθητικό!$E$1:$J$1)-3,'[1]ΣΤΟΙΧΕΙΑ ΕΤΟΥΣ 3'!$M$32,IF(MAX([1]Βοηθητικό!$E$32:$J$32)=MAX([1]Βοηθητικό!$E$1:$J$1)-4,'[1]ΣΤΟΙΧΕΙΑ ΕΤΟΥΣ 2'!$M$32,IF(MAX([1]Βοηθητικό!$E$32:$J$32)=MAX([1]Βοηθητικό!$E$1:$J$1)-5,'[1]ΣΤΟΙΧΕΙΑ ΕΤΟΥΣ 1'!$M$32,""))))))</f>
        <v>511890</v>
      </c>
    </row>
    <row r="2394" spans="1:4" x14ac:dyDescent="0.25">
      <c r="A2394" s="1" t="s">
        <v>182</v>
      </c>
      <c r="B2394" s="6">
        <f>IF(MAX([1]Βοηθητικό!$E$32:$J$32)-2=MAX([1]Βοηθητικό!$E$1:$J$1)-2,'[1]ΣΤΟΙΧΕΙΑ ΕΤΟΥΣ 4'!$BN$32,IF(MAX([1]Βοηθητικό!$E$32:$J$32)-2=MAX([1]Βοηθητικό!$E$1:$J$1)-3,'[1]ΣΤΟΙΧΕΙΑ ΕΤΟΥΣ 3'!$BN$32,IF(MAX([1]Βοηθητικό!$E$32:$J$32)-2=MAX([1]Βοηθητικό!$E$1:$J$1)-4,'[1]ΣΤΟΙΧΕΙΑ ΕΤΟΥΣ 2'!$BN$32,IF(MAX([1]Βοηθητικό!$E$32:$J$32)-2=MAX([1]Βοηθητικό!$E$1:$J$1)-5,'[1]ΣΤΟΙΧΕΙΑ ΕΤΟΥΣ 1'!$BN$32,""))))</f>
        <v>286579</v>
      </c>
      <c r="C2394" s="6">
        <f>IF(MAX([1]Βοηθητικό!$E$32:$J$32)-1=MAX([1]Βοηθητικό!$E$1:$J$1)-1,'[1]ΣΤΟΙΧΕΙΑ ΕΤΟΥΣ 5'!$BN$32,IF(MAX([1]Βοηθητικό!$E$32:$J$32)-1=MAX([1]Βοηθητικό!$E$1:$J$1)-2,'[1]ΣΤΟΙΧΕΙΑ ΕΤΟΥΣ 4'!$BN$32,IF(MAX([1]Βοηθητικό!$E$32:$J$32)-1=MAX([1]Βοηθητικό!$E$1:$J$1)-3,'[1]ΣΤΟΙΧΕΙΑ ΕΤΟΥΣ 3'!$BN$32,IF(MAX([1]Βοηθητικό!$E$32:$J$32)-1=MAX([1]Βοηθητικό!$E$1:$J$1)-4,'[1]ΣΤΟΙΧΕΙΑ ΕΤΟΥΣ 2'!$BN$32,IF(MAX([1]Βοηθητικό!$E$32:$J$32)-1=MAX([1]Βοηθητικό!$E$1:$J$1)-5,'[1]ΣΤΟΙΧΕΙΑ ΕΤΟΥΣ 1'!$BN$32,"")))))</f>
        <v>357004</v>
      </c>
      <c r="D2394" s="7">
        <f>IF(MAX([1]Βοηθητικό!$E$32:$J$32)=MAX([1]Βοηθητικό!$E$1:$J$1),'[1]ΣΤΟΙΧΕΙΑ ΕΤΟΥΣ 6'!$BN$32,IF(MAX([1]Βοηθητικό!$E$32:$J$32)=MAX([1]Βοηθητικό!$E$1:$J$1)-1,'[1]ΣΤΟΙΧΕΙΑ ΕΤΟΥΣ 5'!$BN$32,IF(MAX([1]Βοηθητικό!$E$32:$J$32)=MAX([1]Βοηθητικό!$E$1:$J$1)-2,'[1]ΣΤΟΙΧΕΙΑ ΕΤΟΥΣ 4'!$BN$32,IF(MAX([1]Βοηθητικό!$E$32:$J$32)=MAX([1]Βοηθητικό!$E$1:$J$1)-3,'[1]ΣΤΟΙΧΕΙΑ ΕΤΟΥΣ 3'!$BN$32,IF(MAX([1]Βοηθητικό!$E$32:$J$32)=MAX([1]Βοηθητικό!$E$1:$J$1)-4,'[1]ΣΤΟΙΧΕΙΑ ΕΤΟΥΣ 2'!$BN$32,IF(MAX([1]Βοηθητικό!$E$32:$J$32)=MAX([1]Βοηθητικό!$E$1:$J$1)-5,'[1]ΣΤΟΙΧΕΙΑ ΕΤΟΥΣ 1'!$BN$32,""))))))</f>
        <v>355814</v>
      </c>
    </row>
    <row r="2395" spans="1:4" x14ac:dyDescent="0.25">
      <c r="A2395" s="1" t="s">
        <v>183</v>
      </c>
      <c r="B2395" s="6">
        <f>IF(MAX([1]Βοηθητικό!$E$32:$J$32)-2=MAX([1]Βοηθητικό!$E$1:$J$1)-2,'[1]ΣΤΟΙΧΕΙΑ ΕΤΟΥΣ 4'!$BG$32,IF(MAX([1]Βοηθητικό!$E$32:$J$32)-2=MAX([1]Βοηθητικό!$E$1:$J$1)-3,'[1]ΣΤΟΙΧΕΙΑ ΕΤΟΥΣ 3'!$BG$32,IF(MAX([1]Βοηθητικό!$E$32:$J$32)-2=MAX([1]Βοηθητικό!$E$1:$J$1)-4,'[1]ΣΤΟΙΧΕΙΑ ΕΤΟΥΣ 2'!$BG$32,IF(MAX([1]Βοηθητικό!$E$32:$J$32)-2=MAX([1]Βοηθητικό!$E$1:$J$1)-5,'[1]ΣΤΟΙΧΕΙΑ ΕΤΟΥΣ 1'!$BG$32,""))))</f>
        <v>153501</v>
      </c>
      <c r="C2395" s="6">
        <f>IF(MAX([1]Βοηθητικό!$E$32:$J$32)-1=MAX([1]Βοηθητικό!$E$1:$J$1)-1,'[1]ΣΤΟΙΧΕΙΑ ΕΤΟΥΣ 5'!$BG$32,IF(MAX([1]Βοηθητικό!$E$32:$J$32)-1=MAX([1]Βοηθητικό!$E$1:$J$1)-2,'[1]ΣΤΟΙΧΕΙΑ ΕΤΟΥΣ 4'!$BG$32,IF(MAX([1]Βοηθητικό!$E$32:$J$32)-1=MAX([1]Βοηθητικό!$E$1:$J$1)-3,'[1]ΣΤΟΙΧΕΙΑ ΕΤΟΥΣ 3'!$BG$32,IF(MAX([1]Βοηθητικό!$E$32:$J$32)-1=MAX([1]Βοηθητικό!$E$1:$J$1)-4,'[1]ΣΤΟΙΧΕΙΑ ΕΤΟΥΣ 2'!$BG$32,IF(MAX([1]Βοηθητικό!$E$32:$J$32)-1=MAX([1]Βοηθητικό!$E$1:$J$1)-5,'[1]ΣΤΟΙΧΕΙΑ ΕΤΟΥΣ 1'!$BG$32,"")))))</f>
        <v>153801</v>
      </c>
      <c r="D2395" s="7">
        <f>IF(MAX([1]Βοηθητικό!$E$32:$J$32)=MAX([1]Βοηθητικό!$E$1:$J$1),'[1]ΣΤΟΙΧΕΙΑ ΕΤΟΥΣ 6'!$BG$32,IF(MAX([1]Βοηθητικό!$E$32:$J$32)=MAX([1]Βοηθητικό!$E$1:$J$1)-1,'[1]ΣΤΟΙΧΕΙΑ ΕΤΟΥΣ 5'!$BG$32,IF(MAX([1]Βοηθητικό!$E$32:$J$32)=MAX([1]Βοηθητικό!$E$1:$J$1)-2,'[1]ΣΤΟΙΧΕΙΑ ΕΤΟΥΣ 4'!$BG$32,IF(MAX([1]Βοηθητικό!$E$32:$J$32)=MAX([1]Βοηθητικό!$E$1:$J$1)-3,'[1]ΣΤΟΙΧΕΙΑ ΕΤΟΥΣ 3'!$BG$32,IF(MAX([1]Βοηθητικό!$E$32:$J$32)=MAX([1]Βοηθητικό!$E$1:$J$1)-4,'[1]ΣΤΟΙΧΕΙΑ ΕΤΟΥΣ 2'!$BG$32,IF(MAX([1]Βοηθητικό!$E$32:$J$32)=MAX([1]Βοηθητικό!$E$1:$J$1)-5,'[1]ΣΤΟΙΧΕΙΑ ΕΤΟΥΣ 1'!$BG$32,""))))))</f>
        <v>154347</v>
      </c>
    </row>
    <row r="2396" spans="1:4" x14ac:dyDescent="0.25">
      <c r="A2396" s="1" t="s">
        <v>66</v>
      </c>
      <c r="B2396" s="6">
        <f>IF(MAX([1]Βοηθητικό!$E$32:$J$32)-2=MAX([1]Βοηθητικό!$E$1:$J$1)-2,'[1]ΣΤΟΙΧΕΙΑ ΕΤΟΥΣ 4'!$BO$32,IF(MAX([1]Βοηθητικό!$E$32:$J$32)-2=MAX([1]Βοηθητικό!$E$1:$J$1)-3,'[1]ΣΤΟΙΧΕΙΑ ΕΤΟΥΣ 3'!$BO$32,IF(MAX([1]Βοηθητικό!$E$32:$J$32)-2=MAX([1]Βοηθητικό!$E$1:$J$1)-4,'[1]ΣΤΟΙΧΕΙΑ ΕΤΟΥΣ 2'!$BO$32,IF(MAX([1]Βοηθητικό!$E$32:$J$32)-2=MAX([1]Βοηθητικό!$E$1:$J$1)-5,'[1]ΣΤΟΙΧΕΙΑ ΕΤΟΥΣ 1'!$BO$32,""))))</f>
        <v>1729</v>
      </c>
      <c r="C2396" s="6">
        <f>IF(MAX([1]Βοηθητικό!$E$32:$J$32)-1=MAX([1]Βοηθητικό!$E$1:$J$1)-1,'[1]ΣΤΟΙΧΕΙΑ ΕΤΟΥΣ 5'!$BO$32,IF(MAX([1]Βοηθητικό!$E$32:$J$32)-1=MAX([1]Βοηθητικό!$E$1:$J$1)-2,'[1]ΣΤΟΙΧΕΙΑ ΕΤΟΥΣ 4'!$BO$32,IF(MAX([1]Βοηθητικό!$E$32:$J$32)-1=MAX([1]Βοηθητικό!$E$1:$J$1)-3,'[1]ΣΤΟΙΧΕΙΑ ΕΤΟΥΣ 3'!$BO$32,IF(MAX([1]Βοηθητικό!$E$32:$J$32)-1=MAX([1]Βοηθητικό!$E$1:$J$1)-4,'[1]ΣΤΟΙΧΕΙΑ ΕΤΟΥΣ 2'!$BO$32,IF(MAX([1]Βοηθητικό!$E$32:$J$32)-1=MAX([1]Βοηθητικό!$E$1:$J$1)-5,'[1]ΣΤΟΙΧΕΙΑ ΕΤΟΥΣ 1'!$BO$32,"")))))</f>
        <v>1729</v>
      </c>
      <c r="D2396" s="7">
        <f>IF(MAX([1]Βοηθητικό!$E$32:$J$32)=MAX([1]Βοηθητικό!$E$1:$J$1),'[1]ΣΤΟΙΧΕΙΑ ΕΤΟΥΣ 6'!$BO$32,IF(MAX([1]Βοηθητικό!$E$32:$J$32)=MAX([1]Βοηθητικό!$E$1:$J$1)-1,'[1]ΣΤΟΙΧΕΙΑ ΕΤΟΥΣ 5'!$BO$32,IF(MAX([1]Βοηθητικό!$E$32:$J$32)=MAX([1]Βοηθητικό!$E$1:$J$1)-2,'[1]ΣΤΟΙΧΕΙΑ ΕΤΟΥΣ 4'!$BO$32,IF(MAX([1]Βοηθητικό!$E$32:$J$32)=MAX([1]Βοηθητικό!$E$1:$J$1)-3,'[1]ΣΤΟΙΧΕΙΑ ΕΤΟΥΣ 3'!$BO$32,IF(MAX([1]Βοηθητικό!$E$32:$J$32)=MAX([1]Βοηθητικό!$E$1:$J$1)-4,'[1]ΣΤΟΙΧΕΙΑ ΕΤΟΥΣ 2'!$BO$32,IF(MAX([1]Βοηθητικό!$E$32:$J$32)=MAX([1]Βοηθητικό!$E$1:$J$1)-5,'[1]ΣΤΟΙΧΕΙΑ ΕΤΟΥΣ 1'!$BO$32,""))))))</f>
        <v>1729</v>
      </c>
    </row>
    <row r="2397" spans="1:4" x14ac:dyDescent="0.25">
      <c r="A2397" s="1" t="s">
        <v>13</v>
      </c>
      <c r="B2397" s="6">
        <f>IF(MAX([1]Βοηθητικό!$E$32:$J$32)-2=MAX([1]Βοηθητικό!$E$1:$J$1)-2,'[1]ΣΤΟΙΧΕΙΑ ΕΤΟΥΣ 4'!$N$32,IF(MAX([1]Βοηθητικό!$E$32:$J$32)-2=MAX([1]Βοηθητικό!$E$1:$J$1)-3,'[1]ΣΤΟΙΧΕΙΑ ΕΤΟΥΣ 3'!$N$32,IF(MAX([1]Βοηθητικό!$E$32:$J$32)-2=MAX([1]Βοηθητικό!$E$1:$J$1)-4,'[1]ΣΤΟΙΧΕΙΑ ΕΤΟΥΣ 2'!$N$32,IF(MAX([1]Βοηθητικό!$E$32:$J$32)-2=MAX([1]Βοηθητικό!$E$1:$J$1)-5,'[1]ΣΤΟΙΧΕΙΑ ΕΤΟΥΣ 1'!$N$32,""))))</f>
        <v>1364</v>
      </c>
      <c r="C2397" s="6">
        <f>IF(MAX([1]Βοηθητικό!$E$32:$J$32)-1=MAX([1]Βοηθητικό!$E$1:$J$1)-1,'[1]ΣΤΟΙΧΕΙΑ ΕΤΟΥΣ 5'!$N$32,IF(MAX([1]Βοηθητικό!$E$32:$J$32)-1=MAX([1]Βοηθητικό!$E$1:$J$1)-2,'[1]ΣΤΟΙΧΕΙΑ ΕΤΟΥΣ 4'!$N$32,IF(MAX([1]Βοηθητικό!$E$32:$J$32)-1=MAX([1]Βοηθητικό!$E$1:$J$1)-3,'[1]ΣΤΟΙΧΕΙΑ ΕΤΟΥΣ 3'!$N$32,IF(MAX([1]Βοηθητικό!$E$32:$J$32)-1=MAX([1]Βοηθητικό!$E$1:$J$1)-4,'[1]ΣΤΟΙΧΕΙΑ ΕΤΟΥΣ 2'!$N$32,IF(MAX([1]Βοηθητικό!$E$32:$J$32)-1=MAX([1]Βοηθητικό!$E$1:$J$1)-5,'[1]ΣΤΟΙΧΕΙΑ ΕΤΟΥΣ 1'!$N$32,"")))))</f>
        <v>3705</v>
      </c>
      <c r="D2397" s="7">
        <f>IF(MAX([1]Βοηθητικό!$E$32:$J$32)=MAX([1]Βοηθητικό!$E$1:$J$1),'[1]ΣΤΟΙΧΕΙΑ ΕΤΟΥΣ 6'!$N$32,IF(MAX([1]Βοηθητικό!$E$32:$J$32)=MAX([1]Βοηθητικό!$E$1:$J$1)-1,'[1]ΣΤΟΙΧΕΙΑ ΕΤΟΥΣ 5'!$N$32,IF(MAX([1]Βοηθητικό!$E$32:$J$32)=MAX([1]Βοηθητικό!$E$1:$J$1)-2,'[1]ΣΤΟΙΧΕΙΑ ΕΤΟΥΣ 4'!$N$32,IF(MAX([1]Βοηθητικό!$E$32:$J$32)=MAX([1]Βοηθητικό!$E$1:$J$1)-3,'[1]ΣΤΟΙΧΕΙΑ ΕΤΟΥΣ 3'!$N$32,IF(MAX([1]Βοηθητικό!$E$32:$J$32)=MAX([1]Βοηθητικό!$E$1:$J$1)-4,'[1]ΣΤΟΙΧΕΙΑ ΕΤΟΥΣ 2'!$N$32,IF(MAX([1]Βοηθητικό!$E$32:$J$32)=MAX([1]Βοηθητικό!$E$1:$J$1)-5,'[1]ΣΤΟΙΧΕΙΑ ΕΤΟΥΣ 1'!$N$32,""))))))</f>
        <v>505</v>
      </c>
    </row>
    <row r="2398" spans="1:4" x14ac:dyDescent="0.25">
      <c r="A2398" s="1" t="s">
        <v>14</v>
      </c>
      <c r="B2398" s="6">
        <f>IF(MAX([1]Βοηθητικό!$E$32:$J$32)-2=MAX([1]Βοηθητικό!$E$1:$J$1)-2,'[1]ΣΤΟΙΧΕΙΑ ΕΤΟΥΣ 4'!$O$32,IF(MAX([1]Βοηθητικό!$E$32:$J$32)-2=MAX([1]Βοηθητικό!$E$1:$J$1)-3,'[1]ΣΤΟΙΧΕΙΑ ΕΤΟΥΣ 3'!$O$32,IF(MAX([1]Βοηθητικό!$E$32:$J$32)-2=MAX([1]Βοηθητικό!$E$1:$J$1)-4,'[1]ΣΤΟΙΧΕΙΑ ΕΤΟΥΣ 2'!$O$32,IF(MAX([1]Βοηθητικό!$E$32:$J$32)-2=MAX([1]Βοηθητικό!$E$1:$J$1)-5,'[1]ΣΤΟΙΧΕΙΑ ΕΤΟΥΣ 1'!$O$32,""))))</f>
        <v>0</v>
      </c>
      <c r="C2398" s="6">
        <f>IF(MAX([1]Βοηθητικό!$E$32:$J$32)-1=MAX([1]Βοηθητικό!$E$1:$J$1)-1,'[1]ΣΤΟΙΧΕΙΑ ΕΤΟΥΣ 5'!$O$32,IF(MAX([1]Βοηθητικό!$E$32:$J$32)-1=MAX([1]Βοηθητικό!$E$1:$J$1)-2,'[1]ΣΤΟΙΧΕΙΑ ΕΤΟΥΣ 4'!$O$32,IF(MAX([1]Βοηθητικό!$E$32:$J$32)-1=MAX([1]Βοηθητικό!$E$1:$J$1)-3,'[1]ΣΤΟΙΧΕΙΑ ΕΤΟΥΣ 3'!$O$32,IF(MAX([1]Βοηθητικό!$E$32:$J$32)-1=MAX([1]Βοηθητικό!$E$1:$J$1)-4,'[1]ΣΤΟΙΧΕΙΑ ΕΤΟΥΣ 2'!$O$32,IF(MAX([1]Βοηθητικό!$E$32:$J$32)-1=MAX([1]Βοηθητικό!$E$1:$J$1)-5,'[1]ΣΤΟΙΧΕΙΑ ΕΤΟΥΣ 1'!$O$32,"")))))</f>
        <v>0</v>
      </c>
      <c r="D2398" s="7">
        <f>IF(MAX([1]Βοηθητικό!$E$32:$J$32)=MAX([1]Βοηθητικό!$E$1:$J$1),'[1]ΣΤΟΙΧΕΙΑ ΕΤΟΥΣ 6'!$O$32,IF(MAX([1]Βοηθητικό!$E$32:$J$32)=MAX([1]Βοηθητικό!$E$1:$J$1)-1,'[1]ΣΤΟΙΧΕΙΑ ΕΤΟΥΣ 5'!$O$32,IF(MAX([1]Βοηθητικό!$E$32:$J$32)=MAX([1]Βοηθητικό!$E$1:$J$1)-2,'[1]ΣΤΟΙΧΕΙΑ ΕΤΟΥΣ 4'!$O$32,IF(MAX([1]Βοηθητικό!$E$32:$J$32)=MAX([1]Βοηθητικό!$E$1:$J$1)-3,'[1]ΣΤΟΙΧΕΙΑ ΕΤΟΥΣ 3'!$O$32,IF(MAX([1]Βοηθητικό!$E$32:$J$32)=MAX([1]Βοηθητικό!$E$1:$J$1)-4,'[1]ΣΤΟΙΧΕΙΑ ΕΤΟΥΣ 2'!$O$32,IF(MAX([1]Βοηθητικό!$E$32:$J$32)=MAX([1]Βοηθητικό!$E$1:$J$1)-5,'[1]ΣΤΟΙΧΕΙΑ ΕΤΟΥΣ 1'!$O$32,""))))))</f>
        <v>0</v>
      </c>
    </row>
    <row r="2399" spans="1:4" x14ac:dyDescent="0.25">
      <c r="A2399" s="1" t="s">
        <v>15</v>
      </c>
      <c r="B2399" s="6">
        <f>IF(MAX([1]Βοηθητικό!$E$32:$J$32)-2=MAX([1]Βοηθητικό!$E$1:$J$1)-2,'[1]ΣΤΟΙΧΕΙΑ ΕΤΟΥΣ 4'!$P$32,IF(MAX([1]Βοηθητικό!$E$32:$J$32)-2=MAX([1]Βοηθητικό!$E$1:$J$1)-3,'[1]ΣΤΟΙΧΕΙΑ ΕΤΟΥΣ 3'!$P$32,IF(MAX([1]Βοηθητικό!$E$32:$J$32)-2=MAX([1]Βοηθητικό!$E$1:$J$1)-4,'[1]ΣΤΟΙΧΕΙΑ ΕΤΟΥΣ 2'!$P$32,IF(MAX([1]Βοηθητικό!$E$32:$J$32)-2=MAX([1]Βοηθητικό!$E$1:$J$1)-5,'[1]ΣΤΟΙΧΕΙΑ ΕΤΟΥΣ 1'!$P$32,""))))</f>
        <v>402562</v>
      </c>
      <c r="C2399" s="6">
        <f>IF(MAX([1]Βοηθητικό!$E$32:$J$32)-1=MAX([1]Βοηθητικό!$E$1:$J$1)-1,'[1]ΣΤΟΙΧΕΙΑ ΕΤΟΥΣ 5'!$P$32,IF(MAX([1]Βοηθητικό!$E$32:$J$32)-1=MAX([1]Βοηθητικό!$E$1:$J$1)-2,'[1]ΣΤΟΙΧΕΙΑ ΕΤΟΥΣ 4'!$P$32,IF(MAX([1]Βοηθητικό!$E$32:$J$32)-1=MAX([1]Βοηθητικό!$E$1:$J$1)-3,'[1]ΣΤΟΙΧΕΙΑ ΕΤΟΥΣ 3'!$P$32,IF(MAX([1]Βοηθητικό!$E$32:$J$32)-1=MAX([1]Βοηθητικό!$E$1:$J$1)-4,'[1]ΣΤΟΙΧΕΙΑ ΕΤΟΥΣ 2'!$P$32,IF(MAX([1]Βοηθητικό!$E$32:$J$32)-1=MAX([1]Βοηθητικό!$E$1:$J$1)-5,'[1]ΣΤΟΙΧΕΙΑ ΕΤΟΥΣ 1'!$P$32,"")))))</f>
        <v>336245</v>
      </c>
      <c r="D2399" s="7">
        <f>IF(MAX([1]Βοηθητικό!$E$32:$J$32)=MAX([1]Βοηθητικό!$E$1:$J$1),'[1]ΣΤΟΙΧΕΙΑ ΕΤΟΥΣ 6'!$P$32,IF(MAX([1]Βοηθητικό!$E$32:$J$32)=MAX([1]Βοηθητικό!$E$1:$J$1)-1,'[1]ΣΤΟΙΧΕΙΑ ΕΤΟΥΣ 5'!$P$32,IF(MAX([1]Βοηθητικό!$E$32:$J$32)=MAX([1]Βοηθητικό!$E$1:$J$1)-2,'[1]ΣΤΟΙΧΕΙΑ ΕΤΟΥΣ 4'!$P$32,IF(MAX([1]Βοηθητικό!$E$32:$J$32)=MAX([1]Βοηθητικό!$E$1:$J$1)-3,'[1]ΣΤΟΙΧΕΙΑ ΕΤΟΥΣ 3'!$P$32,IF(MAX([1]Βοηθητικό!$E$32:$J$32)=MAX([1]Βοηθητικό!$E$1:$J$1)-4,'[1]ΣΤΟΙΧΕΙΑ ΕΤΟΥΣ 2'!$P$32,IF(MAX([1]Βοηθητικό!$E$32:$J$32)=MAX([1]Βοηθητικό!$E$1:$J$1)-5,'[1]ΣΤΟΙΧΕΙΑ ΕΤΟΥΣ 1'!$P$32,""))))))</f>
        <v>414021</v>
      </c>
    </row>
    <row r="2400" spans="1:4" x14ac:dyDescent="0.25">
      <c r="A2400" s="1" t="s">
        <v>16</v>
      </c>
      <c r="B2400" s="6">
        <f>IF(MAX([1]Βοηθητικό!$E$32:$J$32)-2=MAX([1]Βοηθητικό!$E$1:$J$1)-2,'[1]ΣΤΟΙΧΕΙΑ ΕΤΟΥΣ 4'!$Q$32,IF(MAX([1]Βοηθητικό!$E$32:$J$32)-2=MAX([1]Βοηθητικό!$E$1:$J$1)-3,'[1]ΣΤΟΙΧΕΙΑ ΕΤΟΥΣ 3'!$Q$32,IF(MAX([1]Βοηθητικό!$E$32:$J$32)-2=MAX([1]Βοηθητικό!$E$1:$J$1)-4,'[1]ΣΤΟΙΧΕΙΑ ΕΤΟΥΣ 2'!$Q$32,IF(MAX([1]Βοηθητικό!$E$32:$J$32)-2=MAX([1]Βοηθητικό!$E$1:$J$1)-5,'[1]ΣΤΟΙΧΕΙΑ ΕΤΟΥΣ 1'!$Q$32,""))))</f>
        <v>271448</v>
      </c>
      <c r="C2400" s="6">
        <f>IF(MAX([1]Βοηθητικό!$E$32:$J$32)-1=MAX([1]Βοηθητικό!$E$1:$J$1)-1,'[1]ΣΤΟΙΧΕΙΑ ΕΤΟΥΣ 5'!$Q$32,IF(MAX([1]Βοηθητικό!$E$32:$J$32)-1=MAX([1]Βοηθητικό!$E$1:$J$1)-2,'[1]ΣΤΟΙΧΕΙΑ ΕΤΟΥΣ 4'!$Q$32,IF(MAX([1]Βοηθητικό!$E$32:$J$32)-1=MAX([1]Βοηθητικό!$E$1:$J$1)-3,'[1]ΣΤΟΙΧΕΙΑ ΕΤΟΥΣ 3'!$Q$32,IF(MAX([1]Βοηθητικό!$E$32:$J$32)-1=MAX([1]Βοηθητικό!$E$1:$J$1)-4,'[1]ΣΤΟΙΧΕΙΑ ΕΤΟΥΣ 2'!$Q$32,IF(MAX([1]Βοηθητικό!$E$32:$J$32)-1=MAX([1]Βοηθητικό!$E$1:$J$1)-5,'[1]ΣΤΟΙΧΕΙΑ ΕΤΟΥΣ 1'!$Q$32,"")))))</f>
        <v>211820</v>
      </c>
      <c r="D2400" s="7">
        <f>IF(MAX([1]Βοηθητικό!$E$32:$J$32)=MAX([1]Βοηθητικό!$E$1:$J$1),'[1]ΣΤΟΙΧΕΙΑ ΕΤΟΥΣ 6'!$Q$32,IF(MAX([1]Βοηθητικό!$E$32:$J$32)=MAX([1]Βοηθητικό!$E$1:$J$1)-1,'[1]ΣΤΟΙΧΕΙΑ ΕΤΟΥΣ 5'!$Q$32,IF(MAX([1]Βοηθητικό!$E$32:$J$32)=MAX([1]Βοηθητικό!$E$1:$J$1)-2,'[1]ΣΤΟΙΧΕΙΑ ΕΤΟΥΣ 4'!$Q$32,IF(MAX([1]Βοηθητικό!$E$32:$J$32)=MAX([1]Βοηθητικό!$E$1:$J$1)-3,'[1]ΣΤΟΙΧΕΙΑ ΕΤΟΥΣ 3'!$Q$32,IF(MAX([1]Βοηθητικό!$E$32:$J$32)=MAX([1]Βοηθητικό!$E$1:$J$1)-4,'[1]ΣΤΟΙΧΕΙΑ ΕΤΟΥΣ 2'!$Q$32,IF(MAX([1]Βοηθητικό!$E$32:$J$32)=MAX([1]Βοηθητικό!$E$1:$J$1)-5,'[1]ΣΤΟΙΧΕΙΑ ΕΤΟΥΣ 1'!$Q$32,""))))))</f>
        <v>278029</v>
      </c>
    </row>
    <row r="2401" spans="1:4" x14ac:dyDescent="0.25">
      <c r="A2401" s="1" t="s">
        <v>184</v>
      </c>
      <c r="B2401" s="6">
        <f>IF(MAX([1]Βοηθητικό!$E$32:$J$32)-2=MAX([1]Βοηθητικό!$E$1:$J$1)-2,'[1]ΣΤΟΙΧΕΙΑ ΕΤΟΥΣ 4'!$R$32,IF(MAX([1]Βοηθητικό!$E$32:$J$32)-2=MAX([1]Βοηθητικό!$E$1:$J$1)-3,'[1]ΣΤΟΙΧΕΙΑ ΕΤΟΥΣ 3'!$R$32,IF(MAX([1]Βοηθητικό!$E$32:$J$32)-2=MAX([1]Βοηθητικό!$E$1:$J$1)-4,'[1]ΣΤΟΙΧΕΙΑ ΕΤΟΥΣ 2'!$R$32,IF(MAX([1]Βοηθητικό!$E$32:$J$32)-2=MAX([1]Βοηθητικό!$E$1:$J$1)-5,'[1]ΣΤΟΙΧΕΙΑ ΕΤΟΥΣ 1'!$R$32,""))))</f>
        <v>0</v>
      </c>
      <c r="C2401" s="6">
        <f>IF(MAX([1]Βοηθητικό!$E$32:$J$32)-1=MAX([1]Βοηθητικό!$E$1:$J$1)-1,'[1]ΣΤΟΙΧΕΙΑ ΕΤΟΥΣ 5'!$R$32,IF(MAX([1]Βοηθητικό!$E$32:$J$32)-1=MAX([1]Βοηθητικό!$E$1:$J$1)-2,'[1]ΣΤΟΙΧΕΙΑ ΕΤΟΥΣ 4'!$R$32,IF(MAX([1]Βοηθητικό!$E$32:$J$32)-1=MAX([1]Βοηθητικό!$E$1:$J$1)-3,'[1]ΣΤΟΙΧΕΙΑ ΕΤΟΥΣ 3'!$R$32,IF(MAX([1]Βοηθητικό!$E$32:$J$32)-1=MAX([1]Βοηθητικό!$E$1:$J$1)-4,'[1]ΣΤΟΙΧΕΙΑ ΕΤΟΥΣ 2'!$R$32,IF(MAX([1]Βοηθητικό!$E$32:$J$32)-1=MAX([1]Βοηθητικό!$E$1:$J$1)-5,'[1]ΣΤΟΙΧΕΙΑ ΕΤΟΥΣ 1'!$R$32,"")))))</f>
        <v>0</v>
      </c>
      <c r="D2401" s="7">
        <f>IF(MAX([1]Βοηθητικό!$E$32:$J$32)=MAX([1]Βοηθητικό!$E$1:$J$1),'[1]ΣΤΟΙΧΕΙΑ ΕΤΟΥΣ 6'!$R$32,IF(MAX([1]Βοηθητικό!$E$32:$J$32)=MAX([1]Βοηθητικό!$E$1:$J$1)-1,'[1]ΣΤΟΙΧΕΙΑ ΕΤΟΥΣ 5'!$R$32,IF(MAX([1]Βοηθητικό!$E$32:$J$32)=MAX([1]Βοηθητικό!$E$1:$J$1)-2,'[1]ΣΤΟΙΧΕΙΑ ΕΤΟΥΣ 4'!$R$32,IF(MAX([1]Βοηθητικό!$E$32:$J$32)=MAX([1]Βοηθητικό!$E$1:$J$1)-3,'[1]ΣΤΟΙΧΕΙΑ ΕΤΟΥΣ 3'!$R$32,IF(MAX([1]Βοηθητικό!$E$32:$J$32)=MAX([1]Βοηθητικό!$E$1:$J$1)-4,'[1]ΣΤΟΙΧΕΙΑ ΕΤΟΥΣ 2'!$R$32,IF(MAX([1]Βοηθητικό!$E$32:$J$32)=MAX([1]Βοηθητικό!$E$1:$J$1)-5,'[1]ΣΤΟΙΧΕΙΑ ΕΤΟΥΣ 1'!$R$32,""))))))</f>
        <v>0</v>
      </c>
    </row>
    <row r="2402" spans="1:4" x14ac:dyDescent="0.25">
      <c r="A2402" s="1" t="s">
        <v>18</v>
      </c>
      <c r="B2402" s="6">
        <f>IF(MAX([1]Βοηθητικό!$E$32:$J$32)-2=MAX([1]Βοηθητικό!$E$1:$J$1)-2,'[1]ΣΤΟΙΧΕΙΑ ΕΤΟΥΣ 4'!$S$32,IF(MAX([1]Βοηθητικό!$E$32:$J$32)-2=MAX([1]Βοηθητικό!$E$1:$J$1)-3,'[1]ΣΤΟΙΧΕΙΑ ΕΤΟΥΣ 3'!$S$32,IF(MAX([1]Βοηθητικό!$E$32:$J$32)-2=MAX([1]Βοηθητικό!$E$1:$J$1)-4,'[1]ΣΤΟΙΧΕΙΑ ΕΤΟΥΣ 2'!$S$32,IF(MAX([1]Βοηθητικό!$E$32:$J$32)-2=MAX([1]Βοηθητικό!$E$1:$J$1)-5,'[1]ΣΤΟΙΧΕΙΑ ΕΤΟΥΣ 1'!$S$32,""))))</f>
        <v>131114</v>
      </c>
      <c r="C2402" s="6">
        <f>IF(MAX([1]Βοηθητικό!$E$32:$J$32)-1=MAX([1]Βοηθητικό!$E$1:$J$1)-1,'[1]ΣΤΟΙΧΕΙΑ ΕΤΟΥΣ 5'!$S$32,IF(MAX([1]Βοηθητικό!$E$32:$J$32)-1=MAX([1]Βοηθητικό!$E$1:$J$1)-2,'[1]ΣΤΟΙΧΕΙΑ ΕΤΟΥΣ 4'!$S$32,IF(MAX([1]Βοηθητικό!$E$32:$J$32)-1=MAX([1]Βοηθητικό!$E$1:$J$1)-3,'[1]ΣΤΟΙΧΕΙΑ ΕΤΟΥΣ 3'!$S$32,IF(MAX([1]Βοηθητικό!$E$32:$J$32)-1=MAX([1]Βοηθητικό!$E$1:$J$1)-4,'[1]ΣΤΟΙΧΕΙΑ ΕΤΟΥΣ 2'!$S$32,IF(MAX([1]Βοηθητικό!$E$32:$J$32)-1=MAX([1]Βοηθητικό!$E$1:$J$1)-5,'[1]ΣΤΟΙΧΕΙΑ ΕΤΟΥΣ 1'!$S$32,"")))))</f>
        <v>124425</v>
      </c>
      <c r="D2402" s="7">
        <f>IF(MAX([1]Βοηθητικό!$E$32:$J$32)=MAX([1]Βοηθητικό!$E$1:$J$1),'[1]ΣΤΟΙΧΕΙΑ ΕΤΟΥΣ 6'!$S$32,IF(MAX([1]Βοηθητικό!$E$32:$J$32)=MAX([1]Βοηθητικό!$E$1:$J$1)-1,'[1]ΣΤΟΙΧΕΙΑ ΕΤΟΥΣ 5'!$S$32,IF(MAX([1]Βοηθητικό!$E$32:$J$32)=MAX([1]Βοηθητικό!$E$1:$J$1)-2,'[1]ΣΤΟΙΧΕΙΑ ΕΤΟΥΣ 4'!$S$32,IF(MAX([1]Βοηθητικό!$E$32:$J$32)=MAX([1]Βοηθητικό!$E$1:$J$1)-3,'[1]ΣΤΟΙΧΕΙΑ ΕΤΟΥΣ 3'!$S$32,IF(MAX([1]Βοηθητικό!$E$32:$J$32)=MAX([1]Βοηθητικό!$E$1:$J$1)-4,'[1]ΣΤΟΙΧΕΙΑ ΕΤΟΥΣ 2'!$S$32,IF(MAX([1]Βοηθητικό!$E$32:$J$32)=MAX([1]Βοηθητικό!$E$1:$J$1)-5,'[1]ΣΤΟΙΧΕΙΑ ΕΤΟΥΣ 1'!$S$32,""))))))</f>
        <v>135992</v>
      </c>
    </row>
    <row r="2403" spans="1:4" x14ac:dyDescent="0.25">
      <c r="A2403" s="1" t="s">
        <v>19</v>
      </c>
      <c r="B2403" s="6">
        <f>IF(MAX([1]Βοηθητικό!$E$32:$J$32)-2=MAX([1]Βοηθητικό!$E$1:$J$1)-2,'[1]ΣΤΟΙΧΕΙΑ ΕΤΟΥΣ 4'!$T$32,IF(MAX([1]Βοηθητικό!$E$32:$J$32)-2=MAX([1]Βοηθητικό!$E$1:$J$1)-3,'[1]ΣΤΟΙΧΕΙΑ ΕΤΟΥΣ 3'!$T$32,IF(MAX([1]Βοηθητικό!$E$32:$J$32)-2=MAX([1]Βοηθητικό!$E$1:$J$1)-4,'[1]ΣΤΟΙΧΕΙΑ ΕΤΟΥΣ 2'!$T$32,IF(MAX([1]Βοηθητικό!$E$32:$J$32)-2=MAX([1]Βοηθητικό!$E$1:$J$1)-5,'[1]ΣΤΟΙΧΕΙΑ ΕΤΟΥΣ 1'!$T$32,""))))</f>
        <v>603221</v>
      </c>
      <c r="C2403" s="6">
        <f>IF(MAX([1]Βοηθητικό!$E$32:$J$32)-1=MAX([1]Βοηθητικό!$E$1:$J$1)-1,'[1]ΣΤΟΙΧΕΙΑ ΕΤΟΥΣ 5'!$T$32,IF(MAX([1]Βοηθητικό!$E$32:$J$32)-1=MAX([1]Βοηθητικό!$E$1:$J$1)-2,'[1]ΣΤΟΙΧΕΙΑ ΕΤΟΥΣ 4'!$T$32,IF(MAX([1]Βοηθητικό!$E$32:$J$32)-1=MAX([1]Βοηθητικό!$E$1:$J$1)-3,'[1]ΣΤΟΙΧΕΙΑ ΕΤΟΥΣ 3'!$T$32,IF(MAX([1]Βοηθητικό!$E$32:$J$32)-1=MAX([1]Βοηθητικό!$E$1:$J$1)-4,'[1]ΣΤΟΙΧΕΙΑ ΕΤΟΥΣ 2'!$T$32,IF(MAX([1]Βοηθητικό!$E$32:$J$32)-1=MAX([1]Βοηθητικό!$E$1:$J$1)-5,'[1]ΣΤΟΙΧΕΙΑ ΕΤΟΥΣ 1'!$T$32,"")))))</f>
        <v>742284</v>
      </c>
      <c r="D2403" s="7">
        <f>IF(MAX([1]Βοηθητικό!$E$32:$J$32)=MAX([1]Βοηθητικό!$E$1:$J$1),'[1]ΣΤΟΙΧΕΙΑ ΕΤΟΥΣ 6'!$T$32,IF(MAX([1]Βοηθητικό!$E$32:$J$32)=MAX([1]Βοηθητικό!$E$1:$J$1)-1,'[1]ΣΤΟΙΧΕΙΑ ΕΤΟΥΣ 5'!$T$32,IF(MAX([1]Βοηθητικό!$E$32:$J$32)=MAX([1]Βοηθητικό!$E$1:$J$1)-2,'[1]ΣΤΟΙΧΕΙΑ ΕΤΟΥΣ 4'!$T$32,IF(MAX([1]Βοηθητικό!$E$32:$J$32)=MAX([1]Βοηθητικό!$E$1:$J$1)-3,'[1]ΣΤΟΙΧΕΙΑ ΕΤΟΥΣ 3'!$T$32,IF(MAX([1]Βοηθητικό!$E$32:$J$32)=MAX([1]Βοηθητικό!$E$1:$J$1)-4,'[1]ΣΤΟΙΧΕΙΑ ΕΤΟΥΣ 2'!$T$32,IF(MAX([1]Βοηθητικό!$E$32:$J$32)=MAX([1]Βοηθητικό!$E$1:$J$1)-5,'[1]ΣΤΟΙΧΕΙΑ ΕΤΟΥΣ 1'!$T$32,""))))))</f>
        <v>716964</v>
      </c>
    </row>
    <row r="2404" spans="1:4" x14ac:dyDescent="0.25">
      <c r="A2404" s="1" t="s">
        <v>185</v>
      </c>
      <c r="B2404" s="6">
        <f>IF(MAX([1]Βοηθητικό!$E$32:$J$32)-2=MAX([1]Βοηθητικό!$E$1:$J$1)-2,'[1]ΣΤΟΙΧΕΙΑ ΕΤΟΥΣ 4'!$U$32,IF(MAX([1]Βοηθητικό!$E$32:$J$32)-2=MAX([1]Βοηθητικό!$E$1:$J$1)-3,'[1]ΣΤΟΙΧΕΙΑ ΕΤΟΥΣ 3'!$U$32,IF(MAX([1]Βοηθητικό!$E$32:$J$32)-2=MAX([1]Βοηθητικό!$E$1:$J$1)-4,'[1]ΣΤΟΙΧΕΙΑ ΕΤΟΥΣ 2'!$U$32,IF(MAX([1]Βοηθητικό!$E$32:$J$32)-2=MAX([1]Βοηθητικό!$E$1:$J$1)-5,'[1]ΣΤΟΙΧΕΙΑ ΕΤΟΥΣ 1'!$U$32,""))))</f>
        <v>551986</v>
      </c>
      <c r="C2404" s="6">
        <f>IF(MAX([1]Βοηθητικό!$E$32:$J$32)-1=MAX([1]Βοηθητικό!$E$1:$J$1)-1,'[1]ΣΤΟΙΧΕΙΑ ΕΤΟΥΣ 5'!$U$32,IF(MAX([1]Βοηθητικό!$E$32:$J$32)-1=MAX([1]Βοηθητικό!$E$1:$J$1)-2,'[1]ΣΤΟΙΧΕΙΑ ΕΤΟΥΣ 4'!$U$32,IF(MAX([1]Βοηθητικό!$E$32:$J$32)-1=MAX([1]Βοηθητικό!$E$1:$J$1)-3,'[1]ΣΤΟΙΧΕΙΑ ΕΤΟΥΣ 3'!$U$32,IF(MAX([1]Βοηθητικό!$E$32:$J$32)-1=MAX([1]Βοηθητικό!$E$1:$J$1)-4,'[1]ΣΤΟΙΧΕΙΑ ΕΤΟΥΣ 2'!$U$32,IF(MAX([1]Βοηθητικό!$E$32:$J$32)-1=MAX([1]Βοηθητικό!$E$1:$J$1)-5,'[1]ΣΤΟΙΧΕΙΑ ΕΤΟΥΣ 1'!$U$32,"")))))</f>
        <v>688119</v>
      </c>
      <c r="D2404" s="7">
        <f>IF(MAX([1]Βοηθητικό!$E$32:$J$32)=MAX([1]Βοηθητικό!$E$1:$J$1),'[1]ΣΤΟΙΧΕΙΑ ΕΤΟΥΣ 6'!$U$32,IF(MAX([1]Βοηθητικό!$E$32:$J$32)=MAX([1]Βοηθητικό!$E$1:$J$1)-1,'[1]ΣΤΟΙΧΕΙΑ ΕΤΟΥΣ 5'!$U$32,IF(MAX([1]Βοηθητικό!$E$32:$J$32)=MAX([1]Βοηθητικό!$E$1:$J$1)-2,'[1]ΣΤΟΙΧΕΙΑ ΕΤΟΥΣ 4'!$U$32,IF(MAX([1]Βοηθητικό!$E$32:$J$32)=MAX([1]Βοηθητικό!$E$1:$J$1)-3,'[1]ΣΤΟΙΧΕΙΑ ΕΤΟΥΣ 3'!$U$32,IF(MAX([1]Βοηθητικό!$E$32:$J$32)=MAX([1]Βοηθητικό!$E$1:$J$1)-4,'[1]ΣΤΟΙΧΕΙΑ ΕΤΟΥΣ 2'!$U$32,IF(MAX([1]Βοηθητικό!$E$32:$J$32)=MAX([1]Βοηθητικό!$E$1:$J$1)-5,'[1]ΣΤΟΙΧΕΙΑ ΕΤΟΥΣ 1'!$U$32,""))))))</f>
        <v>664377</v>
      </c>
    </row>
    <row r="2405" spans="1:4" x14ac:dyDescent="0.25">
      <c r="A2405" s="1" t="s">
        <v>22</v>
      </c>
      <c r="B2405" s="6">
        <f>IF(MAX([1]Βοηθητικό!$E$32:$J$32)-2=MAX([1]Βοηθητικό!$E$1:$J$1)-2,'[1]ΣΤΟΙΧΕΙΑ ΕΤΟΥΣ 4'!$W$32,IF(MAX([1]Βοηθητικό!$E$32:$J$32)-2=MAX([1]Βοηθητικό!$E$1:$J$1)-3,'[1]ΣΤΟΙΧΕΙΑ ΕΤΟΥΣ 3'!$W$32,IF(MAX([1]Βοηθητικό!$E$32:$J$32)-2=MAX([1]Βοηθητικό!$E$1:$J$1)-4,'[1]ΣΤΟΙΧΕΙΑ ΕΤΟΥΣ 2'!$W$32,IF(MAX([1]Βοηθητικό!$E$32:$J$32)-2=MAX([1]Βοηθητικό!$E$1:$J$1)-5,'[1]ΣΤΟΙΧΕΙΑ ΕΤΟΥΣ 1'!$W$32,""))))</f>
        <v>0</v>
      </c>
      <c r="C2405" s="6">
        <f>IF(MAX([1]Βοηθητικό!$E$32:$J$32)-1=MAX([1]Βοηθητικό!$E$1:$J$1)-1,'[1]ΣΤΟΙΧΕΙΑ ΕΤΟΥΣ 5'!$W$32,IF(MAX([1]Βοηθητικό!$E$32:$J$32)-1=MAX([1]Βοηθητικό!$E$1:$J$1)-2,'[1]ΣΤΟΙΧΕΙΑ ΕΤΟΥΣ 4'!$W$32,IF(MAX([1]Βοηθητικό!$E$32:$J$32)-1=MAX([1]Βοηθητικό!$E$1:$J$1)-3,'[1]ΣΤΟΙΧΕΙΑ ΕΤΟΥΣ 3'!$W$32,IF(MAX([1]Βοηθητικό!$E$32:$J$32)-1=MAX([1]Βοηθητικό!$E$1:$J$1)-4,'[1]ΣΤΟΙΧΕΙΑ ΕΤΟΥΣ 2'!$W$32,IF(MAX([1]Βοηθητικό!$E$32:$J$32)-1=MAX([1]Βοηθητικό!$E$1:$J$1)-5,'[1]ΣΤΟΙΧΕΙΑ ΕΤΟΥΣ 1'!$W$32,"")))))</f>
        <v>0</v>
      </c>
      <c r="D2405" s="7">
        <f>IF(MAX([1]Βοηθητικό!$E$32:$J$32)=MAX([1]Βοηθητικό!$E$1:$J$1),'[1]ΣΤΟΙΧΕΙΑ ΕΤΟΥΣ 6'!$W$32,IF(MAX([1]Βοηθητικό!$E$32:$J$32)=MAX([1]Βοηθητικό!$E$1:$J$1)-1,'[1]ΣΤΟΙΧΕΙΑ ΕΤΟΥΣ 5'!$W$32,IF(MAX([1]Βοηθητικό!$E$32:$J$32)=MAX([1]Βοηθητικό!$E$1:$J$1)-2,'[1]ΣΤΟΙΧΕΙΑ ΕΤΟΥΣ 4'!$W$32,IF(MAX([1]Βοηθητικό!$E$32:$J$32)=MAX([1]Βοηθητικό!$E$1:$J$1)-3,'[1]ΣΤΟΙΧΕΙΑ ΕΤΟΥΣ 3'!$W$32,IF(MAX([1]Βοηθητικό!$E$32:$J$32)=MAX([1]Βοηθητικό!$E$1:$J$1)-4,'[1]ΣΤΟΙΧΕΙΑ ΕΤΟΥΣ 2'!$W$32,IF(MAX([1]Βοηθητικό!$E$32:$J$32)=MAX([1]Βοηθητικό!$E$1:$J$1)-5,'[1]ΣΤΟΙΧΕΙΑ ΕΤΟΥΣ 1'!$W$32,""))))))</f>
        <v>0</v>
      </c>
    </row>
    <row r="2406" spans="1:4" x14ac:dyDescent="0.25">
      <c r="A2406" s="1" t="s">
        <v>23</v>
      </c>
      <c r="B2406" s="6">
        <f>IF(MAX([1]Βοηθητικό!$E$32:$J$32)-2=MAX([1]Βοηθητικό!$E$1:$J$1)-2,'[1]ΣΤΟΙΧΕΙΑ ΕΤΟΥΣ 4'!$X$32,IF(MAX([1]Βοηθητικό!$E$32:$J$32)-2=MAX([1]Βοηθητικό!$E$1:$J$1)-3,'[1]ΣΤΟΙΧΕΙΑ ΕΤΟΥΣ 3'!$X$32,IF(MAX([1]Βοηθητικό!$E$32:$J$32)-2=MAX([1]Βοηθητικό!$E$1:$J$1)-4,'[1]ΣΤΟΙΧΕΙΑ ΕΤΟΥΣ 2'!$X$32,IF(MAX([1]Βοηθητικό!$E$32:$J$32)-2=MAX([1]Βοηθητικό!$E$1:$J$1)-5,'[1]ΣΤΟΙΧΕΙΑ ΕΤΟΥΣ 1'!$X$32,""))))</f>
        <v>51236</v>
      </c>
      <c r="C2406" s="6">
        <f>IF(MAX([1]Βοηθητικό!$E$32:$J$32)-1=MAX([1]Βοηθητικό!$E$1:$J$1)-1,'[1]ΣΤΟΙΧΕΙΑ ΕΤΟΥΣ 5'!$X$32,IF(MAX([1]Βοηθητικό!$E$32:$J$32)-1=MAX([1]Βοηθητικό!$E$1:$J$1)-2,'[1]ΣΤΟΙΧΕΙΑ ΕΤΟΥΣ 4'!$X$32,IF(MAX([1]Βοηθητικό!$E$32:$J$32)-1=MAX([1]Βοηθητικό!$E$1:$J$1)-3,'[1]ΣΤΟΙΧΕΙΑ ΕΤΟΥΣ 3'!$X$32,IF(MAX([1]Βοηθητικό!$E$32:$J$32)-1=MAX([1]Βοηθητικό!$E$1:$J$1)-4,'[1]ΣΤΟΙΧΕΙΑ ΕΤΟΥΣ 2'!$X$32,IF(MAX([1]Βοηθητικό!$E$32:$J$32)-1=MAX([1]Βοηθητικό!$E$1:$J$1)-5,'[1]ΣΤΟΙΧΕΙΑ ΕΤΟΥΣ 1'!$X$32,"")))))</f>
        <v>54165</v>
      </c>
      <c r="D2406" s="7">
        <f>IF(MAX([1]Βοηθητικό!$E$32:$J$32)=MAX([1]Βοηθητικό!$E$1:$J$1),'[1]ΣΤΟΙΧΕΙΑ ΕΤΟΥΣ 6'!$X$32,IF(MAX([1]Βοηθητικό!$E$32:$J$32)=MAX([1]Βοηθητικό!$E$1:$J$1)-1,'[1]ΣΤΟΙΧΕΙΑ ΕΤΟΥΣ 5'!$X$32,IF(MAX([1]Βοηθητικό!$E$32:$J$32)=MAX([1]Βοηθητικό!$E$1:$J$1)-2,'[1]ΣΤΟΙΧΕΙΑ ΕΤΟΥΣ 4'!$X$32,IF(MAX([1]Βοηθητικό!$E$32:$J$32)=MAX([1]Βοηθητικό!$E$1:$J$1)-3,'[1]ΣΤΟΙΧΕΙΑ ΕΤΟΥΣ 3'!$X$32,IF(MAX([1]Βοηθητικό!$E$32:$J$32)=MAX([1]Βοηθητικό!$E$1:$J$1)-4,'[1]ΣΤΟΙΧΕΙΑ ΕΤΟΥΣ 2'!$X$32,IF(MAX([1]Βοηθητικό!$E$32:$J$32)=MAX([1]Βοηθητικό!$E$1:$J$1)-5,'[1]ΣΤΟΙΧΕΙΑ ΕΤΟΥΣ 1'!$X$32,""))))))</f>
        <v>52586</v>
      </c>
    </row>
    <row r="2407" spans="1:4" x14ac:dyDescent="0.25">
      <c r="A2407" s="1" t="s">
        <v>24</v>
      </c>
      <c r="B2407" s="6">
        <f>IF(MAX([1]Βοηθητικό!$E$32:$J$32)-2=MAX([1]Βοηθητικό!$E$1:$J$1)-2,'[1]ΣΤΟΙΧΕΙΑ ΕΤΟΥΣ 4'!$Y$32,IF(MAX([1]Βοηθητικό!$E$32:$J$32)-2=MAX([1]Βοηθητικό!$E$1:$J$1)-3,'[1]ΣΤΟΙΧΕΙΑ ΕΤΟΥΣ 3'!$Y$32,IF(MAX([1]Βοηθητικό!$E$32:$J$32)-2=MAX([1]Βοηθητικό!$E$1:$J$1)-4,'[1]ΣΤΟΙΧΕΙΑ ΕΤΟΥΣ 2'!$Y$32,IF(MAX([1]Βοηθητικό!$E$32:$J$32)-2=MAX([1]Βοηθητικό!$E$1:$J$1)-5,'[1]ΣΤΟΙΧΕΙΑ ΕΤΟΥΣ 1'!$Y$32,""))))</f>
        <v>110111</v>
      </c>
      <c r="C2407" s="6">
        <f>IF(MAX([1]Βοηθητικό!$E$32:$J$32)-1=MAX([1]Βοηθητικό!$E$1:$J$1)-1,'[1]ΣΤΟΙΧΕΙΑ ΕΤΟΥΣ 5'!$Y$32,IF(MAX([1]Βοηθητικό!$E$32:$J$32)-1=MAX([1]Βοηθητικό!$E$1:$J$1)-2,'[1]ΣΤΟΙΧΕΙΑ ΕΤΟΥΣ 4'!$Y$32,IF(MAX([1]Βοηθητικό!$E$32:$J$32)-1=MAX([1]Βοηθητικό!$E$1:$J$1)-3,'[1]ΣΤΟΙΧΕΙΑ ΕΤΟΥΣ 3'!$Y$32,IF(MAX([1]Βοηθητικό!$E$32:$J$32)-1=MAX([1]Βοηθητικό!$E$1:$J$1)-4,'[1]ΣΤΟΙΧΕΙΑ ΕΤΟΥΣ 2'!$Y$32,IF(MAX([1]Βοηθητικό!$E$32:$J$32)-1=MAX([1]Βοηθητικό!$E$1:$J$1)-5,'[1]ΣΤΟΙΧΕΙΑ ΕΤΟΥΣ 1'!$Y$32,"")))))</f>
        <v>94392</v>
      </c>
      <c r="D2407" s="7">
        <f>IF(MAX([1]Βοηθητικό!$E$32:$J$32)=MAX([1]Βοηθητικό!$E$1:$J$1),'[1]ΣΤΟΙΧΕΙΑ ΕΤΟΥΣ 6'!$Y$32,IF(MAX([1]Βοηθητικό!$E$32:$J$32)=MAX([1]Βοηθητικό!$E$1:$J$1)-1,'[1]ΣΤΟΙΧΕΙΑ ΕΤΟΥΣ 5'!$Y$32,IF(MAX([1]Βοηθητικό!$E$32:$J$32)=MAX([1]Βοηθητικό!$E$1:$J$1)-2,'[1]ΣΤΟΙΧΕΙΑ ΕΤΟΥΣ 4'!$Y$32,IF(MAX([1]Βοηθητικό!$E$32:$J$32)=MAX([1]Βοηθητικό!$E$1:$J$1)-3,'[1]ΣΤΟΙΧΕΙΑ ΕΤΟΥΣ 3'!$Y$32,IF(MAX([1]Βοηθητικό!$E$32:$J$32)=MAX([1]Βοηθητικό!$E$1:$J$1)-4,'[1]ΣΤΟΙΧΕΙΑ ΕΤΟΥΣ 2'!$Y$32,IF(MAX([1]Βοηθητικό!$E$32:$J$32)=MAX([1]Βοηθητικό!$E$1:$J$1)-5,'[1]ΣΤΟΙΧΕΙΑ ΕΤΟΥΣ 1'!$Y$32,""))))))</f>
        <v>81560</v>
      </c>
    </row>
    <row r="2408" spans="1:4" x14ac:dyDescent="0.25">
      <c r="A2408" s="1" t="s">
        <v>25</v>
      </c>
      <c r="B2408" s="6">
        <f>IF(MAX([1]Βοηθητικό!$E$32:$J$32)-2=MAX([1]Βοηθητικό!$E$1:$J$1)-2,'[1]ΣΤΟΙΧΕΙΑ ΕΤΟΥΣ 4'!$Z$32,IF(MAX([1]Βοηθητικό!$E$32:$J$32)-2=MAX([1]Βοηθητικό!$E$1:$J$1)-3,'[1]ΣΤΟΙΧΕΙΑ ΕΤΟΥΣ 3'!$Z$32,IF(MAX([1]Βοηθητικό!$E$32:$J$32)-2=MAX([1]Βοηθητικό!$E$1:$J$1)-4,'[1]ΣΤΟΙΧΕΙΑ ΕΤΟΥΣ 2'!$Z$32,IF(MAX([1]Βοηθητικό!$E$32:$J$32)-2=MAX([1]Βοηθητικό!$E$1:$J$1)-5,'[1]ΣΤΟΙΧΕΙΑ ΕΤΟΥΣ 1'!$Z$32,""))))</f>
        <v>1294307</v>
      </c>
      <c r="C2408" s="6">
        <f>IF(MAX([1]Βοηθητικό!$E$32:$J$32)-1=MAX([1]Βοηθητικό!$E$1:$J$1)-1,'[1]ΣΤΟΙΧΕΙΑ ΕΤΟΥΣ 5'!$Z$32,IF(MAX([1]Βοηθητικό!$E$32:$J$32)-1=MAX([1]Βοηθητικό!$E$1:$J$1)-2,'[1]ΣΤΟΙΧΕΙΑ ΕΤΟΥΣ 4'!$Z$32,IF(MAX([1]Βοηθητικό!$E$32:$J$32)-1=MAX([1]Βοηθητικό!$E$1:$J$1)-3,'[1]ΣΤΟΙΧΕΙΑ ΕΤΟΥΣ 3'!$Z$32,IF(MAX([1]Βοηθητικό!$E$32:$J$32)-1=MAX([1]Βοηθητικό!$E$1:$J$1)-4,'[1]ΣΤΟΙΧΕΙΑ ΕΤΟΥΣ 2'!$Z$32,IF(MAX([1]Βοηθητικό!$E$32:$J$32)-1=MAX([1]Βοηθητικό!$E$1:$J$1)-5,'[1]ΣΤΟΙΧΕΙΑ ΕΤΟΥΣ 1'!$Z$32,"")))))</f>
        <v>1347040</v>
      </c>
      <c r="D2408" s="7">
        <f>IF(MAX([1]Βοηθητικό!$E$32:$J$32)=MAX([1]Βοηθητικό!$E$1:$J$1),'[1]ΣΤΟΙΧΕΙΑ ΕΤΟΥΣ 6'!$Z$32,IF(MAX([1]Βοηθητικό!$E$32:$J$32)=MAX([1]Βοηθητικό!$E$1:$J$1)-1,'[1]ΣΤΟΙΧΕΙΑ ΕΤΟΥΣ 5'!$Z$32,IF(MAX([1]Βοηθητικό!$E$32:$J$32)=MAX([1]Βοηθητικό!$E$1:$J$1)-2,'[1]ΣΤΟΙΧΕΙΑ ΕΤΟΥΣ 4'!$Z$32,IF(MAX([1]Βοηθητικό!$E$32:$J$32)=MAX([1]Βοηθητικό!$E$1:$J$1)-3,'[1]ΣΤΟΙΧΕΙΑ ΕΤΟΥΣ 3'!$Z$32,IF(MAX([1]Βοηθητικό!$E$32:$J$32)=MAX([1]Βοηθητικό!$E$1:$J$1)-4,'[1]ΣΤΟΙΧΕΙΑ ΕΤΟΥΣ 2'!$Z$32,IF(MAX([1]Βοηθητικό!$E$32:$J$32)=MAX([1]Βοηθητικό!$E$1:$J$1)-5,'[1]ΣΤΟΙΧΕΙΑ ΕΤΟΥΣ 1'!$Z$32,""))))))</f>
        <v>1384874</v>
      </c>
    </row>
    <row r="2409" spans="1:4" x14ac:dyDescent="0.25">
      <c r="A2409" s="1"/>
      <c r="B2409" s="8"/>
      <c r="C2409" s="18"/>
      <c r="D2409" s="9"/>
    </row>
    <row r="2410" spans="1:4" x14ac:dyDescent="0.25">
      <c r="A2410" s="3" t="s">
        <v>186</v>
      </c>
      <c r="B2410" s="8"/>
      <c r="C2410" s="18"/>
      <c r="D2410" s="9"/>
    </row>
    <row r="2411" spans="1:4" x14ac:dyDescent="0.25">
      <c r="A2411" s="1" t="s">
        <v>26</v>
      </c>
      <c r="B2411" s="6">
        <f>IF(MAX([1]Βοηθητικό!$E$32:$J$32)-2=MAX([1]Βοηθητικό!$E$1:$J$1)-2,'[1]ΣΤΟΙΧΕΙΑ ΕΤΟΥΣ 4'!$AA$32,IF(MAX([1]Βοηθητικό!$E$32:$J$32)-2=MAX([1]Βοηθητικό!$E$1:$J$1)-3,'[1]ΣΤΟΙΧΕΙΑ ΕΤΟΥΣ 3'!$AA$32,IF(MAX([1]Βοηθητικό!$E$32:$J$32)-2=MAX([1]Βοηθητικό!$E$1:$J$1)-4,'[1]ΣΤΟΙΧΕΙΑ ΕΤΟΥΣ 2'!$AA$32,IF(MAX([1]Βοηθητικό!$E$32:$J$32)-2=MAX([1]Βοηθητικό!$E$1:$J$1)-5,'[1]ΣΤΟΙΧΕΙΑ ΕΤΟΥΣ 1'!$AA$32,""))))</f>
        <v>474692</v>
      </c>
      <c r="C2411" s="6">
        <f>IF(MAX([1]Βοηθητικό!$E$32:$J$32)-1=MAX([1]Βοηθητικό!$E$1:$J$1)-1,'[1]ΣΤΟΙΧΕΙΑ ΕΤΟΥΣ 5'!$AA$32,IF(MAX([1]Βοηθητικό!$E$32:$J$32)-1=MAX([1]Βοηθητικό!$E$1:$J$1)-2,'[1]ΣΤΟΙΧΕΙΑ ΕΤΟΥΣ 4'!$AA$32,IF(MAX([1]Βοηθητικό!$E$32:$J$32)-1=MAX([1]Βοηθητικό!$E$1:$J$1)-3,'[1]ΣΤΟΙΧΕΙΑ ΕΤΟΥΣ 3'!$AA$32,IF(MAX([1]Βοηθητικό!$E$32:$J$32)-1=MAX([1]Βοηθητικό!$E$1:$J$1)-4,'[1]ΣΤΟΙΧΕΙΑ ΕΤΟΥΣ 2'!$AA$32,IF(MAX([1]Βοηθητικό!$E$32:$J$32)-1=MAX([1]Βοηθητικό!$E$1:$J$1)-5,'[1]ΣΤΟΙΧΕΙΑ ΕΤΟΥΣ 1'!$AA$32,"")))))</f>
        <v>526057</v>
      </c>
      <c r="D2411" s="7">
        <f>IF(MAX([1]Βοηθητικό!$E$32:$J$32)=MAX([1]Βοηθητικό!$E$1:$J$1),'[1]ΣΤΟΙΧΕΙΑ ΕΤΟΥΣ 6'!$AA$32,IF(MAX([1]Βοηθητικό!$E$32:$J$32)=MAX([1]Βοηθητικό!$E$1:$J$1)-1,'[1]ΣΤΟΙΧΕΙΑ ΕΤΟΥΣ 5'!$AA$32,IF(MAX([1]Βοηθητικό!$E$32:$J$32)=MAX([1]Βοηθητικό!$E$1:$J$1)-2,'[1]ΣΤΟΙΧΕΙΑ ΕΤΟΥΣ 4'!$AA$32,IF(MAX([1]Βοηθητικό!$E$32:$J$32)=MAX([1]Βοηθητικό!$E$1:$J$1)-3,'[1]ΣΤΟΙΧΕΙΑ ΕΤΟΥΣ 3'!$AA$32,IF(MAX([1]Βοηθητικό!$E$32:$J$32)=MAX([1]Βοηθητικό!$E$1:$J$1)-4,'[1]ΣΤΟΙΧΕΙΑ ΕΤΟΥΣ 2'!$AA$32,IF(MAX([1]Βοηθητικό!$E$32:$J$32)=MAX([1]Βοηθητικό!$E$1:$J$1)-5,'[1]ΣΤΟΙΧΕΙΑ ΕΤΟΥΣ 1'!$AA$32,""))))))</f>
        <v>546019</v>
      </c>
    </row>
    <row r="2412" spans="1:4" x14ac:dyDescent="0.25">
      <c r="A2412" s="1" t="s">
        <v>27</v>
      </c>
      <c r="B2412" s="6">
        <f>IF(MAX([1]Βοηθητικό!$E$32:$J$32)-2=MAX([1]Βοηθητικό!$E$1:$J$1)-2,'[1]ΣΤΟΙΧΕΙΑ ΕΤΟΥΣ 4'!$AB$32,IF(MAX([1]Βοηθητικό!$E$32:$J$32)-2=MAX([1]Βοηθητικό!$E$1:$J$1)-3,'[1]ΣΤΟΙΧΕΙΑ ΕΤΟΥΣ 3'!$AB$32,IF(MAX([1]Βοηθητικό!$E$32:$J$32)-2=MAX([1]Βοηθητικό!$E$1:$J$1)-4,'[1]ΣΤΟΙΧΕΙΑ ΕΤΟΥΣ 2'!$AB$32,IF(MAX([1]Βοηθητικό!$E$32:$J$32)-2=MAX([1]Βοηθητικό!$E$1:$J$1)-5,'[1]ΣΤΟΙΧΕΙΑ ΕΤΟΥΣ 1'!$AB$32,""))))</f>
        <v>321400</v>
      </c>
      <c r="C2412" s="6">
        <f>IF(MAX([1]Βοηθητικό!$E$32:$J$32)-1=MAX([1]Βοηθητικό!$E$1:$J$1)-1,'[1]ΣΤΟΙΧΕΙΑ ΕΤΟΥΣ 5'!$AB$32,IF(MAX([1]Βοηθητικό!$E$32:$J$32)-1=MAX([1]Βοηθητικό!$E$1:$J$1)-2,'[1]ΣΤΟΙΧΕΙΑ ΕΤΟΥΣ 4'!$AB$32,IF(MAX([1]Βοηθητικό!$E$32:$J$32)-1=MAX([1]Βοηθητικό!$E$1:$J$1)-3,'[1]ΣΤΟΙΧΕΙΑ ΕΤΟΥΣ 3'!$AB$32,IF(MAX([1]Βοηθητικό!$E$32:$J$32)-1=MAX([1]Βοηθητικό!$E$1:$J$1)-4,'[1]ΣΤΟΙΧΕΙΑ ΕΤΟΥΣ 2'!$AB$32,IF(MAX([1]Βοηθητικό!$E$32:$J$32)-1=MAX([1]Βοηθητικό!$E$1:$J$1)-5,'[1]ΣΤΟΙΧΕΙΑ ΕΤΟΥΣ 1'!$AB$32,"")))))</f>
        <v>321400</v>
      </c>
      <c r="D2412" s="7">
        <f>IF(MAX([1]Βοηθητικό!$E$32:$J$32)=MAX([1]Βοηθητικό!$E$1:$J$1),'[1]ΣΤΟΙΧΕΙΑ ΕΤΟΥΣ 6'!$AB$32,IF(MAX([1]Βοηθητικό!$E$32:$J$32)=MAX([1]Βοηθητικό!$E$1:$J$1)-1,'[1]ΣΤΟΙΧΕΙΑ ΕΤΟΥΣ 5'!$AB$32,IF(MAX([1]Βοηθητικό!$E$32:$J$32)=MAX([1]Βοηθητικό!$E$1:$J$1)-2,'[1]ΣΤΟΙΧΕΙΑ ΕΤΟΥΣ 4'!$AB$32,IF(MAX([1]Βοηθητικό!$E$32:$J$32)=MAX([1]Βοηθητικό!$E$1:$J$1)-3,'[1]ΣΤΟΙΧΕΙΑ ΕΤΟΥΣ 3'!$AB$32,IF(MAX([1]Βοηθητικό!$E$32:$J$32)=MAX([1]Βοηθητικό!$E$1:$J$1)-4,'[1]ΣΤΟΙΧΕΙΑ ΕΤΟΥΣ 2'!$AB$32,IF(MAX([1]Βοηθητικό!$E$32:$J$32)=MAX([1]Βοηθητικό!$E$1:$J$1)-5,'[1]ΣΤΟΙΧΕΙΑ ΕΤΟΥΣ 1'!$AB$32,""))))))</f>
        <v>321400</v>
      </c>
    </row>
    <row r="2413" spans="1:4" x14ac:dyDescent="0.25">
      <c r="A2413" s="1" t="s">
        <v>28</v>
      </c>
      <c r="B2413" s="6">
        <f>IF(MAX([1]Βοηθητικό!$E$32:$J$32)-2=MAX([1]Βοηθητικό!$E$1:$J$1)-2,'[1]ΣΤΟΙΧΕΙΑ ΕΤΟΥΣ 4'!$AC$32,IF(MAX([1]Βοηθητικό!$E$32:$J$32)-2=MAX([1]Βοηθητικό!$E$1:$J$1)-3,'[1]ΣΤΟΙΧΕΙΑ ΕΤΟΥΣ 3'!$AC$32,IF(MAX([1]Βοηθητικό!$E$32:$J$32)-2=MAX([1]Βοηθητικό!$E$1:$J$1)-4,'[1]ΣΤΟΙΧΕΙΑ ΕΤΟΥΣ 2'!$AC$32,IF(MAX([1]Βοηθητικό!$E$32:$J$32)-2=MAX([1]Βοηθητικό!$E$1:$J$1)-5,'[1]ΣΤΟΙΧΕΙΑ ΕΤΟΥΣ 1'!$AC$32,""))))</f>
        <v>88683</v>
      </c>
      <c r="C2413" s="6">
        <f>IF(MAX([1]Βοηθητικό!$E$32:$J$32)-1=MAX([1]Βοηθητικό!$E$1:$J$1)-1,'[1]ΣΤΟΙΧΕΙΑ ΕΤΟΥΣ 5'!$AC$32,IF(MAX([1]Βοηθητικό!$E$32:$J$32)-1=MAX([1]Βοηθητικό!$E$1:$J$1)-2,'[1]ΣΤΟΙΧΕΙΑ ΕΤΟΥΣ 4'!$AC$32,IF(MAX([1]Βοηθητικό!$E$32:$J$32)-1=MAX([1]Βοηθητικό!$E$1:$J$1)-3,'[1]ΣΤΟΙΧΕΙΑ ΕΤΟΥΣ 3'!$AC$32,IF(MAX([1]Βοηθητικό!$E$32:$J$32)-1=MAX([1]Βοηθητικό!$E$1:$J$1)-4,'[1]ΣΤΟΙΧΕΙΑ ΕΤΟΥΣ 2'!$AC$32,IF(MAX([1]Βοηθητικό!$E$32:$J$32)-1=MAX([1]Βοηθητικό!$E$1:$J$1)-5,'[1]ΣΤΟΙΧΕΙΑ ΕΤΟΥΣ 1'!$AC$32,"")))))</f>
        <v>89421</v>
      </c>
      <c r="D2413" s="7">
        <f>IF(MAX([1]Βοηθητικό!$E$32:$J$32)=MAX([1]Βοηθητικό!$E$1:$J$1),'[1]ΣΤΟΙΧΕΙΑ ΕΤΟΥΣ 6'!$AC$32,IF(MAX([1]Βοηθητικό!$E$32:$J$32)=MAX([1]Βοηθητικό!$E$1:$J$1)-1,'[1]ΣΤΟΙΧΕΙΑ ΕΤΟΥΣ 5'!$AC$32,IF(MAX([1]Βοηθητικό!$E$32:$J$32)=MAX([1]Βοηθητικό!$E$1:$J$1)-2,'[1]ΣΤΟΙΧΕΙΑ ΕΤΟΥΣ 4'!$AC$32,IF(MAX([1]Βοηθητικό!$E$32:$J$32)=MAX([1]Βοηθητικό!$E$1:$J$1)-3,'[1]ΣΤΟΙΧΕΙΑ ΕΤΟΥΣ 3'!$AC$32,IF(MAX([1]Βοηθητικό!$E$32:$J$32)=MAX([1]Βοηθητικό!$E$1:$J$1)-4,'[1]ΣΤΟΙΧΕΙΑ ΕΤΟΥΣ 2'!$AC$32,IF(MAX([1]Βοηθητικό!$E$32:$J$32)=MAX([1]Βοηθητικό!$E$1:$J$1)-5,'[1]ΣΤΟΙΧΕΙΑ ΕΤΟΥΣ 1'!$AC$32,""))))))</f>
        <v>90489</v>
      </c>
    </row>
    <row r="2414" spans="1:4" x14ac:dyDescent="0.25">
      <c r="A2414" s="1" t="s">
        <v>29</v>
      </c>
      <c r="B2414" s="6">
        <f>IF(MAX([1]Βοηθητικό!$E$32:$J$32)-2=MAX([1]Βοηθητικό!$E$1:$J$1)-2,'[1]ΣΤΟΙΧΕΙΑ ΕΤΟΥΣ 4'!$AD$32,IF(MAX([1]Βοηθητικό!$E$32:$J$32)-2=MAX([1]Βοηθητικό!$E$1:$J$1)-3,'[1]ΣΤΟΙΧΕΙΑ ΕΤΟΥΣ 3'!$AD$32,IF(MAX([1]Βοηθητικό!$E$32:$J$32)-2=MAX([1]Βοηθητικό!$E$1:$J$1)-4,'[1]ΣΤΟΙΧΕΙΑ ΕΤΟΥΣ 2'!$AD$32,IF(MAX([1]Βοηθητικό!$E$32:$J$32)-2=MAX([1]Βοηθητικό!$E$1:$J$1)-5,'[1]ΣΤΟΙΧΕΙΑ ΕΤΟΥΣ 1'!$AD$32,""))))</f>
        <v>64609</v>
      </c>
      <c r="C2414" s="6">
        <f>IF(MAX([1]Βοηθητικό!$E$32:$J$32)-1=MAX([1]Βοηθητικό!$E$1:$J$1)-1,'[1]ΣΤΟΙΧΕΙΑ ΕΤΟΥΣ 5'!$AD$32,IF(MAX([1]Βοηθητικό!$E$32:$J$32)-1=MAX([1]Βοηθητικό!$E$1:$J$1)-2,'[1]ΣΤΟΙΧΕΙΑ ΕΤΟΥΣ 4'!$AD$32,IF(MAX([1]Βοηθητικό!$E$32:$J$32)-1=MAX([1]Βοηθητικό!$E$1:$J$1)-3,'[1]ΣΤΟΙΧΕΙΑ ΕΤΟΥΣ 3'!$AD$32,IF(MAX([1]Βοηθητικό!$E$32:$J$32)-1=MAX([1]Βοηθητικό!$E$1:$J$1)-4,'[1]ΣΤΟΙΧΕΙΑ ΕΤΟΥΣ 2'!$AD$32,IF(MAX([1]Βοηθητικό!$E$32:$J$32)-1=MAX([1]Βοηθητικό!$E$1:$J$1)-5,'[1]ΣΤΟΙΧΕΙΑ ΕΤΟΥΣ 1'!$AD$32,"")))))</f>
        <v>115236</v>
      </c>
      <c r="D2414" s="7">
        <f>IF(MAX([1]Βοηθητικό!$E$32:$J$32)=MAX([1]Βοηθητικό!$E$1:$J$1),'[1]ΣΤΟΙΧΕΙΑ ΕΤΟΥΣ 6'!$AD$32,IF(MAX([1]Βοηθητικό!$E$32:$J$32)=MAX([1]Βοηθητικό!$E$1:$J$1)-1,'[1]ΣΤΟΙΧΕΙΑ ΕΤΟΥΣ 5'!$AD$32,IF(MAX([1]Βοηθητικό!$E$32:$J$32)=MAX([1]Βοηθητικό!$E$1:$J$1)-2,'[1]ΣΤΟΙΧΕΙΑ ΕΤΟΥΣ 4'!$AD$32,IF(MAX([1]Βοηθητικό!$E$32:$J$32)=MAX([1]Βοηθητικό!$E$1:$J$1)-3,'[1]ΣΤΟΙΧΕΙΑ ΕΤΟΥΣ 3'!$AD$32,IF(MAX([1]Βοηθητικό!$E$32:$J$32)=MAX([1]Βοηθητικό!$E$1:$J$1)-4,'[1]ΣΤΟΙΧΕΙΑ ΕΤΟΥΣ 2'!$AD$32,IF(MAX([1]Βοηθητικό!$E$32:$J$32)=MAX([1]Βοηθητικό!$E$1:$J$1)-5,'[1]ΣΤΟΙΧΕΙΑ ΕΤΟΥΣ 1'!$AD$32,""))))))</f>
        <v>134130</v>
      </c>
    </row>
    <row r="2415" spans="1:4" x14ac:dyDescent="0.25">
      <c r="A2415" s="1" t="s">
        <v>30</v>
      </c>
      <c r="B2415" s="6">
        <f>IF(MAX([1]Βοηθητικό!$E$32:$J$32)-2=MAX([1]Βοηθητικό!$E$1:$J$1)-2,'[1]ΣΤΟΙΧΕΙΑ ΕΤΟΥΣ 4'!$AE$32,IF(MAX([1]Βοηθητικό!$E$32:$J$32)-2=MAX([1]Βοηθητικό!$E$1:$J$1)-3,'[1]ΣΤΟΙΧΕΙΑ ΕΤΟΥΣ 3'!$AE$32,IF(MAX([1]Βοηθητικό!$E$32:$J$32)-2=MAX([1]Βοηθητικό!$E$1:$J$1)-4,'[1]ΣΤΟΙΧΕΙΑ ΕΤΟΥΣ 2'!$AE$32,IF(MAX([1]Βοηθητικό!$E$32:$J$32)-2=MAX([1]Βοηθητικό!$E$1:$J$1)-5,'[1]ΣΤΟΙΧΕΙΑ ΕΤΟΥΣ 1'!$AE$32,""))))</f>
        <v>24328</v>
      </c>
      <c r="C2415" s="6">
        <f>IF(MAX([1]Βοηθητικό!$E$32:$J$32)-1=MAX([1]Βοηθητικό!$E$1:$J$1)-1,'[1]ΣΤΟΙΧΕΙΑ ΕΤΟΥΣ 5'!$AE$32,IF(MAX([1]Βοηθητικό!$E$32:$J$32)-1=MAX([1]Βοηθητικό!$E$1:$J$1)-2,'[1]ΣΤΟΙΧΕΙΑ ΕΤΟΥΣ 4'!$AE$32,IF(MAX([1]Βοηθητικό!$E$32:$J$32)-1=MAX([1]Βοηθητικό!$E$1:$J$1)-3,'[1]ΣΤΟΙΧΕΙΑ ΕΤΟΥΣ 3'!$AE$32,IF(MAX([1]Βοηθητικό!$E$32:$J$32)-1=MAX([1]Βοηθητικό!$E$1:$J$1)-4,'[1]ΣΤΟΙΧΕΙΑ ΕΤΟΥΣ 2'!$AE$32,IF(MAX([1]Βοηθητικό!$E$32:$J$32)-1=MAX([1]Βοηθητικό!$E$1:$J$1)-5,'[1]ΣΤΟΙΧΕΙΑ ΕΤΟΥΣ 1'!$AE$32,"")))))</f>
        <v>24328</v>
      </c>
      <c r="D2415" s="7">
        <f>IF(MAX([1]Βοηθητικό!$E$32:$J$32)=MAX([1]Βοηθητικό!$E$1:$J$1),'[1]ΣΤΟΙΧΕΙΑ ΕΤΟΥΣ 6'!$AE$32,IF(MAX([1]Βοηθητικό!$E$32:$J$32)=MAX([1]Βοηθητικό!$E$1:$J$1)-1,'[1]ΣΤΟΙΧΕΙΑ ΕΤΟΥΣ 5'!$AE$32,IF(MAX([1]Βοηθητικό!$E$32:$J$32)=MAX([1]Βοηθητικό!$E$1:$J$1)-2,'[1]ΣΤΟΙΧΕΙΑ ΕΤΟΥΣ 4'!$AE$32,IF(MAX([1]Βοηθητικό!$E$32:$J$32)=MAX([1]Βοηθητικό!$E$1:$J$1)-3,'[1]ΣΤΟΙΧΕΙΑ ΕΤΟΥΣ 3'!$AE$32,IF(MAX([1]Βοηθητικό!$E$32:$J$32)=MAX([1]Βοηθητικό!$E$1:$J$1)-4,'[1]ΣΤΟΙΧΕΙΑ ΕΤΟΥΣ 2'!$AE$32,IF(MAX([1]Βοηθητικό!$E$32:$J$32)=MAX([1]Βοηθητικό!$E$1:$J$1)-5,'[1]ΣΤΟΙΧΕΙΑ ΕΤΟΥΣ 1'!$AE$32,""))))))</f>
        <v>24328</v>
      </c>
    </row>
    <row r="2416" spans="1:4" x14ac:dyDescent="0.25">
      <c r="A2416" s="1" t="s">
        <v>61</v>
      </c>
      <c r="B2416" s="6">
        <f>IF(MAX([1]Βοηθητικό!$E$32:$J$32)-2=MAX([1]Βοηθητικό!$E$1:$J$1)-2,'[1]ΣΤΟΙΧΕΙΑ ΕΤΟΥΣ 4'!$BJ$32,IF(MAX([1]Βοηθητικό!$E$32:$J$32)-2=MAX([1]Βοηθητικό!$E$1:$J$1)-3,'[1]ΣΤΟΙΧΕΙΑ ΕΤΟΥΣ 3'!$BJ$32,IF(MAX([1]Βοηθητικό!$E$32:$J$32)-2=MAX([1]Βοηθητικό!$E$1:$J$1)-4,'[1]ΣΤΟΙΧΕΙΑ ΕΤΟΥΣ 2'!$BJ$32,IF(MAX([1]Βοηθητικό!$E$32:$J$32)-2=MAX([1]Βοηθητικό!$E$1:$J$1)-5,'[1]ΣΤΟΙΧΕΙΑ ΕΤΟΥΣ 1'!$BJ$32,""))))</f>
        <v>24328</v>
      </c>
      <c r="C2416" s="6">
        <f>IF(MAX([1]Βοηθητικό!$E$32:$J$32)-1=MAX([1]Βοηθητικό!$E$1:$J$1)-1,'[1]ΣΤΟΙΧΕΙΑ ΕΤΟΥΣ 5'!$BJ$32,IF(MAX([1]Βοηθητικό!$E$32:$J$32)-1=MAX([1]Βοηθητικό!$E$1:$J$1)-2,'[1]ΣΤΟΙΧΕΙΑ ΕΤΟΥΣ 4'!$BJ$32,IF(MAX([1]Βοηθητικό!$E$32:$J$32)-1=MAX([1]Βοηθητικό!$E$1:$J$1)-3,'[1]ΣΤΟΙΧΕΙΑ ΕΤΟΥΣ 3'!$BJ$32,IF(MAX([1]Βοηθητικό!$E$32:$J$32)-1=MAX([1]Βοηθητικό!$E$1:$J$1)-4,'[1]ΣΤΟΙΧΕΙΑ ΕΤΟΥΣ 2'!$BJ$32,IF(MAX([1]Βοηθητικό!$E$32:$J$32)-1=MAX([1]Βοηθητικό!$E$1:$J$1)-5,'[1]ΣΤΟΙΧΕΙΑ ΕΤΟΥΣ 1'!$BJ$32,"")))))</f>
        <v>24328</v>
      </c>
      <c r="D2416" s="7">
        <f>IF(MAX([1]Βοηθητικό!$E$32:$J$32)=MAX([1]Βοηθητικό!$E$1:$J$1),'[1]ΣΤΟΙΧΕΙΑ ΕΤΟΥΣ 6'!$BJ$32,IF(MAX([1]Βοηθητικό!$E$32:$J$32)=MAX([1]Βοηθητικό!$E$1:$J$1)-1,'[1]ΣΤΟΙΧΕΙΑ ΕΤΟΥΣ 5'!$BJ$32,IF(MAX([1]Βοηθητικό!$E$32:$J$32)=MAX([1]Βοηθητικό!$E$1:$J$1)-2,'[1]ΣΤΟΙΧΕΙΑ ΕΤΟΥΣ 4'!$BJ$32,IF(MAX([1]Βοηθητικό!$E$32:$J$32)=MAX([1]Βοηθητικό!$E$1:$J$1)-3,'[1]ΣΤΟΙΧΕΙΑ ΕΤΟΥΣ 3'!$BJ$32,IF(MAX([1]Βοηθητικό!$E$32:$J$32)=MAX([1]Βοηθητικό!$E$1:$J$1)-4,'[1]ΣΤΟΙΧΕΙΑ ΕΤΟΥΣ 2'!$BJ$32,IF(MAX([1]Βοηθητικό!$E$32:$J$32)=MAX([1]Βοηθητικό!$E$1:$J$1)-5,'[1]ΣΤΟΙΧΕΙΑ ΕΤΟΥΣ 1'!$BJ$32,""))))))</f>
        <v>24328</v>
      </c>
    </row>
    <row r="2417" spans="1:4" x14ac:dyDescent="0.25">
      <c r="A2417" s="1" t="s">
        <v>62</v>
      </c>
      <c r="B2417" s="6">
        <f>IF(MAX([1]Βοηθητικό!$E$32:$J$32)-2=MAX([1]Βοηθητικό!$E$1:$J$1)-2,'[1]ΣΤΟΙΧΕΙΑ ΕΤΟΥΣ 4'!$BK$32,IF(MAX([1]Βοηθητικό!$E$32:$J$32)-2=MAX([1]Βοηθητικό!$E$1:$J$1)-3,'[1]ΣΤΟΙΧΕΙΑ ΕΤΟΥΣ 3'!$BK$32,IF(MAX([1]Βοηθητικό!$E$32:$J$32)-2=MAX([1]Βοηθητικό!$E$1:$J$1)-4,'[1]ΣΤΟΙΧΕΙΑ ΕΤΟΥΣ 2'!$BK$32,IF(MAX([1]Βοηθητικό!$E$32:$J$32)-2=MAX([1]Βοηθητικό!$E$1:$J$1)-5,'[1]ΣΤΟΙΧΕΙΑ ΕΤΟΥΣ 1'!$BK$32,""))))</f>
        <v>0</v>
      </c>
      <c r="C2417" s="6">
        <f>IF(MAX([1]Βοηθητικό!$E$32:$J$32)-1=MAX([1]Βοηθητικό!$E$1:$J$1)-1,'[1]ΣΤΟΙΧΕΙΑ ΕΤΟΥΣ 5'!$BK$32,IF(MAX([1]Βοηθητικό!$E$32:$J$32)-1=MAX([1]Βοηθητικό!$E$1:$J$1)-2,'[1]ΣΤΟΙΧΕΙΑ ΕΤΟΥΣ 4'!$BK$32,IF(MAX([1]Βοηθητικό!$E$32:$J$32)-1=MAX([1]Βοηθητικό!$E$1:$J$1)-3,'[1]ΣΤΟΙΧΕΙΑ ΕΤΟΥΣ 3'!$BK$32,IF(MAX([1]Βοηθητικό!$E$32:$J$32)-1=MAX([1]Βοηθητικό!$E$1:$J$1)-4,'[1]ΣΤΟΙΧΕΙΑ ΕΤΟΥΣ 2'!$BK$32,IF(MAX([1]Βοηθητικό!$E$32:$J$32)-1=MAX([1]Βοηθητικό!$E$1:$J$1)-5,'[1]ΣΤΟΙΧΕΙΑ ΕΤΟΥΣ 1'!$BK$32,"")))))</f>
        <v>0</v>
      </c>
      <c r="D2417" s="7">
        <f>IF(MAX([1]Βοηθητικό!$E$32:$J$32)=MAX([1]Βοηθητικό!$E$1:$J$1),'[1]ΣΤΟΙΧΕΙΑ ΕΤΟΥΣ 6'!$BK$32,IF(MAX([1]Βοηθητικό!$E$32:$J$32)=MAX([1]Βοηθητικό!$E$1:$J$1)-1,'[1]ΣΤΟΙΧΕΙΑ ΕΤΟΥΣ 5'!$BK$32,IF(MAX([1]Βοηθητικό!$E$32:$J$32)=MAX([1]Βοηθητικό!$E$1:$J$1)-2,'[1]ΣΤΟΙΧΕΙΑ ΕΤΟΥΣ 4'!$BK$32,IF(MAX([1]Βοηθητικό!$E$32:$J$32)=MAX([1]Βοηθητικό!$E$1:$J$1)-3,'[1]ΣΤΟΙΧΕΙΑ ΕΤΟΥΣ 3'!$BK$32,IF(MAX([1]Βοηθητικό!$E$32:$J$32)=MAX([1]Βοηθητικό!$E$1:$J$1)-4,'[1]ΣΤΟΙΧΕΙΑ ΕΤΟΥΣ 2'!$BK$32,IF(MAX([1]Βοηθητικό!$E$32:$J$32)=MAX([1]Βοηθητικό!$E$1:$J$1)-5,'[1]ΣΤΟΙΧΕΙΑ ΕΤΟΥΣ 1'!$BK$32,""))))))</f>
        <v>0</v>
      </c>
    </row>
    <row r="2418" spans="1:4" x14ac:dyDescent="0.25">
      <c r="A2418" s="1" t="s">
        <v>31</v>
      </c>
      <c r="B2418" s="6">
        <f>IF(MAX([1]Βοηθητικό!$E$32:$J$32)-2=MAX([1]Βοηθητικό!$E$1:$J$1)-2,'[1]ΣΤΟΙΧΕΙΑ ΕΤΟΥΣ 4'!$AF$32,IF(MAX([1]Βοηθητικό!$E$32:$J$32)-2=MAX([1]Βοηθητικό!$E$1:$J$1)-3,'[1]ΣΤΟΙΧΕΙΑ ΕΤΟΥΣ 3'!$AF$32,IF(MAX([1]Βοηθητικό!$E$32:$J$32)-2=MAX([1]Βοηθητικό!$E$1:$J$1)-4,'[1]ΣΤΟΙΧΕΙΑ ΕΤΟΥΣ 2'!$AF$32,IF(MAX([1]Βοηθητικό!$E$32:$J$32)-2=MAX([1]Βοηθητικό!$E$1:$J$1)-5,'[1]ΣΤΟΙΧΕΙΑ ΕΤΟΥΣ 1'!$AF$32,""))))</f>
        <v>795286</v>
      </c>
      <c r="C2418" s="6">
        <f>IF(MAX([1]Βοηθητικό!$E$32:$J$32)-1=MAX([1]Βοηθητικό!$E$1:$J$1)-1,'[1]ΣΤΟΙΧΕΙΑ ΕΤΟΥΣ 5'!$AF$32,IF(MAX([1]Βοηθητικό!$E$32:$J$32)-1=MAX([1]Βοηθητικό!$E$1:$J$1)-2,'[1]ΣΤΟΙΧΕΙΑ ΕΤΟΥΣ 4'!$AF$32,IF(MAX([1]Βοηθητικό!$E$32:$J$32)-1=MAX([1]Βοηθητικό!$E$1:$J$1)-3,'[1]ΣΤΟΙΧΕΙΑ ΕΤΟΥΣ 3'!$AF$32,IF(MAX([1]Βοηθητικό!$E$32:$J$32)-1=MAX([1]Βοηθητικό!$E$1:$J$1)-4,'[1]ΣΤΟΙΧΕΙΑ ΕΤΟΥΣ 2'!$AF$32,IF(MAX([1]Βοηθητικό!$E$32:$J$32)-1=MAX([1]Βοηθητικό!$E$1:$J$1)-5,'[1]ΣΤΟΙΧΕΙΑ ΕΤΟΥΣ 1'!$AF$32,"")))))</f>
        <v>796655</v>
      </c>
      <c r="D2418" s="7">
        <f>IF(MAX([1]Βοηθητικό!$E$32:$J$32)=MAX([1]Βοηθητικό!$E$1:$J$1),'[1]ΣΤΟΙΧΕΙΑ ΕΤΟΥΣ 6'!$AF$32,IF(MAX([1]Βοηθητικό!$E$32:$J$32)=MAX([1]Βοηθητικό!$E$1:$J$1)-1,'[1]ΣΤΟΙΧΕΙΑ ΕΤΟΥΣ 5'!$AF$32,IF(MAX([1]Βοηθητικό!$E$32:$J$32)=MAX([1]Βοηθητικό!$E$1:$J$1)-2,'[1]ΣΤΟΙΧΕΙΑ ΕΤΟΥΣ 4'!$AF$32,IF(MAX([1]Βοηθητικό!$E$32:$J$32)=MAX([1]Βοηθητικό!$E$1:$J$1)-3,'[1]ΣΤΟΙΧΕΙΑ ΕΤΟΥΣ 3'!$AF$32,IF(MAX([1]Βοηθητικό!$E$32:$J$32)=MAX([1]Βοηθητικό!$E$1:$J$1)-4,'[1]ΣΤΟΙΧΕΙΑ ΕΤΟΥΣ 2'!$AF$32,IF(MAX([1]Βοηθητικό!$E$32:$J$32)=MAX([1]Βοηθητικό!$E$1:$J$1)-5,'[1]ΣΤΟΙΧΕΙΑ ΕΤΟΥΣ 1'!$AF$32,""))))))</f>
        <v>814526</v>
      </c>
    </row>
    <row r="2419" spans="1:4" x14ac:dyDescent="0.25">
      <c r="A2419" s="1" t="s">
        <v>187</v>
      </c>
      <c r="B2419" s="6">
        <f>IF(MAX([1]Βοηθητικό!$E$32:$J$32)-2=MAX([1]Βοηθητικό!$E$1:$J$1)-2,'[1]ΣΤΟΙΧΕΙΑ ΕΤΟΥΣ 4'!$AG$32,IF(MAX([1]Βοηθητικό!$E$32:$J$32)-2=MAX([1]Βοηθητικό!$E$1:$J$1)-3,'[1]ΣΤΟΙΧΕΙΑ ΕΤΟΥΣ 3'!$AG$32,IF(MAX([1]Βοηθητικό!$E$32:$J$32)-2=MAX([1]Βοηθητικό!$E$1:$J$1)-4,'[1]ΣΤΟΙΧΕΙΑ ΕΤΟΥΣ 2'!$AG$32,IF(MAX([1]Βοηθητικό!$E$32:$J$32)-2=MAX([1]Βοηθητικό!$E$1:$J$1)-5,'[1]ΣΤΟΙΧΕΙΑ ΕΤΟΥΣ 1'!$AG$32,""))))</f>
        <v>279713</v>
      </c>
      <c r="C2419" s="6">
        <f>IF(MAX([1]Βοηθητικό!$E$32:$J$32)-1=MAX([1]Βοηθητικό!$E$1:$J$1)-1,'[1]ΣΤΟΙΧΕΙΑ ΕΤΟΥΣ 5'!$AG$32,IF(MAX([1]Βοηθητικό!$E$32:$J$32)-1=MAX([1]Βοηθητικό!$E$1:$J$1)-2,'[1]ΣΤΟΙΧΕΙΑ ΕΤΟΥΣ 4'!$AG$32,IF(MAX([1]Βοηθητικό!$E$32:$J$32)-1=MAX([1]Βοηθητικό!$E$1:$J$1)-3,'[1]ΣΤΟΙΧΕΙΑ ΕΤΟΥΣ 3'!$AG$32,IF(MAX([1]Βοηθητικό!$E$32:$J$32)-1=MAX([1]Βοηθητικό!$E$1:$J$1)-4,'[1]ΣΤΟΙΧΕΙΑ ΕΤΟΥΣ 2'!$AG$32,IF(MAX([1]Βοηθητικό!$E$32:$J$32)-1=MAX([1]Βοηθητικό!$E$1:$J$1)-5,'[1]ΣΤΟΙΧΕΙΑ ΕΤΟΥΣ 1'!$AG$32,"")))))</f>
        <v>269856</v>
      </c>
      <c r="D2419" s="7">
        <f>IF(MAX([1]Βοηθητικό!$E$32:$J$32)=MAX([1]Βοηθητικό!$E$1:$J$1),'[1]ΣΤΟΙΧΕΙΑ ΕΤΟΥΣ 6'!$AG$32,IF(MAX([1]Βοηθητικό!$E$32:$J$32)=MAX([1]Βοηθητικό!$E$1:$J$1)-1,'[1]ΣΤΟΙΧΕΙΑ ΕΤΟΥΣ 5'!$AG$32,IF(MAX([1]Βοηθητικό!$E$32:$J$32)=MAX([1]Βοηθητικό!$E$1:$J$1)-2,'[1]ΣΤΟΙΧΕΙΑ ΕΤΟΥΣ 4'!$AG$32,IF(MAX([1]Βοηθητικό!$E$32:$J$32)=MAX([1]Βοηθητικό!$E$1:$J$1)-3,'[1]ΣΤΟΙΧΕΙΑ ΕΤΟΥΣ 3'!$AG$32,IF(MAX([1]Βοηθητικό!$E$32:$J$32)=MAX([1]Βοηθητικό!$E$1:$J$1)-4,'[1]ΣΤΟΙΧΕΙΑ ΕΤΟΥΣ 2'!$AG$32,IF(MAX([1]Βοηθητικό!$E$32:$J$32)=MAX([1]Βοηθητικό!$E$1:$J$1)-5,'[1]ΣΤΟΙΧΕΙΑ ΕΤΟΥΣ 1'!$AG$32,""))))))</f>
        <v>245185</v>
      </c>
    </row>
    <row r="2420" spans="1:4" x14ac:dyDescent="0.25">
      <c r="A2420" s="1" t="s">
        <v>188</v>
      </c>
      <c r="B2420" s="6">
        <f>IF(MAX([1]Βοηθητικό!$E$32:$J$32)-2=MAX([1]Βοηθητικό!$E$1:$J$1)-2,'[1]ΣΤΟΙΧΕΙΑ ΕΤΟΥΣ 4'!$AH$32,IF(MAX([1]Βοηθητικό!$E$32:$J$32)-2=MAX([1]Βοηθητικό!$E$1:$J$1)-3,'[1]ΣΤΟΙΧΕΙΑ ΕΤΟΥΣ 3'!$AH$32,IF(MAX([1]Βοηθητικό!$E$32:$J$32)-2=MAX([1]Βοηθητικό!$E$1:$J$1)-4,'[1]ΣΤΟΙΧΕΙΑ ΕΤΟΥΣ 2'!$AH$32,IF(MAX([1]Βοηθητικό!$E$32:$J$32)-2=MAX([1]Βοηθητικό!$E$1:$J$1)-5,'[1]ΣΤΟΙΧΕΙΑ ΕΤΟΥΣ 1'!$AH$32,""))))</f>
        <v>489074</v>
      </c>
      <c r="C2420" s="6">
        <f>IF(MAX([1]Βοηθητικό!$E$32:$J$32)-1=MAX([1]Βοηθητικό!$E$1:$J$1)-1,'[1]ΣΤΟΙΧΕΙΑ ΕΤΟΥΣ 5'!$AH$32,IF(MAX([1]Βοηθητικό!$E$32:$J$32)-1=MAX([1]Βοηθητικό!$E$1:$J$1)-2,'[1]ΣΤΟΙΧΕΙΑ ΕΤΟΥΣ 4'!$AH$32,IF(MAX([1]Βοηθητικό!$E$32:$J$32)-1=MAX([1]Βοηθητικό!$E$1:$J$1)-3,'[1]ΣΤΟΙΧΕΙΑ ΕΤΟΥΣ 3'!$AH$32,IF(MAX([1]Βοηθητικό!$E$32:$J$32)-1=MAX([1]Βοηθητικό!$E$1:$J$1)-4,'[1]ΣΤΟΙΧΕΙΑ ΕΤΟΥΣ 2'!$AH$32,IF(MAX([1]Βοηθητικό!$E$32:$J$32)-1=MAX([1]Βοηθητικό!$E$1:$J$1)-5,'[1]ΣΤΟΙΧΕΙΑ ΕΤΟΥΣ 1'!$AH$32,"")))))</f>
        <v>488659</v>
      </c>
      <c r="D2420" s="7">
        <f>IF(MAX([1]Βοηθητικό!$E$32:$J$32)=MAX([1]Βοηθητικό!$E$1:$J$1),'[1]ΣΤΟΙΧΕΙΑ ΕΤΟΥΣ 6'!$AH$32,IF(MAX([1]Βοηθητικό!$E$32:$J$32)=MAX([1]Βοηθητικό!$E$1:$J$1)-1,'[1]ΣΤΟΙΧΕΙΑ ΕΤΟΥΣ 5'!$AH$32,IF(MAX([1]Βοηθητικό!$E$32:$J$32)=MAX([1]Βοηθητικό!$E$1:$J$1)-2,'[1]ΣΤΟΙΧΕΙΑ ΕΤΟΥΣ 4'!$AH$32,IF(MAX([1]Βοηθητικό!$E$32:$J$32)=MAX([1]Βοηθητικό!$E$1:$J$1)-3,'[1]ΣΤΟΙΧΕΙΑ ΕΤΟΥΣ 3'!$AH$32,IF(MAX([1]Βοηθητικό!$E$32:$J$32)=MAX([1]Βοηθητικό!$E$1:$J$1)-4,'[1]ΣΤΟΙΧΕΙΑ ΕΤΟΥΣ 2'!$AH$32,IF(MAX([1]Βοηθητικό!$E$32:$J$32)=MAX([1]Βοηθητικό!$E$1:$J$1)-5,'[1]ΣΤΟΙΧΕΙΑ ΕΤΟΥΣ 1'!$AH$32,""))))))</f>
        <v>522919</v>
      </c>
    </row>
    <row r="2421" spans="1:4" x14ac:dyDescent="0.25">
      <c r="A2421" s="1" t="s">
        <v>189</v>
      </c>
      <c r="B2421" s="6">
        <f>IF(MAX([1]Βοηθητικό!$E$32:$J$32)-2=MAX([1]Βοηθητικό!$E$1:$J$1)-2,'[1]ΣΤΟΙΧΕΙΑ ΕΤΟΥΣ 4'!$AI$32,IF(MAX([1]Βοηθητικό!$E$32:$J$32)-2=MAX([1]Βοηθητικό!$E$1:$J$1)-3,'[1]ΣΤΟΙΧΕΙΑ ΕΤΟΥΣ 3'!$AI$32,IF(MAX([1]Βοηθητικό!$E$32:$J$32)-2=MAX([1]Βοηθητικό!$E$1:$J$1)-4,'[1]ΣΤΟΙΧΕΙΑ ΕΤΟΥΣ 2'!$AI$32,IF(MAX([1]Βοηθητικό!$E$32:$J$32)-2=MAX([1]Βοηθητικό!$E$1:$J$1)-5,'[1]ΣΤΟΙΧΕΙΑ ΕΤΟΥΣ 1'!$AI$32,""))))</f>
        <v>0</v>
      </c>
      <c r="C2421" s="6">
        <f>IF(MAX([1]Βοηθητικό!$E$32:$J$32)-1=MAX([1]Βοηθητικό!$E$1:$J$1)-1,'[1]ΣΤΟΙΧΕΙΑ ΕΤΟΥΣ 5'!$AI$32,IF(MAX([1]Βοηθητικό!$E$32:$J$32)-1=MAX([1]Βοηθητικό!$E$1:$J$1)-2,'[1]ΣΤΟΙΧΕΙΑ ΕΤΟΥΣ 4'!$AI$32,IF(MAX([1]Βοηθητικό!$E$32:$J$32)-1=MAX([1]Βοηθητικό!$E$1:$J$1)-3,'[1]ΣΤΟΙΧΕΙΑ ΕΤΟΥΣ 3'!$AI$32,IF(MAX([1]Βοηθητικό!$E$32:$J$32)-1=MAX([1]Βοηθητικό!$E$1:$J$1)-4,'[1]ΣΤΟΙΧΕΙΑ ΕΤΟΥΣ 2'!$AI$32,IF(MAX([1]Βοηθητικό!$E$32:$J$32)-1=MAX([1]Βοηθητικό!$E$1:$J$1)-5,'[1]ΣΤΟΙΧΕΙΑ ΕΤΟΥΣ 1'!$AI$32,"")))))</f>
        <v>0</v>
      </c>
      <c r="D2421" s="7">
        <f>IF(MAX([1]Βοηθητικό!$E$32:$J$32)=MAX([1]Βοηθητικό!$E$1:$J$1),'[1]ΣΤΟΙΧΕΙΑ ΕΤΟΥΣ 6'!$AI$32,IF(MAX([1]Βοηθητικό!$E$32:$J$32)=MAX([1]Βοηθητικό!$E$1:$J$1)-1,'[1]ΣΤΟΙΧΕΙΑ ΕΤΟΥΣ 5'!$AI$32,IF(MAX([1]Βοηθητικό!$E$32:$J$32)=MAX([1]Βοηθητικό!$E$1:$J$1)-2,'[1]ΣΤΟΙΧΕΙΑ ΕΤΟΥΣ 4'!$AI$32,IF(MAX([1]Βοηθητικό!$E$32:$J$32)=MAX([1]Βοηθητικό!$E$1:$J$1)-3,'[1]ΣΤΟΙΧΕΙΑ ΕΤΟΥΣ 3'!$AI$32,IF(MAX([1]Βοηθητικό!$E$32:$J$32)=MAX([1]Βοηθητικό!$E$1:$J$1)-4,'[1]ΣΤΟΙΧΕΙΑ ΕΤΟΥΣ 2'!$AI$32,IF(MAX([1]Βοηθητικό!$E$32:$J$32)=MAX([1]Βοηθητικό!$E$1:$J$1)-5,'[1]ΣΤΟΙΧΕΙΑ ΕΤΟΥΣ 1'!$AI$32,""))))))</f>
        <v>0</v>
      </c>
    </row>
    <row r="2422" spans="1:4" x14ac:dyDescent="0.25">
      <c r="A2422" s="1" t="s">
        <v>36</v>
      </c>
      <c r="B2422" s="6">
        <f>IF(MAX([1]Βοηθητικό!$E$32:$J$32)-2=MAX([1]Βοηθητικό!$E$1:$J$1)-2,'[1]ΣΤΟΙΧΕΙΑ ΕΤΟΥΣ 4'!$AK$32,IF(MAX([1]Βοηθητικό!$E$32:$J$32)-2=MAX([1]Βοηθητικό!$E$1:$J$1)-3,'[1]ΣΤΟΙΧΕΙΑ ΕΤΟΥΣ 3'!$AK$32,IF(MAX([1]Βοηθητικό!$E$32:$J$32)-2=MAX([1]Βοηθητικό!$E$1:$J$1)-4,'[1]ΣΤΟΙΧΕΙΑ ΕΤΟΥΣ 2'!$AK$32,IF(MAX([1]Βοηθητικό!$E$32:$J$32)-2=MAX([1]Βοηθητικό!$E$1:$J$1)-5,'[1]ΣΤΟΙΧΕΙΑ ΕΤΟΥΣ 1'!$AK$32,""))))</f>
        <v>26500</v>
      </c>
      <c r="C2422" s="6">
        <f>IF(MAX([1]Βοηθητικό!$E$32:$J$32)-1=MAX([1]Βοηθητικό!$E$1:$J$1)-1,'[1]ΣΤΟΙΧΕΙΑ ΕΤΟΥΣ 5'!$AK$32,IF(MAX([1]Βοηθητικό!$E$32:$J$32)-1=MAX([1]Βοηθητικό!$E$1:$J$1)-2,'[1]ΣΤΟΙΧΕΙΑ ΕΤΟΥΣ 4'!$AK$32,IF(MAX([1]Βοηθητικό!$E$32:$J$32)-1=MAX([1]Βοηθητικό!$E$1:$J$1)-3,'[1]ΣΤΟΙΧΕΙΑ ΕΤΟΥΣ 3'!$AK$32,IF(MAX([1]Βοηθητικό!$E$32:$J$32)-1=MAX([1]Βοηθητικό!$E$1:$J$1)-4,'[1]ΣΤΟΙΧΕΙΑ ΕΤΟΥΣ 2'!$AK$32,IF(MAX([1]Βοηθητικό!$E$32:$J$32)-1=MAX([1]Βοηθητικό!$E$1:$J$1)-5,'[1]ΣΤΟΙΧΕΙΑ ΕΤΟΥΣ 1'!$AK$32,"")))))</f>
        <v>38140</v>
      </c>
      <c r="D2422" s="7">
        <f>IF(MAX([1]Βοηθητικό!$E$32:$J$32)=MAX([1]Βοηθητικό!$E$1:$J$1),'[1]ΣΤΟΙΧΕΙΑ ΕΤΟΥΣ 6'!$AK$32,IF(MAX([1]Βοηθητικό!$E$32:$J$32)=MAX([1]Βοηθητικό!$E$1:$J$1)-1,'[1]ΣΤΟΙΧΕΙΑ ΕΤΟΥΣ 5'!$AK$32,IF(MAX([1]Βοηθητικό!$E$32:$J$32)=MAX([1]Βοηθητικό!$E$1:$J$1)-2,'[1]ΣΤΟΙΧΕΙΑ ΕΤΟΥΣ 4'!$AK$32,IF(MAX([1]Βοηθητικό!$E$32:$J$32)=MAX([1]Βοηθητικό!$E$1:$J$1)-3,'[1]ΣΤΟΙΧΕΙΑ ΕΤΟΥΣ 3'!$AK$32,IF(MAX([1]Βοηθητικό!$E$32:$J$32)=MAX([1]Βοηθητικό!$E$1:$J$1)-4,'[1]ΣΤΟΙΧΕΙΑ ΕΤΟΥΣ 2'!$AK$32,IF(MAX([1]Βοηθητικό!$E$32:$J$32)=MAX([1]Βοηθητικό!$E$1:$J$1)-5,'[1]ΣΤΟΙΧΕΙΑ ΕΤΟΥΣ 1'!$AK$32,""))))))</f>
        <v>46422</v>
      </c>
    </row>
    <row r="2423" spans="1:4" x14ac:dyDescent="0.25">
      <c r="A2423" s="1" t="s">
        <v>37</v>
      </c>
      <c r="B2423" s="6">
        <f>IF(MAX([1]Βοηθητικό!$E$32:$J$32)-2=MAX([1]Βοηθητικό!$E$1:$J$1)-2,'[1]ΣΤΟΙΧΕΙΑ ΕΤΟΥΣ 4'!$AL$32,IF(MAX([1]Βοηθητικό!$E$32:$J$32)-2=MAX([1]Βοηθητικό!$E$1:$J$1)-3,'[1]ΣΤΟΙΧΕΙΑ ΕΤΟΥΣ 3'!$AL$32,IF(MAX([1]Βοηθητικό!$E$32:$J$32)-2=MAX([1]Βοηθητικό!$E$1:$J$1)-4,'[1]ΣΤΟΙΧΕΙΑ ΕΤΟΥΣ 2'!$AL$32,IF(MAX([1]Βοηθητικό!$E$32:$J$32)-2=MAX([1]Βοηθητικό!$E$1:$J$1)-5,'[1]ΣΤΟΙΧΕΙΑ ΕΤΟΥΣ 1'!$AL$32,""))))</f>
        <v>1294307</v>
      </c>
      <c r="C2423" s="6">
        <f>IF(MAX([1]Βοηθητικό!$E$32:$J$32)-1=MAX([1]Βοηθητικό!$E$1:$J$1)-1,'[1]ΣΤΟΙΧΕΙΑ ΕΤΟΥΣ 5'!$AL$32,IF(MAX([1]Βοηθητικό!$E$32:$J$32)-1=MAX([1]Βοηθητικό!$E$1:$J$1)-2,'[1]ΣΤΟΙΧΕΙΑ ΕΤΟΥΣ 4'!$AL$32,IF(MAX([1]Βοηθητικό!$E$32:$J$32)-1=MAX([1]Βοηθητικό!$E$1:$J$1)-3,'[1]ΣΤΟΙΧΕΙΑ ΕΤΟΥΣ 3'!$AL$32,IF(MAX([1]Βοηθητικό!$E$32:$J$32)-1=MAX([1]Βοηθητικό!$E$1:$J$1)-4,'[1]ΣΤΟΙΧΕΙΑ ΕΤΟΥΣ 2'!$AL$32,IF(MAX([1]Βοηθητικό!$E$32:$J$32)-1=MAX([1]Βοηθητικό!$E$1:$J$1)-5,'[1]ΣΤΟΙΧΕΙΑ ΕΤΟΥΣ 1'!$AL$32,"")))))</f>
        <v>1347040</v>
      </c>
      <c r="D2423" s="7">
        <f>IF(MAX([1]Βοηθητικό!$E$32:$J$32)=MAX([1]Βοηθητικό!$E$1:$J$1),'[1]ΣΤΟΙΧΕΙΑ ΕΤΟΥΣ 6'!$AL$32,IF(MAX([1]Βοηθητικό!$E$32:$J$32)=MAX([1]Βοηθητικό!$E$1:$J$1)-1,'[1]ΣΤΟΙΧΕΙΑ ΕΤΟΥΣ 5'!$AL$32,IF(MAX([1]Βοηθητικό!$E$32:$J$32)=MAX([1]Βοηθητικό!$E$1:$J$1)-2,'[1]ΣΤΟΙΧΕΙΑ ΕΤΟΥΣ 4'!$AL$32,IF(MAX([1]Βοηθητικό!$E$32:$J$32)=MAX([1]Βοηθητικό!$E$1:$J$1)-3,'[1]ΣΤΟΙΧΕΙΑ ΕΤΟΥΣ 3'!$AL$32,IF(MAX([1]Βοηθητικό!$E$32:$J$32)=MAX([1]Βοηθητικό!$E$1:$J$1)-4,'[1]ΣΤΟΙΧΕΙΑ ΕΤΟΥΣ 2'!$AL$32,IF(MAX([1]Βοηθητικό!$E$32:$J$32)=MAX([1]Βοηθητικό!$E$1:$J$1)-5,'[1]ΣΤΟΙΧΕΙΑ ΕΤΟΥΣ 1'!$AL$32,""))))))</f>
        <v>1384874</v>
      </c>
    </row>
    <row r="2424" spans="1:4" x14ac:dyDescent="0.25">
      <c r="A2424" s="1"/>
      <c r="B2424" s="4" t="str">
        <f>IF(MAX([1]Βοηθητικό!$E$32:$J$32)-2=MAX([1]Βοηθητικό!$E$1:$J$1)-2,LEFT('[1]ΣΤΟΙΧΕΙΑ ΕΤΟΥΣ 4'!$F$32,10),IF(MAX([1]Βοηθητικό!$E$32:$J$32)-2=MAX([1]Βοηθητικό!$E$1:$J$1)-3,LEFT('[1]ΣΤΟΙΧΕΙΑ ΕΤΟΥΣ 3'!$F$32,10),IF(MAX([1]Βοηθητικό!$E$32:$J$32)-2=MAX([1]Βοηθητικό!$E$1:$J$1)-4,LEFT('[1]ΣΤΟΙΧΕΙΑ ΕΤΟΥΣ 2'!$F$32,10),IF(MAX([1]Βοηθητικό!$E$32:$J$32)-2=MAX([1]Βοηθητικό!$E$1:$J$1)-5,LEFT('[1]ΣΤΟΙΧΕΙΑ ΕΤΟΥΣ 1'!$F$32,10),""))))</f>
        <v>01/01/2017</v>
      </c>
      <c r="C2424" s="17" t="str">
        <f>IF(MAX([1]Βοηθητικό!$E$32:$J$32)-1=MAX([1]Βοηθητικό!$E$1:$J$1)-1,LEFT('[1]ΣΤΟΙΧΕΙΑ ΕΤΟΥΣ 5'!$F$32,10),IF(MAX([1]Βοηθητικό!$E$32:$J$32)-1=MAX([1]Βοηθητικό!$E$1:$J$1)-2,LEFT('[1]ΣΤΟΙΧΕΙΑ ΕΤΟΥΣ 4'!$F$32,10),IF(MAX([1]Βοηθητικό!$E$32:$J$32)-1=MAX([1]Βοηθητικό!$E$1:$J$1)-3,LEFT('[1]ΣΤΟΙΧΕΙΑ ΕΤΟΥΣ 3'!$F$32,10),IF(MAX([1]Βοηθητικό!$E$32:$J$32)-1=MAX([1]Βοηθητικό!$E$1:$J$1)-4,LEFT('[1]ΣΤΟΙΧΕΙΑ ΕΤΟΥΣ 2'!$F$32,10),IF(MAX([1]Βοηθητικό!$E$32:$J$32)-1=MAX([1]Βοηθητικό!$E$1:$J$1)-5,LEFT('[1]ΣΤΟΙΧΕΙΑ ΕΤΟΥΣ 1'!$F$32,10),"")))))</f>
        <v>01/01/2018</v>
      </c>
      <c r="D2424" s="5" t="str">
        <f>IF(MAX([1]Βοηθητικό!$E$32:$J$32)=MAX([1]Βοηθητικό!$E$1:$J$1),LEFT('[1]ΣΤΟΙΧΕΙΑ ΕΤΟΥΣ 6'!$F$32,10),IF(MAX([1]Βοηθητικό!$E$32:$J$32)=MAX([1]Βοηθητικό!$E$1:$J$1)-1,LEFT('[1]ΣΤΟΙΧΕΙΑ ΕΤΟΥΣ 5'!$F$32,10),IF(MAX([1]Βοηθητικό!$E$32:$J$32)=MAX([1]Βοηθητικό!$E$1:$J$1)-2,LEFT('[1]ΣΤΟΙΧΕΙΑ ΕΤΟΥΣ 4'!$F$32,10),IF(MAX([1]Βοηθητικό!$E$32:$J$32)=MAX([1]Βοηθητικό!$E$1:$J$1)-3,LEFT('[1]ΣΤΟΙΧΕΙΑ ΕΤΟΥΣ 3'!$F$32,10),IF(MAX([1]Βοηθητικό!$E$32:$J$32)=MAX([1]Βοηθητικό!$E$1:$J$1)-4,LEFT('[1]ΣΤΟΙΧΕΙΑ ΕΤΟΥΣ 2'!$F$32,10),IF(MAX([1]Βοηθητικό!$E$32:$J$32)=MAX([1]Βοηθητικό!$E$1:$J$1)-5,LEFT('[1]ΣΤΟΙΧΕΙΑ ΕΤΟΥΣ 1'!$F$32,10),""))))))</f>
        <v>01/01/2019</v>
      </c>
    </row>
    <row r="2425" spans="1:4" x14ac:dyDescent="0.25">
      <c r="A2425" s="3" t="s">
        <v>190</v>
      </c>
      <c r="B2425" s="4" t="str">
        <f>IF(MAX([1]Βοηθητικό!$E$32:$J$32)-2=MAX([1]Βοηθητικό!$E$1:$J$1)-2,RIGHT('[1]ΣΤΟΙΧΕΙΑ ΕΤΟΥΣ 4'!$F$32,10),IF(MAX([1]Βοηθητικό!$E$32:$J$32)-2=MAX([1]Βοηθητικό!$E$1:$J$1)-3,RIGHT('[1]ΣΤΟΙΧΕΙΑ ΕΤΟΥΣ 3'!$F$32,10),IF(MAX([1]Βοηθητικό!$E$32:$J$32)-2=MAX([1]Βοηθητικό!$E$1:$J$1)-4,RIGHT('[1]ΣΤΟΙΧΕΙΑ ΕΤΟΥΣ 2'!$F$32,10),IF(MAX([1]Βοηθητικό!$E$32:$J$32)-2=MAX([1]Βοηθητικό!$E$1:$J$1)-5,RIGHT('[1]ΣΤΟΙΧΕΙΑ ΕΤΟΥΣ 1'!$F$32,10),""))))</f>
        <v>31/12/2017</v>
      </c>
      <c r="C2425" s="17" t="str">
        <f>IF(MAX([1]Βοηθητικό!$E$32:$J$32)-1=MAX([1]Βοηθητικό!$E$1:$J$1)-1,RIGHT('[1]ΣΤΟΙΧΕΙΑ ΕΤΟΥΣ 5'!$F$32,10),IF(MAX([1]Βοηθητικό!$E$32:$J$32)-1=MAX([1]Βοηθητικό!$E$1:$J$1)-2,RIGHT('[1]ΣΤΟΙΧΕΙΑ ΕΤΟΥΣ 4'!$F$32,10),IF(MAX([1]Βοηθητικό!$E$32:$J$32)-1=MAX([1]Βοηθητικό!$E$1:$J$1)-3,RIGHT('[1]ΣΤΟΙΧΕΙΑ ΕΤΟΥΣ 3'!$F$32,10),IF(MAX([1]Βοηθητικό!$E$32:$J$32)-1=MAX([1]Βοηθητικό!$E$1:$J$1)-4,RIGHT('[1]ΣΤΟΙΧΕΙΑ ΕΤΟΥΣ 2'!$F$32,10),IF(MAX([1]Βοηθητικό!$E$32:$J$32)-1=MAX([1]Βοηθητικό!$E$1:$J$1)-5,RIGHT('[1]ΣΤΟΙΧΕΙΑ ΕΤΟΥΣ 1'!$F$32,10),"")))))</f>
        <v>31/12/2018</v>
      </c>
      <c r="D2425" s="5" t="str">
        <f>IF(MAX([1]Βοηθητικό!$E$32:$J$32)=MAX([1]Βοηθητικό!$E$1:$J$1),RIGHT('[1]ΣΤΟΙΧΕΙΑ ΕΤΟΥΣ 6'!$F$32,10),IF(MAX([1]Βοηθητικό!$E$32:$J$32)=MAX([1]Βοηθητικό!$E$1:$J$1)-1,RIGHT('[1]ΣΤΟΙΧΕΙΑ ΕΤΟΥΣ 5'!$F$32,10),IF(MAX([1]Βοηθητικό!$E$32:$J$32)=MAX([1]Βοηθητικό!$E$1:$J$1)-2,RIGHT('[1]ΣΤΟΙΧΕΙΑ ΕΤΟΥΣ 4'!$F$32,10),IF(MAX([1]Βοηθητικό!$E$32:$J$32)=MAX([1]Βοηθητικό!$E$1:$J$1)-3,RIGHT('[1]ΣΤΟΙΧΕΙΑ ΕΤΟΥΣ 3'!$F$32,10),IF(MAX([1]Βοηθητικό!$E$32:$J$32)=MAX([1]Βοηθητικό!$E$1:$J$1)-4,RIGHT('[1]ΣΤΟΙΧΕΙΑ ΕΤΟΥΣ 2'!$F$32,10),IF(MAX([1]Βοηθητικό!$E$32:$J$32)=MAX([1]Βοηθητικό!$E$1:$J$1)-5,RIGHT('[1]ΣΤΟΙΧΕΙΑ ΕΤΟΥΣ 1'!$F$32,10),""))))))</f>
        <v>31/12/2019</v>
      </c>
    </row>
    <row r="2426" spans="1:4" x14ac:dyDescent="0.25">
      <c r="A2426" s="1" t="s">
        <v>39</v>
      </c>
      <c r="B2426" s="6">
        <f>IF(MAX([1]Βοηθητικό!$E$32:$J$32)-2=MAX([1]Βοηθητικό!$E$1:$J$1)-2,'[1]ΣΤΟΙΧΕΙΑ ΕΤΟΥΣ 4'!$AN$32,IF(MAX([1]Βοηθητικό!$E$32:$J$32)-2=MAX([1]Βοηθητικό!$E$1:$J$1)-3,'[1]ΣΤΟΙΧΕΙΑ ΕΤΟΥΣ 3'!$AN$32,IF(MAX([1]Βοηθητικό!$E$32:$J$32)-2=MAX([1]Βοηθητικό!$E$1:$J$1)-4,'[1]ΣΤΟΙΧΕΙΑ ΕΤΟΥΣ 2'!$AN$32,IF(MAX([1]Βοηθητικό!$E$32:$J$32)-2=MAX([1]Βοηθητικό!$E$1:$J$1)-5,'[1]ΣΤΟΙΧΕΙΑ ΕΤΟΥΣ 1'!$AN$32,""))))</f>
        <v>932497</v>
      </c>
      <c r="C2426" s="6">
        <f>IF(MAX([1]Βοηθητικό!$E$32:$J$32)-1=MAX([1]Βοηθητικό!$E$1:$J$1)-1,'[1]ΣΤΟΙΧΕΙΑ ΕΤΟΥΣ 5'!$AN$32,IF(MAX([1]Βοηθητικό!$E$32:$J$32)-1=MAX([1]Βοηθητικό!$E$1:$J$1)-2,'[1]ΣΤΟΙΧΕΙΑ ΕΤΟΥΣ 4'!$AN$32,IF(MAX([1]Βοηθητικό!$E$32:$J$32)-1=MAX([1]Βοηθητικό!$E$1:$J$1)-3,'[1]ΣΤΟΙΧΕΙΑ ΕΤΟΥΣ 3'!$AN$32,IF(MAX([1]Βοηθητικό!$E$32:$J$32)-1=MAX([1]Βοηθητικό!$E$1:$J$1)-4,'[1]ΣΤΟΙΧΕΙΑ ΕΤΟΥΣ 2'!$AN$32,IF(MAX([1]Βοηθητικό!$E$32:$J$32)-1=MAX([1]Βοηθητικό!$E$1:$J$1)-5,'[1]ΣΤΟΙΧΕΙΑ ΕΤΟΥΣ 1'!$AN$32,"")))))</f>
        <v>788926</v>
      </c>
      <c r="D2426" s="7">
        <f>IF(MAX([1]Βοηθητικό!$E$32:$J$32)=MAX([1]Βοηθητικό!$E$1:$J$1),'[1]ΣΤΟΙΧΕΙΑ ΕΤΟΥΣ 6'!$AN$32,IF(MAX([1]Βοηθητικό!$E$32:$J$32)=MAX([1]Βοηθητικό!$E$1:$J$1)-1,'[1]ΣΤΟΙΧΕΙΑ ΕΤΟΥΣ 5'!$AN$32,IF(MAX([1]Βοηθητικό!$E$32:$J$32)=MAX([1]Βοηθητικό!$E$1:$J$1)-2,'[1]ΣΤΟΙΧΕΙΑ ΕΤΟΥΣ 4'!$AN$32,IF(MAX([1]Βοηθητικό!$E$32:$J$32)=MAX([1]Βοηθητικό!$E$1:$J$1)-3,'[1]ΣΤΟΙΧΕΙΑ ΕΤΟΥΣ 3'!$AN$32,IF(MAX([1]Βοηθητικό!$E$32:$J$32)=MAX([1]Βοηθητικό!$E$1:$J$1)-4,'[1]ΣΤΟΙΧΕΙΑ ΕΤΟΥΣ 2'!$AN$32,IF(MAX([1]Βοηθητικό!$E$32:$J$32)=MAX([1]Βοηθητικό!$E$1:$J$1)-5,'[1]ΣΤΟΙΧΕΙΑ ΕΤΟΥΣ 1'!$AN$32,""))))))</f>
        <v>636498</v>
      </c>
    </row>
    <row r="2427" spans="1:4" x14ac:dyDescent="0.25">
      <c r="A2427" s="1" t="s">
        <v>40</v>
      </c>
      <c r="B2427" s="6">
        <f>IF(MAX([1]Βοηθητικό!$E$32:$J$32)-2=MAX([1]Βοηθητικό!$E$1:$J$1)-2,'[1]ΣΤΟΙΧΕΙΑ ΕΤΟΥΣ 4'!$AO$32,IF(MAX([1]Βοηθητικό!$E$32:$J$32)-2=MAX([1]Βοηθητικό!$E$1:$J$1)-3,'[1]ΣΤΟΙΧΕΙΑ ΕΤΟΥΣ 3'!$AO$32,IF(MAX([1]Βοηθητικό!$E$32:$J$32)-2=MAX([1]Βοηθητικό!$E$1:$J$1)-4,'[1]ΣΤΟΙΧΕΙΑ ΕΤΟΥΣ 2'!$AO$32,IF(MAX([1]Βοηθητικό!$E$32:$J$32)-2=MAX([1]Βοηθητικό!$E$1:$J$1)-5,'[1]ΣΤΟΙΧΕΙΑ ΕΤΟΥΣ 1'!$AO$32,""))))</f>
        <v>827094</v>
      </c>
      <c r="C2427" s="6">
        <f>IF(MAX([1]Βοηθητικό!$E$32:$J$32)-1=MAX([1]Βοηθητικό!$E$1:$J$1)-1,'[1]ΣΤΟΙΧΕΙΑ ΕΤΟΥΣ 5'!$AO$32,IF(MAX([1]Βοηθητικό!$E$32:$J$32)-1=MAX([1]Βοηθητικό!$E$1:$J$1)-2,'[1]ΣΤΟΙΧΕΙΑ ΕΤΟΥΣ 4'!$AO$32,IF(MAX([1]Βοηθητικό!$E$32:$J$32)-1=MAX([1]Βοηθητικό!$E$1:$J$1)-3,'[1]ΣΤΟΙΧΕΙΑ ΕΤΟΥΣ 3'!$AO$32,IF(MAX([1]Βοηθητικό!$E$32:$J$32)-1=MAX([1]Βοηθητικό!$E$1:$J$1)-4,'[1]ΣΤΟΙΧΕΙΑ ΕΤΟΥΣ 2'!$AO$32,IF(MAX([1]Βοηθητικό!$E$32:$J$32)-1=MAX([1]Βοηθητικό!$E$1:$J$1)-5,'[1]ΣΤΟΙΧΕΙΑ ΕΤΟΥΣ 1'!$AO$32,"")))))</f>
        <v>619876</v>
      </c>
      <c r="D2427" s="7">
        <f>IF(MAX([1]Βοηθητικό!$E$32:$J$32)=MAX([1]Βοηθητικό!$E$1:$J$1),'[1]ΣΤΟΙΧΕΙΑ ΕΤΟΥΣ 6'!$AO$32,IF(MAX([1]Βοηθητικό!$E$32:$J$32)=MAX([1]Βοηθητικό!$E$1:$J$1)-1,'[1]ΣΤΟΙΧΕΙΑ ΕΤΟΥΣ 5'!$AO$32,IF(MAX([1]Βοηθητικό!$E$32:$J$32)=MAX([1]Βοηθητικό!$E$1:$J$1)-2,'[1]ΣΤΟΙΧΕΙΑ ΕΤΟΥΣ 4'!$AO$32,IF(MAX([1]Βοηθητικό!$E$32:$J$32)=MAX([1]Βοηθητικό!$E$1:$J$1)-3,'[1]ΣΤΟΙΧΕΙΑ ΕΤΟΥΣ 3'!$AO$32,IF(MAX([1]Βοηθητικό!$E$32:$J$32)=MAX([1]Βοηθητικό!$E$1:$J$1)-4,'[1]ΣΤΟΙΧΕΙΑ ΕΤΟΥΣ 2'!$AO$32,IF(MAX([1]Βοηθητικό!$E$32:$J$32)=MAX([1]Βοηθητικό!$E$1:$J$1)-5,'[1]ΣΤΟΙΧΕΙΑ ΕΤΟΥΣ 1'!$AO$32,""))))))</f>
        <v>504606</v>
      </c>
    </row>
    <row r="2428" spans="1:4" x14ac:dyDescent="0.25">
      <c r="A2428" s="1" t="s">
        <v>41</v>
      </c>
      <c r="B2428" s="6">
        <f>IF(MAX([1]Βοηθητικό!$E$32:$J$32)-2=MAX([1]Βοηθητικό!$E$1:$J$1)-2,'[1]ΣΤΟΙΧΕΙΑ ΕΤΟΥΣ 4'!$AP$32,IF(MAX([1]Βοηθητικό!$E$32:$J$32)-2=MAX([1]Βοηθητικό!$E$1:$J$1)-3,'[1]ΣΤΟΙΧΕΙΑ ΕΤΟΥΣ 3'!$AP$32,IF(MAX([1]Βοηθητικό!$E$32:$J$32)-2=MAX([1]Βοηθητικό!$E$1:$J$1)-4,'[1]ΣΤΟΙΧΕΙΑ ΕΤΟΥΣ 2'!$AP$32,IF(MAX([1]Βοηθητικό!$E$32:$J$32)-2=MAX([1]Βοηθητικό!$E$1:$J$1)-5,'[1]ΣΤΟΙΧΕΙΑ ΕΤΟΥΣ 1'!$AP$32,""))))</f>
        <v>105403</v>
      </c>
      <c r="C2428" s="6">
        <f>IF(MAX([1]Βοηθητικό!$E$32:$J$32)-1=MAX([1]Βοηθητικό!$E$1:$J$1)-1,'[1]ΣΤΟΙΧΕΙΑ ΕΤΟΥΣ 5'!$AP$32,IF(MAX([1]Βοηθητικό!$E$32:$J$32)-1=MAX([1]Βοηθητικό!$E$1:$J$1)-2,'[1]ΣΤΟΙΧΕΙΑ ΕΤΟΥΣ 4'!$AP$32,IF(MAX([1]Βοηθητικό!$E$32:$J$32)-1=MAX([1]Βοηθητικό!$E$1:$J$1)-3,'[1]ΣΤΟΙΧΕΙΑ ΕΤΟΥΣ 3'!$AP$32,IF(MAX([1]Βοηθητικό!$E$32:$J$32)-1=MAX([1]Βοηθητικό!$E$1:$J$1)-4,'[1]ΣΤΟΙΧΕΙΑ ΕΤΟΥΣ 2'!$AP$32,IF(MAX([1]Βοηθητικό!$E$32:$J$32)-1=MAX([1]Βοηθητικό!$E$1:$J$1)-5,'[1]ΣΤΟΙΧΕΙΑ ΕΤΟΥΣ 1'!$AP$32,"")))))</f>
        <v>169050</v>
      </c>
      <c r="D2428" s="7">
        <f>IF(MAX([1]Βοηθητικό!$E$32:$J$32)=MAX([1]Βοηθητικό!$E$1:$J$1),'[1]ΣΤΟΙΧΕΙΑ ΕΤΟΥΣ 6'!$AP$32,IF(MAX([1]Βοηθητικό!$E$32:$J$32)=MAX([1]Βοηθητικό!$E$1:$J$1)-1,'[1]ΣΤΟΙΧΕΙΑ ΕΤΟΥΣ 5'!$AP$32,IF(MAX([1]Βοηθητικό!$E$32:$J$32)=MAX([1]Βοηθητικό!$E$1:$J$1)-2,'[1]ΣΤΟΙΧΕΙΑ ΕΤΟΥΣ 4'!$AP$32,IF(MAX([1]Βοηθητικό!$E$32:$J$32)=MAX([1]Βοηθητικό!$E$1:$J$1)-3,'[1]ΣΤΟΙΧΕΙΑ ΕΤΟΥΣ 3'!$AP$32,IF(MAX([1]Βοηθητικό!$E$32:$J$32)=MAX([1]Βοηθητικό!$E$1:$J$1)-4,'[1]ΣΤΟΙΧΕΙΑ ΕΤΟΥΣ 2'!$AP$32,IF(MAX([1]Βοηθητικό!$E$32:$J$32)=MAX([1]Βοηθητικό!$E$1:$J$1)-5,'[1]ΣΤΟΙΧΕΙΑ ΕΤΟΥΣ 1'!$AP$32,""))))))</f>
        <v>131892</v>
      </c>
    </row>
    <row r="2429" spans="1:4" x14ac:dyDescent="0.25">
      <c r="A2429" s="1" t="s">
        <v>42</v>
      </c>
      <c r="B2429" s="6">
        <f>IF(MAX([1]Βοηθητικό!$E$32:$J$32)-2=MAX([1]Βοηθητικό!$E$1:$J$1)-2,'[1]ΣΤΟΙΧΕΙΑ ΕΤΟΥΣ 4'!$AQ$32,IF(MAX([1]Βοηθητικό!$E$32:$J$32)-2=MAX([1]Βοηθητικό!$E$1:$J$1)-3,'[1]ΣΤΟΙΧΕΙΑ ΕΤΟΥΣ 3'!$AQ$32,IF(MAX([1]Βοηθητικό!$E$32:$J$32)-2=MAX([1]Βοηθητικό!$E$1:$J$1)-4,'[1]ΣΤΟΙΧΕΙΑ ΕΤΟΥΣ 2'!$AQ$32,IF(MAX([1]Βοηθητικό!$E$32:$J$32)-2=MAX([1]Βοηθητικό!$E$1:$J$1)-5,'[1]ΣΤΟΙΧΕΙΑ ΕΤΟΥΣ 1'!$AQ$32,""))))</f>
        <v>1200</v>
      </c>
      <c r="C2429" s="6">
        <f>IF(MAX([1]Βοηθητικό!$E$32:$J$32)-1=MAX([1]Βοηθητικό!$E$1:$J$1)-1,'[1]ΣΤΟΙΧΕΙΑ ΕΤΟΥΣ 5'!$AQ$32,IF(MAX([1]Βοηθητικό!$E$32:$J$32)-1=MAX([1]Βοηθητικό!$E$1:$J$1)-2,'[1]ΣΤΟΙΧΕΙΑ ΕΤΟΥΣ 4'!$AQ$32,IF(MAX([1]Βοηθητικό!$E$32:$J$32)-1=MAX([1]Βοηθητικό!$E$1:$J$1)-3,'[1]ΣΤΟΙΧΕΙΑ ΕΤΟΥΣ 3'!$AQ$32,IF(MAX([1]Βοηθητικό!$E$32:$J$32)-1=MAX([1]Βοηθητικό!$E$1:$J$1)-4,'[1]ΣΤΟΙΧΕΙΑ ΕΤΟΥΣ 2'!$AQ$32,IF(MAX([1]Βοηθητικό!$E$32:$J$32)-1=MAX([1]Βοηθητικό!$E$1:$J$1)-5,'[1]ΣΤΟΙΧΕΙΑ ΕΤΟΥΣ 1'!$AQ$32,"")))))</f>
        <v>2</v>
      </c>
      <c r="D2429" s="7">
        <f>IF(MAX([1]Βοηθητικό!$E$32:$J$32)=MAX([1]Βοηθητικό!$E$1:$J$1),'[1]ΣΤΟΙΧΕΙΑ ΕΤΟΥΣ 6'!$AQ$32,IF(MAX([1]Βοηθητικό!$E$32:$J$32)=MAX([1]Βοηθητικό!$E$1:$J$1)-1,'[1]ΣΤΟΙΧΕΙΑ ΕΤΟΥΣ 5'!$AQ$32,IF(MAX([1]Βοηθητικό!$E$32:$J$32)=MAX([1]Βοηθητικό!$E$1:$J$1)-2,'[1]ΣΤΟΙΧΕΙΑ ΕΤΟΥΣ 4'!$AQ$32,IF(MAX([1]Βοηθητικό!$E$32:$J$32)=MAX([1]Βοηθητικό!$E$1:$J$1)-3,'[1]ΣΤΟΙΧΕΙΑ ΕΤΟΥΣ 3'!$AQ$32,IF(MAX([1]Βοηθητικό!$E$32:$J$32)=MAX([1]Βοηθητικό!$E$1:$J$1)-4,'[1]ΣΤΟΙΧΕΙΑ ΕΤΟΥΣ 2'!$AQ$32,IF(MAX([1]Βοηθητικό!$E$32:$J$32)=MAX([1]Βοηθητικό!$E$1:$J$1)-5,'[1]ΣΤΟΙΧΕΙΑ ΕΤΟΥΣ 1'!$AQ$32,""))))))</f>
        <v>603</v>
      </c>
    </row>
    <row r="2430" spans="1:4" x14ac:dyDescent="0.25">
      <c r="A2430" s="1" t="s">
        <v>43</v>
      </c>
      <c r="B2430" s="6">
        <f>IF(MAX([1]Βοηθητικό!$E$32:$J$32)-2=MAX([1]Βοηθητικό!$E$1:$J$1)-2,'[1]ΣΤΟΙΧΕΙΑ ΕΤΟΥΣ 4'!$AR$32,IF(MAX([1]Βοηθητικό!$E$32:$J$32)-2=MAX([1]Βοηθητικό!$E$1:$J$1)-3,'[1]ΣΤΟΙΧΕΙΑ ΕΤΟΥΣ 3'!$AR$32,IF(MAX([1]Βοηθητικό!$E$32:$J$32)-2=MAX([1]Βοηθητικό!$E$1:$J$1)-4,'[1]ΣΤΟΙΧΕΙΑ ΕΤΟΥΣ 2'!$AR$32,IF(MAX([1]Βοηθητικό!$E$32:$J$32)-2=MAX([1]Βοηθητικό!$E$1:$J$1)-5,'[1]ΣΤΟΙΧΕΙΑ ΕΤΟΥΣ 1'!$AR$32,""))))</f>
        <v>24577</v>
      </c>
      <c r="C2430" s="6">
        <f>IF(MAX([1]Βοηθητικό!$E$32:$J$32)-1=MAX([1]Βοηθητικό!$E$1:$J$1)-1,'[1]ΣΤΟΙΧΕΙΑ ΕΤΟΥΣ 5'!$AR$32,IF(MAX([1]Βοηθητικό!$E$32:$J$32)-1=MAX([1]Βοηθητικό!$E$1:$J$1)-2,'[1]ΣΤΟΙΧΕΙΑ ΕΤΟΥΣ 4'!$AR$32,IF(MAX([1]Βοηθητικό!$E$32:$J$32)-1=MAX([1]Βοηθητικό!$E$1:$J$1)-3,'[1]ΣΤΟΙΧΕΙΑ ΕΤΟΥΣ 3'!$AR$32,IF(MAX([1]Βοηθητικό!$E$32:$J$32)-1=MAX([1]Βοηθητικό!$E$1:$J$1)-4,'[1]ΣΤΟΙΧΕΙΑ ΕΤΟΥΣ 2'!$AR$32,IF(MAX([1]Βοηθητικό!$E$32:$J$32)-1=MAX([1]Βοηθητικό!$E$1:$J$1)-5,'[1]ΣΤΟΙΧΕΙΑ ΕΤΟΥΣ 1'!$AR$32,"")))))</f>
        <v>23686</v>
      </c>
      <c r="D2430" s="7">
        <f>IF(MAX([1]Βοηθητικό!$E$32:$J$32)=MAX([1]Βοηθητικό!$E$1:$J$1),'[1]ΣΤΟΙΧΕΙΑ ΕΤΟΥΣ 6'!$AR$32,IF(MAX([1]Βοηθητικό!$E$32:$J$32)=MAX([1]Βοηθητικό!$E$1:$J$1)-1,'[1]ΣΤΟΙΧΕΙΑ ΕΤΟΥΣ 5'!$AR$32,IF(MAX([1]Βοηθητικό!$E$32:$J$32)=MAX([1]Βοηθητικό!$E$1:$J$1)-2,'[1]ΣΤΟΙΧΕΙΑ ΕΤΟΥΣ 4'!$AR$32,IF(MAX([1]Βοηθητικό!$E$32:$J$32)=MAX([1]Βοηθητικό!$E$1:$J$1)-3,'[1]ΣΤΟΙΧΕΙΑ ΕΤΟΥΣ 3'!$AR$32,IF(MAX([1]Βοηθητικό!$E$32:$J$32)=MAX([1]Βοηθητικό!$E$1:$J$1)-4,'[1]ΣΤΟΙΧΕΙΑ ΕΤΟΥΣ 2'!$AR$32,IF(MAX([1]Βοηθητικό!$E$32:$J$32)=MAX([1]Βοηθητικό!$E$1:$J$1)-5,'[1]ΣΤΟΙΧΕΙΑ ΕΤΟΥΣ 1'!$AR$32,""))))))</f>
        <v>25727</v>
      </c>
    </row>
    <row r="2431" spans="1:4" x14ac:dyDescent="0.25">
      <c r="A2431" s="1" t="s">
        <v>44</v>
      </c>
      <c r="B2431" s="6">
        <f>IF(MAX([1]Βοηθητικό!$E$32:$J$32)-2=MAX([1]Βοηθητικό!$E$1:$J$1)-2,'[1]ΣΤΟΙΧΕΙΑ ΕΤΟΥΣ 4'!$AS$32,IF(MAX([1]Βοηθητικό!$E$32:$J$32)-2=MAX([1]Βοηθητικό!$E$1:$J$1)-3,'[1]ΣΤΟΙΧΕΙΑ ΕΤΟΥΣ 3'!$AS$32,IF(MAX([1]Βοηθητικό!$E$32:$J$32)-2=MAX([1]Βοηθητικό!$E$1:$J$1)-4,'[1]ΣΤΟΙΧΕΙΑ ΕΤΟΥΣ 2'!$AS$32,IF(MAX([1]Βοηθητικό!$E$32:$J$32)-2=MAX([1]Βοηθητικό!$E$1:$J$1)-5,'[1]ΣΤΟΙΧΕΙΑ ΕΤΟΥΣ 1'!$AS$32,""))))</f>
        <v>64652</v>
      </c>
      <c r="C2431" s="6">
        <f>IF(MAX([1]Βοηθητικό!$E$32:$J$32)-1=MAX([1]Βοηθητικό!$E$1:$J$1)-1,'[1]ΣΤΟΙΧΕΙΑ ΕΤΟΥΣ 5'!$AS$32,IF(MAX([1]Βοηθητικό!$E$32:$J$32)-1=MAX([1]Βοηθητικό!$E$1:$J$1)-2,'[1]ΣΤΟΙΧΕΙΑ ΕΤΟΥΣ 4'!$AS$32,IF(MAX([1]Βοηθητικό!$E$32:$J$32)-1=MAX([1]Βοηθητικό!$E$1:$J$1)-3,'[1]ΣΤΟΙΧΕΙΑ ΕΤΟΥΣ 3'!$AS$32,IF(MAX([1]Βοηθητικό!$E$32:$J$32)-1=MAX([1]Βοηθητικό!$E$1:$J$1)-4,'[1]ΣΤΟΙΧΕΙΑ ΕΤΟΥΣ 2'!$AS$32,IF(MAX([1]Βοηθητικό!$E$32:$J$32)-1=MAX([1]Βοηθητικό!$E$1:$J$1)-5,'[1]ΣΤΟΙΧΕΙΑ ΕΤΟΥΣ 1'!$AS$32,"")))))</f>
        <v>86572</v>
      </c>
      <c r="D2431" s="7">
        <f>IF(MAX([1]Βοηθητικό!$E$32:$J$32)=MAX([1]Βοηθητικό!$E$1:$J$1),'[1]ΣΤΟΙΧΕΙΑ ΕΤΟΥΣ 6'!$AS$32,IF(MAX([1]Βοηθητικό!$E$32:$J$32)=MAX([1]Βοηθητικό!$E$1:$J$1)-1,'[1]ΣΤΟΙΧΕΙΑ ΕΤΟΥΣ 5'!$AS$32,IF(MAX([1]Βοηθητικό!$E$32:$J$32)=MAX([1]Βοηθητικό!$E$1:$J$1)-2,'[1]ΣΤΟΙΧΕΙΑ ΕΤΟΥΣ 4'!$AS$32,IF(MAX([1]Βοηθητικό!$E$32:$J$32)=MAX([1]Βοηθητικό!$E$1:$J$1)-3,'[1]ΣΤΟΙΧΕΙΑ ΕΤΟΥΣ 3'!$AS$32,IF(MAX([1]Βοηθητικό!$E$32:$J$32)=MAX([1]Βοηθητικό!$E$1:$J$1)-4,'[1]ΣΤΟΙΧΕΙΑ ΕΤΟΥΣ 2'!$AS$32,IF(MAX([1]Βοηθητικό!$E$32:$J$32)=MAX([1]Βοηθητικό!$E$1:$J$1)-5,'[1]ΣΤΟΙΧΕΙΑ ΕΤΟΥΣ 1'!$AS$32,""))))))</f>
        <v>78660</v>
      </c>
    </row>
    <row r="2432" spans="1:4" x14ac:dyDescent="0.25">
      <c r="A2432" s="1" t="s">
        <v>45</v>
      </c>
      <c r="B2432" s="6">
        <f>IF(MAX([1]Βοηθητικό!$E$32:$J$32)-2=MAX([1]Βοηθητικό!$E$1:$J$1)-2,'[1]ΣΤΟΙΧΕΙΑ ΕΤΟΥΣ 4'!$AT$32,IF(MAX([1]Βοηθητικό!$E$32:$J$32)-2=MAX([1]Βοηθητικό!$E$1:$J$1)-3,'[1]ΣΤΟΙΧΕΙΑ ΕΤΟΥΣ 3'!$AT$32,IF(MAX([1]Βοηθητικό!$E$32:$J$32)-2=MAX([1]Βοηθητικό!$E$1:$J$1)-4,'[1]ΣΤΟΙΧΕΙΑ ΕΤΟΥΣ 2'!$AT$32,IF(MAX([1]Βοηθητικό!$E$32:$J$32)-2=MAX([1]Βοηθητικό!$E$1:$J$1)-5,'[1]ΣΤΟΙΧΕΙΑ ΕΤΟΥΣ 1'!$AT$32,""))))</f>
        <v>17374</v>
      </c>
      <c r="C2432" s="6">
        <f>IF(MAX([1]Βοηθητικό!$E$32:$J$32)-1=MAX([1]Βοηθητικό!$E$1:$J$1)-1,'[1]ΣΤΟΙΧΕΙΑ ΕΤΟΥΣ 5'!$AT$32,IF(MAX([1]Βοηθητικό!$E$32:$J$32)-1=MAX([1]Βοηθητικό!$E$1:$J$1)-2,'[1]ΣΤΟΙΧΕΙΑ ΕΤΟΥΣ 4'!$AT$32,IF(MAX([1]Βοηθητικό!$E$32:$J$32)-1=MAX([1]Βοηθητικό!$E$1:$J$1)-3,'[1]ΣΤΟΙΧΕΙΑ ΕΤΟΥΣ 3'!$AT$32,IF(MAX([1]Βοηθητικό!$E$32:$J$32)-1=MAX([1]Βοηθητικό!$E$1:$J$1)-4,'[1]ΣΤΟΙΧΕΙΑ ΕΤΟΥΣ 2'!$AT$32,IF(MAX([1]Βοηθητικό!$E$32:$J$32)-1=MAX([1]Βοηθητικό!$E$1:$J$1)-5,'[1]ΣΤΟΙΧΕΙΑ ΕΤΟΥΣ 1'!$AT$32,"")))))</f>
        <v>58794</v>
      </c>
      <c r="D2432" s="7">
        <f>IF(MAX([1]Βοηθητικό!$E$32:$J$32)=MAX([1]Βοηθητικό!$E$1:$J$1),'[1]ΣΤΟΙΧΕΙΑ ΕΤΟΥΣ 6'!$AT$32,IF(MAX([1]Βοηθητικό!$E$32:$J$32)=MAX([1]Βοηθητικό!$E$1:$J$1)-1,'[1]ΣΤΟΙΧΕΙΑ ΕΤΟΥΣ 5'!$AT$32,IF(MAX([1]Βοηθητικό!$E$32:$J$32)=MAX([1]Βοηθητικό!$E$1:$J$1)-2,'[1]ΣΤΟΙΧΕΙΑ ΕΤΟΥΣ 4'!$AT$32,IF(MAX([1]Βοηθητικό!$E$32:$J$32)=MAX([1]Βοηθητικό!$E$1:$J$1)-3,'[1]ΣΤΟΙΧΕΙΑ ΕΤΟΥΣ 3'!$AT$32,IF(MAX([1]Βοηθητικό!$E$32:$J$32)=MAX([1]Βοηθητικό!$E$1:$J$1)-4,'[1]ΣΤΟΙΧΕΙΑ ΕΤΟΥΣ 2'!$AT$32,IF(MAX([1]Βοηθητικό!$E$32:$J$32)=MAX([1]Βοηθητικό!$E$1:$J$1)-5,'[1]ΣΤΟΙΧΕΙΑ ΕΤΟΥΣ 1'!$AT$32,""))))))</f>
        <v>28109</v>
      </c>
    </row>
    <row r="2433" spans="1:4" x14ac:dyDescent="0.25">
      <c r="A2433" s="1" t="s">
        <v>46</v>
      </c>
      <c r="B2433" s="6">
        <f>IF(MAX([1]Βοηθητικό!$E$32:$J$32)-2=MAX([1]Βοηθητικό!$E$1:$J$1)-2,'[1]ΣΤΟΙΧΕΙΑ ΕΤΟΥΣ 4'!$AU$32,IF(MAX([1]Βοηθητικό!$E$32:$J$32)-2=MAX([1]Βοηθητικό!$E$1:$J$1)-3,'[1]ΣΤΟΙΧΕΙΑ ΕΤΟΥΣ 3'!$AU$32,IF(MAX([1]Βοηθητικό!$E$32:$J$32)-2=MAX([1]Βοηθητικό!$E$1:$J$1)-4,'[1]ΣΤΟΙΧΕΙΑ ΕΤΟΥΣ 2'!$AU$32,IF(MAX([1]Βοηθητικό!$E$32:$J$32)-2=MAX([1]Βοηθητικό!$E$1:$J$1)-5,'[1]ΣΤΟΙΧΕΙΑ ΕΤΟΥΣ 1'!$AU$32,""))))</f>
        <v>0</v>
      </c>
      <c r="C2433" s="6">
        <f>IF(MAX([1]Βοηθητικό!$E$32:$J$32)-1=MAX([1]Βοηθητικό!$E$1:$J$1)-1,'[1]ΣΤΟΙΧΕΙΑ ΕΤΟΥΣ 5'!$AU$32,IF(MAX([1]Βοηθητικό!$E$32:$J$32)-1=MAX([1]Βοηθητικό!$E$1:$J$1)-2,'[1]ΣΤΟΙΧΕΙΑ ΕΤΟΥΣ 4'!$AU$32,IF(MAX([1]Βοηθητικό!$E$32:$J$32)-1=MAX([1]Βοηθητικό!$E$1:$J$1)-3,'[1]ΣΤΟΙΧΕΙΑ ΕΤΟΥΣ 3'!$AU$32,IF(MAX([1]Βοηθητικό!$E$32:$J$32)-1=MAX([1]Βοηθητικό!$E$1:$J$1)-4,'[1]ΣΤΟΙΧΕΙΑ ΕΤΟΥΣ 2'!$AU$32,IF(MAX([1]Βοηθητικό!$E$32:$J$32)-1=MAX([1]Βοηθητικό!$E$1:$J$1)-5,'[1]ΣΤΟΙΧΕΙΑ ΕΤΟΥΣ 1'!$AU$32,"")))))</f>
        <v>0</v>
      </c>
      <c r="D2433" s="7">
        <f>IF(MAX([1]Βοηθητικό!$E$32:$J$32)=MAX([1]Βοηθητικό!$E$1:$J$1),'[1]ΣΤΟΙΧΕΙΑ ΕΤΟΥΣ 6'!$AU$32,IF(MAX([1]Βοηθητικό!$E$32:$J$32)=MAX([1]Βοηθητικό!$E$1:$J$1)-1,'[1]ΣΤΟΙΧΕΙΑ ΕΤΟΥΣ 5'!$AU$32,IF(MAX([1]Βοηθητικό!$E$32:$J$32)=MAX([1]Βοηθητικό!$E$1:$J$1)-2,'[1]ΣΤΟΙΧΕΙΑ ΕΤΟΥΣ 4'!$AU$32,IF(MAX([1]Βοηθητικό!$E$32:$J$32)=MAX([1]Βοηθητικό!$E$1:$J$1)-3,'[1]ΣΤΟΙΧΕΙΑ ΕΤΟΥΣ 3'!$AU$32,IF(MAX([1]Βοηθητικό!$E$32:$J$32)=MAX([1]Βοηθητικό!$E$1:$J$1)-4,'[1]ΣΤΟΙΧΕΙΑ ΕΤΟΥΣ 2'!$AU$32,IF(MAX([1]Βοηθητικό!$E$32:$J$32)=MAX([1]Βοηθητικό!$E$1:$J$1)-5,'[1]ΣΤΟΙΧΕΙΑ ΕΤΟΥΣ 1'!$AU$32,""))))))</f>
        <v>0</v>
      </c>
    </row>
    <row r="2434" spans="1:4" x14ac:dyDescent="0.25">
      <c r="A2434" s="1" t="s">
        <v>47</v>
      </c>
      <c r="B2434" s="6">
        <f>IF(MAX([1]Βοηθητικό!$E$32:$J$32)-2=MAX([1]Βοηθητικό!$E$1:$J$1)-2,'[1]ΣΤΟΙΧΕΙΑ ΕΤΟΥΣ 4'!$AV$32,IF(MAX([1]Βοηθητικό!$E$32:$J$32)-2=MAX([1]Βοηθητικό!$E$1:$J$1)-3,'[1]ΣΤΟΙΧΕΙΑ ΕΤΟΥΣ 3'!$AV$32,IF(MAX([1]Βοηθητικό!$E$32:$J$32)-2=MAX([1]Βοηθητικό!$E$1:$J$1)-4,'[1]ΣΤΟΙΧΕΙΑ ΕΤΟΥΣ 2'!$AV$32,IF(MAX([1]Βοηθητικό!$E$32:$J$32)-2=MAX([1]Βοηθητικό!$E$1:$J$1)-5,'[1]ΣΤΟΙΧΕΙΑ ΕΤΟΥΣ 1'!$AV$32,""))))</f>
        <v>0</v>
      </c>
      <c r="C2434" s="6">
        <f>IF(MAX([1]Βοηθητικό!$E$32:$J$32)-1=MAX([1]Βοηθητικό!$E$1:$J$1)-1,'[1]ΣΤΟΙΧΕΙΑ ΕΤΟΥΣ 5'!$AV$32,IF(MAX([1]Βοηθητικό!$E$32:$J$32)-1=MAX([1]Βοηθητικό!$E$1:$J$1)-2,'[1]ΣΤΟΙΧΕΙΑ ΕΤΟΥΣ 4'!$AV$32,IF(MAX([1]Βοηθητικό!$E$32:$J$32)-1=MAX([1]Βοηθητικό!$E$1:$J$1)-3,'[1]ΣΤΟΙΧΕΙΑ ΕΤΟΥΣ 3'!$AV$32,IF(MAX([1]Βοηθητικό!$E$32:$J$32)-1=MAX([1]Βοηθητικό!$E$1:$J$1)-4,'[1]ΣΤΟΙΧΕΙΑ ΕΤΟΥΣ 2'!$AV$32,IF(MAX([1]Βοηθητικό!$E$32:$J$32)-1=MAX([1]Βοηθητικό!$E$1:$J$1)-5,'[1]ΣΤΟΙΧΕΙΑ ΕΤΟΥΣ 1'!$AV$32,"")))))</f>
        <v>0</v>
      </c>
      <c r="D2434" s="7">
        <f>IF(MAX([1]Βοηθητικό!$E$32:$J$32)=MAX([1]Βοηθητικό!$E$1:$J$1),'[1]ΣΤΟΙΧΕΙΑ ΕΤΟΥΣ 6'!$AV$32,IF(MAX([1]Βοηθητικό!$E$32:$J$32)=MAX([1]Βοηθητικό!$E$1:$J$1)-1,'[1]ΣΤΟΙΧΕΙΑ ΕΤΟΥΣ 5'!$AV$32,IF(MAX([1]Βοηθητικό!$E$32:$J$32)=MAX([1]Βοηθητικό!$E$1:$J$1)-2,'[1]ΣΤΟΙΧΕΙΑ ΕΤΟΥΣ 4'!$AV$32,IF(MAX([1]Βοηθητικό!$E$32:$J$32)=MAX([1]Βοηθητικό!$E$1:$J$1)-3,'[1]ΣΤΟΙΧΕΙΑ ΕΤΟΥΣ 3'!$AV$32,IF(MAX([1]Βοηθητικό!$E$32:$J$32)=MAX([1]Βοηθητικό!$E$1:$J$1)-4,'[1]ΣΤΟΙΧΕΙΑ ΕΤΟΥΣ 2'!$AV$32,IF(MAX([1]Βοηθητικό!$E$32:$J$32)=MAX([1]Βοηθητικό!$E$1:$J$1)-5,'[1]ΣΤΟΙΧΕΙΑ ΕΤΟΥΣ 1'!$AV$32,""))))))</f>
        <v>0</v>
      </c>
    </row>
    <row r="2435" spans="1:4" x14ac:dyDescent="0.25">
      <c r="A2435" s="1" t="s">
        <v>48</v>
      </c>
      <c r="B2435" s="6">
        <f>IF(MAX([1]Βοηθητικό!$E$32:$J$32)-2=MAX([1]Βοηθητικό!$E$1:$J$1)-2,'[1]ΣΤΟΙΧΕΙΑ ΕΤΟΥΣ 4'!$AW$32,IF(MAX([1]Βοηθητικό!$E$32:$J$32)-2=MAX([1]Βοηθητικό!$E$1:$J$1)-3,'[1]ΣΤΟΙΧΕΙΑ ΕΤΟΥΣ 3'!$AW$32,IF(MAX([1]Βοηθητικό!$E$32:$J$32)-2=MAX([1]Βοηθητικό!$E$1:$J$1)-4,'[1]ΣΤΟΙΧΕΙΑ ΕΤΟΥΣ 2'!$AW$32,IF(MAX([1]Βοηθητικό!$E$32:$J$32)-2=MAX([1]Βοηθητικό!$E$1:$J$1)-5,'[1]ΣΤΟΙΧΕΙΑ ΕΤΟΥΣ 1'!$AW$32,""))))</f>
        <v>0</v>
      </c>
      <c r="C2435" s="6">
        <f>IF(MAX([1]Βοηθητικό!$E$32:$J$32)-1=MAX([1]Βοηθητικό!$E$1:$J$1)-1,'[1]ΣΤΟΙΧΕΙΑ ΕΤΟΥΣ 5'!$AW$32,IF(MAX([1]Βοηθητικό!$E$32:$J$32)-1=MAX([1]Βοηθητικό!$E$1:$J$1)-2,'[1]ΣΤΟΙΧΕΙΑ ΕΤΟΥΣ 4'!$AW$32,IF(MAX([1]Βοηθητικό!$E$32:$J$32)-1=MAX([1]Βοηθητικό!$E$1:$J$1)-3,'[1]ΣΤΟΙΧΕΙΑ ΕΤΟΥΣ 3'!$AW$32,IF(MAX([1]Βοηθητικό!$E$32:$J$32)-1=MAX([1]Βοηθητικό!$E$1:$J$1)-4,'[1]ΣΤΟΙΧΕΙΑ ΕΤΟΥΣ 2'!$AW$32,IF(MAX([1]Βοηθητικό!$E$32:$J$32)-1=MAX([1]Βοηθητικό!$E$1:$J$1)-5,'[1]ΣΤΟΙΧΕΙΑ ΕΤΟΥΣ 1'!$AW$32,"")))))</f>
        <v>0</v>
      </c>
      <c r="D2435" s="7">
        <f>IF(MAX([1]Βοηθητικό!$E$32:$J$32)=MAX([1]Βοηθητικό!$E$1:$J$1),'[1]ΣΤΟΙΧΕΙΑ ΕΤΟΥΣ 6'!$AW$32,IF(MAX([1]Βοηθητικό!$E$32:$J$32)=MAX([1]Βοηθητικό!$E$1:$J$1)-1,'[1]ΣΤΟΙΧΕΙΑ ΕΤΟΥΣ 5'!$AW$32,IF(MAX([1]Βοηθητικό!$E$32:$J$32)=MAX([1]Βοηθητικό!$E$1:$J$1)-2,'[1]ΣΤΟΙΧΕΙΑ ΕΤΟΥΣ 4'!$AW$32,IF(MAX([1]Βοηθητικό!$E$32:$J$32)=MAX([1]Βοηθητικό!$E$1:$J$1)-3,'[1]ΣΤΟΙΧΕΙΑ ΕΤΟΥΣ 3'!$AW$32,IF(MAX([1]Βοηθητικό!$E$32:$J$32)=MAX([1]Βοηθητικό!$E$1:$J$1)-4,'[1]ΣΤΟΙΧΕΙΑ ΕΤΟΥΣ 2'!$AW$32,IF(MAX([1]Βοηθητικό!$E$32:$J$32)=MAX([1]Βοηθητικό!$E$1:$J$1)-5,'[1]ΣΤΟΙΧΕΙΑ ΕΤΟΥΣ 1'!$AW$32,""))))))</f>
        <v>0</v>
      </c>
    </row>
    <row r="2436" spans="1:4" x14ac:dyDescent="0.25">
      <c r="A2436" s="1" t="s">
        <v>49</v>
      </c>
      <c r="B2436" s="6">
        <f>IF(MAX([1]Βοηθητικό!$E$32:$J$32)-2=MAX([1]Βοηθητικό!$E$1:$J$1)-2,'[1]ΣΤΟΙΧΕΙΑ ΕΤΟΥΣ 4'!$AX$32,IF(MAX([1]Βοηθητικό!$E$32:$J$32)-2=MAX([1]Βοηθητικό!$E$1:$J$1)-3,'[1]ΣΤΟΙΧΕΙΑ ΕΤΟΥΣ 3'!$AX$32,IF(MAX([1]Βοηθητικό!$E$32:$J$32)-2=MAX([1]Βοηθητικό!$E$1:$J$1)-4,'[1]ΣΤΟΙΧΕΙΑ ΕΤΟΥΣ 2'!$AX$32,IF(MAX([1]Βοηθητικό!$E$32:$J$32)-2=MAX([1]Βοηθητικό!$E$1:$J$1)-5,'[1]ΣΤΟΙΧΕΙΑ ΕΤΟΥΣ 1'!$AX$32,""))))</f>
        <v>0</v>
      </c>
      <c r="C2436" s="6">
        <f>IF(MAX([1]Βοηθητικό!$E$32:$J$32)-1=MAX([1]Βοηθητικό!$E$1:$J$1)-1,'[1]ΣΤΟΙΧΕΙΑ ΕΤΟΥΣ 5'!$AX$32,IF(MAX([1]Βοηθητικό!$E$32:$J$32)-1=MAX([1]Βοηθητικό!$E$1:$J$1)-2,'[1]ΣΤΟΙΧΕΙΑ ΕΤΟΥΣ 4'!$AX$32,IF(MAX([1]Βοηθητικό!$E$32:$J$32)-1=MAX([1]Βοηθητικό!$E$1:$J$1)-3,'[1]ΣΤΟΙΧΕΙΑ ΕΤΟΥΣ 3'!$AX$32,IF(MAX([1]Βοηθητικό!$E$32:$J$32)-1=MAX([1]Βοηθητικό!$E$1:$J$1)-4,'[1]ΣΤΟΙΧΕΙΑ ΕΤΟΥΣ 2'!$AX$32,IF(MAX([1]Βοηθητικό!$E$32:$J$32)-1=MAX([1]Βοηθητικό!$E$1:$J$1)-5,'[1]ΣΤΟΙΧΕΙΑ ΕΤΟΥΣ 1'!$AX$32,"")))))</f>
        <v>0</v>
      </c>
      <c r="D2436" s="7">
        <f>IF(MAX([1]Βοηθητικό!$E$32:$J$32)=MAX([1]Βοηθητικό!$E$1:$J$1),'[1]ΣΤΟΙΧΕΙΑ ΕΤΟΥΣ 6'!$AX$32,IF(MAX([1]Βοηθητικό!$E$32:$J$32)=MAX([1]Βοηθητικό!$E$1:$J$1)-1,'[1]ΣΤΟΙΧΕΙΑ ΕΤΟΥΣ 5'!$AX$32,IF(MAX([1]Βοηθητικό!$E$32:$J$32)=MAX([1]Βοηθητικό!$E$1:$J$1)-2,'[1]ΣΤΟΙΧΕΙΑ ΕΤΟΥΣ 4'!$AX$32,IF(MAX([1]Βοηθητικό!$E$32:$J$32)=MAX([1]Βοηθητικό!$E$1:$J$1)-3,'[1]ΣΤΟΙΧΕΙΑ ΕΤΟΥΣ 3'!$AX$32,IF(MAX([1]Βοηθητικό!$E$32:$J$32)=MAX([1]Βοηθητικό!$E$1:$J$1)-4,'[1]ΣΤΟΙΧΕΙΑ ΕΤΟΥΣ 2'!$AX$32,IF(MAX([1]Βοηθητικό!$E$32:$J$32)=MAX([1]Βοηθητικό!$E$1:$J$1)-5,'[1]ΣΤΟΙΧΕΙΑ ΕΤΟΥΣ 1'!$AX$32,""))))))</f>
        <v>5133</v>
      </c>
    </row>
    <row r="2437" spans="1:4" x14ac:dyDescent="0.25">
      <c r="A2437" s="1" t="s">
        <v>50</v>
      </c>
      <c r="B2437" s="6">
        <f>IF(MAX([1]Βοηθητικό!$E$32:$J$32)-2=MAX([1]Βοηθητικό!$E$1:$J$1)-2,'[1]ΣΤΟΙΧΕΙΑ ΕΤΟΥΣ 4'!$AY$32,IF(MAX([1]Βοηθητικό!$E$32:$J$32)-2=MAX([1]Βοηθητικό!$E$1:$J$1)-3,'[1]ΣΤΟΙΧΕΙΑ ΕΤΟΥΣ 3'!$AY$32,IF(MAX([1]Βοηθητικό!$E$32:$J$32)-2=MAX([1]Βοηθητικό!$E$1:$J$1)-4,'[1]ΣΤΟΙΧΕΙΑ ΕΤΟΥΣ 2'!$AY$32,IF(MAX([1]Βοηθητικό!$E$32:$J$32)-2=MAX([1]Βοηθητικό!$E$1:$J$1)-5,'[1]ΣΤΟΙΧΕΙΑ ΕΤΟΥΣ 1'!$AY$32,""))))</f>
        <v>0</v>
      </c>
      <c r="C2437" s="6">
        <f>IF(MAX([1]Βοηθητικό!$E$32:$J$32)-1=MAX([1]Βοηθητικό!$E$1:$J$1)-1,'[1]ΣΤΟΙΧΕΙΑ ΕΤΟΥΣ 5'!$AY$32,IF(MAX([1]Βοηθητικό!$E$32:$J$32)-1=MAX([1]Βοηθητικό!$E$1:$J$1)-2,'[1]ΣΤΟΙΧΕΙΑ ΕΤΟΥΣ 4'!$AY$32,IF(MAX([1]Βοηθητικό!$E$32:$J$32)-1=MAX([1]Βοηθητικό!$E$1:$J$1)-3,'[1]ΣΤΟΙΧΕΙΑ ΕΤΟΥΣ 3'!$AY$32,IF(MAX([1]Βοηθητικό!$E$32:$J$32)-1=MAX([1]Βοηθητικό!$E$1:$J$1)-4,'[1]ΣΤΟΙΧΕΙΑ ΕΤΟΥΣ 2'!$AY$32,IF(MAX([1]Βοηθητικό!$E$32:$J$32)-1=MAX([1]Βοηθητικό!$E$1:$J$1)-5,'[1]ΣΤΟΙΧΕΙΑ ΕΤΟΥΣ 1'!$AY$32,"")))))</f>
        <v>0</v>
      </c>
      <c r="D2437" s="7">
        <f>IF(MAX([1]Βοηθητικό!$E$32:$J$32)=MAX([1]Βοηθητικό!$E$1:$J$1),'[1]ΣΤΟΙΧΕΙΑ ΕΤΟΥΣ 6'!$AY$32,IF(MAX([1]Βοηθητικό!$E$32:$J$32)=MAX([1]Βοηθητικό!$E$1:$J$1)-1,'[1]ΣΤΟΙΧΕΙΑ ΕΤΟΥΣ 5'!$AY$32,IF(MAX([1]Βοηθητικό!$E$32:$J$32)=MAX([1]Βοηθητικό!$E$1:$J$1)-2,'[1]ΣΤΟΙΧΕΙΑ ΕΤΟΥΣ 4'!$AY$32,IF(MAX([1]Βοηθητικό!$E$32:$J$32)=MAX([1]Βοηθητικό!$E$1:$J$1)-3,'[1]ΣΤΟΙΧΕΙΑ ΕΤΟΥΣ 3'!$AY$32,IF(MAX([1]Βοηθητικό!$E$32:$J$32)=MAX([1]Βοηθητικό!$E$1:$J$1)-4,'[1]ΣΤΟΙΧΕΙΑ ΕΤΟΥΣ 2'!$AY$32,IF(MAX([1]Βοηθητικό!$E$32:$J$32)=MAX([1]Βοηθητικό!$E$1:$J$1)-5,'[1]ΣΤΟΙΧΕΙΑ ΕΤΟΥΣ 1'!$AY$32,""))))))</f>
        <v>5133</v>
      </c>
    </row>
    <row r="2438" spans="1:4" x14ac:dyDescent="0.25">
      <c r="A2438" s="1" t="s">
        <v>51</v>
      </c>
      <c r="B2438" s="6">
        <f>IF(MAX([1]Βοηθητικό!$E$32:$J$32)-2=MAX([1]Βοηθητικό!$E$1:$J$1)-2,'[1]ΣΤΟΙΧΕΙΑ ΕΤΟΥΣ 4'!$AZ$32,IF(MAX([1]Βοηθητικό!$E$32:$J$32)-2=MAX([1]Βοηθητικό!$E$1:$J$1)-3,'[1]ΣΤΟΙΧΕΙΑ ΕΤΟΥΣ 3'!$AZ$32,IF(MAX([1]Βοηθητικό!$E$32:$J$32)-2=MAX([1]Βοηθητικό!$E$1:$J$1)-4,'[1]ΣΤΟΙΧΕΙΑ ΕΤΟΥΣ 2'!$AZ$32,IF(MAX([1]Βοηθητικό!$E$32:$J$32)-2=MAX([1]Βοηθητικό!$E$1:$J$1)-5,'[1]ΣΤΟΙΧΕΙΑ ΕΤΟΥΣ 1'!$AZ$32,""))))</f>
        <v>17374</v>
      </c>
      <c r="C2438" s="6">
        <f>IF(MAX([1]Βοηθητικό!$E$32:$J$32)-1=MAX([1]Βοηθητικό!$E$1:$J$1)-1,'[1]ΣΤΟΙΧΕΙΑ ΕΤΟΥΣ 5'!$AZ$32,IF(MAX([1]Βοηθητικό!$E$32:$J$32)-1=MAX([1]Βοηθητικό!$E$1:$J$1)-2,'[1]ΣΤΟΙΧΕΙΑ ΕΤΟΥΣ 4'!$AZ$32,IF(MAX([1]Βοηθητικό!$E$32:$J$32)-1=MAX([1]Βοηθητικό!$E$1:$J$1)-3,'[1]ΣΤΟΙΧΕΙΑ ΕΤΟΥΣ 3'!$AZ$32,IF(MAX([1]Βοηθητικό!$E$32:$J$32)-1=MAX([1]Βοηθητικό!$E$1:$J$1)-4,'[1]ΣΤΟΙΧΕΙΑ ΕΤΟΥΣ 2'!$AZ$32,IF(MAX([1]Βοηθητικό!$E$32:$J$32)-1=MAX([1]Βοηθητικό!$E$1:$J$1)-5,'[1]ΣΤΟΙΧΕΙΑ ΕΤΟΥΣ 1'!$AZ$32,"")))))</f>
        <v>58794</v>
      </c>
      <c r="D2438" s="7">
        <f>IF(MAX([1]Βοηθητικό!$E$32:$J$32)=MAX([1]Βοηθητικό!$E$1:$J$1),'[1]ΣΤΟΙΧΕΙΑ ΕΤΟΥΣ 6'!$AZ$32,IF(MAX([1]Βοηθητικό!$E$32:$J$32)=MAX([1]Βοηθητικό!$E$1:$J$1)-1,'[1]ΣΤΟΙΧΕΙΑ ΕΤΟΥΣ 5'!$AZ$32,IF(MAX([1]Βοηθητικό!$E$32:$J$32)=MAX([1]Βοηθητικό!$E$1:$J$1)-2,'[1]ΣΤΟΙΧΕΙΑ ΕΤΟΥΣ 4'!$AZ$32,IF(MAX([1]Βοηθητικό!$E$32:$J$32)=MAX([1]Βοηθητικό!$E$1:$J$1)-3,'[1]ΣΤΟΙΧΕΙΑ ΕΤΟΥΣ 3'!$AZ$32,IF(MAX([1]Βοηθητικό!$E$32:$J$32)=MAX([1]Βοηθητικό!$E$1:$J$1)-4,'[1]ΣΤΟΙΧΕΙΑ ΕΤΟΥΣ 2'!$AZ$32,IF(MAX([1]Βοηθητικό!$E$32:$J$32)=MAX([1]Βοηθητικό!$E$1:$J$1)-5,'[1]ΣΤΟΙΧΕΙΑ ΕΤΟΥΣ 1'!$AZ$32,""))))))</f>
        <v>28109</v>
      </c>
    </row>
    <row r="2439" spans="1:4" x14ac:dyDescent="0.25">
      <c r="A2439" s="1" t="s">
        <v>191</v>
      </c>
      <c r="B2439" s="6">
        <f>IF(MAX([1]Βοηθητικό!E32:J32)-2=MAX([1]Βοηθητικό!$E$1:$J$1)-2,'[1]ΣΤΟΙΧΕΙΑ ΕΤΟΥΣ 4'!BQ32,IF(MAX([1]Βοηθητικό!E32:J32)-2=MAX([1]Βοηθητικό!$E$1:$J$1)-3,'[1]ΣΤΟΙΧΕΙΑ ΕΤΟΥΣ 3'!BQ32,IF(MAX([1]Βοηθητικό!E32:J32)-2=MAX([1]Βοηθητικό!$E$1:$J$1)-4,'[1]ΣΤΟΙΧΕΙΑ ΕΤΟΥΣ 2'!BQ32,IF(MAX([1]Βοηθητικό!E32:J32)-2=MAX([1]Βοηθητικό!$E$1:$J$1)-5,'[1]ΣΤΟΙΧΕΙΑ ΕΤΟΥΣ 1'!BQ32,""))))</f>
        <v>41951</v>
      </c>
      <c r="C2439" s="6">
        <f>IF(MAX([1]Βοηθητικό!E32:J32)-1=MAX([1]Βοηθητικό!$E$1:$J$1)-1,'[1]ΣΤΟΙΧΕΙΑ ΕΤΟΥΣ 5'!BQ32,IF(MAX([1]Βοηθητικό!E32:J32)-1=MAX([1]Βοηθητικό!$E$1:$J$1)-2,'[1]ΣΤΟΙΧΕΙΑ ΕΤΟΥΣ 4'!BQ32,IF(MAX([1]Βοηθητικό!E32:J32)-1=MAX([1]Βοηθητικό!$E$1:$J$1)-3,'[1]ΣΤΟΙΧΕΙΑ ΕΤΟΥΣ 3'!BQ32,IF(MAX([1]Βοηθητικό!E32:J32)-1=MAX([1]Βοηθητικό!$E$1:$J$1)-4,'[1]ΣΤΟΙΧΕΙΑ ΕΤΟΥΣ 2'!BQ32,IF(MAX([1]Βοηθητικό!E32:J32)-1=MAX([1]Βοηθητικό!$E$1:$J$1)-5,'[1]ΣΤΟΙΧΕΙΑ ΕΤΟΥΣ 1'!BQ32,"")))))</f>
        <v>82478</v>
      </c>
      <c r="D2439" s="7">
        <f>IF(MAX([1]Βοηθητικό!E32:J32)=MAX([1]Βοηθητικό!$E$1:$J$1),'[1]ΣΤΟΙΧΕΙΑ ΕΤΟΥΣ 6'!BQ32,IF(MAX([1]Βοηθητικό!E32:J32)=MAX([1]Βοηθητικό!$E$1:$J$1)-1,'[1]ΣΤΟΙΧΕΙΑ ΕΤΟΥΣ 5'!BQ32,IF(MAX([1]Βοηθητικό!E32:J32)=MAX([1]Βοηθητικό!$E$1:$J$1)-2,'[1]ΣΤΟΙΧΕΙΑ ΕΤΟΥΣ 4'!BQ32,IF(MAX([1]Βοηθητικό!E32:J32)=MAX([1]Βοηθητικό!$E$1:$J$1)-3,'[1]ΣΤΟΙΧΕΙΑ ΕΤΟΥΣ 3'!BQ32,IF(MAX([1]Βοηθητικό!E32:J32)=MAX([1]Βοηθητικό!$E$1:$J$1)-4,'[1]ΣΤΟΙΧΕΙΑ ΕΤΟΥΣ 2'!BQ32,IF(MAX([1]Βοηθητικό!E32:J32)=MAX([1]Βοηθητικό!$E$1:$J$1)-5,'[1]ΣΤΟΙΧΕΙΑ ΕΤΟΥΣ 1'!BQ32,""))))))</f>
        <v>58965</v>
      </c>
    </row>
    <row r="2440" spans="1:4" x14ac:dyDescent="0.25">
      <c r="A2440" s="1" t="s">
        <v>55</v>
      </c>
      <c r="B2440" s="6">
        <f>IF(MAX([1]Βοηθητικό!$E$32:$J$32)-2=MAX([1]Βοηθητικό!$E$1:$J$1)-2,'[1]ΣΤΟΙΧΕΙΑ ΕΤΟΥΣ 4'!$BD$32,IF(MAX([1]Βοηθητικό!$E$32:$J$32)-2=MAX([1]Βοηθητικό!$E$1:$J$1)-3,'[1]ΣΤΟΙΧΕΙΑ ΕΤΟΥΣ 3'!$BD$32,IF(MAX([1]Βοηθητικό!$E$32:$J$32)-2=MAX([1]Βοηθητικό!$E$1:$J$1)-4,'[1]ΣΤΟΙΧΕΙΑ ΕΤΟΥΣ 2'!$BD$32,IF(MAX([1]Βοηθητικό!$E$32:$J$32)-2=MAX([1]Βοηθητικό!$E$1:$J$1)-5,'[1]ΣΤΟΙΧΕΙΑ ΕΤΟΥΣ 1'!$BD$32,""))))</f>
        <v>0</v>
      </c>
      <c r="C2440" s="6">
        <f>IF(MAX([1]Βοηθητικό!$E$32:$J$32)-1=MAX([1]Βοηθητικό!$E$1:$J$1)-1,'[1]ΣΤΟΙΧΕΙΑ ΕΤΟΥΣ 5'!$BD$32,IF(MAX([1]Βοηθητικό!$E$32:$J$32)-1=MAX([1]Βοηθητικό!$E$1:$J$1)-2,'[1]ΣΤΟΙΧΕΙΑ ΕΤΟΥΣ 4'!$BD$32,IF(MAX([1]Βοηθητικό!$E$32:$J$32)-1=MAX([1]Βοηθητικό!$E$1:$J$1)-3,'[1]ΣΤΟΙΧΕΙΑ ΕΤΟΥΣ 3'!$BD$32,IF(MAX([1]Βοηθητικό!$E$32:$J$32)-1=MAX([1]Βοηθητικό!$E$1:$J$1)-4,'[1]ΣΤΟΙΧΕΙΑ ΕΤΟΥΣ 2'!$BD$32,IF(MAX([1]Βοηθητικό!$E$32:$J$32)-1=MAX([1]Βοηθητικό!$E$1:$J$1)-5,'[1]ΣΤΟΙΧΕΙΑ ΕΤΟΥΣ 1'!$BD$32,"")))))</f>
        <v>0</v>
      </c>
      <c r="D2440" s="7">
        <f>IF(MAX([1]Βοηθητικό!$E$32:$J$32)=MAX([1]Βοηθητικό!$E$1:$J$1),'[1]ΣΤΟΙΧΕΙΑ ΕΤΟΥΣ 6'!$BD$32,IF(MAX([1]Βοηθητικό!$E$32:$J$32)=MAX([1]Βοηθητικό!$E$1:$J$1)-1,'[1]ΣΤΟΙΧΕΙΑ ΕΤΟΥΣ 5'!$BD$32,IF(MAX([1]Βοηθητικό!$E$32:$J$32)=MAX([1]Βοηθητικό!$E$1:$J$1)-2,'[1]ΣΤΟΙΧΕΙΑ ΕΤΟΥΣ 4'!$BD$32,IF(MAX([1]Βοηθητικό!$E$32:$J$32)=MAX([1]Βοηθητικό!$E$1:$J$1)-3,'[1]ΣΤΟΙΧΕΙΑ ΕΤΟΥΣ 3'!$BD$32,IF(MAX([1]Βοηθητικό!$E$32:$J$32)=MAX([1]Βοηθητικό!$E$1:$J$1)-4,'[1]ΣΤΟΙΧΕΙΑ ΕΤΟΥΣ 2'!$BD$32,IF(MAX([1]Βοηθητικό!$E$32:$J$32)=MAX([1]Βοηθητικό!$E$1:$J$1)-5,'[1]ΣΤΟΙΧΕΙΑ ΕΤΟΥΣ 1'!$BD$32,""))))))</f>
        <v>0</v>
      </c>
    </row>
    <row r="2441" spans="1:4" x14ac:dyDescent="0.25">
      <c r="A2441" s="1" t="s">
        <v>64</v>
      </c>
      <c r="B2441" s="6">
        <f>IF(MAX([1]Βοηθητικό!$E$32:$J$32)-2=MAX([1]Βοηθητικό!$E$1:$J$1)-2,'[1]ΣΤΟΙΧΕΙΑ ΕΤΟΥΣ 4'!$BM$32,IF(MAX([1]Βοηθητικό!$E$32:$J$32)-2=MAX([1]Βοηθητικό!$E$1:$J$1)-3,'[1]ΣΤΟΙΧΕΙΑ ΕΤΟΥΣ 3'!$BM$32,IF(MAX([1]Βοηθητικό!$E$32:$J$32)-2=MAX([1]Βοηθητικό!$E$1:$J$1)-4,'[1]ΣΤΟΙΧΕΙΑ ΕΤΟΥΣ 2'!$BM$32,IF(MAX([1]Βοηθητικό!$E$32:$J$32)-2=MAX([1]Βοηθητικό!$E$1:$J$1)-5,'[1]ΣΤΟΙΧΕΙΑ ΕΤΟΥΣ 1'!$BM$32,""))))</f>
        <v>-1400</v>
      </c>
      <c r="C2441" s="6">
        <f>IF(MAX([1]Βοηθητικό!$E$32:$J$32)-1=MAX([1]Βοηθητικό!$E$1:$J$1)-1,'[1]ΣΤΟΙΧΕΙΑ ΕΤΟΥΣ 5'!$BM$32,IF(MAX([1]Βοηθητικό!$E$32:$J$32)-1=MAX([1]Βοηθητικό!$E$1:$J$1)-2,'[1]ΣΤΟΙΧΕΙΑ ΕΤΟΥΣ 4'!$BM$32,IF(MAX([1]Βοηθητικό!$E$32:$J$32)-1=MAX([1]Βοηθητικό!$E$1:$J$1)-3,'[1]ΣΤΟΙΧΕΙΑ ΕΤΟΥΣ 3'!$BM$32,IF(MAX([1]Βοηθητικό!$E$32:$J$32)-1=MAX([1]Βοηθητικό!$E$1:$J$1)-4,'[1]ΣΤΟΙΧΕΙΑ ΕΤΟΥΣ 2'!$BM$32,IF(MAX([1]Βοηθητικό!$E$32:$J$32)-1=MAX([1]Βοηθητικό!$E$1:$J$1)-5,'[1]ΣΤΟΙΧΕΙΑ ΕΤΟΥΣ 1'!$BM$32,"")))))</f>
        <v>-7430</v>
      </c>
      <c r="D2441" s="7">
        <f>IF(MAX([1]Βοηθητικό!$E$32:$J$32)=MAX([1]Βοηθητικό!$E$1:$J$1),'[1]ΣΤΟΙΧΕΙΑ ΕΤΟΥΣ 6'!$BM$32,IF(MAX([1]Βοηθητικό!$E$32:$J$32)=MAX([1]Βοηθητικό!$E$1:$J$1)-1,'[1]ΣΤΟΙΧΕΙΑ ΕΤΟΥΣ 5'!$BM$32,IF(MAX([1]Βοηθητικό!$E$32:$J$32)=MAX([1]Βοηθητικό!$E$1:$J$1)-2,'[1]ΣΤΟΙΧΕΙΑ ΕΤΟΥΣ 4'!$BM$32,IF(MAX([1]Βοηθητικό!$E$32:$J$32)=MAX([1]Βοηθητικό!$E$1:$J$1)-3,'[1]ΣΤΟΙΧΕΙΑ ΕΤΟΥΣ 3'!$BM$32,IF(MAX([1]Βοηθητικό!$E$32:$J$32)=MAX([1]Βοηθητικό!$E$1:$J$1)-4,'[1]ΣΤΟΙΧΕΙΑ ΕΤΟΥΣ 2'!$BM$32,IF(MAX([1]Βοηθητικό!$E$32:$J$32)=MAX([1]Βοηθητικό!$E$1:$J$1)-5,'[1]ΣΤΟΙΧΕΙΑ ΕΤΟΥΣ 1'!$BM$32,""))))))</f>
        <v>-8146</v>
      </c>
    </row>
    <row r="2442" spans="1:4" x14ac:dyDescent="0.25">
      <c r="A2442" s="1"/>
      <c r="B2442" s="9"/>
      <c r="C2442" s="9"/>
      <c r="D2442" s="9"/>
    </row>
    <row r="2443" spans="1:4" x14ac:dyDescent="0.25">
      <c r="A2443" s="1" t="s">
        <v>176</v>
      </c>
      <c r="B2443" s="1"/>
      <c r="C2443" s="1"/>
      <c r="D2443" s="2" t="s">
        <v>192</v>
      </c>
    </row>
    <row r="2444" spans="1:4" x14ac:dyDescent="0.25">
      <c r="A2444" s="3" t="str">
        <f>"ΚΩΔΙΚΟΣ ICAP" &amp; ": " &amp; '[1]ΣΤΟΙΧΕΙΑ ΕΤΟΥΣ 3'!A$32</f>
        <v>ΚΩΔΙΚΟΣ ICAP: 83891</v>
      </c>
      <c r="B2444" s="1"/>
      <c r="C2444" s="1"/>
      <c r="D2444" s="1"/>
    </row>
    <row r="2445" spans="1:4" x14ac:dyDescent="0.25">
      <c r="A2445" s="3" t="str">
        <f>'[1]ΣΤΟΙΧΕΙΑ ΕΤΟΥΣ 3'!B$32</f>
        <v>ΕΛΕΥΘΕΡΙΑΔΗΣ, ΕΠΙΠΛΟ, Α.Ε.</v>
      </c>
      <c r="B2445" s="1"/>
      <c r="C2445" s="1"/>
      <c r="D2445" s="1"/>
    </row>
    <row r="2446" spans="1:4" x14ac:dyDescent="0.25">
      <c r="A2446" s="3" t="s">
        <v>193</v>
      </c>
      <c r="B2446" s="4" t="str">
        <f>RIGHT(B2425,4)</f>
        <v>2017</v>
      </c>
      <c r="C2446" s="4" t="str">
        <f>RIGHT(C2425,4)</f>
        <v>2018</v>
      </c>
      <c r="D2446" s="4" t="str">
        <f>RIGHT(D2425,4)</f>
        <v>2019</v>
      </c>
    </row>
    <row r="2447" spans="1:4" x14ac:dyDescent="0.25">
      <c r="A2447" s="1" t="s">
        <v>194</v>
      </c>
      <c r="B2447" s="10">
        <f>IF(B2411&lt;=0,"-",IF(OR(B2438/B2411*100&lt;-500,B2438/B2411*100&gt;500),"-",B2438/B2411*100))</f>
        <v>3.6600574688429552</v>
      </c>
      <c r="C2447" s="10">
        <f>IF(C2411&lt;=0,"-",IF(OR(C2438/C2411*100&lt;-500,C2438/C2411*100&gt;500),"-",C2438/C2411*100))</f>
        <v>11.176355413957042</v>
      </c>
      <c r="D2447" s="10">
        <f>IF(D2411&lt;=0,"-",IF(OR(D2438/D2411*100&lt;-500,D2438/D2411*100&gt;500),"-",D2438/D2411*100))</f>
        <v>5.1479893556817622</v>
      </c>
    </row>
    <row r="2448" spans="1:4" x14ac:dyDescent="0.25">
      <c r="A2448" s="1" t="s">
        <v>195</v>
      </c>
      <c r="B2448" s="10">
        <f>IF(B2423=0,"-",IF(OR(B2438/B2423*100&lt;-500,B2438/B2423*100&gt;500),"-",B2438/B2423*100))</f>
        <v>1.3423399548947814</v>
      </c>
      <c r="C2448" s="10">
        <f>IF(C2423=0,"-",IF(OR(C2438/C2423*100&lt;-500,C2438/C2423*100&gt;500),"-",C2438/C2423*100))</f>
        <v>4.3646810785128869</v>
      </c>
      <c r="D2448" s="10">
        <f>IF(D2423=0,"-",IF(OR(D2438/D2423*100&lt;-500,D2438/D2423*100&gt;500),"-",D2438/D2423*100))</f>
        <v>2.0297153387239564</v>
      </c>
    </row>
    <row r="2449" spans="1:4" x14ac:dyDescent="0.25">
      <c r="A2449" s="1" t="s">
        <v>196</v>
      </c>
      <c r="B2449" s="10">
        <f>IF(B2426=0,"-",IF(OR(B2428/B2426*100&lt;-500,B2428/B2426*100&gt;99),"-",B2428/B2426*100))</f>
        <v>11.30330714200689</v>
      </c>
      <c r="C2449" s="10">
        <f>IF(C2426=0,"-",IF(OR(C2428/C2426*100&lt;-500,C2428/C2426*100&gt;99),"-",C2428/C2426*100))</f>
        <v>21.427865224368318</v>
      </c>
      <c r="D2449" s="10">
        <f>IF(D2426=0,"-",IF(OR(D2428/D2426*100&lt;-500,D2428/D2426*100&gt;99),"-",D2428/D2426*100))</f>
        <v>20.721510515351188</v>
      </c>
    </row>
    <row r="2450" spans="1:4" x14ac:dyDescent="0.25">
      <c r="A2450" s="1" t="s">
        <v>197</v>
      </c>
      <c r="B2450" s="10">
        <f>IF(B2426=0,"-",IF(OR(B2432/B2426*100&lt;-500,B2432/B2426*100&gt;500),"-",B2432/B2426*100))</f>
        <v>1.8631695329850928</v>
      </c>
      <c r="C2450" s="10">
        <f>IF(C2426=0,"-",IF(OR(C2432/C2426*100&lt;-500,C2432/C2426*100&gt;500),"-",C2432/C2426*100))</f>
        <v>7.452409985220414</v>
      </c>
      <c r="D2450" s="10">
        <f>IF(D2426=0,"-",IF(OR(D2432/D2426*100&lt;-500,D2432/D2426*100&gt;500),"-",D2432/D2426*100))</f>
        <v>4.4161961231614244</v>
      </c>
    </row>
    <row r="2451" spans="1:4" x14ac:dyDescent="0.25">
      <c r="A2451" s="1" t="s">
        <v>198</v>
      </c>
      <c r="B2451" s="10">
        <f>IF(B2426=0,"-",IF(OR(B2438/B2426*100&lt;-500,B2438/B2426*100&gt;500),"-",B2438/B2426*100))</f>
        <v>1.8631695329850928</v>
      </c>
      <c r="C2451" s="10">
        <f>IF(C2426=0,"-",IF(OR(C2438/C2426*100&lt;-500,C2438/C2426*100&gt;500),"-",C2438/C2426*100))</f>
        <v>7.452409985220414</v>
      </c>
      <c r="D2451" s="10">
        <f>IF(D2426=0,"-",IF(OR(D2438/D2426*100&lt;-500,D2438/D2426*100&gt;500),"-",D2438/D2426*100))</f>
        <v>4.4161961231614244</v>
      </c>
    </row>
    <row r="2452" spans="1:4" x14ac:dyDescent="0.25">
      <c r="A2452" s="1" t="s">
        <v>199</v>
      </c>
      <c r="B2452" s="10">
        <f>IF(B2426=0,"-",IF(OR(B2439/B2426*100&lt;-500,B2439/B2426*100&gt;500),"-",B2439/B2426*100))</f>
        <v>4.4987812293229901</v>
      </c>
      <c r="C2452" s="10">
        <f t="shared" ref="C2452:D2452" si="28">IF(C2426=0,"-",IF(OR(C2439/C2426*100&lt;-500,C2439/C2426*100&gt;500),"-",C2439/C2426*100))</f>
        <v>10.454465944841468</v>
      </c>
      <c r="D2452" s="10">
        <f t="shared" si="28"/>
        <v>9.2639725497959144</v>
      </c>
    </row>
    <row r="2453" spans="1:4" x14ac:dyDescent="0.25">
      <c r="A2453" s="1" t="s">
        <v>200</v>
      </c>
      <c r="B2453" s="10">
        <f>IF(B2411&lt;=0,"-",IF(OR((B2415+B2418)/B2411&lt;=0,(B2415+B2418)/B2411&gt;100),"-",(B2415+B2418)/B2411))</f>
        <v>1.7266227364269884</v>
      </c>
      <c r="C2453" s="10">
        <f>IF(C2411&lt;=0,"-",IF(OR((C2415+C2418)/C2411&lt;=0,(C2415+C2418)/C2411&gt;100),"-",(C2415+C2418)/C2411))</f>
        <v>1.5606350642610971</v>
      </c>
      <c r="D2453" s="10">
        <f>IF(D2411&lt;=0,"-",IF(OR((D2415+D2418)/D2411&lt;=0,(D2415+D2418)/D2411&gt;100),"-",(D2415+D2418)/D2411))</f>
        <v>1.5363091760543131</v>
      </c>
    </row>
    <row r="2454" spans="1:4" x14ac:dyDescent="0.25">
      <c r="A2454" s="1" t="s">
        <v>201</v>
      </c>
      <c r="B2454" s="10">
        <f>IF(B2430=0,"-",IF((B2430+B2438)&lt;=0,"-",IF(OR((B2430+B2438)/B2430&lt;=0,(B2430+B2438)/B2430&gt;1000),"-",(B2430+B2438)/B2430)))</f>
        <v>1.7069211050982627</v>
      </c>
      <c r="C2454" s="10">
        <f>IF(C2430=0,"-",IF((C2430+C2438)&lt;=0,"-",IF(OR((C2430+C2438)/C2430&lt;=0,(C2430+C2438)/C2430&gt;1000),"-",(C2430+C2438)/C2430)))</f>
        <v>3.4822257873849529</v>
      </c>
      <c r="D2454" s="10">
        <f>IF(D2430=0,"-",IF((D2430+D2438)&lt;=0,"-",IF(OR((D2430+D2438)/D2430&lt;=0,(D2430+D2438)/D2430&gt;1000),"-",(D2430+D2438)/D2430)))</f>
        <v>2.0925875539316672</v>
      </c>
    </row>
    <row r="2455" spans="1:4" x14ac:dyDescent="0.25">
      <c r="A2455" s="1" t="s">
        <v>202</v>
      </c>
      <c r="B2455" s="10">
        <f>IF(B2411&lt;=0,"-",IF(B2419=0,"-",IF(OR(B2419/B2411*100&lt;0,B2419/B2411*100&gt;1000),"-",B2419/B2411*100)))</f>
        <v>58.925155679893493</v>
      </c>
      <c r="C2455" s="10">
        <f>IF(C2411&lt;=0,"-",IF(C2419=0,"-",IF(OR(C2419/C2411*100&lt;0,C2419/C2411*100&gt;1000),"-",C2419/C2411*100)))</f>
        <v>51.29786315931544</v>
      </c>
      <c r="D2455" s="10">
        <f>IF(D2411&lt;=0,"-",IF(D2419=0,"-",IF(OR(D2419/D2411*100&lt;0,D2419/D2411*100&gt;1000),"-",D2419/D2411*100)))</f>
        <v>44.904115058267202</v>
      </c>
    </row>
    <row r="2456" spans="1:4" x14ac:dyDescent="0.25">
      <c r="A2456" s="1" t="s">
        <v>81</v>
      </c>
      <c r="B2456" s="10">
        <f>IF(B2418=0,"-",IF(OR((B2399+B2403+B2407)/B2418&lt;0,(B2399+B2403+B2407)/B2418&gt;50),"-",(B2399+B2403+B2407)/B2418))</f>
        <v>1.403135475791099</v>
      </c>
      <c r="C2456" s="10">
        <f>IF(C2418=0,"-",IF(OR((C2399+C2403+C2407)/C2418&lt;0,(C2399+C2403+C2407)/C2418&gt;50),"-",(C2399+C2403+C2407)/C2418))</f>
        <v>1.4723073350446554</v>
      </c>
      <c r="D2456" s="10">
        <f>IF(D2418=0,"-",IF(OR((D2399+D2403+D2407)/D2418&lt;0,(D2399+D2403+D2407)/D2418&gt;50),"-",(D2399+D2403+D2407)/D2418))</f>
        <v>1.4886510682286385</v>
      </c>
    </row>
    <row r="2457" spans="1:4" x14ac:dyDescent="0.25">
      <c r="A2457" s="1" t="s">
        <v>203</v>
      </c>
      <c r="B2457" s="10">
        <f>IF(B2418=0,"-",IF(OR((B2403+B2407)/B2418&lt;0,(B2403+B2407)/B2418&gt;30),"-",(B2403+B2407)/B2418))</f>
        <v>0.89695027952208384</v>
      </c>
      <c r="C2457" s="10">
        <f>IF(C2418=0,"-",IF(OR((C2403+C2407)/C2418&lt;0,(C2403+C2407)/C2418&gt;30),"-",(C2403+C2407)/C2418))</f>
        <v>1.0502363005315978</v>
      </c>
      <c r="D2457" s="10">
        <f>IF(D2418=0,"-",IF(OR((D2403+D2407)/D2418&lt;0,(D2403+D2407)/D2418&gt;30),"-",(D2403+D2407)/D2418))</f>
        <v>0.98035421828155267</v>
      </c>
    </row>
    <row r="2458" spans="1:4" x14ac:dyDescent="0.25">
      <c r="A2458" s="1" t="s">
        <v>204</v>
      </c>
      <c r="B2458" s="10">
        <f>IF(B2418=0,"-",IF(OR((B2405+B2407)/B2418&lt;0,(B2405+B2407)/B2418&gt;15),"-",(B2405+B2407)/B2418))</f>
        <v>0.13845459369333799</v>
      </c>
      <c r="C2458" s="10">
        <f>IF(C2418=0,"-",IF(OR((C2405+C2407)/C2418&lt;0,(C2405+C2407)/C2418&gt;15),"-",(C2405+C2407)/C2418))</f>
        <v>0.11848541715046036</v>
      </c>
      <c r="D2458" s="10">
        <f>IF(D2418=0,"-",IF(OR((D2405+D2407)/D2418&lt;0,(D2405+D2407)/D2418&gt;15),"-",(D2405+D2407)/D2418))</f>
        <v>0.10013185582780661</v>
      </c>
    </row>
    <row r="2459" spans="1:4" x14ac:dyDescent="0.25">
      <c r="A2459" s="1" t="s">
        <v>205</v>
      </c>
      <c r="B2459" s="8">
        <f>IF((B2399+B2403+B2407)-B2418=0,"-",(B2399+B2403+B2407)-B2418)</f>
        <v>320608</v>
      </c>
      <c r="C2459" s="8">
        <f>IF((C2399+C2403+C2407)-C2418=0,"-",(C2399+C2403+C2407)-C2418)</f>
        <v>376266</v>
      </c>
      <c r="D2459" s="8">
        <f>IF((D2399+D2403+D2407)-D2418=0,"-",(D2399+D2403+D2407)-D2418)</f>
        <v>398019</v>
      </c>
    </row>
    <row r="2460" spans="1:4" x14ac:dyDescent="0.25">
      <c r="A2460" s="1" t="s">
        <v>206</v>
      </c>
      <c r="B2460" s="11">
        <f>IF(B2426=0,"-",IF(OR(B2404/B2426*365&lt;=0,B2404/B2426*365&gt;720),"-",B2404/B2426*365))</f>
        <v>216.05955836855239</v>
      </c>
      <c r="C2460" s="11">
        <f>IF(C2426=0,"-",IF(OR(C2404/C2426*365&lt;=0,C2404/C2426*365&gt;720),"-",C2404/C2426*365))</f>
        <v>318.36120878257276</v>
      </c>
      <c r="D2460" s="11">
        <f>IF(D2426=0,"-",IF(OR(D2404/D2426*365&lt;=0,D2404/D2426*365&gt;720),"-",D2404/D2426*365))</f>
        <v>380.98722226935519</v>
      </c>
    </row>
    <row r="2461" spans="1:4" x14ac:dyDescent="0.25">
      <c r="A2461" s="1" t="s">
        <v>207</v>
      </c>
      <c r="B2461" s="11">
        <f>IF(B2427=0,"-",IF(OR(B2420/B2427*365&lt;=0,B2420/B2427*365&gt;720),"-",B2420/B2427*365))</f>
        <v>215.83037720017313</v>
      </c>
      <c r="C2461" s="11">
        <f>IF(C2427=0,"-",IF(OR(C2420/C2427*365&lt;=0,C2420/C2427*365&gt;720),"-",C2420/C2427*365))</f>
        <v>287.73582942394933</v>
      </c>
      <c r="D2461" s="11">
        <f>IF(D2427=0,"-",IF(OR(D2420/D2427*365&lt;=0,D2420/D2427*365&gt;720),"-",D2420/D2427*365))</f>
        <v>378.24646357752385</v>
      </c>
    </row>
    <row r="2462" spans="1:4" x14ac:dyDescent="0.25">
      <c r="A2462" s="1" t="s">
        <v>208</v>
      </c>
      <c r="B2462" s="11">
        <f>IF(B2427=0,"-",IF(OR(B2399/B2427*365&lt;=0,B2399/B2427*365&gt;720),"-",B2399/B2427*365))</f>
        <v>177.65227410669161</v>
      </c>
      <c r="C2462" s="11">
        <f>IF(C2427=0,"-",IF(OR(C2399/C2427*365&lt;=0,C2399/C2427*365&gt;720),"-",C2399/C2427*365))</f>
        <v>197.9902835405791</v>
      </c>
      <c r="D2462" s="11">
        <f>IF(D2427=0,"-",IF(OR(D2399/D2427*365&lt;=0,D2399/D2427*365&gt;720),"-",D2399/D2427*365))</f>
        <v>299.47655200294884</v>
      </c>
    </row>
    <row r="2463" spans="1:4" x14ac:dyDescent="0.25">
      <c r="A2463" s="1" t="s">
        <v>209</v>
      </c>
      <c r="B2463" s="10">
        <f>IF(OR(B2423=0,B2426=0),"-",IF(OR(B2426/B2423&lt;=0,B2426/B2423&gt;100),"-",B2426/B2423))</f>
        <v>0.72046044717366131</v>
      </c>
      <c r="C2463" s="10">
        <f>IF(OR(C2423=0,C2426=0),"-",IF(OR(C2426/C2423&lt;=0,C2426/C2423&gt;100),"-",C2426/C2423))</f>
        <v>0.58567377360731676</v>
      </c>
      <c r="D2463" s="10">
        <f>IF(OR(D2423=0,D2426=0),"-",IF(OR(D2426/D2423&lt;=0,D2426/D2423&gt;100),"-",D2426/D2423))</f>
        <v>0.45960715559682686</v>
      </c>
    </row>
    <row r="2464" spans="1:4" x14ac:dyDescent="0.25">
      <c r="A2464" s="1" t="s">
        <v>210</v>
      </c>
      <c r="B2464" s="8">
        <f>IF(OR(B2462="-",B2460="-",B2461="-"),"-",(B2462+B2460)-B2461)</f>
        <v>177.88145527507089</v>
      </c>
      <c r="C2464" s="8">
        <f>IF(OR(C2462="-",C2460="-",C2461="-"),"-",(C2462+C2460)-C2461)</f>
        <v>228.61566289920256</v>
      </c>
      <c r="D2464" s="8">
        <f>IF(OR(D2462="-",D2460="-",D2461="-"),"-",(D2462+D2460)-D2461)</f>
        <v>302.21731069478017</v>
      </c>
    </row>
    <row r="2465" spans="1:4" x14ac:dyDescent="0.25">
      <c r="A2465" s="1" t="s">
        <v>211</v>
      </c>
      <c r="B2465" s="10">
        <f>IF(B2388=0,"-",(B2388/B2408)*100)</f>
        <v>13.78436491496994</v>
      </c>
      <c r="C2465" s="10">
        <f>IF(C2388=0,"-",(C2388/C2408)*100)</f>
        <v>12.926045254780853</v>
      </c>
      <c r="D2465" s="10">
        <f>IF(D2388=0,"-",(D2388/D2408)*100)</f>
        <v>12.443659134332799</v>
      </c>
    </row>
    <row r="2466" spans="1:4" x14ac:dyDescent="0.25">
      <c r="A2466" s="1" t="s">
        <v>212</v>
      </c>
      <c r="B2466" s="10">
        <f>IF(B2419=0,"-",IF(B2419/B2426&gt;10,"-",(B2419/B2426)*100))</f>
        <v>29.996128673872409</v>
      </c>
      <c r="C2466" s="10">
        <f>IF(C2419=0,"-",IF(C2419/C2426&gt;10,"-",(C2419/C2426)*100))</f>
        <v>34.205489488240978</v>
      </c>
      <c r="D2466" s="10">
        <f>IF(D2419=0,"-",IF(D2419/D2426&gt;10,"-",(D2419/D2426)*100))</f>
        <v>38.520938007660668</v>
      </c>
    </row>
    <row r="2467" spans="1:4" x14ac:dyDescent="0.25">
      <c r="A2467" s="1"/>
      <c r="B2467" s="1"/>
      <c r="C2467" s="1"/>
      <c r="D2467" s="1"/>
    </row>
    <row r="2468" spans="1:4" x14ac:dyDescent="0.25">
      <c r="A2468" s="1" t="s">
        <v>176</v>
      </c>
      <c r="B2468" s="1"/>
      <c r="C2468" s="1"/>
      <c r="D2468" s="2" t="s">
        <v>177</v>
      </c>
    </row>
    <row r="2469" spans="1:4" x14ac:dyDescent="0.25">
      <c r="A2469" s="3" t="str">
        <f>"ΚΩΔΙΚΟΣ ICAP" &amp; ": " &amp; '[1]ΣΤΟΙΧΕΙΑ ΕΤΟΥΣ 3'!A$33</f>
        <v>ΚΩΔΙΚΟΣ ICAP: 40003</v>
      </c>
      <c r="B2469" s="1"/>
      <c r="C2469" s="1"/>
      <c r="D2469" s="2"/>
    </row>
    <row r="2470" spans="1:4" x14ac:dyDescent="0.25">
      <c r="A2470" s="3" t="str">
        <f>'[1]ΣΤΟΙΧΕΙΑ ΕΤΟΥΣ 3'!B$33</f>
        <v>ΕΛΙΤ ΣΤΡΩΜ Α.Β.Ε.Ε.</v>
      </c>
      <c r="B2470" s="1"/>
      <c r="C2470" s="1"/>
      <c r="D2470" s="1"/>
    </row>
    <row r="2471" spans="1:4" x14ac:dyDescent="0.25">
      <c r="A2471" s="1" t="s">
        <v>178</v>
      </c>
      <c r="B2471" s="2" t="s">
        <v>179</v>
      </c>
      <c r="C2471" s="2" t="s">
        <v>179</v>
      </c>
      <c r="D2471" s="2" t="s">
        <v>179</v>
      </c>
    </row>
    <row r="2472" spans="1:4" x14ac:dyDescent="0.25">
      <c r="A2472" s="3" t="s">
        <v>180</v>
      </c>
      <c r="B2472" s="4" t="str">
        <f>IF(MAX([1]Βοηθητικό!$E$33:$J$33)-2=MAX([1]Βοηθητικό!$E$1:$J$1)-2,RIGHT('[1]ΣΤΟΙΧΕΙΑ ΕΤΟΥΣ 4'!$F$33,10),IF(MAX([1]Βοηθητικό!$E$33:$J$33)-2=MAX([1]Βοηθητικό!$E$1:$J$1)-3,RIGHT('[1]ΣΤΟΙΧΕΙΑ ΕΤΟΥΣ 3'!$F$33,10),IF(MAX([1]Βοηθητικό!$E$33:$J$33)-2=MAX([1]Βοηθητικό!$E$1:$J$1)-4,RIGHT('[1]ΣΤΟΙΧΕΙΑ ΕΤΟΥΣ 2'!$F$33,10),IF(MAX([1]Βοηθητικό!$E$33:$J$33)-2=MAX([1]Βοηθητικό!$E$1:$J$1)-5,RIGHT('[1]ΣΤΟΙΧΕΙΑ ΕΤΟΥΣ 1'!$F$33,10),""))))</f>
        <v>31/12/2017</v>
      </c>
      <c r="C2472" s="17" t="str">
        <f>IF(MAX([1]Βοηθητικό!$E$33:$J$33)-1=MAX([1]Βοηθητικό!$E$1:$J$1)-1,RIGHT('[1]ΣΤΟΙΧΕΙΑ ΕΤΟΥΣ 5'!$F$33,10),IF(MAX([1]Βοηθητικό!$E$33:$J$33)-1=MAX([1]Βοηθητικό!$E$1:$J$1)-2,RIGHT('[1]ΣΤΟΙΧΕΙΑ ΕΤΟΥΣ 4'!$F$33,10),IF(MAX([1]Βοηθητικό!$E$33:$J$33)-1=MAX([1]Βοηθητικό!$E$1:$J$1)-3,RIGHT('[1]ΣΤΟΙΧΕΙΑ ΕΤΟΥΣ 3'!$F$33,10),IF(MAX([1]Βοηθητικό!$E$33:$J$33)-1=MAX([1]Βοηθητικό!$E$1:$J$1)-4,RIGHT('[1]ΣΤΟΙΧΕΙΑ ΕΤΟΥΣ 2'!$F$33,10),IF(MAX([1]Βοηθητικό!$E$33:$J$33)-1=MAX([1]Βοηθητικό!$E$1:$J$1)-5,RIGHT('[1]ΣΤΟΙΧΕΙΑ ΕΤΟΥΣ 1'!$F$33,10),"")))))</f>
        <v>31/12/2018</v>
      </c>
      <c r="D2472" s="5" t="str">
        <f>IF(MAX([1]Βοηθητικό!$E$33:$J$33)=MAX([1]Βοηθητικό!$E$1:$J$1),RIGHT('[1]ΣΤΟΙΧΕΙΑ ΕΤΟΥΣ 6'!$F$33,10),IF(MAX([1]Βοηθητικό!$E$33:$J$33)=MAX([1]Βοηθητικό!$E$1:$J$1)-1,RIGHT('[1]ΣΤΟΙΧΕΙΑ ΕΤΟΥΣ 5'!$F$33,10),IF(MAX([1]Βοηθητικό!$E$33:$J$33)=MAX([1]Βοηθητικό!$E$1:$J$1)-2,RIGHT('[1]ΣΤΟΙΧΕΙΑ ΕΤΟΥΣ 4'!$F$33,10),IF(MAX([1]Βοηθητικό!$E$33:$J$33)=MAX([1]Βοηθητικό!$E$1:$J$1)-3,RIGHT('[1]ΣΤΟΙΧΕΙΑ ΕΤΟΥΣ 3'!$F$33,10),IF(MAX([1]Βοηθητικό!$E$33:$J$33)=MAX([1]Βοηθητικό!$E$1:$J$1)-4,RIGHT('[1]ΣΤΟΙΧΕΙΑ ΕΤΟΥΣ 2'!$F$33,10),IF(MAX([1]Βοηθητικό!$E$33:$J$33)=MAX([1]Βοηθητικό!$E$1:$J$1)-5,RIGHT('[1]ΣΤΟΙΧΕΙΑ ΕΤΟΥΣ 1'!$F$33,10),""))))))</f>
        <v>31/12/2019</v>
      </c>
    </row>
    <row r="2473" spans="1:4" x14ac:dyDescent="0.25">
      <c r="A2473" s="1" t="s">
        <v>6</v>
      </c>
      <c r="B2473" s="6">
        <f>IF(MAX([1]Βοηθητικό!$E$33:$J$33)-2=MAX([1]Βοηθητικό!$E$1:$J$1)-2,'[1]ΣΤΟΙΧΕΙΑ ΕΤΟΥΣ 4'!$G$33,IF(MAX([1]Βοηθητικό!$E$33:$J$33)-2=MAX([1]Βοηθητικό!$E$1:$J$1)-3,'[1]ΣΤΟΙΧΕΙΑ ΕΤΟΥΣ 3'!$G$33,IF(MAX([1]Βοηθητικό!$E$33:$J$33)-2=MAX([1]Βοηθητικό!$E$1:$J$1)-4,'[1]ΣΤΟΙΧΕΙΑ ΕΤΟΥΣ 2'!$G$33,IF(MAX([1]Βοηθητικό!$E$33:$J$33)-2=MAX([1]Βοηθητικό!$E$1:$J$1)-5,'[1]ΣΤΟΙΧΕΙΑ ΕΤΟΥΣ 1'!$G$33,""))))</f>
        <v>2092055</v>
      </c>
      <c r="C2473" s="6">
        <f>IF(MAX([1]Βοηθητικό!$E$33:$J$33)-1=MAX([1]Βοηθητικό!$E$1:$J$1)-1,'[1]ΣΤΟΙΧΕΙΑ ΕΤΟΥΣ 5'!$G$33,IF(MAX([1]Βοηθητικό!$E$33:$J$33)-1=MAX([1]Βοηθητικό!$E$1:$J$1)-2,'[1]ΣΤΟΙΧΕΙΑ ΕΤΟΥΣ 4'!$G$33,IF(MAX([1]Βοηθητικό!$E$33:$J$33)-1=MAX([1]Βοηθητικό!$E$1:$J$1)-3,'[1]ΣΤΟΙΧΕΙΑ ΕΤΟΥΣ 3'!$G$33,IF(MAX([1]Βοηθητικό!$E$33:$J$33)-1=MAX([1]Βοηθητικό!$E$1:$J$1)-4,'[1]ΣΤΟΙΧΕΙΑ ΕΤΟΥΣ 2'!$G$33,IF(MAX([1]Βοηθητικό!$E$33:$J$33)-1=MAX([1]Βοηθητικό!$E$1:$J$1)-5,'[1]ΣΤΟΙΧΕΙΑ ΕΤΟΥΣ 1'!$G$33,"")))))</f>
        <v>2661624</v>
      </c>
      <c r="D2473" s="7">
        <f>IF(MAX([1]Βοηθητικό!$E$33:$J$33)=MAX([1]Βοηθητικό!$E$1:$J$1),'[1]ΣΤΟΙΧΕΙΑ ΕΤΟΥΣ 6'!$G$33,IF(MAX([1]Βοηθητικό!$E$33:$J$33)=MAX([1]Βοηθητικό!$E$1:$J$1)-1,'[1]ΣΤΟΙΧΕΙΑ ΕΤΟΥΣ 5'!$G$33,IF(MAX([1]Βοηθητικό!$E$33:$J$33)=MAX([1]Βοηθητικό!$E$1:$J$1)-2,'[1]ΣΤΟΙΧΕΙΑ ΕΤΟΥΣ 4'!$G$33,IF(MAX([1]Βοηθητικό!$E$33:$J$33)=MAX([1]Βοηθητικό!$E$1:$J$1)-3,'[1]ΣΤΟΙΧΕΙΑ ΕΤΟΥΣ 3'!$G$33,IF(MAX([1]Βοηθητικό!$E$33:$J$33)=MAX([1]Βοηθητικό!$E$1:$J$1)-4,'[1]ΣΤΟΙΧΕΙΑ ΕΤΟΥΣ 2'!$G$33,IF(MAX([1]Βοηθητικό!$E$33:$J$33)=MAX([1]Βοηθητικό!$E$1:$J$1)-5,'[1]ΣΤΟΙΧΕΙΑ ΕΤΟΥΣ 1'!$G$33,""))))))</f>
        <v>3329573</v>
      </c>
    </row>
    <row r="2474" spans="1:4" x14ac:dyDescent="0.25">
      <c r="A2474" s="1" t="s">
        <v>7</v>
      </c>
      <c r="B2474" s="6">
        <f>IF(MAX([1]Βοηθητικό!$E$33:$J$33)-2=MAX([1]Βοηθητικό!$E$1:$J$1)-2,'[1]ΣΤΟΙΧΕΙΑ ΕΤΟΥΣ 4'!$H$33,IF(MAX([1]Βοηθητικό!$E$33:$J$33)-2=MAX([1]Βοηθητικό!$E$1:$J$1)-3,'[1]ΣΤΟΙΧΕΙΑ ΕΤΟΥΣ 3'!$H$33,IF(MAX([1]Βοηθητικό!$E$33:$J$33)-2=MAX([1]Βοηθητικό!$E$1:$J$1)-4,'[1]ΣΤΟΙΧΕΙΑ ΕΤΟΥΣ 2'!$H$33,IF(MAX([1]Βοηθητικό!$E$33:$J$33)-2=MAX([1]Βοηθητικό!$E$1:$J$1)-5,'[1]ΣΤΟΙΧΕΙΑ ΕΤΟΥΣ 1'!$H$33,""))))</f>
        <v>333346</v>
      </c>
      <c r="C2474" s="6">
        <f>IF(MAX([1]Βοηθητικό!$E$33:$J$33)-1=MAX([1]Βοηθητικό!$E$1:$J$1)-1,'[1]ΣΤΟΙΧΕΙΑ ΕΤΟΥΣ 5'!$H$33,IF(MAX([1]Βοηθητικό!$E$33:$J$33)-1=MAX([1]Βοηθητικό!$E$1:$J$1)-2,'[1]ΣΤΟΙΧΕΙΑ ΕΤΟΥΣ 4'!$H$33,IF(MAX([1]Βοηθητικό!$E$33:$J$33)-1=MAX([1]Βοηθητικό!$E$1:$J$1)-3,'[1]ΣΤΟΙΧΕΙΑ ΕΤΟΥΣ 3'!$H$33,IF(MAX([1]Βοηθητικό!$E$33:$J$33)-1=MAX([1]Βοηθητικό!$E$1:$J$1)-4,'[1]ΣΤΟΙΧΕΙΑ ΕΤΟΥΣ 2'!$H$33,IF(MAX([1]Βοηθητικό!$E$33:$J$33)-1=MAX([1]Βοηθητικό!$E$1:$J$1)-5,'[1]ΣΤΟΙΧΕΙΑ ΕΤΟΥΣ 1'!$H$33,"")))))</f>
        <v>773971</v>
      </c>
      <c r="D2474" s="7">
        <f>IF(MAX([1]Βοηθητικό!$E$33:$J$33)=MAX([1]Βοηθητικό!$E$1:$J$1),'[1]ΣΤΟΙΧΕΙΑ ΕΤΟΥΣ 6'!$H$33,IF(MAX([1]Βοηθητικό!$E$33:$J$33)=MAX([1]Βοηθητικό!$E$1:$J$1)-1,'[1]ΣΤΟΙΧΕΙΑ ΕΤΟΥΣ 5'!$H$33,IF(MAX([1]Βοηθητικό!$E$33:$J$33)=MAX([1]Βοηθητικό!$E$1:$J$1)-2,'[1]ΣΤΟΙΧΕΙΑ ΕΤΟΥΣ 4'!$H$33,IF(MAX([1]Βοηθητικό!$E$33:$J$33)=MAX([1]Βοηθητικό!$E$1:$J$1)-3,'[1]ΣΤΟΙΧΕΙΑ ΕΤΟΥΣ 3'!$H$33,IF(MAX([1]Βοηθητικό!$E$33:$J$33)=MAX([1]Βοηθητικό!$E$1:$J$1)-4,'[1]ΣΤΟΙΧΕΙΑ ΕΤΟΥΣ 2'!$H$33,IF(MAX([1]Βοηθητικό!$E$33:$J$33)=MAX([1]Βοηθητικό!$E$1:$J$1)-5,'[1]ΣΤΟΙΧΕΙΑ ΕΤΟΥΣ 1'!$H$33,""))))))</f>
        <v>773971</v>
      </c>
    </row>
    <row r="2475" spans="1:4" x14ac:dyDescent="0.25">
      <c r="A2475" s="1" t="s">
        <v>8</v>
      </c>
      <c r="B2475" s="6">
        <f>IF(MAX([1]Βοηθητικό!$E$33:$J$33)-2=MAX([1]Βοηθητικό!$E$1:$J$1)-2,'[1]ΣΤΟΙΧΕΙΑ ΕΤΟΥΣ 4'!$I$33,IF(MAX([1]Βοηθητικό!$E$33:$J$33)-2=MAX([1]Βοηθητικό!$E$1:$J$1)-3,'[1]ΣΤΟΙΧΕΙΑ ΕΤΟΥΣ 3'!$I$33,IF(MAX([1]Βοηθητικό!$E$33:$J$33)-2=MAX([1]Βοηθητικό!$E$1:$J$1)-4,'[1]ΣΤΟΙΧΕΙΑ ΕΤΟΥΣ 2'!$I$33,IF(MAX([1]Βοηθητικό!$E$33:$J$33)-2=MAX([1]Βοηθητικό!$E$1:$J$1)-5,'[1]ΣΤΟΙΧΕΙΑ ΕΤΟΥΣ 1'!$I$33,""))))</f>
        <v>5446465</v>
      </c>
      <c r="C2475" s="6">
        <f>IF(MAX([1]Βοηθητικό!$E$33:$J$33)-1=MAX([1]Βοηθητικό!$E$1:$J$1)-1,'[1]ΣΤΟΙΧΕΙΑ ΕΤΟΥΣ 5'!$I$33,IF(MAX([1]Βοηθητικό!$E$33:$J$33)-1=MAX([1]Βοηθητικό!$E$1:$J$1)-2,'[1]ΣΤΟΙΧΕΙΑ ΕΤΟΥΣ 4'!$I$33,IF(MAX([1]Βοηθητικό!$E$33:$J$33)-1=MAX([1]Βοηθητικό!$E$1:$J$1)-3,'[1]ΣΤΟΙΧΕΙΑ ΕΤΟΥΣ 3'!$I$33,IF(MAX([1]Βοηθητικό!$E$33:$J$33)-1=MAX([1]Βοηθητικό!$E$1:$J$1)-4,'[1]ΣΤΟΙΧΕΙΑ ΕΤΟΥΣ 2'!$I$33,IF(MAX([1]Βοηθητικό!$E$33:$J$33)-1=MAX([1]Βοηθητικό!$E$1:$J$1)-5,'[1]ΣΤΟΙΧΕΙΑ ΕΤΟΥΣ 1'!$I$33,"")))))</f>
        <v>5683313</v>
      </c>
      <c r="D2475" s="7">
        <f>IF(MAX([1]Βοηθητικό!$E$33:$J$33)=MAX([1]Βοηθητικό!$E$1:$J$1),'[1]ΣΤΟΙΧΕΙΑ ΕΤΟΥΣ 6'!$I$33,IF(MAX([1]Βοηθητικό!$E$33:$J$33)=MAX([1]Βοηθητικό!$E$1:$J$1)-1,'[1]ΣΤΟΙΧΕΙΑ ΕΤΟΥΣ 5'!$I$33,IF(MAX([1]Βοηθητικό!$E$33:$J$33)=MAX([1]Βοηθητικό!$E$1:$J$1)-2,'[1]ΣΤΟΙΧΕΙΑ ΕΤΟΥΣ 4'!$I$33,IF(MAX([1]Βοηθητικό!$E$33:$J$33)=MAX([1]Βοηθητικό!$E$1:$J$1)-3,'[1]ΣΤΟΙΧΕΙΑ ΕΤΟΥΣ 3'!$I$33,IF(MAX([1]Βοηθητικό!$E$33:$J$33)=MAX([1]Βοηθητικό!$E$1:$J$1)-4,'[1]ΣΤΟΙΧΕΙΑ ΕΤΟΥΣ 2'!$I$33,IF(MAX([1]Βοηθητικό!$E$33:$J$33)=MAX([1]Βοηθητικό!$E$1:$J$1)-5,'[1]ΣΤΟΙΧΕΙΑ ΕΤΟΥΣ 1'!$I$33,""))))))</f>
        <v>6510166</v>
      </c>
    </row>
    <row r="2476" spans="1:4" x14ac:dyDescent="0.25">
      <c r="A2476" s="1" t="s">
        <v>57</v>
      </c>
      <c r="B2476" s="6">
        <f>IF(MAX([1]Βοηθητικό!$E$33:$J$33)-2=MAX([1]Βοηθητικό!$E$1:$J$1)-2,'[1]ΣΤΟΙΧΕΙΑ ΕΤΟΥΣ 4'!$BF$33,IF(MAX([1]Βοηθητικό!$E$33:$J$33)-2=MAX([1]Βοηθητικό!$E$1:$J$1)-3,'[1]ΣΤΟΙΧΕΙΑ ΕΤΟΥΣ 3'!$BF$33,IF(MAX([1]Βοηθητικό!$E$33:$J$33)-2=MAX([1]Βοηθητικό!$E$1:$J$1)-4,'[1]ΣΤΟΙΧΕΙΑ ΕΤΟΥΣ 2'!$BF$33,IF(MAX([1]Βοηθητικό!$E$33:$J$33)-2=MAX([1]Βοηθητικό!$E$1:$J$1)-5,'[1]ΣΤΟΙΧΕΙΑ ΕΤΟΥΣ 1'!$BF$33,""))))</f>
        <v>2218914</v>
      </c>
      <c r="C2476" s="6">
        <f>IF(MAX([1]Βοηθητικό!$E$33:$J$33)-1=MAX([1]Βοηθητικό!$E$1:$J$1)-1,'[1]ΣΤΟΙΧΕΙΑ ΕΤΟΥΣ 5'!$BF$33,IF(MAX([1]Βοηθητικό!$E$33:$J$33)-1=MAX([1]Βοηθητικό!$E$1:$J$1)-2,'[1]ΣΤΟΙΧΕΙΑ ΕΤΟΥΣ 4'!$BF$33,IF(MAX([1]Βοηθητικό!$E$33:$J$33)-1=MAX([1]Βοηθητικό!$E$1:$J$1)-3,'[1]ΣΤΟΙΧΕΙΑ ΕΤΟΥΣ 3'!$BF$33,IF(MAX([1]Βοηθητικό!$E$33:$J$33)-1=MAX([1]Βοηθητικό!$E$1:$J$1)-4,'[1]ΣΤΟΙΧΕΙΑ ΕΤΟΥΣ 2'!$BF$33,IF(MAX([1]Βοηθητικό!$E$33:$J$33)-1=MAX([1]Βοηθητικό!$E$1:$J$1)-5,'[1]ΣΤΟΙΧΕΙΑ ΕΤΟΥΣ 1'!$BF$33,"")))))</f>
        <v>2335265</v>
      </c>
      <c r="D2476" s="7">
        <f>IF(MAX([1]Βοηθητικό!$E$33:$J$33)=MAX([1]Βοηθητικό!$E$1:$J$1),'[1]ΣΤΟΙΧΕΙΑ ΕΤΟΥΣ 6'!$BF$33,IF(MAX([1]Βοηθητικό!$E$33:$J$33)=MAX([1]Βοηθητικό!$E$1:$J$1)-1,'[1]ΣΤΟΙΧΕΙΑ ΕΤΟΥΣ 5'!$BF$33,IF(MAX([1]Βοηθητικό!$E$33:$J$33)=MAX([1]Βοηθητικό!$E$1:$J$1)-2,'[1]ΣΤΟΙΧΕΙΑ ΕΤΟΥΣ 4'!$BF$33,IF(MAX([1]Βοηθητικό!$E$33:$J$33)=MAX([1]Βοηθητικό!$E$1:$J$1)-3,'[1]ΣΤΟΙΧΕΙΑ ΕΤΟΥΣ 3'!$BF$33,IF(MAX([1]Βοηθητικό!$E$33:$J$33)=MAX([1]Βοηθητικό!$E$1:$J$1)-4,'[1]ΣΤΟΙΧΕΙΑ ΕΤΟΥΣ 2'!$BF$33,IF(MAX([1]Βοηθητικό!$E$33:$J$33)=MAX([1]Βοηθητικό!$E$1:$J$1)-5,'[1]ΣΤΟΙΧΕΙΑ ΕΤΟΥΣ 1'!$BF$33,""))))))</f>
        <v>2396708</v>
      </c>
    </row>
    <row r="2477" spans="1:4" x14ac:dyDescent="0.25">
      <c r="A2477" s="1" t="s">
        <v>9</v>
      </c>
      <c r="B2477" s="6">
        <f>IF(MAX([1]Βοηθητικό!$E$33:$J$33)-2=MAX([1]Βοηθητικό!$E$1:$J$1)-2,'[1]ΣΤΟΙΧΕΙΑ ΕΤΟΥΣ 4'!$J$33,IF(MAX([1]Βοηθητικό!$E$33:$J$33)-2=MAX([1]Βοηθητικό!$E$1:$J$1)-3,'[1]ΣΤΟΙΧΕΙΑ ΕΤΟΥΣ 3'!$J$33,IF(MAX([1]Βοηθητικό!$E$33:$J$33)-2=MAX([1]Βοηθητικό!$E$1:$J$1)-4,'[1]ΣΤΟΙΧΕΙΑ ΕΤΟΥΣ 2'!$J$33,IF(MAX([1]Βοηθητικό!$E$33:$J$33)-2=MAX([1]Βοηθητικό!$E$1:$J$1)-5,'[1]ΣΤΟΙΧΕΙΑ ΕΤΟΥΣ 1'!$J$33,""))))</f>
        <v>541835</v>
      </c>
      <c r="C2477" s="6">
        <f>IF(MAX([1]Βοηθητικό!$E$33:$J$33)-1=MAX([1]Βοηθητικό!$E$1:$J$1)-1,'[1]ΣΤΟΙΧΕΙΑ ΕΤΟΥΣ 5'!$J$33,IF(MAX([1]Βοηθητικό!$E$33:$J$33)-1=MAX([1]Βοηθητικό!$E$1:$J$1)-2,'[1]ΣΤΟΙΧΕΙΑ ΕΤΟΥΣ 4'!$J$33,IF(MAX([1]Βοηθητικό!$E$33:$J$33)-1=MAX([1]Βοηθητικό!$E$1:$J$1)-3,'[1]ΣΤΟΙΧΕΙΑ ΕΤΟΥΣ 3'!$J$33,IF(MAX([1]Βοηθητικό!$E$33:$J$33)-1=MAX([1]Βοηθητικό!$E$1:$J$1)-4,'[1]ΣΤΟΙΧΕΙΑ ΕΤΟΥΣ 2'!$J$33,IF(MAX([1]Βοηθητικό!$E$33:$J$33)-1=MAX([1]Βοηθητικό!$E$1:$J$1)-5,'[1]ΣΤΟΙΧΕΙΑ ΕΤΟΥΣ 1'!$J$33,"")))))</f>
        <v>548098</v>
      </c>
      <c r="D2477" s="7">
        <f>IF(MAX([1]Βοηθητικό!$E$33:$J$33)=MAX([1]Βοηθητικό!$E$1:$J$1),'[1]ΣΤΟΙΧΕΙΑ ΕΤΟΥΣ 6'!$J$33,IF(MAX([1]Βοηθητικό!$E$33:$J$33)=MAX([1]Βοηθητικό!$E$1:$J$1)-1,'[1]ΣΤΟΙΧΕΙΑ ΕΤΟΥΣ 5'!$J$33,IF(MAX([1]Βοηθητικό!$E$33:$J$33)=MAX([1]Βοηθητικό!$E$1:$J$1)-2,'[1]ΣΤΟΙΧΕΙΑ ΕΤΟΥΣ 4'!$J$33,IF(MAX([1]Βοηθητικό!$E$33:$J$33)=MAX([1]Βοηθητικό!$E$1:$J$1)-3,'[1]ΣΤΟΙΧΕΙΑ ΕΤΟΥΣ 3'!$J$33,IF(MAX([1]Βοηθητικό!$E$33:$J$33)=MAX([1]Βοηθητικό!$E$1:$J$1)-4,'[1]ΣΤΟΙΧΕΙΑ ΕΤΟΥΣ 2'!$J$33,IF(MAX([1]Βοηθητικό!$E$33:$J$33)=MAX([1]Βοηθητικό!$E$1:$J$1)-5,'[1]ΣΤΟΙΧΕΙΑ ΕΤΟΥΣ 1'!$J$33,""))))))</f>
        <v>561996</v>
      </c>
    </row>
    <row r="2478" spans="1:4" x14ac:dyDescent="0.25">
      <c r="A2478" s="1" t="s">
        <v>181</v>
      </c>
      <c r="B2478" s="6">
        <f>IF(MAX([1]Βοηθητικό!$E$33:$J$33)-2=MAX([1]Βοηθητικό!$E$1:$J$1)-2,'[1]ΣΤΟΙΧΕΙΑ ΕΤΟΥΣ 4'!$M$33,IF(MAX([1]Βοηθητικό!$E$33:$J$33)-2=MAX([1]Βοηθητικό!$E$1:$J$1)-3,'[1]ΣΤΟΙΧΕΙΑ ΕΤΟΥΣ 3'!$M$33,IF(MAX([1]Βοηθητικό!$E$33:$J$33)-2=MAX([1]Βοηθητικό!$E$1:$J$1)-4,'[1]ΣΤΟΙΧΕΙΑ ΕΤΟΥΣ 2'!$M$33,IF(MAX([1]Βοηθητικό!$E$33:$J$33)-2=MAX([1]Βοηθητικό!$E$1:$J$1)-5,'[1]ΣΤΟΙΧΕΙΑ ΕΤΟΥΣ 1'!$M$33,""))))</f>
        <v>7177301</v>
      </c>
      <c r="C2478" s="6">
        <f>IF(MAX([1]Βοηθητικό!$E$33:$J$33)-1=MAX([1]Βοηθητικό!$E$1:$J$1)-1,'[1]ΣΤΟΙΧΕΙΑ ΕΤΟΥΣ 5'!$M$33,IF(MAX([1]Βοηθητικό!$E$33:$J$33)-1=MAX([1]Βοηθητικό!$E$1:$J$1)-2,'[1]ΣΤΟΙΧΕΙΑ ΕΤΟΥΣ 4'!$M$33,IF(MAX([1]Βοηθητικό!$E$33:$J$33)-1=MAX([1]Βοηθητικό!$E$1:$J$1)-3,'[1]ΣΤΟΙΧΕΙΑ ΕΤΟΥΣ 3'!$M$33,IF(MAX([1]Βοηθητικό!$E$33:$J$33)-1=MAX([1]Βοηθητικό!$E$1:$J$1)-4,'[1]ΣΤΟΙΧΕΙΑ ΕΤΟΥΣ 2'!$M$33,IF(MAX([1]Βοηθητικό!$E$33:$J$33)-1=MAX([1]Βοηθητικό!$E$1:$J$1)-5,'[1]ΣΤΟΙΧΕΙΑ ΕΤΟΥΣ 1'!$M$33,"")))))</f>
        <v>7394096</v>
      </c>
      <c r="D2478" s="7">
        <f>IF(MAX([1]Βοηθητικό!$E$33:$J$33)=MAX([1]Βοηθητικό!$E$1:$J$1),'[1]ΣΤΟΙΧΕΙΑ ΕΤΟΥΣ 6'!$M$33,IF(MAX([1]Βοηθητικό!$E$33:$J$33)=MAX([1]Βοηθητικό!$E$1:$J$1)-1,'[1]ΣΤΟΙΧΕΙΑ ΕΤΟΥΣ 5'!$M$33,IF(MAX([1]Βοηθητικό!$E$33:$J$33)=MAX([1]Βοηθητικό!$E$1:$J$1)-2,'[1]ΣΤΟΙΧΕΙΑ ΕΤΟΥΣ 4'!$M$33,IF(MAX([1]Βοηθητικό!$E$33:$J$33)=MAX([1]Βοηθητικό!$E$1:$J$1)-3,'[1]ΣΤΟΙΧΕΙΑ ΕΤΟΥΣ 3'!$M$33,IF(MAX([1]Βοηθητικό!$E$33:$J$33)=MAX([1]Βοηθητικό!$E$1:$J$1)-4,'[1]ΣΤΟΙΧΕΙΑ ΕΤΟΥΣ 2'!$M$33,IF(MAX([1]Βοηθητικό!$E$33:$J$33)=MAX([1]Βοηθητικό!$E$1:$J$1)-5,'[1]ΣΤΟΙΧΕΙΑ ΕΤΟΥΣ 1'!$M$33,""))))))</f>
        <v>7605853</v>
      </c>
    </row>
    <row r="2479" spans="1:4" x14ac:dyDescent="0.25">
      <c r="A2479" s="1" t="s">
        <v>182</v>
      </c>
      <c r="B2479" s="6">
        <f>IF(MAX([1]Βοηθητικό!$E$33:$J$33)-2=MAX([1]Βοηθητικό!$E$1:$J$1)-2,'[1]ΣΤΟΙΧΕΙΑ ΕΤΟΥΣ 4'!$BN$33,IF(MAX([1]Βοηθητικό!$E$33:$J$33)-2=MAX([1]Βοηθητικό!$E$1:$J$1)-3,'[1]ΣΤΟΙΧΕΙΑ ΕΤΟΥΣ 3'!$BN$33,IF(MAX([1]Βοηθητικό!$E$33:$J$33)-2=MAX([1]Βοηθητικό!$E$1:$J$1)-4,'[1]ΣΤΟΙΧΕΙΑ ΕΤΟΥΣ 2'!$BN$33,IF(MAX([1]Βοηθητικό!$E$33:$J$33)-2=MAX([1]Βοηθητικό!$E$1:$J$1)-5,'[1]ΣΤΟΙΧΕΙΑ ΕΤΟΥΣ 1'!$BN$33,""))))</f>
        <v>4614327</v>
      </c>
      <c r="C2479" s="6">
        <f>IF(MAX([1]Βοηθητικό!$E$33:$J$33)-1=MAX([1]Βοηθητικό!$E$1:$J$1)-1,'[1]ΣΤΟΙΧΕΙΑ ΕΤΟΥΣ 5'!$BN$33,IF(MAX([1]Βοηθητικό!$E$33:$J$33)-1=MAX([1]Βοηθητικό!$E$1:$J$1)-2,'[1]ΣΤΟΙΧΕΙΑ ΕΤΟΥΣ 4'!$BN$33,IF(MAX([1]Βοηθητικό!$E$33:$J$33)-1=MAX([1]Βοηθητικό!$E$1:$J$1)-3,'[1]ΣΤΟΙΧΕΙΑ ΕΤΟΥΣ 3'!$BN$33,IF(MAX([1]Βοηθητικό!$E$33:$J$33)-1=MAX([1]Βοηθητικό!$E$1:$J$1)-4,'[1]ΣΤΟΙΧΕΙΑ ΕΤΟΥΣ 2'!$BN$33,IF(MAX([1]Βοηθητικό!$E$33:$J$33)-1=MAX([1]Βοηθητικό!$E$1:$J$1)-5,'[1]ΣΤΟΙΧΕΙΑ ΕΤΟΥΣ 1'!$BN$33,"")))))</f>
        <v>4786607</v>
      </c>
      <c r="D2479" s="7">
        <f>IF(MAX([1]Βοηθητικό!$E$33:$J$33)=MAX([1]Βοηθητικό!$E$1:$J$1),'[1]ΣΤΟΙΧΕΙΑ ΕΤΟΥΣ 6'!$BN$33,IF(MAX([1]Βοηθητικό!$E$33:$J$33)=MAX([1]Βοηθητικό!$E$1:$J$1)-1,'[1]ΣΤΟΙΧΕΙΑ ΕΤΟΥΣ 5'!$BN$33,IF(MAX([1]Βοηθητικό!$E$33:$J$33)=MAX([1]Βοηθητικό!$E$1:$J$1)-2,'[1]ΣΤΟΙΧΕΙΑ ΕΤΟΥΣ 4'!$BN$33,IF(MAX([1]Βοηθητικό!$E$33:$J$33)=MAX([1]Βοηθητικό!$E$1:$J$1)-3,'[1]ΣΤΟΙΧΕΙΑ ΕΤΟΥΣ 3'!$BN$33,IF(MAX([1]Βοηθητικό!$E$33:$J$33)=MAX([1]Βοηθητικό!$E$1:$J$1)-4,'[1]ΣΤΟΙΧΕΙΑ ΕΤΟΥΣ 2'!$BN$33,IF(MAX([1]Βοηθητικό!$E$33:$J$33)=MAX([1]Βοηθητικό!$E$1:$J$1)-5,'[1]ΣΤΟΙΧΕΙΑ ΕΤΟΥΣ 1'!$BN$33,""))))))</f>
        <v>4952841</v>
      </c>
    </row>
    <row r="2480" spans="1:4" x14ac:dyDescent="0.25">
      <c r="A2480" s="1" t="s">
        <v>183</v>
      </c>
      <c r="B2480" s="6">
        <f>IF(MAX([1]Βοηθητικό!$E$33:$J$33)-2=MAX([1]Βοηθητικό!$E$1:$J$1)-2,'[1]ΣΤΟΙΧΕΙΑ ΕΤΟΥΣ 4'!$BG$33,IF(MAX([1]Βοηθητικό!$E$33:$J$33)-2=MAX([1]Βοηθητικό!$E$1:$J$1)-3,'[1]ΣΤΟΙΧΕΙΑ ΕΤΟΥΣ 3'!$BG$33,IF(MAX([1]Βοηθητικό!$E$33:$J$33)-2=MAX([1]Βοηθητικό!$E$1:$J$1)-4,'[1]ΣΤΟΙΧΕΙΑ ΕΤΟΥΣ 2'!$BG$33,IF(MAX([1]Βοηθητικό!$E$33:$J$33)-2=MAX([1]Βοηθητικό!$E$1:$J$1)-5,'[1]ΣΤΟΙΧΕΙΑ ΕΤΟΥΣ 1'!$BG$33,""))))</f>
        <v>2086473</v>
      </c>
      <c r="C2480" s="6">
        <f>IF(MAX([1]Βοηθητικό!$E$33:$J$33)-1=MAX([1]Βοηθητικό!$E$1:$J$1)-1,'[1]ΣΤΟΙΧΕΙΑ ΕΤΟΥΣ 5'!$BG$33,IF(MAX([1]Βοηθητικό!$E$33:$J$33)-1=MAX([1]Βοηθητικό!$E$1:$J$1)-2,'[1]ΣΤΟΙΧΕΙΑ ΕΤΟΥΣ 4'!$BG$33,IF(MAX([1]Βοηθητικό!$E$33:$J$33)-1=MAX([1]Βοηθητικό!$E$1:$J$1)-3,'[1]ΣΤΟΙΧΕΙΑ ΕΤΟΥΣ 3'!$BG$33,IF(MAX([1]Βοηθητικό!$E$33:$J$33)-1=MAX([1]Βοηθητικό!$E$1:$J$1)-4,'[1]ΣΤΟΙΧΕΙΑ ΕΤΟΥΣ 2'!$BG$33,IF(MAX([1]Βοηθητικό!$E$33:$J$33)-1=MAX([1]Βοηθητικό!$E$1:$J$1)-5,'[1]ΣΤΟΙΧΕΙΑ ΕΤΟΥΣ 1'!$BG$33,"")))))</f>
        <v>2115652</v>
      </c>
      <c r="D2480" s="7">
        <f>IF(MAX([1]Βοηθητικό!$E$33:$J$33)=MAX([1]Βοηθητικό!$E$1:$J$1),'[1]ΣΤΟΙΧΕΙΑ ΕΤΟΥΣ 6'!$BG$33,IF(MAX([1]Βοηθητικό!$E$33:$J$33)=MAX([1]Βοηθητικό!$E$1:$J$1)-1,'[1]ΣΤΟΙΧΕΙΑ ΕΤΟΥΣ 5'!$BG$33,IF(MAX([1]Βοηθητικό!$E$33:$J$33)=MAX([1]Βοηθητικό!$E$1:$J$1)-2,'[1]ΣΤΟΙΧΕΙΑ ΕΤΟΥΣ 4'!$BG$33,IF(MAX([1]Βοηθητικό!$E$33:$J$33)=MAX([1]Βοηθητικό!$E$1:$J$1)-3,'[1]ΣΤΟΙΧΕΙΑ ΕΤΟΥΣ 3'!$BG$33,IF(MAX([1]Βοηθητικό!$E$33:$J$33)=MAX([1]Βοηθητικό!$E$1:$J$1)-4,'[1]ΣΤΟΙΧΕΙΑ ΕΤΟΥΣ 2'!$BG$33,IF(MAX([1]Βοηθητικό!$E$33:$J$33)=MAX([1]Βοηθητικό!$E$1:$J$1)-5,'[1]ΣΤΟΙΧΕΙΑ ΕΤΟΥΣ 1'!$BG$33,""))))))</f>
        <v>2145537</v>
      </c>
    </row>
    <row r="2481" spans="1:4" x14ac:dyDescent="0.25">
      <c r="A2481" s="1" t="s">
        <v>66</v>
      </c>
      <c r="B2481" s="6">
        <f>IF(MAX([1]Βοηθητικό!$E$33:$J$33)-2=MAX([1]Βοηθητικό!$E$1:$J$1)-2,'[1]ΣΤΟΙΧΕΙΑ ΕΤΟΥΣ 4'!$BO$33,IF(MAX([1]Βοηθητικό!$E$33:$J$33)-2=MAX([1]Βοηθητικό!$E$1:$J$1)-3,'[1]ΣΤΟΙΧΕΙΑ ΕΤΟΥΣ 3'!$BO$33,IF(MAX([1]Βοηθητικό!$E$33:$J$33)-2=MAX([1]Βοηθητικό!$E$1:$J$1)-4,'[1]ΣΤΟΙΧΕΙΑ ΕΤΟΥΣ 2'!$BO$33,IF(MAX([1]Βοηθητικό!$E$33:$J$33)-2=MAX([1]Βοηθητικό!$E$1:$J$1)-5,'[1]ΣΤΟΙΧΕΙΑ ΕΤΟΥΣ 1'!$BO$33,""))))</f>
        <v>476502</v>
      </c>
      <c r="C2481" s="6">
        <f>IF(MAX([1]Βοηθητικό!$E$33:$J$33)-1=MAX([1]Βοηθητικό!$E$1:$J$1)-1,'[1]ΣΤΟΙΧΕΙΑ ΕΤΟΥΣ 5'!$BO$33,IF(MAX([1]Βοηθητικό!$E$33:$J$33)-1=MAX([1]Βοηθητικό!$E$1:$J$1)-2,'[1]ΣΤΟΙΧΕΙΑ ΕΤΟΥΣ 4'!$BO$33,IF(MAX([1]Βοηθητικό!$E$33:$J$33)-1=MAX([1]Βοηθητικό!$E$1:$J$1)-3,'[1]ΣΤΟΙΧΕΙΑ ΕΤΟΥΣ 3'!$BO$33,IF(MAX([1]Βοηθητικό!$E$33:$J$33)-1=MAX([1]Βοηθητικό!$E$1:$J$1)-4,'[1]ΣΤΟΙΧΕΙΑ ΕΤΟΥΣ 2'!$BO$33,IF(MAX([1]Βοηθητικό!$E$33:$J$33)-1=MAX([1]Βοηθητικό!$E$1:$J$1)-5,'[1]ΣΤΟΙΧΕΙΑ ΕΤΟΥΣ 1'!$BO$33,"")))))</f>
        <v>491837</v>
      </c>
      <c r="D2481" s="7">
        <f>IF(MAX([1]Βοηθητικό!$E$33:$J$33)=MAX([1]Βοηθητικό!$E$1:$J$1),'[1]ΣΤΟΙΧΕΙΑ ΕΤΟΥΣ 6'!$BO$33,IF(MAX([1]Βοηθητικό!$E$33:$J$33)=MAX([1]Βοηθητικό!$E$1:$J$1)-1,'[1]ΣΤΟΙΧΕΙΑ ΕΤΟΥΣ 5'!$BO$33,IF(MAX([1]Βοηθητικό!$E$33:$J$33)=MAX([1]Βοηθητικό!$E$1:$J$1)-2,'[1]ΣΤΟΙΧΕΙΑ ΕΤΟΥΣ 4'!$BO$33,IF(MAX([1]Βοηθητικό!$E$33:$J$33)=MAX([1]Βοηθητικό!$E$1:$J$1)-3,'[1]ΣΤΟΙΧΕΙΑ ΕΤΟΥΣ 3'!$BO$33,IF(MAX([1]Βοηθητικό!$E$33:$J$33)=MAX([1]Βοηθητικό!$E$1:$J$1)-4,'[1]ΣΤΟΙΧΕΙΑ ΕΤΟΥΣ 2'!$BO$33,IF(MAX([1]Βοηθητικό!$E$33:$J$33)=MAX([1]Βοηθητικό!$E$1:$J$1)-5,'[1]ΣΤΟΙΧΕΙΑ ΕΤΟΥΣ 1'!$BO$33,""))))))</f>
        <v>507474</v>
      </c>
    </row>
    <row r="2482" spans="1:4" x14ac:dyDescent="0.25">
      <c r="A2482" s="1" t="s">
        <v>13</v>
      </c>
      <c r="B2482" s="6">
        <f>IF(MAX([1]Βοηθητικό!$E$33:$J$33)-2=MAX([1]Βοηθητικό!$E$1:$J$1)-2,'[1]ΣΤΟΙΧΕΙΑ ΕΤΟΥΣ 4'!$N$33,IF(MAX([1]Βοηθητικό!$E$33:$J$33)-2=MAX([1]Βοηθητικό!$E$1:$J$1)-3,'[1]ΣΤΟΙΧΕΙΑ ΕΤΟΥΣ 3'!$N$33,IF(MAX([1]Βοηθητικό!$E$33:$J$33)-2=MAX([1]Βοηθητικό!$E$1:$J$1)-4,'[1]ΣΤΟΙΧΕΙΑ ΕΤΟΥΣ 2'!$N$33,IF(MAX([1]Βοηθητικό!$E$33:$J$33)-2=MAX([1]Βοηθητικό!$E$1:$J$1)-5,'[1]ΣΤΟΙΧΕΙΑ ΕΤΟΥΣ 1'!$N$33,""))))</f>
        <v>152261</v>
      </c>
      <c r="C2482" s="6">
        <f>IF(MAX([1]Βοηθητικό!$E$33:$J$33)-1=MAX([1]Βοηθητικό!$E$1:$J$1)-1,'[1]ΣΤΟΙΧΕΙΑ ΕΤΟΥΣ 5'!$N$33,IF(MAX([1]Βοηθητικό!$E$33:$J$33)-1=MAX([1]Βοηθητικό!$E$1:$J$1)-2,'[1]ΣΤΟΙΧΕΙΑ ΕΤΟΥΣ 4'!$N$33,IF(MAX([1]Βοηθητικό!$E$33:$J$33)-1=MAX([1]Βοηθητικό!$E$1:$J$1)-3,'[1]ΣΤΟΙΧΕΙΑ ΕΤΟΥΣ 3'!$N$33,IF(MAX([1]Βοηθητικό!$E$33:$J$33)-1=MAX([1]Βοηθητικό!$E$1:$J$1)-4,'[1]ΣΤΟΙΧΕΙΑ ΕΤΟΥΣ 2'!$N$33,IF(MAX([1]Βοηθητικό!$E$33:$J$33)-1=MAX([1]Βοηθητικό!$E$1:$J$1)-5,'[1]ΣΤΟΙΧΕΙΑ ΕΤΟΥΣ 1'!$N$33,"")))))</f>
        <v>154288</v>
      </c>
      <c r="D2482" s="7">
        <f>IF(MAX([1]Βοηθητικό!$E$33:$J$33)=MAX([1]Βοηθητικό!$E$1:$J$1),'[1]ΣΤΟΙΧΕΙΑ ΕΤΟΥΣ 6'!$N$33,IF(MAX([1]Βοηθητικό!$E$33:$J$33)=MAX([1]Βοηθητικό!$E$1:$J$1)-1,'[1]ΣΤΟΙΧΕΙΑ ΕΤΟΥΣ 5'!$N$33,IF(MAX([1]Βοηθητικό!$E$33:$J$33)=MAX([1]Βοηθητικό!$E$1:$J$1)-2,'[1]ΣΤΟΙΧΕΙΑ ΕΤΟΥΣ 4'!$N$33,IF(MAX([1]Βοηθητικό!$E$33:$J$33)=MAX([1]Βοηθητικό!$E$1:$J$1)-3,'[1]ΣΤΟΙΧΕΙΑ ΕΤΟΥΣ 3'!$N$33,IF(MAX([1]Βοηθητικό!$E$33:$J$33)=MAX([1]Βοηθητικό!$E$1:$J$1)-4,'[1]ΣΤΟΙΧΕΙΑ ΕΤΟΥΣ 2'!$N$33,IF(MAX([1]Βοηθητικό!$E$33:$J$33)=MAX([1]Βοηθητικό!$E$1:$J$1)-5,'[1]ΣΤΟΙΧΕΙΑ ΕΤΟΥΣ 1'!$N$33,""))))))</f>
        <v>147550</v>
      </c>
    </row>
    <row r="2483" spans="1:4" x14ac:dyDescent="0.25">
      <c r="A2483" s="1" t="s">
        <v>14</v>
      </c>
      <c r="B2483" s="6">
        <f>IF(MAX([1]Βοηθητικό!$E$33:$J$33)-2=MAX([1]Βοηθητικό!$E$1:$J$1)-2,'[1]ΣΤΟΙΧΕΙΑ ΕΤΟΥΣ 4'!$O$33,IF(MAX([1]Βοηθητικό!$E$33:$J$33)-2=MAX([1]Βοηθητικό!$E$1:$J$1)-3,'[1]ΣΤΟΙΧΕΙΑ ΕΤΟΥΣ 3'!$O$33,IF(MAX([1]Βοηθητικό!$E$33:$J$33)-2=MAX([1]Βοηθητικό!$E$1:$J$1)-4,'[1]ΣΤΟΙΧΕΙΑ ΕΤΟΥΣ 2'!$O$33,IF(MAX([1]Βοηθητικό!$E$33:$J$33)-2=MAX([1]Βοηθητικό!$E$1:$J$1)-5,'[1]ΣΤΟΙΧΕΙΑ ΕΤΟΥΣ 1'!$O$33,""))))</f>
        <v>576535</v>
      </c>
      <c r="C2483" s="6">
        <f>IF(MAX([1]Βοηθητικό!$E$33:$J$33)-1=MAX([1]Βοηθητικό!$E$1:$J$1)-1,'[1]ΣΤΟΙΧΕΙΑ ΕΤΟΥΣ 5'!$O$33,IF(MAX([1]Βοηθητικό!$E$33:$J$33)-1=MAX([1]Βοηθητικό!$E$1:$J$1)-2,'[1]ΣΤΟΙΧΕΙΑ ΕΤΟΥΣ 4'!$O$33,IF(MAX([1]Βοηθητικό!$E$33:$J$33)-1=MAX([1]Βοηθητικό!$E$1:$J$1)-3,'[1]ΣΤΟΙΧΕΙΑ ΕΤΟΥΣ 3'!$O$33,IF(MAX([1]Βοηθητικό!$E$33:$J$33)-1=MAX([1]Βοηθητικό!$E$1:$J$1)-4,'[1]ΣΤΟΙΧΕΙΑ ΕΤΟΥΣ 2'!$O$33,IF(MAX([1]Βοηθητικό!$E$33:$J$33)-1=MAX([1]Βοηθητικό!$E$1:$J$1)-5,'[1]ΣΤΟΙΧΕΙΑ ΕΤΟΥΣ 1'!$O$33,"")))))</f>
        <v>560784</v>
      </c>
      <c r="D2483" s="7">
        <f>IF(MAX([1]Βοηθητικό!$E$33:$J$33)=MAX([1]Βοηθητικό!$E$1:$J$1),'[1]ΣΤΟΙΧΕΙΑ ΕΤΟΥΣ 6'!$O$33,IF(MAX([1]Βοηθητικό!$E$33:$J$33)=MAX([1]Βοηθητικό!$E$1:$J$1)-1,'[1]ΣΤΟΙΧΕΙΑ ΕΤΟΥΣ 5'!$O$33,IF(MAX([1]Βοηθητικό!$E$33:$J$33)=MAX([1]Βοηθητικό!$E$1:$J$1)-2,'[1]ΣΤΟΙΧΕΙΑ ΕΤΟΥΣ 4'!$O$33,IF(MAX([1]Βοηθητικό!$E$33:$J$33)=MAX([1]Βοηθητικό!$E$1:$J$1)-3,'[1]ΣΤΟΙΧΕΙΑ ΕΤΟΥΣ 3'!$O$33,IF(MAX([1]Βοηθητικό!$E$33:$J$33)=MAX([1]Βοηθητικό!$E$1:$J$1)-4,'[1]ΣΤΟΙΧΕΙΑ ΕΤΟΥΣ 2'!$O$33,IF(MAX([1]Βοηθητικό!$E$33:$J$33)=MAX([1]Βοηθητικό!$E$1:$J$1)-5,'[1]ΣΤΟΙΧΕΙΑ ΕΤΟΥΣ 1'!$O$33,""))))))</f>
        <v>545034</v>
      </c>
    </row>
    <row r="2484" spans="1:4" x14ac:dyDescent="0.25">
      <c r="A2484" s="1" t="s">
        <v>15</v>
      </c>
      <c r="B2484" s="6">
        <f>IF(MAX([1]Βοηθητικό!$E$33:$J$33)-2=MAX([1]Βοηθητικό!$E$1:$J$1)-2,'[1]ΣΤΟΙΧΕΙΑ ΕΤΟΥΣ 4'!$P$33,IF(MAX([1]Βοηθητικό!$E$33:$J$33)-2=MAX([1]Βοηθητικό!$E$1:$J$1)-3,'[1]ΣΤΟΙΧΕΙΑ ΕΤΟΥΣ 3'!$P$33,IF(MAX([1]Βοηθητικό!$E$33:$J$33)-2=MAX([1]Βοηθητικό!$E$1:$J$1)-4,'[1]ΣΤΟΙΧΕΙΑ ΕΤΟΥΣ 2'!$P$33,IF(MAX([1]Βοηθητικό!$E$33:$J$33)-2=MAX([1]Βοηθητικό!$E$1:$J$1)-5,'[1]ΣΤΟΙΧΕΙΑ ΕΤΟΥΣ 1'!$P$33,""))))</f>
        <v>2395131</v>
      </c>
      <c r="C2484" s="6">
        <f>IF(MAX([1]Βοηθητικό!$E$33:$J$33)-1=MAX([1]Βοηθητικό!$E$1:$J$1)-1,'[1]ΣΤΟΙΧΕΙΑ ΕΤΟΥΣ 5'!$P$33,IF(MAX([1]Βοηθητικό!$E$33:$J$33)-1=MAX([1]Βοηθητικό!$E$1:$J$1)-2,'[1]ΣΤΟΙΧΕΙΑ ΕΤΟΥΣ 4'!$P$33,IF(MAX([1]Βοηθητικό!$E$33:$J$33)-1=MAX([1]Βοηθητικό!$E$1:$J$1)-3,'[1]ΣΤΟΙΧΕΙΑ ΕΤΟΥΣ 3'!$P$33,IF(MAX([1]Βοηθητικό!$E$33:$J$33)-1=MAX([1]Βοηθητικό!$E$1:$J$1)-4,'[1]ΣΤΟΙΧΕΙΑ ΕΤΟΥΣ 2'!$P$33,IF(MAX([1]Βοηθητικό!$E$33:$J$33)-1=MAX([1]Βοηθητικό!$E$1:$J$1)-5,'[1]ΣΤΟΙΧΕΙΑ ΕΤΟΥΣ 1'!$P$33,"")))))</f>
        <v>2186335</v>
      </c>
      <c r="D2484" s="7">
        <f>IF(MAX([1]Βοηθητικό!$E$33:$J$33)=MAX([1]Βοηθητικό!$E$1:$J$1),'[1]ΣΤΟΙΧΕΙΑ ΕΤΟΥΣ 6'!$P$33,IF(MAX([1]Βοηθητικό!$E$33:$J$33)=MAX([1]Βοηθητικό!$E$1:$J$1)-1,'[1]ΣΤΟΙΧΕΙΑ ΕΤΟΥΣ 5'!$P$33,IF(MAX([1]Βοηθητικό!$E$33:$J$33)=MAX([1]Βοηθητικό!$E$1:$J$1)-2,'[1]ΣΤΟΙΧΕΙΑ ΕΤΟΥΣ 4'!$P$33,IF(MAX([1]Βοηθητικό!$E$33:$J$33)=MAX([1]Βοηθητικό!$E$1:$J$1)-3,'[1]ΣΤΟΙΧΕΙΑ ΕΤΟΥΣ 3'!$P$33,IF(MAX([1]Βοηθητικό!$E$33:$J$33)=MAX([1]Βοηθητικό!$E$1:$J$1)-4,'[1]ΣΤΟΙΧΕΙΑ ΕΤΟΥΣ 2'!$P$33,IF(MAX([1]Βοηθητικό!$E$33:$J$33)=MAX([1]Βοηθητικό!$E$1:$J$1)-5,'[1]ΣΤΟΙΧΕΙΑ ΕΤΟΥΣ 1'!$P$33,""))))))</f>
        <v>2149665</v>
      </c>
    </row>
    <row r="2485" spans="1:4" x14ac:dyDescent="0.25">
      <c r="A2485" s="1" t="s">
        <v>16</v>
      </c>
      <c r="B2485" s="6">
        <f>IF(MAX([1]Βοηθητικό!$E$33:$J$33)-2=MAX([1]Βοηθητικό!$E$1:$J$1)-2,'[1]ΣΤΟΙΧΕΙΑ ΕΤΟΥΣ 4'!$Q$33,IF(MAX([1]Βοηθητικό!$E$33:$J$33)-2=MAX([1]Βοηθητικό!$E$1:$J$1)-3,'[1]ΣΤΟΙΧΕΙΑ ΕΤΟΥΣ 3'!$Q$33,IF(MAX([1]Βοηθητικό!$E$33:$J$33)-2=MAX([1]Βοηθητικό!$E$1:$J$1)-4,'[1]ΣΤΟΙΧΕΙΑ ΕΤΟΥΣ 2'!$Q$33,IF(MAX([1]Βοηθητικό!$E$33:$J$33)-2=MAX([1]Βοηθητικό!$E$1:$J$1)-5,'[1]ΣΤΟΙΧΕΙΑ ΕΤΟΥΣ 1'!$Q$33,""))))</f>
        <v>1427782</v>
      </c>
      <c r="C2485" s="6">
        <f>IF(MAX([1]Βοηθητικό!$E$33:$J$33)-1=MAX([1]Βοηθητικό!$E$1:$J$1)-1,'[1]ΣΤΟΙΧΕΙΑ ΕΤΟΥΣ 5'!$Q$33,IF(MAX([1]Βοηθητικό!$E$33:$J$33)-1=MAX([1]Βοηθητικό!$E$1:$J$1)-2,'[1]ΣΤΟΙΧΕΙΑ ΕΤΟΥΣ 4'!$Q$33,IF(MAX([1]Βοηθητικό!$E$33:$J$33)-1=MAX([1]Βοηθητικό!$E$1:$J$1)-3,'[1]ΣΤΟΙΧΕΙΑ ΕΤΟΥΣ 3'!$Q$33,IF(MAX([1]Βοηθητικό!$E$33:$J$33)-1=MAX([1]Βοηθητικό!$E$1:$J$1)-4,'[1]ΣΤΟΙΧΕΙΑ ΕΤΟΥΣ 2'!$Q$33,IF(MAX([1]Βοηθητικό!$E$33:$J$33)-1=MAX([1]Βοηθητικό!$E$1:$J$1)-5,'[1]ΣΤΟΙΧΕΙΑ ΕΤΟΥΣ 1'!$Q$33,"")))))</f>
        <v>1217041</v>
      </c>
      <c r="D2485" s="7">
        <f>IF(MAX([1]Βοηθητικό!$E$33:$J$33)=MAX([1]Βοηθητικό!$E$1:$J$1),'[1]ΣΤΟΙΧΕΙΑ ΕΤΟΥΣ 6'!$Q$33,IF(MAX([1]Βοηθητικό!$E$33:$J$33)=MAX([1]Βοηθητικό!$E$1:$J$1)-1,'[1]ΣΤΟΙΧΕΙΑ ΕΤΟΥΣ 5'!$Q$33,IF(MAX([1]Βοηθητικό!$E$33:$J$33)=MAX([1]Βοηθητικό!$E$1:$J$1)-2,'[1]ΣΤΟΙΧΕΙΑ ΕΤΟΥΣ 4'!$Q$33,IF(MAX([1]Βοηθητικό!$E$33:$J$33)=MAX([1]Βοηθητικό!$E$1:$J$1)-3,'[1]ΣΤΟΙΧΕΙΑ ΕΤΟΥΣ 3'!$Q$33,IF(MAX([1]Βοηθητικό!$E$33:$J$33)=MAX([1]Βοηθητικό!$E$1:$J$1)-4,'[1]ΣΤΟΙΧΕΙΑ ΕΤΟΥΣ 2'!$Q$33,IF(MAX([1]Βοηθητικό!$E$33:$J$33)=MAX([1]Βοηθητικό!$E$1:$J$1)-5,'[1]ΣΤΟΙΧΕΙΑ ΕΤΟΥΣ 1'!$Q$33,""))))))</f>
        <v>1259489</v>
      </c>
    </row>
    <row r="2486" spans="1:4" x14ac:dyDescent="0.25">
      <c r="A2486" s="1" t="s">
        <v>184</v>
      </c>
      <c r="B2486" s="6">
        <f>IF(MAX([1]Βοηθητικό!$E$33:$J$33)-2=MAX([1]Βοηθητικό!$E$1:$J$1)-2,'[1]ΣΤΟΙΧΕΙΑ ΕΤΟΥΣ 4'!$R$33,IF(MAX([1]Βοηθητικό!$E$33:$J$33)-2=MAX([1]Βοηθητικό!$E$1:$J$1)-3,'[1]ΣΤΟΙΧΕΙΑ ΕΤΟΥΣ 3'!$R$33,IF(MAX([1]Βοηθητικό!$E$33:$J$33)-2=MAX([1]Βοηθητικό!$E$1:$J$1)-4,'[1]ΣΤΟΙΧΕΙΑ ΕΤΟΥΣ 2'!$R$33,IF(MAX([1]Βοηθητικό!$E$33:$J$33)-2=MAX([1]Βοηθητικό!$E$1:$J$1)-5,'[1]ΣΤΟΙΧΕΙΑ ΕΤΟΥΣ 1'!$R$33,""))))</f>
        <v>0</v>
      </c>
      <c r="C2486" s="6">
        <f>IF(MAX([1]Βοηθητικό!$E$33:$J$33)-1=MAX([1]Βοηθητικό!$E$1:$J$1)-1,'[1]ΣΤΟΙΧΕΙΑ ΕΤΟΥΣ 5'!$R$33,IF(MAX([1]Βοηθητικό!$E$33:$J$33)-1=MAX([1]Βοηθητικό!$E$1:$J$1)-2,'[1]ΣΤΟΙΧΕΙΑ ΕΤΟΥΣ 4'!$R$33,IF(MAX([1]Βοηθητικό!$E$33:$J$33)-1=MAX([1]Βοηθητικό!$E$1:$J$1)-3,'[1]ΣΤΟΙΧΕΙΑ ΕΤΟΥΣ 3'!$R$33,IF(MAX([1]Βοηθητικό!$E$33:$J$33)-1=MAX([1]Βοηθητικό!$E$1:$J$1)-4,'[1]ΣΤΟΙΧΕΙΑ ΕΤΟΥΣ 2'!$R$33,IF(MAX([1]Βοηθητικό!$E$33:$J$33)-1=MAX([1]Βοηθητικό!$E$1:$J$1)-5,'[1]ΣΤΟΙΧΕΙΑ ΕΤΟΥΣ 1'!$R$33,"")))))</f>
        <v>0</v>
      </c>
      <c r="D2486" s="7">
        <f>IF(MAX([1]Βοηθητικό!$E$33:$J$33)=MAX([1]Βοηθητικό!$E$1:$J$1),'[1]ΣΤΟΙΧΕΙΑ ΕΤΟΥΣ 6'!$R$33,IF(MAX([1]Βοηθητικό!$E$33:$J$33)=MAX([1]Βοηθητικό!$E$1:$J$1)-1,'[1]ΣΤΟΙΧΕΙΑ ΕΤΟΥΣ 5'!$R$33,IF(MAX([1]Βοηθητικό!$E$33:$J$33)=MAX([1]Βοηθητικό!$E$1:$J$1)-2,'[1]ΣΤΟΙΧΕΙΑ ΕΤΟΥΣ 4'!$R$33,IF(MAX([1]Βοηθητικό!$E$33:$J$33)=MAX([1]Βοηθητικό!$E$1:$J$1)-3,'[1]ΣΤΟΙΧΕΙΑ ΕΤΟΥΣ 3'!$R$33,IF(MAX([1]Βοηθητικό!$E$33:$J$33)=MAX([1]Βοηθητικό!$E$1:$J$1)-4,'[1]ΣΤΟΙΧΕΙΑ ΕΤΟΥΣ 2'!$R$33,IF(MAX([1]Βοηθητικό!$E$33:$J$33)=MAX([1]Βοηθητικό!$E$1:$J$1)-5,'[1]ΣΤΟΙΧΕΙΑ ΕΤΟΥΣ 1'!$R$33,""))))))</f>
        <v>0</v>
      </c>
    </row>
    <row r="2487" spans="1:4" x14ac:dyDescent="0.25">
      <c r="A2487" s="1" t="s">
        <v>18</v>
      </c>
      <c r="B2487" s="6">
        <f>IF(MAX([1]Βοηθητικό!$E$33:$J$33)-2=MAX([1]Βοηθητικό!$E$1:$J$1)-2,'[1]ΣΤΟΙΧΕΙΑ ΕΤΟΥΣ 4'!$S$33,IF(MAX([1]Βοηθητικό!$E$33:$J$33)-2=MAX([1]Βοηθητικό!$E$1:$J$1)-3,'[1]ΣΤΟΙΧΕΙΑ ΕΤΟΥΣ 3'!$S$33,IF(MAX([1]Βοηθητικό!$E$33:$J$33)-2=MAX([1]Βοηθητικό!$E$1:$J$1)-4,'[1]ΣΤΟΙΧΕΙΑ ΕΤΟΥΣ 2'!$S$33,IF(MAX([1]Βοηθητικό!$E$33:$J$33)-2=MAX([1]Βοηθητικό!$E$1:$J$1)-5,'[1]ΣΤΟΙΧΕΙΑ ΕΤΟΥΣ 1'!$S$33,""))))</f>
        <v>967349</v>
      </c>
      <c r="C2487" s="6">
        <f>IF(MAX([1]Βοηθητικό!$E$33:$J$33)-1=MAX([1]Βοηθητικό!$E$1:$J$1)-1,'[1]ΣΤΟΙΧΕΙΑ ΕΤΟΥΣ 5'!$S$33,IF(MAX([1]Βοηθητικό!$E$33:$J$33)-1=MAX([1]Βοηθητικό!$E$1:$J$1)-2,'[1]ΣΤΟΙΧΕΙΑ ΕΤΟΥΣ 4'!$S$33,IF(MAX([1]Βοηθητικό!$E$33:$J$33)-1=MAX([1]Βοηθητικό!$E$1:$J$1)-3,'[1]ΣΤΟΙΧΕΙΑ ΕΤΟΥΣ 3'!$S$33,IF(MAX([1]Βοηθητικό!$E$33:$J$33)-1=MAX([1]Βοηθητικό!$E$1:$J$1)-4,'[1]ΣΤΟΙΧΕΙΑ ΕΤΟΥΣ 2'!$S$33,IF(MAX([1]Βοηθητικό!$E$33:$J$33)-1=MAX([1]Βοηθητικό!$E$1:$J$1)-5,'[1]ΣΤΟΙΧΕΙΑ ΕΤΟΥΣ 1'!$S$33,"")))))</f>
        <v>969295</v>
      </c>
      <c r="D2487" s="7">
        <f>IF(MAX([1]Βοηθητικό!$E$33:$J$33)=MAX([1]Βοηθητικό!$E$1:$J$1),'[1]ΣΤΟΙΧΕΙΑ ΕΤΟΥΣ 6'!$S$33,IF(MAX([1]Βοηθητικό!$E$33:$J$33)=MAX([1]Βοηθητικό!$E$1:$J$1)-1,'[1]ΣΤΟΙΧΕΙΑ ΕΤΟΥΣ 5'!$S$33,IF(MAX([1]Βοηθητικό!$E$33:$J$33)=MAX([1]Βοηθητικό!$E$1:$J$1)-2,'[1]ΣΤΟΙΧΕΙΑ ΕΤΟΥΣ 4'!$S$33,IF(MAX([1]Βοηθητικό!$E$33:$J$33)=MAX([1]Βοηθητικό!$E$1:$J$1)-3,'[1]ΣΤΟΙΧΕΙΑ ΕΤΟΥΣ 3'!$S$33,IF(MAX([1]Βοηθητικό!$E$33:$J$33)=MAX([1]Βοηθητικό!$E$1:$J$1)-4,'[1]ΣΤΟΙΧΕΙΑ ΕΤΟΥΣ 2'!$S$33,IF(MAX([1]Βοηθητικό!$E$33:$J$33)=MAX([1]Βοηθητικό!$E$1:$J$1)-5,'[1]ΣΤΟΙΧΕΙΑ ΕΤΟΥΣ 1'!$S$33,""))))))</f>
        <v>890176</v>
      </c>
    </row>
    <row r="2488" spans="1:4" x14ac:dyDescent="0.25">
      <c r="A2488" s="1" t="s">
        <v>19</v>
      </c>
      <c r="B2488" s="6">
        <f>IF(MAX([1]Βοηθητικό!$E$33:$J$33)-2=MAX([1]Βοηθητικό!$E$1:$J$1)-2,'[1]ΣΤΟΙΧΕΙΑ ΕΤΟΥΣ 4'!$T$33,IF(MAX([1]Βοηθητικό!$E$33:$J$33)-2=MAX([1]Βοηθητικό!$E$1:$J$1)-3,'[1]ΣΤΟΙΧΕΙΑ ΕΤΟΥΣ 3'!$T$33,IF(MAX([1]Βοηθητικό!$E$33:$J$33)-2=MAX([1]Βοηθητικό!$E$1:$J$1)-4,'[1]ΣΤΟΙΧΕΙΑ ΕΤΟΥΣ 2'!$T$33,IF(MAX([1]Βοηθητικό!$E$33:$J$33)-2=MAX([1]Βοηθητικό!$E$1:$J$1)-5,'[1]ΣΤΟΙΧΕΙΑ ΕΤΟΥΣ 1'!$T$33,""))))</f>
        <v>3579993</v>
      </c>
      <c r="C2488" s="6">
        <f>IF(MAX([1]Βοηθητικό!$E$33:$J$33)-1=MAX([1]Βοηθητικό!$E$1:$J$1)-1,'[1]ΣΤΟΙΧΕΙΑ ΕΤΟΥΣ 5'!$T$33,IF(MAX([1]Βοηθητικό!$E$33:$J$33)-1=MAX([1]Βοηθητικό!$E$1:$J$1)-2,'[1]ΣΤΟΙΧΕΙΑ ΕΤΟΥΣ 4'!$T$33,IF(MAX([1]Βοηθητικό!$E$33:$J$33)-1=MAX([1]Βοηθητικό!$E$1:$J$1)-3,'[1]ΣΤΟΙΧΕΙΑ ΕΤΟΥΣ 3'!$T$33,IF(MAX([1]Βοηθητικό!$E$33:$J$33)-1=MAX([1]Βοηθητικό!$E$1:$J$1)-4,'[1]ΣΤΟΙΧΕΙΑ ΕΤΟΥΣ 2'!$T$33,IF(MAX([1]Βοηθητικό!$E$33:$J$33)-1=MAX([1]Βοηθητικό!$E$1:$J$1)-5,'[1]ΣΤΟΙΧΕΙΑ ΕΤΟΥΣ 1'!$T$33,"")))))</f>
        <v>3870595</v>
      </c>
      <c r="D2488" s="7">
        <f>IF(MAX([1]Βοηθητικό!$E$33:$J$33)=MAX([1]Βοηθητικό!$E$1:$J$1),'[1]ΣΤΟΙΧΕΙΑ ΕΤΟΥΣ 6'!$T$33,IF(MAX([1]Βοηθητικό!$E$33:$J$33)=MAX([1]Βοηθητικό!$E$1:$J$1)-1,'[1]ΣΤΟΙΧΕΙΑ ΕΤΟΥΣ 5'!$T$33,IF(MAX([1]Βοηθητικό!$E$33:$J$33)=MAX([1]Βοηθητικό!$E$1:$J$1)-2,'[1]ΣΤΟΙΧΕΙΑ ΕΤΟΥΣ 4'!$T$33,IF(MAX([1]Βοηθητικό!$E$33:$J$33)=MAX([1]Βοηθητικό!$E$1:$J$1)-3,'[1]ΣΤΟΙΧΕΙΑ ΕΤΟΥΣ 3'!$T$33,IF(MAX([1]Βοηθητικό!$E$33:$J$33)=MAX([1]Βοηθητικό!$E$1:$J$1)-4,'[1]ΣΤΟΙΧΕΙΑ ΕΤΟΥΣ 2'!$T$33,IF(MAX([1]Βοηθητικό!$E$33:$J$33)=MAX([1]Βοηθητικό!$E$1:$J$1)-5,'[1]ΣΤΟΙΧΕΙΑ ΕΤΟΥΣ 1'!$T$33,""))))))</f>
        <v>3814691</v>
      </c>
    </row>
    <row r="2489" spans="1:4" x14ac:dyDescent="0.25">
      <c r="A2489" s="1" t="s">
        <v>185</v>
      </c>
      <c r="B2489" s="6">
        <f>IF(MAX([1]Βοηθητικό!$E$33:$J$33)-2=MAX([1]Βοηθητικό!$E$1:$J$1)-2,'[1]ΣΤΟΙΧΕΙΑ ΕΤΟΥΣ 4'!$U$33,IF(MAX([1]Βοηθητικό!$E$33:$J$33)-2=MAX([1]Βοηθητικό!$E$1:$J$1)-3,'[1]ΣΤΟΙΧΕΙΑ ΕΤΟΥΣ 3'!$U$33,IF(MAX([1]Βοηθητικό!$E$33:$J$33)-2=MAX([1]Βοηθητικό!$E$1:$J$1)-4,'[1]ΣΤΟΙΧΕΙΑ ΕΤΟΥΣ 2'!$U$33,IF(MAX([1]Βοηθητικό!$E$33:$J$33)-2=MAX([1]Βοηθητικό!$E$1:$J$1)-5,'[1]ΣΤΟΙΧΕΙΑ ΕΤΟΥΣ 1'!$U$33,""))))</f>
        <v>3151110</v>
      </c>
      <c r="C2489" s="6">
        <f>IF(MAX([1]Βοηθητικό!$E$33:$J$33)-1=MAX([1]Βοηθητικό!$E$1:$J$1)-1,'[1]ΣΤΟΙΧΕΙΑ ΕΤΟΥΣ 5'!$U$33,IF(MAX([1]Βοηθητικό!$E$33:$J$33)-1=MAX([1]Βοηθητικό!$E$1:$J$1)-2,'[1]ΣΤΟΙΧΕΙΑ ΕΤΟΥΣ 4'!$U$33,IF(MAX([1]Βοηθητικό!$E$33:$J$33)-1=MAX([1]Βοηθητικό!$E$1:$J$1)-3,'[1]ΣΤΟΙΧΕΙΑ ΕΤΟΥΣ 3'!$U$33,IF(MAX([1]Βοηθητικό!$E$33:$J$33)-1=MAX([1]Βοηθητικό!$E$1:$J$1)-4,'[1]ΣΤΟΙΧΕΙΑ ΕΤΟΥΣ 2'!$U$33,IF(MAX([1]Βοηθητικό!$E$33:$J$33)-1=MAX([1]Βοηθητικό!$E$1:$J$1)-5,'[1]ΣΤΟΙΧΕΙΑ ΕΤΟΥΣ 1'!$U$33,"")))))</f>
        <v>3433398</v>
      </c>
      <c r="D2489" s="7">
        <f>IF(MAX([1]Βοηθητικό!$E$33:$J$33)=MAX([1]Βοηθητικό!$E$1:$J$1),'[1]ΣΤΟΙΧΕΙΑ ΕΤΟΥΣ 6'!$U$33,IF(MAX([1]Βοηθητικό!$E$33:$J$33)=MAX([1]Βοηθητικό!$E$1:$J$1)-1,'[1]ΣΤΟΙΧΕΙΑ ΕΤΟΥΣ 5'!$U$33,IF(MAX([1]Βοηθητικό!$E$33:$J$33)=MAX([1]Βοηθητικό!$E$1:$J$1)-2,'[1]ΣΤΟΙΧΕΙΑ ΕΤΟΥΣ 4'!$U$33,IF(MAX([1]Βοηθητικό!$E$33:$J$33)=MAX([1]Βοηθητικό!$E$1:$J$1)-3,'[1]ΣΤΟΙΧΕΙΑ ΕΤΟΥΣ 3'!$U$33,IF(MAX([1]Βοηθητικό!$E$33:$J$33)=MAX([1]Βοηθητικό!$E$1:$J$1)-4,'[1]ΣΤΟΙΧΕΙΑ ΕΤΟΥΣ 2'!$U$33,IF(MAX([1]Βοηθητικό!$E$33:$J$33)=MAX([1]Βοηθητικό!$E$1:$J$1)-5,'[1]ΣΤΟΙΧΕΙΑ ΕΤΟΥΣ 1'!$U$33,""))))))</f>
        <v>3420769</v>
      </c>
    </row>
    <row r="2490" spans="1:4" x14ac:dyDescent="0.25">
      <c r="A2490" s="1" t="s">
        <v>22</v>
      </c>
      <c r="B2490" s="6">
        <f>IF(MAX([1]Βοηθητικό!$E$33:$J$33)-2=MAX([1]Βοηθητικό!$E$1:$J$1)-2,'[1]ΣΤΟΙΧΕΙΑ ΕΤΟΥΣ 4'!$W$33,IF(MAX([1]Βοηθητικό!$E$33:$J$33)-2=MAX([1]Βοηθητικό!$E$1:$J$1)-3,'[1]ΣΤΟΙΧΕΙΑ ΕΤΟΥΣ 3'!$W$33,IF(MAX([1]Βοηθητικό!$E$33:$J$33)-2=MAX([1]Βοηθητικό!$E$1:$J$1)-4,'[1]ΣΤΟΙΧΕΙΑ ΕΤΟΥΣ 2'!$W$33,IF(MAX([1]Βοηθητικό!$E$33:$J$33)-2=MAX([1]Βοηθητικό!$E$1:$J$1)-5,'[1]ΣΤΟΙΧΕΙΑ ΕΤΟΥΣ 1'!$W$33,""))))</f>
        <v>0</v>
      </c>
      <c r="C2490" s="6">
        <f>IF(MAX([1]Βοηθητικό!$E$33:$J$33)-1=MAX([1]Βοηθητικό!$E$1:$J$1)-1,'[1]ΣΤΟΙΧΕΙΑ ΕΤΟΥΣ 5'!$W$33,IF(MAX([1]Βοηθητικό!$E$33:$J$33)-1=MAX([1]Βοηθητικό!$E$1:$J$1)-2,'[1]ΣΤΟΙΧΕΙΑ ΕΤΟΥΣ 4'!$W$33,IF(MAX([1]Βοηθητικό!$E$33:$J$33)-1=MAX([1]Βοηθητικό!$E$1:$J$1)-3,'[1]ΣΤΟΙΧΕΙΑ ΕΤΟΥΣ 3'!$W$33,IF(MAX([1]Βοηθητικό!$E$33:$J$33)-1=MAX([1]Βοηθητικό!$E$1:$J$1)-4,'[1]ΣΤΟΙΧΕΙΑ ΕΤΟΥΣ 2'!$W$33,IF(MAX([1]Βοηθητικό!$E$33:$J$33)-1=MAX([1]Βοηθητικό!$E$1:$J$1)-5,'[1]ΣΤΟΙΧΕΙΑ ΕΤΟΥΣ 1'!$W$33,"")))))</f>
        <v>0</v>
      </c>
      <c r="D2490" s="7">
        <f>IF(MAX([1]Βοηθητικό!$E$33:$J$33)=MAX([1]Βοηθητικό!$E$1:$J$1),'[1]ΣΤΟΙΧΕΙΑ ΕΤΟΥΣ 6'!$W$33,IF(MAX([1]Βοηθητικό!$E$33:$J$33)=MAX([1]Βοηθητικό!$E$1:$J$1)-1,'[1]ΣΤΟΙΧΕΙΑ ΕΤΟΥΣ 5'!$W$33,IF(MAX([1]Βοηθητικό!$E$33:$J$33)=MAX([1]Βοηθητικό!$E$1:$J$1)-2,'[1]ΣΤΟΙΧΕΙΑ ΕΤΟΥΣ 4'!$W$33,IF(MAX([1]Βοηθητικό!$E$33:$J$33)=MAX([1]Βοηθητικό!$E$1:$J$1)-3,'[1]ΣΤΟΙΧΕΙΑ ΕΤΟΥΣ 3'!$W$33,IF(MAX([1]Βοηθητικό!$E$33:$J$33)=MAX([1]Βοηθητικό!$E$1:$J$1)-4,'[1]ΣΤΟΙΧΕΙΑ ΕΤΟΥΣ 2'!$W$33,IF(MAX([1]Βοηθητικό!$E$33:$J$33)=MAX([1]Βοηθητικό!$E$1:$J$1)-5,'[1]ΣΤΟΙΧΕΙΑ ΕΤΟΥΣ 1'!$W$33,""))))))</f>
        <v>0</v>
      </c>
    </row>
    <row r="2491" spans="1:4" x14ac:dyDescent="0.25">
      <c r="A2491" s="1" t="s">
        <v>23</v>
      </c>
      <c r="B2491" s="6">
        <f>IF(MAX([1]Βοηθητικό!$E$33:$J$33)-2=MAX([1]Βοηθητικό!$E$1:$J$1)-2,'[1]ΣΤΟΙΧΕΙΑ ΕΤΟΥΣ 4'!$X$33,IF(MAX([1]Βοηθητικό!$E$33:$J$33)-2=MAX([1]Βοηθητικό!$E$1:$J$1)-3,'[1]ΣΤΟΙΧΕΙΑ ΕΤΟΥΣ 3'!$X$33,IF(MAX([1]Βοηθητικό!$E$33:$J$33)-2=MAX([1]Βοηθητικό!$E$1:$J$1)-4,'[1]ΣΤΟΙΧΕΙΑ ΕΤΟΥΣ 2'!$X$33,IF(MAX([1]Βοηθητικό!$E$33:$J$33)-2=MAX([1]Βοηθητικό!$E$1:$J$1)-5,'[1]ΣΤΟΙΧΕΙΑ ΕΤΟΥΣ 1'!$X$33,""))))</f>
        <v>428883</v>
      </c>
      <c r="C2491" s="6">
        <f>IF(MAX([1]Βοηθητικό!$E$33:$J$33)-1=MAX([1]Βοηθητικό!$E$1:$J$1)-1,'[1]ΣΤΟΙΧΕΙΑ ΕΤΟΥΣ 5'!$X$33,IF(MAX([1]Βοηθητικό!$E$33:$J$33)-1=MAX([1]Βοηθητικό!$E$1:$J$1)-2,'[1]ΣΤΟΙΧΕΙΑ ΕΤΟΥΣ 4'!$X$33,IF(MAX([1]Βοηθητικό!$E$33:$J$33)-1=MAX([1]Βοηθητικό!$E$1:$J$1)-3,'[1]ΣΤΟΙΧΕΙΑ ΕΤΟΥΣ 3'!$X$33,IF(MAX([1]Βοηθητικό!$E$33:$J$33)-1=MAX([1]Βοηθητικό!$E$1:$J$1)-4,'[1]ΣΤΟΙΧΕΙΑ ΕΤΟΥΣ 2'!$X$33,IF(MAX([1]Βοηθητικό!$E$33:$J$33)-1=MAX([1]Βοηθητικό!$E$1:$J$1)-5,'[1]ΣΤΟΙΧΕΙΑ ΕΤΟΥΣ 1'!$X$33,"")))))</f>
        <v>437197</v>
      </c>
      <c r="D2491" s="7">
        <f>IF(MAX([1]Βοηθητικό!$E$33:$J$33)=MAX([1]Βοηθητικό!$E$1:$J$1),'[1]ΣΤΟΙΧΕΙΑ ΕΤΟΥΣ 6'!$X$33,IF(MAX([1]Βοηθητικό!$E$33:$J$33)=MAX([1]Βοηθητικό!$E$1:$J$1)-1,'[1]ΣΤΟΙΧΕΙΑ ΕΤΟΥΣ 5'!$X$33,IF(MAX([1]Βοηθητικό!$E$33:$J$33)=MAX([1]Βοηθητικό!$E$1:$J$1)-2,'[1]ΣΤΟΙΧΕΙΑ ΕΤΟΥΣ 4'!$X$33,IF(MAX([1]Βοηθητικό!$E$33:$J$33)=MAX([1]Βοηθητικό!$E$1:$J$1)-3,'[1]ΣΤΟΙΧΕΙΑ ΕΤΟΥΣ 3'!$X$33,IF(MAX([1]Βοηθητικό!$E$33:$J$33)=MAX([1]Βοηθητικό!$E$1:$J$1)-4,'[1]ΣΤΟΙΧΕΙΑ ΕΤΟΥΣ 2'!$X$33,IF(MAX([1]Βοηθητικό!$E$33:$J$33)=MAX([1]Βοηθητικό!$E$1:$J$1)-5,'[1]ΣΤΟΙΧΕΙΑ ΕΤΟΥΣ 1'!$X$33,""))))))</f>
        <v>393922</v>
      </c>
    </row>
    <row r="2492" spans="1:4" x14ac:dyDescent="0.25">
      <c r="A2492" s="1" t="s">
        <v>24</v>
      </c>
      <c r="B2492" s="6">
        <f>IF(MAX([1]Βοηθητικό!$E$33:$J$33)-2=MAX([1]Βοηθητικό!$E$1:$J$1)-2,'[1]ΣΤΟΙΧΕΙΑ ΕΤΟΥΣ 4'!$Y$33,IF(MAX([1]Βοηθητικό!$E$33:$J$33)-2=MAX([1]Βοηθητικό!$E$1:$J$1)-3,'[1]ΣΤΟΙΧΕΙΑ ΕΤΟΥΣ 3'!$Y$33,IF(MAX([1]Βοηθητικό!$E$33:$J$33)-2=MAX([1]Βοηθητικό!$E$1:$J$1)-4,'[1]ΣΤΟΙΧΕΙΑ ΕΤΟΥΣ 2'!$Y$33,IF(MAX([1]Βοηθητικό!$E$33:$J$33)-2=MAX([1]Βοηθητικό!$E$1:$J$1)-5,'[1]ΣΤΟΙΧΕΙΑ ΕΤΟΥΣ 1'!$Y$33,""))))</f>
        <v>442701</v>
      </c>
      <c r="C2492" s="6">
        <f>IF(MAX([1]Βοηθητικό!$E$33:$J$33)-1=MAX([1]Βοηθητικό!$E$1:$J$1)-1,'[1]ΣΤΟΙΧΕΙΑ ΕΤΟΥΣ 5'!$Y$33,IF(MAX([1]Βοηθητικό!$E$33:$J$33)-1=MAX([1]Βοηθητικό!$E$1:$J$1)-2,'[1]ΣΤΟΙΧΕΙΑ ΕΤΟΥΣ 4'!$Y$33,IF(MAX([1]Βοηθητικό!$E$33:$J$33)-1=MAX([1]Βοηθητικό!$E$1:$J$1)-3,'[1]ΣΤΟΙΧΕΙΑ ΕΤΟΥΣ 3'!$Y$33,IF(MAX([1]Βοηθητικό!$E$33:$J$33)-1=MAX([1]Βοηθητικό!$E$1:$J$1)-4,'[1]ΣΤΟΙΧΕΙΑ ΕΤΟΥΣ 2'!$Y$33,IF(MAX([1]Βοηθητικό!$E$33:$J$33)-1=MAX([1]Βοηθητικό!$E$1:$J$1)-5,'[1]ΣΤΟΙΧΕΙΑ ΕΤΟΥΣ 1'!$Y$33,"")))))</f>
        <v>312697</v>
      </c>
      <c r="D2492" s="7">
        <f>IF(MAX([1]Βοηθητικό!$E$33:$J$33)=MAX([1]Βοηθητικό!$E$1:$J$1),'[1]ΣΤΟΙΧΕΙΑ ΕΤΟΥΣ 6'!$Y$33,IF(MAX([1]Βοηθητικό!$E$33:$J$33)=MAX([1]Βοηθητικό!$E$1:$J$1)-1,'[1]ΣΤΟΙΧΕΙΑ ΕΤΟΥΣ 5'!$Y$33,IF(MAX([1]Βοηθητικό!$E$33:$J$33)=MAX([1]Βοηθητικό!$E$1:$J$1)-2,'[1]ΣΤΟΙΧΕΙΑ ΕΤΟΥΣ 4'!$Y$33,IF(MAX([1]Βοηθητικό!$E$33:$J$33)=MAX([1]Βοηθητικό!$E$1:$J$1)-3,'[1]ΣΤΟΙΧΕΙΑ ΕΤΟΥΣ 3'!$Y$33,IF(MAX([1]Βοηθητικό!$E$33:$J$33)=MAX([1]Βοηθητικό!$E$1:$J$1)-4,'[1]ΣΤΟΙΧΕΙΑ ΕΤΟΥΣ 2'!$Y$33,IF(MAX([1]Βοηθητικό!$E$33:$J$33)=MAX([1]Βοηθητικό!$E$1:$J$1)-5,'[1]ΣΤΟΙΧΕΙΑ ΕΤΟΥΣ 1'!$Y$33,""))))))</f>
        <v>383542</v>
      </c>
    </row>
    <row r="2493" spans="1:4" x14ac:dyDescent="0.25">
      <c r="A2493" s="1" t="s">
        <v>25</v>
      </c>
      <c r="B2493" s="6">
        <f>IF(MAX([1]Βοηθητικό!$E$33:$J$33)-2=MAX([1]Βοηθητικό!$E$1:$J$1)-2,'[1]ΣΤΟΙΧΕΙΑ ΕΤΟΥΣ 4'!$Z$33,IF(MAX([1]Βοηθητικό!$E$33:$J$33)-2=MAX([1]Βοηθητικό!$E$1:$J$1)-3,'[1]ΣΤΟΙΧΕΙΑ ΕΤΟΥΣ 3'!$Z$33,IF(MAX([1]Βοηθητικό!$E$33:$J$33)-2=MAX([1]Βοηθητικό!$E$1:$J$1)-4,'[1]ΣΤΟΙΧΕΙΑ ΕΤΟΥΣ 2'!$Z$33,IF(MAX([1]Βοηθητικό!$E$33:$J$33)-2=MAX([1]Βοηθητικό!$E$1:$J$1)-5,'[1]ΣΤΟΙΧΕΙΑ ΕΤΟΥΣ 1'!$Z$33,""))))</f>
        <v>8509881</v>
      </c>
      <c r="C2493" s="6">
        <f>IF(MAX([1]Βοηθητικό!$E$33:$J$33)-1=MAX([1]Βοηθητικό!$E$1:$J$1)-1,'[1]ΣΤΟΙΧΕΙΑ ΕΤΟΥΣ 5'!$Z$33,IF(MAX([1]Βοηθητικό!$E$33:$J$33)-1=MAX([1]Βοηθητικό!$E$1:$J$1)-2,'[1]ΣΤΟΙΧΕΙΑ ΕΤΟΥΣ 4'!$Z$33,IF(MAX([1]Βοηθητικό!$E$33:$J$33)-1=MAX([1]Βοηθητικό!$E$1:$J$1)-3,'[1]ΣΤΟΙΧΕΙΑ ΕΤΟΥΣ 3'!$Z$33,IF(MAX([1]Βοηθητικό!$E$33:$J$33)-1=MAX([1]Βοηθητικό!$E$1:$J$1)-4,'[1]ΣΤΟΙΧΕΙΑ ΕΤΟΥΣ 2'!$Z$33,IF(MAX([1]Βοηθητικό!$E$33:$J$33)-1=MAX([1]Βοηθητικό!$E$1:$J$1)-5,'[1]ΣΤΟΙΧΕΙΑ ΕΤΟΥΣ 1'!$Z$33,"")))))</f>
        <v>9031251</v>
      </c>
      <c r="D2493" s="7">
        <f>IF(MAX([1]Βοηθητικό!$E$33:$J$33)=MAX([1]Βοηθητικό!$E$1:$J$1),'[1]ΣΤΟΙΧΕΙΑ ΕΤΟΥΣ 6'!$Z$33,IF(MAX([1]Βοηθητικό!$E$33:$J$33)=MAX([1]Βοηθητικό!$E$1:$J$1)-1,'[1]ΣΤΟΙΧΕΙΑ ΕΤΟΥΣ 5'!$Z$33,IF(MAX([1]Βοηθητικό!$E$33:$J$33)=MAX([1]Βοηθητικό!$E$1:$J$1)-2,'[1]ΣΤΟΙΧΕΙΑ ΕΤΟΥΣ 4'!$Z$33,IF(MAX([1]Βοηθητικό!$E$33:$J$33)=MAX([1]Βοηθητικό!$E$1:$J$1)-3,'[1]ΣΤΟΙΧΕΙΑ ΕΤΟΥΣ 3'!$Z$33,IF(MAX([1]Βοηθητικό!$E$33:$J$33)=MAX([1]Βοηθητικό!$E$1:$J$1)-4,'[1]ΣΤΟΙΧΕΙΑ ΕΤΟΥΣ 2'!$Z$33,IF(MAX([1]Βοηθητικό!$E$33:$J$33)=MAX([1]Βοηθητικό!$E$1:$J$1)-5,'[1]ΣΤΟΙΧΕΙΑ ΕΤΟΥΣ 1'!$Z$33,""))))))</f>
        <v>9677472</v>
      </c>
    </row>
    <row r="2494" spans="1:4" x14ac:dyDescent="0.25">
      <c r="A2494" s="1"/>
      <c r="B2494" s="8"/>
      <c r="C2494" s="18"/>
      <c r="D2494" s="9"/>
    </row>
    <row r="2495" spans="1:4" x14ac:dyDescent="0.25">
      <c r="A2495" s="3" t="s">
        <v>186</v>
      </c>
      <c r="B2495" s="8"/>
      <c r="C2495" s="18"/>
      <c r="D2495" s="9"/>
    </row>
    <row r="2496" spans="1:4" x14ac:dyDescent="0.25">
      <c r="A2496" s="1" t="s">
        <v>26</v>
      </c>
      <c r="B2496" s="6">
        <f>IF(MAX([1]Βοηθητικό!$E$33:$J$33)-2=MAX([1]Βοηθητικό!$E$1:$J$1)-2,'[1]ΣΤΟΙΧΕΙΑ ΕΤΟΥΣ 4'!$AA$33,IF(MAX([1]Βοηθητικό!$E$33:$J$33)-2=MAX([1]Βοηθητικό!$E$1:$J$1)-3,'[1]ΣΤΟΙΧΕΙΑ ΕΤΟΥΣ 3'!$AA$33,IF(MAX([1]Βοηθητικό!$E$33:$J$33)-2=MAX([1]Βοηθητικό!$E$1:$J$1)-4,'[1]ΣΤΟΙΧΕΙΑ ΕΤΟΥΣ 2'!$AA$33,IF(MAX([1]Βοηθητικό!$E$33:$J$33)-2=MAX([1]Βοηθητικό!$E$1:$J$1)-5,'[1]ΣΤΟΙΧΕΙΑ ΕΤΟΥΣ 1'!$AA$33,""))))</f>
        <v>1639534</v>
      </c>
      <c r="C2496" s="6">
        <f>IF(MAX([1]Βοηθητικό!$E$33:$J$33)-1=MAX([1]Βοηθητικό!$E$1:$J$1)-1,'[1]ΣΤΟΙΧΕΙΑ ΕΤΟΥΣ 5'!$AA$33,IF(MAX([1]Βοηθητικό!$E$33:$J$33)-1=MAX([1]Βοηθητικό!$E$1:$J$1)-2,'[1]ΣΤΟΙΧΕΙΑ ΕΤΟΥΣ 4'!$AA$33,IF(MAX([1]Βοηθητικό!$E$33:$J$33)-1=MAX([1]Βοηθητικό!$E$1:$J$1)-3,'[1]ΣΤΟΙΧΕΙΑ ΕΤΟΥΣ 3'!$AA$33,IF(MAX([1]Βοηθητικό!$E$33:$J$33)-1=MAX([1]Βοηθητικό!$E$1:$J$1)-4,'[1]ΣΤΟΙΧΕΙΑ ΕΤΟΥΣ 2'!$AA$33,IF(MAX([1]Βοηθητικό!$E$33:$J$33)-1=MAX([1]Βοηθητικό!$E$1:$J$1)-5,'[1]ΣΤΟΙΧΕΙΑ ΕΤΟΥΣ 1'!$AA$33,"")))))</f>
        <v>1978074</v>
      </c>
      <c r="D2496" s="7">
        <f>IF(MAX([1]Βοηθητικό!$E$33:$J$33)=MAX([1]Βοηθητικό!$E$1:$J$1),'[1]ΣΤΟΙΧΕΙΑ ΕΤΟΥΣ 6'!$AA$33,IF(MAX([1]Βοηθητικό!$E$33:$J$33)=MAX([1]Βοηθητικό!$E$1:$J$1)-1,'[1]ΣΤΟΙΧΕΙΑ ΕΤΟΥΣ 5'!$AA$33,IF(MAX([1]Βοηθητικό!$E$33:$J$33)=MAX([1]Βοηθητικό!$E$1:$J$1)-2,'[1]ΣΤΟΙΧΕΙΑ ΕΤΟΥΣ 4'!$AA$33,IF(MAX([1]Βοηθητικό!$E$33:$J$33)=MAX([1]Βοηθητικό!$E$1:$J$1)-3,'[1]ΣΤΟΙΧΕΙΑ ΕΤΟΥΣ 3'!$AA$33,IF(MAX([1]Βοηθητικό!$E$33:$J$33)=MAX([1]Βοηθητικό!$E$1:$J$1)-4,'[1]ΣΤΟΙΧΕΙΑ ΕΤΟΥΣ 2'!$AA$33,IF(MAX([1]Βοηθητικό!$E$33:$J$33)=MAX([1]Βοηθητικό!$E$1:$J$1)-5,'[1]ΣΤΟΙΧΕΙΑ ΕΤΟΥΣ 1'!$AA$33,""))))))</f>
        <v>2572968</v>
      </c>
    </row>
    <row r="2497" spans="1:4" x14ac:dyDescent="0.25">
      <c r="A2497" s="1" t="s">
        <v>27</v>
      </c>
      <c r="B2497" s="6">
        <f>IF(MAX([1]Βοηθητικό!$E$33:$J$33)-2=MAX([1]Βοηθητικό!$E$1:$J$1)-2,'[1]ΣΤΟΙΧΕΙΑ ΕΤΟΥΣ 4'!$AB$33,IF(MAX([1]Βοηθητικό!$E$33:$J$33)-2=MAX([1]Βοηθητικό!$E$1:$J$1)-3,'[1]ΣΤΟΙΧΕΙΑ ΕΤΟΥΣ 3'!$AB$33,IF(MAX([1]Βοηθητικό!$E$33:$J$33)-2=MAX([1]Βοηθητικό!$E$1:$J$1)-4,'[1]ΣΤΟΙΧΕΙΑ ΕΤΟΥΣ 2'!$AB$33,IF(MAX([1]Βοηθητικό!$E$33:$J$33)-2=MAX([1]Βοηθητικό!$E$1:$J$1)-5,'[1]ΣΤΟΙΧΕΙΑ ΕΤΟΥΣ 1'!$AB$33,""))))</f>
        <v>252795</v>
      </c>
      <c r="C2497" s="6">
        <f>IF(MAX([1]Βοηθητικό!$E$33:$J$33)-1=MAX([1]Βοηθητικό!$E$1:$J$1)-1,'[1]ΣΤΟΙΧΕΙΑ ΕΤΟΥΣ 5'!$AB$33,IF(MAX([1]Βοηθητικό!$E$33:$J$33)-1=MAX([1]Βοηθητικό!$E$1:$J$1)-2,'[1]ΣΤΟΙΧΕΙΑ ΕΤΟΥΣ 4'!$AB$33,IF(MAX([1]Βοηθητικό!$E$33:$J$33)-1=MAX([1]Βοηθητικό!$E$1:$J$1)-3,'[1]ΣΤΟΙΧΕΙΑ ΕΤΟΥΣ 3'!$AB$33,IF(MAX([1]Βοηθητικό!$E$33:$J$33)-1=MAX([1]Βοηθητικό!$E$1:$J$1)-4,'[1]ΣΤΟΙΧΕΙΑ ΕΤΟΥΣ 2'!$AB$33,IF(MAX([1]Βοηθητικό!$E$33:$J$33)-1=MAX([1]Βοηθητικό!$E$1:$J$1)-5,'[1]ΣΤΟΙΧΕΙΑ ΕΤΟΥΣ 1'!$AB$33,"")))))</f>
        <v>252795</v>
      </c>
      <c r="D2497" s="7">
        <f>IF(MAX([1]Βοηθητικό!$E$33:$J$33)=MAX([1]Βοηθητικό!$E$1:$J$1),'[1]ΣΤΟΙΧΕΙΑ ΕΤΟΥΣ 6'!$AB$33,IF(MAX([1]Βοηθητικό!$E$33:$J$33)=MAX([1]Βοηθητικό!$E$1:$J$1)-1,'[1]ΣΤΟΙΧΕΙΑ ΕΤΟΥΣ 5'!$AB$33,IF(MAX([1]Βοηθητικό!$E$33:$J$33)=MAX([1]Βοηθητικό!$E$1:$J$1)-2,'[1]ΣΤΟΙΧΕΙΑ ΕΤΟΥΣ 4'!$AB$33,IF(MAX([1]Βοηθητικό!$E$33:$J$33)=MAX([1]Βοηθητικό!$E$1:$J$1)-3,'[1]ΣΤΟΙΧΕΙΑ ΕΤΟΥΣ 3'!$AB$33,IF(MAX([1]Βοηθητικό!$E$33:$J$33)=MAX([1]Βοηθητικό!$E$1:$J$1)-4,'[1]ΣΤΟΙΧΕΙΑ ΕΤΟΥΣ 2'!$AB$33,IF(MAX([1]Βοηθητικό!$E$33:$J$33)=MAX([1]Βοηθητικό!$E$1:$J$1)-5,'[1]ΣΤΟΙΧΕΙΑ ΕΤΟΥΣ 1'!$AB$33,""))))))</f>
        <v>252795</v>
      </c>
    </row>
    <row r="2498" spans="1:4" x14ac:dyDescent="0.25">
      <c r="A2498" s="1" t="s">
        <v>28</v>
      </c>
      <c r="B2498" s="6">
        <f>IF(MAX([1]Βοηθητικό!$E$33:$J$33)-2=MAX([1]Βοηθητικό!$E$1:$J$1)-2,'[1]ΣΤΟΙΧΕΙΑ ΕΤΟΥΣ 4'!$AC$33,IF(MAX([1]Βοηθητικό!$E$33:$J$33)-2=MAX([1]Βοηθητικό!$E$1:$J$1)-3,'[1]ΣΤΟΙΧΕΙΑ ΕΤΟΥΣ 3'!$AC$33,IF(MAX([1]Βοηθητικό!$E$33:$J$33)-2=MAX([1]Βοηθητικό!$E$1:$J$1)-4,'[1]ΣΤΟΙΧΕΙΑ ΕΤΟΥΣ 2'!$AC$33,IF(MAX([1]Βοηθητικό!$E$33:$J$33)-2=MAX([1]Βοηθητικό!$E$1:$J$1)-5,'[1]ΣΤΟΙΧΕΙΑ ΕΤΟΥΣ 1'!$AC$33,""))))</f>
        <v>2450204</v>
      </c>
      <c r="C2498" s="6">
        <f>IF(MAX([1]Βοηθητικό!$E$33:$J$33)-1=MAX([1]Βοηθητικό!$E$1:$J$1)-1,'[1]ΣΤΟΙΧΕΙΑ ΕΤΟΥΣ 5'!$AC$33,IF(MAX([1]Βοηθητικό!$E$33:$J$33)-1=MAX([1]Βοηθητικό!$E$1:$J$1)-2,'[1]ΣΤΟΙΧΕΙΑ ΕΤΟΥΣ 4'!$AC$33,IF(MAX([1]Βοηθητικό!$E$33:$J$33)-1=MAX([1]Βοηθητικό!$E$1:$J$1)-3,'[1]ΣΤΟΙΧΕΙΑ ΕΤΟΥΣ 3'!$AC$33,IF(MAX([1]Βοηθητικό!$E$33:$J$33)-1=MAX([1]Βοηθητικό!$E$1:$J$1)-4,'[1]ΣΤΟΙΧΕΙΑ ΕΤΟΥΣ 2'!$AC$33,IF(MAX([1]Βοηθητικό!$E$33:$J$33)-1=MAX([1]Βοηθητικό!$E$1:$J$1)-5,'[1]ΣΤΟΙΧΕΙΑ ΕΤΟΥΣ 1'!$AC$33,"")))))</f>
        <v>2450204</v>
      </c>
      <c r="D2498" s="7">
        <f>IF(MAX([1]Βοηθητικό!$E$33:$J$33)=MAX([1]Βοηθητικό!$E$1:$J$1),'[1]ΣΤΟΙΧΕΙΑ ΕΤΟΥΣ 6'!$AC$33,IF(MAX([1]Βοηθητικό!$E$33:$J$33)=MAX([1]Βοηθητικό!$E$1:$J$1)-1,'[1]ΣΤΟΙΧΕΙΑ ΕΤΟΥΣ 5'!$AC$33,IF(MAX([1]Βοηθητικό!$E$33:$J$33)=MAX([1]Βοηθητικό!$E$1:$J$1)-2,'[1]ΣΤΟΙΧΕΙΑ ΕΤΟΥΣ 4'!$AC$33,IF(MAX([1]Βοηθητικό!$E$33:$J$33)=MAX([1]Βοηθητικό!$E$1:$J$1)-3,'[1]ΣΤΟΙΧΕΙΑ ΕΤΟΥΣ 3'!$AC$33,IF(MAX([1]Βοηθητικό!$E$33:$J$33)=MAX([1]Βοηθητικό!$E$1:$J$1)-4,'[1]ΣΤΟΙΧΕΙΑ ΕΤΟΥΣ 2'!$AC$33,IF(MAX([1]Βοηθητικό!$E$33:$J$33)=MAX([1]Βοηθητικό!$E$1:$J$1)-5,'[1]ΣΤΟΙΧΕΙΑ ΕΤΟΥΣ 1'!$AC$33,""))))))</f>
        <v>2494084</v>
      </c>
    </row>
    <row r="2499" spans="1:4" x14ac:dyDescent="0.25">
      <c r="A2499" s="1" t="s">
        <v>29</v>
      </c>
      <c r="B2499" s="6">
        <f>IF(MAX([1]Βοηθητικό!$E$33:$J$33)-2=MAX([1]Βοηθητικό!$E$1:$J$1)-2,'[1]ΣΤΟΙΧΕΙΑ ΕΤΟΥΣ 4'!$AD$33,IF(MAX([1]Βοηθητικό!$E$33:$J$33)-2=MAX([1]Βοηθητικό!$E$1:$J$1)-3,'[1]ΣΤΟΙΧΕΙΑ ΕΤΟΥΣ 3'!$AD$33,IF(MAX([1]Βοηθητικό!$E$33:$J$33)-2=MAX([1]Βοηθητικό!$E$1:$J$1)-4,'[1]ΣΤΟΙΧΕΙΑ ΕΤΟΥΣ 2'!$AD$33,IF(MAX([1]Βοηθητικό!$E$33:$J$33)-2=MAX([1]Βοηθητικό!$E$1:$J$1)-5,'[1]ΣΤΟΙΧΕΙΑ ΕΤΟΥΣ 1'!$AD$33,""))))</f>
        <v>-1063465</v>
      </c>
      <c r="C2499" s="6">
        <f>IF(MAX([1]Βοηθητικό!$E$33:$J$33)-1=MAX([1]Βοηθητικό!$E$1:$J$1)-1,'[1]ΣΤΟΙΧΕΙΑ ΕΤΟΥΣ 5'!$AD$33,IF(MAX([1]Βοηθητικό!$E$33:$J$33)-1=MAX([1]Βοηθητικό!$E$1:$J$1)-2,'[1]ΣΤΟΙΧΕΙΑ ΕΤΟΥΣ 4'!$AD$33,IF(MAX([1]Βοηθητικό!$E$33:$J$33)-1=MAX([1]Βοηθητικό!$E$1:$J$1)-3,'[1]ΣΤΟΙΧΕΙΑ ΕΤΟΥΣ 3'!$AD$33,IF(MAX([1]Βοηθητικό!$E$33:$J$33)-1=MAX([1]Βοηθητικό!$E$1:$J$1)-4,'[1]ΣΤΟΙΧΕΙΑ ΕΤΟΥΣ 2'!$AD$33,IF(MAX([1]Βοηθητικό!$E$33:$J$33)-1=MAX([1]Βοηθητικό!$E$1:$J$1)-5,'[1]ΣΤΟΙΧΕΙΑ ΕΤΟΥΣ 1'!$AD$33,"")))))</f>
        <v>-724925</v>
      </c>
      <c r="D2499" s="7">
        <f>IF(MAX([1]Βοηθητικό!$E$33:$J$33)=MAX([1]Βοηθητικό!$E$1:$J$1),'[1]ΣΤΟΙΧΕΙΑ ΕΤΟΥΣ 6'!$AD$33,IF(MAX([1]Βοηθητικό!$E$33:$J$33)=MAX([1]Βοηθητικό!$E$1:$J$1)-1,'[1]ΣΤΟΙΧΕΙΑ ΕΤΟΥΣ 5'!$AD$33,IF(MAX([1]Βοηθητικό!$E$33:$J$33)=MAX([1]Βοηθητικό!$E$1:$J$1)-2,'[1]ΣΤΟΙΧΕΙΑ ΕΤΟΥΣ 4'!$AD$33,IF(MAX([1]Βοηθητικό!$E$33:$J$33)=MAX([1]Βοηθητικό!$E$1:$J$1)-3,'[1]ΣΤΟΙΧΕΙΑ ΕΤΟΥΣ 3'!$AD$33,IF(MAX([1]Βοηθητικό!$E$33:$J$33)=MAX([1]Βοηθητικό!$E$1:$J$1)-4,'[1]ΣΤΟΙΧΕΙΑ ΕΤΟΥΣ 2'!$AD$33,IF(MAX([1]Βοηθητικό!$E$33:$J$33)=MAX([1]Βοηθητικό!$E$1:$J$1)-5,'[1]ΣΤΟΙΧΕΙΑ ΕΤΟΥΣ 1'!$AD$33,""))))))</f>
        <v>-173911</v>
      </c>
    </row>
    <row r="2500" spans="1:4" x14ac:dyDescent="0.25">
      <c r="A2500" s="1" t="s">
        <v>30</v>
      </c>
      <c r="B2500" s="6">
        <f>IF(MAX([1]Βοηθητικό!$E$33:$J$33)-2=MAX([1]Βοηθητικό!$E$1:$J$1)-2,'[1]ΣΤΟΙΧΕΙΑ ΕΤΟΥΣ 4'!$AE$33,IF(MAX([1]Βοηθητικό!$E$33:$J$33)-2=MAX([1]Βοηθητικό!$E$1:$J$1)-3,'[1]ΣΤΟΙΧΕΙΑ ΕΤΟΥΣ 3'!$AE$33,IF(MAX([1]Βοηθητικό!$E$33:$J$33)-2=MAX([1]Βοηθητικό!$E$1:$J$1)-4,'[1]ΣΤΟΙΧΕΙΑ ΕΤΟΥΣ 2'!$AE$33,IF(MAX([1]Βοηθητικό!$E$33:$J$33)-2=MAX([1]Βοηθητικό!$E$1:$J$1)-5,'[1]ΣΤΟΙΧΕΙΑ ΕΤΟΥΣ 1'!$AE$33,""))))</f>
        <v>690606</v>
      </c>
      <c r="C2500" s="6">
        <f>IF(MAX([1]Βοηθητικό!$E$33:$J$33)-1=MAX([1]Βοηθητικό!$E$1:$J$1)-1,'[1]ΣΤΟΙΧΕΙΑ ΕΤΟΥΣ 5'!$AE$33,IF(MAX([1]Βοηθητικό!$E$33:$J$33)-1=MAX([1]Βοηθητικό!$E$1:$J$1)-2,'[1]ΣΤΟΙΧΕΙΑ ΕΤΟΥΣ 4'!$AE$33,IF(MAX([1]Βοηθητικό!$E$33:$J$33)-1=MAX([1]Βοηθητικό!$E$1:$J$1)-3,'[1]ΣΤΟΙΧΕΙΑ ΕΤΟΥΣ 3'!$AE$33,IF(MAX([1]Βοηθητικό!$E$33:$J$33)-1=MAX([1]Βοηθητικό!$E$1:$J$1)-4,'[1]ΣΤΟΙΧΕΙΑ ΕΤΟΥΣ 2'!$AE$33,IF(MAX([1]Βοηθητικό!$E$33:$J$33)-1=MAX([1]Βοηθητικό!$E$1:$J$1)-5,'[1]ΣΤΟΙΧΕΙΑ ΕΤΟΥΣ 1'!$AE$33,"")))))</f>
        <v>438320</v>
      </c>
      <c r="D2500" s="7">
        <f>IF(MAX([1]Βοηθητικό!$E$33:$J$33)=MAX([1]Βοηθητικό!$E$1:$J$1),'[1]ΣΤΟΙΧΕΙΑ ΕΤΟΥΣ 6'!$AE$33,IF(MAX([1]Βοηθητικό!$E$33:$J$33)=MAX([1]Βοηθητικό!$E$1:$J$1)-1,'[1]ΣΤΟΙΧΕΙΑ ΕΤΟΥΣ 5'!$AE$33,IF(MAX([1]Βοηθητικό!$E$33:$J$33)=MAX([1]Βοηθητικό!$E$1:$J$1)-2,'[1]ΣΤΟΙΧΕΙΑ ΕΤΟΥΣ 4'!$AE$33,IF(MAX([1]Βοηθητικό!$E$33:$J$33)=MAX([1]Βοηθητικό!$E$1:$J$1)-3,'[1]ΣΤΟΙΧΕΙΑ ΕΤΟΥΣ 3'!$AE$33,IF(MAX([1]Βοηθητικό!$E$33:$J$33)=MAX([1]Βοηθητικό!$E$1:$J$1)-4,'[1]ΣΤΟΙΧΕΙΑ ΕΤΟΥΣ 2'!$AE$33,IF(MAX([1]Βοηθητικό!$E$33:$J$33)=MAX([1]Βοηθητικό!$E$1:$J$1)-5,'[1]ΣΤΟΙΧΕΙΑ ΕΤΟΥΣ 1'!$AE$33,""))))))</f>
        <v>865778</v>
      </c>
    </row>
    <row r="2501" spans="1:4" x14ac:dyDescent="0.25">
      <c r="A2501" s="1" t="s">
        <v>61</v>
      </c>
      <c r="B2501" s="6">
        <f>IF(MAX([1]Βοηθητικό!$E$33:$J$33)-2=MAX([1]Βοηθητικό!$E$1:$J$1)-2,'[1]ΣΤΟΙΧΕΙΑ ΕΤΟΥΣ 4'!$BJ$33,IF(MAX([1]Βοηθητικό!$E$33:$J$33)-2=MAX([1]Βοηθητικό!$E$1:$J$1)-3,'[1]ΣΤΟΙΧΕΙΑ ΕΤΟΥΣ 3'!$BJ$33,IF(MAX([1]Βοηθητικό!$E$33:$J$33)-2=MAX([1]Βοηθητικό!$E$1:$J$1)-4,'[1]ΣΤΟΙΧΕΙΑ ΕΤΟΥΣ 2'!$BJ$33,IF(MAX([1]Βοηθητικό!$E$33:$J$33)-2=MAX([1]Βοηθητικό!$E$1:$J$1)-5,'[1]ΣΤΟΙΧΕΙΑ ΕΤΟΥΣ 1'!$BJ$33,""))))</f>
        <v>690606</v>
      </c>
      <c r="C2501" s="6">
        <f>IF(MAX([1]Βοηθητικό!$E$33:$J$33)-1=MAX([1]Βοηθητικό!$E$1:$J$1)-1,'[1]ΣΤΟΙΧΕΙΑ ΕΤΟΥΣ 5'!$BJ$33,IF(MAX([1]Βοηθητικό!$E$33:$J$33)-1=MAX([1]Βοηθητικό!$E$1:$J$1)-2,'[1]ΣΤΟΙΧΕΙΑ ΕΤΟΥΣ 4'!$BJ$33,IF(MAX([1]Βοηθητικό!$E$33:$J$33)-1=MAX([1]Βοηθητικό!$E$1:$J$1)-3,'[1]ΣΤΟΙΧΕΙΑ ΕΤΟΥΣ 3'!$BJ$33,IF(MAX([1]Βοηθητικό!$E$33:$J$33)-1=MAX([1]Βοηθητικό!$E$1:$J$1)-4,'[1]ΣΤΟΙΧΕΙΑ ΕΤΟΥΣ 2'!$BJ$33,IF(MAX([1]Βοηθητικό!$E$33:$J$33)-1=MAX([1]Βοηθητικό!$E$1:$J$1)-5,'[1]ΣΤΟΙΧΕΙΑ ΕΤΟΥΣ 1'!$BJ$33,"")))))</f>
        <v>438320</v>
      </c>
      <c r="D2501" s="7">
        <f>IF(MAX([1]Βοηθητικό!$E$33:$J$33)=MAX([1]Βοηθητικό!$E$1:$J$1),'[1]ΣΤΟΙΧΕΙΑ ΕΤΟΥΣ 6'!$BJ$33,IF(MAX([1]Βοηθητικό!$E$33:$J$33)=MAX([1]Βοηθητικό!$E$1:$J$1)-1,'[1]ΣΤΟΙΧΕΙΑ ΕΤΟΥΣ 5'!$BJ$33,IF(MAX([1]Βοηθητικό!$E$33:$J$33)=MAX([1]Βοηθητικό!$E$1:$J$1)-2,'[1]ΣΤΟΙΧΕΙΑ ΕΤΟΥΣ 4'!$BJ$33,IF(MAX([1]Βοηθητικό!$E$33:$J$33)=MAX([1]Βοηθητικό!$E$1:$J$1)-3,'[1]ΣΤΟΙΧΕΙΑ ΕΤΟΥΣ 3'!$BJ$33,IF(MAX([1]Βοηθητικό!$E$33:$J$33)=MAX([1]Βοηθητικό!$E$1:$J$1)-4,'[1]ΣΤΟΙΧΕΙΑ ΕΤΟΥΣ 2'!$BJ$33,IF(MAX([1]Βοηθητικό!$E$33:$J$33)=MAX([1]Βοηθητικό!$E$1:$J$1)-5,'[1]ΣΤΟΙΧΕΙΑ ΕΤΟΥΣ 1'!$BJ$33,""))))))</f>
        <v>865778</v>
      </c>
    </row>
    <row r="2502" spans="1:4" x14ac:dyDescent="0.25">
      <c r="A2502" s="1" t="s">
        <v>62</v>
      </c>
      <c r="B2502" s="6">
        <f>IF(MAX([1]Βοηθητικό!$E$33:$J$33)-2=MAX([1]Βοηθητικό!$E$1:$J$1)-2,'[1]ΣΤΟΙΧΕΙΑ ΕΤΟΥΣ 4'!$BK$33,IF(MAX([1]Βοηθητικό!$E$33:$J$33)-2=MAX([1]Βοηθητικό!$E$1:$J$1)-3,'[1]ΣΤΟΙΧΕΙΑ ΕΤΟΥΣ 3'!$BK$33,IF(MAX([1]Βοηθητικό!$E$33:$J$33)-2=MAX([1]Βοηθητικό!$E$1:$J$1)-4,'[1]ΣΤΟΙΧΕΙΑ ΕΤΟΥΣ 2'!$BK$33,IF(MAX([1]Βοηθητικό!$E$33:$J$33)-2=MAX([1]Βοηθητικό!$E$1:$J$1)-5,'[1]ΣΤΟΙΧΕΙΑ ΕΤΟΥΣ 1'!$BK$33,""))))</f>
        <v>0</v>
      </c>
      <c r="C2502" s="6">
        <f>IF(MAX([1]Βοηθητικό!$E$33:$J$33)-1=MAX([1]Βοηθητικό!$E$1:$J$1)-1,'[1]ΣΤΟΙΧΕΙΑ ΕΤΟΥΣ 5'!$BK$33,IF(MAX([1]Βοηθητικό!$E$33:$J$33)-1=MAX([1]Βοηθητικό!$E$1:$J$1)-2,'[1]ΣΤΟΙΧΕΙΑ ΕΤΟΥΣ 4'!$BK$33,IF(MAX([1]Βοηθητικό!$E$33:$J$33)-1=MAX([1]Βοηθητικό!$E$1:$J$1)-3,'[1]ΣΤΟΙΧΕΙΑ ΕΤΟΥΣ 3'!$BK$33,IF(MAX([1]Βοηθητικό!$E$33:$J$33)-1=MAX([1]Βοηθητικό!$E$1:$J$1)-4,'[1]ΣΤΟΙΧΕΙΑ ΕΤΟΥΣ 2'!$BK$33,IF(MAX([1]Βοηθητικό!$E$33:$J$33)-1=MAX([1]Βοηθητικό!$E$1:$J$1)-5,'[1]ΣΤΟΙΧΕΙΑ ΕΤΟΥΣ 1'!$BK$33,"")))))</f>
        <v>0</v>
      </c>
      <c r="D2502" s="7">
        <f>IF(MAX([1]Βοηθητικό!$E$33:$J$33)=MAX([1]Βοηθητικό!$E$1:$J$1),'[1]ΣΤΟΙΧΕΙΑ ΕΤΟΥΣ 6'!$BK$33,IF(MAX([1]Βοηθητικό!$E$33:$J$33)=MAX([1]Βοηθητικό!$E$1:$J$1)-1,'[1]ΣΤΟΙΧΕΙΑ ΕΤΟΥΣ 5'!$BK$33,IF(MAX([1]Βοηθητικό!$E$33:$J$33)=MAX([1]Βοηθητικό!$E$1:$J$1)-2,'[1]ΣΤΟΙΧΕΙΑ ΕΤΟΥΣ 4'!$BK$33,IF(MAX([1]Βοηθητικό!$E$33:$J$33)=MAX([1]Βοηθητικό!$E$1:$J$1)-3,'[1]ΣΤΟΙΧΕΙΑ ΕΤΟΥΣ 3'!$BK$33,IF(MAX([1]Βοηθητικό!$E$33:$J$33)=MAX([1]Βοηθητικό!$E$1:$J$1)-4,'[1]ΣΤΟΙΧΕΙΑ ΕΤΟΥΣ 2'!$BK$33,IF(MAX([1]Βοηθητικό!$E$33:$J$33)=MAX([1]Βοηθητικό!$E$1:$J$1)-5,'[1]ΣΤΟΙΧΕΙΑ ΕΤΟΥΣ 1'!$BK$33,""))))))</f>
        <v>0</v>
      </c>
    </row>
    <row r="2503" spans="1:4" x14ac:dyDescent="0.25">
      <c r="A2503" s="1" t="s">
        <v>31</v>
      </c>
      <c r="B2503" s="6">
        <f>IF(MAX([1]Βοηθητικό!$E$33:$J$33)-2=MAX([1]Βοηθητικό!$E$1:$J$1)-2,'[1]ΣΤΟΙΧΕΙΑ ΕΤΟΥΣ 4'!$AF$33,IF(MAX([1]Βοηθητικό!$E$33:$J$33)-2=MAX([1]Βοηθητικό!$E$1:$J$1)-3,'[1]ΣΤΟΙΧΕΙΑ ΕΤΟΥΣ 3'!$AF$33,IF(MAX([1]Βοηθητικό!$E$33:$J$33)-2=MAX([1]Βοηθητικό!$E$1:$J$1)-4,'[1]ΣΤΟΙΧΕΙΑ ΕΤΟΥΣ 2'!$AF$33,IF(MAX([1]Βοηθητικό!$E$33:$J$33)-2=MAX([1]Βοηθητικό!$E$1:$J$1)-5,'[1]ΣΤΟΙΧΕΙΑ ΕΤΟΥΣ 1'!$AF$33,""))))</f>
        <v>6179740</v>
      </c>
      <c r="C2503" s="6">
        <f>IF(MAX([1]Βοηθητικό!$E$33:$J$33)-1=MAX([1]Βοηθητικό!$E$1:$J$1)-1,'[1]ΣΤΟΙΧΕΙΑ ΕΤΟΥΣ 5'!$AF$33,IF(MAX([1]Βοηθητικό!$E$33:$J$33)-1=MAX([1]Βοηθητικό!$E$1:$J$1)-2,'[1]ΣΤΟΙΧΕΙΑ ΕΤΟΥΣ 4'!$AF$33,IF(MAX([1]Βοηθητικό!$E$33:$J$33)-1=MAX([1]Βοηθητικό!$E$1:$J$1)-3,'[1]ΣΤΟΙΧΕΙΑ ΕΤΟΥΣ 3'!$AF$33,IF(MAX([1]Βοηθητικό!$E$33:$J$33)-1=MAX([1]Βοηθητικό!$E$1:$J$1)-4,'[1]ΣΤΟΙΧΕΙΑ ΕΤΟΥΣ 2'!$AF$33,IF(MAX([1]Βοηθητικό!$E$33:$J$33)-1=MAX([1]Βοηθητικό!$E$1:$J$1)-5,'[1]ΣΤΟΙΧΕΙΑ ΕΤΟΥΣ 1'!$AF$33,"")))))</f>
        <v>6614857</v>
      </c>
      <c r="D2503" s="7">
        <f>IF(MAX([1]Βοηθητικό!$E$33:$J$33)=MAX([1]Βοηθητικό!$E$1:$J$1),'[1]ΣΤΟΙΧΕΙΑ ΕΤΟΥΣ 6'!$AF$33,IF(MAX([1]Βοηθητικό!$E$33:$J$33)=MAX([1]Βοηθητικό!$E$1:$J$1)-1,'[1]ΣΤΟΙΧΕΙΑ ΕΤΟΥΣ 5'!$AF$33,IF(MAX([1]Βοηθητικό!$E$33:$J$33)=MAX([1]Βοηθητικό!$E$1:$J$1)-2,'[1]ΣΤΟΙΧΕΙΑ ΕΤΟΥΣ 4'!$AF$33,IF(MAX([1]Βοηθητικό!$E$33:$J$33)=MAX([1]Βοηθητικό!$E$1:$J$1)-3,'[1]ΣΤΟΙΧΕΙΑ ΕΤΟΥΣ 3'!$AF$33,IF(MAX([1]Βοηθητικό!$E$33:$J$33)=MAX([1]Βοηθητικό!$E$1:$J$1)-4,'[1]ΣΤΟΙΧΕΙΑ ΕΤΟΥΣ 2'!$AF$33,IF(MAX([1]Βοηθητικό!$E$33:$J$33)=MAX([1]Βοηθητικό!$E$1:$J$1)-5,'[1]ΣΤΟΙΧΕΙΑ ΕΤΟΥΣ 1'!$AF$33,""))))))</f>
        <v>6238725</v>
      </c>
    </row>
    <row r="2504" spans="1:4" x14ac:dyDescent="0.25">
      <c r="A2504" s="1" t="s">
        <v>187</v>
      </c>
      <c r="B2504" s="6">
        <f>IF(MAX([1]Βοηθητικό!$E$33:$J$33)-2=MAX([1]Βοηθητικό!$E$1:$J$1)-2,'[1]ΣΤΟΙΧΕΙΑ ΕΤΟΥΣ 4'!$AG$33,IF(MAX([1]Βοηθητικό!$E$33:$J$33)-2=MAX([1]Βοηθητικό!$E$1:$J$1)-3,'[1]ΣΤΟΙΧΕΙΑ ΕΤΟΥΣ 3'!$AG$33,IF(MAX([1]Βοηθητικό!$E$33:$J$33)-2=MAX([1]Βοηθητικό!$E$1:$J$1)-4,'[1]ΣΤΟΙΧΕΙΑ ΕΤΟΥΣ 2'!$AG$33,IF(MAX([1]Βοηθητικό!$E$33:$J$33)-2=MAX([1]Βοηθητικό!$E$1:$J$1)-5,'[1]ΣΤΟΙΧΕΙΑ ΕΤΟΥΣ 1'!$AG$33,""))))</f>
        <v>3695142</v>
      </c>
      <c r="C2504" s="6">
        <f>IF(MAX([1]Βοηθητικό!$E$33:$J$33)-1=MAX([1]Βοηθητικό!$E$1:$J$1)-1,'[1]ΣΤΟΙΧΕΙΑ ΕΤΟΥΣ 5'!$AG$33,IF(MAX([1]Βοηθητικό!$E$33:$J$33)-1=MAX([1]Βοηθητικό!$E$1:$J$1)-2,'[1]ΣΤΟΙΧΕΙΑ ΕΤΟΥΣ 4'!$AG$33,IF(MAX([1]Βοηθητικό!$E$33:$J$33)-1=MAX([1]Βοηθητικό!$E$1:$J$1)-3,'[1]ΣΤΟΙΧΕΙΑ ΕΤΟΥΣ 3'!$AG$33,IF(MAX([1]Βοηθητικό!$E$33:$J$33)-1=MAX([1]Βοηθητικό!$E$1:$J$1)-4,'[1]ΣΤΟΙΧΕΙΑ ΕΤΟΥΣ 2'!$AG$33,IF(MAX([1]Βοηθητικό!$E$33:$J$33)-1=MAX([1]Βοηθητικό!$E$1:$J$1)-5,'[1]ΣΤΟΙΧΕΙΑ ΕΤΟΥΣ 1'!$AG$33,"")))))</f>
        <v>3399806</v>
      </c>
      <c r="D2504" s="7">
        <f>IF(MAX([1]Βοηθητικό!$E$33:$J$33)=MAX([1]Βοηθητικό!$E$1:$J$1),'[1]ΣΤΟΙΧΕΙΑ ΕΤΟΥΣ 6'!$AG$33,IF(MAX([1]Βοηθητικό!$E$33:$J$33)=MAX([1]Βοηθητικό!$E$1:$J$1)-1,'[1]ΣΤΟΙΧΕΙΑ ΕΤΟΥΣ 5'!$AG$33,IF(MAX([1]Βοηθητικό!$E$33:$J$33)=MAX([1]Βοηθητικό!$E$1:$J$1)-2,'[1]ΣΤΟΙΧΕΙΑ ΕΤΟΥΣ 4'!$AG$33,IF(MAX([1]Βοηθητικό!$E$33:$J$33)=MAX([1]Βοηθητικό!$E$1:$J$1)-3,'[1]ΣΤΟΙΧΕΙΑ ΕΤΟΥΣ 3'!$AG$33,IF(MAX([1]Βοηθητικό!$E$33:$J$33)=MAX([1]Βοηθητικό!$E$1:$J$1)-4,'[1]ΣΤΟΙΧΕΙΑ ΕΤΟΥΣ 2'!$AG$33,IF(MAX([1]Βοηθητικό!$E$33:$J$33)=MAX([1]Βοηθητικό!$E$1:$J$1)-5,'[1]ΣΤΟΙΧΕΙΑ ΕΤΟΥΣ 1'!$AG$33,""))))))</f>
        <v>3138176</v>
      </c>
    </row>
    <row r="2505" spans="1:4" x14ac:dyDescent="0.25">
      <c r="A2505" s="1" t="s">
        <v>188</v>
      </c>
      <c r="B2505" s="6">
        <f>IF(MAX([1]Βοηθητικό!$E$33:$J$33)-2=MAX([1]Βοηθητικό!$E$1:$J$1)-2,'[1]ΣΤΟΙΧΕΙΑ ΕΤΟΥΣ 4'!$AH$33,IF(MAX([1]Βοηθητικό!$E$33:$J$33)-2=MAX([1]Βοηθητικό!$E$1:$J$1)-3,'[1]ΣΤΟΙΧΕΙΑ ΕΤΟΥΣ 3'!$AH$33,IF(MAX([1]Βοηθητικό!$E$33:$J$33)-2=MAX([1]Βοηθητικό!$E$1:$J$1)-4,'[1]ΣΤΟΙΧΕΙΑ ΕΤΟΥΣ 2'!$AH$33,IF(MAX([1]Βοηθητικό!$E$33:$J$33)-2=MAX([1]Βοηθητικό!$E$1:$J$1)-5,'[1]ΣΤΟΙΧΕΙΑ ΕΤΟΥΣ 1'!$AH$33,""))))</f>
        <v>1696057</v>
      </c>
      <c r="C2505" s="6">
        <f>IF(MAX([1]Βοηθητικό!$E$33:$J$33)-1=MAX([1]Βοηθητικό!$E$1:$J$1)-1,'[1]ΣΤΟΙΧΕΙΑ ΕΤΟΥΣ 5'!$AH$33,IF(MAX([1]Βοηθητικό!$E$33:$J$33)-1=MAX([1]Βοηθητικό!$E$1:$J$1)-2,'[1]ΣΤΟΙΧΕΙΑ ΕΤΟΥΣ 4'!$AH$33,IF(MAX([1]Βοηθητικό!$E$33:$J$33)-1=MAX([1]Βοηθητικό!$E$1:$J$1)-3,'[1]ΣΤΟΙΧΕΙΑ ΕΤΟΥΣ 3'!$AH$33,IF(MAX([1]Βοηθητικό!$E$33:$J$33)-1=MAX([1]Βοηθητικό!$E$1:$J$1)-4,'[1]ΣΤΟΙΧΕΙΑ ΕΤΟΥΣ 2'!$AH$33,IF(MAX([1]Βοηθητικό!$E$33:$J$33)-1=MAX([1]Βοηθητικό!$E$1:$J$1)-5,'[1]ΣΤΟΙΧΕΙΑ ΕΤΟΥΣ 1'!$AH$33,"")))))</f>
        <v>2240099</v>
      </c>
      <c r="D2505" s="7">
        <f>IF(MAX([1]Βοηθητικό!$E$33:$J$33)=MAX([1]Βοηθητικό!$E$1:$J$1),'[1]ΣΤΟΙΧΕΙΑ ΕΤΟΥΣ 6'!$AH$33,IF(MAX([1]Βοηθητικό!$E$33:$J$33)=MAX([1]Βοηθητικό!$E$1:$J$1)-1,'[1]ΣΤΟΙΧΕΙΑ ΕΤΟΥΣ 5'!$AH$33,IF(MAX([1]Βοηθητικό!$E$33:$J$33)=MAX([1]Βοηθητικό!$E$1:$J$1)-2,'[1]ΣΤΟΙΧΕΙΑ ΕΤΟΥΣ 4'!$AH$33,IF(MAX([1]Βοηθητικό!$E$33:$J$33)=MAX([1]Βοηθητικό!$E$1:$J$1)-3,'[1]ΣΤΟΙΧΕΙΑ ΕΤΟΥΣ 3'!$AH$33,IF(MAX([1]Βοηθητικό!$E$33:$J$33)=MAX([1]Βοηθητικό!$E$1:$J$1)-4,'[1]ΣΤΟΙΧΕΙΑ ΕΤΟΥΣ 2'!$AH$33,IF(MAX([1]Βοηθητικό!$E$33:$J$33)=MAX([1]Βοηθητικό!$E$1:$J$1)-5,'[1]ΣΤΟΙΧΕΙΑ ΕΤΟΥΣ 1'!$AH$33,""))))))</f>
        <v>2153833</v>
      </c>
    </row>
    <row r="2506" spans="1:4" x14ac:dyDescent="0.25">
      <c r="A2506" s="1" t="s">
        <v>189</v>
      </c>
      <c r="B2506" s="6">
        <f>IF(MAX([1]Βοηθητικό!$E$33:$J$33)-2=MAX([1]Βοηθητικό!$E$1:$J$1)-2,'[1]ΣΤΟΙΧΕΙΑ ΕΤΟΥΣ 4'!$AI$33,IF(MAX([1]Βοηθητικό!$E$33:$J$33)-2=MAX([1]Βοηθητικό!$E$1:$J$1)-3,'[1]ΣΤΟΙΧΕΙΑ ΕΤΟΥΣ 3'!$AI$33,IF(MAX([1]Βοηθητικό!$E$33:$J$33)-2=MAX([1]Βοηθητικό!$E$1:$J$1)-4,'[1]ΣΤΟΙΧΕΙΑ ΕΤΟΥΣ 2'!$AI$33,IF(MAX([1]Βοηθητικό!$E$33:$J$33)-2=MAX([1]Βοηθητικό!$E$1:$J$1)-5,'[1]ΣΤΟΙΧΕΙΑ ΕΤΟΥΣ 1'!$AI$33,""))))</f>
        <v>0</v>
      </c>
      <c r="C2506" s="6">
        <f>IF(MAX([1]Βοηθητικό!$E$33:$J$33)-1=MAX([1]Βοηθητικό!$E$1:$J$1)-1,'[1]ΣΤΟΙΧΕΙΑ ΕΤΟΥΣ 5'!$AI$33,IF(MAX([1]Βοηθητικό!$E$33:$J$33)-1=MAX([1]Βοηθητικό!$E$1:$J$1)-2,'[1]ΣΤΟΙΧΕΙΑ ΕΤΟΥΣ 4'!$AI$33,IF(MAX([1]Βοηθητικό!$E$33:$J$33)-1=MAX([1]Βοηθητικό!$E$1:$J$1)-3,'[1]ΣΤΟΙΧΕΙΑ ΕΤΟΥΣ 3'!$AI$33,IF(MAX([1]Βοηθητικό!$E$33:$J$33)-1=MAX([1]Βοηθητικό!$E$1:$J$1)-4,'[1]ΣΤΟΙΧΕΙΑ ΕΤΟΥΣ 2'!$AI$33,IF(MAX([1]Βοηθητικό!$E$33:$J$33)-1=MAX([1]Βοηθητικό!$E$1:$J$1)-5,'[1]ΣΤΟΙΧΕΙΑ ΕΤΟΥΣ 1'!$AI$33,"")))))</f>
        <v>0</v>
      </c>
      <c r="D2506" s="7">
        <f>IF(MAX([1]Βοηθητικό!$E$33:$J$33)=MAX([1]Βοηθητικό!$E$1:$J$1),'[1]ΣΤΟΙΧΕΙΑ ΕΤΟΥΣ 6'!$AI$33,IF(MAX([1]Βοηθητικό!$E$33:$J$33)=MAX([1]Βοηθητικό!$E$1:$J$1)-1,'[1]ΣΤΟΙΧΕΙΑ ΕΤΟΥΣ 5'!$AI$33,IF(MAX([1]Βοηθητικό!$E$33:$J$33)=MAX([1]Βοηθητικό!$E$1:$J$1)-2,'[1]ΣΤΟΙΧΕΙΑ ΕΤΟΥΣ 4'!$AI$33,IF(MAX([1]Βοηθητικό!$E$33:$J$33)=MAX([1]Βοηθητικό!$E$1:$J$1)-3,'[1]ΣΤΟΙΧΕΙΑ ΕΤΟΥΣ 3'!$AI$33,IF(MAX([1]Βοηθητικό!$E$33:$J$33)=MAX([1]Βοηθητικό!$E$1:$J$1)-4,'[1]ΣΤΟΙΧΕΙΑ ΕΤΟΥΣ 2'!$AI$33,IF(MAX([1]Βοηθητικό!$E$33:$J$33)=MAX([1]Βοηθητικό!$E$1:$J$1)-5,'[1]ΣΤΟΙΧΕΙΑ ΕΤΟΥΣ 1'!$AI$33,""))))))</f>
        <v>0</v>
      </c>
    </row>
    <row r="2507" spans="1:4" x14ac:dyDescent="0.25">
      <c r="A2507" s="1" t="s">
        <v>36</v>
      </c>
      <c r="B2507" s="6">
        <f>IF(MAX([1]Βοηθητικό!$E$33:$J$33)-2=MAX([1]Βοηθητικό!$E$1:$J$1)-2,'[1]ΣΤΟΙΧΕΙΑ ΕΤΟΥΣ 4'!$AK$33,IF(MAX([1]Βοηθητικό!$E$33:$J$33)-2=MAX([1]Βοηθητικό!$E$1:$J$1)-3,'[1]ΣΤΟΙΧΕΙΑ ΕΤΟΥΣ 3'!$AK$33,IF(MAX([1]Βοηθητικό!$E$33:$J$33)-2=MAX([1]Βοηθητικό!$E$1:$J$1)-4,'[1]ΣΤΟΙΧΕΙΑ ΕΤΟΥΣ 2'!$AK$33,IF(MAX([1]Βοηθητικό!$E$33:$J$33)-2=MAX([1]Βοηθητικό!$E$1:$J$1)-5,'[1]ΣΤΟΙΧΕΙΑ ΕΤΟΥΣ 1'!$AK$33,""))))</f>
        <v>788541</v>
      </c>
      <c r="C2507" s="6">
        <f>IF(MAX([1]Βοηθητικό!$E$33:$J$33)-1=MAX([1]Βοηθητικό!$E$1:$J$1)-1,'[1]ΣΤΟΙΧΕΙΑ ΕΤΟΥΣ 5'!$AK$33,IF(MAX([1]Βοηθητικό!$E$33:$J$33)-1=MAX([1]Βοηθητικό!$E$1:$J$1)-2,'[1]ΣΤΟΙΧΕΙΑ ΕΤΟΥΣ 4'!$AK$33,IF(MAX([1]Βοηθητικό!$E$33:$J$33)-1=MAX([1]Βοηθητικό!$E$1:$J$1)-3,'[1]ΣΤΟΙΧΕΙΑ ΕΤΟΥΣ 3'!$AK$33,IF(MAX([1]Βοηθητικό!$E$33:$J$33)-1=MAX([1]Βοηθητικό!$E$1:$J$1)-4,'[1]ΣΤΟΙΧΕΙΑ ΕΤΟΥΣ 2'!$AK$33,IF(MAX([1]Βοηθητικό!$E$33:$J$33)-1=MAX([1]Βοηθητικό!$E$1:$J$1)-5,'[1]ΣΤΟΙΧΕΙΑ ΕΤΟΥΣ 1'!$AK$33,"")))))</f>
        <v>974953</v>
      </c>
      <c r="D2507" s="7">
        <f>IF(MAX([1]Βοηθητικό!$E$33:$J$33)=MAX([1]Βοηθητικό!$E$1:$J$1),'[1]ΣΤΟΙΧΕΙΑ ΕΤΟΥΣ 6'!$AK$33,IF(MAX([1]Βοηθητικό!$E$33:$J$33)=MAX([1]Βοηθητικό!$E$1:$J$1)-1,'[1]ΣΤΟΙΧΕΙΑ ΕΤΟΥΣ 5'!$AK$33,IF(MAX([1]Βοηθητικό!$E$33:$J$33)=MAX([1]Βοηθητικό!$E$1:$J$1)-2,'[1]ΣΤΟΙΧΕΙΑ ΕΤΟΥΣ 4'!$AK$33,IF(MAX([1]Βοηθητικό!$E$33:$J$33)=MAX([1]Βοηθητικό!$E$1:$J$1)-3,'[1]ΣΤΟΙΧΕΙΑ ΕΤΟΥΣ 3'!$AK$33,IF(MAX([1]Βοηθητικό!$E$33:$J$33)=MAX([1]Βοηθητικό!$E$1:$J$1)-4,'[1]ΣΤΟΙΧΕΙΑ ΕΤΟΥΣ 2'!$AK$33,IF(MAX([1]Βοηθητικό!$E$33:$J$33)=MAX([1]Βοηθητικό!$E$1:$J$1)-5,'[1]ΣΤΟΙΧΕΙΑ ΕΤΟΥΣ 1'!$AK$33,""))))))</f>
        <v>946717</v>
      </c>
    </row>
    <row r="2508" spans="1:4" x14ac:dyDescent="0.25">
      <c r="A2508" s="1" t="s">
        <v>37</v>
      </c>
      <c r="B2508" s="6">
        <f>IF(MAX([1]Βοηθητικό!$E$33:$J$33)-2=MAX([1]Βοηθητικό!$E$1:$J$1)-2,'[1]ΣΤΟΙΧΕΙΑ ΕΤΟΥΣ 4'!$AL$33,IF(MAX([1]Βοηθητικό!$E$33:$J$33)-2=MAX([1]Βοηθητικό!$E$1:$J$1)-3,'[1]ΣΤΟΙΧΕΙΑ ΕΤΟΥΣ 3'!$AL$33,IF(MAX([1]Βοηθητικό!$E$33:$J$33)-2=MAX([1]Βοηθητικό!$E$1:$J$1)-4,'[1]ΣΤΟΙΧΕΙΑ ΕΤΟΥΣ 2'!$AL$33,IF(MAX([1]Βοηθητικό!$E$33:$J$33)-2=MAX([1]Βοηθητικό!$E$1:$J$1)-5,'[1]ΣΤΟΙΧΕΙΑ ΕΤΟΥΣ 1'!$AL$33,""))))</f>
        <v>8509881</v>
      </c>
      <c r="C2508" s="6">
        <f>IF(MAX([1]Βοηθητικό!$E$33:$J$33)-1=MAX([1]Βοηθητικό!$E$1:$J$1)-1,'[1]ΣΤΟΙΧΕΙΑ ΕΤΟΥΣ 5'!$AL$33,IF(MAX([1]Βοηθητικό!$E$33:$J$33)-1=MAX([1]Βοηθητικό!$E$1:$J$1)-2,'[1]ΣΤΟΙΧΕΙΑ ΕΤΟΥΣ 4'!$AL$33,IF(MAX([1]Βοηθητικό!$E$33:$J$33)-1=MAX([1]Βοηθητικό!$E$1:$J$1)-3,'[1]ΣΤΟΙΧΕΙΑ ΕΤΟΥΣ 3'!$AL$33,IF(MAX([1]Βοηθητικό!$E$33:$J$33)-1=MAX([1]Βοηθητικό!$E$1:$J$1)-4,'[1]ΣΤΟΙΧΕΙΑ ΕΤΟΥΣ 2'!$AL$33,IF(MAX([1]Βοηθητικό!$E$33:$J$33)-1=MAX([1]Βοηθητικό!$E$1:$J$1)-5,'[1]ΣΤΟΙΧΕΙΑ ΕΤΟΥΣ 1'!$AL$33,"")))))</f>
        <v>9031251</v>
      </c>
      <c r="D2508" s="7">
        <f>IF(MAX([1]Βοηθητικό!$E$33:$J$33)=MAX([1]Βοηθητικό!$E$1:$J$1),'[1]ΣΤΟΙΧΕΙΑ ΕΤΟΥΣ 6'!$AL$33,IF(MAX([1]Βοηθητικό!$E$33:$J$33)=MAX([1]Βοηθητικό!$E$1:$J$1)-1,'[1]ΣΤΟΙΧΕΙΑ ΕΤΟΥΣ 5'!$AL$33,IF(MAX([1]Βοηθητικό!$E$33:$J$33)=MAX([1]Βοηθητικό!$E$1:$J$1)-2,'[1]ΣΤΟΙΧΕΙΑ ΕΤΟΥΣ 4'!$AL$33,IF(MAX([1]Βοηθητικό!$E$33:$J$33)=MAX([1]Βοηθητικό!$E$1:$J$1)-3,'[1]ΣΤΟΙΧΕΙΑ ΕΤΟΥΣ 3'!$AL$33,IF(MAX([1]Βοηθητικό!$E$33:$J$33)=MAX([1]Βοηθητικό!$E$1:$J$1)-4,'[1]ΣΤΟΙΧΕΙΑ ΕΤΟΥΣ 2'!$AL$33,IF(MAX([1]Βοηθητικό!$E$33:$J$33)=MAX([1]Βοηθητικό!$E$1:$J$1)-5,'[1]ΣΤΟΙΧΕΙΑ ΕΤΟΥΣ 1'!$AL$33,""))))))</f>
        <v>9677472</v>
      </c>
    </row>
    <row r="2509" spans="1:4" x14ac:dyDescent="0.25">
      <c r="A2509" s="1"/>
      <c r="B2509" s="4" t="str">
        <f>IF(MAX([1]Βοηθητικό!$E$33:$J$33)-2=MAX([1]Βοηθητικό!$E$1:$J$1)-2,LEFT('[1]ΣΤΟΙΧΕΙΑ ΕΤΟΥΣ 4'!$F$33,10),IF(MAX([1]Βοηθητικό!$E$33:$J$33)-2=MAX([1]Βοηθητικό!$E$1:$J$1)-3,LEFT('[1]ΣΤΟΙΧΕΙΑ ΕΤΟΥΣ 3'!$F$33,10),IF(MAX([1]Βοηθητικό!$E$33:$J$33)-2=MAX([1]Βοηθητικό!$E$1:$J$1)-4,LEFT('[1]ΣΤΟΙΧΕΙΑ ΕΤΟΥΣ 2'!$F$33,10),IF(MAX([1]Βοηθητικό!$E$33:$J$33)-2=MAX([1]Βοηθητικό!$E$1:$J$1)-5,LEFT('[1]ΣΤΟΙΧΕΙΑ ΕΤΟΥΣ 1'!$F$33,10),""))))</f>
        <v>01/01/2017</v>
      </c>
      <c r="C2509" s="17" t="str">
        <f>IF(MAX([1]Βοηθητικό!$E$33:$J$33)-1=MAX([1]Βοηθητικό!$E$1:$J$1)-1,LEFT('[1]ΣΤΟΙΧΕΙΑ ΕΤΟΥΣ 5'!$F$33,10),IF(MAX([1]Βοηθητικό!$E$33:$J$33)-1=MAX([1]Βοηθητικό!$E$1:$J$1)-2,LEFT('[1]ΣΤΟΙΧΕΙΑ ΕΤΟΥΣ 4'!$F$33,10),IF(MAX([1]Βοηθητικό!$E$33:$J$33)-1=MAX([1]Βοηθητικό!$E$1:$J$1)-3,LEFT('[1]ΣΤΟΙΧΕΙΑ ΕΤΟΥΣ 3'!$F$33,10),IF(MAX([1]Βοηθητικό!$E$33:$J$33)-1=MAX([1]Βοηθητικό!$E$1:$J$1)-4,LEFT('[1]ΣΤΟΙΧΕΙΑ ΕΤΟΥΣ 2'!$F$33,10),IF(MAX([1]Βοηθητικό!$E$33:$J$33)-1=MAX([1]Βοηθητικό!$E$1:$J$1)-5,LEFT('[1]ΣΤΟΙΧΕΙΑ ΕΤΟΥΣ 1'!$F$33,10),"")))))</f>
        <v>01/01/2018</v>
      </c>
      <c r="D2509" s="5" t="str">
        <f>IF(MAX([1]Βοηθητικό!$E$33:$J$33)=MAX([1]Βοηθητικό!$E$1:$J$1),LEFT('[1]ΣΤΟΙΧΕΙΑ ΕΤΟΥΣ 6'!$F$33,10),IF(MAX([1]Βοηθητικό!$E$33:$J$33)=MAX([1]Βοηθητικό!$E$1:$J$1)-1,LEFT('[1]ΣΤΟΙΧΕΙΑ ΕΤΟΥΣ 5'!$F$33,10),IF(MAX([1]Βοηθητικό!$E$33:$J$33)=MAX([1]Βοηθητικό!$E$1:$J$1)-2,LEFT('[1]ΣΤΟΙΧΕΙΑ ΕΤΟΥΣ 4'!$F$33,10),IF(MAX([1]Βοηθητικό!$E$33:$J$33)=MAX([1]Βοηθητικό!$E$1:$J$1)-3,LEFT('[1]ΣΤΟΙΧΕΙΑ ΕΤΟΥΣ 3'!$F$33,10),IF(MAX([1]Βοηθητικό!$E$33:$J$33)=MAX([1]Βοηθητικό!$E$1:$J$1)-4,LEFT('[1]ΣΤΟΙΧΕΙΑ ΕΤΟΥΣ 2'!$F$33,10),IF(MAX([1]Βοηθητικό!$E$33:$J$33)=MAX([1]Βοηθητικό!$E$1:$J$1)-5,LEFT('[1]ΣΤΟΙΧΕΙΑ ΕΤΟΥΣ 1'!$F$33,10),""))))))</f>
        <v>01/01/2019</v>
      </c>
    </row>
    <row r="2510" spans="1:4" x14ac:dyDescent="0.25">
      <c r="A2510" s="3" t="s">
        <v>190</v>
      </c>
      <c r="B2510" s="4" t="str">
        <f>IF(MAX([1]Βοηθητικό!$E$33:$J$33)-2=MAX([1]Βοηθητικό!$E$1:$J$1)-2,RIGHT('[1]ΣΤΟΙΧΕΙΑ ΕΤΟΥΣ 4'!$F$33,10),IF(MAX([1]Βοηθητικό!$E$33:$J$33)-2=MAX([1]Βοηθητικό!$E$1:$J$1)-3,RIGHT('[1]ΣΤΟΙΧΕΙΑ ΕΤΟΥΣ 3'!$F$33,10),IF(MAX([1]Βοηθητικό!$E$33:$J$33)-2=MAX([1]Βοηθητικό!$E$1:$J$1)-4,RIGHT('[1]ΣΤΟΙΧΕΙΑ ΕΤΟΥΣ 2'!$F$33,10),IF(MAX([1]Βοηθητικό!$E$33:$J$33)-2=MAX([1]Βοηθητικό!$E$1:$J$1)-5,RIGHT('[1]ΣΤΟΙΧΕΙΑ ΕΤΟΥΣ 1'!$F$33,10),""))))</f>
        <v>31/12/2017</v>
      </c>
      <c r="C2510" s="17" t="str">
        <f>IF(MAX([1]Βοηθητικό!$E$33:$J$33)-1=MAX([1]Βοηθητικό!$E$1:$J$1)-1,RIGHT('[1]ΣΤΟΙΧΕΙΑ ΕΤΟΥΣ 5'!$F$33,10),IF(MAX([1]Βοηθητικό!$E$33:$J$33)-1=MAX([1]Βοηθητικό!$E$1:$J$1)-2,RIGHT('[1]ΣΤΟΙΧΕΙΑ ΕΤΟΥΣ 4'!$F$33,10),IF(MAX([1]Βοηθητικό!$E$33:$J$33)-1=MAX([1]Βοηθητικό!$E$1:$J$1)-3,RIGHT('[1]ΣΤΟΙΧΕΙΑ ΕΤΟΥΣ 3'!$F$33,10),IF(MAX([1]Βοηθητικό!$E$33:$J$33)-1=MAX([1]Βοηθητικό!$E$1:$J$1)-4,RIGHT('[1]ΣΤΟΙΧΕΙΑ ΕΤΟΥΣ 2'!$F$33,10),IF(MAX([1]Βοηθητικό!$E$33:$J$33)-1=MAX([1]Βοηθητικό!$E$1:$J$1)-5,RIGHT('[1]ΣΤΟΙΧΕΙΑ ΕΤΟΥΣ 1'!$F$33,10),"")))))</f>
        <v>31/12/2018</v>
      </c>
      <c r="D2510" s="5" t="str">
        <f>IF(MAX([1]Βοηθητικό!$E$33:$J$33)=MAX([1]Βοηθητικό!$E$1:$J$1),RIGHT('[1]ΣΤΟΙΧΕΙΑ ΕΤΟΥΣ 6'!$F$33,10),IF(MAX([1]Βοηθητικό!$E$33:$J$33)=MAX([1]Βοηθητικό!$E$1:$J$1)-1,RIGHT('[1]ΣΤΟΙΧΕΙΑ ΕΤΟΥΣ 5'!$F$33,10),IF(MAX([1]Βοηθητικό!$E$33:$J$33)=MAX([1]Βοηθητικό!$E$1:$J$1)-2,RIGHT('[1]ΣΤΟΙΧΕΙΑ ΕΤΟΥΣ 4'!$F$33,10),IF(MAX([1]Βοηθητικό!$E$33:$J$33)=MAX([1]Βοηθητικό!$E$1:$J$1)-3,RIGHT('[1]ΣΤΟΙΧΕΙΑ ΕΤΟΥΣ 3'!$F$33,10),IF(MAX([1]Βοηθητικό!$E$33:$J$33)=MAX([1]Βοηθητικό!$E$1:$J$1)-4,RIGHT('[1]ΣΤΟΙΧΕΙΑ ΕΤΟΥΣ 2'!$F$33,10),IF(MAX([1]Βοηθητικό!$E$33:$J$33)=MAX([1]Βοηθητικό!$E$1:$J$1)-5,RIGHT('[1]ΣΤΟΙΧΕΙΑ ΕΤΟΥΣ 1'!$F$33,10),""))))))</f>
        <v>31/12/2019</v>
      </c>
    </row>
    <row r="2511" spans="1:4" x14ac:dyDescent="0.25">
      <c r="A2511" s="1" t="s">
        <v>39</v>
      </c>
      <c r="B2511" s="6">
        <f>IF(MAX([1]Βοηθητικό!$E$33:$J$33)-2=MAX([1]Βοηθητικό!$E$1:$J$1)-2,'[1]ΣΤΟΙΧΕΙΑ ΕΤΟΥΣ 4'!$AN$33,IF(MAX([1]Βοηθητικό!$E$33:$J$33)-2=MAX([1]Βοηθητικό!$E$1:$J$1)-3,'[1]ΣΤΟΙΧΕΙΑ ΕΤΟΥΣ 3'!$AN$33,IF(MAX([1]Βοηθητικό!$E$33:$J$33)-2=MAX([1]Βοηθητικό!$E$1:$J$1)-4,'[1]ΣΤΟΙΧΕΙΑ ΕΤΟΥΣ 2'!$AN$33,IF(MAX([1]Βοηθητικό!$E$33:$J$33)-2=MAX([1]Βοηθητικό!$E$1:$J$1)-5,'[1]ΣΤΟΙΧΕΙΑ ΕΤΟΥΣ 1'!$AN$33,""))))</f>
        <v>7504033</v>
      </c>
      <c r="C2511" s="6">
        <f>IF(MAX([1]Βοηθητικό!$E$33:$J$33)-1=MAX([1]Βοηθητικό!$E$1:$J$1)-1,'[1]ΣΤΟΙΧΕΙΑ ΕΤΟΥΣ 5'!$AN$33,IF(MAX([1]Βοηθητικό!$E$33:$J$33)-1=MAX([1]Βοηθητικό!$E$1:$J$1)-2,'[1]ΣΤΟΙΧΕΙΑ ΕΤΟΥΣ 4'!$AN$33,IF(MAX([1]Βοηθητικό!$E$33:$J$33)-1=MAX([1]Βοηθητικό!$E$1:$J$1)-3,'[1]ΣΤΟΙΧΕΙΑ ΕΤΟΥΣ 3'!$AN$33,IF(MAX([1]Βοηθητικό!$E$33:$J$33)-1=MAX([1]Βοηθητικό!$E$1:$J$1)-4,'[1]ΣΤΟΙΧΕΙΑ ΕΤΟΥΣ 2'!$AN$33,IF(MAX([1]Βοηθητικό!$E$33:$J$33)-1=MAX([1]Βοηθητικό!$E$1:$J$1)-5,'[1]ΣΤΟΙΧΕΙΑ ΕΤΟΥΣ 1'!$AN$33,"")))))</f>
        <v>9436629</v>
      </c>
      <c r="D2511" s="7">
        <f>IF(MAX([1]Βοηθητικό!$E$33:$J$33)=MAX([1]Βοηθητικό!$E$1:$J$1),'[1]ΣΤΟΙΧΕΙΑ ΕΤΟΥΣ 6'!$AN$33,IF(MAX([1]Βοηθητικό!$E$33:$J$33)=MAX([1]Βοηθητικό!$E$1:$J$1)-1,'[1]ΣΤΟΙΧΕΙΑ ΕΤΟΥΣ 5'!$AN$33,IF(MAX([1]Βοηθητικό!$E$33:$J$33)=MAX([1]Βοηθητικό!$E$1:$J$1)-2,'[1]ΣΤΟΙΧΕΙΑ ΕΤΟΥΣ 4'!$AN$33,IF(MAX([1]Βοηθητικό!$E$33:$J$33)=MAX([1]Βοηθητικό!$E$1:$J$1)-3,'[1]ΣΤΟΙΧΕΙΑ ΕΤΟΥΣ 3'!$AN$33,IF(MAX([1]Βοηθητικό!$E$33:$J$33)=MAX([1]Βοηθητικό!$E$1:$J$1)-4,'[1]ΣΤΟΙΧΕΙΑ ΕΤΟΥΣ 2'!$AN$33,IF(MAX([1]Βοηθητικό!$E$33:$J$33)=MAX([1]Βοηθητικό!$E$1:$J$1)-5,'[1]ΣΤΟΙΧΕΙΑ ΕΤΟΥΣ 1'!$AN$33,""))))))</f>
        <v>10127582</v>
      </c>
    </row>
    <row r="2512" spans="1:4" x14ac:dyDescent="0.25">
      <c r="A2512" s="1" t="s">
        <v>40</v>
      </c>
      <c r="B2512" s="6">
        <f>IF(MAX([1]Βοηθητικό!$E$33:$J$33)-2=MAX([1]Βοηθητικό!$E$1:$J$1)-2,'[1]ΣΤΟΙΧΕΙΑ ΕΤΟΥΣ 4'!$AO$33,IF(MAX([1]Βοηθητικό!$E$33:$J$33)-2=MAX([1]Βοηθητικό!$E$1:$J$1)-3,'[1]ΣΤΟΙΧΕΙΑ ΕΤΟΥΣ 3'!$AO$33,IF(MAX([1]Βοηθητικό!$E$33:$J$33)-2=MAX([1]Βοηθητικό!$E$1:$J$1)-4,'[1]ΣΤΟΙΧΕΙΑ ΕΤΟΥΣ 2'!$AO$33,IF(MAX([1]Βοηθητικό!$E$33:$J$33)-2=MAX([1]Βοηθητικό!$E$1:$J$1)-5,'[1]ΣΤΟΙΧΕΙΑ ΕΤΟΥΣ 1'!$AO$33,""))))</f>
        <v>3812163</v>
      </c>
      <c r="C2512" s="6">
        <f>IF(MAX([1]Βοηθητικό!$E$33:$J$33)-1=MAX([1]Βοηθητικό!$E$1:$J$1)-1,'[1]ΣΤΟΙΧΕΙΑ ΕΤΟΥΣ 5'!$AO$33,IF(MAX([1]Βοηθητικό!$E$33:$J$33)-1=MAX([1]Βοηθητικό!$E$1:$J$1)-2,'[1]ΣΤΟΙΧΕΙΑ ΕΤΟΥΣ 4'!$AO$33,IF(MAX([1]Βοηθητικό!$E$33:$J$33)-1=MAX([1]Βοηθητικό!$E$1:$J$1)-3,'[1]ΣΤΟΙΧΕΙΑ ΕΤΟΥΣ 3'!$AO$33,IF(MAX([1]Βοηθητικό!$E$33:$J$33)-1=MAX([1]Βοηθητικό!$E$1:$J$1)-4,'[1]ΣΤΟΙΧΕΙΑ ΕΤΟΥΣ 2'!$AO$33,IF(MAX([1]Βοηθητικό!$E$33:$J$33)-1=MAX([1]Βοηθητικό!$E$1:$J$1)-5,'[1]ΣΤΟΙΧΕΙΑ ΕΤΟΥΣ 1'!$AO$33,"")))))</f>
        <v>4748640</v>
      </c>
      <c r="D2512" s="7">
        <f>IF(MAX([1]Βοηθητικό!$E$33:$J$33)=MAX([1]Βοηθητικό!$E$1:$J$1),'[1]ΣΤΟΙΧΕΙΑ ΕΤΟΥΣ 6'!$AO$33,IF(MAX([1]Βοηθητικό!$E$33:$J$33)=MAX([1]Βοηθητικό!$E$1:$J$1)-1,'[1]ΣΤΟΙΧΕΙΑ ΕΤΟΥΣ 5'!$AO$33,IF(MAX([1]Βοηθητικό!$E$33:$J$33)=MAX([1]Βοηθητικό!$E$1:$J$1)-2,'[1]ΣΤΟΙΧΕΙΑ ΕΤΟΥΣ 4'!$AO$33,IF(MAX([1]Βοηθητικό!$E$33:$J$33)=MAX([1]Βοηθητικό!$E$1:$J$1)-3,'[1]ΣΤΟΙΧΕΙΑ ΕΤΟΥΣ 3'!$AO$33,IF(MAX([1]Βοηθητικό!$E$33:$J$33)=MAX([1]Βοηθητικό!$E$1:$J$1)-4,'[1]ΣΤΟΙΧΕΙΑ ΕΤΟΥΣ 2'!$AO$33,IF(MAX([1]Βοηθητικό!$E$33:$J$33)=MAX([1]Βοηθητικό!$E$1:$J$1)-5,'[1]ΣΤΟΙΧΕΙΑ ΕΤΟΥΣ 1'!$AO$33,""))))))</f>
        <v>4961325</v>
      </c>
    </row>
    <row r="2513" spans="1:4" x14ac:dyDescent="0.25">
      <c r="A2513" s="1" t="s">
        <v>41</v>
      </c>
      <c r="B2513" s="6">
        <f>IF(MAX([1]Βοηθητικό!$E$33:$J$33)-2=MAX([1]Βοηθητικό!$E$1:$J$1)-2,'[1]ΣΤΟΙΧΕΙΑ ΕΤΟΥΣ 4'!$AP$33,IF(MAX([1]Βοηθητικό!$E$33:$J$33)-2=MAX([1]Βοηθητικό!$E$1:$J$1)-3,'[1]ΣΤΟΙΧΕΙΑ ΕΤΟΥΣ 3'!$AP$33,IF(MAX([1]Βοηθητικό!$E$33:$J$33)-2=MAX([1]Βοηθητικό!$E$1:$J$1)-4,'[1]ΣΤΟΙΧΕΙΑ ΕΤΟΥΣ 2'!$AP$33,IF(MAX([1]Βοηθητικό!$E$33:$J$33)-2=MAX([1]Βοηθητικό!$E$1:$J$1)-5,'[1]ΣΤΟΙΧΕΙΑ ΕΤΟΥΣ 1'!$AP$33,""))))</f>
        <v>3691870</v>
      </c>
      <c r="C2513" s="6">
        <f>IF(MAX([1]Βοηθητικό!$E$33:$J$33)-1=MAX([1]Βοηθητικό!$E$1:$J$1)-1,'[1]ΣΤΟΙΧΕΙΑ ΕΤΟΥΣ 5'!$AP$33,IF(MAX([1]Βοηθητικό!$E$33:$J$33)-1=MAX([1]Βοηθητικό!$E$1:$J$1)-2,'[1]ΣΤΟΙΧΕΙΑ ΕΤΟΥΣ 4'!$AP$33,IF(MAX([1]Βοηθητικό!$E$33:$J$33)-1=MAX([1]Βοηθητικό!$E$1:$J$1)-3,'[1]ΣΤΟΙΧΕΙΑ ΕΤΟΥΣ 3'!$AP$33,IF(MAX([1]Βοηθητικό!$E$33:$J$33)-1=MAX([1]Βοηθητικό!$E$1:$J$1)-4,'[1]ΣΤΟΙΧΕΙΑ ΕΤΟΥΣ 2'!$AP$33,IF(MAX([1]Βοηθητικό!$E$33:$J$33)-1=MAX([1]Βοηθητικό!$E$1:$J$1)-5,'[1]ΣΤΟΙΧΕΙΑ ΕΤΟΥΣ 1'!$AP$33,"")))))</f>
        <v>4687990</v>
      </c>
      <c r="D2513" s="7">
        <f>IF(MAX([1]Βοηθητικό!$E$33:$J$33)=MAX([1]Βοηθητικό!$E$1:$J$1),'[1]ΣΤΟΙΧΕΙΑ ΕΤΟΥΣ 6'!$AP$33,IF(MAX([1]Βοηθητικό!$E$33:$J$33)=MAX([1]Βοηθητικό!$E$1:$J$1)-1,'[1]ΣΤΟΙΧΕΙΑ ΕΤΟΥΣ 5'!$AP$33,IF(MAX([1]Βοηθητικό!$E$33:$J$33)=MAX([1]Βοηθητικό!$E$1:$J$1)-2,'[1]ΣΤΟΙΧΕΙΑ ΕΤΟΥΣ 4'!$AP$33,IF(MAX([1]Βοηθητικό!$E$33:$J$33)=MAX([1]Βοηθητικό!$E$1:$J$1)-3,'[1]ΣΤΟΙΧΕΙΑ ΕΤΟΥΣ 3'!$AP$33,IF(MAX([1]Βοηθητικό!$E$33:$J$33)=MAX([1]Βοηθητικό!$E$1:$J$1)-4,'[1]ΣΤΟΙΧΕΙΑ ΕΤΟΥΣ 2'!$AP$33,IF(MAX([1]Βοηθητικό!$E$33:$J$33)=MAX([1]Βοηθητικό!$E$1:$J$1)-5,'[1]ΣΤΟΙΧΕΙΑ ΕΤΟΥΣ 1'!$AP$33,""))))))</f>
        <v>5166257</v>
      </c>
    </row>
    <row r="2514" spans="1:4" x14ac:dyDescent="0.25">
      <c r="A2514" s="1" t="s">
        <v>42</v>
      </c>
      <c r="B2514" s="6">
        <f>IF(MAX([1]Βοηθητικό!$E$33:$J$33)-2=MAX([1]Βοηθητικό!$E$1:$J$1)-2,'[1]ΣΤΟΙΧΕΙΑ ΕΤΟΥΣ 4'!$AQ$33,IF(MAX([1]Βοηθητικό!$E$33:$J$33)-2=MAX([1]Βοηθητικό!$E$1:$J$1)-3,'[1]ΣΤΟΙΧΕΙΑ ΕΤΟΥΣ 3'!$AQ$33,IF(MAX([1]Βοηθητικό!$E$33:$J$33)-2=MAX([1]Βοηθητικό!$E$1:$J$1)-4,'[1]ΣΤΟΙΧΕΙΑ ΕΤΟΥΣ 2'!$AQ$33,IF(MAX([1]Βοηθητικό!$E$33:$J$33)-2=MAX([1]Βοηθητικό!$E$1:$J$1)-5,'[1]ΣΤΟΙΧΕΙΑ ΕΤΟΥΣ 1'!$AQ$33,""))))</f>
        <v>75006</v>
      </c>
      <c r="C2514" s="6">
        <f>IF(MAX([1]Βοηθητικό!$E$33:$J$33)-1=MAX([1]Βοηθητικό!$E$1:$J$1)-1,'[1]ΣΤΟΙΧΕΙΑ ΕΤΟΥΣ 5'!$AQ$33,IF(MAX([1]Βοηθητικό!$E$33:$J$33)-1=MAX([1]Βοηθητικό!$E$1:$J$1)-2,'[1]ΣΤΟΙΧΕΙΑ ΕΤΟΥΣ 4'!$AQ$33,IF(MAX([1]Βοηθητικό!$E$33:$J$33)-1=MAX([1]Βοηθητικό!$E$1:$J$1)-3,'[1]ΣΤΟΙΧΕΙΑ ΕΤΟΥΣ 3'!$AQ$33,IF(MAX([1]Βοηθητικό!$E$33:$J$33)-1=MAX([1]Βοηθητικό!$E$1:$J$1)-4,'[1]ΣΤΟΙΧΕΙΑ ΕΤΟΥΣ 2'!$AQ$33,IF(MAX([1]Βοηθητικό!$E$33:$J$33)-1=MAX([1]Βοηθητικό!$E$1:$J$1)-5,'[1]ΣΤΟΙΧΕΙΑ ΕΤΟΥΣ 1'!$AQ$33,"")))))</f>
        <v>153090</v>
      </c>
      <c r="D2514" s="7">
        <f>IF(MAX([1]Βοηθητικό!$E$33:$J$33)=MAX([1]Βοηθητικό!$E$1:$J$1),'[1]ΣΤΟΙΧΕΙΑ ΕΤΟΥΣ 6'!$AQ$33,IF(MAX([1]Βοηθητικό!$E$33:$J$33)=MAX([1]Βοηθητικό!$E$1:$J$1)-1,'[1]ΣΤΟΙΧΕΙΑ ΕΤΟΥΣ 5'!$AQ$33,IF(MAX([1]Βοηθητικό!$E$33:$J$33)=MAX([1]Βοηθητικό!$E$1:$J$1)-2,'[1]ΣΤΟΙΧΕΙΑ ΕΤΟΥΣ 4'!$AQ$33,IF(MAX([1]Βοηθητικό!$E$33:$J$33)=MAX([1]Βοηθητικό!$E$1:$J$1)-3,'[1]ΣΤΟΙΧΕΙΑ ΕΤΟΥΣ 3'!$AQ$33,IF(MAX([1]Βοηθητικό!$E$33:$J$33)=MAX([1]Βοηθητικό!$E$1:$J$1)-4,'[1]ΣΤΟΙΧΕΙΑ ΕΤΟΥΣ 2'!$AQ$33,IF(MAX([1]Βοηθητικό!$E$33:$J$33)=MAX([1]Βοηθητικό!$E$1:$J$1)-5,'[1]ΣΤΟΙΧΕΙΑ ΕΤΟΥΣ 1'!$AQ$33,""))))))</f>
        <v>167594</v>
      </c>
    </row>
    <row r="2515" spans="1:4" x14ac:dyDescent="0.25">
      <c r="A2515" s="1" t="s">
        <v>43</v>
      </c>
      <c r="B2515" s="6">
        <f>IF(MAX([1]Βοηθητικό!$E$33:$J$33)-2=MAX([1]Βοηθητικό!$E$1:$J$1)-2,'[1]ΣΤΟΙΧΕΙΑ ΕΤΟΥΣ 4'!$AR$33,IF(MAX([1]Βοηθητικό!$E$33:$J$33)-2=MAX([1]Βοηθητικό!$E$1:$J$1)-3,'[1]ΣΤΟΙΧΕΙΑ ΕΤΟΥΣ 3'!$AR$33,IF(MAX([1]Βοηθητικό!$E$33:$J$33)-2=MAX([1]Βοηθητικό!$E$1:$J$1)-4,'[1]ΣΤΟΙΧΕΙΑ ΕΤΟΥΣ 2'!$AR$33,IF(MAX([1]Βοηθητικό!$E$33:$J$33)-2=MAX([1]Βοηθητικό!$E$1:$J$1)-5,'[1]ΣΤΟΙΧΕΙΑ ΕΤΟΥΣ 1'!$AR$33,""))))</f>
        <v>340325</v>
      </c>
      <c r="C2515" s="6">
        <f>IF(MAX([1]Βοηθητικό!$E$33:$J$33)-1=MAX([1]Βοηθητικό!$E$1:$J$1)-1,'[1]ΣΤΟΙΧΕΙΑ ΕΤΟΥΣ 5'!$AR$33,IF(MAX([1]Βοηθητικό!$E$33:$J$33)-1=MAX([1]Βοηθητικό!$E$1:$J$1)-2,'[1]ΣΤΟΙΧΕΙΑ ΕΤΟΥΣ 4'!$AR$33,IF(MAX([1]Βοηθητικό!$E$33:$J$33)-1=MAX([1]Βοηθητικό!$E$1:$J$1)-3,'[1]ΣΤΟΙΧΕΙΑ ΕΤΟΥΣ 3'!$AR$33,IF(MAX([1]Βοηθητικό!$E$33:$J$33)-1=MAX([1]Βοηθητικό!$E$1:$J$1)-4,'[1]ΣΤΟΙΧΕΙΑ ΕΤΟΥΣ 2'!$AR$33,IF(MAX([1]Βοηθητικό!$E$33:$J$33)-1=MAX([1]Βοηθητικό!$E$1:$J$1)-5,'[1]ΣΤΟΙΧΕΙΑ ΕΤΟΥΣ 1'!$AR$33,"")))))</f>
        <v>321601</v>
      </c>
      <c r="D2515" s="7">
        <f>IF(MAX([1]Βοηθητικό!$E$33:$J$33)=MAX([1]Βοηθητικό!$E$1:$J$1),'[1]ΣΤΟΙΧΕΙΑ ΕΤΟΥΣ 6'!$AR$33,IF(MAX([1]Βοηθητικό!$E$33:$J$33)=MAX([1]Βοηθητικό!$E$1:$J$1)-1,'[1]ΣΤΟΙΧΕΙΑ ΕΤΟΥΣ 5'!$AR$33,IF(MAX([1]Βοηθητικό!$E$33:$J$33)=MAX([1]Βοηθητικό!$E$1:$J$1)-2,'[1]ΣΤΟΙΧΕΙΑ ΕΤΟΥΣ 4'!$AR$33,IF(MAX([1]Βοηθητικό!$E$33:$J$33)=MAX([1]Βοηθητικό!$E$1:$J$1)-3,'[1]ΣΤΟΙΧΕΙΑ ΕΤΟΥΣ 3'!$AR$33,IF(MAX([1]Βοηθητικό!$E$33:$J$33)=MAX([1]Βοηθητικό!$E$1:$J$1)-4,'[1]ΣΤΟΙΧΕΙΑ ΕΤΟΥΣ 2'!$AR$33,IF(MAX([1]Βοηθητικό!$E$33:$J$33)=MAX([1]Βοηθητικό!$E$1:$J$1)-5,'[1]ΣΤΟΙΧΕΙΑ ΕΤΟΥΣ 1'!$AR$33,""))))))</f>
        <v>323147</v>
      </c>
    </row>
    <row r="2516" spans="1:4" x14ac:dyDescent="0.25">
      <c r="A2516" s="1" t="s">
        <v>44</v>
      </c>
      <c r="B2516" s="6">
        <f>IF(MAX([1]Βοηθητικό!$E$33:$J$33)-2=MAX([1]Βοηθητικό!$E$1:$J$1)-2,'[1]ΣΤΟΙΧΕΙΑ ΕΤΟΥΣ 4'!$AS$33,IF(MAX([1]Βοηθητικό!$E$33:$J$33)-2=MAX([1]Βοηθητικό!$E$1:$J$1)-3,'[1]ΣΤΟΙΧΕΙΑ ΕΤΟΥΣ 3'!$AS$33,IF(MAX([1]Βοηθητικό!$E$33:$J$33)-2=MAX([1]Βοηθητικό!$E$1:$J$1)-4,'[1]ΣΤΟΙΧΕΙΑ ΕΤΟΥΣ 2'!$AS$33,IF(MAX([1]Βοηθητικό!$E$33:$J$33)-2=MAX([1]Βοηθητικό!$E$1:$J$1)-5,'[1]ΣΤΟΙΧΕΙΑ ΕΤΟΥΣ 1'!$AS$33,""))))</f>
        <v>3292936</v>
      </c>
      <c r="C2516" s="6">
        <f>IF(MAX([1]Βοηθητικό!$E$33:$J$33)-1=MAX([1]Βοηθητικό!$E$1:$J$1)-1,'[1]ΣΤΟΙΧΕΙΑ ΕΤΟΥΣ 5'!$AS$33,IF(MAX([1]Βοηθητικό!$E$33:$J$33)-1=MAX([1]Βοηθητικό!$E$1:$J$1)-2,'[1]ΣΤΟΙΧΕΙΑ ΕΤΟΥΣ 4'!$AS$33,IF(MAX([1]Βοηθητικό!$E$33:$J$33)-1=MAX([1]Βοηθητικό!$E$1:$J$1)-3,'[1]ΣΤΟΙΧΕΙΑ ΕΤΟΥΣ 3'!$AS$33,IF(MAX([1]Βοηθητικό!$E$33:$J$33)-1=MAX([1]Βοηθητικό!$E$1:$J$1)-4,'[1]ΣΤΟΙΧΕΙΑ ΕΤΟΥΣ 2'!$AS$33,IF(MAX([1]Βοηθητικό!$E$33:$J$33)-1=MAX([1]Βοηθητικό!$E$1:$J$1)-5,'[1]ΣΤΟΙΧΕΙΑ ΕΤΟΥΣ 1'!$AS$33,"")))))</f>
        <v>3987448</v>
      </c>
      <c r="D2516" s="7">
        <f>IF(MAX([1]Βοηθητικό!$E$33:$J$33)=MAX([1]Βοηθητικό!$E$1:$J$1),'[1]ΣΤΟΙΧΕΙΑ ΕΤΟΥΣ 6'!$AS$33,IF(MAX([1]Βοηθητικό!$E$33:$J$33)=MAX([1]Βοηθητικό!$E$1:$J$1)-1,'[1]ΣΤΟΙΧΕΙΑ ΕΤΟΥΣ 5'!$AS$33,IF(MAX([1]Βοηθητικό!$E$33:$J$33)=MAX([1]Βοηθητικό!$E$1:$J$1)-2,'[1]ΣΤΟΙΧΕΙΑ ΕΤΟΥΣ 4'!$AS$33,IF(MAX([1]Βοηθητικό!$E$33:$J$33)=MAX([1]Βοηθητικό!$E$1:$J$1)-3,'[1]ΣΤΟΙΧΕΙΑ ΕΤΟΥΣ 3'!$AS$33,IF(MAX([1]Βοηθητικό!$E$33:$J$33)=MAX([1]Βοηθητικό!$E$1:$J$1)-4,'[1]ΣΤΟΙΧΕΙΑ ΕΤΟΥΣ 2'!$AS$33,IF(MAX([1]Βοηθητικό!$E$33:$J$33)=MAX([1]Βοηθητικό!$E$1:$J$1)-5,'[1]ΣΤΟΙΧΕΙΑ ΕΤΟΥΣ 1'!$AS$33,""))))))</f>
        <v>4188183</v>
      </c>
    </row>
    <row r="2517" spans="1:4" x14ac:dyDescent="0.25">
      <c r="A2517" s="1" t="s">
        <v>45</v>
      </c>
      <c r="B2517" s="6">
        <f>IF(MAX([1]Βοηθητικό!$E$33:$J$33)-2=MAX([1]Βοηθητικό!$E$1:$J$1)-2,'[1]ΣΤΟΙΧΕΙΑ ΕΤΟΥΣ 4'!$AT$33,IF(MAX([1]Βοηθητικό!$E$33:$J$33)-2=MAX([1]Βοηθητικό!$E$1:$J$1)-3,'[1]ΣΤΟΙΧΕΙΑ ΕΤΟΥΣ 3'!$AT$33,IF(MAX([1]Βοηθητικό!$E$33:$J$33)-2=MAX([1]Βοηθητικό!$E$1:$J$1)-4,'[1]ΣΤΟΙΧΕΙΑ ΕΤΟΥΣ 2'!$AT$33,IF(MAX([1]Βοηθητικό!$E$33:$J$33)-2=MAX([1]Βοηθητικό!$E$1:$J$1)-5,'[1]ΣΤΟΙΧΕΙΑ ΕΤΟΥΣ 1'!$AT$33,""))))</f>
        <v>133615</v>
      </c>
      <c r="C2517" s="6">
        <f>IF(MAX([1]Βοηθητικό!$E$33:$J$33)-1=MAX([1]Βοηθητικό!$E$1:$J$1)-1,'[1]ΣΤΟΙΧΕΙΑ ΕΤΟΥΣ 5'!$AT$33,IF(MAX([1]Βοηθητικό!$E$33:$J$33)-1=MAX([1]Βοηθητικό!$E$1:$J$1)-2,'[1]ΣΤΟΙΧΕΙΑ ΕΤΟΥΣ 4'!$AT$33,IF(MAX([1]Βοηθητικό!$E$33:$J$33)-1=MAX([1]Βοηθητικό!$E$1:$J$1)-3,'[1]ΣΤΟΙΧΕΙΑ ΕΤΟΥΣ 3'!$AT$33,IF(MAX([1]Βοηθητικό!$E$33:$J$33)-1=MAX([1]Βοηθητικό!$E$1:$J$1)-4,'[1]ΣΤΟΙΧΕΙΑ ΕΤΟΥΣ 2'!$AT$33,IF(MAX([1]Βοηθητικό!$E$33:$J$33)-1=MAX([1]Βοηθητικό!$E$1:$J$1)-5,'[1]ΣΤΟΙΧΕΙΑ ΕΤΟΥΣ 1'!$AT$33,"")))))</f>
        <v>532031</v>
      </c>
      <c r="D2517" s="7">
        <f>IF(MAX([1]Βοηθητικό!$E$33:$J$33)=MAX([1]Βοηθητικό!$E$1:$J$1),'[1]ΣΤΟΙΧΕΙΑ ΕΤΟΥΣ 6'!$AT$33,IF(MAX([1]Βοηθητικό!$E$33:$J$33)=MAX([1]Βοηθητικό!$E$1:$J$1)-1,'[1]ΣΤΟΙΧΕΙΑ ΕΤΟΥΣ 5'!$AT$33,IF(MAX([1]Βοηθητικό!$E$33:$J$33)=MAX([1]Βοηθητικό!$E$1:$J$1)-2,'[1]ΣΤΟΙΧΕΙΑ ΕΤΟΥΣ 4'!$AT$33,IF(MAX([1]Βοηθητικό!$E$33:$J$33)=MAX([1]Βοηθητικό!$E$1:$J$1)-3,'[1]ΣΤΟΙΧΕΙΑ ΕΤΟΥΣ 3'!$AT$33,IF(MAX([1]Βοηθητικό!$E$33:$J$33)=MAX([1]Βοηθητικό!$E$1:$J$1)-4,'[1]ΣΤΟΙΧΕΙΑ ΕΤΟΥΣ 2'!$AT$33,IF(MAX([1]Βοηθητικό!$E$33:$J$33)=MAX([1]Βοηθητικό!$E$1:$J$1)-5,'[1]ΣΤΟΙΧΕΙΑ ΕΤΟΥΣ 1'!$AT$33,""))))))</f>
        <v>822521</v>
      </c>
    </row>
    <row r="2518" spans="1:4" x14ac:dyDescent="0.25">
      <c r="A2518" s="1" t="s">
        <v>46</v>
      </c>
      <c r="B2518" s="6">
        <f>IF(MAX([1]Βοηθητικό!$E$33:$J$33)-2=MAX([1]Βοηθητικό!$E$1:$J$1)-2,'[1]ΣΤΟΙΧΕΙΑ ΕΤΟΥΣ 4'!$AU$33,IF(MAX([1]Βοηθητικό!$E$33:$J$33)-2=MAX([1]Βοηθητικό!$E$1:$J$1)-3,'[1]ΣΤΟΙΧΕΙΑ ΕΤΟΥΣ 3'!$AU$33,IF(MAX([1]Βοηθητικό!$E$33:$J$33)-2=MAX([1]Βοηθητικό!$E$1:$J$1)-4,'[1]ΣΤΟΙΧΕΙΑ ΕΤΟΥΣ 2'!$AU$33,IF(MAX([1]Βοηθητικό!$E$33:$J$33)-2=MAX([1]Βοηθητικό!$E$1:$J$1)-5,'[1]ΣΤΟΙΧΕΙΑ ΕΤΟΥΣ 1'!$AU$33,""))))</f>
        <v>0</v>
      </c>
      <c r="C2518" s="6">
        <f>IF(MAX([1]Βοηθητικό!$E$33:$J$33)-1=MAX([1]Βοηθητικό!$E$1:$J$1)-1,'[1]ΣΤΟΙΧΕΙΑ ΕΤΟΥΣ 5'!$AU$33,IF(MAX([1]Βοηθητικό!$E$33:$J$33)-1=MAX([1]Βοηθητικό!$E$1:$J$1)-2,'[1]ΣΤΟΙΧΕΙΑ ΕΤΟΥΣ 4'!$AU$33,IF(MAX([1]Βοηθητικό!$E$33:$J$33)-1=MAX([1]Βοηθητικό!$E$1:$J$1)-3,'[1]ΣΤΟΙΧΕΙΑ ΕΤΟΥΣ 3'!$AU$33,IF(MAX([1]Βοηθητικό!$E$33:$J$33)-1=MAX([1]Βοηθητικό!$E$1:$J$1)-4,'[1]ΣΤΟΙΧΕΙΑ ΕΤΟΥΣ 2'!$AU$33,IF(MAX([1]Βοηθητικό!$E$33:$J$33)-1=MAX([1]Βοηθητικό!$E$1:$J$1)-5,'[1]ΣΤΟΙΧΕΙΑ ΕΤΟΥΣ 1'!$AU$33,"")))))</f>
        <v>0</v>
      </c>
      <c r="D2518" s="7">
        <f>IF(MAX([1]Βοηθητικό!$E$33:$J$33)=MAX([1]Βοηθητικό!$E$1:$J$1),'[1]ΣΤΟΙΧΕΙΑ ΕΤΟΥΣ 6'!$AU$33,IF(MAX([1]Βοηθητικό!$E$33:$J$33)=MAX([1]Βοηθητικό!$E$1:$J$1)-1,'[1]ΣΤΟΙΧΕΙΑ ΕΤΟΥΣ 5'!$AU$33,IF(MAX([1]Βοηθητικό!$E$33:$J$33)=MAX([1]Βοηθητικό!$E$1:$J$1)-2,'[1]ΣΤΟΙΧΕΙΑ ΕΤΟΥΣ 4'!$AU$33,IF(MAX([1]Βοηθητικό!$E$33:$J$33)=MAX([1]Βοηθητικό!$E$1:$J$1)-3,'[1]ΣΤΟΙΧΕΙΑ ΕΤΟΥΣ 3'!$AU$33,IF(MAX([1]Βοηθητικό!$E$33:$J$33)=MAX([1]Βοηθητικό!$E$1:$J$1)-4,'[1]ΣΤΟΙΧΕΙΑ ΕΤΟΥΣ 2'!$AU$33,IF(MAX([1]Βοηθητικό!$E$33:$J$33)=MAX([1]Βοηθητικό!$E$1:$J$1)-5,'[1]ΣΤΟΙΧΕΙΑ ΕΤΟΥΣ 1'!$AU$33,""))))))</f>
        <v>0</v>
      </c>
    </row>
    <row r="2519" spans="1:4" x14ac:dyDescent="0.25">
      <c r="A2519" s="1" t="s">
        <v>47</v>
      </c>
      <c r="B2519" s="6">
        <f>IF(MAX([1]Βοηθητικό!$E$33:$J$33)-2=MAX([1]Βοηθητικό!$E$1:$J$1)-2,'[1]ΣΤΟΙΧΕΙΑ ΕΤΟΥΣ 4'!$AV$33,IF(MAX([1]Βοηθητικό!$E$33:$J$33)-2=MAX([1]Βοηθητικό!$E$1:$J$1)-3,'[1]ΣΤΟΙΧΕΙΑ ΕΤΟΥΣ 3'!$AV$33,IF(MAX([1]Βοηθητικό!$E$33:$J$33)-2=MAX([1]Βοηθητικό!$E$1:$J$1)-4,'[1]ΣΤΟΙΧΕΙΑ ΕΤΟΥΣ 2'!$AV$33,IF(MAX([1]Βοηθητικό!$E$33:$J$33)-2=MAX([1]Βοηθητικό!$E$1:$J$1)-5,'[1]ΣΤΟΙΧΕΙΑ ΕΤΟΥΣ 1'!$AV$33,""))))</f>
        <v>0</v>
      </c>
      <c r="C2519" s="6">
        <f>IF(MAX([1]Βοηθητικό!$E$33:$J$33)-1=MAX([1]Βοηθητικό!$E$1:$J$1)-1,'[1]ΣΤΟΙΧΕΙΑ ΕΤΟΥΣ 5'!$AV$33,IF(MAX([1]Βοηθητικό!$E$33:$J$33)-1=MAX([1]Βοηθητικό!$E$1:$J$1)-2,'[1]ΣΤΟΙΧΕΙΑ ΕΤΟΥΣ 4'!$AV$33,IF(MAX([1]Βοηθητικό!$E$33:$J$33)-1=MAX([1]Βοηθητικό!$E$1:$J$1)-3,'[1]ΣΤΟΙΧΕΙΑ ΕΤΟΥΣ 3'!$AV$33,IF(MAX([1]Βοηθητικό!$E$33:$J$33)-1=MAX([1]Βοηθητικό!$E$1:$J$1)-4,'[1]ΣΤΟΙΧΕΙΑ ΕΤΟΥΣ 2'!$AV$33,IF(MAX([1]Βοηθητικό!$E$33:$J$33)-1=MAX([1]Βοηθητικό!$E$1:$J$1)-5,'[1]ΣΤΟΙΧΕΙΑ ΕΤΟΥΣ 1'!$AV$33,"")))))</f>
        <v>0</v>
      </c>
      <c r="D2519" s="7">
        <f>IF(MAX([1]Βοηθητικό!$E$33:$J$33)=MAX([1]Βοηθητικό!$E$1:$J$1),'[1]ΣΤΟΙΧΕΙΑ ΕΤΟΥΣ 6'!$AV$33,IF(MAX([1]Βοηθητικό!$E$33:$J$33)=MAX([1]Βοηθητικό!$E$1:$J$1)-1,'[1]ΣΤΟΙΧΕΙΑ ΕΤΟΥΣ 5'!$AV$33,IF(MAX([1]Βοηθητικό!$E$33:$J$33)=MAX([1]Βοηθητικό!$E$1:$J$1)-2,'[1]ΣΤΟΙΧΕΙΑ ΕΤΟΥΣ 4'!$AV$33,IF(MAX([1]Βοηθητικό!$E$33:$J$33)=MAX([1]Βοηθητικό!$E$1:$J$1)-3,'[1]ΣΤΟΙΧΕΙΑ ΕΤΟΥΣ 3'!$AV$33,IF(MAX([1]Βοηθητικό!$E$33:$J$33)=MAX([1]Βοηθητικό!$E$1:$J$1)-4,'[1]ΣΤΟΙΧΕΙΑ ΕΤΟΥΣ 2'!$AV$33,IF(MAX([1]Βοηθητικό!$E$33:$J$33)=MAX([1]Βοηθητικό!$E$1:$J$1)-5,'[1]ΣΤΟΙΧΕΙΑ ΕΤΟΥΣ 1'!$AV$33,""))))))</f>
        <v>0</v>
      </c>
    </row>
    <row r="2520" spans="1:4" x14ac:dyDescent="0.25">
      <c r="A2520" s="1" t="s">
        <v>48</v>
      </c>
      <c r="B2520" s="6">
        <f>IF(MAX([1]Βοηθητικό!$E$33:$J$33)-2=MAX([1]Βοηθητικό!$E$1:$J$1)-2,'[1]ΣΤΟΙΧΕΙΑ ΕΤΟΥΣ 4'!$AW$33,IF(MAX([1]Βοηθητικό!$E$33:$J$33)-2=MAX([1]Βοηθητικό!$E$1:$J$1)-3,'[1]ΣΤΟΙΧΕΙΑ ΕΤΟΥΣ 3'!$AW$33,IF(MAX([1]Βοηθητικό!$E$33:$J$33)-2=MAX([1]Βοηθητικό!$E$1:$J$1)-4,'[1]ΣΤΟΙΧΕΙΑ ΕΤΟΥΣ 2'!$AW$33,IF(MAX([1]Βοηθητικό!$E$33:$J$33)-2=MAX([1]Βοηθητικό!$E$1:$J$1)-5,'[1]ΣΤΟΙΧΕΙΑ ΕΤΟΥΣ 1'!$AW$33,""))))</f>
        <v>0</v>
      </c>
      <c r="C2520" s="6">
        <f>IF(MAX([1]Βοηθητικό!$E$33:$J$33)-1=MAX([1]Βοηθητικό!$E$1:$J$1)-1,'[1]ΣΤΟΙΧΕΙΑ ΕΤΟΥΣ 5'!$AW$33,IF(MAX([1]Βοηθητικό!$E$33:$J$33)-1=MAX([1]Βοηθητικό!$E$1:$J$1)-2,'[1]ΣΤΟΙΧΕΙΑ ΕΤΟΥΣ 4'!$AW$33,IF(MAX([1]Βοηθητικό!$E$33:$J$33)-1=MAX([1]Βοηθητικό!$E$1:$J$1)-3,'[1]ΣΤΟΙΧΕΙΑ ΕΤΟΥΣ 3'!$AW$33,IF(MAX([1]Βοηθητικό!$E$33:$J$33)-1=MAX([1]Βοηθητικό!$E$1:$J$1)-4,'[1]ΣΤΟΙΧΕΙΑ ΕΤΟΥΣ 2'!$AW$33,IF(MAX([1]Βοηθητικό!$E$33:$J$33)-1=MAX([1]Βοηθητικό!$E$1:$J$1)-5,'[1]ΣΤΟΙΧΕΙΑ ΕΤΟΥΣ 1'!$AW$33,"")))))</f>
        <v>0</v>
      </c>
      <c r="D2520" s="7">
        <f>IF(MAX([1]Βοηθητικό!$E$33:$J$33)=MAX([1]Βοηθητικό!$E$1:$J$1),'[1]ΣΤΟΙΧΕΙΑ ΕΤΟΥΣ 6'!$AW$33,IF(MAX([1]Βοηθητικό!$E$33:$J$33)=MAX([1]Βοηθητικό!$E$1:$J$1)-1,'[1]ΣΤΟΙΧΕΙΑ ΕΤΟΥΣ 5'!$AW$33,IF(MAX([1]Βοηθητικό!$E$33:$J$33)=MAX([1]Βοηθητικό!$E$1:$J$1)-2,'[1]ΣΤΟΙΧΕΙΑ ΕΤΟΥΣ 4'!$AW$33,IF(MAX([1]Βοηθητικό!$E$33:$J$33)=MAX([1]Βοηθητικό!$E$1:$J$1)-3,'[1]ΣΤΟΙΧΕΙΑ ΕΤΟΥΣ 3'!$AW$33,IF(MAX([1]Βοηθητικό!$E$33:$J$33)=MAX([1]Βοηθητικό!$E$1:$J$1)-4,'[1]ΣΤΟΙΧΕΙΑ ΕΤΟΥΣ 2'!$AW$33,IF(MAX([1]Βοηθητικό!$E$33:$J$33)=MAX([1]Βοηθητικό!$E$1:$J$1)-5,'[1]ΣΤΟΙΧΕΙΑ ΕΤΟΥΣ 1'!$AW$33,""))))))</f>
        <v>0</v>
      </c>
    </row>
    <row r="2521" spans="1:4" x14ac:dyDescent="0.25">
      <c r="A2521" s="1" t="s">
        <v>49</v>
      </c>
      <c r="B2521" s="6">
        <f>IF(MAX([1]Βοηθητικό!$E$33:$J$33)-2=MAX([1]Βοηθητικό!$E$1:$J$1)-2,'[1]ΣΤΟΙΧΕΙΑ ΕΤΟΥΣ 4'!$AX$33,IF(MAX([1]Βοηθητικό!$E$33:$J$33)-2=MAX([1]Βοηθητικό!$E$1:$J$1)-3,'[1]ΣΤΟΙΧΕΙΑ ΕΤΟΥΣ 3'!$AX$33,IF(MAX([1]Βοηθητικό!$E$33:$J$33)-2=MAX([1]Βοηθητικό!$E$1:$J$1)-4,'[1]ΣΤΟΙΧΕΙΑ ΕΤΟΥΣ 2'!$AX$33,IF(MAX([1]Βοηθητικό!$E$33:$J$33)-2=MAX([1]Βοηθητικό!$E$1:$J$1)-5,'[1]ΣΤΟΙΧΕΙΑ ΕΤΟΥΣ 1'!$AX$33,""))))</f>
        <v>250700</v>
      </c>
      <c r="C2521" s="6">
        <f>IF(MAX([1]Βοηθητικό!$E$33:$J$33)-1=MAX([1]Βοηθητικό!$E$1:$J$1)-1,'[1]ΣΤΟΙΧΕΙΑ ΕΤΟΥΣ 5'!$AX$33,IF(MAX([1]Βοηθητικό!$E$33:$J$33)-1=MAX([1]Βοηθητικό!$E$1:$J$1)-2,'[1]ΣΤΟΙΧΕΙΑ ΕΤΟΥΣ 4'!$AX$33,IF(MAX([1]Βοηθητικό!$E$33:$J$33)-1=MAX([1]Βοηθητικό!$E$1:$J$1)-3,'[1]ΣΤΟΙΧΕΙΑ ΕΤΟΥΣ 3'!$AX$33,IF(MAX([1]Βοηθητικό!$E$33:$J$33)-1=MAX([1]Βοηθητικό!$E$1:$J$1)-4,'[1]ΣΤΟΙΧΕΙΑ ΕΤΟΥΣ 2'!$AX$33,IF(MAX([1]Βοηθητικό!$E$33:$J$33)-1=MAX([1]Βοηθητικό!$E$1:$J$1)-5,'[1]ΣΤΟΙΧΕΙΑ ΕΤΟΥΣ 1'!$AX$33,"")))))</f>
        <v>265849</v>
      </c>
      <c r="D2521" s="7">
        <f>IF(MAX([1]Βοηθητικό!$E$33:$J$33)=MAX([1]Βοηθητικό!$E$1:$J$1),'[1]ΣΤΟΙΧΕΙΑ ΕΤΟΥΣ 6'!$AX$33,IF(MAX([1]Βοηθητικό!$E$33:$J$33)=MAX([1]Βοηθητικό!$E$1:$J$1)-1,'[1]ΣΤΟΙΧΕΙΑ ΕΤΟΥΣ 5'!$AX$33,IF(MAX([1]Βοηθητικό!$E$33:$J$33)=MAX([1]Βοηθητικό!$E$1:$J$1)-2,'[1]ΣΤΟΙΧΕΙΑ ΕΤΟΥΣ 4'!$AX$33,IF(MAX([1]Βοηθητικό!$E$33:$J$33)=MAX([1]Βοηθητικό!$E$1:$J$1)-3,'[1]ΣΤΟΙΧΕΙΑ ΕΤΟΥΣ 3'!$AX$33,IF(MAX([1]Βοηθητικό!$E$33:$J$33)=MAX([1]Βοηθητικό!$E$1:$J$1)-4,'[1]ΣΤΟΙΧΕΙΑ ΕΤΟΥΣ 2'!$AX$33,IF(MAX([1]Βοηθητικό!$E$33:$J$33)=MAX([1]Βοηθητικό!$E$1:$J$1)-5,'[1]ΣΤΟΙΧΕΙΑ ΕΤΟΥΣ 1'!$AX$33,""))))))</f>
        <v>246191</v>
      </c>
    </row>
    <row r="2522" spans="1:4" x14ac:dyDescent="0.25">
      <c r="A2522" s="1" t="s">
        <v>50</v>
      </c>
      <c r="B2522" s="6">
        <f>IF(MAX([1]Βοηθητικό!$E$33:$J$33)-2=MAX([1]Βοηθητικό!$E$1:$J$1)-2,'[1]ΣΤΟΙΧΕΙΑ ΕΤΟΥΣ 4'!$AY$33,IF(MAX([1]Βοηθητικό!$E$33:$J$33)-2=MAX([1]Βοηθητικό!$E$1:$J$1)-3,'[1]ΣΤΟΙΧΕΙΑ ΕΤΟΥΣ 3'!$AY$33,IF(MAX([1]Βοηθητικό!$E$33:$J$33)-2=MAX([1]Βοηθητικό!$E$1:$J$1)-4,'[1]ΣΤΟΙΧΕΙΑ ΕΤΟΥΣ 2'!$AY$33,IF(MAX([1]Βοηθητικό!$E$33:$J$33)-2=MAX([1]Βοηθητικό!$E$1:$J$1)-5,'[1]ΣΤΟΙΧΕΙΑ ΕΤΟΥΣ 1'!$AY$33,""))))</f>
        <v>250700</v>
      </c>
      <c r="C2522" s="6">
        <f>IF(MAX([1]Βοηθητικό!$E$33:$J$33)-1=MAX([1]Βοηθητικό!$E$1:$J$1)-1,'[1]ΣΤΟΙΧΕΙΑ ΕΤΟΥΣ 5'!$AY$33,IF(MAX([1]Βοηθητικό!$E$33:$J$33)-1=MAX([1]Βοηθητικό!$E$1:$J$1)-2,'[1]ΣΤΟΙΧΕΙΑ ΕΤΟΥΣ 4'!$AY$33,IF(MAX([1]Βοηθητικό!$E$33:$J$33)-1=MAX([1]Βοηθητικό!$E$1:$J$1)-3,'[1]ΣΤΟΙΧΕΙΑ ΕΤΟΥΣ 3'!$AY$33,IF(MAX([1]Βοηθητικό!$E$33:$J$33)-1=MAX([1]Βοηθητικό!$E$1:$J$1)-4,'[1]ΣΤΟΙΧΕΙΑ ΕΤΟΥΣ 2'!$AY$33,IF(MAX([1]Βοηθητικό!$E$33:$J$33)-1=MAX([1]Βοηθητικό!$E$1:$J$1)-5,'[1]ΣΤΟΙΧΕΙΑ ΕΤΟΥΣ 1'!$AY$33,"")))))</f>
        <v>265849</v>
      </c>
      <c r="D2522" s="7">
        <f>IF(MAX([1]Βοηθητικό!$E$33:$J$33)=MAX([1]Βοηθητικό!$E$1:$J$1),'[1]ΣΤΟΙΧΕΙΑ ΕΤΟΥΣ 6'!$AY$33,IF(MAX([1]Βοηθητικό!$E$33:$J$33)=MAX([1]Βοηθητικό!$E$1:$J$1)-1,'[1]ΣΤΟΙΧΕΙΑ ΕΤΟΥΣ 5'!$AY$33,IF(MAX([1]Βοηθητικό!$E$33:$J$33)=MAX([1]Βοηθητικό!$E$1:$J$1)-2,'[1]ΣΤΟΙΧΕΙΑ ΕΤΟΥΣ 4'!$AY$33,IF(MAX([1]Βοηθητικό!$E$33:$J$33)=MAX([1]Βοηθητικό!$E$1:$J$1)-3,'[1]ΣΤΟΙΧΕΙΑ ΕΤΟΥΣ 3'!$AY$33,IF(MAX([1]Βοηθητικό!$E$33:$J$33)=MAX([1]Βοηθητικό!$E$1:$J$1)-4,'[1]ΣΤΟΙΧΕΙΑ ΕΤΟΥΣ 2'!$AY$33,IF(MAX([1]Βοηθητικό!$E$33:$J$33)=MAX([1]Βοηθητικό!$E$1:$J$1)-5,'[1]ΣΤΟΙΧΕΙΑ ΕΤΟΥΣ 1'!$AY$33,""))))))</f>
        <v>246191</v>
      </c>
    </row>
    <row r="2523" spans="1:4" x14ac:dyDescent="0.25">
      <c r="A2523" s="1" t="s">
        <v>51</v>
      </c>
      <c r="B2523" s="6">
        <f>IF(MAX([1]Βοηθητικό!$E$33:$J$33)-2=MAX([1]Βοηθητικό!$E$1:$J$1)-2,'[1]ΣΤΟΙΧΕΙΑ ΕΤΟΥΣ 4'!$AZ$33,IF(MAX([1]Βοηθητικό!$E$33:$J$33)-2=MAX([1]Βοηθητικό!$E$1:$J$1)-3,'[1]ΣΤΟΙΧΕΙΑ ΕΤΟΥΣ 3'!$AZ$33,IF(MAX([1]Βοηθητικό!$E$33:$J$33)-2=MAX([1]Βοηθητικό!$E$1:$J$1)-4,'[1]ΣΤΟΙΧΕΙΑ ΕΤΟΥΣ 2'!$AZ$33,IF(MAX([1]Βοηθητικό!$E$33:$J$33)-2=MAX([1]Βοηθητικό!$E$1:$J$1)-5,'[1]ΣΤΟΙΧΕΙΑ ΕΤΟΥΣ 1'!$AZ$33,""))))</f>
        <v>133615</v>
      </c>
      <c r="C2523" s="6">
        <f>IF(MAX([1]Βοηθητικό!$E$33:$J$33)-1=MAX([1]Βοηθητικό!$E$1:$J$1)-1,'[1]ΣΤΟΙΧΕΙΑ ΕΤΟΥΣ 5'!$AZ$33,IF(MAX([1]Βοηθητικό!$E$33:$J$33)-1=MAX([1]Βοηθητικό!$E$1:$J$1)-2,'[1]ΣΤΟΙΧΕΙΑ ΕΤΟΥΣ 4'!$AZ$33,IF(MAX([1]Βοηθητικό!$E$33:$J$33)-1=MAX([1]Βοηθητικό!$E$1:$J$1)-3,'[1]ΣΤΟΙΧΕΙΑ ΕΤΟΥΣ 3'!$AZ$33,IF(MAX([1]Βοηθητικό!$E$33:$J$33)-1=MAX([1]Βοηθητικό!$E$1:$J$1)-4,'[1]ΣΤΟΙΧΕΙΑ ΕΤΟΥΣ 2'!$AZ$33,IF(MAX([1]Βοηθητικό!$E$33:$J$33)-1=MAX([1]Βοηθητικό!$E$1:$J$1)-5,'[1]ΣΤΟΙΧΕΙΑ ΕΤΟΥΣ 1'!$AZ$33,"")))))</f>
        <v>532031</v>
      </c>
      <c r="D2523" s="7">
        <f>IF(MAX([1]Βοηθητικό!$E$33:$J$33)=MAX([1]Βοηθητικό!$E$1:$J$1),'[1]ΣΤΟΙΧΕΙΑ ΕΤΟΥΣ 6'!$AZ$33,IF(MAX([1]Βοηθητικό!$E$33:$J$33)=MAX([1]Βοηθητικό!$E$1:$J$1)-1,'[1]ΣΤΟΙΧΕΙΑ ΕΤΟΥΣ 5'!$AZ$33,IF(MAX([1]Βοηθητικό!$E$33:$J$33)=MAX([1]Βοηθητικό!$E$1:$J$1)-2,'[1]ΣΤΟΙΧΕΙΑ ΕΤΟΥΣ 4'!$AZ$33,IF(MAX([1]Βοηθητικό!$E$33:$J$33)=MAX([1]Βοηθητικό!$E$1:$J$1)-3,'[1]ΣΤΟΙΧΕΙΑ ΕΤΟΥΣ 3'!$AZ$33,IF(MAX([1]Βοηθητικό!$E$33:$J$33)=MAX([1]Βοηθητικό!$E$1:$J$1)-4,'[1]ΣΤΟΙΧΕΙΑ ΕΤΟΥΣ 2'!$AZ$33,IF(MAX([1]Βοηθητικό!$E$33:$J$33)=MAX([1]Βοηθητικό!$E$1:$J$1)-5,'[1]ΣΤΟΙΧΕΙΑ ΕΤΟΥΣ 1'!$AZ$33,""))))))</f>
        <v>822521</v>
      </c>
    </row>
    <row r="2524" spans="1:4" x14ac:dyDescent="0.25">
      <c r="A2524" s="1" t="s">
        <v>191</v>
      </c>
      <c r="B2524" s="6">
        <f>IF(MAX([1]Βοηθητικό!E33:J33)-2=MAX([1]Βοηθητικό!$E$1:$J$1)-2,'[1]ΣΤΟΙΧΕΙΑ ΕΤΟΥΣ 4'!BQ33,IF(MAX([1]Βοηθητικό!E33:J33)-2=MAX([1]Βοηθητικό!$E$1:$J$1)-3,'[1]ΣΤΟΙΧΕΙΑ ΕΤΟΥΣ 3'!BQ33,IF(MAX([1]Βοηθητικό!E33:J33)-2=MAX([1]Βοηθητικό!$E$1:$J$1)-4,'[1]ΣΤΟΙΧΕΙΑ ΕΤΟΥΣ 2'!BQ33,IF(MAX([1]Βοηθητικό!E33:J33)-2=MAX([1]Βοηθητικό!$E$1:$J$1)-5,'[1]ΣΤΟΙΧΕΙΑ ΕΤΟΥΣ 1'!BQ33,""))))</f>
        <v>724619</v>
      </c>
      <c r="C2524" s="6">
        <f>IF(MAX([1]Βοηθητικό!E33:J33)-1=MAX([1]Βοηθητικό!$E$1:$J$1)-1,'[1]ΣΤΟΙΧΕΙΑ ΕΤΟΥΣ 5'!BQ33,IF(MAX([1]Βοηθητικό!E33:J33)-1=MAX([1]Βοηθητικό!$E$1:$J$1)-2,'[1]ΣΤΟΙΧΕΙΑ ΕΤΟΥΣ 4'!BQ33,IF(MAX([1]Βοηθητικό!E33:J33)-1=MAX([1]Βοηθητικό!$E$1:$J$1)-3,'[1]ΣΤΟΙΧΕΙΑ ΕΤΟΥΣ 3'!BQ33,IF(MAX([1]Βοηθητικό!E33:J33)-1=MAX([1]Βοηθητικό!$E$1:$J$1)-4,'[1]ΣΤΟΙΧΕΙΑ ΕΤΟΥΣ 2'!BQ33,IF(MAX([1]Βοηθητικό!E33:J33)-1=MAX([1]Βοηθητικό!$E$1:$J$1)-5,'[1]ΣΤΟΙΧΕΙΑ ΕΤΟΥΣ 1'!BQ33,"")))))</f>
        <v>1119461</v>
      </c>
      <c r="D2524" s="7">
        <f>IF(MAX([1]Βοηθητικό!E33:J33)=MAX([1]Βοηθητικό!$E$1:$J$1),'[1]ΣΤΟΙΧΕΙΑ ΕΤΟΥΣ 6'!BQ33,IF(MAX([1]Βοηθητικό!E33:J33)=MAX([1]Βοηθητικό!$E$1:$J$1)-1,'[1]ΣΤΟΙΧΕΙΑ ΕΤΟΥΣ 5'!BQ33,IF(MAX([1]Βοηθητικό!E33:J33)=MAX([1]Βοηθητικό!$E$1:$J$1)-2,'[1]ΣΤΟΙΧΕΙΑ ΕΤΟΥΣ 4'!BQ33,IF(MAX([1]Βοηθητικό!E33:J33)=MAX([1]Βοηθητικό!$E$1:$J$1)-3,'[1]ΣΤΟΙΧΕΙΑ ΕΤΟΥΣ 3'!BQ33,IF(MAX([1]Βοηθητικό!E33:J33)=MAX([1]Βοηθητικό!$E$1:$J$1)-4,'[1]ΣΤΟΙΧΕΙΑ ΕΤΟΥΣ 2'!BQ33,IF(MAX([1]Βοηθητικό!E33:J33)=MAX([1]Βοηθητικό!$E$1:$J$1)-5,'[1]ΣΤΟΙΧΕΙΑ ΕΤΟΥΣ 1'!BQ33,""))))))</f>
        <v>1391840</v>
      </c>
    </row>
    <row r="2525" spans="1:4" x14ac:dyDescent="0.25">
      <c r="A2525" s="1" t="s">
        <v>55</v>
      </c>
      <c r="B2525" s="6">
        <f>IF(MAX([1]Βοηθητικό!$E$33:$J$33)-2=MAX([1]Βοηθητικό!$E$1:$J$1)-2,'[1]ΣΤΟΙΧΕΙΑ ΕΤΟΥΣ 4'!$BD$33,IF(MAX([1]Βοηθητικό!$E$33:$J$33)-2=MAX([1]Βοηθητικό!$E$1:$J$1)-3,'[1]ΣΤΟΙΧΕΙΑ ΕΤΟΥΣ 3'!$BD$33,IF(MAX([1]Βοηθητικό!$E$33:$J$33)-2=MAX([1]Βοηθητικό!$E$1:$J$1)-4,'[1]ΣΤΟΙΧΕΙΑ ΕΤΟΥΣ 2'!$BD$33,IF(MAX([1]Βοηθητικό!$E$33:$J$33)-2=MAX([1]Βοηθητικό!$E$1:$J$1)-5,'[1]ΣΤΟΙΧΕΙΑ ΕΤΟΥΣ 1'!$BD$33,""))))</f>
        <v>0</v>
      </c>
      <c r="C2525" s="6">
        <f>IF(MAX([1]Βοηθητικό!$E$33:$J$33)-1=MAX([1]Βοηθητικό!$E$1:$J$1)-1,'[1]ΣΤΟΙΧΕΙΑ ΕΤΟΥΣ 5'!$BD$33,IF(MAX([1]Βοηθητικό!$E$33:$J$33)-1=MAX([1]Βοηθητικό!$E$1:$J$1)-2,'[1]ΣΤΟΙΧΕΙΑ ΕΤΟΥΣ 4'!$BD$33,IF(MAX([1]Βοηθητικό!$E$33:$J$33)-1=MAX([1]Βοηθητικό!$E$1:$J$1)-3,'[1]ΣΤΟΙΧΕΙΑ ΕΤΟΥΣ 3'!$BD$33,IF(MAX([1]Βοηθητικό!$E$33:$J$33)-1=MAX([1]Βοηθητικό!$E$1:$J$1)-4,'[1]ΣΤΟΙΧΕΙΑ ΕΤΟΥΣ 2'!$BD$33,IF(MAX([1]Βοηθητικό!$E$33:$J$33)-1=MAX([1]Βοηθητικό!$E$1:$J$1)-5,'[1]ΣΤΟΙΧΕΙΑ ΕΤΟΥΣ 1'!$BD$33,"")))))</f>
        <v>0</v>
      </c>
      <c r="D2525" s="7">
        <f>IF(MAX([1]Βοηθητικό!$E$33:$J$33)=MAX([1]Βοηθητικό!$E$1:$J$1),'[1]ΣΤΟΙΧΕΙΑ ΕΤΟΥΣ 6'!$BD$33,IF(MAX([1]Βοηθητικό!$E$33:$J$33)=MAX([1]Βοηθητικό!$E$1:$J$1)-1,'[1]ΣΤΟΙΧΕΙΑ ΕΤΟΥΣ 5'!$BD$33,IF(MAX([1]Βοηθητικό!$E$33:$J$33)=MAX([1]Βοηθητικό!$E$1:$J$1)-2,'[1]ΣΤΟΙΧΕΙΑ ΕΤΟΥΣ 4'!$BD$33,IF(MAX([1]Βοηθητικό!$E$33:$J$33)=MAX([1]Βοηθητικό!$E$1:$J$1)-3,'[1]ΣΤΟΙΧΕΙΑ ΕΤΟΥΣ 3'!$BD$33,IF(MAX([1]Βοηθητικό!$E$33:$J$33)=MAX([1]Βοηθητικό!$E$1:$J$1)-4,'[1]ΣΤΟΙΧΕΙΑ ΕΤΟΥΣ 2'!$BD$33,IF(MAX([1]Βοηθητικό!$E$33:$J$33)=MAX([1]Βοηθητικό!$E$1:$J$1)-5,'[1]ΣΤΟΙΧΕΙΑ ΕΤΟΥΣ 1'!$BD$33,""))))))</f>
        <v>0</v>
      </c>
    </row>
    <row r="2526" spans="1:4" x14ac:dyDescent="0.25">
      <c r="A2526" s="1" t="s">
        <v>64</v>
      </c>
      <c r="B2526" s="6">
        <f>IF(MAX([1]Βοηθητικό!$E$33:$J$33)-2=MAX([1]Βοηθητικό!$E$1:$J$1)-2,'[1]ΣΤΟΙΧΕΙΑ ΕΤΟΥΣ 4'!$BM$33,IF(MAX([1]Βοηθητικό!$E$33:$J$33)-2=MAX([1]Βοηθητικό!$E$1:$J$1)-3,'[1]ΣΤΟΙΧΕΙΑ ΕΤΟΥΣ 3'!$BM$33,IF(MAX([1]Βοηθητικό!$E$33:$J$33)-2=MAX([1]Βοηθητικό!$E$1:$J$1)-4,'[1]ΣΤΟΙΧΕΙΑ ΕΤΟΥΣ 2'!$BM$33,IF(MAX([1]Βοηθητικό!$E$33:$J$33)-2=MAX([1]Βοηθητικό!$E$1:$J$1)-5,'[1]ΣΤΟΙΧΕΙΑ ΕΤΟΥΣ 1'!$BM$33,""))))</f>
        <v>-35572</v>
      </c>
      <c r="C2526" s="6">
        <f>IF(MAX([1]Βοηθητικό!$E$33:$J$33)-1=MAX([1]Βοηθητικό!$E$1:$J$1)-1,'[1]ΣΤΟΙΧΕΙΑ ΕΤΟΥΣ 5'!$BM$33,IF(MAX([1]Βοηθητικό!$E$33:$J$33)-1=MAX([1]Βοηθητικό!$E$1:$J$1)-2,'[1]ΣΤΟΙΧΕΙΑ ΕΤΟΥΣ 4'!$BM$33,IF(MAX([1]Βοηθητικό!$E$33:$J$33)-1=MAX([1]Βοηθητικό!$E$1:$J$1)-3,'[1]ΣΤΟΙΧΕΙΑ ΕΤΟΥΣ 3'!$BM$33,IF(MAX([1]Βοηθητικό!$E$33:$J$33)-1=MAX([1]Βοηθητικό!$E$1:$J$1)-4,'[1]ΣΤΟΙΧΕΙΑ ΕΤΟΥΣ 2'!$BM$33,IF(MAX([1]Βοηθητικό!$E$33:$J$33)-1=MAX([1]Βοηθητικό!$E$1:$J$1)-5,'[1]ΣΤΟΙΧΕΙΑ ΕΤΟΥΣ 1'!$BM$33,"")))))</f>
        <v>-193491</v>
      </c>
      <c r="D2526" s="7">
        <f>IF(MAX([1]Βοηθητικό!$E$33:$J$33)=MAX([1]Βοηθητικό!$E$1:$J$1),'[1]ΣΤΟΙΧΕΙΑ ΕΤΟΥΣ 6'!$BM$33,IF(MAX([1]Βοηθητικό!$E$33:$J$33)=MAX([1]Βοηθητικό!$E$1:$J$1)-1,'[1]ΣΤΟΙΧΕΙΑ ΕΤΟΥΣ 5'!$BM$33,IF(MAX([1]Βοηθητικό!$E$33:$J$33)=MAX([1]Βοηθητικό!$E$1:$J$1)-2,'[1]ΣΤΟΙΧΕΙΑ ΕΤΟΥΣ 4'!$BM$33,IF(MAX([1]Βοηθητικό!$E$33:$J$33)=MAX([1]Βοηθητικό!$E$1:$J$1)-3,'[1]ΣΤΟΙΧΕΙΑ ΕΤΟΥΣ 3'!$BM$33,IF(MAX([1]Βοηθητικό!$E$33:$J$33)=MAX([1]Βοηθητικό!$E$1:$J$1)-4,'[1]ΣΤΟΙΧΕΙΑ ΕΤΟΥΣ 2'!$BM$33,IF(MAX([1]Βοηθητικό!$E$33:$J$33)=MAX([1]Βοηθητικό!$E$1:$J$1)-5,'[1]ΣΤΟΙΧΕΙΑ ΕΤΟΥΣ 1'!$BM$33,""))))))</f>
        <v>-227627</v>
      </c>
    </row>
    <row r="2527" spans="1:4" x14ac:dyDescent="0.25">
      <c r="A2527" s="1"/>
      <c r="B2527" s="9"/>
      <c r="C2527" s="9"/>
      <c r="D2527" s="9"/>
    </row>
    <row r="2528" spans="1:4" x14ac:dyDescent="0.25">
      <c r="A2528" s="1" t="s">
        <v>176</v>
      </c>
      <c r="B2528" s="1"/>
      <c r="C2528" s="1"/>
      <c r="D2528" s="2" t="s">
        <v>192</v>
      </c>
    </row>
    <row r="2529" spans="1:4" x14ac:dyDescent="0.25">
      <c r="A2529" s="3" t="str">
        <f>"ΚΩΔΙΚΟΣ ICAP" &amp; ": " &amp; '[1]ΣΤΟΙΧΕΙΑ ΕΤΟΥΣ 3'!A$33</f>
        <v>ΚΩΔΙΚΟΣ ICAP: 40003</v>
      </c>
      <c r="B2529" s="1"/>
      <c r="C2529" s="1"/>
      <c r="D2529" s="1"/>
    </row>
    <row r="2530" spans="1:4" x14ac:dyDescent="0.25">
      <c r="A2530" s="3" t="str">
        <f>'[1]ΣΤΟΙΧΕΙΑ ΕΤΟΥΣ 3'!B$33</f>
        <v>ΕΛΙΤ ΣΤΡΩΜ Α.Β.Ε.Ε.</v>
      </c>
      <c r="B2530" s="1"/>
      <c r="C2530" s="1"/>
      <c r="D2530" s="1"/>
    </row>
    <row r="2531" spans="1:4" x14ac:dyDescent="0.25">
      <c r="A2531" s="3" t="s">
        <v>193</v>
      </c>
      <c r="B2531" s="4" t="str">
        <f>RIGHT(B2510,4)</f>
        <v>2017</v>
      </c>
      <c r="C2531" s="4" t="str">
        <f>RIGHT(C2510,4)</f>
        <v>2018</v>
      </c>
      <c r="D2531" s="4" t="str">
        <f>RIGHT(D2510,4)</f>
        <v>2019</v>
      </c>
    </row>
    <row r="2532" spans="1:4" x14ac:dyDescent="0.25">
      <c r="A2532" s="1" t="s">
        <v>194</v>
      </c>
      <c r="B2532" s="10">
        <f>IF(B2496&lt;=0,"-",IF(OR(B2523/B2496*100&lt;-500,B2523/B2496*100&gt;500),"-",B2523/B2496*100))</f>
        <v>8.1495717685635061</v>
      </c>
      <c r="C2532" s="10">
        <f>IF(C2496&lt;=0,"-",IF(OR(C2523/C2496*100&lt;-500,C2523/C2496*100&gt;500),"-",C2523/C2496*100))</f>
        <v>26.896415402052703</v>
      </c>
      <c r="D2532" s="10">
        <f>IF(D2496&lt;=0,"-",IF(OR(D2523/D2496*100&lt;-500,D2523/D2496*100&gt;500),"-",D2523/D2496*100))</f>
        <v>31.967789727660818</v>
      </c>
    </row>
    <row r="2533" spans="1:4" x14ac:dyDescent="0.25">
      <c r="A2533" s="1" t="s">
        <v>195</v>
      </c>
      <c r="B2533" s="10">
        <f>IF(B2508=0,"-",IF(OR(B2523/B2508*100&lt;-500,B2523/B2508*100&gt;500),"-",B2523/B2508*100))</f>
        <v>1.5701159628436638</v>
      </c>
      <c r="C2533" s="10">
        <f>IF(C2508=0,"-",IF(OR(C2523/C2508*100&lt;-500,C2523/C2508*100&gt;500),"-",C2523/C2508*100))</f>
        <v>5.8910000397508604</v>
      </c>
      <c r="D2533" s="10">
        <f>IF(D2508=0,"-",IF(OR(D2523/D2508*100&lt;-500,D2523/D2508*100&gt;500),"-",D2523/D2508*100))</f>
        <v>8.499337430271046</v>
      </c>
    </row>
    <row r="2534" spans="1:4" x14ac:dyDescent="0.25">
      <c r="A2534" s="1" t="s">
        <v>196</v>
      </c>
      <c r="B2534" s="10">
        <f>IF(B2511=0,"-",IF(OR(B2513/B2511*100&lt;-500,B2513/B2511*100&gt;99),"-",B2513/B2511*100))</f>
        <v>49.198477671939877</v>
      </c>
      <c r="C2534" s="10">
        <f>IF(C2511=0,"-",IF(OR(C2513/C2511*100&lt;-500,C2513/C2511*100&gt;99),"-",C2513/C2511*100))</f>
        <v>49.678651136968512</v>
      </c>
      <c r="D2534" s="10">
        <f>IF(D2511=0,"-",IF(OR(D2513/D2511*100&lt;-500,D2513/D2511*100&gt;99),"-",D2513/D2511*100))</f>
        <v>51.011751867326282</v>
      </c>
    </row>
    <row r="2535" spans="1:4" x14ac:dyDescent="0.25">
      <c r="A2535" s="1" t="s">
        <v>197</v>
      </c>
      <c r="B2535" s="10">
        <f>IF(B2511=0,"-",IF(OR(B2517/B2511*100&lt;-500,B2517/B2511*100&gt;500),"-",B2517/B2511*100))</f>
        <v>1.7805758583417743</v>
      </c>
      <c r="C2535" s="10">
        <f>IF(C2511=0,"-",IF(OR(C2517/C2511*100&lt;-500,C2517/C2511*100&gt;500),"-",C2517/C2511*100))</f>
        <v>5.6379349023894019</v>
      </c>
      <c r="D2535" s="10">
        <f>IF(D2511=0,"-",IF(OR(D2517/D2511*100&lt;-500,D2517/D2511*100&gt;500),"-",D2517/D2511*100))</f>
        <v>8.121593091026071</v>
      </c>
    </row>
    <row r="2536" spans="1:4" x14ac:dyDescent="0.25">
      <c r="A2536" s="1" t="s">
        <v>198</v>
      </c>
      <c r="B2536" s="10">
        <f>IF(B2511=0,"-",IF(OR(B2523/B2511*100&lt;-500,B2523/B2511*100&gt;500),"-",B2523/B2511*100))</f>
        <v>1.7805758583417743</v>
      </c>
      <c r="C2536" s="10">
        <f>IF(C2511=0,"-",IF(OR(C2523/C2511*100&lt;-500,C2523/C2511*100&gt;500),"-",C2523/C2511*100))</f>
        <v>5.6379349023894019</v>
      </c>
      <c r="D2536" s="10">
        <f>IF(D2511=0,"-",IF(OR(D2523/D2511*100&lt;-500,D2523/D2511*100&gt;500),"-",D2523/D2511*100))</f>
        <v>8.121593091026071</v>
      </c>
    </row>
    <row r="2537" spans="1:4" x14ac:dyDescent="0.25">
      <c r="A2537" s="1" t="s">
        <v>199</v>
      </c>
      <c r="B2537" s="10">
        <f>IF(B2511=0,"-",IF(OR(B2524/B2511*100&lt;-500,B2524/B2511*100&gt;500),"-",B2524/B2511*100))</f>
        <v>9.6563941016783907</v>
      </c>
      <c r="C2537" s="10">
        <f t="shared" ref="C2537:D2537" si="29">IF(C2511=0,"-",IF(OR(C2524/C2511*100&lt;-500,C2524/C2511*100&gt;500),"-",C2524/C2511*100))</f>
        <v>11.862933257204453</v>
      </c>
      <c r="D2537" s="10">
        <f t="shared" si="29"/>
        <v>13.743063250438258</v>
      </c>
    </row>
    <row r="2538" spans="1:4" x14ac:dyDescent="0.25">
      <c r="A2538" s="1" t="s">
        <v>200</v>
      </c>
      <c r="B2538" s="10">
        <f>IF(B2496&lt;=0,"-",IF(OR((B2500+B2503)/B2496&lt;=0,(B2500+B2503)/B2496&gt;100),"-",(B2500+B2503)/B2496))</f>
        <v>4.1904260600878054</v>
      </c>
      <c r="C2538" s="10">
        <f>IF(C2496&lt;=0,"-",IF(OR((C2500+C2503)/C2496&lt;=0,(C2500+C2503)/C2496&gt;100),"-",(C2500+C2503)/C2496))</f>
        <v>3.5656790393079327</v>
      </c>
      <c r="D2538" s="10">
        <f>IF(D2496&lt;=0,"-",IF(OR((D2500+D2503)/D2496&lt;=0,(D2500+D2503)/D2496&gt;100),"-",(D2500+D2503)/D2496))</f>
        <v>2.7612092338497796</v>
      </c>
    </row>
    <row r="2539" spans="1:4" x14ac:dyDescent="0.25">
      <c r="A2539" s="1" t="s">
        <v>201</v>
      </c>
      <c r="B2539" s="10">
        <f>IF(B2515=0,"-",IF((B2515+B2523)&lt;=0,"-",IF(OR((B2515+B2523)/B2515&lt;=0,(B2515+B2523)/B2515&gt;1000),"-",(B2515+B2523)/B2515)))</f>
        <v>1.3926100051421435</v>
      </c>
      <c r="C2539" s="10">
        <f>IF(C2515=0,"-",IF((C2515+C2523)&lt;=0,"-",IF(OR((C2515+C2523)/C2515&lt;=0,(C2515+C2523)/C2515&gt;1000),"-",(C2515+C2523)/C2515)))</f>
        <v>2.6543201047260427</v>
      </c>
      <c r="D2539" s="10">
        <f>IF(D2515=0,"-",IF((D2515+D2523)&lt;=0,"-",IF(OR((D2515+D2523)/D2515&lt;=0,(D2515+D2523)/D2515&gt;1000),"-",(D2515+D2523)/D2515)))</f>
        <v>3.5453462356141321</v>
      </c>
    </row>
    <row r="2540" spans="1:4" x14ac:dyDescent="0.25">
      <c r="A2540" s="1" t="s">
        <v>202</v>
      </c>
      <c r="B2540" s="10">
        <f>IF(B2496&lt;=0,"-",IF(B2504=0,"-",IF(OR(B2504/B2496*100&lt;0,B2504/B2496*100&gt;1000),"-",B2504/B2496*100)))</f>
        <v>225.37757679926128</v>
      </c>
      <c r="C2540" s="10">
        <f>IF(C2496&lt;=0,"-",IF(C2504=0,"-",IF(OR(C2504/C2496*100&lt;0,C2504/C2496*100&gt;1000),"-",C2504/C2496*100)))</f>
        <v>171.87456081016182</v>
      </c>
      <c r="D2540" s="10">
        <f>IF(D2496&lt;=0,"-",IF(D2504=0,"-",IF(OR(D2504/D2496*100&lt;0,D2504/D2496*100&gt;1000),"-",D2504/D2496*100)))</f>
        <v>121.96716010459517</v>
      </c>
    </row>
    <row r="2541" spans="1:4" x14ac:dyDescent="0.25">
      <c r="A2541" s="1" t="s">
        <v>81</v>
      </c>
      <c r="B2541" s="10">
        <f>IF(B2503=0,"-",IF(OR((B2484+B2488+B2492)/B2503&lt;0,(B2484+B2488+B2492)/B2503&gt;50),"-",(B2484+B2488+B2492)/B2503))</f>
        <v>1.0385267017706246</v>
      </c>
      <c r="C2541" s="10">
        <f>IF(C2503=0,"-",IF(OR((C2484+C2488+C2492)/C2503&lt;0,(C2484+C2488+C2492)/C2503&gt;50),"-",(C2484+C2488+C2492)/C2503))</f>
        <v>0.96292739208118938</v>
      </c>
      <c r="D2541" s="10">
        <f>IF(D2503=0,"-",IF(OR((D2484+D2488+D2492)/D2503&lt;0,(D2484+D2488+D2492)/D2503&gt;50),"-",(D2484+D2488+D2492)/D2503))</f>
        <v>1.0174992486445549</v>
      </c>
    </row>
    <row r="2542" spans="1:4" x14ac:dyDescent="0.25">
      <c r="A2542" s="1" t="s">
        <v>203</v>
      </c>
      <c r="B2542" s="10">
        <f>IF(B2503=0,"-",IF(OR((B2488+B2492)/B2503&lt;0,(B2488+B2492)/B2503&gt;30),"-",(B2488+B2492)/B2503))</f>
        <v>0.65094874541647385</v>
      </c>
      <c r="C2542" s="10">
        <f>IF(C2503=0,"-",IF(OR((C2488+C2492)/C2503&lt;0,(C2488+C2492)/C2503&gt;30),"-",(C2488+C2492)/C2503))</f>
        <v>0.63240853128041918</v>
      </c>
      <c r="D2542" s="10">
        <f>IF(D2503=0,"-",IF(OR((D2488+D2492)/D2503&lt;0,(D2488+D2492)/D2503&gt;30),"-",(D2488+D2492)/D2503))</f>
        <v>0.6729312479713403</v>
      </c>
    </row>
    <row r="2543" spans="1:4" x14ac:dyDescent="0.25">
      <c r="A2543" s="1" t="s">
        <v>204</v>
      </c>
      <c r="B2543" s="10">
        <f>IF(B2503=0,"-",IF(OR((B2490+B2492)/B2503&lt;0,(B2490+B2492)/B2503&gt;15),"-",(B2490+B2492)/B2503))</f>
        <v>7.1637479893976119E-2</v>
      </c>
      <c r="C2543" s="10">
        <f>IF(C2503=0,"-",IF(OR((C2490+C2492)/C2503&lt;0,(C2490+C2492)/C2503&gt;15),"-",(C2490+C2492)/C2503))</f>
        <v>4.7271921373356972E-2</v>
      </c>
      <c r="D2543" s="10">
        <f>IF(D2503=0,"-",IF(OR((D2490+D2492)/D2503&lt;0,(D2490+D2492)/D2503&gt;15),"-",(D2490+D2492)/D2503))</f>
        <v>6.1477625636648513E-2</v>
      </c>
    </row>
    <row r="2544" spans="1:4" x14ac:dyDescent="0.25">
      <c r="A2544" s="1" t="s">
        <v>205</v>
      </c>
      <c r="B2544" s="8">
        <f>IF((B2484+B2488+B2492)-B2503=0,"-",(B2484+B2488+B2492)-B2503)</f>
        <v>238085</v>
      </c>
      <c r="C2544" s="8">
        <f>IF((C2484+C2488+C2492)-C2503=0,"-",(C2484+C2488+C2492)-C2503)</f>
        <v>-245230</v>
      </c>
      <c r="D2544" s="8">
        <f>IF((D2484+D2488+D2492)-D2503=0,"-",(D2484+D2488+D2492)-D2503)</f>
        <v>109173</v>
      </c>
    </row>
    <row r="2545" spans="1:4" x14ac:dyDescent="0.25">
      <c r="A2545" s="1" t="s">
        <v>206</v>
      </c>
      <c r="B2545" s="11">
        <f>IF(B2511=0,"-",IF(OR(B2489/B2511*365&lt;=0,B2489/B2511*365&gt;720),"-",B2489/B2511*365))</f>
        <v>153.27160075122271</v>
      </c>
      <c r="C2545" s="11">
        <f>IF(C2511=0,"-",IF(OR(C2489/C2511*365&lt;=0,C2489/C2511*365&gt;720),"-",C2489/C2511*365))</f>
        <v>132.80062933490339</v>
      </c>
      <c r="D2545" s="11">
        <f>IF(D2511=0,"-",IF(OR(D2489/D2511*365&lt;=0,D2489/D2511*365&gt;720),"-",D2489/D2511*365))</f>
        <v>123.2851716233944</v>
      </c>
    </row>
    <row r="2546" spans="1:4" x14ac:dyDescent="0.25">
      <c r="A2546" s="1" t="s">
        <v>207</v>
      </c>
      <c r="B2546" s="11">
        <f>IF(B2512=0,"-",IF(OR(B2505/B2512*365&lt;=0,B2505/B2512*365&gt;720),"-",B2505/B2512*365))</f>
        <v>162.39095888607073</v>
      </c>
      <c r="C2546" s="11">
        <f>IF(C2512=0,"-",IF(OR(C2505/C2512*365&lt;=0,C2505/C2512*365&gt;720),"-",C2505/C2512*365))</f>
        <v>172.1832219330166</v>
      </c>
      <c r="D2546" s="11">
        <f>IF(D2512=0,"-",IF(OR(D2505/D2512*365&lt;=0,D2505/D2512*365&gt;720),"-",D2505/D2512*365))</f>
        <v>158.45546199855883</v>
      </c>
    </row>
    <row r="2547" spans="1:4" x14ac:dyDescent="0.25">
      <c r="A2547" s="1" t="s">
        <v>208</v>
      </c>
      <c r="B2547" s="11">
        <f>IF(B2512=0,"-",IF(OR(B2484/B2512*365&lt;=0,B2484/B2512*365&gt;720),"-",B2484/B2512*365))</f>
        <v>229.32461571029361</v>
      </c>
      <c r="C2547" s="11">
        <f>IF(C2512=0,"-",IF(OR(C2484/C2512*365&lt;=0,C2484/C2512*365&gt;720),"-",C2484/C2512*365))</f>
        <v>168.05069977930523</v>
      </c>
      <c r="D2547" s="11">
        <f>IF(D2512=0,"-",IF(OR(D2484/D2512*365&lt;=0,D2484/D2512*365&gt;720),"-",D2484/D2512*365))</f>
        <v>158.14882617042826</v>
      </c>
    </row>
    <row r="2548" spans="1:4" x14ac:dyDescent="0.25">
      <c r="A2548" s="1" t="s">
        <v>209</v>
      </c>
      <c r="B2548" s="10">
        <f>IF(OR(B2508=0,B2511=0),"-",IF(OR(B2511/B2508&lt;=0,B2511/B2508&gt;100),"-",B2511/B2508))</f>
        <v>0.88180234247693945</v>
      </c>
      <c r="C2548" s="10">
        <f>IF(OR(C2508=0,C2511=0),"-",IF(OR(C2511/C2508&lt;=0,C2511/C2508&gt;100),"-",C2511/C2508))</f>
        <v>1.044886140358628</v>
      </c>
      <c r="D2548" s="10">
        <f>IF(OR(D2508=0,D2511=0),"-",IF(OR(D2511/D2508&lt;=0,D2511/D2508&gt;100),"-",D2511/D2508))</f>
        <v>1.0465111136462084</v>
      </c>
    </row>
    <row r="2549" spans="1:4" x14ac:dyDescent="0.25">
      <c r="A2549" s="1" t="s">
        <v>210</v>
      </c>
      <c r="B2549" s="8">
        <f>IF(OR(B2547="-",B2545="-",B2546="-"),"-",(B2547+B2545)-B2546)</f>
        <v>220.20525757544556</v>
      </c>
      <c r="C2549" s="8">
        <f>IF(OR(C2547="-",C2545="-",C2546="-"),"-",(C2547+C2545)-C2546)</f>
        <v>128.66810718119203</v>
      </c>
      <c r="D2549" s="8">
        <f>IF(OR(D2547="-",D2545="-",D2546="-"),"-",(D2547+D2545)-D2546)</f>
        <v>122.97853579526381</v>
      </c>
    </row>
    <row r="2550" spans="1:4" x14ac:dyDescent="0.25">
      <c r="A2550" s="1" t="s">
        <v>211</v>
      </c>
      <c r="B2550" s="10">
        <f>IF(B2473=0,"-",(B2473/B2493)*100)</f>
        <v>24.583833780989416</v>
      </c>
      <c r="C2550" s="10">
        <f>IF(C2473=0,"-",(C2473/C2493)*100)</f>
        <v>29.47126594089789</v>
      </c>
      <c r="D2550" s="10">
        <f>IF(D2473=0,"-",(D2473/D2493)*100)</f>
        <v>34.405400501287943</v>
      </c>
    </row>
    <row r="2551" spans="1:4" x14ac:dyDescent="0.25">
      <c r="A2551" s="1" t="s">
        <v>212</v>
      </c>
      <c r="B2551" s="10">
        <f>IF(B2504=0,"-",IF(B2504/B2511&gt;10,"-",(B2504/B2511)*100))</f>
        <v>49.242080891701832</v>
      </c>
      <c r="C2551" s="10">
        <f>IF(C2504=0,"-",IF(C2504/C2511&gt;10,"-",(C2504/C2511)*100))</f>
        <v>36.027759489114175</v>
      </c>
      <c r="D2551" s="10">
        <f>IF(D2504=0,"-",IF(D2504/D2511&gt;10,"-",(D2504/D2511)*100))</f>
        <v>30.986428942268745</v>
      </c>
    </row>
    <row r="2552" spans="1:4" x14ac:dyDescent="0.25">
      <c r="A2552" s="1"/>
      <c r="B2552" s="1"/>
      <c r="C2552" s="1"/>
      <c r="D2552" s="1"/>
    </row>
    <row r="2553" spans="1:4" x14ac:dyDescent="0.25">
      <c r="A2553" s="1" t="s">
        <v>176</v>
      </c>
      <c r="B2553" s="1"/>
      <c r="C2553" s="1"/>
      <c r="D2553" s="2" t="s">
        <v>177</v>
      </c>
    </row>
    <row r="2554" spans="1:4" x14ac:dyDescent="0.25">
      <c r="A2554" s="3" t="str">
        <f>"ΚΩΔΙΚΟΣ ICAP" &amp; ": " &amp; '[1]ΣΤΟΙΧΕΙΑ ΕΤΟΥΣ 3'!A$34</f>
        <v>ΚΩΔΙΚΟΣ ICAP: 162741</v>
      </c>
      <c r="B2554" s="1"/>
      <c r="C2554" s="1"/>
      <c r="D2554" s="2"/>
    </row>
    <row r="2555" spans="1:4" x14ac:dyDescent="0.25">
      <c r="A2555" s="3" t="str">
        <f>'[1]ΣΤΟΙΧΕΙΑ ΕΤΟΥΣ 3'!B$34</f>
        <v>ΕΠΙΠΛΟ ΑΛΕΞΑΝΔΡΟΣ Α.Ε.Β.Ε.</v>
      </c>
      <c r="B2555" s="1"/>
      <c r="C2555" s="1"/>
      <c r="D2555" s="1"/>
    </row>
    <row r="2556" spans="1:4" x14ac:dyDescent="0.25">
      <c r="A2556" s="1" t="s">
        <v>178</v>
      </c>
      <c r="B2556" s="2" t="s">
        <v>179</v>
      </c>
      <c r="C2556" s="2" t="s">
        <v>179</v>
      </c>
      <c r="D2556" s="2" t="s">
        <v>179</v>
      </c>
    </row>
    <row r="2557" spans="1:4" x14ac:dyDescent="0.25">
      <c r="A2557" s="3" t="s">
        <v>180</v>
      </c>
      <c r="B2557" s="4" t="str">
        <f>IF(MAX([1]Βοηθητικό!$E$34:$J$34)-2=MAX([1]Βοηθητικό!$E$1:$J$1)-2,RIGHT('[1]ΣΤΟΙΧΕΙΑ ΕΤΟΥΣ 4'!$F$34,10),IF(MAX([1]Βοηθητικό!$E$34:$J$34)-2=MAX([1]Βοηθητικό!$E$1:$J$1)-3,RIGHT('[1]ΣΤΟΙΧΕΙΑ ΕΤΟΥΣ 3'!$F$34,10),IF(MAX([1]Βοηθητικό!$E$34:$J$34)-2=MAX([1]Βοηθητικό!$E$1:$J$1)-4,RIGHT('[1]ΣΤΟΙΧΕΙΑ ΕΤΟΥΣ 2'!$F$34,10),IF(MAX([1]Βοηθητικό!$E$34:$J$34)-2=MAX([1]Βοηθητικό!$E$1:$J$1)-5,RIGHT('[1]ΣΤΟΙΧΕΙΑ ΕΤΟΥΣ 1'!$F$34,10),""))))</f>
        <v>31/12/2017</v>
      </c>
      <c r="C2557" s="17" t="str">
        <f>IF(MAX([1]Βοηθητικό!$E$34:$J$34)-1=MAX([1]Βοηθητικό!$E$1:$J$1)-1,RIGHT('[1]ΣΤΟΙΧΕΙΑ ΕΤΟΥΣ 5'!$F$34,10),IF(MAX([1]Βοηθητικό!$E$34:$J$34)-1=MAX([1]Βοηθητικό!$E$1:$J$1)-2,RIGHT('[1]ΣΤΟΙΧΕΙΑ ΕΤΟΥΣ 4'!$F$34,10),IF(MAX([1]Βοηθητικό!$E$34:$J$34)-1=MAX([1]Βοηθητικό!$E$1:$J$1)-3,RIGHT('[1]ΣΤΟΙΧΕΙΑ ΕΤΟΥΣ 3'!$F$34,10),IF(MAX([1]Βοηθητικό!$E$34:$J$34)-1=MAX([1]Βοηθητικό!$E$1:$J$1)-4,RIGHT('[1]ΣΤΟΙΧΕΙΑ ΕΤΟΥΣ 2'!$F$34,10),IF(MAX([1]Βοηθητικό!$E$34:$J$34)-1=MAX([1]Βοηθητικό!$E$1:$J$1)-5,RIGHT('[1]ΣΤΟΙΧΕΙΑ ΕΤΟΥΣ 1'!$F$34,10),"")))))</f>
        <v>31/12/2018</v>
      </c>
      <c r="D2557" s="5" t="str">
        <f>IF(MAX([1]Βοηθητικό!$E$34:$J$34)=MAX([1]Βοηθητικό!$E$1:$J$1),RIGHT('[1]ΣΤΟΙΧΕΙΑ ΕΤΟΥΣ 6'!$F$34,10),IF(MAX([1]Βοηθητικό!$E$34:$J$34)=MAX([1]Βοηθητικό!$E$1:$J$1)-1,RIGHT('[1]ΣΤΟΙΧΕΙΑ ΕΤΟΥΣ 5'!$F$34,10),IF(MAX([1]Βοηθητικό!$E$34:$J$34)=MAX([1]Βοηθητικό!$E$1:$J$1)-2,RIGHT('[1]ΣΤΟΙΧΕΙΑ ΕΤΟΥΣ 4'!$F$34,10),IF(MAX([1]Βοηθητικό!$E$34:$J$34)=MAX([1]Βοηθητικό!$E$1:$J$1)-3,RIGHT('[1]ΣΤΟΙΧΕΙΑ ΕΤΟΥΣ 3'!$F$34,10),IF(MAX([1]Βοηθητικό!$E$34:$J$34)=MAX([1]Βοηθητικό!$E$1:$J$1)-4,RIGHT('[1]ΣΤΟΙΧΕΙΑ ΕΤΟΥΣ 2'!$F$34,10),IF(MAX([1]Βοηθητικό!$E$34:$J$34)=MAX([1]Βοηθητικό!$E$1:$J$1)-5,RIGHT('[1]ΣΤΟΙΧΕΙΑ ΕΤΟΥΣ 1'!$F$34,10),""))))))</f>
        <v>31/12/2019</v>
      </c>
    </row>
    <row r="2558" spans="1:4" x14ac:dyDescent="0.25">
      <c r="A2558" s="1" t="s">
        <v>6</v>
      </c>
      <c r="B2558" s="6">
        <f>IF(MAX([1]Βοηθητικό!$E$34:$J$34)-2=MAX([1]Βοηθητικό!$E$1:$J$1)-2,'[1]ΣΤΟΙΧΕΙΑ ΕΤΟΥΣ 4'!$G$34,IF(MAX([1]Βοηθητικό!$E$34:$J$34)-2=MAX([1]Βοηθητικό!$E$1:$J$1)-3,'[1]ΣΤΟΙΧΕΙΑ ΕΤΟΥΣ 3'!$G$34,IF(MAX([1]Βοηθητικό!$E$34:$J$34)-2=MAX([1]Βοηθητικό!$E$1:$J$1)-4,'[1]ΣΤΟΙΧΕΙΑ ΕΤΟΥΣ 2'!$G$34,IF(MAX([1]Βοηθητικό!$E$34:$J$34)-2=MAX([1]Βοηθητικό!$E$1:$J$1)-5,'[1]ΣΤΟΙΧΕΙΑ ΕΤΟΥΣ 1'!$G$34,""))))</f>
        <v>1882295</v>
      </c>
      <c r="C2558" s="6">
        <f>IF(MAX([1]Βοηθητικό!$E$34:$J$34)-1=MAX([1]Βοηθητικό!$E$1:$J$1)-1,'[1]ΣΤΟΙΧΕΙΑ ΕΤΟΥΣ 5'!$G$34,IF(MAX([1]Βοηθητικό!$E$34:$J$34)-1=MAX([1]Βοηθητικό!$E$1:$J$1)-2,'[1]ΣΤΟΙΧΕΙΑ ΕΤΟΥΣ 4'!$G$34,IF(MAX([1]Βοηθητικό!$E$34:$J$34)-1=MAX([1]Βοηθητικό!$E$1:$J$1)-3,'[1]ΣΤΟΙΧΕΙΑ ΕΤΟΥΣ 3'!$G$34,IF(MAX([1]Βοηθητικό!$E$34:$J$34)-1=MAX([1]Βοηθητικό!$E$1:$J$1)-4,'[1]ΣΤΟΙΧΕΙΑ ΕΤΟΥΣ 2'!$G$34,IF(MAX([1]Βοηθητικό!$E$34:$J$34)-1=MAX([1]Βοηθητικό!$E$1:$J$1)-5,'[1]ΣΤΟΙΧΕΙΑ ΕΤΟΥΣ 1'!$G$34,"")))))</f>
        <v>1758874</v>
      </c>
      <c r="D2558" s="7">
        <f>IF(MAX([1]Βοηθητικό!$E$34:$J$34)=MAX([1]Βοηθητικό!$E$1:$J$1),'[1]ΣΤΟΙΧΕΙΑ ΕΤΟΥΣ 6'!$G$34,IF(MAX([1]Βοηθητικό!$E$34:$J$34)=MAX([1]Βοηθητικό!$E$1:$J$1)-1,'[1]ΣΤΟΙΧΕΙΑ ΕΤΟΥΣ 5'!$G$34,IF(MAX([1]Βοηθητικό!$E$34:$J$34)=MAX([1]Βοηθητικό!$E$1:$J$1)-2,'[1]ΣΤΟΙΧΕΙΑ ΕΤΟΥΣ 4'!$G$34,IF(MAX([1]Βοηθητικό!$E$34:$J$34)=MAX([1]Βοηθητικό!$E$1:$J$1)-3,'[1]ΣΤΟΙΧΕΙΑ ΕΤΟΥΣ 3'!$G$34,IF(MAX([1]Βοηθητικό!$E$34:$J$34)=MAX([1]Βοηθητικό!$E$1:$J$1)-4,'[1]ΣΤΟΙΧΕΙΑ ΕΤΟΥΣ 2'!$G$34,IF(MAX([1]Βοηθητικό!$E$34:$J$34)=MAX([1]Βοηθητικό!$E$1:$J$1)-5,'[1]ΣΤΟΙΧΕΙΑ ΕΤΟΥΣ 1'!$G$34,""))))))</f>
        <v>1671615</v>
      </c>
    </row>
    <row r="2559" spans="1:4" x14ac:dyDescent="0.25">
      <c r="A2559" s="1" t="s">
        <v>7</v>
      </c>
      <c r="B2559" s="6">
        <f>IF(MAX([1]Βοηθητικό!$E$34:$J$34)-2=MAX([1]Βοηθητικό!$E$1:$J$1)-2,'[1]ΣΤΟΙΧΕΙΑ ΕΤΟΥΣ 4'!$H$34,IF(MAX([1]Βοηθητικό!$E$34:$J$34)-2=MAX([1]Βοηθητικό!$E$1:$J$1)-3,'[1]ΣΤΟΙΧΕΙΑ ΕΤΟΥΣ 3'!$H$34,IF(MAX([1]Βοηθητικό!$E$34:$J$34)-2=MAX([1]Βοηθητικό!$E$1:$J$1)-4,'[1]ΣΤΟΙΧΕΙΑ ΕΤΟΥΣ 2'!$H$34,IF(MAX([1]Βοηθητικό!$E$34:$J$34)-2=MAX([1]Βοηθητικό!$E$1:$J$1)-5,'[1]ΣΤΟΙΧΕΙΑ ΕΤΟΥΣ 1'!$H$34,""))))</f>
        <v>373949</v>
      </c>
      <c r="C2559" s="6">
        <f>IF(MAX([1]Βοηθητικό!$E$34:$J$34)-1=MAX([1]Βοηθητικό!$E$1:$J$1)-1,'[1]ΣΤΟΙΧΕΙΑ ΕΤΟΥΣ 5'!$H$34,IF(MAX([1]Βοηθητικό!$E$34:$J$34)-1=MAX([1]Βοηθητικό!$E$1:$J$1)-2,'[1]ΣΤΟΙΧΕΙΑ ΕΤΟΥΣ 4'!$H$34,IF(MAX([1]Βοηθητικό!$E$34:$J$34)-1=MAX([1]Βοηθητικό!$E$1:$J$1)-3,'[1]ΣΤΟΙΧΕΙΑ ΕΤΟΥΣ 3'!$H$34,IF(MAX([1]Βοηθητικό!$E$34:$J$34)-1=MAX([1]Βοηθητικό!$E$1:$J$1)-4,'[1]ΣΤΟΙΧΕΙΑ ΕΤΟΥΣ 2'!$H$34,IF(MAX([1]Βοηθητικό!$E$34:$J$34)-1=MAX([1]Βοηθητικό!$E$1:$J$1)-5,'[1]ΣΤΟΙΧΕΙΑ ΕΤΟΥΣ 1'!$H$34,"")))))</f>
        <v>373949</v>
      </c>
      <c r="D2559" s="7">
        <f>IF(MAX([1]Βοηθητικό!$E$34:$J$34)=MAX([1]Βοηθητικό!$E$1:$J$1),'[1]ΣΤΟΙΧΕΙΑ ΕΤΟΥΣ 6'!$H$34,IF(MAX([1]Βοηθητικό!$E$34:$J$34)=MAX([1]Βοηθητικό!$E$1:$J$1)-1,'[1]ΣΤΟΙΧΕΙΑ ΕΤΟΥΣ 5'!$H$34,IF(MAX([1]Βοηθητικό!$E$34:$J$34)=MAX([1]Βοηθητικό!$E$1:$J$1)-2,'[1]ΣΤΟΙΧΕΙΑ ΕΤΟΥΣ 4'!$H$34,IF(MAX([1]Βοηθητικό!$E$34:$J$34)=MAX([1]Βοηθητικό!$E$1:$J$1)-3,'[1]ΣΤΟΙΧΕΙΑ ΕΤΟΥΣ 3'!$H$34,IF(MAX([1]Βοηθητικό!$E$34:$J$34)=MAX([1]Βοηθητικό!$E$1:$J$1)-4,'[1]ΣΤΟΙΧΕΙΑ ΕΤΟΥΣ 2'!$H$34,IF(MAX([1]Βοηθητικό!$E$34:$J$34)=MAX([1]Βοηθητικό!$E$1:$J$1)-5,'[1]ΣΤΟΙΧΕΙΑ ΕΤΟΥΣ 1'!$H$34,""))))))</f>
        <v>0</v>
      </c>
    </row>
    <row r="2560" spans="1:4" x14ac:dyDescent="0.25">
      <c r="A2560" s="1" t="s">
        <v>8</v>
      </c>
      <c r="B2560" s="6">
        <f>IF(MAX([1]Βοηθητικό!$E$34:$J$34)-2=MAX([1]Βοηθητικό!$E$1:$J$1)-2,'[1]ΣΤΟΙΧΕΙΑ ΕΤΟΥΣ 4'!$I$34,IF(MAX([1]Βοηθητικό!$E$34:$J$34)-2=MAX([1]Βοηθητικό!$E$1:$J$1)-3,'[1]ΣΤΟΙΧΕΙΑ ΕΤΟΥΣ 3'!$I$34,IF(MAX([1]Βοηθητικό!$E$34:$J$34)-2=MAX([1]Βοηθητικό!$E$1:$J$1)-4,'[1]ΣΤΟΙΧΕΙΑ ΕΤΟΥΣ 2'!$I$34,IF(MAX([1]Βοηθητικό!$E$34:$J$34)-2=MAX([1]Βοηθητικό!$E$1:$J$1)-5,'[1]ΣΤΟΙΧΕΙΑ ΕΤΟΥΣ 1'!$I$34,""))))</f>
        <v>4315909</v>
      </c>
      <c r="C2560" s="6">
        <f>IF(MAX([1]Βοηθητικό!$E$34:$J$34)-1=MAX([1]Βοηθητικό!$E$1:$J$1)-1,'[1]ΣΤΟΙΧΕΙΑ ΕΤΟΥΣ 5'!$I$34,IF(MAX([1]Βοηθητικό!$E$34:$J$34)-1=MAX([1]Βοηθητικό!$E$1:$J$1)-2,'[1]ΣΤΟΙΧΕΙΑ ΕΤΟΥΣ 4'!$I$34,IF(MAX([1]Βοηθητικό!$E$34:$J$34)-1=MAX([1]Βοηθητικό!$E$1:$J$1)-3,'[1]ΣΤΟΙΧΕΙΑ ΕΤΟΥΣ 3'!$I$34,IF(MAX([1]Βοηθητικό!$E$34:$J$34)-1=MAX([1]Βοηθητικό!$E$1:$J$1)-4,'[1]ΣΤΟΙΧΕΙΑ ΕΤΟΥΣ 2'!$I$34,IF(MAX([1]Βοηθητικό!$E$34:$J$34)-1=MAX([1]Βοηθητικό!$E$1:$J$1)-5,'[1]ΣΤΟΙΧΕΙΑ ΕΤΟΥΣ 1'!$I$34,"")))))</f>
        <v>2618341</v>
      </c>
      <c r="D2560" s="7">
        <f>IF(MAX([1]Βοηθητικό!$E$34:$J$34)=MAX([1]Βοηθητικό!$E$1:$J$1),'[1]ΣΤΟΙΧΕΙΑ ΕΤΟΥΣ 6'!$I$34,IF(MAX([1]Βοηθητικό!$E$34:$J$34)=MAX([1]Βοηθητικό!$E$1:$J$1)-1,'[1]ΣΤΟΙΧΕΙΑ ΕΤΟΥΣ 5'!$I$34,IF(MAX([1]Βοηθητικό!$E$34:$J$34)=MAX([1]Βοηθητικό!$E$1:$J$1)-2,'[1]ΣΤΟΙΧΕΙΑ ΕΤΟΥΣ 4'!$I$34,IF(MAX([1]Βοηθητικό!$E$34:$J$34)=MAX([1]Βοηθητικό!$E$1:$J$1)-3,'[1]ΣΤΟΙΧΕΙΑ ΕΤΟΥΣ 3'!$I$34,IF(MAX([1]Βοηθητικό!$E$34:$J$34)=MAX([1]Βοηθητικό!$E$1:$J$1)-4,'[1]ΣΤΟΙΧΕΙΑ ΕΤΟΥΣ 2'!$I$34,IF(MAX([1]Βοηθητικό!$E$34:$J$34)=MAX([1]Βοηθητικό!$E$1:$J$1)-5,'[1]ΣΤΟΙΧΕΙΑ ΕΤΟΥΣ 1'!$I$34,""))))))</f>
        <v>1505856</v>
      </c>
    </row>
    <row r="2561" spans="1:4" x14ac:dyDescent="0.25">
      <c r="A2561" s="1" t="s">
        <v>57</v>
      </c>
      <c r="B2561" s="6">
        <f>IF(MAX([1]Βοηθητικό!$E$34:$J$34)-2=MAX([1]Βοηθητικό!$E$1:$J$1)-2,'[1]ΣΤΟΙΧΕΙΑ ΕΤΟΥΣ 4'!$BF$34,IF(MAX([1]Βοηθητικό!$E$34:$J$34)-2=MAX([1]Βοηθητικό!$E$1:$J$1)-3,'[1]ΣΤΟΙΧΕΙΑ ΕΤΟΥΣ 3'!$BF$34,IF(MAX([1]Βοηθητικό!$E$34:$J$34)-2=MAX([1]Βοηθητικό!$E$1:$J$1)-4,'[1]ΣΤΟΙΧΕΙΑ ΕΤΟΥΣ 2'!$BF$34,IF(MAX([1]Βοηθητικό!$E$34:$J$34)-2=MAX([1]Βοηθητικό!$E$1:$J$1)-5,'[1]ΣΤΟΙΧΕΙΑ ΕΤΟΥΣ 1'!$BF$34,""))))</f>
        <v>0</v>
      </c>
      <c r="C2561" s="6">
        <f>IF(MAX([1]Βοηθητικό!$E$34:$J$34)-1=MAX([1]Βοηθητικό!$E$1:$J$1)-1,'[1]ΣΤΟΙΧΕΙΑ ΕΤΟΥΣ 5'!$BF$34,IF(MAX([1]Βοηθητικό!$E$34:$J$34)-1=MAX([1]Βοηθητικό!$E$1:$J$1)-2,'[1]ΣΤΟΙΧΕΙΑ ΕΤΟΥΣ 4'!$BF$34,IF(MAX([1]Βοηθητικό!$E$34:$J$34)-1=MAX([1]Βοηθητικό!$E$1:$J$1)-3,'[1]ΣΤΟΙΧΕΙΑ ΕΤΟΥΣ 3'!$BF$34,IF(MAX([1]Βοηθητικό!$E$34:$J$34)-1=MAX([1]Βοηθητικό!$E$1:$J$1)-4,'[1]ΣΤΟΙΧΕΙΑ ΕΤΟΥΣ 2'!$BF$34,IF(MAX([1]Βοηθητικό!$E$34:$J$34)-1=MAX([1]Βοηθητικό!$E$1:$J$1)-5,'[1]ΣΤΟΙΧΕΙΑ ΕΤΟΥΣ 1'!$BF$34,"")))))</f>
        <v>1930521</v>
      </c>
      <c r="D2561" s="7">
        <f>IF(MAX([1]Βοηθητικό!$E$34:$J$34)=MAX([1]Βοηθητικό!$E$1:$J$1),'[1]ΣΤΟΙΧΕΙΑ ΕΤΟΥΣ 6'!$BF$34,IF(MAX([1]Βοηθητικό!$E$34:$J$34)=MAX([1]Βοηθητικό!$E$1:$J$1)-1,'[1]ΣΤΟΙΧΕΙΑ ΕΤΟΥΣ 5'!$BF$34,IF(MAX([1]Βοηθητικό!$E$34:$J$34)=MAX([1]Βοηθητικό!$E$1:$J$1)-2,'[1]ΣΤΟΙΧΕΙΑ ΕΤΟΥΣ 4'!$BF$34,IF(MAX([1]Βοηθητικό!$E$34:$J$34)=MAX([1]Βοηθητικό!$E$1:$J$1)-3,'[1]ΣΤΟΙΧΕΙΑ ΕΤΟΥΣ 3'!$BF$34,IF(MAX([1]Βοηθητικό!$E$34:$J$34)=MAX([1]Βοηθητικό!$E$1:$J$1)-4,'[1]ΣΤΟΙΧΕΙΑ ΕΤΟΥΣ 2'!$BF$34,IF(MAX([1]Βοηθητικό!$E$34:$J$34)=MAX([1]Βοηθητικό!$E$1:$J$1)-5,'[1]ΣΤΟΙΧΕΙΑ ΕΤΟΥΣ 1'!$BF$34,""))))))</f>
        <v>134979</v>
      </c>
    </row>
    <row r="2562" spans="1:4" x14ac:dyDescent="0.25">
      <c r="A2562" s="1" t="s">
        <v>9</v>
      </c>
      <c r="B2562" s="6">
        <f>IF(MAX([1]Βοηθητικό!$E$34:$J$34)-2=MAX([1]Βοηθητικό!$E$1:$J$1)-2,'[1]ΣΤΟΙΧΕΙΑ ΕΤΟΥΣ 4'!$J$34,IF(MAX([1]Βοηθητικό!$E$34:$J$34)-2=MAX([1]Βοηθητικό!$E$1:$J$1)-3,'[1]ΣΤΟΙΧΕΙΑ ΕΤΟΥΣ 3'!$J$34,IF(MAX([1]Βοηθητικό!$E$34:$J$34)-2=MAX([1]Βοηθητικό!$E$1:$J$1)-4,'[1]ΣΤΟΙΧΕΙΑ ΕΤΟΥΣ 2'!$J$34,IF(MAX([1]Βοηθητικό!$E$34:$J$34)-2=MAX([1]Βοηθητικό!$E$1:$J$1)-5,'[1]ΣΤΟΙΧΕΙΑ ΕΤΟΥΣ 1'!$J$34,""))))</f>
        <v>55118</v>
      </c>
      <c r="C2562" s="6">
        <f>IF(MAX([1]Βοηθητικό!$E$34:$J$34)-1=MAX([1]Βοηθητικό!$E$1:$J$1)-1,'[1]ΣΤΟΙΧΕΙΑ ΕΤΟΥΣ 5'!$J$34,IF(MAX([1]Βοηθητικό!$E$34:$J$34)-1=MAX([1]Βοηθητικό!$E$1:$J$1)-2,'[1]ΣΤΟΙΧΕΙΑ ΕΤΟΥΣ 4'!$J$34,IF(MAX([1]Βοηθητικό!$E$34:$J$34)-1=MAX([1]Βοηθητικό!$E$1:$J$1)-3,'[1]ΣΤΟΙΧΕΙΑ ΕΤΟΥΣ 3'!$J$34,IF(MAX([1]Βοηθητικό!$E$34:$J$34)-1=MAX([1]Βοηθητικό!$E$1:$J$1)-4,'[1]ΣΤΟΙΧΕΙΑ ΕΤΟΥΣ 2'!$J$34,IF(MAX([1]Βοηθητικό!$E$34:$J$34)-1=MAX([1]Βοηθητικό!$E$1:$J$1)-5,'[1]ΣΤΟΙΧΕΙΑ ΕΤΟΥΣ 1'!$J$34,"")))))</f>
        <v>30674</v>
      </c>
      <c r="D2562" s="7">
        <f>IF(MAX([1]Βοηθητικό!$E$34:$J$34)=MAX([1]Βοηθητικό!$E$1:$J$1),'[1]ΣΤΟΙΧΕΙΑ ΕΤΟΥΣ 6'!$J$34,IF(MAX([1]Βοηθητικό!$E$34:$J$34)=MAX([1]Βοηθητικό!$E$1:$J$1)-1,'[1]ΣΤΟΙΧΕΙΑ ΕΤΟΥΣ 5'!$J$34,IF(MAX([1]Βοηθητικό!$E$34:$J$34)=MAX([1]Βοηθητικό!$E$1:$J$1)-2,'[1]ΣΤΟΙΧΕΙΑ ΕΤΟΥΣ 4'!$J$34,IF(MAX([1]Βοηθητικό!$E$34:$J$34)=MAX([1]Βοηθητικό!$E$1:$J$1)-3,'[1]ΣΤΟΙΧΕΙΑ ΕΤΟΥΣ 3'!$J$34,IF(MAX([1]Βοηθητικό!$E$34:$J$34)=MAX([1]Βοηθητικό!$E$1:$J$1)-4,'[1]ΣΤΟΙΧΕΙΑ ΕΤΟΥΣ 2'!$J$34,IF(MAX([1]Βοηθητικό!$E$34:$J$34)=MAX([1]Βοηθητικό!$E$1:$J$1)-5,'[1]ΣΤΟΙΧΕΙΑ ΕΤΟΥΣ 1'!$J$34,""))))))</f>
        <v>30781</v>
      </c>
    </row>
    <row r="2563" spans="1:4" x14ac:dyDescent="0.25">
      <c r="A2563" s="1" t="s">
        <v>181</v>
      </c>
      <c r="B2563" s="6">
        <f>IF(MAX([1]Βοηθητικό!$E$34:$J$34)-2=MAX([1]Βοηθητικό!$E$1:$J$1)-2,'[1]ΣΤΟΙΧΕΙΑ ΕΤΟΥΣ 4'!$M$34,IF(MAX([1]Βοηθητικό!$E$34:$J$34)-2=MAX([1]Βοηθητικό!$E$1:$J$1)-3,'[1]ΣΤΟΙΧΕΙΑ ΕΤΟΥΣ 3'!$M$34,IF(MAX([1]Βοηθητικό!$E$34:$J$34)-2=MAX([1]Βοηθητικό!$E$1:$J$1)-4,'[1]ΣΤΟΙΧΕΙΑ ΕΤΟΥΣ 2'!$M$34,IF(MAX([1]Βοηθητικό!$E$34:$J$34)-2=MAX([1]Βοηθητικό!$E$1:$J$1)-5,'[1]ΣΤΟΙΧΕΙΑ ΕΤΟΥΣ 1'!$M$34,""))))</f>
        <v>2862681</v>
      </c>
      <c r="C2563" s="6">
        <f>IF(MAX([1]Βοηθητικό!$E$34:$J$34)-1=MAX([1]Βοηθητικό!$E$1:$J$1)-1,'[1]ΣΤΟΙΧΕΙΑ ΕΤΟΥΣ 5'!$M$34,IF(MAX([1]Βοηθητικό!$E$34:$J$34)-1=MAX([1]Βοηθητικό!$E$1:$J$1)-2,'[1]ΣΤΟΙΧΕΙΑ ΕΤΟΥΣ 4'!$M$34,IF(MAX([1]Βοηθητικό!$E$34:$J$34)-1=MAX([1]Βοηθητικό!$E$1:$J$1)-3,'[1]ΣΤΟΙΧΕΙΑ ΕΤΟΥΣ 3'!$M$34,IF(MAX([1]Βοηθητικό!$E$34:$J$34)-1=MAX([1]Βοηθητικό!$E$1:$J$1)-4,'[1]ΣΤΟΙΧΕΙΑ ΕΤΟΥΣ 2'!$M$34,IF(MAX([1]Βοηθητικό!$E$34:$J$34)-1=MAX([1]Βοηθητικό!$E$1:$J$1)-5,'[1]ΣΤΟΙΧΕΙΑ ΕΤΟΥΣ 1'!$M$34,"")))))</f>
        <v>3194611</v>
      </c>
      <c r="D2563" s="7">
        <f>IF(MAX([1]Βοηθητικό!$E$34:$J$34)=MAX([1]Βοηθητικό!$E$1:$J$1),'[1]ΣΤΟΙΧΕΙΑ ΕΤΟΥΣ 6'!$M$34,IF(MAX([1]Βοηθητικό!$E$34:$J$34)=MAX([1]Βοηθητικό!$E$1:$J$1)-1,'[1]ΣΤΟΙΧΕΙΑ ΕΤΟΥΣ 5'!$M$34,IF(MAX([1]Βοηθητικό!$E$34:$J$34)=MAX([1]Βοηθητικό!$E$1:$J$1)-2,'[1]ΣΤΟΙΧΕΙΑ ΕΤΟΥΣ 4'!$M$34,IF(MAX([1]Βοηθητικό!$E$34:$J$34)=MAX([1]Βοηθητικό!$E$1:$J$1)-3,'[1]ΣΤΟΙΧΕΙΑ ΕΤΟΥΣ 3'!$M$34,IF(MAX([1]Βοηθητικό!$E$34:$J$34)=MAX([1]Βοηθητικό!$E$1:$J$1)-4,'[1]ΣΤΟΙΧΕΙΑ ΕΤΟΥΣ 2'!$M$34,IF(MAX([1]Βοηθητικό!$E$34:$J$34)=MAX([1]Βοηθητικό!$E$1:$J$1)-5,'[1]ΣΤΟΙΧΕΙΑ ΕΤΟΥΣ 1'!$M$34,""))))))</f>
        <v>0</v>
      </c>
    </row>
    <row r="2564" spans="1:4" x14ac:dyDescent="0.25">
      <c r="A2564" s="1" t="s">
        <v>182</v>
      </c>
      <c r="B2564" s="6">
        <f>IF(MAX([1]Βοηθητικό!$E$34:$J$34)-2=MAX([1]Βοηθητικό!$E$1:$J$1)-2,'[1]ΣΤΟΙΧΕΙΑ ΕΤΟΥΣ 4'!$BN$34,IF(MAX([1]Βοηθητικό!$E$34:$J$34)-2=MAX([1]Βοηθητικό!$E$1:$J$1)-3,'[1]ΣΤΟΙΧΕΙΑ ΕΤΟΥΣ 3'!$BN$34,IF(MAX([1]Βοηθητικό!$E$34:$J$34)-2=MAX([1]Βοηθητικό!$E$1:$J$1)-4,'[1]ΣΤΟΙΧΕΙΑ ΕΤΟΥΣ 2'!$BN$34,IF(MAX([1]Βοηθητικό!$E$34:$J$34)-2=MAX([1]Βοηθητικό!$E$1:$J$1)-5,'[1]ΣΤΟΙΧΕΙΑ ΕΤΟΥΣ 1'!$BN$34,""))))</f>
        <v>2845059</v>
      </c>
      <c r="C2564" s="6">
        <f>IF(MAX([1]Βοηθητικό!$E$34:$J$34)-1=MAX([1]Βοηθητικό!$E$1:$J$1)-1,'[1]ΣΤΟΙΧΕΙΑ ΕΤΟΥΣ 5'!$BN$34,IF(MAX([1]Βοηθητικό!$E$34:$J$34)-1=MAX([1]Βοηθητικό!$E$1:$J$1)-2,'[1]ΣΤΟΙΧΕΙΑ ΕΤΟΥΣ 4'!$BN$34,IF(MAX([1]Βοηθητικό!$E$34:$J$34)-1=MAX([1]Βοηθητικό!$E$1:$J$1)-3,'[1]ΣΤΟΙΧΕΙΑ ΕΤΟΥΣ 3'!$BN$34,IF(MAX([1]Βοηθητικό!$E$34:$J$34)-1=MAX([1]Βοηθητικό!$E$1:$J$1)-4,'[1]ΣΤΟΙΧΕΙΑ ΕΤΟΥΣ 2'!$BN$34,IF(MAX([1]Βοηθητικό!$E$34:$J$34)-1=MAX([1]Βοηθητικό!$E$1:$J$1)-5,'[1]ΣΤΟΙΧΕΙΑ ΕΤΟΥΣ 1'!$BN$34,"")))))</f>
        <v>1389025</v>
      </c>
      <c r="D2564" s="7">
        <f>IF(MAX([1]Βοηθητικό!$E$34:$J$34)=MAX([1]Βοηθητικό!$E$1:$J$1),'[1]ΣΤΟΙΧΕΙΑ ΕΤΟΥΣ 6'!$BN$34,IF(MAX([1]Βοηθητικό!$E$34:$J$34)=MAX([1]Βοηθητικό!$E$1:$J$1)-1,'[1]ΣΤΟΙΧΕΙΑ ΕΤΟΥΣ 5'!$BN$34,IF(MAX([1]Βοηθητικό!$E$34:$J$34)=MAX([1]Βοηθητικό!$E$1:$J$1)-2,'[1]ΣΤΟΙΧΕΙΑ ΕΤΟΥΣ 4'!$BN$34,IF(MAX([1]Βοηθητικό!$E$34:$J$34)=MAX([1]Βοηθητικό!$E$1:$J$1)-3,'[1]ΣΤΟΙΧΕΙΑ ΕΤΟΥΣ 3'!$BN$34,IF(MAX([1]Βοηθητικό!$E$34:$J$34)=MAX([1]Βοηθητικό!$E$1:$J$1)-4,'[1]ΣΤΟΙΧΕΙΑ ΕΤΟΥΣ 2'!$BN$34,IF(MAX([1]Βοηθητικό!$E$34:$J$34)=MAX([1]Βοηθητικό!$E$1:$J$1)-5,'[1]ΣΤΟΙΧΕΙΑ ΕΤΟΥΣ 1'!$BN$34,""))))))</f>
        <v>0</v>
      </c>
    </row>
    <row r="2565" spans="1:4" x14ac:dyDescent="0.25">
      <c r="A2565" s="1" t="s">
        <v>183</v>
      </c>
      <c r="B2565" s="6">
        <f>IF(MAX([1]Βοηθητικό!$E$34:$J$34)-2=MAX([1]Βοηθητικό!$E$1:$J$1)-2,'[1]ΣΤΟΙΧΕΙΑ ΕΤΟΥΣ 4'!$BG$34,IF(MAX([1]Βοηθητικό!$E$34:$J$34)-2=MAX([1]Βοηθητικό!$E$1:$J$1)-3,'[1]ΣΤΟΙΧΕΙΑ ΕΤΟΥΣ 3'!$BG$34,IF(MAX([1]Βοηθητικό!$E$34:$J$34)-2=MAX([1]Βοηθητικό!$E$1:$J$1)-4,'[1]ΣΤΟΙΧΕΙΑ ΕΤΟΥΣ 2'!$BG$34,IF(MAX([1]Βοηθητικό!$E$34:$J$34)-2=MAX([1]Βοηθητικό!$E$1:$J$1)-5,'[1]ΣΤΟΙΧΕΙΑ ΕΤΟΥΣ 1'!$BG$34,""))))</f>
        <v>0</v>
      </c>
      <c r="C2565" s="6">
        <f>IF(MAX([1]Βοηθητικό!$E$34:$J$34)-1=MAX([1]Βοηθητικό!$E$1:$J$1)-1,'[1]ΣΤΟΙΧΕΙΑ ΕΤΟΥΣ 5'!$BG$34,IF(MAX([1]Βοηθητικό!$E$34:$J$34)-1=MAX([1]Βοηθητικό!$E$1:$J$1)-2,'[1]ΣΤΟΙΧΕΙΑ ΕΤΟΥΣ 4'!$BG$34,IF(MAX([1]Βοηθητικό!$E$34:$J$34)-1=MAX([1]Βοηθητικό!$E$1:$J$1)-3,'[1]ΣΤΟΙΧΕΙΑ ΕΤΟΥΣ 3'!$BG$34,IF(MAX([1]Βοηθητικό!$E$34:$J$34)-1=MAX([1]Βοηθητικό!$E$1:$J$1)-4,'[1]ΣΤΟΙΧΕΙΑ ΕΤΟΥΣ 2'!$BG$34,IF(MAX([1]Βοηθητικό!$E$34:$J$34)-1=MAX([1]Βοηθητικό!$E$1:$J$1)-5,'[1]ΣΤΟΙΧΕΙΑ ΕΤΟΥΣ 1'!$BG$34,"")))))</f>
        <v>1805587</v>
      </c>
      <c r="D2565" s="7">
        <f>IF(MAX([1]Βοηθητικό!$E$34:$J$34)=MAX([1]Βοηθητικό!$E$1:$J$1),'[1]ΣΤΟΙΧΕΙΑ ΕΤΟΥΣ 6'!$BG$34,IF(MAX([1]Βοηθητικό!$E$34:$J$34)=MAX([1]Βοηθητικό!$E$1:$J$1)-1,'[1]ΣΤΟΙΧΕΙΑ ΕΤΟΥΣ 5'!$BG$34,IF(MAX([1]Βοηθητικό!$E$34:$J$34)=MAX([1]Βοηθητικό!$E$1:$J$1)-2,'[1]ΣΤΟΙΧΕΙΑ ΕΤΟΥΣ 4'!$BG$34,IF(MAX([1]Βοηθητικό!$E$34:$J$34)=MAX([1]Βοηθητικό!$E$1:$J$1)-3,'[1]ΣΤΟΙΧΕΙΑ ΕΤΟΥΣ 3'!$BG$34,IF(MAX([1]Βοηθητικό!$E$34:$J$34)=MAX([1]Βοηθητικό!$E$1:$J$1)-4,'[1]ΣΤΟΙΧΕΙΑ ΕΤΟΥΣ 2'!$BG$34,IF(MAX([1]Βοηθητικό!$E$34:$J$34)=MAX([1]Βοηθητικό!$E$1:$J$1)-5,'[1]ΣΤΟΙΧΕΙΑ ΕΤΟΥΣ 1'!$BG$34,""))))))</f>
        <v>0</v>
      </c>
    </row>
    <row r="2566" spans="1:4" x14ac:dyDescent="0.25">
      <c r="A2566" s="1" t="s">
        <v>66</v>
      </c>
      <c r="B2566" s="6">
        <f>IF(MAX([1]Βοηθητικό!$E$34:$J$34)-2=MAX([1]Βοηθητικό!$E$1:$J$1)-2,'[1]ΣΤΟΙΧΕΙΑ ΕΤΟΥΣ 4'!$BO$34,IF(MAX([1]Βοηθητικό!$E$34:$J$34)-2=MAX([1]Βοηθητικό!$E$1:$J$1)-3,'[1]ΣΤΟΙΧΕΙΑ ΕΤΟΥΣ 3'!$BO$34,IF(MAX([1]Βοηθητικό!$E$34:$J$34)-2=MAX([1]Βοηθητικό!$E$1:$J$1)-4,'[1]ΣΤΟΙΧΕΙΑ ΕΤΟΥΣ 2'!$BO$34,IF(MAX([1]Βοηθητικό!$E$34:$J$34)-2=MAX([1]Βοηθητικό!$E$1:$J$1)-5,'[1]ΣΤΟΙΧΕΙΑ ΕΤΟΥΣ 1'!$BO$34,""))))</f>
        <v>17622</v>
      </c>
      <c r="C2566" s="6">
        <f>IF(MAX([1]Βοηθητικό!$E$34:$J$34)-1=MAX([1]Βοηθητικό!$E$1:$J$1)-1,'[1]ΣΤΟΙΧΕΙΑ ΕΤΟΥΣ 5'!$BO$34,IF(MAX([1]Βοηθητικό!$E$34:$J$34)-1=MAX([1]Βοηθητικό!$E$1:$J$1)-2,'[1]ΣΤΟΙΧΕΙΑ ΕΤΟΥΣ 4'!$BO$34,IF(MAX([1]Βοηθητικό!$E$34:$J$34)-1=MAX([1]Βοηθητικό!$E$1:$J$1)-3,'[1]ΣΤΟΙΧΕΙΑ ΕΤΟΥΣ 3'!$BO$34,IF(MAX([1]Βοηθητικό!$E$34:$J$34)-1=MAX([1]Βοηθητικό!$E$1:$J$1)-4,'[1]ΣΤΟΙΧΕΙΑ ΕΤΟΥΣ 2'!$BO$34,IF(MAX([1]Βοηθητικό!$E$34:$J$34)-1=MAX([1]Βοηθητικό!$E$1:$J$1)-5,'[1]ΣΤΟΙΧΕΙΑ ΕΤΟΥΣ 1'!$BO$34,"")))))</f>
        <v>0</v>
      </c>
      <c r="D2566" s="7">
        <f>IF(MAX([1]Βοηθητικό!$E$34:$J$34)=MAX([1]Βοηθητικό!$E$1:$J$1),'[1]ΣΤΟΙΧΕΙΑ ΕΤΟΥΣ 6'!$BO$34,IF(MAX([1]Βοηθητικό!$E$34:$J$34)=MAX([1]Βοηθητικό!$E$1:$J$1)-1,'[1]ΣΤΟΙΧΕΙΑ ΕΤΟΥΣ 5'!$BO$34,IF(MAX([1]Βοηθητικό!$E$34:$J$34)=MAX([1]Βοηθητικό!$E$1:$J$1)-2,'[1]ΣΤΟΙΧΕΙΑ ΕΤΟΥΣ 4'!$BO$34,IF(MAX([1]Βοηθητικό!$E$34:$J$34)=MAX([1]Βοηθητικό!$E$1:$J$1)-3,'[1]ΣΤΟΙΧΕΙΑ ΕΤΟΥΣ 3'!$BO$34,IF(MAX([1]Βοηθητικό!$E$34:$J$34)=MAX([1]Βοηθητικό!$E$1:$J$1)-4,'[1]ΣΤΟΙΧΕΙΑ ΕΤΟΥΣ 2'!$BO$34,IF(MAX([1]Βοηθητικό!$E$34:$J$34)=MAX([1]Βοηθητικό!$E$1:$J$1)-5,'[1]ΣΤΟΙΧΕΙΑ ΕΤΟΥΣ 1'!$BO$34,""))))))</f>
        <v>0</v>
      </c>
    </row>
    <row r="2567" spans="1:4" x14ac:dyDescent="0.25">
      <c r="A2567" s="1" t="s">
        <v>13</v>
      </c>
      <c r="B2567" s="6">
        <f>IF(MAX([1]Βοηθητικό!$E$34:$J$34)-2=MAX([1]Βοηθητικό!$E$1:$J$1)-2,'[1]ΣΤΟΙΧΕΙΑ ΕΤΟΥΣ 4'!$N$34,IF(MAX([1]Βοηθητικό!$E$34:$J$34)-2=MAX([1]Βοηθητικό!$E$1:$J$1)-3,'[1]ΣΤΟΙΧΕΙΑ ΕΤΟΥΣ 3'!$N$34,IF(MAX([1]Βοηθητικό!$E$34:$J$34)-2=MAX([1]Βοηθητικό!$E$1:$J$1)-4,'[1]ΣΤΟΙΧΕΙΑ ΕΤΟΥΣ 2'!$N$34,IF(MAX([1]Βοηθητικό!$E$34:$J$34)-2=MAX([1]Βοηθητικό!$E$1:$J$1)-5,'[1]ΣΤΟΙΧΕΙΑ ΕΤΟΥΣ 1'!$N$34,""))))</f>
        <v>0</v>
      </c>
      <c r="C2567" s="6">
        <f>IF(MAX([1]Βοηθητικό!$E$34:$J$34)-1=MAX([1]Βοηθητικό!$E$1:$J$1)-1,'[1]ΣΤΟΙΧΕΙΑ ΕΤΟΥΣ 5'!$N$34,IF(MAX([1]Βοηθητικό!$E$34:$J$34)-1=MAX([1]Βοηθητικό!$E$1:$J$1)-2,'[1]ΣΤΟΙΧΕΙΑ ΕΤΟΥΣ 4'!$N$34,IF(MAX([1]Βοηθητικό!$E$34:$J$34)-1=MAX([1]Βοηθητικό!$E$1:$J$1)-3,'[1]ΣΤΟΙΧΕΙΑ ΕΤΟΥΣ 3'!$N$34,IF(MAX([1]Βοηθητικό!$E$34:$J$34)-1=MAX([1]Βοηθητικό!$E$1:$J$1)-4,'[1]ΣΤΟΙΧΕΙΑ ΕΤΟΥΣ 2'!$N$34,IF(MAX([1]Βοηθητικό!$E$34:$J$34)-1=MAX([1]Βοηθητικό!$E$1:$J$1)-5,'[1]ΣΤΟΙΧΕΙΑ ΕΤΟΥΣ 1'!$N$34,"")))))</f>
        <v>0</v>
      </c>
      <c r="D2567" s="7">
        <f>IF(MAX([1]Βοηθητικό!$E$34:$J$34)=MAX([1]Βοηθητικό!$E$1:$J$1),'[1]ΣΤΟΙΧΕΙΑ ΕΤΟΥΣ 6'!$N$34,IF(MAX([1]Βοηθητικό!$E$34:$J$34)=MAX([1]Βοηθητικό!$E$1:$J$1)-1,'[1]ΣΤΟΙΧΕΙΑ ΕΤΟΥΣ 5'!$N$34,IF(MAX([1]Βοηθητικό!$E$34:$J$34)=MAX([1]Βοηθητικό!$E$1:$J$1)-2,'[1]ΣΤΟΙΧΕΙΑ ΕΤΟΥΣ 4'!$N$34,IF(MAX([1]Βοηθητικό!$E$34:$J$34)=MAX([1]Βοηθητικό!$E$1:$J$1)-3,'[1]ΣΤΟΙΧΕΙΑ ΕΤΟΥΣ 3'!$N$34,IF(MAX([1]Βοηθητικό!$E$34:$J$34)=MAX([1]Βοηθητικό!$E$1:$J$1)-4,'[1]ΣΤΟΙΧΕΙΑ ΕΤΟΥΣ 2'!$N$34,IF(MAX([1]Βοηθητικό!$E$34:$J$34)=MAX([1]Βοηθητικό!$E$1:$J$1)-5,'[1]ΣΤΟΙΧΕΙΑ ΕΤΟΥΣ 1'!$N$34,""))))))</f>
        <v>0</v>
      </c>
    </row>
    <row r="2568" spans="1:4" x14ac:dyDescent="0.25">
      <c r="A2568" s="1" t="s">
        <v>14</v>
      </c>
      <c r="B2568" s="6">
        <f>IF(MAX([1]Βοηθητικό!$E$34:$J$34)-2=MAX([1]Βοηθητικό!$E$1:$J$1)-2,'[1]ΣΤΟΙΧΕΙΑ ΕΤΟΥΣ 4'!$O$34,IF(MAX([1]Βοηθητικό!$E$34:$J$34)-2=MAX([1]Βοηθητικό!$E$1:$J$1)-3,'[1]ΣΤΟΙΧΕΙΑ ΕΤΟΥΣ 3'!$O$34,IF(MAX([1]Βοηθητικό!$E$34:$J$34)-2=MAX([1]Βοηθητικό!$E$1:$J$1)-4,'[1]ΣΤΟΙΧΕΙΑ ΕΤΟΥΣ 2'!$O$34,IF(MAX([1]Βοηθητικό!$E$34:$J$34)-2=MAX([1]Βοηθητικό!$E$1:$J$1)-5,'[1]ΣΤΟΙΧΕΙΑ ΕΤΟΥΣ 1'!$O$34,""))))</f>
        <v>0</v>
      </c>
      <c r="C2568" s="6">
        <f>IF(MAX([1]Βοηθητικό!$E$34:$J$34)-1=MAX([1]Βοηθητικό!$E$1:$J$1)-1,'[1]ΣΤΟΙΧΕΙΑ ΕΤΟΥΣ 5'!$O$34,IF(MAX([1]Βοηθητικό!$E$34:$J$34)-1=MAX([1]Βοηθητικό!$E$1:$J$1)-2,'[1]ΣΤΟΙΧΕΙΑ ΕΤΟΥΣ 4'!$O$34,IF(MAX([1]Βοηθητικό!$E$34:$J$34)-1=MAX([1]Βοηθητικό!$E$1:$J$1)-3,'[1]ΣΤΟΙΧΕΙΑ ΕΤΟΥΣ 3'!$O$34,IF(MAX([1]Βοηθητικό!$E$34:$J$34)-1=MAX([1]Βοηθητικό!$E$1:$J$1)-4,'[1]ΣΤΟΙΧΕΙΑ ΕΤΟΥΣ 2'!$O$34,IF(MAX([1]Βοηθητικό!$E$34:$J$34)-1=MAX([1]Βοηθητικό!$E$1:$J$1)-5,'[1]ΣΤΟΙΧΕΙΑ ΕΤΟΥΣ 1'!$O$34,"")))))</f>
        <v>0</v>
      </c>
      <c r="D2568" s="7">
        <f>IF(MAX([1]Βοηθητικό!$E$34:$J$34)=MAX([1]Βοηθητικό!$E$1:$J$1),'[1]ΣΤΟΙΧΕΙΑ ΕΤΟΥΣ 6'!$O$34,IF(MAX([1]Βοηθητικό!$E$34:$J$34)=MAX([1]Βοηθητικό!$E$1:$J$1)-1,'[1]ΣΤΟΙΧΕΙΑ ΕΤΟΥΣ 5'!$O$34,IF(MAX([1]Βοηθητικό!$E$34:$J$34)=MAX([1]Βοηθητικό!$E$1:$J$1)-2,'[1]ΣΤΟΙΧΕΙΑ ΕΤΟΥΣ 4'!$O$34,IF(MAX([1]Βοηθητικό!$E$34:$J$34)=MAX([1]Βοηθητικό!$E$1:$J$1)-3,'[1]ΣΤΟΙΧΕΙΑ ΕΤΟΥΣ 3'!$O$34,IF(MAX([1]Βοηθητικό!$E$34:$J$34)=MAX([1]Βοηθητικό!$E$1:$J$1)-4,'[1]ΣΤΟΙΧΕΙΑ ΕΤΟΥΣ 2'!$O$34,IF(MAX([1]Βοηθητικό!$E$34:$J$34)=MAX([1]Βοηθητικό!$E$1:$J$1)-5,'[1]ΣΤΟΙΧΕΙΑ ΕΤΟΥΣ 1'!$O$34,""))))))</f>
        <v>0</v>
      </c>
    </row>
    <row r="2569" spans="1:4" x14ac:dyDescent="0.25">
      <c r="A2569" s="1" t="s">
        <v>15</v>
      </c>
      <c r="B2569" s="6">
        <f>IF(MAX([1]Βοηθητικό!$E$34:$J$34)-2=MAX([1]Βοηθητικό!$E$1:$J$1)-2,'[1]ΣΤΟΙΧΕΙΑ ΕΤΟΥΣ 4'!$P$34,IF(MAX([1]Βοηθητικό!$E$34:$J$34)-2=MAX([1]Βοηθητικό!$E$1:$J$1)-3,'[1]ΣΤΟΙΧΕΙΑ ΕΤΟΥΣ 3'!$P$34,IF(MAX([1]Βοηθητικό!$E$34:$J$34)-2=MAX([1]Βοηθητικό!$E$1:$J$1)-4,'[1]ΣΤΟΙΧΕΙΑ ΕΤΟΥΣ 2'!$P$34,IF(MAX([1]Βοηθητικό!$E$34:$J$34)-2=MAX([1]Βοηθητικό!$E$1:$J$1)-5,'[1]ΣΤΟΙΧΕΙΑ ΕΤΟΥΣ 1'!$P$34,""))))</f>
        <v>1095361</v>
      </c>
      <c r="C2569" s="6">
        <f>IF(MAX([1]Βοηθητικό!$E$34:$J$34)-1=MAX([1]Βοηθητικό!$E$1:$J$1)-1,'[1]ΣΤΟΙΧΕΙΑ ΕΤΟΥΣ 5'!$P$34,IF(MAX([1]Βοηθητικό!$E$34:$J$34)-1=MAX([1]Βοηθητικό!$E$1:$J$1)-2,'[1]ΣΤΟΙΧΕΙΑ ΕΤΟΥΣ 4'!$P$34,IF(MAX([1]Βοηθητικό!$E$34:$J$34)-1=MAX([1]Βοηθητικό!$E$1:$J$1)-3,'[1]ΣΤΟΙΧΕΙΑ ΕΤΟΥΣ 3'!$P$34,IF(MAX([1]Βοηθητικό!$E$34:$J$34)-1=MAX([1]Βοηθητικό!$E$1:$J$1)-4,'[1]ΣΤΟΙΧΕΙΑ ΕΤΟΥΣ 2'!$P$34,IF(MAX([1]Βοηθητικό!$E$34:$J$34)-1=MAX([1]Βοηθητικό!$E$1:$J$1)-5,'[1]ΣΤΟΙΧΕΙΑ ΕΤΟΥΣ 1'!$P$34,"")))))</f>
        <v>1200403</v>
      </c>
      <c r="D2569" s="7">
        <f>IF(MAX([1]Βοηθητικό!$E$34:$J$34)=MAX([1]Βοηθητικό!$E$1:$J$1),'[1]ΣΤΟΙΧΕΙΑ ΕΤΟΥΣ 6'!$P$34,IF(MAX([1]Βοηθητικό!$E$34:$J$34)=MAX([1]Βοηθητικό!$E$1:$J$1)-1,'[1]ΣΤΟΙΧΕΙΑ ΕΤΟΥΣ 5'!$P$34,IF(MAX([1]Βοηθητικό!$E$34:$J$34)=MAX([1]Βοηθητικό!$E$1:$J$1)-2,'[1]ΣΤΟΙΧΕΙΑ ΕΤΟΥΣ 4'!$P$34,IF(MAX([1]Βοηθητικό!$E$34:$J$34)=MAX([1]Βοηθητικό!$E$1:$J$1)-3,'[1]ΣΤΟΙΧΕΙΑ ΕΤΟΥΣ 3'!$P$34,IF(MAX([1]Βοηθητικό!$E$34:$J$34)=MAX([1]Βοηθητικό!$E$1:$J$1)-4,'[1]ΣΤΟΙΧΕΙΑ ΕΤΟΥΣ 2'!$P$34,IF(MAX([1]Βοηθητικό!$E$34:$J$34)=MAX([1]Βοηθητικό!$E$1:$J$1)-5,'[1]ΣΤΟΙΧΕΙΑ ΕΤΟΥΣ 1'!$P$34,""))))))</f>
        <v>1429913</v>
      </c>
    </row>
    <row r="2570" spans="1:4" x14ac:dyDescent="0.25">
      <c r="A2570" s="1" t="s">
        <v>16</v>
      </c>
      <c r="B2570" s="6">
        <f>IF(MAX([1]Βοηθητικό!$E$34:$J$34)-2=MAX([1]Βοηθητικό!$E$1:$J$1)-2,'[1]ΣΤΟΙΧΕΙΑ ΕΤΟΥΣ 4'!$Q$34,IF(MAX([1]Βοηθητικό!$E$34:$J$34)-2=MAX([1]Βοηθητικό!$E$1:$J$1)-3,'[1]ΣΤΟΙΧΕΙΑ ΕΤΟΥΣ 3'!$Q$34,IF(MAX([1]Βοηθητικό!$E$34:$J$34)-2=MAX([1]Βοηθητικό!$E$1:$J$1)-4,'[1]ΣΤΟΙΧΕΙΑ ΕΤΟΥΣ 2'!$Q$34,IF(MAX([1]Βοηθητικό!$E$34:$J$34)-2=MAX([1]Βοηθητικό!$E$1:$J$1)-5,'[1]ΣΤΟΙΧΕΙΑ ΕΤΟΥΣ 1'!$Q$34,""))))</f>
        <v>960584</v>
      </c>
      <c r="C2570" s="6">
        <f>IF(MAX([1]Βοηθητικό!$E$34:$J$34)-1=MAX([1]Βοηθητικό!$E$1:$J$1)-1,'[1]ΣΤΟΙΧΕΙΑ ΕΤΟΥΣ 5'!$Q$34,IF(MAX([1]Βοηθητικό!$E$34:$J$34)-1=MAX([1]Βοηθητικό!$E$1:$J$1)-2,'[1]ΣΤΟΙΧΕΙΑ ΕΤΟΥΣ 4'!$Q$34,IF(MAX([1]Βοηθητικό!$E$34:$J$34)-1=MAX([1]Βοηθητικό!$E$1:$J$1)-3,'[1]ΣΤΟΙΧΕΙΑ ΕΤΟΥΣ 3'!$Q$34,IF(MAX([1]Βοηθητικό!$E$34:$J$34)-1=MAX([1]Βοηθητικό!$E$1:$J$1)-4,'[1]ΣΤΟΙΧΕΙΑ ΕΤΟΥΣ 2'!$Q$34,IF(MAX([1]Βοηθητικό!$E$34:$J$34)-1=MAX([1]Βοηθητικό!$E$1:$J$1)-5,'[1]ΣΤΟΙΧΕΙΑ ΕΤΟΥΣ 1'!$Q$34,"")))))</f>
        <v>897142</v>
      </c>
      <c r="D2570" s="7">
        <f>IF(MAX([1]Βοηθητικό!$E$34:$J$34)=MAX([1]Βοηθητικό!$E$1:$J$1),'[1]ΣΤΟΙΧΕΙΑ ΕΤΟΥΣ 6'!$Q$34,IF(MAX([1]Βοηθητικό!$E$34:$J$34)=MAX([1]Βοηθητικό!$E$1:$J$1)-1,'[1]ΣΤΟΙΧΕΙΑ ΕΤΟΥΣ 5'!$Q$34,IF(MAX([1]Βοηθητικό!$E$34:$J$34)=MAX([1]Βοηθητικό!$E$1:$J$1)-2,'[1]ΣΤΟΙΧΕΙΑ ΕΤΟΥΣ 4'!$Q$34,IF(MAX([1]Βοηθητικό!$E$34:$J$34)=MAX([1]Βοηθητικό!$E$1:$J$1)-3,'[1]ΣΤΟΙΧΕΙΑ ΕΤΟΥΣ 3'!$Q$34,IF(MAX([1]Βοηθητικό!$E$34:$J$34)=MAX([1]Βοηθητικό!$E$1:$J$1)-4,'[1]ΣΤΟΙΧΕΙΑ ΕΤΟΥΣ 2'!$Q$34,IF(MAX([1]Βοηθητικό!$E$34:$J$34)=MAX([1]Βοηθητικό!$E$1:$J$1)-5,'[1]ΣΤΟΙΧΕΙΑ ΕΤΟΥΣ 1'!$Q$34,""))))))</f>
        <v>1065819</v>
      </c>
    </row>
    <row r="2571" spans="1:4" x14ac:dyDescent="0.25">
      <c r="A2571" s="1" t="s">
        <v>184</v>
      </c>
      <c r="B2571" s="6">
        <f>IF(MAX([1]Βοηθητικό!$E$34:$J$34)-2=MAX([1]Βοηθητικό!$E$1:$J$1)-2,'[1]ΣΤΟΙΧΕΙΑ ΕΤΟΥΣ 4'!$R$34,IF(MAX([1]Βοηθητικό!$E$34:$J$34)-2=MAX([1]Βοηθητικό!$E$1:$J$1)-3,'[1]ΣΤΟΙΧΕΙΑ ΕΤΟΥΣ 3'!$R$34,IF(MAX([1]Βοηθητικό!$E$34:$J$34)-2=MAX([1]Βοηθητικό!$E$1:$J$1)-4,'[1]ΣΤΟΙΧΕΙΑ ΕΤΟΥΣ 2'!$R$34,IF(MAX([1]Βοηθητικό!$E$34:$J$34)-2=MAX([1]Βοηθητικό!$E$1:$J$1)-5,'[1]ΣΤΟΙΧΕΙΑ ΕΤΟΥΣ 1'!$R$34,""))))</f>
        <v>0</v>
      </c>
      <c r="C2571" s="6">
        <f>IF(MAX([1]Βοηθητικό!$E$34:$J$34)-1=MAX([1]Βοηθητικό!$E$1:$J$1)-1,'[1]ΣΤΟΙΧΕΙΑ ΕΤΟΥΣ 5'!$R$34,IF(MAX([1]Βοηθητικό!$E$34:$J$34)-1=MAX([1]Βοηθητικό!$E$1:$J$1)-2,'[1]ΣΤΟΙΧΕΙΑ ΕΤΟΥΣ 4'!$R$34,IF(MAX([1]Βοηθητικό!$E$34:$J$34)-1=MAX([1]Βοηθητικό!$E$1:$J$1)-3,'[1]ΣΤΟΙΧΕΙΑ ΕΤΟΥΣ 3'!$R$34,IF(MAX([1]Βοηθητικό!$E$34:$J$34)-1=MAX([1]Βοηθητικό!$E$1:$J$1)-4,'[1]ΣΤΟΙΧΕΙΑ ΕΤΟΥΣ 2'!$R$34,IF(MAX([1]Βοηθητικό!$E$34:$J$34)-1=MAX([1]Βοηθητικό!$E$1:$J$1)-5,'[1]ΣΤΟΙΧΕΙΑ ΕΤΟΥΣ 1'!$R$34,"")))))</f>
        <v>0</v>
      </c>
      <c r="D2571" s="7">
        <f>IF(MAX([1]Βοηθητικό!$E$34:$J$34)=MAX([1]Βοηθητικό!$E$1:$J$1),'[1]ΣΤΟΙΧΕΙΑ ΕΤΟΥΣ 6'!$R$34,IF(MAX([1]Βοηθητικό!$E$34:$J$34)=MAX([1]Βοηθητικό!$E$1:$J$1)-1,'[1]ΣΤΟΙΧΕΙΑ ΕΤΟΥΣ 5'!$R$34,IF(MAX([1]Βοηθητικό!$E$34:$J$34)=MAX([1]Βοηθητικό!$E$1:$J$1)-2,'[1]ΣΤΟΙΧΕΙΑ ΕΤΟΥΣ 4'!$R$34,IF(MAX([1]Βοηθητικό!$E$34:$J$34)=MAX([1]Βοηθητικό!$E$1:$J$1)-3,'[1]ΣΤΟΙΧΕΙΑ ΕΤΟΥΣ 3'!$R$34,IF(MAX([1]Βοηθητικό!$E$34:$J$34)=MAX([1]Βοηθητικό!$E$1:$J$1)-4,'[1]ΣΤΟΙΧΕΙΑ ΕΤΟΥΣ 2'!$R$34,IF(MAX([1]Βοηθητικό!$E$34:$J$34)=MAX([1]Βοηθητικό!$E$1:$J$1)-5,'[1]ΣΤΟΙΧΕΙΑ ΕΤΟΥΣ 1'!$R$34,""))))))</f>
        <v>0</v>
      </c>
    </row>
    <row r="2572" spans="1:4" x14ac:dyDescent="0.25">
      <c r="A2572" s="1" t="s">
        <v>18</v>
      </c>
      <c r="B2572" s="6">
        <f>IF(MAX([1]Βοηθητικό!$E$34:$J$34)-2=MAX([1]Βοηθητικό!$E$1:$J$1)-2,'[1]ΣΤΟΙΧΕΙΑ ΕΤΟΥΣ 4'!$S$34,IF(MAX([1]Βοηθητικό!$E$34:$J$34)-2=MAX([1]Βοηθητικό!$E$1:$J$1)-3,'[1]ΣΤΟΙΧΕΙΑ ΕΤΟΥΣ 3'!$S$34,IF(MAX([1]Βοηθητικό!$E$34:$J$34)-2=MAX([1]Βοηθητικό!$E$1:$J$1)-4,'[1]ΣΤΟΙΧΕΙΑ ΕΤΟΥΣ 2'!$S$34,IF(MAX([1]Βοηθητικό!$E$34:$J$34)-2=MAX([1]Βοηθητικό!$E$1:$J$1)-5,'[1]ΣΤΟΙΧΕΙΑ ΕΤΟΥΣ 1'!$S$34,""))))</f>
        <v>134777</v>
      </c>
      <c r="C2572" s="6">
        <f>IF(MAX([1]Βοηθητικό!$E$34:$J$34)-1=MAX([1]Βοηθητικό!$E$1:$J$1)-1,'[1]ΣΤΟΙΧΕΙΑ ΕΤΟΥΣ 5'!$S$34,IF(MAX([1]Βοηθητικό!$E$34:$J$34)-1=MAX([1]Βοηθητικό!$E$1:$J$1)-2,'[1]ΣΤΟΙΧΕΙΑ ΕΤΟΥΣ 4'!$S$34,IF(MAX([1]Βοηθητικό!$E$34:$J$34)-1=MAX([1]Βοηθητικό!$E$1:$J$1)-3,'[1]ΣΤΟΙΧΕΙΑ ΕΤΟΥΣ 3'!$S$34,IF(MAX([1]Βοηθητικό!$E$34:$J$34)-1=MAX([1]Βοηθητικό!$E$1:$J$1)-4,'[1]ΣΤΟΙΧΕΙΑ ΕΤΟΥΣ 2'!$S$34,IF(MAX([1]Βοηθητικό!$E$34:$J$34)-1=MAX([1]Βοηθητικό!$E$1:$J$1)-5,'[1]ΣΤΟΙΧΕΙΑ ΕΤΟΥΣ 1'!$S$34,"")))))</f>
        <v>303261</v>
      </c>
      <c r="D2572" s="7">
        <f>IF(MAX([1]Βοηθητικό!$E$34:$J$34)=MAX([1]Βοηθητικό!$E$1:$J$1),'[1]ΣΤΟΙΧΕΙΑ ΕΤΟΥΣ 6'!$S$34,IF(MAX([1]Βοηθητικό!$E$34:$J$34)=MAX([1]Βοηθητικό!$E$1:$J$1)-1,'[1]ΣΤΟΙΧΕΙΑ ΕΤΟΥΣ 5'!$S$34,IF(MAX([1]Βοηθητικό!$E$34:$J$34)=MAX([1]Βοηθητικό!$E$1:$J$1)-2,'[1]ΣΤΟΙΧΕΙΑ ΕΤΟΥΣ 4'!$S$34,IF(MAX([1]Βοηθητικό!$E$34:$J$34)=MAX([1]Βοηθητικό!$E$1:$J$1)-3,'[1]ΣΤΟΙΧΕΙΑ ΕΤΟΥΣ 3'!$S$34,IF(MAX([1]Βοηθητικό!$E$34:$J$34)=MAX([1]Βοηθητικό!$E$1:$J$1)-4,'[1]ΣΤΟΙΧΕΙΑ ΕΤΟΥΣ 2'!$S$34,IF(MAX([1]Βοηθητικό!$E$34:$J$34)=MAX([1]Βοηθητικό!$E$1:$J$1)-5,'[1]ΣΤΟΙΧΕΙΑ ΕΤΟΥΣ 1'!$S$34,""))))))</f>
        <v>364093</v>
      </c>
    </row>
    <row r="2573" spans="1:4" x14ac:dyDescent="0.25">
      <c r="A2573" s="1" t="s">
        <v>19</v>
      </c>
      <c r="B2573" s="6">
        <f>IF(MAX([1]Βοηθητικό!$E$34:$J$34)-2=MAX([1]Βοηθητικό!$E$1:$J$1)-2,'[1]ΣΤΟΙΧΕΙΑ ΕΤΟΥΣ 4'!$T$34,IF(MAX([1]Βοηθητικό!$E$34:$J$34)-2=MAX([1]Βοηθητικό!$E$1:$J$1)-3,'[1]ΣΤΟΙΧΕΙΑ ΕΤΟΥΣ 3'!$T$34,IF(MAX([1]Βοηθητικό!$E$34:$J$34)-2=MAX([1]Βοηθητικό!$E$1:$J$1)-4,'[1]ΣΤΟΙΧΕΙΑ ΕΤΟΥΣ 2'!$T$34,IF(MAX([1]Βοηθητικό!$E$34:$J$34)-2=MAX([1]Βοηθητικό!$E$1:$J$1)-5,'[1]ΣΤΟΙΧΕΙΑ ΕΤΟΥΣ 1'!$T$34,""))))</f>
        <v>4418793</v>
      </c>
      <c r="C2573" s="6">
        <f>IF(MAX([1]Βοηθητικό!$E$34:$J$34)-1=MAX([1]Βοηθητικό!$E$1:$J$1)-1,'[1]ΣΤΟΙΧΕΙΑ ΕΤΟΥΣ 5'!$T$34,IF(MAX([1]Βοηθητικό!$E$34:$J$34)-1=MAX([1]Βοηθητικό!$E$1:$J$1)-2,'[1]ΣΤΟΙΧΕΙΑ ΕΤΟΥΣ 4'!$T$34,IF(MAX([1]Βοηθητικό!$E$34:$J$34)-1=MAX([1]Βοηθητικό!$E$1:$J$1)-3,'[1]ΣΤΟΙΧΕΙΑ ΕΤΟΥΣ 3'!$T$34,IF(MAX([1]Βοηθητικό!$E$34:$J$34)-1=MAX([1]Βοηθητικό!$E$1:$J$1)-4,'[1]ΣΤΟΙΧΕΙΑ ΕΤΟΥΣ 2'!$T$34,IF(MAX([1]Βοηθητικό!$E$34:$J$34)-1=MAX([1]Βοηθητικό!$E$1:$J$1)-5,'[1]ΣΤΟΙΧΕΙΑ ΕΤΟΥΣ 1'!$T$34,"")))))</f>
        <v>4435159</v>
      </c>
      <c r="D2573" s="7">
        <f>IF(MAX([1]Βοηθητικό!$E$34:$J$34)=MAX([1]Βοηθητικό!$E$1:$J$1),'[1]ΣΤΟΙΧΕΙΑ ΕΤΟΥΣ 6'!$T$34,IF(MAX([1]Βοηθητικό!$E$34:$J$34)=MAX([1]Βοηθητικό!$E$1:$J$1)-1,'[1]ΣΤΟΙΧΕΙΑ ΕΤΟΥΣ 5'!$T$34,IF(MAX([1]Βοηθητικό!$E$34:$J$34)=MAX([1]Βοηθητικό!$E$1:$J$1)-2,'[1]ΣΤΟΙΧΕΙΑ ΕΤΟΥΣ 4'!$T$34,IF(MAX([1]Βοηθητικό!$E$34:$J$34)=MAX([1]Βοηθητικό!$E$1:$J$1)-3,'[1]ΣΤΟΙΧΕΙΑ ΕΤΟΥΣ 3'!$T$34,IF(MAX([1]Βοηθητικό!$E$34:$J$34)=MAX([1]Βοηθητικό!$E$1:$J$1)-4,'[1]ΣΤΟΙΧΕΙΑ ΕΤΟΥΣ 2'!$T$34,IF(MAX([1]Βοηθητικό!$E$34:$J$34)=MAX([1]Βοηθητικό!$E$1:$J$1)-5,'[1]ΣΤΟΙΧΕΙΑ ΕΤΟΥΣ 1'!$T$34,""))))))</f>
        <v>4445690</v>
      </c>
    </row>
    <row r="2574" spans="1:4" x14ac:dyDescent="0.25">
      <c r="A2574" s="1" t="s">
        <v>185</v>
      </c>
      <c r="B2574" s="6">
        <f>IF(MAX([1]Βοηθητικό!$E$34:$J$34)-2=MAX([1]Βοηθητικό!$E$1:$J$1)-2,'[1]ΣΤΟΙΧΕΙΑ ΕΤΟΥΣ 4'!$U$34,IF(MAX([1]Βοηθητικό!$E$34:$J$34)-2=MAX([1]Βοηθητικό!$E$1:$J$1)-3,'[1]ΣΤΟΙΧΕΙΑ ΕΤΟΥΣ 3'!$U$34,IF(MAX([1]Βοηθητικό!$E$34:$J$34)-2=MAX([1]Βοηθητικό!$E$1:$J$1)-4,'[1]ΣΤΟΙΧΕΙΑ ΕΤΟΥΣ 2'!$U$34,IF(MAX([1]Βοηθητικό!$E$34:$J$34)-2=MAX([1]Βοηθητικό!$E$1:$J$1)-5,'[1]ΣΤΟΙΧΕΙΑ ΕΤΟΥΣ 1'!$U$34,""))))</f>
        <v>4401858</v>
      </c>
      <c r="C2574" s="6">
        <f>IF(MAX([1]Βοηθητικό!$E$34:$J$34)-1=MAX([1]Βοηθητικό!$E$1:$J$1)-1,'[1]ΣΤΟΙΧΕΙΑ ΕΤΟΥΣ 5'!$U$34,IF(MAX([1]Βοηθητικό!$E$34:$J$34)-1=MAX([1]Βοηθητικό!$E$1:$J$1)-2,'[1]ΣΤΟΙΧΕΙΑ ΕΤΟΥΣ 4'!$U$34,IF(MAX([1]Βοηθητικό!$E$34:$J$34)-1=MAX([1]Βοηθητικό!$E$1:$J$1)-3,'[1]ΣΤΟΙΧΕΙΑ ΕΤΟΥΣ 3'!$U$34,IF(MAX([1]Βοηθητικό!$E$34:$J$34)-1=MAX([1]Βοηθητικό!$E$1:$J$1)-4,'[1]ΣΤΟΙΧΕΙΑ ΕΤΟΥΣ 2'!$U$34,IF(MAX([1]Βοηθητικό!$E$34:$J$34)-1=MAX([1]Βοηθητικό!$E$1:$J$1)-5,'[1]ΣΤΟΙΧΕΙΑ ΕΤΟΥΣ 1'!$U$34,"")))))</f>
        <v>205793</v>
      </c>
      <c r="D2574" s="7">
        <f>IF(MAX([1]Βοηθητικό!$E$34:$J$34)=MAX([1]Βοηθητικό!$E$1:$J$1),'[1]ΣΤΟΙΧΕΙΑ ΕΤΟΥΣ 6'!$U$34,IF(MAX([1]Βοηθητικό!$E$34:$J$34)=MAX([1]Βοηθητικό!$E$1:$J$1)-1,'[1]ΣΤΟΙΧΕΙΑ ΕΤΟΥΣ 5'!$U$34,IF(MAX([1]Βοηθητικό!$E$34:$J$34)=MAX([1]Βοηθητικό!$E$1:$J$1)-2,'[1]ΣΤΟΙΧΕΙΑ ΕΤΟΥΣ 4'!$U$34,IF(MAX([1]Βοηθητικό!$E$34:$J$34)=MAX([1]Βοηθητικό!$E$1:$J$1)-3,'[1]ΣΤΟΙΧΕΙΑ ΕΤΟΥΣ 3'!$U$34,IF(MAX([1]Βοηθητικό!$E$34:$J$34)=MAX([1]Βοηθητικό!$E$1:$J$1)-4,'[1]ΣΤΟΙΧΕΙΑ ΕΤΟΥΣ 2'!$U$34,IF(MAX([1]Βοηθητικό!$E$34:$J$34)=MAX([1]Βοηθητικό!$E$1:$J$1)-5,'[1]ΣΤΟΙΧΕΙΑ ΕΤΟΥΣ 1'!$U$34,""))))))</f>
        <v>240774</v>
      </c>
    </row>
    <row r="2575" spans="1:4" x14ac:dyDescent="0.25">
      <c r="A2575" s="1" t="s">
        <v>22</v>
      </c>
      <c r="B2575" s="6">
        <f>IF(MAX([1]Βοηθητικό!$E$34:$J$34)-2=MAX([1]Βοηθητικό!$E$1:$J$1)-2,'[1]ΣΤΟΙΧΕΙΑ ΕΤΟΥΣ 4'!$W$34,IF(MAX([1]Βοηθητικό!$E$34:$J$34)-2=MAX([1]Βοηθητικό!$E$1:$J$1)-3,'[1]ΣΤΟΙΧΕΙΑ ΕΤΟΥΣ 3'!$W$34,IF(MAX([1]Βοηθητικό!$E$34:$J$34)-2=MAX([1]Βοηθητικό!$E$1:$J$1)-4,'[1]ΣΤΟΙΧΕΙΑ ΕΤΟΥΣ 2'!$W$34,IF(MAX([1]Βοηθητικό!$E$34:$J$34)-2=MAX([1]Βοηθητικό!$E$1:$J$1)-5,'[1]ΣΤΟΙΧΕΙΑ ΕΤΟΥΣ 1'!$W$34,""))))</f>
        <v>0</v>
      </c>
      <c r="C2575" s="6">
        <f>IF(MAX([1]Βοηθητικό!$E$34:$J$34)-1=MAX([1]Βοηθητικό!$E$1:$J$1)-1,'[1]ΣΤΟΙΧΕΙΑ ΕΤΟΥΣ 5'!$W$34,IF(MAX([1]Βοηθητικό!$E$34:$J$34)-1=MAX([1]Βοηθητικό!$E$1:$J$1)-2,'[1]ΣΤΟΙΧΕΙΑ ΕΤΟΥΣ 4'!$W$34,IF(MAX([1]Βοηθητικό!$E$34:$J$34)-1=MAX([1]Βοηθητικό!$E$1:$J$1)-3,'[1]ΣΤΟΙΧΕΙΑ ΕΤΟΥΣ 3'!$W$34,IF(MAX([1]Βοηθητικό!$E$34:$J$34)-1=MAX([1]Βοηθητικό!$E$1:$J$1)-4,'[1]ΣΤΟΙΧΕΙΑ ΕΤΟΥΣ 2'!$W$34,IF(MAX([1]Βοηθητικό!$E$34:$J$34)-1=MAX([1]Βοηθητικό!$E$1:$J$1)-5,'[1]ΣΤΟΙΧΕΙΑ ΕΤΟΥΣ 1'!$W$34,"")))))</f>
        <v>0</v>
      </c>
      <c r="D2575" s="7">
        <f>IF(MAX([1]Βοηθητικό!$E$34:$J$34)=MAX([1]Βοηθητικό!$E$1:$J$1),'[1]ΣΤΟΙΧΕΙΑ ΕΤΟΥΣ 6'!$W$34,IF(MAX([1]Βοηθητικό!$E$34:$J$34)=MAX([1]Βοηθητικό!$E$1:$J$1)-1,'[1]ΣΤΟΙΧΕΙΑ ΕΤΟΥΣ 5'!$W$34,IF(MAX([1]Βοηθητικό!$E$34:$J$34)=MAX([1]Βοηθητικό!$E$1:$J$1)-2,'[1]ΣΤΟΙΧΕΙΑ ΕΤΟΥΣ 4'!$W$34,IF(MAX([1]Βοηθητικό!$E$34:$J$34)=MAX([1]Βοηθητικό!$E$1:$J$1)-3,'[1]ΣΤΟΙΧΕΙΑ ΕΤΟΥΣ 3'!$W$34,IF(MAX([1]Βοηθητικό!$E$34:$J$34)=MAX([1]Βοηθητικό!$E$1:$J$1)-4,'[1]ΣΤΟΙΧΕΙΑ ΕΤΟΥΣ 2'!$W$34,IF(MAX([1]Βοηθητικό!$E$34:$J$34)=MAX([1]Βοηθητικό!$E$1:$J$1)-5,'[1]ΣΤΟΙΧΕΙΑ ΕΤΟΥΣ 1'!$W$34,""))))))</f>
        <v>0</v>
      </c>
    </row>
    <row r="2576" spans="1:4" x14ac:dyDescent="0.25">
      <c r="A2576" s="1" t="s">
        <v>23</v>
      </c>
      <c r="B2576" s="6">
        <f>IF(MAX([1]Βοηθητικό!$E$34:$J$34)-2=MAX([1]Βοηθητικό!$E$1:$J$1)-2,'[1]ΣΤΟΙΧΕΙΑ ΕΤΟΥΣ 4'!$X$34,IF(MAX([1]Βοηθητικό!$E$34:$J$34)-2=MAX([1]Βοηθητικό!$E$1:$J$1)-3,'[1]ΣΤΟΙΧΕΙΑ ΕΤΟΥΣ 3'!$X$34,IF(MAX([1]Βοηθητικό!$E$34:$J$34)-2=MAX([1]Βοηθητικό!$E$1:$J$1)-4,'[1]ΣΤΟΙΧΕΙΑ ΕΤΟΥΣ 2'!$X$34,IF(MAX([1]Βοηθητικό!$E$34:$J$34)-2=MAX([1]Βοηθητικό!$E$1:$J$1)-5,'[1]ΣΤΟΙΧΕΙΑ ΕΤΟΥΣ 1'!$X$34,""))))</f>
        <v>16935</v>
      </c>
      <c r="C2576" s="6">
        <f>IF(MAX([1]Βοηθητικό!$E$34:$J$34)-1=MAX([1]Βοηθητικό!$E$1:$J$1)-1,'[1]ΣΤΟΙΧΕΙΑ ΕΤΟΥΣ 5'!$X$34,IF(MAX([1]Βοηθητικό!$E$34:$J$34)-1=MAX([1]Βοηθητικό!$E$1:$J$1)-2,'[1]ΣΤΟΙΧΕΙΑ ΕΤΟΥΣ 4'!$X$34,IF(MAX([1]Βοηθητικό!$E$34:$J$34)-1=MAX([1]Βοηθητικό!$E$1:$J$1)-3,'[1]ΣΤΟΙΧΕΙΑ ΕΤΟΥΣ 3'!$X$34,IF(MAX([1]Βοηθητικό!$E$34:$J$34)-1=MAX([1]Βοηθητικό!$E$1:$J$1)-4,'[1]ΣΤΟΙΧΕΙΑ ΕΤΟΥΣ 2'!$X$34,IF(MAX([1]Βοηθητικό!$E$34:$J$34)-1=MAX([1]Βοηθητικό!$E$1:$J$1)-5,'[1]ΣΤΟΙΧΕΙΑ ΕΤΟΥΣ 1'!$X$34,"")))))</f>
        <v>4229366</v>
      </c>
      <c r="D2576" s="7">
        <f>IF(MAX([1]Βοηθητικό!$E$34:$J$34)=MAX([1]Βοηθητικό!$E$1:$J$1),'[1]ΣΤΟΙΧΕΙΑ ΕΤΟΥΣ 6'!$X$34,IF(MAX([1]Βοηθητικό!$E$34:$J$34)=MAX([1]Βοηθητικό!$E$1:$J$1)-1,'[1]ΣΤΟΙΧΕΙΑ ΕΤΟΥΣ 5'!$X$34,IF(MAX([1]Βοηθητικό!$E$34:$J$34)=MAX([1]Βοηθητικό!$E$1:$J$1)-2,'[1]ΣΤΟΙΧΕΙΑ ΕΤΟΥΣ 4'!$X$34,IF(MAX([1]Βοηθητικό!$E$34:$J$34)=MAX([1]Βοηθητικό!$E$1:$J$1)-3,'[1]ΣΤΟΙΧΕΙΑ ΕΤΟΥΣ 3'!$X$34,IF(MAX([1]Βοηθητικό!$E$34:$J$34)=MAX([1]Βοηθητικό!$E$1:$J$1)-4,'[1]ΣΤΟΙΧΕΙΑ ΕΤΟΥΣ 2'!$X$34,IF(MAX([1]Βοηθητικό!$E$34:$J$34)=MAX([1]Βοηθητικό!$E$1:$J$1)-5,'[1]ΣΤΟΙΧΕΙΑ ΕΤΟΥΣ 1'!$X$34,""))))))</f>
        <v>4204915</v>
      </c>
    </row>
    <row r="2577" spans="1:4" x14ac:dyDescent="0.25">
      <c r="A2577" s="1" t="s">
        <v>24</v>
      </c>
      <c r="B2577" s="6">
        <f>IF(MAX([1]Βοηθητικό!$E$34:$J$34)-2=MAX([1]Βοηθητικό!$E$1:$J$1)-2,'[1]ΣΤΟΙΧΕΙΑ ΕΤΟΥΣ 4'!$Y$34,IF(MAX([1]Βοηθητικό!$E$34:$J$34)-2=MAX([1]Βοηθητικό!$E$1:$J$1)-3,'[1]ΣΤΟΙΧΕΙΑ ΕΤΟΥΣ 3'!$Y$34,IF(MAX([1]Βοηθητικό!$E$34:$J$34)-2=MAX([1]Βοηθητικό!$E$1:$J$1)-4,'[1]ΣΤΟΙΧΕΙΑ ΕΤΟΥΣ 2'!$Y$34,IF(MAX([1]Βοηθητικό!$E$34:$J$34)-2=MAX([1]Βοηθητικό!$E$1:$J$1)-5,'[1]ΣΤΟΙΧΕΙΑ ΕΤΟΥΣ 1'!$Y$34,""))))</f>
        <v>241199</v>
      </c>
      <c r="C2577" s="6">
        <f>IF(MAX([1]Βοηθητικό!$E$34:$J$34)-1=MAX([1]Βοηθητικό!$E$1:$J$1)-1,'[1]ΣΤΟΙΧΕΙΑ ΕΤΟΥΣ 5'!$Y$34,IF(MAX([1]Βοηθητικό!$E$34:$J$34)-1=MAX([1]Βοηθητικό!$E$1:$J$1)-2,'[1]ΣΤΟΙΧΕΙΑ ΕΤΟΥΣ 4'!$Y$34,IF(MAX([1]Βοηθητικό!$E$34:$J$34)-1=MAX([1]Βοηθητικό!$E$1:$J$1)-3,'[1]ΣΤΟΙΧΕΙΑ ΕΤΟΥΣ 3'!$Y$34,IF(MAX([1]Βοηθητικό!$E$34:$J$34)-1=MAX([1]Βοηθητικό!$E$1:$J$1)-4,'[1]ΣΤΟΙΧΕΙΑ ΕΤΟΥΣ 2'!$Y$34,IF(MAX([1]Βοηθητικό!$E$34:$J$34)-1=MAX([1]Βοηθητικό!$E$1:$J$1)-5,'[1]ΣΤΟΙΧΕΙΑ ΕΤΟΥΣ 1'!$Y$34,"")))))</f>
        <v>139692</v>
      </c>
      <c r="D2577" s="7">
        <f>IF(MAX([1]Βοηθητικό!$E$34:$J$34)=MAX([1]Βοηθητικό!$E$1:$J$1),'[1]ΣΤΟΙΧΕΙΑ ΕΤΟΥΣ 6'!$Y$34,IF(MAX([1]Βοηθητικό!$E$34:$J$34)=MAX([1]Βοηθητικό!$E$1:$J$1)-1,'[1]ΣΤΟΙΧΕΙΑ ΕΤΟΥΣ 5'!$Y$34,IF(MAX([1]Βοηθητικό!$E$34:$J$34)=MAX([1]Βοηθητικό!$E$1:$J$1)-2,'[1]ΣΤΟΙΧΕΙΑ ΕΤΟΥΣ 4'!$Y$34,IF(MAX([1]Βοηθητικό!$E$34:$J$34)=MAX([1]Βοηθητικό!$E$1:$J$1)-3,'[1]ΣΤΟΙΧΕΙΑ ΕΤΟΥΣ 3'!$Y$34,IF(MAX([1]Βοηθητικό!$E$34:$J$34)=MAX([1]Βοηθητικό!$E$1:$J$1)-4,'[1]ΣΤΟΙΧΕΙΑ ΕΤΟΥΣ 2'!$Y$34,IF(MAX([1]Βοηθητικό!$E$34:$J$34)=MAX([1]Βοηθητικό!$E$1:$J$1)-5,'[1]ΣΤΟΙΧΕΙΑ ΕΤΟΥΣ 1'!$Y$34,""))))))</f>
        <v>132246</v>
      </c>
    </row>
    <row r="2578" spans="1:4" x14ac:dyDescent="0.25">
      <c r="A2578" s="1" t="s">
        <v>25</v>
      </c>
      <c r="B2578" s="6">
        <f>IF(MAX([1]Βοηθητικό!$E$34:$J$34)-2=MAX([1]Βοηθητικό!$E$1:$J$1)-2,'[1]ΣΤΟΙΧΕΙΑ ΕΤΟΥΣ 4'!$Z$34,IF(MAX([1]Βοηθητικό!$E$34:$J$34)-2=MAX([1]Βοηθητικό!$E$1:$J$1)-3,'[1]ΣΤΟΙΧΕΙΑ ΕΤΟΥΣ 3'!$Z$34,IF(MAX([1]Βοηθητικό!$E$34:$J$34)-2=MAX([1]Βοηθητικό!$E$1:$J$1)-4,'[1]ΣΤΟΙΧΕΙΑ ΕΤΟΥΣ 2'!$Z$34,IF(MAX([1]Βοηθητικό!$E$34:$J$34)-2=MAX([1]Βοηθητικό!$E$1:$J$1)-5,'[1]ΣΤΟΙΧΕΙΑ ΕΤΟΥΣ 1'!$Z$34,""))))</f>
        <v>7637648</v>
      </c>
      <c r="C2578" s="6">
        <f>IF(MAX([1]Βοηθητικό!$E$34:$J$34)-1=MAX([1]Βοηθητικό!$E$1:$J$1)-1,'[1]ΣΤΟΙΧΕΙΑ ΕΤΟΥΣ 5'!$Z$34,IF(MAX([1]Βοηθητικό!$E$34:$J$34)-1=MAX([1]Βοηθητικό!$E$1:$J$1)-2,'[1]ΣΤΟΙΧΕΙΑ ΕΤΟΥΣ 4'!$Z$34,IF(MAX([1]Βοηθητικό!$E$34:$J$34)-1=MAX([1]Βοηθητικό!$E$1:$J$1)-3,'[1]ΣΤΟΙΧΕΙΑ ΕΤΟΥΣ 3'!$Z$34,IF(MAX([1]Βοηθητικό!$E$34:$J$34)-1=MAX([1]Βοηθητικό!$E$1:$J$1)-4,'[1]ΣΤΟΙΧΕΙΑ ΕΤΟΥΣ 2'!$Z$34,IF(MAX([1]Βοηθητικό!$E$34:$J$34)-1=MAX([1]Βοηθητικό!$E$1:$J$1)-5,'[1]ΣΤΟΙΧΕΙΑ ΕΤΟΥΣ 1'!$Z$34,"")))))</f>
        <v>7534128</v>
      </c>
      <c r="D2578" s="7">
        <f>IF(MAX([1]Βοηθητικό!$E$34:$J$34)=MAX([1]Βοηθητικό!$E$1:$J$1),'[1]ΣΤΟΙΧΕΙΑ ΕΤΟΥΣ 6'!$Z$34,IF(MAX([1]Βοηθητικό!$E$34:$J$34)=MAX([1]Βοηθητικό!$E$1:$J$1)-1,'[1]ΣΤΟΙΧΕΙΑ ΕΤΟΥΣ 5'!$Z$34,IF(MAX([1]Βοηθητικό!$E$34:$J$34)=MAX([1]Βοηθητικό!$E$1:$J$1)-2,'[1]ΣΤΟΙΧΕΙΑ ΕΤΟΥΣ 4'!$Z$34,IF(MAX([1]Βοηθητικό!$E$34:$J$34)=MAX([1]Βοηθητικό!$E$1:$J$1)-3,'[1]ΣΤΟΙΧΕΙΑ ΕΤΟΥΣ 3'!$Z$34,IF(MAX([1]Βοηθητικό!$E$34:$J$34)=MAX([1]Βοηθητικό!$E$1:$J$1)-4,'[1]ΣΤΟΙΧΕΙΑ ΕΤΟΥΣ 2'!$Z$34,IF(MAX([1]Βοηθητικό!$E$34:$J$34)=MAX([1]Βοηθητικό!$E$1:$J$1)-5,'[1]ΣΤΟΙΧΕΙΑ ΕΤΟΥΣ 1'!$Z$34,""))))))</f>
        <v>7679464</v>
      </c>
    </row>
    <row r="2579" spans="1:4" x14ac:dyDescent="0.25">
      <c r="A2579" s="1"/>
      <c r="B2579" s="8"/>
      <c r="C2579" s="18"/>
      <c r="D2579" s="9"/>
    </row>
    <row r="2580" spans="1:4" x14ac:dyDescent="0.25">
      <c r="A2580" s="3" t="s">
        <v>186</v>
      </c>
      <c r="B2580" s="8"/>
      <c r="C2580" s="18"/>
      <c r="D2580" s="9"/>
    </row>
    <row r="2581" spans="1:4" x14ac:dyDescent="0.25">
      <c r="A2581" s="1" t="s">
        <v>26</v>
      </c>
      <c r="B2581" s="6">
        <f>IF(MAX([1]Βοηθητικό!$E$34:$J$34)-2=MAX([1]Βοηθητικό!$E$1:$J$1)-2,'[1]ΣΤΟΙΧΕΙΑ ΕΤΟΥΣ 4'!$AA$34,IF(MAX([1]Βοηθητικό!$E$34:$J$34)-2=MAX([1]Βοηθητικό!$E$1:$J$1)-3,'[1]ΣΤΟΙΧΕΙΑ ΕΤΟΥΣ 3'!$AA$34,IF(MAX([1]Βοηθητικό!$E$34:$J$34)-2=MAX([1]Βοηθητικό!$E$1:$J$1)-4,'[1]ΣΤΟΙΧΕΙΑ ΕΤΟΥΣ 2'!$AA$34,IF(MAX([1]Βοηθητικό!$E$34:$J$34)-2=MAX([1]Βοηθητικό!$E$1:$J$1)-5,'[1]ΣΤΟΙΧΕΙΑ ΕΤΟΥΣ 1'!$AA$34,""))))</f>
        <v>6159046</v>
      </c>
      <c r="C2581" s="6">
        <f>IF(MAX([1]Βοηθητικό!$E$34:$J$34)-1=MAX([1]Βοηθητικό!$E$1:$J$1)-1,'[1]ΣΤΟΙΧΕΙΑ ΕΤΟΥΣ 5'!$AA$34,IF(MAX([1]Βοηθητικό!$E$34:$J$34)-1=MAX([1]Βοηθητικό!$E$1:$J$1)-2,'[1]ΣΤΟΙΧΕΙΑ ΕΤΟΥΣ 4'!$AA$34,IF(MAX([1]Βοηθητικό!$E$34:$J$34)-1=MAX([1]Βοηθητικό!$E$1:$J$1)-3,'[1]ΣΤΟΙΧΕΙΑ ΕΤΟΥΣ 3'!$AA$34,IF(MAX([1]Βοηθητικό!$E$34:$J$34)-1=MAX([1]Βοηθητικό!$E$1:$J$1)-4,'[1]ΣΤΟΙΧΕΙΑ ΕΤΟΥΣ 2'!$AA$34,IF(MAX([1]Βοηθητικό!$E$34:$J$34)-1=MAX([1]Βοηθητικό!$E$1:$J$1)-5,'[1]ΣΤΟΙΧΕΙΑ ΕΤΟΥΣ 1'!$AA$34,"")))))</f>
        <v>6162551</v>
      </c>
      <c r="D2581" s="7">
        <f>IF(MAX([1]Βοηθητικό!$E$34:$J$34)=MAX([1]Βοηθητικό!$E$1:$J$1),'[1]ΣΤΟΙΧΕΙΑ ΕΤΟΥΣ 6'!$AA$34,IF(MAX([1]Βοηθητικό!$E$34:$J$34)=MAX([1]Βοηθητικό!$E$1:$J$1)-1,'[1]ΣΤΟΙΧΕΙΑ ΕΤΟΥΣ 5'!$AA$34,IF(MAX([1]Βοηθητικό!$E$34:$J$34)=MAX([1]Βοηθητικό!$E$1:$J$1)-2,'[1]ΣΤΟΙΧΕΙΑ ΕΤΟΥΣ 4'!$AA$34,IF(MAX([1]Βοηθητικό!$E$34:$J$34)=MAX([1]Βοηθητικό!$E$1:$J$1)-3,'[1]ΣΤΟΙΧΕΙΑ ΕΤΟΥΣ 3'!$AA$34,IF(MAX([1]Βοηθητικό!$E$34:$J$34)=MAX([1]Βοηθητικό!$E$1:$J$1)-4,'[1]ΣΤΟΙΧΕΙΑ ΕΤΟΥΣ 2'!$AA$34,IF(MAX([1]Βοηθητικό!$E$34:$J$34)=MAX([1]Βοηθητικό!$E$1:$J$1)-5,'[1]ΣΤΟΙΧΕΙΑ ΕΤΟΥΣ 1'!$AA$34,""))))))</f>
        <v>6174270</v>
      </c>
    </row>
    <row r="2582" spans="1:4" x14ac:dyDescent="0.25">
      <c r="A2582" s="1" t="s">
        <v>27</v>
      </c>
      <c r="B2582" s="6">
        <f>IF(MAX([1]Βοηθητικό!$E$34:$J$34)-2=MAX([1]Βοηθητικό!$E$1:$J$1)-2,'[1]ΣΤΟΙΧΕΙΑ ΕΤΟΥΣ 4'!$AB$34,IF(MAX([1]Βοηθητικό!$E$34:$J$34)-2=MAX([1]Βοηθητικό!$E$1:$J$1)-3,'[1]ΣΤΟΙΧΕΙΑ ΕΤΟΥΣ 3'!$AB$34,IF(MAX([1]Βοηθητικό!$E$34:$J$34)-2=MAX([1]Βοηθητικό!$E$1:$J$1)-4,'[1]ΣΤΟΙΧΕΙΑ ΕΤΟΥΣ 2'!$AB$34,IF(MAX([1]Βοηθητικό!$E$34:$J$34)-2=MAX([1]Βοηθητικό!$E$1:$J$1)-5,'[1]ΣΤΟΙΧΕΙΑ ΕΤΟΥΣ 1'!$AB$34,""))))</f>
        <v>5810058</v>
      </c>
      <c r="C2582" s="6">
        <f>IF(MAX([1]Βοηθητικό!$E$34:$J$34)-1=MAX([1]Βοηθητικό!$E$1:$J$1)-1,'[1]ΣΤΟΙΧΕΙΑ ΕΤΟΥΣ 5'!$AB$34,IF(MAX([1]Βοηθητικό!$E$34:$J$34)-1=MAX([1]Βοηθητικό!$E$1:$J$1)-2,'[1]ΣΤΟΙΧΕΙΑ ΕΤΟΥΣ 4'!$AB$34,IF(MAX([1]Βοηθητικό!$E$34:$J$34)-1=MAX([1]Βοηθητικό!$E$1:$J$1)-3,'[1]ΣΤΟΙΧΕΙΑ ΕΤΟΥΣ 3'!$AB$34,IF(MAX([1]Βοηθητικό!$E$34:$J$34)-1=MAX([1]Βοηθητικό!$E$1:$J$1)-4,'[1]ΣΤΟΙΧΕΙΑ ΕΤΟΥΣ 2'!$AB$34,IF(MAX([1]Βοηθητικό!$E$34:$J$34)-1=MAX([1]Βοηθητικό!$E$1:$J$1)-5,'[1]ΣΤΟΙΧΕΙΑ ΕΤΟΥΣ 1'!$AB$34,"")))))</f>
        <v>5810058</v>
      </c>
      <c r="D2582" s="7">
        <f>IF(MAX([1]Βοηθητικό!$E$34:$J$34)=MAX([1]Βοηθητικό!$E$1:$J$1),'[1]ΣΤΟΙΧΕΙΑ ΕΤΟΥΣ 6'!$AB$34,IF(MAX([1]Βοηθητικό!$E$34:$J$34)=MAX([1]Βοηθητικό!$E$1:$J$1)-1,'[1]ΣΤΟΙΧΕΙΑ ΕΤΟΥΣ 5'!$AB$34,IF(MAX([1]Βοηθητικό!$E$34:$J$34)=MAX([1]Βοηθητικό!$E$1:$J$1)-2,'[1]ΣΤΟΙΧΕΙΑ ΕΤΟΥΣ 4'!$AB$34,IF(MAX([1]Βοηθητικό!$E$34:$J$34)=MAX([1]Βοηθητικό!$E$1:$J$1)-3,'[1]ΣΤΟΙΧΕΙΑ ΕΤΟΥΣ 3'!$AB$34,IF(MAX([1]Βοηθητικό!$E$34:$J$34)=MAX([1]Βοηθητικό!$E$1:$J$1)-4,'[1]ΣΤΟΙΧΕΙΑ ΕΤΟΥΣ 2'!$AB$34,IF(MAX([1]Βοηθητικό!$E$34:$J$34)=MAX([1]Βοηθητικό!$E$1:$J$1)-5,'[1]ΣΤΟΙΧΕΙΑ ΕΤΟΥΣ 1'!$AB$34,""))))))</f>
        <v>5810058</v>
      </c>
    </row>
    <row r="2583" spans="1:4" x14ac:dyDescent="0.25">
      <c r="A2583" s="1" t="s">
        <v>28</v>
      </c>
      <c r="B2583" s="6">
        <f>IF(MAX([1]Βοηθητικό!$E$34:$J$34)-2=MAX([1]Βοηθητικό!$E$1:$J$1)-2,'[1]ΣΤΟΙΧΕΙΑ ΕΤΟΥΣ 4'!$AC$34,IF(MAX([1]Βοηθητικό!$E$34:$J$34)-2=MAX([1]Βοηθητικό!$E$1:$J$1)-3,'[1]ΣΤΟΙΧΕΙΑ ΕΤΟΥΣ 3'!$AC$34,IF(MAX([1]Βοηθητικό!$E$34:$J$34)-2=MAX([1]Βοηθητικό!$E$1:$J$1)-4,'[1]ΣΤΟΙΧΕΙΑ ΕΤΟΥΣ 2'!$AC$34,IF(MAX([1]Βοηθητικό!$E$34:$J$34)-2=MAX([1]Βοηθητικό!$E$1:$J$1)-5,'[1]ΣΤΟΙΧΕΙΑ ΕΤΟΥΣ 1'!$AC$34,""))))</f>
        <v>376020</v>
      </c>
      <c r="C2583" s="6">
        <f>IF(MAX([1]Βοηθητικό!$E$34:$J$34)-1=MAX([1]Βοηθητικό!$E$1:$J$1)-1,'[1]ΣΤΟΙΧΕΙΑ ΕΤΟΥΣ 5'!$AC$34,IF(MAX([1]Βοηθητικό!$E$34:$J$34)-1=MAX([1]Βοηθητικό!$E$1:$J$1)-2,'[1]ΣΤΟΙΧΕΙΑ ΕΤΟΥΣ 4'!$AC$34,IF(MAX([1]Βοηθητικό!$E$34:$J$34)-1=MAX([1]Βοηθητικό!$E$1:$J$1)-3,'[1]ΣΤΟΙΧΕΙΑ ΕΤΟΥΣ 3'!$AC$34,IF(MAX([1]Βοηθητικό!$E$34:$J$34)-1=MAX([1]Βοηθητικό!$E$1:$J$1)-4,'[1]ΣΤΟΙΧΕΙΑ ΕΤΟΥΣ 2'!$AC$34,IF(MAX([1]Βοηθητικό!$E$34:$J$34)-1=MAX([1]Βοηθητικό!$E$1:$J$1)-5,'[1]ΣΤΟΙΧΕΙΑ ΕΤΟΥΣ 1'!$AC$34,"")))))</f>
        <v>376020</v>
      </c>
      <c r="D2583" s="7">
        <f>IF(MAX([1]Βοηθητικό!$E$34:$J$34)=MAX([1]Βοηθητικό!$E$1:$J$1),'[1]ΣΤΟΙΧΕΙΑ ΕΤΟΥΣ 6'!$AC$34,IF(MAX([1]Βοηθητικό!$E$34:$J$34)=MAX([1]Βοηθητικό!$E$1:$J$1)-1,'[1]ΣΤΟΙΧΕΙΑ ΕΤΟΥΣ 5'!$AC$34,IF(MAX([1]Βοηθητικό!$E$34:$J$34)=MAX([1]Βοηθητικό!$E$1:$J$1)-2,'[1]ΣΤΟΙΧΕΙΑ ΕΤΟΥΣ 4'!$AC$34,IF(MAX([1]Βοηθητικό!$E$34:$J$34)=MAX([1]Βοηθητικό!$E$1:$J$1)-3,'[1]ΣΤΟΙΧΕΙΑ ΕΤΟΥΣ 3'!$AC$34,IF(MAX([1]Βοηθητικό!$E$34:$J$34)=MAX([1]Βοηθητικό!$E$1:$J$1)-4,'[1]ΣΤΟΙΧΕΙΑ ΕΤΟΥΣ 2'!$AC$34,IF(MAX([1]Βοηθητικό!$E$34:$J$34)=MAX([1]Βοηθητικό!$E$1:$J$1)-5,'[1]ΣΤΟΙΧΕΙΑ ΕΤΟΥΣ 1'!$AC$34,""))))))</f>
        <v>376020</v>
      </c>
    </row>
    <row r="2584" spans="1:4" x14ac:dyDescent="0.25">
      <c r="A2584" s="1" t="s">
        <v>29</v>
      </c>
      <c r="B2584" s="6">
        <f>IF(MAX([1]Βοηθητικό!$E$34:$J$34)-2=MAX([1]Βοηθητικό!$E$1:$J$1)-2,'[1]ΣΤΟΙΧΕΙΑ ΕΤΟΥΣ 4'!$AD$34,IF(MAX([1]Βοηθητικό!$E$34:$J$34)-2=MAX([1]Βοηθητικό!$E$1:$J$1)-3,'[1]ΣΤΟΙΧΕΙΑ ΕΤΟΥΣ 3'!$AD$34,IF(MAX([1]Βοηθητικό!$E$34:$J$34)-2=MAX([1]Βοηθητικό!$E$1:$J$1)-4,'[1]ΣΤΟΙΧΕΙΑ ΕΤΟΥΣ 2'!$AD$34,IF(MAX([1]Βοηθητικό!$E$34:$J$34)-2=MAX([1]Βοηθητικό!$E$1:$J$1)-5,'[1]ΣΤΟΙΧΕΙΑ ΕΤΟΥΣ 1'!$AD$34,""))))</f>
        <v>-27032</v>
      </c>
      <c r="C2584" s="6">
        <f>IF(MAX([1]Βοηθητικό!$E$34:$J$34)-1=MAX([1]Βοηθητικό!$E$1:$J$1)-1,'[1]ΣΤΟΙΧΕΙΑ ΕΤΟΥΣ 5'!$AD$34,IF(MAX([1]Βοηθητικό!$E$34:$J$34)-1=MAX([1]Βοηθητικό!$E$1:$J$1)-2,'[1]ΣΤΟΙΧΕΙΑ ΕΤΟΥΣ 4'!$AD$34,IF(MAX([1]Βοηθητικό!$E$34:$J$34)-1=MAX([1]Βοηθητικό!$E$1:$J$1)-3,'[1]ΣΤΟΙΧΕΙΑ ΕΤΟΥΣ 3'!$AD$34,IF(MAX([1]Βοηθητικό!$E$34:$J$34)-1=MAX([1]Βοηθητικό!$E$1:$J$1)-4,'[1]ΣΤΟΙΧΕΙΑ ΕΤΟΥΣ 2'!$AD$34,IF(MAX([1]Βοηθητικό!$E$34:$J$34)-1=MAX([1]Βοηθητικό!$E$1:$J$1)-5,'[1]ΣΤΟΙΧΕΙΑ ΕΤΟΥΣ 1'!$AD$34,"")))))</f>
        <v>-23526</v>
      </c>
      <c r="D2584" s="7">
        <f>IF(MAX([1]Βοηθητικό!$E$34:$J$34)=MAX([1]Βοηθητικό!$E$1:$J$1),'[1]ΣΤΟΙΧΕΙΑ ΕΤΟΥΣ 6'!$AD$34,IF(MAX([1]Βοηθητικό!$E$34:$J$34)=MAX([1]Βοηθητικό!$E$1:$J$1)-1,'[1]ΣΤΟΙΧΕΙΑ ΕΤΟΥΣ 5'!$AD$34,IF(MAX([1]Βοηθητικό!$E$34:$J$34)=MAX([1]Βοηθητικό!$E$1:$J$1)-2,'[1]ΣΤΟΙΧΕΙΑ ΕΤΟΥΣ 4'!$AD$34,IF(MAX([1]Βοηθητικό!$E$34:$J$34)=MAX([1]Βοηθητικό!$E$1:$J$1)-3,'[1]ΣΤΟΙΧΕΙΑ ΕΤΟΥΣ 3'!$AD$34,IF(MAX([1]Βοηθητικό!$E$34:$J$34)=MAX([1]Βοηθητικό!$E$1:$J$1)-4,'[1]ΣΤΟΙΧΕΙΑ ΕΤΟΥΣ 2'!$AD$34,IF(MAX([1]Βοηθητικό!$E$34:$J$34)=MAX([1]Βοηθητικό!$E$1:$J$1)-5,'[1]ΣΤΟΙΧΕΙΑ ΕΤΟΥΣ 1'!$AD$34,""))))))</f>
        <v>-11808</v>
      </c>
    </row>
    <row r="2585" spans="1:4" x14ac:dyDescent="0.25">
      <c r="A2585" s="1" t="s">
        <v>30</v>
      </c>
      <c r="B2585" s="6">
        <f>IF(MAX([1]Βοηθητικό!$E$34:$J$34)-2=MAX([1]Βοηθητικό!$E$1:$J$1)-2,'[1]ΣΤΟΙΧΕΙΑ ΕΤΟΥΣ 4'!$AE$34,IF(MAX([1]Βοηθητικό!$E$34:$J$34)-2=MAX([1]Βοηθητικό!$E$1:$J$1)-3,'[1]ΣΤΟΙΧΕΙΑ ΕΤΟΥΣ 3'!$AE$34,IF(MAX([1]Βοηθητικό!$E$34:$J$34)-2=MAX([1]Βοηθητικό!$E$1:$J$1)-4,'[1]ΣΤΟΙΧΕΙΑ ΕΤΟΥΣ 2'!$AE$34,IF(MAX([1]Βοηθητικό!$E$34:$J$34)-2=MAX([1]Βοηθητικό!$E$1:$J$1)-5,'[1]ΣΤΟΙΧΕΙΑ ΕΤΟΥΣ 1'!$AE$34,""))))</f>
        <v>398528</v>
      </c>
      <c r="C2585" s="6">
        <f>IF(MAX([1]Βοηθητικό!$E$34:$J$34)-1=MAX([1]Βοηθητικό!$E$1:$J$1)-1,'[1]ΣΤΟΙΧΕΙΑ ΕΤΟΥΣ 5'!$AE$34,IF(MAX([1]Βοηθητικό!$E$34:$J$34)-1=MAX([1]Βοηθητικό!$E$1:$J$1)-2,'[1]ΣΤΟΙΧΕΙΑ ΕΤΟΥΣ 4'!$AE$34,IF(MAX([1]Βοηθητικό!$E$34:$J$34)-1=MAX([1]Βοηθητικό!$E$1:$J$1)-3,'[1]ΣΤΟΙΧΕΙΑ ΕΤΟΥΣ 3'!$AE$34,IF(MAX([1]Βοηθητικό!$E$34:$J$34)-1=MAX([1]Βοηθητικό!$E$1:$J$1)-4,'[1]ΣΤΟΙΧΕΙΑ ΕΤΟΥΣ 2'!$AE$34,IF(MAX([1]Βοηθητικό!$E$34:$J$34)-1=MAX([1]Βοηθητικό!$E$1:$J$1)-5,'[1]ΣΤΟΙΧΕΙΑ ΕΤΟΥΣ 1'!$AE$34,"")))))</f>
        <v>398528</v>
      </c>
      <c r="D2585" s="7">
        <f>IF(MAX([1]Βοηθητικό!$E$34:$J$34)=MAX([1]Βοηθητικό!$E$1:$J$1),'[1]ΣΤΟΙΧΕΙΑ ΕΤΟΥΣ 6'!$AE$34,IF(MAX([1]Βοηθητικό!$E$34:$J$34)=MAX([1]Βοηθητικό!$E$1:$J$1)-1,'[1]ΣΤΟΙΧΕΙΑ ΕΤΟΥΣ 5'!$AE$34,IF(MAX([1]Βοηθητικό!$E$34:$J$34)=MAX([1]Βοηθητικό!$E$1:$J$1)-2,'[1]ΣΤΟΙΧΕΙΑ ΕΤΟΥΣ 4'!$AE$34,IF(MAX([1]Βοηθητικό!$E$34:$J$34)=MAX([1]Βοηθητικό!$E$1:$J$1)-3,'[1]ΣΤΟΙΧΕΙΑ ΕΤΟΥΣ 3'!$AE$34,IF(MAX([1]Βοηθητικό!$E$34:$J$34)=MAX([1]Βοηθητικό!$E$1:$J$1)-4,'[1]ΣΤΟΙΧΕΙΑ ΕΤΟΥΣ 2'!$AE$34,IF(MAX([1]Βοηθητικό!$E$34:$J$34)=MAX([1]Βοηθητικό!$E$1:$J$1)-5,'[1]ΣΤΟΙΧΕΙΑ ΕΤΟΥΣ 1'!$AE$34,""))))))</f>
        <v>398528</v>
      </c>
    </row>
    <row r="2586" spans="1:4" x14ac:dyDescent="0.25">
      <c r="A2586" s="1" t="s">
        <v>61</v>
      </c>
      <c r="B2586" s="6">
        <f>IF(MAX([1]Βοηθητικό!$E$34:$J$34)-2=MAX([1]Βοηθητικό!$E$1:$J$1)-2,'[1]ΣΤΟΙΧΕΙΑ ΕΤΟΥΣ 4'!$BJ$34,IF(MAX([1]Βοηθητικό!$E$34:$J$34)-2=MAX([1]Βοηθητικό!$E$1:$J$1)-3,'[1]ΣΤΟΙΧΕΙΑ ΕΤΟΥΣ 3'!$BJ$34,IF(MAX([1]Βοηθητικό!$E$34:$J$34)-2=MAX([1]Βοηθητικό!$E$1:$J$1)-4,'[1]ΣΤΟΙΧΕΙΑ ΕΤΟΥΣ 2'!$BJ$34,IF(MAX([1]Βοηθητικό!$E$34:$J$34)-2=MAX([1]Βοηθητικό!$E$1:$J$1)-5,'[1]ΣΤΟΙΧΕΙΑ ΕΤΟΥΣ 1'!$BJ$34,""))))</f>
        <v>392028</v>
      </c>
      <c r="C2586" s="6">
        <f>IF(MAX([1]Βοηθητικό!$E$34:$J$34)-1=MAX([1]Βοηθητικό!$E$1:$J$1)-1,'[1]ΣΤΟΙΧΕΙΑ ΕΤΟΥΣ 5'!$BJ$34,IF(MAX([1]Βοηθητικό!$E$34:$J$34)-1=MAX([1]Βοηθητικό!$E$1:$J$1)-2,'[1]ΣΤΟΙΧΕΙΑ ΕΤΟΥΣ 4'!$BJ$34,IF(MAX([1]Βοηθητικό!$E$34:$J$34)-1=MAX([1]Βοηθητικό!$E$1:$J$1)-3,'[1]ΣΤΟΙΧΕΙΑ ΕΤΟΥΣ 3'!$BJ$34,IF(MAX([1]Βοηθητικό!$E$34:$J$34)-1=MAX([1]Βοηθητικό!$E$1:$J$1)-4,'[1]ΣΤΟΙΧΕΙΑ ΕΤΟΥΣ 2'!$BJ$34,IF(MAX([1]Βοηθητικό!$E$34:$J$34)-1=MAX([1]Βοηθητικό!$E$1:$J$1)-5,'[1]ΣΤΟΙΧΕΙΑ ΕΤΟΥΣ 1'!$BJ$34,"")))))</f>
        <v>392028</v>
      </c>
      <c r="D2586" s="7">
        <f>IF(MAX([1]Βοηθητικό!$E$34:$J$34)=MAX([1]Βοηθητικό!$E$1:$J$1),'[1]ΣΤΟΙΧΕΙΑ ΕΤΟΥΣ 6'!$BJ$34,IF(MAX([1]Βοηθητικό!$E$34:$J$34)=MAX([1]Βοηθητικό!$E$1:$J$1)-1,'[1]ΣΤΟΙΧΕΙΑ ΕΤΟΥΣ 5'!$BJ$34,IF(MAX([1]Βοηθητικό!$E$34:$J$34)=MAX([1]Βοηθητικό!$E$1:$J$1)-2,'[1]ΣΤΟΙΧΕΙΑ ΕΤΟΥΣ 4'!$BJ$34,IF(MAX([1]Βοηθητικό!$E$34:$J$34)=MAX([1]Βοηθητικό!$E$1:$J$1)-3,'[1]ΣΤΟΙΧΕΙΑ ΕΤΟΥΣ 3'!$BJ$34,IF(MAX([1]Βοηθητικό!$E$34:$J$34)=MAX([1]Βοηθητικό!$E$1:$J$1)-4,'[1]ΣΤΟΙΧΕΙΑ ΕΤΟΥΣ 2'!$BJ$34,IF(MAX([1]Βοηθητικό!$E$34:$J$34)=MAX([1]Βοηθητικό!$E$1:$J$1)-5,'[1]ΣΤΟΙΧΕΙΑ ΕΤΟΥΣ 1'!$BJ$34,""))))))</f>
        <v>392028</v>
      </c>
    </row>
    <row r="2587" spans="1:4" x14ac:dyDescent="0.25">
      <c r="A2587" s="1" t="s">
        <v>62</v>
      </c>
      <c r="B2587" s="6">
        <f>IF(MAX([1]Βοηθητικό!$E$34:$J$34)-2=MAX([1]Βοηθητικό!$E$1:$J$1)-2,'[1]ΣΤΟΙΧΕΙΑ ΕΤΟΥΣ 4'!$BK$34,IF(MAX([1]Βοηθητικό!$E$34:$J$34)-2=MAX([1]Βοηθητικό!$E$1:$J$1)-3,'[1]ΣΤΟΙΧΕΙΑ ΕΤΟΥΣ 3'!$BK$34,IF(MAX([1]Βοηθητικό!$E$34:$J$34)-2=MAX([1]Βοηθητικό!$E$1:$J$1)-4,'[1]ΣΤΟΙΧΕΙΑ ΕΤΟΥΣ 2'!$BK$34,IF(MAX([1]Βοηθητικό!$E$34:$J$34)-2=MAX([1]Βοηθητικό!$E$1:$J$1)-5,'[1]ΣΤΟΙΧΕΙΑ ΕΤΟΥΣ 1'!$BK$34,""))))</f>
        <v>6500</v>
      </c>
      <c r="C2587" s="6">
        <f>IF(MAX([1]Βοηθητικό!$E$34:$J$34)-1=MAX([1]Βοηθητικό!$E$1:$J$1)-1,'[1]ΣΤΟΙΧΕΙΑ ΕΤΟΥΣ 5'!$BK$34,IF(MAX([1]Βοηθητικό!$E$34:$J$34)-1=MAX([1]Βοηθητικό!$E$1:$J$1)-2,'[1]ΣΤΟΙΧΕΙΑ ΕΤΟΥΣ 4'!$BK$34,IF(MAX([1]Βοηθητικό!$E$34:$J$34)-1=MAX([1]Βοηθητικό!$E$1:$J$1)-3,'[1]ΣΤΟΙΧΕΙΑ ΕΤΟΥΣ 3'!$BK$34,IF(MAX([1]Βοηθητικό!$E$34:$J$34)-1=MAX([1]Βοηθητικό!$E$1:$J$1)-4,'[1]ΣΤΟΙΧΕΙΑ ΕΤΟΥΣ 2'!$BK$34,IF(MAX([1]Βοηθητικό!$E$34:$J$34)-1=MAX([1]Βοηθητικό!$E$1:$J$1)-5,'[1]ΣΤΟΙΧΕΙΑ ΕΤΟΥΣ 1'!$BK$34,"")))))</f>
        <v>6500</v>
      </c>
      <c r="D2587" s="7">
        <f>IF(MAX([1]Βοηθητικό!$E$34:$J$34)=MAX([1]Βοηθητικό!$E$1:$J$1),'[1]ΣΤΟΙΧΕΙΑ ΕΤΟΥΣ 6'!$BK$34,IF(MAX([1]Βοηθητικό!$E$34:$J$34)=MAX([1]Βοηθητικό!$E$1:$J$1)-1,'[1]ΣΤΟΙΧΕΙΑ ΕΤΟΥΣ 5'!$BK$34,IF(MAX([1]Βοηθητικό!$E$34:$J$34)=MAX([1]Βοηθητικό!$E$1:$J$1)-2,'[1]ΣΤΟΙΧΕΙΑ ΕΤΟΥΣ 4'!$BK$34,IF(MAX([1]Βοηθητικό!$E$34:$J$34)=MAX([1]Βοηθητικό!$E$1:$J$1)-3,'[1]ΣΤΟΙΧΕΙΑ ΕΤΟΥΣ 3'!$BK$34,IF(MAX([1]Βοηθητικό!$E$34:$J$34)=MAX([1]Βοηθητικό!$E$1:$J$1)-4,'[1]ΣΤΟΙΧΕΙΑ ΕΤΟΥΣ 2'!$BK$34,IF(MAX([1]Βοηθητικό!$E$34:$J$34)=MAX([1]Βοηθητικό!$E$1:$J$1)-5,'[1]ΣΤΟΙΧΕΙΑ ΕΤΟΥΣ 1'!$BK$34,""))))))</f>
        <v>6500</v>
      </c>
    </row>
    <row r="2588" spans="1:4" x14ac:dyDescent="0.25">
      <c r="A2588" s="1" t="s">
        <v>31</v>
      </c>
      <c r="B2588" s="6">
        <f>IF(MAX([1]Βοηθητικό!$E$34:$J$34)-2=MAX([1]Βοηθητικό!$E$1:$J$1)-2,'[1]ΣΤΟΙΧΕΙΑ ΕΤΟΥΣ 4'!$AF$34,IF(MAX([1]Βοηθητικό!$E$34:$J$34)-2=MAX([1]Βοηθητικό!$E$1:$J$1)-3,'[1]ΣΤΟΙΧΕΙΑ ΕΤΟΥΣ 3'!$AF$34,IF(MAX([1]Βοηθητικό!$E$34:$J$34)-2=MAX([1]Βοηθητικό!$E$1:$J$1)-4,'[1]ΣΤΟΙΧΕΙΑ ΕΤΟΥΣ 2'!$AF$34,IF(MAX([1]Βοηθητικό!$E$34:$J$34)-2=MAX([1]Βοηθητικό!$E$1:$J$1)-5,'[1]ΣΤΟΙΧΕΙΑ ΕΤΟΥΣ 1'!$AF$34,""))))</f>
        <v>1080074</v>
      </c>
      <c r="C2588" s="6">
        <f>IF(MAX([1]Βοηθητικό!$E$34:$J$34)-1=MAX([1]Βοηθητικό!$E$1:$J$1)-1,'[1]ΣΤΟΙΧΕΙΑ ΕΤΟΥΣ 5'!$AF$34,IF(MAX([1]Βοηθητικό!$E$34:$J$34)-1=MAX([1]Βοηθητικό!$E$1:$J$1)-2,'[1]ΣΤΟΙΧΕΙΑ ΕΤΟΥΣ 4'!$AF$34,IF(MAX([1]Βοηθητικό!$E$34:$J$34)-1=MAX([1]Βοηθητικό!$E$1:$J$1)-3,'[1]ΣΤΟΙΧΕΙΑ ΕΤΟΥΣ 3'!$AF$34,IF(MAX([1]Βοηθητικό!$E$34:$J$34)-1=MAX([1]Βοηθητικό!$E$1:$J$1)-4,'[1]ΣΤΟΙΧΕΙΑ ΕΤΟΥΣ 2'!$AF$34,IF(MAX([1]Βοηθητικό!$E$34:$J$34)-1=MAX([1]Βοηθητικό!$E$1:$J$1)-5,'[1]ΣΤΟΙΧΕΙΑ ΕΤΟΥΣ 1'!$AF$34,"")))))</f>
        <v>973049</v>
      </c>
      <c r="D2588" s="7">
        <f>IF(MAX([1]Βοηθητικό!$E$34:$J$34)=MAX([1]Βοηθητικό!$E$1:$J$1),'[1]ΣΤΟΙΧΕΙΑ ΕΤΟΥΣ 6'!$AF$34,IF(MAX([1]Βοηθητικό!$E$34:$J$34)=MAX([1]Βοηθητικό!$E$1:$J$1)-1,'[1]ΣΤΟΙΧΕΙΑ ΕΤΟΥΣ 5'!$AF$34,IF(MAX([1]Βοηθητικό!$E$34:$J$34)=MAX([1]Βοηθητικό!$E$1:$J$1)-2,'[1]ΣΤΟΙΧΕΙΑ ΕΤΟΥΣ 4'!$AF$34,IF(MAX([1]Βοηθητικό!$E$34:$J$34)=MAX([1]Βοηθητικό!$E$1:$J$1)-3,'[1]ΣΤΟΙΧΕΙΑ ΕΤΟΥΣ 3'!$AF$34,IF(MAX([1]Βοηθητικό!$E$34:$J$34)=MAX([1]Βοηθητικό!$E$1:$J$1)-4,'[1]ΣΤΟΙΧΕΙΑ ΕΤΟΥΣ 2'!$AF$34,IF(MAX([1]Βοηθητικό!$E$34:$J$34)=MAX([1]Βοηθητικό!$E$1:$J$1)-5,'[1]ΣΤΟΙΧΕΙΑ ΕΤΟΥΣ 1'!$AF$34,""))))))</f>
        <v>1106667</v>
      </c>
    </row>
    <row r="2589" spans="1:4" x14ac:dyDescent="0.25">
      <c r="A2589" s="1" t="s">
        <v>187</v>
      </c>
      <c r="B2589" s="6">
        <f>IF(MAX([1]Βοηθητικό!$E$34:$J$34)-2=MAX([1]Βοηθητικό!$E$1:$J$1)-2,'[1]ΣΤΟΙΧΕΙΑ ΕΤΟΥΣ 4'!$AG$34,IF(MAX([1]Βοηθητικό!$E$34:$J$34)-2=MAX([1]Βοηθητικό!$E$1:$J$1)-3,'[1]ΣΤΟΙΧΕΙΑ ΕΤΟΥΣ 3'!$AG$34,IF(MAX([1]Βοηθητικό!$E$34:$J$34)-2=MAX([1]Βοηθητικό!$E$1:$J$1)-4,'[1]ΣΤΟΙΧΕΙΑ ΕΤΟΥΣ 2'!$AG$34,IF(MAX([1]Βοηθητικό!$E$34:$J$34)-2=MAX([1]Βοηθητικό!$E$1:$J$1)-5,'[1]ΣΤΟΙΧΕΙΑ ΕΤΟΥΣ 1'!$AG$34,""))))</f>
        <v>761288</v>
      </c>
      <c r="C2589" s="6">
        <f>IF(MAX([1]Βοηθητικό!$E$34:$J$34)-1=MAX([1]Βοηθητικό!$E$1:$J$1)-1,'[1]ΣΤΟΙΧΕΙΑ ΕΤΟΥΣ 5'!$AG$34,IF(MAX([1]Βοηθητικό!$E$34:$J$34)-1=MAX([1]Βοηθητικό!$E$1:$J$1)-2,'[1]ΣΤΟΙΧΕΙΑ ΕΤΟΥΣ 4'!$AG$34,IF(MAX([1]Βοηθητικό!$E$34:$J$34)-1=MAX([1]Βοηθητικό!$E$1:$J$1)-3,'[1]ΣΤΟΙΧΕΙΑ ΕΤΟΥΣ 3'!$AG$34,IF(MAX([1]Βοηθητικό!$E$34:$J$34)-1=MAX([1]Βοηθητικό!$E$1:$J$1)-4,'[1]ΣΤΟΙΧΕΙΑ ΕΤΟΥΣ 2'!$AG$34,IF(MAX([1]Βοηθητικό!$E$34:$J$34)-1=MAX([1]Βοηθητικό!$E$1:$J$1)-5,'[1]ΣΤΟΙΧΕΙΑ ΕΤΟΥΣ 1'!$AG$34,"")))))</f>
        <v>644315</v>
      </c>
      <c r="D2589" s="7">
        <f>IF(MAX([1]Βοηθητικό!$E$34:$J$34)=MAX([1]Βοηθητικό!$E$1:$J$1),'[1]ΣΤΟΙΧΕΙΑ ΕΤΟΥΣ 6'!$AG$34,IF(MAX([1]Βοηθητικό!$E$34:$J$34)=MAX([1]Βοηθητικό!$E$1:$J$1)-1,'[1]ΣΤΟΙΧΕΙΑ ΕΤΟΥΣ 5'!$AG$34,IF(MAX([1]Βοηθητικό!$E$34:$J$34)=MAX([1]Βοηθητικό!$E$1:$J$1)-2,'[1]ΣΤΟΙΧΕΙΑ ΕΤΟΥΣ 4'!$AG$34,IF(MAX([1]Βοηθητικό!$E$34:$J$34)=MAX([1]Βοηθητικό!$E$1:$J$1)-3,'[1]ΣΤΟΙΧΕΙΑ ΕΤΟΥΣ 3'!$AG$34,IF(MAX([1]Βοηθητικό!$E$34:$J$34)=MAX([1]Βοηθητικό!$E$1:$J$1)-4,'[1]ΣΤΟΙΧΕΙΑ ΕΤΟΥΣ 2'!$AG$34,IF(MAX([1]Βοηθητικό!$E$34:$J$34)=MAX([1]Βοηθητικό!$E$1:$J$1)-5,'[1]ΣΤΟΙΧΕΙΑ ΕΤΟΥΣ 1'!$AG$34,""))))))</f>
        <v>524343</v>
      </c>
    </row>
    <row r="2590" spans="1:4" x14ac:dyDescent="0.25">
      <c r="A2590" s="1" t="s">
        <v>188</v>
      </c>
      <c r="B2590" s="6">
        <f>IF(MAX([1]Βοηθητικό!$E$34:$J$34)-2=MAX([1]Βοηθητικό!$E$1:$J$1)-2,'[1]ΣΤΟΙΧΕΙΑ ΕΤΟΥΣ 4'!$AH$34,IF(MAX([1]Βοηθητικό!$E$34:$J$34)-2=MAX([1]Βοηθητικό!$E$1:$J$1)-3,'[1]ΣΤΟΙΧΕΙΑ ΕΤΟΥΣ 3'!$AH$34,IF(MAX([1]Βοηθητικό!$E$34:$J$34)-2=MAX([1]Βοηθητικό!$E$1:$J$1)-4,'[1]ΣΤΟΙΧΕΙΑ ΕΤΟΥΣ 2'!$AH$34,IF(MAX([1]Βοηθητικό!$E$34:$J$34)-2=MAX([1]Βοηθητικό!$E$1:$J$1)-5,'[1]ΣΤΟΙΧΕΙΑ ΕΤΟΥΣ 1'!$AH$34,""))))</f>
        <v>206556</v>
      </c>
      <c r="C2590" s="6">
        <f>IF(MAX([1]Βοηθητικό!$E$34:$J$34)-1=MAX([1]Βοηθητικό!$E$1:$J$1)-1,'[1]ΣΤΟΙΧΕΙΑ ΕΤΟΥΣ 5'!$AH$34,IF(MAX([1]Βοηθητικό!$E$34:$J$34)-1=MAX([1]Βοηθητικό!$E$1:$J$1)-2,'[1]ΣΤΟΙΧΕΙΑ ΕΤΟΥΣ 4'!$AH$34,IF(MAX([1]Βοηθητικό!$E$34:$J$34)-1=MAX([1]Βοηθητικό!$E$1:$J$1)-3,'[1]ΣΤΟΙΧΕΙΑ ΕΤΟΥΣ 3'!$AH$34,IF(MAX([1]Βοηθητικό!$E$34:$J$34)-1=MAX([1]Βοηθητικό!$E$1:$J$1)-4,'[1]ΣΤΟΙΧΕΙΑ ΕΤΟΥΣ 2'!$AH$34,IF(MAX([1]Βοηθητικό!$E$34:$J$34)-1=MAX([1]Βοηθητικό!$E$1:$J$1)-5,'[1]ΣΤΟΙΧΕΙΑ ΕΤΟΥΣ 1'!$AH$34,"")))))</f>
        <v>105482</v>
      </c>
      <c r="D2590" s="7">
        <f>IF(MAX([1]Βοηθητικό!$E$34:$J$34)=MAX([1]Βοηθητικό!$E$1:$J$1),'[1]ΣΤΟΙΧΕΙΑ ΕΤΟΥΣ 6'!$AH$34,IF(MAX([1]Βοηθητικό!$E$34:$J$34)=MAX([1]Βοηθητικό!$E$1:$J$1)-1,'[1]ΣΤΟΙΧΕΙΑ ΕΤΟΥΣ 5'!$AH$34,IF(MAX([1]Βοηθητικό!$E$34:$J$34)=MAX([1]Βοηθητικό!$E$1:$J$1)-2,'[1]ΣΤΟΙΧΕΙΑ ΕΤΟΥΣ 4'!$AH$34,IF(MAX([1]Βοηθητικό!$E$34:$J$34)=MAX([1]Βοηθητικό!$E$1:$J$1)-3,'[1]ΣΤΟΙΧΕΙΑ ΕΤΟΥΣ 3'!$AH$34,IF(MAX([1]Βοηθητικό!$E$34:$J$34)=MAX([1]Βοηθητικό!$E$1:$J$1)-4,'[1]ΣΤΟΙΧΕΙΑ ΕΤΟΥΣ 2'!$AH$34,IF(MAX([1]Βοηθητικό!$E$34:$J$34)=MAX([1]Βοηθητικό!$E$1:$J$1)-5,'[1]ΣΤΟΙΧΕΙΑ ΕΤΟΥΣ 1'!$AH$34,""))))))</f>
        <v>404609</v>
      </c>
    </row>
    <row r="2591" spans="1:4" x14ac:dyDescent="0.25">
      <c r="A2591" s="1" t="s">
        <v>189</v>
      </c>
      <c r="B2591" s="6">
        <f>IF(MAX([1]Βοηθητικό!$E$34:$J$34)-2=MAX([1]Βοηθητικό!$E$1:$J$1)-2,'[1]ΣΤΟΙΧΕΙΑ ΕΤΟΥΣ 4'!$AI$34,IF(MAX([1]Βοηθητικό!$E$34:$J$34)-2=MAX([1]Βοηθητικό!$E$1:$J$1)-3,'[1]ΣΤΟΙΧΕΙΑ ΕΤΟΥΣ 3'!$AI$34,IF(MAX([1]Βοηθητικό!$E$34:$J$34)-2=MAX([1]Βοηθητικό!$E$1:$J$1)-4,'[1]ΣΤΟΙΧΕΙΑ ΕΤΟΥΣ 2'!$AI$34,IF(MAX([1]Βοηθητικό!$E$34:$J$34)-2=MAX([1]Βοηθητικό!$E$1:$J$1)-5,'[1]ΣΤΟΙΧΕΙΑ ΕΤΟΥΣ 1'!$AI$34,""))))</f>
        <v>20000</v>
      </c>
      <c r="C2591" s="6">
        <f>IF(MAX([1]Βοηθητικό!$E$34:$J$34)-1=MAX([1]Βοηθητικό!$E$1:$J$1)-1,'[1]ΣΤΟΙΧΕΙΑ ΕΤΟΥΣ 5'!$AI$34,IF(MAX([1]Βοηθητικό!$E$34:$J$34)-1=MAX([1]Βοηθητικό!$E$1:$J$1)-2,'[1]ΣΤΟΙΧΕΙΑ ΕΤΟΥΣ 4'!$AI$34,IF(MAX([1]Βοηθητικό!$E$34:$J$34)-1=MAX([1]Βοηθητικό!$E$1:$J$1)-3,'[1]ΣΤΟΙΧΕΙΑ ΕΤΟΥΣ 3'!$AI$34,IF(MAX([1]Βοηθητικό!$E$34:$J$34)-1=MAX([1]Βοηθητικό!$E$1:$J$1)-4,'[1]ΣΤΟΙΧΕΙΑ ΕΤΟΥΣ 2'!$AI$34,IF(MAX([1]Βοηθητικό!$E$34:$J$34)-1=MAX([1]Βοηθητικό!$E$1:$J$1)-5,'[1]ΣΤΟΙΧΕΙΑ ΕΤΟΥΣ 1'!$AI$34,"")))))</f>
        <v>0</v>
      </c>
      <c r="D2591" s="7">
        <f>IF(MAX([1]Βοηθητικό!$E$34:$J$34)=MAX([1]Βοηθητικό!$E$1:$J$1),'[1]ΣΤΟΙΧΕΙΑ ΕΤΟΥΣ 6'!$AI$34,IF(MAX([1]Βοηθητικό!$E$34:$J$34)=MAX([1]Βοηθητικό!$E$1:$J$1)-1,'[1]ΣΤΟΙΧΕΙΑ ΕΤΟΥΣ 5'!$AI$34,IF(MAX([1]Βοηθητικό!$E$34:$J$34)=MAX([1]Βοηθητικό!$E$1:$J$1)-2,'[1]ΣΤΟΙΧΕΙΑ ΕΤΟΥΣ 4'!$AI$34,IF(MAX([1]Βοηθητικό!$E$34:$J$34)=MAX([1]Βοηθητικό!$E$1:$J$1)-3,'[1]ΣΤΟΙΧΕΙΑ ΕΤΟΥΣ 3'!$AI$34,IF(MAX([1]Βοηθητικό!$E$34:$J$34)=MAX([1]Βοηθητικό!$E$1:$J$1)-4,'[1]ΣΤΟΙΧΕΙΑ ΕΤΟΥΣ 2'!$AI$34,IF(MAX([1]Βοηθητικό!$E$34:$J$34)=MAX([1]Βοηθητικό!$E$1:$J$1)-5,'[1]ΣΤΟΙΧΕΙΑ ΕΤΟΥΣ 1'!$AI$34,""))))))</f>
        <v>0</v>
      </c>
    </row>
    <row r="2592" spans="1:4" x14ac:dyDescent="0.25">
      <c r="A2592" s="1" t="s">
        <v>36</v>
      </c>
      <c r="B2592" s="6">
        <f>IF(MAX([1]Βοηθητικό!$E$34:$J$34)-2=MAX([1]Βοηθητικό!$E$1:$J$1)-2,'[1]ΣΤΟΙΧΕΙΑ ΕΤΟΥΣ 4'!$AK$34,IF(MAX([1]Βοηθητικό!$E$34:$J$34)-2=MAX([1]Βοηθητικό!$E$1:$J$1)-3,'[1]ΣΤΟΙΧΕΙΑ ΕΤΟΥΣ 3'!$AK$34,IF(MAX([1]Βοηθητικό!$E$34:$J$34)-2=MAX([1]Βοηθητικό!$E$1:$J$1)-4,'[1]ΣΤΟΙΧΕΙΑ ΕΤΟΥΣ 2'!$AK$34,IF(MAX([1]Βοηθητικό!$E$34:$J$34)-2=MAX([1]Βοηθητικό!$E$1:$J$1)-5,'[1]ΣΤΟΙΧΕΙΑ ΕΤΟΥΣ 1'!$AK$34,""))))</f>
        <v>92230</v>
      </c>
      <c r="C2592" s="6">
        <f>IF(MAX([1]Βοηθητικό!$E$34:$J$34)-1=MAX([1]Βοηθητικό!$E$1:$J$1)-1,'[1]ΣΤΟΙΧΕΙΑ ΕΤΟΥΣ 5'!$AK$34,IF(MAX([1]Βοηθητικό!$E$34:$J$34)-1=MAX([1]Βοηθητικό!$E$1:$J$1)-2,'[1]ΣΤΟΙΧΕΙΑ ΕΤΟΥΣ 4'!$AK$34,IF(MAX([1]Βοηθητικό!$E$34:$J$34)-1=MAX([1]Βοηθητικό!$E$1:$J$1)-3,'[1]ΣΤΟΙΧΕΙΑ ΕΤΟΥΣ 3'!$AK$34,IF(MAX([1]Βοηθητικό!$E$34:$J$34)-1=MAX([1]Βοηθητικό!$E$1:$J$1)-4,'[1]ΣΤΟΙΧΕΙΑ ΕΤΟΥΣ 2'!$AK$34,IF(MAX([1]Βοηθητικό!$E$34:$J$34)-1=MAX([1]Βοηθητικό!$E$1:$J$1)-5,'[1]ΣΤΟΙΧΕΙΑ ΕΤΟΥΣ 1'!$AK$34,"")))))</f>
        <v>223252</v>
      </c>
      <c r="D2592" s="7">
        <f>IF(MAX([1]Βοηθητικό!$E$34:$J$34)=MAX([1]Βοηθητικό!$E$1:$J$1),'[1]ΣΤΟΙΧΕΙΑ ΕΤΟΥΣ 6'!$AK$34,IF(MAX([1]Βοηθητικό!$E$34:$J$34)=MAX([1]Βοηθητικό!$E$1:$J$1)-1,'[1]ΣΤΟΙΧΕΙΑ ΕΤΟΥΣ 5'!$AK$34,IF(MAX([1]Βοηθητικό!$E$34:$J$34)=MAX([1]Βοηθητικό!$E$1:$J$1)-2,'[1]ΣΤΟΙΧΕΙΑ ΕΤΟΥΣ 4'!$AK$34,IF(MAX([1]Βοηθητικό!$E$34:$J$34)=MAX([1]Βοηθητικό!$E$1:$J$1)-3,'[1]ΣΤΟΙΧΕΙΑ ΕΤΟΥΣ 3'!$AK$34,IF(MAX([1]Βοηθητικό!$E$34:$J$34)=MAX([1]Βοηθητικό!$E$1:$J$1)-4,'[1]ΣΤΟΙΧΕΙΑ ΕΤΟΥΣ 2'!$AK$34,IF(MAX([1]Βοηθητικό!$E$34:$J$34)=MAX([1]Βοηθητικό!$E$1:$J$1)-5,'[1]ΣΤΟΙΧΕΙΑ ΕΤΟΥΣ 1'!$AK$34,""))))))</f>
        <v>177714</v>
      </c>
    </row>
    <row r="2593" spans="1:4" x14ac:dyDescent="0.25">
      <c r="A2593" s="1" t="s">
        <v>37</v>
      </c>
      <c r="B2593" s="6">
        <f>IF(MAX([1]Βοηθητικό!$E$34:$J$34)-2=MAX([1]Βοηθητικό!$E$1:$J$1)-2,'[1]ΣΤΟΙΧΕΙΑ ΕΤΟΥΣ 4'!$AL$34,IF(MAX([1]Βοηθητικό!$E$34:$J$34)-2=MAX([1]Βοηθητικό!$E$1:$J$1)-3,'[1]ΣΤΟΙΧΕΙΑ ΕΤΟΥΣ 3'!$AL$34,IF(MAX([1]Βοηθητικό!$E$34:$J$34)-2=MAX([1]Βοηθητικό!$E$1:$J$1)-4,'[1]ΣΤΟΙΧΕΙΑ ΕΤΟΥΣ 2'!$AL$34,IF(MAX([1]Βοηθητικό!$E$34:$J$34)-2=MAX([1]Βοηθητικό!$E$1:$J$1)-5,'[1]ΣΤΟΙΧΕΙΑ ΕΤΟΥΣ 1'!$AL$34,""))))</f>
        <v>7637648</v>
      </c>
      <c r="C2593" s="6">
        <f>IF(MAX([1]Βοηθητικό!$E$34:$J$34)-1=MAX([1]Βοηθητικό!$E$1:$J$1)-1,'[1]ΣΤΟΙΧΕΙΑ ΕΤΟΥΣ 5'!$AL$34,IF(MAX([1]Βοηθητικό!$E$34:$J$34)-1=MAX([1]Βοηθητικό!$E$1:$J$1)-2,'[1]ΣΤΟΙΧΕΙΑ ΕΤΟΥΣ 4'!$AL$34,IF(MAX([1]Βοηθητικό!$E$34:$J$34)-1=MAX([1]Βοηθητικό!$E$1:$J$1)-3,'[1]ΣΤΟΙΧΕΙΑ ΕΤΟΥΣ 3'!$AL$34,IF(MAX([1]Βοηθητικό!$E$34:$J$34)-1=MAX([1]Βοηθητικό!$E$1:$J$1)-4,'[1]ΣΤΟΙΧΕΙΑ ΕΤΟΥΣ 2'!$AL$34,IF(MAX([1]Βοηθητικό!$E$34:$J$34)-1=MAX([1]Βοηθητικό!$E$1:$J$1)-5,'[1]ΣΤΟΙΧΕΙΑ ΕΤΟΥΣ 1'!$AL$34,"")))))</f>
        <v>7534128</v>
      </c>
      <c r="D2593" s="7">
        <f>IF(MAX([1]Βοηθητικό!$E$34:$J$34)=MAX([1]Βοηθητικό!$E$1:$J$1),'[1]ΣΤΟΙΧΕΙΑ ΕΤΟΥΣ 6'!$AL$34,IF(MAX([1]Βοηθητικό!$E$34:$J$34)=MAX([1]Βοηθητικό!$E$1:$J$1)-1,'[1]ΣΤΟΙΧΕΙΑ ΕΤΟΥΣ 5'!$AL$34,IF(MAX([1]Βοηθητικό!$E$34:$J$34)=MAX([1]Βοηθητικό!$E$1:$J$1)-2,'[1]ΣΤΟΙΧΕΙΑ ΕΤΟΥΣ 4'!$AL$34,IF(MAX([1]Βοηθητικό!$E$34:$J$34)=MAX([1]Βοηθητικό!$E$1:$J$1)-3,'[1]ΣΤΟΙΧΕΙΑ ΕΤΟΥΣ 3'!$AL$34,IF(MAX([1]Βοηθητικό!$E$34:$J$34)=MAX([1]Βοηθητικό!$E$1:$J$1)-4,'[1]ΣΤΟΙΧΕΙΑ ΕΤΟΥΣ 2'!$AL$34,IF(MAX([1]Βοηθητικό!$E$34:$J$34)=MAX([1]Βοηθητικό!$E$1:$J$1)-5,'[1]ΣΤΟΙΧΕΙΑ ΕΤΟΥΣ 1'!$AL$34,""))))))</f>
        <v>7679464</v>
      </c>
    </row>
    <row r="2594" spans="1:4" x14ac:dyDescent="0.25">
      <c r="A2594" s="1"/>
      <c r="B2594" s="4" t="str">
        <f>IF(MAX([1]Βοηθητικό!$E$34:$J$34)-2=MAX([1]Βοηθητικό!$E$1:$J$1)-2,LEFT('[1]ΣΤΟΙΧΕΙΑ ΕΤΟΥΣ 4'!$F$34,10),IF(MAX([1]Βοηθητικό!$E$34:$J$34)-2=MAX([1]Βοηθητικό!$E$1:$J$1)-3,LEFT('[1]ΣΤΟΙΧΕΙΑ ΕΤΟΥΣ 3'!$F$34,10),IF(MAX([1]Βοηθητικό!$E$34:$J$34)-2=MAX([1]Βοηθητικό!$E$1:$J$1)-4,LEFT('[1]ΣΤΟΙΧΕΙΑ ΕΤΟΥΣ 2'!$F$34,10),IF(MAX([1]Βοηθητικό!$E$34:$J$34)-2=MAX([1]Βοηθητικό!$E$1:$J$1)-5,LEFT('[1]ΣΤΟΙΧΕΙΑ ΕΤΟΥΣ 1'!$F$34,10),""))))</f>
        <v>01/01/2017</v>
      </c>
      <c r="C2594" s="17" t="str">
        <f>IF(MAX([1]Βοηθητικό!$E$34:$J$34)-1=MAX([1]Βοηθητικό!$E$1:$J$1)-1,LEFT('[1]ΣΤΟΙΧΕΙΑ ΕΤΟΥΣ 5'!$F$34,10),IF(MAX([1]Βοηθητικό!$E$34:$J$34)-1=MAX([1]Βοηθητικό!$E$1:$J$1)-2,LEFT('[1]ΣΤΟΙΧΕΙΑ ΕΤΟΥΣ 4'!$F$34,10),IF(MAX([1]Βοηθητικό!$E$34:$J$34)-1=MAX([1]Βοηθητικό!$E$1:$J$1)-3,LEFT('[1]ΣΤΟΙΧΕΙΑ ΕΤΟΥΣ 3'!$F$34,10),IF(MAX([1]Βοηθητικό!$E$34:$J$34)-1=MAX([1]Βοηθητικό!$E$1:$J$1)-4,LEFT('[1]ΣΤΟΙΧΕΙΑ ΕΤΟΥΣ 2'!$F$34,10),IF(MAX([1]Βοηθητικό!$E$34:$J$34)-1=MAX([1]Βοηθητικό!$E$1:$J$1)-5,LEFT('[1]ΣΤΟΙΧΕΙΑ ΕΤΟΥΣ 1'!$F$34,10),"")))))</f>
        <v>01/01/2018</v>
      </c>
      <c r="D2594" s="5" t="str">
        <f>IF(MAX([1]Βοηθητικό!$E$34:$J$34)=MAX([1]Βοηθητικό!$E$1:$J$1),LEFT('[1]ΣΤΟΙΧΕΙΑ ΕΤΟΥΣ 6'!$F$34,10),IF(MAX([1]Βοηθητικό!$E$34:$J$34)=MAX([1]Βοηθητικό!$E$1:$J$1)-1,LEFT('[1]ΣΤΟΙΧΕΙΑ ΕΤΟΥΣ 5'!$F$34,10),IF(MAX([1]Βοηθητικό!$E$34:$J$34)=MAX([1]Βοηθητικό!$E$1:$J$1)-2,LEFT('[1]ΣΤΟΙΧΕΙΑ ΕΤΟΥΣ 4'!$F$34,10),IF(MAX([1]Βοηθητικό!$E$34:$J$34)=MAX([1]Βοηθητικό!$E$1:$J$1)-3,LEFT('[1]ΣΤΟΙΧΕΙΑ ΕΤΟΥΣ 3'!$F$34,10),IF(MAX([1]Βοηθητικό!$E$34:$J$34)=MAX([1]Βοηθητικό!$E$1:$J$1)-4,LEFT('[1]ΣΤΟΙΧΕΙΑ ΕΤΟΥΣ 2'!$F$34,10),IF(MAX([1]Βοηθητικό!$E$34:$J$34)=MAX([1]Βοηθητικό!$E$1:$J$1)-5,LEFT('[1]ΣΤΟΙΧΕΙΑ ΕΤΟΥΣ 1'!$F$34,10),""))))))</f>
        <v>01/01/2019</v>
      </c>
    </row>
    <row r="2595" spans="1:4" x14ac:dyDescent="0.25">
      <c r="A2595" s="3" t="s">
        <v>190</v>
      </c>
      <c r="B2595" s="4" t="str">
        <f>IF(MAX([1]Βοηθητικό!$E$34:$J$34)-2=MAX([1]Βοηθητικό!$E$1:$J$1)-2,RIGHT('[1]ΣΤΟΙΧΕΙΑ ΕΤΟΥΣ 4'!$F$34,10),IF(MAX([1]Βοηθητικό!$E$34:$J$34)-2=MAX([1]Βοηθητικό!$E$1:$J$1)-3,RIGHT('[1]ΣΤΟΙΧΕΙΑ ΕΤΟΥΣ 3'!$F$34,10),IF(MAX([1]Βοηθητικό!$E$34:$J$34)-2=MAX([1]Βοηθητικό!$E$1:$J$1)-4,RIGHT('[1]ΣΤΟΙΧΕΙΑ ΕΤΟΥΣ 2'!$F$34,10),IF(MAX([1]Βοηθητικό!$E$34:$J$34)-2=MAX([1]Βοηθητικό!$E$1:$J$1)-5,RIGHT('[1]ΣΤΟΙΧΕΙΑ ΕΤΟΥΣ 1'!$F$34,10),""))))</f>
        <v>31/12/2017</v>
      </c>
      <c r="C2595" s="17" t="str">
        <f>IF(MAX([1]Βοηθητικό!$E$34:$J$34)-1=MAX([1]Βοηθητικό!$E$1:$J$1)-1,RIGHT('[1]ΣΤΟΙΧΕΙΑ ΕΤΟΥΣ 5'!$F$34,10),IF(MAX([1]Βοηθητικό!$E$34:$J$34)-1=MAX([1]Βοηθητικό!$E$1:$J$1)-2,RIGHT('[1]ΣΤΟΙΧΕΙΑ ΕΤΟΥΣ 4'!$F$34,10),IF(MAX([1]Βοηθητικό!$E$34:$J$34)-1=MAX([1]Βοηθητικό!$E$1:$J$1)-3,RIGHT('[1]ΣΤΟΙΧΕΙΑ ΕΤΟΥΣ 3'!$F$34,10),IF(MAX([1]Βοηθητικό!$E$34:$J$34)-1=MAX([1]Βοηθητικό!$E$1:$J$1)-4,RIGHT('[1]ΣΤΟΙΧΕΙΑ ΕΤΟΥΣ 2'!$F$34,10),IF(MAX([1]Βοηθητικό!$E$34:$J$34)-1=MAX([1]Βοηθητικό!$E$1:$J$1)-5,RIGHT('[1]ΣΤΟΙΧΕΙΑ ΕΤΟΥΣ 1'!$F$34,10),"")))))</f>
        <v>31/12/2018</v>
      </c>
      <c r="D2595" s="5" t="str">
        <f>IF(MAX([1]Βοηθητικό!$E$34:$J$34)=MAX([1]Βοηθητικό!$E$1:$J$1),RIGHT('[1]ΣΤΟΙΧΕΙΑ ΕΤΟΥΣ 6'!$F$34,10),IF(MAX([1]Βοηθητικό!$E$34:$J$34)=MAX([1]Βοηθητικό!$E$1:$J$1)-1,RIGHT('[1]ΣΤΟΙΧΕΙΑ ΕΤΟΥΣ 5'!$F$34,10),IF(MAX([1]Βοηθητικό!$E$34:$J$34)=MAX([1]Βοηθητικό!$E$1:$J$1)-2,RIGHT('[1]ΣΤΟΙΧΕΙΑ ΕΤΟΥΣ 4'!$F$34,10),IF(MAX([1]Βοηθητικό!$E$34:$J$34)=MAX([1]Βοηθητικό!$E$1:$J$1)-3,RIGHT('[1]ΣΤΟΙΧΕΙΑ ΕΤΟΥΣ 3'!$F$34,10),IF(MAX([1]Βοηθητικό!$E$34:$J$34)=MAX([1]Βοηθητικό!$E$1:$J$1)-4,RIGHT('[1]ΣΤΟΙΧΕΙΑ ΕΤΟΥΣ 2'!$F$34,10),IF(MAX([1]Βοηθητικό!$E$34:$J$34)=MAX([1]Βοηθητικό!$E$1:$J$1)-5,RIGHT('[1]ΣΤΟΙΧΕΙΑ ΕΤΟΥΣ 1'!$F$34,10),""))))))</f>
        <v>31/12/2019</v>
      </c>
    </row>
    <row r="2596" spans="1:4" x14ac:dyDescent="0.25">
      <c r="A2596" s="1" t="s">
        <v>39</v>
      </c>
      <c r="B2596" s="6">
        <f>IF(MAX([1]Βοηθητικό!$E$34:$J$34)-2=MAX([1]Βοηθητικό!$E$1:$J$1)-2,'[1]ΣΤΟΙΧΕΙΑ ΕΤΟΥΣ 4'!$AN$34,IF(MAX([1]Βοηθητικό!$E$34:$J$34)-2=MAX([1]Βοηθητικό!$E$1:$J$1)-3,'[1]ΣΤΟΙΧΕΙΑ ΕΤΟΥΣ 3'!$AN$34,IF(MAX([1]Βοηθητικό!$E$34:$J$34)-2=MAX([1]Βοηθητικό!$E$1:$J$1)-4,'[1]ΣΤΟΙΧΕΙΑ ΕΤΟΥΣ 2'!$AN$34,IF(MAX([1]Βοηθητικό!$E$34:$J$34)-2=MAX([1]Βοηθητικό!$E$1:$J$1)-5,'[1]ΣΤΟΙΧΕΙΑ ΕΤΟΥΣ 1'!$AN$34,""))))</f>
        <v>1366324</v>
      </c>
      <c r="C2596" s="6">
        <f>IF(MAX([1]Βοηθητικό!$E$34:$J$34)-1=MAX([1]Βοηθητικό!$E$1:$J$1)-1,'[1]ΣΤΟΙΧΕΙΑ ΕΤΟΥΣ 5'!$AN$34,IF(MAX([1]Βοηθητικό!$E$34:$J$34)-1=MAX([1]Βοηθητικό!$E$1:$J$1)-2,'[1]ΣΤΟΙΧΕΙΑ ΕΤΟΥΣ 4'!$AN$34,IF(MAX([1]Βοηθητικό!$E$34:$J$34)-1=MAX([1]Βοηθητικό!$E$1:$J$1)-3,'[1]ΣΤΟΙΧΕΙΑ ΕΤΟΥΣ 3'!$AN$34,IF(MAX([1]Βοηθητικό!$E$34:$J$34)-1=MAX([1]Βοηθητικό!$E$1:$J$1)-4,'[1]ΣΤΟΙΧΕΙΑ ΕΤΟΥΣ 2'!$AN$34,IF(MAX([1]Βοηθητικό!$E$34:$J$34)-1=MAX([1]Βοηθητικό!$E$1:$J$1)-5,'[1]ΣΤΟΙΧΕΙΑ ΕΤΟΥΣ 1'!$AN$34,"")))))</f>
        <v>1331499</v>
      </c>
      <c r="D2596" s="7">
        <f>IF(MAX([1]Βοηθητικό!$E$34:$J$34)=MAX([1]Βοηθητικό!$E$1:$J$1),'[1]ΣΤΟΙΧΕΙΑ ΕΤΟΥΣ 6'!$AN$34,IF(MAX([1]Βοηθητικό!$E$34:$J$34)=MAX([1]Βοηθητικό!$E$1:$J$1)-1,'[1]ΣΤΟΙΧΕΙΑ ΕΤΟΥΣ 5'!$AN$34,IF(MAX([1]Βοηθητικό!$E$34:$J$34)=MAX([1]Βοηθητικό!$E$1:$J$1)-2,'[1]ΣΤΟΙΧΕΙΑ ΕΤΟΥΣ 4'!$AN$34,IF(MAX([1]Βοηθητικό!$E$34:$J$34)=MAX([1]Βοηθητικό!$E$1:$J$1)-3,'[1]ΣΤΟΙΧΕΙΑ ΕΤΟΥΣ 3'!$AN$34,IF(MAX([1]Βοηθητικό!$E$34:$J$34)=MAX([1]Βοηθητικό!$E$1:$J$1)-4,'[1]ΣΤΟΙΧΕΙΑ ΕΤΟΥΣ 2'!$AN$34,IF(MAX([1]Βοηθητικό!$E$34:$J$34)=MAX([1]Βοηθητικό!$E$1:$J$1)-5,'[1]ΣΤΟΙΧΕΙΑ ΕΤΟΥΣ 1'!$AN$34,""))))))</f>
        <v>1230439</v>
      </c>
    </row>
    <row r="2597" spans="1:4" x14ac:dyDescent="0.25">
      <c r="A2597" s="1" t="s">
        <v>40</v>
      </c>
      <c r="B2597" s="6">
        <f>IF(MAX([1]Βοηθητικό!$E$34:$J$34)-2=MAX([1]Βοηθητικό!$E$1:$J$1)-2,'[1]ΣΤΟΙΧΕΙΑ ΕΤΟΥΣ 4'!$AO$34,IF(MAX([1]Βοηθητικό!$E$34:$J$34)-2=MAX([1]Βοηθητικό!$E$1:$J$1)-3,'[1]ΣΤΟΙΧΕΙΑ ΕΤΟΥΣ 3'!$AO$34,IF(MAX([1]Βοηθητικό!$E$34:$J$34)-2=MAX([1]Βοηθητικό!$E$1:$J$1)-4,'[1]ΣΤΟΙΧΕΙΑ ΕΤΟΥΣ 2'!$AO$34,IF(MAX([1]Βοηθητικό!$E$34:$J$34)-2=MAX([1]Βοηθητικό!$E$1:$J$1)-5,'[1]ΣΤΟΙΧΕΙΑ ΕΤΟΥΣ 1'!$AO$34,""))))</f>
        <v>901326</v>
      </c>
      <c r="C2597" s="6">
        <f>IF(MAX([1]Βοηθητικό!$E$34:$J$34)-1=MAX([1]Βοηθητικό!$E$1:$J$1)-1,'[1]ΣΤΟΙΧΕΙΑ ΕΤΟΥΣ 5'!$AO$34,IF(MAX([1]Βοηθητικό!$E$34:$J$34)-1=MAX([1]Βοηθητικό!$E$1:$J$1)-2,'[1]ΣΤΟΙΧΕΙΑ ΕΤΟΥΣ 4'!$AO$34,IF(MAX([1]Βοηθητικό!$E$34:$J$34)-1=MAX([1]Βοηθητικό!$E$1:$J$1)-3,'[1]ΣΤΟΙΧΕΙΑ ΕΤΟΥΣ 3'!$AO$34,IF(MAX([1]Βοηθητικό!$E$34:$J$34)-1=MAX([1]Βοηθητικό!$E$1:$J$1)-4,'[1]ΣΤΟΙΧΕΙΑ ΕΤΟΥΣ 2'!$AO$34,IF(MAX([1]Βοηθητικό!$E$34:$J$34)-1=MAX([1]Βοηθητικό!$E$1:$J$1)-5,'[1]ΣΤΟΙΧΕΙΑ ΕΤΟΥΣ 1'!$AO$34,"")))))</f>
        <v>880028</v>
      </c>
      <c r="D2597" s="7">
        <f>IF(MAX([1]Βοηθητικό!$E$34:$J$34)=MAX([1]Βοηθητικό!$E$1:$J$1),'[1]ΣΤΟΙΧΕΙΑ ΕΤΟΥΣ 6'!$AO$34,IF(MAX([1]Βοηθητικό!$E$34:$J$34)=MAX([1]Βοηθητικό!$E$1:$J$1)-1,'[1]ΣΤΟΙΧΕΙΑ ΕΤΟΥΣ 5'!$AO$34,IF(MAX([1]Βοηθητικό!$E$34:$J$34)=MAX([1]Βοηθητικό!$E$1:$J$1)-2,'[1]ΣΤΟΙΧΕΙΑ ΕΤΟΥΣ 4'!$AO$34,IF(MAX([1]Βοηθητικό!$E$34:$J$34)=MAX([1]Βοηθητικό!$E$1:$J$1)-3,'[1]ΣΤΟΙΧΕΙΑ ΕΤΟΥΣ 3'!$AO$34,IF(MAX([1]Βοηθητικό!$E$34:$J$34)=MAX([1]Βοηθητικό!$E$1:$J$1)-4,'[1]ΣΤΟΙΧΕΙΑ ΕΤΟΥΣ 2'!$AO$34,IF(MAX([1]Βοηθητικό!$E$34:$J$34)=MAX([1]Βοηθητικό!$E$1:$J$1)-5,'[1]ΣΤΟΙΧΕΙΑ ΕΤΟΥΣ 1'!$AO$34,""))))))</f>
        <v>817647</v>
      </c>
    </row>
    <row r="2598" spans="1:4" x14ac:dyDescent="0.25">
      <c r="A2598" s="1" t="s">
        <v>41</v>
      </c>
      <c r="B2598" s="6">
        <f>IF(MAX([1]Βοηθητικό!$E$34:$J$34)-2=MAX([1]Βοηθητικό!$E$1:$J$1)-2,'[1]ΣΤΟΙΧΕΙΑ ΕΤΟΥΣ 4'!$AP$34,IF(MAX([1]Βοηθητικό!$E$34:$J$34)-2=MAX([1]Βοηθητικό!$E$1:$J$1)-3,'[1]ΣΤΟΙΧΕΙΑ ΕΤΟΥΣ 3'!$AP$34,IF(MAX([1]Βοηθητικό!$E$34:$J$34)-2=MAX([1]Βοηθητικό!$E$1:$J$1)-4,'[1]ΣΤΟΙΧΕΙΑ ΕΤΟΥΣ 2'!$AP$34,IF(MAX([1]Βοηθητικό!$E$34:$J$34)-2=MAX([1]Βοηθητικό!$E$1:$J$1)-5,'[1]ΣΤΟΙΧΕΙΑ ΕΤΟΥΣ 1'!$AP$34,""))))</f>
        <v>464998</v>
      </c>
      <c r="C2598" s="6">
        <f>IF(MAX([1]Βοηθητικό!$E$34:$J$34)-1=MAX([1]Βοηθητικό!$E$1:$J$1)-1,'[1]ΣΤΟΙΧΕΙΑ ΕΤΟΥΣ 5'!$AP$34,IF(MAX([1]Βοηθητικό!$E$34:$J$34)-1=MAX([1]Βοηθητικό!$E$1:$J$1)-2,'[1]ΣΤΟΙΧΕΙΑ ΕΤΟΥΣ 4'!$AP$34,IF(MAX([1]Βοηθητικό!$E$34:$J$34)-1=MAX([1]Βοηθητικό!$E$1:$J$1)-3,'[1]ΣΤΟΙΧΕΙΑ ΕΤΟΥΣ 3'!$AP$34,IF(MAX([1]Βοηθητικό!$E$34:$J$34)-1=MAX([1]Βοηθητικό!$E$1:$J$1)-4,'[1]ΣΤΟΙΧΕΙΑ ΕΤΟΥΣ 2'!$AP$34,IF(MAX([1]Βοηθητικό!$E$34:$J$34)-1=MAX([1]Βοηθητικό!$E$1:$J$1)-5,'[1]ΣΤΟΙΧΕΙΑ ΕΤΟΥΣ 1'!$AP$34,"")))))</f>
        <v>451471</v>
      </c>
      <c r="D2598" s="7">
        <f>IF(MAX([1]Βοηθητικό!$E$34:$J$34)=MAX([1]Βοηθητικό!$E$1:$J$1),'[1]ΣΤΟΙΧΕΙΑ ΕΤΟΥΣ 6'!$AP$34,IF(MAX([1]Βοηθητικό!$E$34:$J$34)=MAX([1]Βοηθητικό!$E$1:$J$1)-1,'[1]ΣΤΟΙΧΕΙΑ ΕΤΟΥΣ 5'!$AP$34,IF(MAX([1]Βοηθητικό!$E$34:$J$34)=MAX([1]Βοηθητικό!$E$1:$J$1)-2,'[1]ΣΤΟΙΧΕΙΑ ΕΤΟΥΣ 4'!$AP$34,IF(MAX([1]Βοηθητικό!$E$34:$J$34)=MAX([1]Βοηθητικό!$E$1:$J$1)-3,'[1]ΣΤΟΙΧΕΙΑ ΕΤΟΥΣ 3'!$AP$34,IF(MAX([1]Βοηθητικό!$E$34:$J$34)=MAX([1]Βοηθητικό!$E$1:$J$1)-4,'[1]ΣΤΟΙΧΕΙΑ ΕΤΟΥΣ 2'!$AP$34,IF(MAX([1]Βοηθητικό!$E$34:$J$34)=MAX([1]Βοηθητικό!$E$1:$J$1)-5,'[1]ΣΤΟΙΧΕΙΑ ΕΤΟΥΣ 1'!$AP$34,""))))))</f>
        <v>412792</v>
      </c>
    </row>
    <row r="2599" spans="1:4" x14ac:dyDescent="0.25">
      <c r="A2599" s="1" t="s">
        <v>42</v>
      </c>
      <c r="B2599" s="6">
        <f>IF(MAX([1]Βοηθητικό!$E$34:$J$34)-2=MAX([1]Βοηθητικό!$E$1:$J$1)-2,'[1]ΣΤΟΙΧΕΙΑ ΕΤΟΥΣ 4'!$AQ$34,IF(MAX([1]Βοηθητικό!$E$34:$J$34)-2=MAX([1]Βοηθητικό!$E$1:$J$1)-3,'[1]ΣΤΟΙΧΕΙΑ ΕΤΟΥΣ 3'!$AQ$34,IF(MAX([1]Βοηθητικό!$E$34:$J$34)-2=MAX([1]Βοηθητικό!$E$1:$J$1)-4,'[1]ΣΤΟΙΧΕΙΑ ΕΤΟΥΣ 2'!$AQ$34,IF(MAX([1]Βοηθητικό!$E$34:$J$34)-2=MAX([1]Βοηθητικό!$E$1:$J$1)-5,'[1]ΣΤΟΙΧΕΙΑ ΕΤΟΥΣ 1'!$AQ$34,""))))</f>
        <v>27336</v>
      </c>
      <c r="C2599" s="6">
        <f>IF(MAX([1]Βοηθητικό!$E$34:$J$34)-1=MAX([1]Βοηθητικό!$E$1:$J$1)-1,'[1]ΣΤΟΙΧΕΙΑ ΕΤΟΥΣ 5'!$AQ$34,IF(MAX([1]Βοηθητικό!$E$34:$J$34)-1=MAX([1]Βοηθητικό!$E$1:$J$1)-2,'[1]ΣΤΟΙΧΕΙΑ ΕΤΟΥΣ 4'!$AQ$34,IF(MAX([1]Βοηθητικό!$E$34:$J$34)-1=MAX([1]Βοηθητικό!$E$1:$J$1)-3,'[1]ΣΤΟΙΧΕΙΑ ΕΤΟΥΣ 3'!$AQ$34,IF(MAX([1]Βοηθητικό!$E$34:$J$34)-1=MAX([1]Βοηθητικό!$E$1:$J$1)-4,'[1]ΣΤΟΙΧΕΙΑ ΕΤΟΥΣ 2'!$AQ$34,IF(MAX([1]Βοηθητικό!$E$34:$J$34)-1=MAX([1]Βοηθητικό!$E$1:$J$1)-5,'[1]ΣΤΟΙΧΕΙΑ ΕΤΟΥΣ 1'!$AQ$34,"")))))</f>
        <v>54671</v>
      </c>
      <c r="D2599" s="7">
        <f>IF(MAX([1]Βοηθητικό!$E$34:$J$34)=MAX([1]Βοηθητικό!$E$1:$J$1),'[1]ΣΤΟΙΧΕΙΑ ΕΤΟΥΣ 6'!$AQ$34,IF(MAX([1]Βοηθητικό!$E$34:$J$34)=MAX([1]Βοηθητικό!$E$1:$J$1)-1,'[1]ΣΤΟΙΧΕΙΑ ΕΤΟΥΣ 5'!$AQ$34,IF(MAX([1]Βοηθητικό!$E$34:$J$34)=MAX([1]Βοηθητικό!$E$1:$J$1)-2,'[1]ΣΤΟΙΧΕΙΑ ΕΤΟΥΣ 4'!$AQ$34,IF(MAX([1]Βοηθητικό!$E$34:$J$34)=MAX([1]Βοηθητικό!$E$1:$J$1)-3,'[1]ΣΤΟΙΧΕΙΑ ΕΤΟΥΣ 3'!$AQ$34,IF(MAX([1]Βοηθητικό!$E$34:$J$34)=MAX([1]Βοηθητικό!$E$1:$J$1)-4,'[1]ΣΤΟΙΧΕΙΑ ΕΤΟΥΣ 2'!$AQ$34,IF(MAX([1]Βοηθητικό!$E$34:$J$34)=MAX([1]Βοηθητικό!$E$1:$J$1)-5,'[1]ΣΤΟΙΧΕΙΑ ΕΤΟΥΣ 1'!$AQ$34,""))))))</f>
        <v>80952</v>
      </c>
    </row>
    <row r="2600" spans="1:4" x14ac:dyDescent="0.25">
      <c r="A2600" s="1" t="s">
        <v>43</v>
      </c>
      <c r="B2600" s="6">
        <f>IF(MAX([1]Βοηθητικό!$E$34:$J$34)-2=MAX([1]Βοηθητικό!$E$1:$J$1)-2,'[1]ΣΤΟΙΧΕΙΑ ΕΤΟΥΣ 4'!$AR$34,IF(MAX([1]Βοηθητικό!$E$34:$J$34)-2=MAX([1]Βοηθητικό!$E$1:$J$1)-3,'[1]ΣΤΟΙΧΕΙΑ ΕΤΟΥΣ 3'!$AR$34,IF(MAX([1]Βοηθητικό!$E$34:$J$34)-2=MAX([1]Βοηθητικό!$E$1:$J$1)-4,'[1]ΣΤΟΙΧΕΙΑ ΕΤΟΥΣ 2'!$AR$34,IF(MAX([1]Βοηθητικό!$E$34:$J$34)-2=MAX([1]Βοηθητικό!$E$1:$J$1)-5,'[1]ΣΤΟΙΧΕΙΑ ΕΤΟΥΣ 1'!$AR$34,""))))</f>
        <v>28787</v>
      </c>
      <c r="C2600" s="6">
        <f>IF(MAX([1]Βοηθητικό!$E$34:$J$34)-1=MAX([1]Βοηθητικό!$E$1:$J$1)-1,'[1]ΣΤΟΙΧΕΙΑ ΕΤΟΥΣ 5'!$AR$34,IF(MAX([1]Βοηθητικό!$E$34:$J$34)-1=MAX([1]Βοηθητικό!$E$1:$J$1)-2,'[1]ΣΤΟΙΧΕΙΑ ΕΤΟΥΣ 4'!$AR$34,IF(MAX([1]Βοηθητικό!$E$34:$J$34)-1=MAX([1]Βοηθητικό!$E$1:$J$1)-3,'[1]ΣΤΟΙΧΕΙΑ ΕΤΟΥΣ 3'!$AR$34,IF(MAX([1]Βοηθητικό!$E$34:$J$34)-1=MAX([1]Βοηθητικό!$E$1:$J$1)-4,'[1]ΣΤΟΙΧΕΙΑ ΕΤΟΥΣ 2'!$AR$34,IF(MAX([1]Βοηθητικό!$E$34:$J$34)-1=MAX([1]Βοηθητικό!$E$1:$J$1)-5,'[1]ΣΤΟΙΧΕΙΑ ΕΤΟΥΣ 1'!$AR$34,"")))))</f>
        <v>24794</v>
      </c>
      <c r="D2600" s="7">
        <f>IF(MAX([1]Βοηθητικό!$E$34:$J$34)=MAX([1]Βοηθητικό!$E$1:$J$1),'[1]ΣΤΟΙΧΕΙΑ ΕΤΟΥΣ 6'!$AR$34,IF(MAX([1]Βοηθητικό!$E$34:$J$34)=MAX([1]Βοηθητικό!$E$1:$J$1)-1,'[1]ΣΤΟΙΧΕΙΑ ΕΤΟΥΣ 5'!$AR$34,IF(MAX([1]Βοηθητικό!$E$34:$J$34)=MAX([1]Βοηθητικό!$E$1:$J$1)-2,'[1]ΣΤΟΙΧΕΙΑ ΕΤΟΥΣ 4'!$AR$34,IF(MAX([1]Βοηθητικό!$E$34:$J$34)=MAX([1]Βοηθητικό!$E$1:$J$1)-3,'[1]ΣΤΟΙΧΕΙΑ ΕΤΟΥΣ 3'!$AR$34,IF(MAX([1]Βοηθητικό!$E$34:$J$34)=MAX([1]Βοηθητικό!$E$1:$J$1)-4,'[1]ΣΤΟΙΧΕΙΑ ΕΤΟΥΣ 2'!$AR$34,IF(MAX([1]Βοηθητικό!$E$34:$J$34)=MAX([1]Βοηθητικό!$E$1:$J$1)-5,'[1]ΣΤΟΙΧΕΙΑ ΕΤΟΥΣ 1'!$AR$34,""))))))</f>
        <v>20498</v>
      </c>
    </row>
    <row r="2601" spans="1:4" x14ac:dyDescent="0.25">
      <c r="A2601" s="1" t="s">
        <v>44</v>
      </c>
      <c r="B2601" s="6">
        <f>IF(MAX([1]Βοηθητικό!$E$34:$J$34)-2=MAX([1]Βοηθητικό!$E$1:$J$1)-2,'[1]ΣΤΟΙΧΕΙΑ ΕΤΟΥΣ 4'!$AS$34,IF(MAX([1]Βοηθητικό!$E$34:$J$34)-2=MAX([1]Βοηθητικό!$E$1:$J$1)-3,'[1]ΣΤΟΙΧΕΙΑ ΕΤΟΥΣ 3'!$AS$34,IF(MAX([1]Βοηθητικό!$E$34:$J$34)-2=MAX([1]Βοηθητικό!$E$1:$J$1)-4,'[1]ΣΤΟΙΧΕΙΑ ΕΤΟΥΣ 2'!$AS$34,IF(MAX([1]Βοηθητικό!$E$34:$J$34)-2=MAX([1]Βοηθητικό!$E$1:$J$1)-5,'[1]ΣΤΟΙΧΕΙΑ ΕΤΟΥΣ 1'!$AS$34,""))))</f>
        <v>417670</v>
      </c>
      <c r="C2601" s="6">
        <f>IF(MAX([1]Βοηθητικό!$E$34:$J$34)-1=MAX([1]Βοηθητικό!$E$1:$J$1)-1,'[1]ΣΤΟΙΧΕΙΑ ΕΤΟΥΣ 5'!$AS$34,IF(MAX([1]Βοηθητικό!$E$34:$J$34)-1=MAX([1]Βοηθητικό!$E$1:$J$1)-2,'[1]ΣΤΟΙΧΕΙΑ ΕΤΟΥΣ 4'!$AS$34,IF(MAX([1]Βοηθητικό!$E$34:$J$34)-1=MAX([1]Βοηθητικό!$E$1:$J$1)-3,'[1]ΣΤΟΙΧΕΙΑ ΕΤΟΥΣ 3'!$AS$34,IF(MAX([1]Βοηθητικό!$E$34:$J$34)-1=MAX([1]Βοηθητικό!$E$1:$J$1)-4,'[1]ΣΤΟΙΧΕΙΑ ΕΤΟΥΣ 2'!$AS$34,IF(MAX([1]Βοηθητικό!$E$34:$J$34)-1=MAX([1]Βοηθητικό!$E$1:$J$1)-5,'[1]ΣΤΟΙΧΕΙΑ ΕΤΟΥΣ 1'!$AS$34,"")))))</f>
        <v>433644</v>
      </c>
      <c r="D2601" s="7">
        <f>IF(MAX([1]Βοηθητικό!$E$34:$J$34)=MAX([1]Βοηθητικό!$E$1:$J$1),'[1]ΣΤΟΙΧΕΙΑ ΕΤΟΥΣ 6'!$AS$34,IF(MAX([1]Βοηθητικό!$E$34:$J$34)=MAX([1]Βοηθητικό!$E$1:$J$1)-1,'[1]ΣΤΟΙΧΕΙΑ ΕΤΟΥΣ 5'!$AS$34,IF(MAX([1]Βοηθητικό!$E$34:$J$34)=MAX([1]Βοηθητικό!$E$1:$J$1)-2,'[1]ΣΤΟΙΧΕΙΑ ΕΤΟΥΣ 4'!$AS$34,IF(MAX([1]Βοηθητικό!$E$34:$J$34)=MAX([1]Βοηθητικό!$E$1:$J$1)-3,'[1]ΣΤΟΙΧΕΙΑ ΕΤΟΥΣ 3'!$AS$34,IF(MAX([1]Βοηθητικό!$E$34:$J$34)=MAX([1]Βοηθητικό!$E$1:$J$1)-4,'[1]ΣΤΟΙΧΕΙΑ ΕΤΟΥΣ 2'!$AS$34,IF(MAX([1]Βοηθητικό!$E$34:$J$34)=MAX([1]Βοηθητικό!$E$1:$J$1)-5,'[1]ΣΤΟΙΧΕΙΑ ΕΤΟΥΣ 1'!$AS$34,""))))))</f>
        <v>421454</v>
      </c>
    </row>
    <row r="2602" spans="1:4" x14ac:dyDescent="0.25">
      <c r="A2602" s="1" t="s">
        <v>45</v>
      </c>
      <c r="B2602" s="6">
        <f>IF(MAX([1]Βοηθητικό!$E$34:$J$34)-2=MAX([1]Βοηθητικό!$E$1:$J$1)-2,'[1]ΣΤΟΙΧΕΙΑ ΕΤΟΥΣ 4'!$AT$34,IF(MAX([1]Βοηθητικό!$E$34:$J$34)-2=MAX([1]Βοηθητικό!$E$1:$J$1)-3,'[1]ΣΤΟΙΧΕΙΑ ΕΤΟΥΣ 3'!$AT$34,IF(MAX([1]Βοηθητικό!$E$34:$J$34)-2=MAX([1]Βοηθητικό!$E$1:$J$1)-4,'[1]ΣΤΟΙΧΕΙΑ ΕΤΟΥΣ 2'!$AT$34,IF(MAX([1]Βοηθητικό!$E$34:$J$34)-2=MAX([1]Βοηθητικό!$E$1:$J$1)-5,'[1]ΣΤΟΙΧΕΙΑ ΕΤΟΥΣ 1'!$AT$34,""))))</f>
        <v>45877</v>
      </c>
      <c r="C2602" s="6">
        <f>IF(MAX([1]Βοηθητικό!$E$34:$J$34)-1=MAX([1]Βοηθητικό!$E$1:$J$1)-1,'[1]ΣΤΟΙΧΕΙΑ ΕΤΟΥΣ 5'!$AT$34,IF(MAX([1]Βοηθητικό!$E$34:$J$34)-1=MAX([1]Βοηθητικό!$E$1:$J$1)-2,'[1]ΣΤΟΙΧΕΙΑ ΕΤΟΥΣ 4'!$AT$34,IF(MAX([1]Βοηθητικό!$E$34:$J$34)-1=MAX([1]Βοηθητικό!$E$1:$J$1)-3,'[1]ΣΤΟΙΧΕΙΑ ΕΤΟΥΣ 3'!$AT$34,IF(MAX([1]Βοηθητικό!$E$34:$J$34)-1=MAX([1]Βοηθητικό!$E$1:$J$1)-4,'[1]ΣΤΟΙΧΕΙΑ ΕΤΟΥΣ 2'!$AT$34,IF(MAX([1]Βοηθητικό!$E$34:$J$34)-1=MAX([1]Βοηθητικό!$E$1:$J$1)-5,'[1]ΣΤΟΙΧΕΙΑ ΕΤΟΥΣ 1'!$AT$34,"")))))</f>
        <v>47704</v>
      </c>
      <c r="D2602" s="7">
        <f>IF(MAX([1]Βοηθητικό!$E$34:$J$34)=MAX([1]Βοηθητικό!$E$1:$J$1),'[1]ΣΤΟΙΧΕΙΑ ΕΤΟΥΣ 6'!$AT$34,IF(MAX([1]Βοηθητικό!$E$34:$J$34)=MAX([1]Βοηθητικό!$E$1:$J$1)-1,'[1]ΣΤΟΙΧΕΙΑ ΕΤΟΥΣ 5'!$AT$34,IF(MAX([1]Βοηθητικό!$E$34:$J$34)=MAX([1]Βοηθητικό!$E$1:$J$1)-2,'[1]ΣΤΟΙΧΕΙΑ ΕΤΟΥΣ 4'!$AT$34,IF(MAX([1]Βοηθητικό!$E$34:$J$34)=MAX([1]Βοηθητικό!$E$1:$J$1)-3,'[1]ΣΤΟΙΧΕΙΑ ΕΤΟΥΣ 3'!$AT$34,IF(MAX([1]Βοηθητικό!$E$34:$J$34)=MAX([1]Βοηθητικό!$E$1:$J$1)-4,'[1]ΣΤΟΙΧΕΙΑ ΕΤΟΥΣ 2'!$AT$34,IF(MAX([1]Βοηθητικό!$E$34:$J$34)=MAX([1]Βοηθητικό!$E$1:$J$1)-5,'[1]ΣΤΟΙΧΕΙΑ ΕΤΟΥΣ 1'!$AT$34,""))))))</f>
        <v>51792</v>
      </c>
    </row>
    <row r="2603" spans="1:4" x14ac:dyDescent="0.25">
      <c r="A2603" s="1" t="s">
        <v>46</v>
      </c>
      <c r="B2603" s="6">
        <f>IF(MAX([1]Βοηθητικό!$E$34:$J$34)-2=MAX([1]Βοηθητικό!$E$1:$J$1)-2,'[1]ΣΤΟΙΧΕΙΑ ΕΤΟΥΣ 4'!$AU$34,IF(MAX([1]Βοηθητικό!$E$34:$J$34)-2=MAX([1]Βοηθητικό!$E$1:$J$1)-3,'[1]ΣΤΟΙΧΕΙΑ ΕΤΟΥΣ 3'!$AU$34,IF(MAX([1]Βοηθητικό!$E$34:$J$34)-2=MAX([1]Βοηθητικό!$E$1:$J$1)-4,'[1]ΣΤΟΙΧΕΙΑ ΕΤΟΥΣ 2'!$AU$34,IF(MAX([1]Βοηθητικό!$E$34:$J$34)-2=MAX([1]Βοηθητικό!$E$1:$J$1)-5,'[1]ΣΤΟΙΧΕΙΑ ΕΤΟΥΣ 1'!$AU$34,""))))</f>
        <v>0</v>
      </c>
      <c r="C2603" s="6">
        <f>IF(MAX([1]Βοηθητικό!$E$34:$J$34)-1=MAX([1]Βοηθητικό!$E$1:$J$1)-1,'[1]ΣΤΟΙΧΕΙΑ ΕΤΟΥΣ 5'!$AU$34,IF(MAX([1]Βοηθητικό!$E$34:$J$34)-1=MAX([1]Βοηθητικό!$E$1:$J$1)-2,'[1]ΣΤΟΙΧΕΙΑ ΕΤΟΥΣ 4'!$AU$34,IF(MAX([1]Βοηθητικό!$E$34:$J$34)-1=MAX([1]Βοηθητικό!$E$1:$J$1)-3,'[1]ΣΤΟΙΧΕΙΑ ΕΤΟΥΣ 3'!$AU$34,IF(MAX([1]Βοηθητικό!$E$34:$J$34)-1=MAX([1]Βοηθητικό!$E$1:$J$1)-4,'[1]ΣΤΟΙΧΕΙΑ ΕΤΟΥΣ 2'!$AU$34,IF(MAX([1]Βοηθητικό!$E$34:$J$34)-1=MAX([1]Βοηθητικό!$E$1:$J$1)-5,'[1]ΣΤΟΙΧΕΙΑ ΕΤΟΥΣ 1'!$AU$34,"")))))</f>
        <v>0</v>
      </c>
      <c r="D2603" s="7">
        <f>IF(MAX([1]Βοηθητικό!$E$34:$J$34)=MAX([1]Βοηθητικό!$E$1:$J$1),'[1]ΣΤΟΙΧΕΙΑ ΕΤΟΥΣ 6'!$AU$34,IF(MAX([1]Βοηθητικό!$E$34:$J$34)=MAX([1]Βοηθητικό!$E$1:$J$1)-1,'[1]ΣΤΟΙΧΕΙΑ ΕΤΟΥΣ 5'!$AU$34,IF(MAX([1]Βοηθητικό!$E$34:$J$34)=MAX([1]Βοηθητικό!$E$1:$J$1)-2,'[1]ΣΤΟΙΧΕΙΑ ΕΤΟΥΣ 4'!$AU$34,IF(MAX([1]Βοηθητικό!$E$34:$J$34)=MAX([1]Βοηθητικό!$E$1:$J$1)-3,'[1]ΣΤΟΙΧΕΙΑ ΕΤΟΥΣ 3'!$AU$34,IF(MAX([1]Βοηθητικό!$E$34:$J$34)=MAX([1]Βοηθητικό!$E$1:$J$1)-4,'[1]ΣΤΟΙΧΕΙΑ ΕΤΟΥΣ 2'!$AU$34,IF(MAX([1]Βοηθητικό!$E$34:$J$34)=MAX([1]Βοηθητικό!$E$1:$J$1)-5,'[1]ΣΤΟΙΧΕΙΑ ΕΤΟΥΣ 1'!$AU$34,""))))))</f>
        <v>0</v>
      </c>
    </row>
    <row r="2604" spans="1:4" x14ac:dyDescent="0.25">
      <c r="A2604" s="1" t="s">
        <v>47</v>
      </c>
      <c r="B2604" s="6">
        <f>IF(MAX([1]Βοηθητικό!$E$34:$J$34)-2=MAX([1]Βοηθητικό!$E$1:$J$1)-2,'[1]ΣΤΟΙΧΕΙΑ ΕΤΟΥΣ 4'!$AV$34,IF(MAX([1]Βοηθητικό!$E$34:$J$34)-2=MAX([1]Βοηθητικό!$E$1:$J$1)-3,'[1]ΣΤΟΙΧΕΙΑ ΕΤΟΥΣ 3'!$AV$34,IF(MAX([1]Βοηθητικό!$E$34:$J$34)-2=MAX([1]Βοηθητικό!$E$1:$J$1)-4,'[1]ΣΤΟΙΧΕΙΑ ΕΤΟΥΣ 2'!$AV$34,IF(MAX([1]Βοηθητικό!$E$34:$J$34)-2=MAX([1]Βοηθητικό!$E$1:$J$1)-5,'[1]ΣΤΟΙΧΕΙΑ ΕΤΟΥΣ 1'!$AV$34,""))))</f>
        <v>0</v>
      </c>
      <c r="C2604" s="6">
        <f>IF(MAX([1]Βοηθητικό!$E$34:$J$34)-1=MAX([1]Βοηθητικό!$E$1:$J$1)-1,'[1]ΣΤΟΙΧΕΙΑ ΕΤΟΥΣ 5'!$AV$34,IF(MAX([1]Βοηθητικό!$E$34:$J$34)-1=MAX([1]Βοηθητικό!$E$1:$J$1)-2,'[1]ΣΤΟΙΧΕΙΑ ΕΤΟΥΣ 4'!$AV$34,IF(MAX([1]Βοηθητικό!$E$34:$J$34)-1=MAX([1]Βοηθητικό!$E$1:$J$1)-3,'[1]ΣΤΟΙΧΕΙΑ ΕΤΟΥΣ 3'!$AV$34,IF(MAX([1]Βοηθητικό!$E$34:$J$34)-1=MAX([1]Βοηθητικό!$E$1:$J$1)-4,'[1]ΣΤΟΙΧΕΙΑ ΕΤΟΥΣ 2'!$AV$34,IF(MAX([1]Βοηθητικό!$E$34:$J$34)-1=MAX([1]Βοηθητικό!$E$1:$J$1)-5,'[1]ΣΤΟΙΧΕΙΑ ΕΤΟΥΣ 1'!$AV$34,"")))))</f>
        <v>0</v>
      </c>
      <c r="D2604" s="7">
        <f>IF(MAX([1]Βοηθητικό!$E$34:$J$34)=MAX([1]Βοηθητικό!$E$1:$J$1),'[1]ΣΤΟΙΧΕΙΑ ΕΤΟΥΣ 6'!$AV$34,IF(MAX([1]Βοηθητικό!$E$34:$J$34)=MAX([1]Βοηθητικό!$E$1:$J$1)-1,'[1]ΣΤΟΙΧΕΙΑ ΕΤΟΥΣ 5'!$AV$34,IF(MAX([1]Βοηθητικό!$E$34:$J$34)=MAX([1]Βοηθητικό!$E$1:$J$1)-2,'[1]ΣΤΟΙΧΕΙΑ ΕΤΟΥΣ 4'!$AV$34,IF(MAX([1]Βοηθητικό!$E$34:$J$34)=MAX([1]Βοηθητικό!$E$1:$J$1)-3,'[1]ΣΤΟΙΧΕΙΑ ΕΤΟΥΣ 3'!$AV$34,IF(MAX([1]Βοηθητικό!$E$34:$J$34)=MAX([1]Βοηθητικό!$E$1:$J$1)-4,'[1]ΣΤΟΙΧΕΙΑ ΕΤΟΥΣ 2'!$AV$34,IF(MAX([1]Βοηθητικό!$E$34:$J$34)=MAX([1]Βοηθητικό!$E$1:$J$1)-5,'[1]ΣΤΟΙΧΕΙΑ ΕΤΟΥΣ 1'!$AV$34,""))))))</f>
        <v>0</v>
      </c>
    </row>
    <row r="2605" spans="1:4" x14ac:dyDescent="0.25">
      <c r="A2605" s="1" t="s">
        <v>48</v>
      </c>
      <c r="B2605" s="6">
        <f>IF(MAX([1]Βοηθητικό!$E$34:$J$34)-2=MAX([1]Βοηθητικό!$E$1:$J$1)-2,'[1]ΣΤΟΙΧΕΙΑ ΕΤΟΥΣ 4'!$AW$34,IF(MAX([1]Βοηθητικό!$E$34:$J$34)-2=MAX([1]Βοηθητικό!$E$1:$J$1)-3,'[1]ΣΤΟΙΧΕΙΑ ΕΤΟΥΣ 3'!$AW$34,IF(MAX([1]Βοηθητικό!$E$34:$J$34)-2=MAX([1]Βοηθητικό!$E$1:$J$1)-4,'[1]ΣΤΟΙΧΕΙΑ ΕΤΟΥΣ 2'!$AW$34,IF(MAX([1]Βοηθητικό!$E$34:$J$34)-2=MAX([1]Βοηθητικό!$E$1:$J$1)-5,'[1]ΣΤΟΙΧΕΙΑ ΕΤΟΥΣ 1'!$AW$34,""))))</f>
        <v>0</v>
      </c>
      <c r="C2605" s="6">
        <f>IF(MAX([1]Βοηθητικό!$E$34:$J$34)-1=MAX([1]Βοηθητικό!$E$1:$J$1)-1,'[1]ΣΤΟΙΧΕΙΑ ΕΤΟΥΣ 5'!$AW$34,IF(MAX([1]Βοηθητικό!$E$34:$J$34)-1=MAX([1]Βοηθητικό!$E$1:$J$1)-2,'[1]ΣΤΟΙΧΕΙΑ ΕΤΟΥΣ 4'!$AW$34,IF(MAX([1]Βοηθητικό!$E$34:$J$34)-1=MAX([1]Βοηθητικό!$E$1:$J$1)-3,'[1]ΣΤΟΙΧΕΙΑ ΕΤΟΥΣ 3'!$AW$34,IF(MAX([1]Βοηθητικό!$E$34:$J$34)-1=MAX([1]Βοηθητικό!$E$1:$J$1)-4,'[1]ΣΤΟΙΧΕΙΑ ΕΤΟΥΣ 2'!$AW$34,IF(MAX([1]Βοηθητικό!$E$34:$J$34)-1=MAX([1]Βοηθητικό!$E$1:$J$1)-5,'[1]ΣΤΟΙΧΕΙΑ ΕΤΟΥΣ 1'!$AW$34,"")))))</f>
        <v>0</v>
      </c>
      <c r="D2605" s="7">
        <f>IF(MAX([1]Βοηθητικό!$E$34:$J$34)=MAX([1]Βοηθητικό!$E$1:$J$1),'[1]ΣΤΟΙΧΕΙΑ ΕΤΟΥΣ 6'!$AW$34,IF(MAX([1]Βοηθητικό!$E$34:$J$34)=MAX([1]Βοηθητικό!$E$1:$J$1)-1,'[1]ΣΤΟΙΧΕΙΑ ΕΤΟΥΣ 5'!$AW$34,IF(MAX([1]Βοηθητικό!$E$34:$J$34)=MAX([1]Βοηθητικό!$E$1:$J$1)-2,'[1]ΣΤΟΙΧΕΙΑ ΕΤΟΥΣ 4'!$AW$34,IF(MAX([1]Βοηθητικό!$E$34:$J$34)=MAX([1]Βοηθητικό!$E$1:$J$1)-3,'[1]ΣΤΟΙΧΕΙΑ ΕΤΟΥΣ 3'!$AW$34,IF(MAX([1]Βοηθητικό!$E$34:$J$34)=MAX([1]Βοηθητικό!$E$1:$J$1)-4,'[1]ΣΤΟΙΧΕΙΑ ΕΤΟΥΣ 2'!$AW$34,IF(MAX([1]Βοηθητικό!$E$34:$J$34)=MAX([1]Βοηθητικό!$E$1:$J$1)-5,'[1]ΣΤΟΙΧΕΙΑ ΕΤΟΥΣ 1'!$AW$34,""))))))</f>
        <v>0</v>
      </c>
    </row>
    <row r="2606" spans="1:4" x14ac:dyDescent="0.25">
      <c r="A2606" s="1" t="s">
        <v>49</v>
      </c>
      <c r="B2606" s="6">
        <f>IF(MAX([1]Βοηθητικό!$E$34:$J$34)-2=MAX([1]Βοηθητικό!$E$1:$J$1)-2,'[1]ΣΤΟΙΧΕΙΑ ΕΤΟΥΣ 4'!$AX$34,IF(MAX([1]Βοηθητικό!$E$34:$J$34)-2=MAX([1]Βοηθητικό!$E$1:$J$1)-3,'[1]ΣΤΟΙΧΕΙΑ ΕΤΟΥΣ 3'!$AX$34,IF(MAX([1]Βοηθητικό!$E$34:$J$34)-2=MAX([1]Βοηθητικό!$E$1:$J$1)-4,'[1]ΣΤΟΙΧΕΙΑ ΕΤΟΥΣ 2'!$AX$34,IF(MAX([1]Βοηθητικό!$E$34:$J$34)-2=MAX([1]Βοηθητικό!$E$1:$J$1)-5,'[1]ΣΤΟΙΧΕΙΑ ΕΤΟΥΣ 1'!$AX$34,""))))</f>
        <v>128612</v>
      </c>
      <c r="C2606" s="6">
        <f>IF(MAX([1]Βοηθητικό!$E$34:$J$34)-1=MAX([1]Βοηθητικό!$E$1:$J$1)-1,'[1]ΣΤΟΙΧΕΙΑ ΕΤΟΥΣ 5'!$AX$34,IF(MAX([1]Βοηθητικό!$E$34:$J$34)-1=MAX([1]Βοηθητικό!$E$1:$J$1)-2,'[1]ΣΤΟΙΧΕΙΑ ΕΤΟΥΣ 4'!$AX$34,IF(MAX([1]Βοηθητικό!$E$34:$J$34)-1=MAX([1]Βοηθητικό!$E$1:$J$1)-3,'[1]ΣΤΟΙΧΕΙΑ ΕΤΟΥΣ 3'!$AX$34,IF(MAX([1]Βοηθητικό!$E$34:$J$34)-1=MAX([1]Βοηθητικό!$E$1:$J$1)-4,'[1]ΣΤΟΙΧΕΙΑ ΕΤΟΥΣ 2'!$AX$34,IF(MAX([1]Βοηθητικό!$E$34:$J$34)-1=MAX([1]Βοηθητικό!$E$1:$J$1)-5,'[1]ΣΤΟΙΧΕΙΑ ΕΤΟΥΣ 1'!$AX$34,"")))))</f>
        <v>134278</v>
      </c>
      <c r="D2606" s="7">
        <f>IF(MAX([1]Βοηθητικό!$E$34:$J$34)=MAX([1]Βοηθητικό!$E$1:$J$1),'[1]ΣΤΟΙΧΕΙΑ ΕΤΟΥΣ 6'!$AX$34,IF(MAX([1]Βοηθητικό!$E$34:$J$34)=MAX([1]Βοηθητικό!$E$1:$J$1)-1,'[1]ΣΤΟΙΧΕΙΑ ΕΤΟΥΣ 5'!$AX$34,IF(MAX([1]Βοηθητικό!$E$34:$J$34)=MAX([1]Βοηθητικό!$E$1:$J$1)-2,'[1]ΣΤΟΙΧΕΙΑ ΕΤΟΥΣ 4'!$AX$34,IF(MAX([1]Βοηθητικό!$E$34:$J$34)=MAX([1]Βοηθητικό!$E$1:$J$1)-3,'[1]ΣΤΟΙΧΕΙΑ ΕΤΟΥΣ 3'!$AX$34,IF(MAX([1]Βοηθητικό!$E$34:$J$34)=MAX([1]Βοηθητικό!$E$1:$J$1)-4,'[1]ΣΤΟΙΧΕΙΑ ΕΤΟΥΣ 2'!$AX$34,IF(MAX([1]Βοηθητικό!$E$34:$J$34)=MAX([1]Βοηθητικό!$E$1:$J$1)-5,'[1]ΣΤΟΙΧΕΙΑ ΕΤΟΥΣ 1'!$AX$34,""))))))</f>
        <v>0</v>
      </c>
    </row>
    <row r="2607" spans="1:4" x14ac:dyDescent="0.25">
      <c r="A2607" s="1" t="s">
        <v>50</v>
      </c>
      <c r="B2607" s="6">
        <f>IF(MAX([1]Βοηθητικό!$E$34:$J$34)-2=MAX([1]Βοηθητικό!$E$1:$J$1)-2,'[1]ΣΤΟΙΧΕΙΑ ΕΤΟΥΣ 4'!$AY$34,IF(MAX([1]Βοηθητικό!$E$34:$J$34)-2=MAX([1]Βοηθητικό!$E$1:$J$1)-3,'[1]ΣΤΟΙΧΕΙΑ ΕΤΟΥΣ 3'!$AY$34,IF(MAX([1]Βοηθητικό!$E$34:$J$34)-2=MAX([1]Βοηθητικό!$E$1:$J$1)-4,'[1]ΣΤΟΙΧΕΙΑ ΕΤΟΥΣ 2'!$AY$34,IF(MAX([1]Βοηθητικό!$E$34:$J$34)-2=MAX([1]Βοηθητικό!$E$1:$J$1)-5,'[1]ΣΤΟΙΧΕΙΑ ΕΤΟΥΣ 1'!$AY$34,""))))</f>
        <v>128612</v>
      </c>
      <c r="C2607" s="6">
        <f>IF(MAX([1]Βοηθητικό!$E$34:$J$34)-1=MAX([1]Βοηθητικό!$E$1:$J$1)-1,'[1]ΣΤΟΙΧΕΙΑ ΕΤΟΥΣ 5'!$AY$34,IF(MAX([1]Βοηθητικό!$E$34:$J$34)-1=MAX([1]Βοηθητικό!$E$1:$J$1)-2,'[1]ΣΤΟΙΧΕΙΑ ΕΤΟΥΣ 4'!$AY$34,IF(MAX([1]Βοηθητικό!$E$34:$J$34)-1=MAX([1]Βοηθητικό!$E$1:$J$1)-3,'[1]ΣΤΟΙΧΕΙΑ ΕΤΟΥΣ 3'!$AY$34,IF(MAX([1]Βοηθητικό!$E$34:$J$34)-1=MAX([1]Βοηθητικό!$E$1:$J$1)-4,'[1]ΣΤΟΙΧΕΙΑ ΕΤΟΥΣ 2'!$AY$34,IF(MAX([1]Βοηθητικό!$E$34:$J$34)-1=MAX([1]Βοηθητικό!$E$1:$J$1)-5,'[1]ΣΤΟΙΧΕΙΑ ΕΤΟΥΣ 1'!$AY$34,"")))))</f>
        <v>134278</v>
      </c>
      <c r="D2607" s="7">
        <f>IF(MAX([1]Βοηθητικό!$E$34:$J$34)=MAX([1]Βοηθητικό!$E$1:$J$1),'[1]ΣΤΟΙΧΕΙΑ ΕΤΟΥΣ 6'!$AY$34,IF(MAX([1]Βοηθητικό!$E$34:$J$34)=MAX([1]Βοηθητικό!$E$1:$J$1)-1,'[1]ΣΤΟΙΧΕΙΑ ΕΤΟΥΣ 5'!$AY$34,IF(MAX([1]Βοηθητικό!$E$34:$J$34)=MAX([1]Βοηθητικό!$E$1:$J$1)-2,'[1]ΣΤΟΙΧΕΙΑ ΕΤΟΥΣ 4'!$AY$34,IF(MAX([1]Βοηθητικό!$E$34:$J$34)=MAX([1]Βοηθητικό!$E$1:$J$1)-3,'[1]ΣΤΟΙΧΕΙΑ ΕΤΟΥΣ 3'!$AY$34,IF(MAX([1]Βοηθητικό!$E$34:$J$34)=MAX([1]Βοηθητικό!$E$1:$J$1)-4,'[1]ΣΤΟΙΧΕΙΑ ΕΤΟΥΣ 2'!$AY$34,IF(MAX([1]Βοηθητικό!$E$34:$J$34)=MAX([1]Βοηθητικό!$E$1:$J$1)-5,'[1]ΣΤΟΙΧΕΙΑ ΕΤΟΥΣ 1'!$AY$34,""))))))</f>
        <v>0</v>
      </c>
    </row>
    <row r="2608" spans="1:4" x14ac:dyDescent="0.25">
      <c r="A2608" s="1" t="s">
        <v>51</v>
      </c>
      <c r="B2608" s="6">
        <f>IF(MAX([1]Βοηθητικό!$E$34:$J$34)-2=MAX([1]Βοηθητικό!$E$1:$J$1)-2,'[1]ΣΤΟΙΧΕΙΑ ΕΤΟΥΣ 4'!$AZ$34,IF(MAX([1]Βοηθητικό!$E$34:$J$34)-2=MAX([1]Βοηθητικό!$E$1:$J$1)-3,'[1]ΣΤΟΙΧΕΙΑ ΕΤΟΥΣ 3'!$AZ$34,IF(MAX([1]Βοηθητικό!$E$34:$J$34)-2=MAX([1]Βοηθητικό!$E$1:$J$1)-4,'[1]ΣΤΟΙΧΕΙΑ ΕΤΟΥΣ 2'!$AZ$34,IF(MAX([1]Βοηθητικό!$E$34:$J$34)-2=MAX([1]Βοηθητικό!$E$1:$J$1)-5,'[1]ΣΤΟΙΧΕΙΑ ΕΤΟΥΣ 1'!$AZ$34,""))))</f>
        <v>45877</v>
      </c>
      <c r="C2608" s="6">
        <f>IF(MAX([1]Βοηθητικό!$E$34:$J$34)-1=MAX([1]Βοηθητικό!$E$1:$J$1)-1,'[1]ΣΤΟΙΧΕΙΑ ΕΤΟΥΣ 5'!$AZ$34,IF(MAX([1]Βοηθητικό!$E$34:$J$34)-1=MAX([1]Βοηθητικό!$E$1:$J$1)-2,'[1]ΣΤΟΙΧΕΙΑ ΕΤΟΥΣ 4'!$AZ$34,IF(MAX([1]Βοηθητικό!$E$34:$J$34)-1=MAX([1]Βοηθητικό!$E$1:$J$1)-3,'[1]ΣΤΟΙΧΕΙΑ ΕΤΟΥΣ 3'!$AZ$34,IF(MAX([1]Βοηθητικό!$E$34:$J$34)-1=MAX([1]Βοηθητικό!$E$1:$J$1)-4,'[1]ΣΤΟΙΧΕΙΑ ΕΤΟΥΣ 2'!$AZ$34,IF(MAX([1]Βοηθητικό!$E$34:$J$34)-1=MAX([1]Βοηθητικό!$E$1:$J$1)-5,'[1]ΣΤΟΙΧΕΙΑ ΕΤΟΥΣ 1'!$AZ$34,"")))))</f>
        <v>47704</v>
      </c>
      <c r="D2608" s="7">
        <f>IF(MAX([1]Βοηθητικό!$E$34:$J$34)=MAX([1]Βοηθητικό!$E$1:$J$1),'[1]ΣΤΟΙΧΕΙΑ ΕΤΟΥΣ 6'!$AZ$34,IF(MAX([1]Βοηθητικό!$E$34:$J$34)=MAX([1]Βοηθητικό!$E$1:$J$1)-1,'[1]ΣΤΟΙΧΕΙΑ ΕΤΟΥΣ 5'!$AZ$34,IF(MAX([1]Βοηθητικό!$E$34:$J$34)=MAX([1]Βοηθητικό!$E$1:$J$1)-2,'[1]ΣΤΟΙΧΕΙΑ ΕΤΟΥΣ 4'!$AZ$34,IF(MAX([1]Βοηθητικό!$E$34:$J$34)=MAX([1]Βοηθητικό!$E$1:$J$1)-3,'[1]ΣΤΟΙΧΕΙΑ ΕΤΟΥΣ 3'!$AZ$34,IF(MAX([1]Βοηθητικό!$E$34:$J$34)=MAX([1]Βοηθητικό!$E$1:$J$1)-4,'[1]ΣΤΟΙΧΕΙΑ ΕΤΟΥΣ 2'!$AZ$34,IF(MAX([1]Βοηθητικό!$E$34:$J$34)=MAX([1]Βοηθητικό!$E$1:$J$1)-5,'[1]ΣΤΟΙΧΕΙΑ ΕΤΟΥΣ 1'!$AZ$34,""))))))</f>
        <v>51792</v>
      </c>
    </row>
    <row r="2609" spans="1:4" x14ac:dyDescent="0.25">
      <c r="A2609" s="1" t="s">
        <v>191</v>
      </c>
      <c r="B2609" s="6">
        <f>IF(MAX([1]Βοηθητικό!E34:J34)-2=MAX([1]Βοηθητικό!$E$1:$J$1)-2,'[1]ΣΤΟΙΧΕΙΑ ΕΤΟΥΣ 4'!BQ34,IF(MAX([1]Βοηθητικό!E34:J34)-2=MAX([1]Βοηθητικό!$E$1:$J$1)-3,'[1]ΣΤΟΙΧΕΙΑ ΕΤΟΥΣ 3'!BQ34,IF(MAX([1]Βοηθητικό!E34:J34)-2=MAX([1]Βοηθητικό!$E$1:$J$1)-4,'[1]ΣΤΟΙΧΕΙΑ ΕΤΟΥΣ 2'!BQ34,IF(MAX([1]Βοηθητικό!E34:J34)-2=MAX([1]Βοηθητικό!$E$1:$J$1)-5,'[1]ΣΤΟΙΧΕΙΑ ΕΤΟΥΣ 1'!BQ34,""))))</f>
        <v>203270</v>
      </c>
      <c r="C2609" s="6">
        <f>IF(MAX([1]Βοηθητικό!E34:J34)-1=MAX([1]Βοηθητικό!$E$1:$J$1)-1,'[1]ΣΤΟΙΧΕΙΑ ΕΤΟΥΣ 5'!BQ34,IF(MAX([1]Βοηθητικό!E34:J34)-1=MAX([1]Βοηθητικό!$E$1:$J$1)-2,'[1]ΣΤΟΙΧΕΙΑ ΕΤΟΥΣ 4'!BQ34,IF(MAX([1]Βοηθητικό!E34:J34)-1=MAX([1]Βοηθητικό!$E$1:$J$1)-3,'[1]ΣΤΟΙΧΕΙΑ ΕΤΟΥΣ 3'!BQ34,IF(MAX([1]Βοηθητικό!E34:J34)-1=MAX([1]Βοηθητικό!$E$1:$J$1)-4,'[1]ΣΤΟΙΧΕΙΑ ΕΤΟΥΣ 2'!BQ34,IF(MAX([1]Βοηθητικό!E34:J34)-1=MAX([1]Βοηθητικό!$E$1:$J$1)-5,'[1]ΣΤΟΙΧΕΙΑ ΕΤΟΥΣ 1'!BQ34,"")))))</f>
        <v>206771</v>
      </c>
      <c r="D2609" s="7">
        <f>IF(MAX([1]Βοηθητικό!E34:J34)=MAX([1]Βοηθητικό!$E$1:$J$1),'[1]ΣΤΟΙΧΕΙΑ ΕΤΟΥΣ 6'!BQ34,IF(MAX([1]Βοηθητικό!E34:J34)=MAX([1]Βοηθητικό!$E$1:$J$1)-1,'[1]ΣΤΟΙΧΕΙΑ ΕΤΟΥΣ 5'!BQ34,IF(MAX([1]Βοηθητικό!E34:J34)=MAX([1]Βοηθητικό!$E$1:$J$1)-2,'[1]ΣΤΟΙΧΕΙΑ ΕΤΟΥΣ 4'!BQ34,IF(MAX([1]Βοηθητικό!E34:J34)=MAX([1]Βοηθητικό!$E$1:$J$1)-3,'[1]ΣΤΟΙΧΕΙΑ ΕΤΟΥΣ 3'!BQ34,IF(MAX([1]Βοηθητικό!E34:J34)=MAX([1]Βοηθητικό!$E$1:$J$1)-4,'[1]ΣΤΟΙΧΕΙΑ ΕΤΟΥΣ 2'!BQ34,IF(MAX([1]Βοηθητικό!E34:J34)=MAX([1]Βοηθητικό!$E$1:$J$1)-5,'[1]ΣΤΟΙΧΕΙΑ ΕΤΟΥΣ 1'!BQ34,""))))))</f>
        <v>72288</v>
      </c>
    </row>
    <row r="2610" spans="1:4" x14ac:dyDescent="0.25">
      <c r="A2610" s="1" t="s">
        <v>55</v>
      </c>
      <c r="B2610" s="6">
        <f>IF(MAX([1]Βοηθητικό!$E$34:$J$34)-2=MAX([1]Βοηθητικό!$E$1:$J$1)-2,'[1]ΣΤΟΙΧΕΙΑ ΕΤΟΥΣ 4'!$BD$34,IF(MAX([1]Βοηθητικό!$E$34:$J$34)-2=MAX([1]Βοηθητικό!$E$1:$J$1)-3,'[1]ΣΤΟΙΧΕΙΑ ΕΤΟΥΣ 3'!$BD$34,IF(MAX([1]Βοηθητικό!$E$34:$J$34)-2=MAX([1]Βοηθητικό!$E$1:$J$1)-4,'[1]ΣΤΟΙΧΕΙΑ ΕΤΟΥΣ 2'!$BD$34,IF(MAX([1]Βοηθητικό!$E$34:$J$34)-2=MAX([1]Βοηθητικό!$E$1:$J$1)-5,'[1]ΣΤΟΙΧΕΙΑ ΕΤΟΥΣ 1'!$BD$34,""))))</f>
        <v>0</v>
      </c>
      <c r="C2610" s="6">
        <f>IF(MAX([1]Βοηθητικό!$E$34:$J$34)-1=MAX([1]Βοηθητικό!$E$1:$J$1)-1,'[1]ΣΤΟΙΧΕΙΑ ΕΤΟΥΣ 5'!$BD$34,IF(MAX([1]Βοηθητικό!$E$34:$J$34)-1=MAX([1]Βοηθητικό!$E$1:$J$1)-2,'[1]ΣΤΟΙΧΕΙΑ ΕΤΟΥΣ 4'!$BD$34,IF(MAX([1]Βοηθητικό!$E$34:$J$34)-1=MAX([1]Βοηθητικό!$E$1:$J$1)-3,'[1]ΣΤΟΙΧΕΙΑ ΕΤΟΥΣ 3'!$BD$34,IF(MAX([1]Βοηθητικό!$E$34:$J$34)-1=MAX([1]Βοηθητικό!$E$1:$J$1)-4,'[1]ΣΤΟΙΧΕΙΑ ΕΤΟΥΣ 2'!$BD$34,IF(MAX([1]Βοηθητικό!$E$34:$J$34)-1=MAX([1]Βοηθητικό!$E$1:$J$1)-5,'[1]ΣΤΟΙΧΕΙΑ ΕΤΟΥΣ 1'!$BD$34,"")))))</f>
        <v>0</v>
      </c>
      <c r="D2610" s="7">
        <f>IF(MAX([1]Βοηθητικό!$E$34:$J$34)=MAX([1]Βοηθητικό!$E$1:$J$1),'[1]ΣΤΟΙΧΕΙΑ ΕΤΟΥΣ 6'!$BD$34,IF(MAX([1]Βοηθητικό!$E$34:$J$34)=MAX([1]Βοηθητικό!$E$1:$J$1)-1,'[1]ΣΤΟΙΧΕΙΑ ΕΤΟΥΣ 5'!$BD$34,IF(MAX([1]Βοηθητικό!$E$34:$J$34)=MAX([1]Βοηθητικό!$E$1:$J$1)-2,'[1]ΣΤΟΙΧΕΙΑ ΕΤΟΥΣ 4'!$BD$34,IF(MAX([1]Βοηθητικό!$E$34:$J$34)=MAX([1]Βοηθητικό!$E$1:$J$1)-3,'[1]ΣΤΟΙΧΕΙΑ ΕΤΟΥΣ 3'!$BD$34,IF(MAX([1]Βοηθητικό!$E$34:$J$34)=MAX([1]Βοηθητικό!$E$1:$J$1)-4,'[1]ΣΤΟΙΧΕΙΑ ΕΤΟΥΣ 2'!$BD$34,IF(MAX([1]Βοηθητικό!$E$34:$J$34)=MAX([1]Βοηθητικό!$E$1:$J$1)-5,'[1]ΣΤΟΙΧΕΙΑ ΕΤΟΥΣ 1'!$BD$34,""))))))</f>
        <v>0</v>
      </c>
    </row>
    <row r="2611" spans="1:4" x14ac:dyDescent="0.25">
      <c r="A2611" s="1" t="s">
        <v>64</v>
      </c>
      <c r="B2611" s="6">
        <f>IF(MAX([1]Βοηθητικό!$E$34:$J$34)-2=MAX([1]Βοηθητικό!$E$1:$J$1)-2,'[1]ΣΤΟΙΧΕΙΑ ΕΤΟΥΣ 4'!$BM$34,IF(MAX([1]Βοηθητικό!$E$34:$J$34)-2=MAX([1]Βοηθητικό!$E$1:$J$1)-3,'[1]ΣΤΟΙΧΕΙΑ ΕΤΟΥΣ 3'!$BM$34,IF(MAX([1]Βοηθητικό!$E$34:$J$34)-2=MAX([1]Βοηθητικό!$E$1:$J$1)-4,'[1]ΣΤΟΙΧΕΙΑ ΕΤΟΥΣ 2'!$BM$34,IF(MAX([1]Βοηθητικό!$E$34:$J$34)-2=MAX([1]Βοηθητικό!$E$1:$J$1)-5,'[1]ΣΤΟΙΧΕΙΑ ΕΤΟΥΣ 1'!$BM$34,""))))</f>
        <v>-19353</v>
      </c>
      <c r="C2611" s="6">
        <f>IF(MAX([1]Βοηθητικό!$E$34:$J$34)-1=MAX([1]Βοηθητικό!$E$1:$J$1)-1,'[1]ΣΤΟΙΧΕΙΑ ΕΤΟΥΣ 5'!$BM$34,IF(MAX([1]Βοηθητικό!$E$34:$J$34)-1=MAX([1]Βοηθητικό!$E$1:$J$1)-2,'[1]ΣΤΟΙΧΕΙΑ ΕΤΟΥΣ 4'!$BM$34,IF(MAX([1]Βοηθητικό!$E$34:$J$34)-1=MAX([1]Βοηθητικό!$E$1:$J$1)-3,'[1]ΣΤΟΙΧΕΙΑ ΕΤΟΥΣ 3'!$BM$34,IF(MAX([1]Βοηθητικό!$E$34:$J$34)-1=MAX([1]Βοηθητικό!$E$1:$J$1)-4,'[1]ΣΤΟΙΧΕΙΑ ΕΤΟΥΣ 2'!$BM$34,IF(MAX([1]Βοηθητικό!$E$34:$J$34)-1=MAX([1]Βοηθητικό!$E$1:$J$1)-5,'[1]ΣΤΟΙΧΕΙΑ ΕΤΟΥΣ 1'!$BM$34,"")))))</f>
        <v>-19274</v>
      </c>
      <c r="D2611" s="7">
        <f>IF(MAX([1]Βοηθητικό!$E$34:$J$34)=MAX([1]Βοηθητικό!$E$1:$J$1),'[1]ΣΤΟΙΧΕΙΑ ΕΤΟΥΣ 6'!$BM$34,IF(MAX([1]Βοηθητικό!$E$34:$J$34)=MAX([1]Βοηθητικό!$E$1:$J$1)-1,'[1]ΣΤΟΙΧΕΙΑ ΕΤΟΥΣ 5'!$BM$34,IF(MAX([1]Βοηθητικό!$E$34:$J$34)=MAX([1]Βοηθητικό!$E$1:$J$1)-2,'[1]ΣΤΟΙΧΕΙΑ ΕΤΟΥΣ 4'!$BM$34,IF(MAX([1]Βοηθητικό!$E$34:$J$34)=MAX([1]Βοηθητικό!$E$1:$J$1)-3,'[1]ΣΤΟΙΧΕΙΑ ΕΤΟΥΣ 3'!$BM$34,IF(MAX([1]Βοηθητικό!$E$34:$J$34)=MAX([1]Βοηθητικό!$E$1:$J$1)-4,'[1]ΣΤΟΙΧΕΙΑ ΕΤΟΥΣ 2'!$BM$34,IF(MAX([1]Βοηθητικό!$E$34:$J$34)=MAX([1]Βοηθητικό!$E$1:$J$1)-5,'[1]ΣΤΟΙΧΕΙΑ ΕΤΟΥΣ 1'!$BM$34,""))))))</f>
        <v>-14504</v>
      </c>
    </row>
    <row r="2612" spans="1:4" x14ac:dyDescent="0.25">
      <c r="A2612" s="1"/>
      <c r="B2612" s="9"/>
      <c r="C2612" s="9"/>
      <c r="D2612" s="9"/>
    </row>
    <row r="2613" spans="1:4" x14ac:dyDescent="0.25">
      <c r="A2613" s="1" t="s">
        <v>176</v>
      </c>
      <c r="B2613" s="1"/>
      <c r="C2613" s="1"/>
      <c r="D2613" s="2" t="s">
        <v>192</v>
      </c>
    </row>
    <row r="2614" spans="1:4" x14ac:dyDescent="0.25">
      <c r="A2614" s="3" t="str">
        <f>"ΚΩΔΙΚΟΣ ICAP" &amp; ": " &amp; '[1]ΣΤΟΙΧΕΙΑ ΕΤΟΥΣ 3'!A$34</f>
        <v>ΚΩΔΙΚΟΣ ICAP: 162741</v>
      </c>
      <c r="B2614" s="1"/>
      <c r="C2614" s="1"/>
      <c r="D2614" s="1"/>
    </row>
    <row r="2615" spans="1:4" x14ac:dyDescent="0.25">
      <c r="A2615" s="3" t="str">
        <f>'[1]ΣΤΟΙΧΕΙΑ ΕΤΟΥΣ 3'!B$34</f>
        <v>ΕΠΙΠΛΟ ΑΛΕΞΑΝΔΡΟΣ Α.Ε.Β.Ε.</v>
      </c>
      <c r="B2615" s="1"/>
      <c r="C2615" s="1"/>
      <c r="D2615" s="1"/>
    </row>
    <row r="2616" spans="1:4" x14ac:dyDescent="0.25">
      <c r="A2616" s="3" t="s">
        <v>193</v>
      </c>
      <c r="B2616" s="4" t="str">
        <f>RIGHT(B2595,4)</f>
        <v>2017</v>
      </c>
      <c r="C2616" s="4" t="str">
        <f>RIGHT(C2595,4)</f>
        <v>2018</v>
      </c>
      <c r="D2616" s="4" t="str">
        <f>RIGHT(D2595,4)</f>
        <v>2019</v>
      </c>
    </row>
    <row r="2617" spans="1:4" x14ac:dyDescent="0.25">
      <c r="A2617" s="1" t="s">
        <v>194</v>
      </c>
      <c r="B2617" s="10">
        <f>IF(B2581&lt;=0,"-",IF(OR(B2608/B2581*100&lt;-500,B2608/B2581*100&gt;500),"-",B2608/B2581*100))</f>
        <v>0.74487185190693495</v>
      </c>
      <c r="C2617" s="10">
        <f>IF(C2581&lt;=0,"-",IF(OR(C2608/C2581*100&lt;-500,C2608/C2581*100&gt;500),"-",C2608/C2581*100))</f>
        <v>0.77409501357473554</v>
      </c>
      <c r="D2617" s="10">
        <f>IF(D2581&lt;=0,"-",IF(OR(D2608/D2581*100&lt;-500,D2608/D2581*100&gt;500),"-",D2608/D2581*100))</f>
        <v>0.83883600814347281</v>
      </c>
    </row>
    <row r="2618" spans="1:4" x14ac:dyDescent="0.25">
      <c r="A2618" s="1" t="s">
        <v>195</v>
      </c>
      <c r="B2618" s="10">
        <f>IF(B2593=0,"-",IF(OR(B2608/B2593*100&lt;-500,B2608/B2593*100&gt;500),"-",B2608/B2593*100))</f>
        <v>0.60066921125456418</v>
      </c>
      <c r="C2618" s="10">
        <f>IF(C2593=0,"-",IF(OR(C2608/C2593*100&lt;-500,C2608/C2593*100&gt;500),"-",C2608/C2593*100))</f>
        <v>0.63317214679655032</v>
      </c>
      <c r="D2618" s="10">
        <f>IF(D2593=0,"-",IF(OR(D2608/D2593*100&lt;-500,D2608/D2593*100&gt;500),"-",D2608/D2593*100))</f>
        <v>0.67442206904023516</v>
      </c>
    </row>
    <row r="2619" spans="1:4" x14ac:dyDescent="0.25">
      <c r="A2619" s="1" t="s">
        <v>196</v>
      </c>
      <c r="B2619" s="10">
        <f>IF(B2596=0,"-",IF(OR(B2598/B2596*100&lt;-500,B2598/B2596*100&gt;99),"-",B2598/B2596*100))</f>
        <v>34.032776998720657</v>
      </c>
      <c r="C2619" s="10">
        <f>IF(C2596=0,"-",IF(OR(C2598/C2596*100&lt;-500,C2598/C2596*100&gt;99),"-",C2598/C2596*100))</f>
        <v>33.90697251744087</v>
      </c>
      <c r="D2619" s="10">
        <f>IF(D2596=0,"-",IF(OR(D2598/D2596*100&lt;-500,D2598/D2596*100&gt;99),"-",D2598/D2596*100))</f>
        <v>33.54835144204629</v>
      </c>
    </row>
    <row r="2620" spans="1:4" x14ac:dyDescent="0.25">
      <c r="A2620" s="1" t="s">
        <v>197</v>
      </c>
      <c r="B2620" s="10">
        <f>IF(B2596=0,"-",IF(OR(B2602/B2596*100&lt;-500,B2602/B2596*100&gt;500),"-",B2602/B2596*100))</f>
        <v>3.357695539271798</v>
      </c>
      <c r="C2620" s="10">
        <f>IF(C2596=0,"-",IF(OR(C2602/C2596*100&lt;-500,C2602/C2596*100&gt;500),"-",C2602/C2596*100))</f>
        <v>3.5827289393382951</v>
      </c>
      <c r="D2620" s="10">
        <f>IF(D2596=0,"-",IF(OR(D2602/D2596*100&lt;-500,D2602/D2596*100&gt;500),"-",D2602/D2596*100))</f>
        <v>4.2092293888603987</v>
      </c>
    </row>
    <row r="2621" spans="1:4" x14ac:dyDescent="0.25">
      <c r="A2621" s="1" t="s">
        <v>198</v>
      </c>
      <c r="B2621" s="10">
        <f>IF(B2596=0,"-",IF(OR(B2608/B2596*100&lt;-500,B2608/B2596*100&gt;500),"-",B2608/B2596*100))</f>
        <v>3.357695539271798</v>
      </c>
      <c r="C2621" s="10">
        <f>IF(C2596=0,"-",IF(OR(C2608/C2596*100&lt;-500,C2608/C2596*100&gt;500),"-",C2608/C2596*100))</f>
        <v>3.5827289393382951</v>
      </c>
      <c r="D2621" s="10">
        <f>IF(D2596=0,"-",IF(OR(D2608/D2596*100&lt;-500,D2608/D2596*100&gt;500),"-",D2608/D2596*100))</f>
        <v>4.2092293888603987</v>
      </c>
    </row>
    <row r="2622" spans="1:4" x14ac:dyDescent="0.25">
      <c r="A2622" s="1" t="s">
        <v>199</v>
      </c>
      <c r="B2622" s="10">
        <f>IF(B2596=0,"-",IF(OR(B2609/B2596*100&lt;-500,B2609/B2596*100&gt;500),"-",B2609/B2596*100))</f>
        <v>14.877144806063569</v>
      </c>
      <c r="C2622" s="10">
        <f t="shared" ref="C2622:D2622" si="30">IF(C2596=0,"-",IF(OR(C2609/C2596*100&lt;-500,C2609/C2596*100&gt;500),"-",C2609/C2596*100))</f>
        <v>15.529189282154926</v>
      </c>
      <c r="D2622" s="10">
        <f t="shared" si="30"/>
        <v>5.8749763295864321</v>
      </c>
    </row>
    <row r="2623" spans="1:4" x14ac:dyDescent="0.25">
      <c r="A2623" s="1" t="s">
        <v>200</v>
      </c>
      <c r="B2623" s="10">
        <f>IF(B2581&lt;=0,"-",IF(OR((B2585+B2588)/B2581&lt;=0,(B2585+B2588)/B2581&gt;100),"-",(B2585+B2588)/B2581))</f>
        <v>0.24006997187551449</v>
      </c>
      <c r="C2623" s="10">
        <f>IF(C2581&lt;=0,"-",IF(OR((C2585+C2588)/C2581&lt;=0,(C2585+C2588)/C2581&gt;100),"-",(C2585+C2588)/C2581))</f>
        <v>0.22256643393296055</v>
      </c>
      <c r="D2623" s="10">
        <f>IF(D2581&lt;=0,"-",IF(OR((D2585+D2588)/D2581&lt;=0,(D2585+D2588)/D2581&gt;100),"-",(D2585+D2588)/D2581))</f>
        <v>0.2437850952420286</v>
      </c>
    </row>
    <row r="2624" spans="1:4" x14ac:dyDescent="0.25">
      <c r="A2624" s="1" t="s">
        <v>201</v>
      </c>
      <c r="B2624" s="10">
        <f>IF(B2600=0,"-",IF((B2600+B2608)&lt;=0,"-",IF(OR((B2600+B2608)/B2600&lt;=0,(B2600+B2608)/B2600&gt;1000),"-",(B2600+B2608)/B2600)))</f>
        <v>2.5936707541598638</v>
      </c>
      <c r="C2624" s="10">
        <f>IF(C2600=0,"-",IF((C2600+C2608)&lt;=0,"-",IF(OR((C2600+C2608)/C2600&lt;=0,(C2600+C2608)/C2600&gt;1000),"-",(C2600+C2608)/C2600)))</f>
        <v>2.9240138743244333</v>
      </c>
      <c r="D2624" s="10">
        <f>IF(D2600=0,"-",IF((D2600+D2608)&lt;=0,"-",IF(OR((D2600+D2608)/D2600&lt;=0,(D2600+D2608)/D2600&gt;1000),"-",(D2600+D2608)/D2600)))</f>
        <v>3.5266855302956386</v>
      </c>
    </row>
    <row r="2625" spans="1:4" x14ac:dyDescent="0.25">
      <c r="A2625" s="1" t="s">
        <v>202</v>
      </c>
      <c r="B2625" s="10">
        <f>IF(B2581&lt;=0,"-",IF(B2589=0,"-",IF(OR(B2589/B2581*100&lt;0,B2589/B2581*100&gt;1000),"-",B2589/B2581*100)))</f>
        <v>12.360485698596827</v>
      </c>
      <c r="C2625" s="10">
        <f>IF(C2581&lt;=0,"-",IF(C2589=0,"-",IF(OR(C2589/C2581*100&lt;0,C2589/C2581*100&gt;1000),"-",C2589/C2581*100)))</f>
        <v>10.455329294637886</v>
      </c>
      <c r="D2625" s="10">
        <f>IF(D2581&lt;=0,"-",IF(D2589=0,"-",IF(OR(D2589/D2581*100&lt;0,D2589/D2581*100&gt;1000),"-",D2589/D2581*100)))</f>
        <v>8.4923885738718905</v>
      </c>
    </row>
    <row r="2626" spans="1:4" x14ac:dyDescent="0.25">
      <c r="A2626" s="1" t="s">
        <v>81</v>
      </c>
      <c r="B2626" s="10">
        <f>IF(B2588=0,"-",IF(OR((B2569+B2573+B2577)/B2588&lt;0,(B2569+B2573+B2577)/B2588&gt;50),"-",(B2569+B2573+B2577)/B2588))</f>
        <v>5.3286654432937004</v>
      </c>
      <c r="C2626" s="10">
        <f>IF(C2588=0,"-",IF(OR((C2569+C2573+C2577)/C2588&lt;0,(C2569+C2573+C2577)/C2588&gt;50),"-",(C2569+C2573+C2577)/C2588))</f>
        <v>5.9352139511987581</v>
      </c>
      <c r="D2626" s="10">
        <f>IF(D2588=0,"-",IF(OR((D2569+D2573+D2577)/D2588&lt;0,(D2569+D2573+D2577)/D2588&gt;50),"-",(D2569+D2573+D2577)/D2588))</f>
        <v>5.4287775816934998</v>
      </c>
    </row>
    <row r="2627" spans="1:4" x14ac:dyDescent="0.25">
      <c r="A2627" s="1" t="s">
        <v>203</v>
      </c>
      <c r="B2627" s="10">
        <f>IF(B2588=0,"-",IF(OR((B2573+B2577)/B2588&lt;0,(B2573+B2577)/B2588&gt;30),"-",(B2573+B2577)/B2588))</f>
        <v>4.3145117834518745</v>
      </c>
      <c r="C2627" s="10">
        <f>IF(C2588=0,"-",IF(OR((C2573+C2577)/C2588&lt;0,(C2573+C2577)/C2588&gt;30),"-",(C2573+C2577)/C2588))</f>
        <v>4.7015628195496832</v>
      </c>
      <c r="D2627" s="10">
        <f>IF(D2588=0,"-",IF(OR((D2573+D2577)/D2588&lt;0,(D2573+D2577)/D2588&gt;30),"-",(D2573+D2577)/D2588))</f>
        <v>4.1366879106361711</v>
      </c>
    </row>
    <row r="2628" spans="1:4" x14ac:dyDescent="0.25">
      <c r="A2628" s="1" t="s">
        <v>204</v>
      </c>
      <c r="B2628" s="10">
        <f>IF(B2588=0,"-",IF(OR((B2575+B2577)/B2588&lt;0,(B2575+B2577)/B2588&gt;15),"-",(B2575+B2577)/B2588))</f>
        <v>0.22331710605014102</v>
      </c>
      <c r="C2628" s="10">
        <f>IF(C2588=0,"-",IF(OR((C2575+C2577)/C2588&lt;0,(C2575+C2577)/C2588&gt;15),"-",(C2575+C2577)/C2588))</f>
        <v>0.14356111562727056</v>
      </c>
      <c r="D2628" s="10">
        <f>IF(D2588=0,"-",IF(OR((D2575+D2577)/D2588&lt;0,(D2575+D2577)/D2588&gt;15),"-",(D2575+D2577)/D2588))</f>
        <v>0.11949936159657783</v>
      </c>
    </row>
    <row r="2629" spans="1:4" x14ac:dyDescent="0.25">
      <c r="A2629" s="1" t="s">
        <v>205</v>
      </c>
      <c r="B2629" s="8">
        <f>IF((B2569+B2573+B2577)-B2588=0,"-",(B2569+B2573+B2577)-B2588)</f>
        <v>4675279</v>
      </c>
      <c r="C2629" s="8">
        <f>IF((C2569+C2573+C2577)-C2588=0,"-",(C2569+C2573+C2577)-C2588)</f>
        <v>4802205</v>
      </c>
      <c r="D2629" s="8">
        <f>IF((D2569+D2573+D2577)-D2588=0,"-",(D2569+D2573+D2577)-D2588)</f>
        <v>4901182</v>
      </c>
    </row>
    <row r="2630" spans="1:4" x14ac:dyDescent="0.25">
      <c r="A2630" s="1" t="s">
        <v>206</v>
      </c>
      <c r="B2630" s="11" t="str">
        <f>IF(B2596=0,"-",IF(OR(B2574/B2596*365&lt;=0,B2574/B2596*365&gt;720),"-",B2574/B2596*365))</f>
        <v>-</v>
      </c>
      <c r="C2630" s="11">
        <f>IF(C2596=0,"-",IF(OR(C2574/C2596*365&lt;=0,C2574/C2596*365&gt;720),"-",C2574/C2596*365))</f>
        <v>56.413444546334617</v>
      </c>
      <c r="D2630" s="11">
        <f>IF(D2596=0,"-",IF(OR(D2574/D2596*365&lt;=0,D2574/D2596*365&gt;720),"-",D2574/D2596*365))</f>
        <v>71.42370324737756</v>
      </c>
    </row>
    <row r="2631" spans="1:4" x14ac:dyDescent="0.25">
      <c r="A2631" s="1" t="s">
        <v>207</v>
      </c>
      <c r="B2631" s="11">
        <f>IF(B2597=0,"-",IF(OR(B2590/B2597*365&lt;=0,B2590/B2597*365&gt;720),"-",B2590/B2597*365))</f>
        <v>83.646693871030024</v>
      </c>
      <c r="C2631" s="11">
        <f>IF(C2597=0,"-",IF(OR(C2590/C2597*365&lt;=0,C2590/C2597*365&gt;720),"-",C2590/C2597*365))</f>
        <v>43.749664783393257</v>
      </c>
      <c r="D2631" s="11">
        <f>IF(D2597=0,"-",IF(OR(D2590/D2597*365&lt;=0,D2590/D2597*365&gt;720),"-",D2590/D2597*365))</f>
        <v>180.61863493659243</v>
      </c>
    </row>
    <row r="2632" spans="1:4" x14ac:dyDescent="0.25">
      <c r="A2632" s="1" t="s">
        <v>208</v>
      </c>
      <c r="B2632" s="11">
        <f>IF(B2597=0,"-",IF(OR(B2569/B2597*365&lt;=0,B2569/B2597*365&gt;720),"-",B2569/B2597*365))</f>
        <v>443.57620328271906</v>
      </c>
      <c r="C2632" s="11">
        <f>IF(C2597=0,"-",IF(OR(C2569/C2597*365&lt;=0,C2569/C2597*365&gt;720),"-",C2569/C2597*365))</f>
        <v>497.8785845450372</v>
      </c>
      <c r="D2632" s="11">
        <f>IF(D2597=0,"-",IF(OR(D2569/D2597*365&lt;=0,D2569/D2597*365&gt;720),"-",D2569/D2597*365))</f>
        <v>638.31732397966357</v>
      </c>
    </row>
    <row r="2633" spans="1:4" x14ac:dyDescent="0.25">
      <c r="A2633" s="1" t="s">
        <v>209</v>
      </c>
      <c r="B2633" s="10">
        <f>IF(OR(B2593=0,B2596=0),"-",IF(OR(B2596/B2593&lt;=0,B2596/B2593&gt;100),"-",B2596/B2593))</f>
        <v>0.17889329280427693</v>
      </c>
      <c r="C2633" s="10">
        <f>IF(OR(C2593=0,C2596=0),"-",IF(OR(C2596/C2593&lt;=0,C2596/C2593&gt;100),"-",C2596/C2593))</f>
        <v>0.17672901230241908</v>
      </c>
      <c r="D2633" s="10">
        <f>IF(OR(D2593=0,D2596=0),"-",IF(OR(D2596/D2593&lt;=0,D2596/D2593&gt;100),"-",D2596/D2593))</f>
        <v>0.16022459379977561</v>
      </c>
    </row>
    <row r="2634" spans="1:4" x14ac:dyDescent="0.25">
      <c r="A2634" s="1" t="s">
        <v>210</v>
      </c>
      <c r="B2634" s="8" t="str">
        <f>IF(OR(B2632="-",B2630="-",B2631="-"),"-",(B2632+B2630)-B2631)</f>
        <v>-</v>
      </c>
      <c r="C2634" s="8">
        <f>IF(OR(C2632="-",C2630="-",C2631="-"),"-",(C2632+C2630)-C2631)</f>
        <v>510.54236430797852</v>
      </c>
      <c r="D2634" s="8">
        <f>IF(OR(D2632="-",D2630="-",D2631="-"),"-",(D2632+D2630)-D2631)</f>
        <v>529.12239229044872</v>
      </c>
    </row>
    <row r="2635" spans="1:4" x14ac:dyDescent="0.25">
      <c r="A2635" s="1" t="s">
        <v>211</v>
      </c>
      <c r="B2635" s="10">
        <f>IF(B2558=0,"-",(B2558/B2578)*100)</f>
        <v>24.644956143566709</v>
      </c>
      <c r="C2635" s="10">
        <f>IF(C2558=0,"-",(C2558/C2578)*100)</f>
        <v>23.345422323592061</v>
      </c>
      <c r="D2635" s="10">
        <f>IF(D2558=0,"-",(D2558/D2578)*100)</f>
        <v>21.767339491402005</v>
      </c>
    </row>
    <row r="2636" spans="1:4" x14ac:dyDescent="0.25">
      <c r="A2636" s="1" t="s">
        <v>212</v>
      </c>
      <c r="B2636" s="10">
        <f>IF(B2589=0,"-",IF(B2589/B2596&gt;10,"-",(B2589/B2596)*100))</f>
        <v>55.717970261811992</v>
      </c>
      <c r="C2636" s="10">
        <f>IF(C2589=0,"-",IF(C2589/C2596&gt;10,"-",(C2589/C2596)*100))</f>
        <v>48.3901978146435</v>
      </c>
      <c r="D2636" s="10">
        <f>IF(D2589=0,"-",IF(D2589/D2596&gt;10,"-",(D2589/D2596)*100))</f>
        <v>42.614302700093219</v>
      </c>
    </row>
    <row r="2637" spans="1:4" x14ac:dyDescent="0.25">
      <c r="A2637" s="1"/>
      <c r="B2637" s="1"/>
      <c r="C2637" s="1"/>
      <c r="D2637" s="1"/>
    </row>
    <row r="2638" spans="1:4" x14ac:dyDescent="0.25">
      <c r="A2638" s="1" t="s">
        <v>176</v>
      </c>
      <c r="B2638" s="1"/>
      <c r="C2638" s="1"/>
      <c r="D2638" s="2" t="s">
        <v>177</v>
      </c>
    </row>
    <row r="2639" spans="1:4" x14ac:dyDescent="0.25">
      <c r="A2639" s="3" t="str">
        <f>"ΚΩΔΙΚΟΣ ICAP" &amp; ": " &amp; '[1]ΣΤΟΙΧΕΙΑ ΕΤΟΥΣ 3'!A$35</f>
        <v>ΚΩΔΙΚΟΣ ICAP: 203951</v>
      </c>
      <c r="B2639" s="1"/>
      <c r="C2639" s="1"/>
      <c r="D2639" s="2"/>
    </row>
    <row r="2640" spans="1:4" x14ac:dyDescent="0.25">
      <c r="A2640" s="3" t="str">
        <f>'[1]ΣΤΟΙΧΕΙΑ ΕΤΟΥΣ 3'!B$35</f>
        <v>ΖΕΙ - ΚΕΙ - ΤΖΙ ΕΜΠΟΡΙΚΗ ΕΤΑΙΡΙΑ ΕΠΙΠΛΩΝ - ΨΑΘΙΝΩΝ ΕΙΔΩΝ E.E.</v>
      </c>
      <c r="B2640" s="1"/>
      <c r="C2640" s="1"/>
      <c r="D2640" s="1"/>
    </row>
    <row r="2641" spans="1:4" x14ac:dyDescent="0.25">
      <c r="A2641" s="1" t="s">
        <v>178</v>
      </c>
      <c r="B2641" s="2" t="s">
        <v>179</v>
      </c>
      <c r="C2641" s="2" t="s">
        <v>179</v>
      </c>
      <c r="D2641" s="2" t="s">
        <v>179</v>
      </c>
    </row>
    <row r="2642" spans="1:4" x14ac:dyDescent="0.25">
      <c r="A2642" s="3" t="s">
        <v>180</v>
      </c>
      <c r="B2642" s="4" t="str">
        <f>IF(MAX([1]Βοηθητικό!$E$35:$J$35)-2=MAX([1]Βοηθητικό!$E$1:$J$1)-2,RIGHT('[1]ΣΤΟΙΧΕΙΑ ΕΤΟΥΣ 4'!$F$35,10),IF(MAX([1]Βοηθητικό!$E$35:$J$35)-2=MAX([1]Βοηθητικό!$E$1:$J$1)-3,RIGHT('[1]ΣΤΟΙΧΕΙΑ ΕΤΟΥΣ 3'!$F$35,10),IF(MAX([1]Βοηθητικό!$E$35:$J$35)-2=MAX([1]Βοηθητικό!$E$1:$J$1)-4,RIGHT('[1]ΣΤΟΙΧΕΙΑ ΕΤΟΥΣ 2'!$F$35,10),IF(MAX([1]Βοηθητικό!$E$35:$J$35)-2=MAX([1]Βοηθητικό!$E$1:$J$1)-5,RIGHT('[1]ΣΤΟΙΧΕΙΑ ΕΤΟΥΣ 1'!$F$35,10),""))))</f>
        <v>31/12/2016</v>
      </c>
      <c r="C2642" s="17" t="str">
        <f>IF(MAX([1]Βοηθητικό!$E$35:$J$35)-1=MAX([1]Βοηθητικό!$E$1:$J$1)-1,RIGHT('[1]ΣΤΟΙΧΕΙΑ ΕΤΟΥΣ 5'!$F$35,10),IF(MAX([1]Βοηθητικό!$E$35:$J$35)-1=MAX([1]Βοηθητικό!$E$1:$J$1)-2,RIGHT('[1]ΣΤΟΙΧΕΙΑ ΕΤΟΥΣ 4'!$F$35,10),IF(MAX([1]Βοηθητικό!$E$35:$J$35)-1=MAX([1]Βοηθητικό!$E$1:$J$1)-3,RIGHT('[1]ΣΤΟΙΧΕΙΑ ΕΤΟΥΣ 3'!$F$35,10),IF(MAX([1]Βοηθητικό!$E$35:$J$35)-1=MAX([1]Βοηθητικό!$E$1:$J$1)-4,RIGHT('[1]ΣΤΟΙΧΕΙΑ ΕΤΟΥΣ 2'!$F$35,10),IF(MAX([1]Βοηθητικό!$E$35:$J$35)-1=MAX([1]Βοηθητικό!$E$1:$J$1)-5,RIGHT('[1]ΣΤΟΙΧΕΙΑ ΕΤΟΥΣ 1'!$F$35,10),"")))))</f>
        <v>31/12/2017</v>
      </c>
      <c r="D2642" s="5" t="str">
        <f>IF(MAX([1]Βοηθητικό!$E$35:$J$35)=MAX([1]Βοηθητικό!$E$1:$J$1),RIGHT('[1]ΣΤΟΙΧΕΙΑ ΕΤΟΥΣ 6'!$F$35,10),IF(MAX([1]Βοηθητικό!$E$35:$J$35)=MAX([1]Βοηθητικό!$E$1:$J$1)-1,RIGHT('[1]ΣΤΟΙΧΕΙΑ ΕΤΟΥΣ 5'!$F$35,10),IF(MAX([1]Βοηθητικό!$E$35:$J$35)=MAX([1]Βοηθητικό!$E$1:$J$1)-2,RIGHT('[1]ΣΤΟΙΧΕΙΑ ΕΤΟΥΣ 4'!$F$35,10),IF(MAX([1]Βοηθητικό!$E$35:$J$35)=MAX([1]Βοηθητικό!$E$1:$J$1)-3,RIGHT('[1]ΣΤΟΙΧΕΙΑ ΕΤΟΥΣ 3'!$F$35,10),IF(MAX([1]Βοηθητικό!$E$35:$J$35)=MAX([1]Βοηθητικό!$E$1:$J$1)-4,RIGHT('[1]ΣΤΟΙΧΕΙΑ ΕΤΟΥΣ 2'!$F$35,10),IF(MAX([1]Βοηθητικό!$E$35:$J$35)=MAX([1]Βοηθητικό!$E$1:$J$1)-5,RIGHT('[1]ΣΤΟΙΧΕΙΑ ΕΤΟΥΣ 1'!$F$35,10),""))))))</f>
        <v>31/12/2018</v>
      </c>
    </row>
    <row r="2643" spans="1:4" x14ac:dyDescent="0.25">
      <c r="A2643" s="1" t="s">
        <v>6</v>
      </c>
      <c r="B2643" s="6">
        <f>IF(MAX([1]Βοηθητικό!$E$35:$J$35)-2=MAX([1]Βοηθητικό!$E$1:$J$1)-2,'[1]ΣΤΟΙΧΕΙΑ ΕΤΟΥΣ 4'!$G$35,IF(MAX([1]Βοηθητικό!$E$35:$J$35)-2=MAX([1]Βοηθητικό!$E$1:$J$1)-3,'[1]ΣΤΟΙΧΕΙΑ ΕΤΟΥΣ 3'!$G$35,IF(MAX([1]Βοηθητικό!$E$35:$J$35)-2=MAX([1]Βοηθητικό!$E$1:$J$1)-4,'[1]ΣΤΟΙΧΕΙΑ ΕΤΟΥΣ 2'!$G$35,IF(MAX([1]Βοηθητικό!$E$35:$J$35)-2=MAX([1]Βοηθητικό!$E$1:$J$1)-5,'[1]ΣΤΟΙΧΕΙΑ ΕΤΟΥΣ 1'!$G$35,""))))</f>
        <v>1456004</v>
      </c>
      <c r="C2643" s="6">
        <f>IF(MAX([1]Βοηθητικό!$E$35:$J$35)-1=MAX([1]Βοηθητικό!$E$1:$J$1)-1,'[1]ΣΤΟΙΧΕΙΑ ΕΤΟΥΣ 5'!$G$35,IF(MAX([1]Βοηθητικό!$E$35:$J$35)-1=MAX([1]Βοηθητικό!$E$1:$J$1)-2,'[1]ΣΤΟΙΧΕΙΑ ΕΤΟΥΣ 4'!$G$35,IF(MAX([1]Βοηθητικό!$E$35:$J$35)-1=MAX([1]Βοηθητικό!$E$1:$J$1)-3,'[1]ΣΤΟΙΧΕΙΑ ΕΤΟΥΣ 3'!$G$35,IF(MAX([1]Βοηθητικό!$E$35:$J$35)-1=MAX([1]Βοηθητικό!$E$1:$J$1)-4,'[1]ΣΤΟΙΧΕΙΑ ΕΤΟΥΣ 2'!$G$35,IF(MAX([1]Βοηθητικό!$E$35:$J$35)-1=MAX([1]Βοηθητικό!$E$1:$J$1)-5,'[1]ΣΤΟΙΧΕΙΑ ΕΤΟΥΣ 1'!$G$35,"")))))</f>
        <v>1406851</v>
      </c>
      <c r="D2643" s="7">
        <f>IF(MAX([1]Βοηθητικό!$E$35:$J$35)=MAX([1]Βοηθητικό!$E$1:$J$1),'[1]ΣΤΟΙΧΕΙΑ ΕΤΟΥΣ 6'!$G$35,IF(MAX([1]Βοηθητικό!$E$35:$J$35)=MAX([1]Βοηθητικό!$E$1:$J$1)-1,'[1]ΣΤΟΙΧΕΙΑ ΕΤΟΥΣ 5'!$G$35,IF(MAX([1]Βοηθητικό!$E$35:$J$35)=MAX([1]Βοηθητικό!$E$1:$J$1)-2,'[1]ΣΤΟΙΧΕΙΑ ΕΤΟΥΣ 4'!$G$35,IF(MAX([1]Βοηθητικό!$E$35:$J$35)=MAX([1]Βοηθητικό!$E$1:$J$1)-3,'[1]ΣΤΟΙΧΕΙΑ ΕΤΟΥΣ 3'!$G$35,IF(MAX([1]Βοηθητικό!$E$35:$J$35)=MAX([1]Βοηθητικό!$E$1:$J$1)-4,'[1]ΣΤΟΙΧΕΙΑ ΕΤΟΥΣ 2'!$G$35,IF(MAX([1]Βοηθητικό!$E$35:$J$35)=MAX([1]Βοηθητικό!$E$1:$J$1)-5,'[1]ΣΤΟΙΧΕΙΑ ΕΤΟΥΣ 1'!$G$35,""))))))</f>
        <v>1335496</v>
      </c>
    </row>
    <row r="2644" spans="1:4" x14ac:dyDescent="0.25">
      <c r="A2644" s="1" t="s">
        <v>7</v>
      </c>
      <c r="B2644" s="6">
        <f>IF(MAX([1]Βοηθητικό!$E$35:$J$35)-2=MAX([1]Βοηθητικό!$E$1:$J$1)-2,'[1]ΣΤΟΙΧΕΙΑ ΕΤΟΥΣ 4'!$H$35,IF(MAX([1]Βοηθητικό!$E$35:$J$35)-2=MAX([1]Βοηθητικό!$E$1:$J$1)-3,'[1]ΣΤΟΙΧΕΙΑ ΕΤΟΥΣ 3'!$H$35,IF(MAX([1]Βοηθητικό!$E$35:$J$35)-2=MAX([1]Βοηθητικό!$E$1:$J$1)-4,'[1]ΣΤΟΙΧΕΙΑ ΕΤΟΥΣ 2'!$H$35,IF(MAX([1]Βοηθητικό!$E$35:$J$35)-2=MAX([1]Βοηθητικό!$E$1:$J$1)-5,'[1]ΣΤΟΙΧΕΙΑ ΕΤΟΥΣ 1'!$H$35,""))))</f>
        <v>48318</v>
      </c>
      <c r="C2644" s="6">
        <f>IF(MAX([1]Βοηθητικό!$E$35:$J$35)-1=MAX([1]Βοηθητικό!$E$1:$J$1)-1,'[1]ΣΤΟΙΧΕΙΑ ΕΤΟΥΣ 5'!$H$35,IF(MAX([1]Βοηθητικό!$E$35:$J$35)-1=MAX([1]Βοηθητικό!$E$1:$J$1)-2,'[1]ΣΤΟΙΧΕΙΑ ΕΤΟΥΣ 4'!$H$35,IF(MAX([1]Βοηθητικό!$E$35:$J$35)-1=MAX([1]Βοηθητικό!$E$1:$J$1)-3,'[1]ΣΤΟΙΧΕΙΑ ΕΤΟΥΣ 3'!$H$35,IF(MAX([1]Βοηθητικό!$E$35:$J$35)-1=MAX([1]Βοηθητικό!$E$1:$J$1)-4,'[1]ΣΤΟΙΧΕΙΑ ΕΤΟΥΣ 2'!$H$35,IF(MAX([1]Βοηθητικό!$E$35:$J$35)-1=MAX([1]Βοηθητικό!$E$1:$J$1)-5,'[1]ΣΤΟΙΧΕΙΑ ΕΤΟΥΣ 1'!$H$35,"")))))</f>
        <v>48318</v>
      </c>
      <c r="D2644" s="7">
        <f>IF(MAX([1]Βοηθητικό!$E$35:$J$35)=MAX([1]Βοηθητικό!$E$1:$J$1),'[1]ΣΤΟΙΧΕΙΑ ΕΤΟΥΣ 6'!$H$35,IF(MAX([1]Βοηθητικό!$E$35:$J$35)=MAX([1]Βοηθητικό!$E$1:$J$1)-1,'[1]ΣΤΟΙΧΕΙΑ ΕΤΟΥΣ 5'!$H$35,IF(MAX([1]Βοηθητικό!$E$35:$J$35)=MAX([1]Βοηθητικό!$E$1:$J$1)-2,'[1]ΣΤΟΙΧΕΙΑ ΕΤΟΥΣ 4'!$H$35,IF(MAX([1]Βοηθητικό!$E$35:$J$35)=MAX([1]Βοηθητικό!$E$1:$J$1)-3,'[1]ΣΤΟΙΧΕΙΑ ΕΤΟΥΣ 3'!$H$35,IF(MAX([1]Βοηθητικό!$E$35:$J$35)=MAX([1]Βοηθητικό!$E$1:$J$1)-4,'[1]ΣΤΟΙΧΕΙΑ ΕΤΟΥΣ 2'!$H$35,IF(MAX([1]Βοηθητικό!$E$35:$J$35)=MAX([1]Βοηθητικό!$E$1:$J$1)-5,'[1]ΣΤΟΙΧΕΙΑ ΕΤΟΥΣ 1'!$H$35,""))))))</f>
        <v>48318</v>
      </c>
    </row>
    <row r="2645" spans="1:4" x14ac:dyDescent="0.25">
      <c r="A2645" s="1" t="s">
        <v>8</v>
      </c>
      <c r="B2645" s="6">
        <f>IF(MAX([1]Βοηθητικό!$E$35:$J$35)-2=MAX([1]Βοηθητικό!$E$1:$J$1)-2,'[1]ΣΤΟΙΧΕΙΑ ΕΤΟΥΣ 4'!$I$35,IF(MAX([1]Βοηθητικό!$E$35:$J$35)-2=MAX([1]Βοηθητικό!$E$1:$J$1)-3,'[1]ΣΤΟΙΧΕΙΑ ΕΤΟΥΣ 3'!$I$35,IF(MAX([1]Βοηθητικό!$E$35:$J$35)-2=MAX([1]Βοηθητικό!$E$1:$J$1)-4,'[1]ΣΤΟΙΧΕΙΑ ΕΤΟΥΣ 2'!$I$35,IF(MAX([1]Βοηθητικό!$E$35:$J$35)-2=MAX([1]Βοηθητικό!$E$1:$J$1)-5,'[1]ΣΤΟΙΧΕΙΑ ΕΤΟΥΣ 1'!$I$35,""))))</f>
        <v>1914731</v>
      </c>
      <c r="C2645" s="6">
        <f>IF(MAX([1]Βοηθητικό!$E$35:$J$35)-1=MAX([1]Βοηθητικό!$E$1:$J$1)-1,'[1]ΣΤΟΙΧΕΙΑ ΕΤΟΥΣ 5'!$I$35,IF(MAX([1]Βοηθητικό!$E$35:$J$35)-1=MAX([1]Βοηθητικό!$E$1:$J$1)-2,'[1]ΣΤΟΙΧΕΙΑ ΕΤΟΥΣ 4'!$I$35,IF(MAX([1]Βοηθητικό!$E$35:$J$35)-1=MAX([1]Βοηθητικό!$E$1:$J$1)-3,'[1]ΣΤΟΙΧΕΙΑ ΕΤΟΥΣ 3'!$I$35,IF(MAX([1]Βοηθητικό!$E$35:$J$35)-1=MAX([1]Βοηθητικό!$E$1:$J$1)-4,'[1]ΣΤΟΙΧΕΙΑ ΕΤΟΥΣ 2'!$I$35,IF(MAX([1]Βοηθητικό!$E$35:$J$35)-1=MAX([1]Βοηθητικό!$E$1:$J$1)-5,'[1]ΣΤΟΙΧΕΙΑ ΕΤΟΥΣ 1'!$I$35,"")))))</f>
        <v>1940717</v>
      </c>
      <c r="D2645" s="7">
        <f>IF(MAX([1]Βοηθητικό!$E$35:$J$35)=MAX([1]Βοηθητικό!$E$1:$J$1),'[1]ΣΤΟΙΧΕΙΑ ΕΤΟΥΣ 6'!$I$35,IF(MAX([1]Βοηθητικό!$E$35:$J$35)=MAX([1]Βοηθητικό!$E$1:$J$1)-1,'[1]ΣΤΟΙΧΕΙΑ ΕΤΟΥΣ 5'!$I$35,IF(MAX([1]Βοηθητικό!$E$35:$J$35)=MAX([1]Βοηθητικό!$E$1:$J$1)-2,'[1]ΣΤΟΙΧΕΙΑ ΕΤΟΥΣ 4'!$I$35,IF(MAX([1]Βοηθητικό!$E$35:$J$35)=MAX([1]Βοηθητικό!$E$1:$J$1)-3,'[1]ΣΤΟΙΧΕΙΑ ΕΤΟΥΣ 3'!$I$35,IF(MAX([1]Βοηθητικό!$E$35:$J$35)=MAX([1]Βοηθητικό!$E$1:$J$1)-4,'[1]ΣΤΟΙΧΕΙΑ ΕΤΟΥΣ 2'!$I$35,IF(MAX([1]Βοηθητικό!$E$35:$J$35)=MAX([1]Βοηθητικό!$E$1:$J$1)-5,'[1]ΣΤΟΙΧΕΙΑ ΕΤΟΥΣ 1'!$I$35,""))))))</f>
        <v>1942068</v>
      </c>
    </row>
    <row r="2646" spans="1:4" x14ac:dyDescent="0.25">
      <c r="A2646" s="1" t="s">
        <v>57</v>
      </c>
      <c r="B2646" s="6">
        <f>IF(MAX([1]Βοηθητικό!$E$35:$J$35)-2=MAX([1]Βοηθητικό!$E$1:$J$1)-2,'[1]ΣΤΟΙΧΕΙΑ ΕΤΟΥΣ 4'!$BF$35,IF(MAX([1]Βοηθητικό!$E$35:$J$35)-2=MAX([1]Βοηθητικό!$E$1:$J$1)-3,'[1]ΣΤΟΙΧΕΙΑ ΕΤΟΥΣ 3'!$BF$35,IF(MAX([1]Βοηθητικό!$E$35:$J$35)-2=MAX([1]Βοηθητικό!$E$1:$J$1)-4,'[1]ΣΤΟΙΧΕΙΑ ΕΤΟΥΣ 2'!$BF$35,IF(MAX([1]Βοηθητικό!$E$35:$J$35)-2=MAX([1]Βοηθητικό!$E$1:$J$1)-5,'[1]ΣΤΟΙΧΕΙΑ ΕΤΟΥΣ 1'!$BF$35,""))))</f>
        <v>142679</v>
      </c>
      <c r="C2646" s="6">
        <f>IF(MAX([1]Βοηθητικό!$E$35:$J$35)-1=MAX([1]Βοηθητικό!$E$1:$J$1)-1,'[1]ΣΤΟΙΧΕΙΑ ΕΤΟΥΣ 5'!$BF$35,IF(MAX([1]Βοηθητικό!$E$35:$J$35)-1=MAX([1]Βοηθητικό!$E$1:$J$1)-2,'[1]ΣΤΟΙΧΕΙΑ ΕΤΟΥΣ 4'!$BF$35,IF(MAX([1]Βοηθητικό!$E$35:$J$35)-1=MAX([1]Βοηθητικό!$E$1:$J$1)-3,'[1]ΣΤΟΙΧΕΙΑ ΕΤΟΥΣ 3'!$BF$35,IF(MAX([1]Βοηθητικό!$E$35:$J$35)-1=MAX([1]Βοηθητικό!$E$1:$J$1)-4,'[1]ΣΤΟΙΧΕΙΑ ΕΤΟΥΣ 2'!$BF$35,IF(MAX([1]Βοηθητικό!$E$35:$J$35)-1=MAX([1]Βοηθητικό!$E$1:$J$1)-5,'[1]ΣΤΟΙΧΕΙΑ ΕΤΟΥΣ 1'!$BF$35,"")))))</f>
        <v>142925</v>
      </c>
      <c r="D2646" s="7">
        <f>IF(MAX([1]Βοηθητικό!$E$35:$J$35)=MAX([1]Βοηθητικό!$E$1:$J$1),'[1]ΣΤΟΙΧΕΙΑ ΕΤΟΥΣ 6'!$BF$35,IF(MAX([1]Βοηθητικό!$E$35:$J$35)=MAX([1]Βοηθητικό!$E$1:$J$1)-1,'[1]ΣΤΟΙΧΕΙΑ ΕΤΟΥΣ 5'!$BF$35,IF(MAX([1]Βοηθητικό!$E$35:$J$35)=MAX([1]Βοηθητικό!$E$1:$J$1)-2,'[1]ΣΤΟΙΧΕΙΑ ΕΤΟΥΣ 4'!$BF$35,IF(MAX([1]Βοηθητικό!$E$35:$J$35)=MAX([1]Βοηθητικό!$E$1:$J$1)-3,'[1]ΣΤΟΙΧΕΙΑ ΕΤΟΥΣ 3'!$BF$35,IF(MAX([1]Βοηθητικό!$E$35:$J$35)=MAX([1]Βοηθητικό!$E$1:$J$1)-4,'[1]ΣΤΟΙΧΕΙΑ ΕΤΟΥΣ 2'!$BF$35,IF(MAX([1]Βοηθητικό!$E$35:$J$35)=MAX([1]Βοηθητικό!$E$1:$J$1)-5,'[1]ΣΤΟΙΧΕΙΑ ΕΤΟΥΣ 1'!$BF$35,""))))))</f>
        <v>145038</v>
      </c>
    </row>
    <row r="2647" spans="1:4" x14ac:dyDescent="0.25">
      <c r="A2647" s="1" t="s">
        <v>9</v>
      </c>
      <c r="B2647" s="6">
        <f>IF(MAX([1]Βοηθητικό!$E$35:$J$35)-2=MAX([1]Βοηθητικό!$E$1:$J$1)-2,'[1]ΣΤΟΙΧΕΙΑ ΕΤΟΥΣ 4'!$J$35,IF(MAX([1]Βοηθητικό!$E$35:$J$35)-2=MAX([1]Βοηθητικό!$E$1:$J$1)-3,'[1]ΣΤΟΙΧΕΙΑ ΕΤΟΥΣ 3'!$J$35,IF(MAX([1]Βοηθητικό!$E$35:$J$35)-2=MAX([1]Βοηθητικό!$E$1:$J$1)-4,'[1]ΣΤΟΙΧΕΙΑ ΕΤΟΥΣ 2'!$J$35,IF(MAX([1]Βοηθητικό!$E$35:$J$35)-2=MAX([1]Βοηθητικό!$E$1:$J$1)-5,'[1]ΣΤΟΙΧΕΙΑ ΕΤΟΥΣ 1'!$J$35,""))))</f>
        <v>6273</v>
      </c>
      <c r="C2647" s="6">
        <f>IF(MAX([1]Βοηθητικό!$E$35:$J$35)-1=MAX([1]Βοηθητικό!$E$1:$J$1)-1,'[1]ΣΤΟΙΧΕΙΑ ΕΤΟΥΣ 5'!$J$35,IF(MAX([1]Βοηθητικό!$E$35:$J$35)-1=MAX([1]Βοηθητικό!$E$1:$J$1)-2,'[1]ΣΤΟΙΧΕΙΑ ΕΤΟΥΣ 4'!$J$35,IF(MAX([1]Βοηθητικό!$E$35:$J$35)-1=MAX([1]Βοηθητικό!$E$1:$J$1)-3,'[1]ΣΤΟΙΧΕΙΑ ΕΤΟΥΣ 3'!$J$35,IF(MAX([1]Βοηθητικό!$E$35:$J$35)-1=MAX([1]Βοηθητικό!$E$1:$J$1)-4,'[1]ΣΤΟΙΧΕΙΑ ΕΤΟΥΣ 2'!$J$35,IF(MAX([1]Βοηθητικό!$E$35:$J$35)-1=MAX([1]Βοηθητικό!$E$1:$J$1)-5,'[1]ΣΤΟΙΧΕΙΑ ΕΤΟΥΣ 1'!$J$35,"")))))</f>
        <v>4894</v>
      </c>
      <c r="D2647" s="7">
        <f>IF(MAX([1]Βοηθητικό!$E$35:$J$35)=MAX([1]Βοηθητικό!$E$1:$J$1),'[1]ΣΤΟΙΧΕΙΑ ΕΤΟΥΣ 6'!$J$35,IF(MAX([1]Βοηθητικό!$E$35:$J$35)=MAX([1]Βοηθητικό!$E$1:$J$1)-1,'[1]ΣΤΟΙΧΕΙΑ ΕΤΟΥΣ 5'!$J$35,IF(MAX([1]Βοηθητικό!$E$35:$J$35)=MAX([1]Βοηθητικό!$E$1:$J$1)-2,'[1]ΣΤΟΙΧΕΙΑ ΕΤΟΥΣ 4'!$J$35,IF(MAX([1]Βοηθητικό!$E$35:$J$35)=MAX([1]Βοηθητικό!$E$1:$J$1)-3,'[1]ΣΤΟΙΧΕΙΑ ΕΤΟΥΣ 3'!$J$35,IF(MAX([1]Βοηθητικό!$E$35:$J$35)=MAX([1]Βοηθητικό!$E$1:$J$1)-4,'[1]ΣΤΟΙΧΕΙΑ ΕΤΟΥΣ 2'!$J$35,IF(MAX([1]Βοηθητικό!$E$35:$J$35)=MAX([1]Βοηθητικό!$E$1:$J$1)-5,'[1]ΣΤΟΙΧΕΙΑ ΕΤΟΥΣ 1'!$J$35,""))))))</f>
        <v>4873</v>
      </c>
    </row>
    <row r="2648" spans="1:4" x14ac:dyDescent="0.25">
      <c r="A2648" s="1" t="s">
        <v>181</v>
      </c>
      <c r="B2648" s="6">
        <f>IF(MAX([1]Βοηθητικό!$E$35:$J$35)-2=MAX([1]Βοηθητικό!$E$1:$J$1)-2,'[1]ΣΤΟΙΧΕΙΑ ΕΤΟΥΣ 4'!$M$35,IF(MAX([1]Βοηθητικό!$E$35:$J$35)-2=MAX([1]Βοηθητικό!$E$1:$J$1)-3,'[1]ΣΤΟΙΧΕΙΑ ΕΤΟΥΣ 3'!$M$35,IF(MAX([1]Βοηθητικό!$E$35:$J$35)-2=MAX([1]Βοηθητικό!$E$1:$J$1)-4,'[1]ΣΤΟΙΧΕΙΑ ΕΤΟΥΣ 2'!$M$35,IF(MAX([1]Βοηθητικό!$E$35:$J$35)-2=MAX([1]Βοηθητικό!$E$1:$J$1)-5,'[1]ΣΤΟΙΧΕΙΑ ΕΤΟΥΣ 1'!$M$35,""))))</f>
        <v>656503</v>
      </c>
      <c r="C2648" s="6">
        <f>IF(MAX([1]Βοηθητικό!$E$35:$J$35)-1=MAX([1]Βοηθητικό!$E$1:$J$1)-1,'[1]ΣΤΟΙΧΕΙΑ ΕΤΟΥΣ 5'!$M$35,IF(MAX([1]Βοηθητικό!$E$35:$J$35)-1=MAX([1]Βοηθητικό!$E$1:$J$1)-2,'[1]ΣΤΟΙΧΕΙΑ ΕΤΟΥΣ 4'!$M$35,IF(MAX([1]Βοηθητικό!$E$35:$J$35)-1=MAX([1]Βοηθητικό!$E$1:$J$1)-3,'[1]ΣΤΟΙΧΕΙΑ ΕΤΟΥΣ 3'!$M$35,IF(MAX([1]Βοηθητικό!$E$35:$J$35)-1=MAX([1]Βοηθητικό!$E$1:$J$1)-4,'[1]ΣΤΟΙΧΕΙΑ ΕΤΟΥΣ 2'!$M$35,IF(MAX([1]Βοηθητικό!$E$35:$J$35)-1=MAX([1]Βοηθητικό!$E$1:$J$1)-5,'[1]ΣΤΟΙΧΕΙΑ ΕΤΟΥΣ 1'!$M$35,"")))))</f>
        <v>730508</v>
      </c>
      <c r="D2648" s="7">
        <f>IF(MAX([1]Βοηθητικό!$E$35:$J$35)=MAX([1]Βοηθητικό!$E$1:$J$1),'[1]ΣΤΟΙΧΕΙΑ ΕΤΟΥΣ 6'!$M$35,IF(MAX([1]Βοηθητικό!$E$35:$J$35)=MAX([1]Βοηθητικό!$E$1:$J$1)-1,'[1]ΣΤΟΙΧΕΙΑ ΕΤΟΥΣ 5'!$M$35,IF(MAX([1]Βοηθητικό!$E$35:$J$35)=MAX([1]Βοηθητικό!$E$1:$J$1)-2,'[1]ΣΤΟΙΧΕΙΑ ΕΤΟΥΣ 4'!$M$35,IF(MAX([1]Βοηθητικό!$E$35:$J$35)=MAX([1]Βοηθητικό!$E$1:$J$1)-3,'[1]ΣΤΟΙΧΕΙΑ ΕΤΟΥΣ 3'!$M$35,IF(MAX([1]Βοηθητικό!$E$35:$J$35)=MAX([1]Βοηθητικό!$E$1:$J$1)-4,'[1]ΣΤΟΙΧΕΙΑ ΕΤΟΥΣ 2'!$M$35,IF(MAX([1]Βοηθητικό!$E$35:$J$35)=MAX([1]Βοηθητικό!$E$1:$J$1)-5,'[1]ΣΤΟΙΧΕΙΑ ΕΤΟΥΣ 1'!$M$35,""))))))</f>
        <v>805306</v>
      </c>
    </row>
    <row r="2649" spans="1:4" x14ac:dyDescent="0.25">
      <c r="A2649" s="1" t="s">
        <v>182</v>
      </c>
      <c r="B2649" s="6">
        <f>IF(MAX([1]Βοηθητικό!$E$35:$J$35)-2=MAX([1]Βοηθητικό!$E$1:$J$1)-2,'[1]ΣΤΟΙΧΕΙΑ ΕΤΟΥΣ 4'!$BN$35,IF(MAX([1]Βοηθητικό!$E$35:$J$35)-2=MAX([1]Βοηθητικό!$E$1:$J$1)-3,'[1]ΣΤΟΙΧΕΙΑ ΕΤΟΥΣ 3'!$BN$35,IF(MAX([1]Βοηθητικό!$E$35:$J$35)-2=MAX([1]Βοηθητικό!$E$1:$J$1)-4,'[1]ΣΤΟΙΧΕΙΑ ΕΤΟΥΣ 2'!$BN$35,IF(MAX([1]Βοηθητικό!$E$35:$J$35)-2=MAX([1]Βοηθητικό!$E$1:$J$1)-5,'[1]ΣΤΟΙΧΕΙΑ ΕΤΟΥΣ 1'!$BN$35,""))))</f>
        <v>616389</v>
      </c>
      <c r="C2649" s="6">
        <f>IF(MAX([1]Βοηθητικό!$E$35:$J$35)-1=MAX([1]Βοηθητικό!$E$1:$J$1)-1,'[1]ΣΤΟΙΧΕΙΑ ΕΤΟΥΣ 5'!$BN$35,IF(MAX([1]Βοηθητικό!$E$35:$J$35)-1=MAX([1]Βοηθητικό!$E$1:$J$1)-2,'[1]ΣΤΟΙΧΕΙΑ ΕΤΟΥΣ 4'!$BN$35,IF(MAX([1]Βοηθητικό!$E$35:$J$35)-1=MAX([1]Βοηθητικό!$E$1:$J$1)-3,'[1]ΣΤΟΙΧΕΙΑ ΕΤΟΥΣ 3'!$BN$35,IF(MAX([1]Βοηθητικό!$E$35:$J$35)-1=MAX([1]Βοηθητικό!$E$1:$J$1)-4,'[1]ΣΤΟΙΧΕΙΑ ΕΤΟΥΣ 2'!$BN$35,IF(MAX([1]Βοηθητικό!$E$35:$J$35)-1=MAX([1]Βοηθητικό!$E$1:$J$1)-5,'[1]ΣΤΟΙΧΕΙΑ ΕΤΟΥΣ 1'!$BN$35,"")))))</f>
        <v>684971</v>
      </c>
      <c r="D2649" s="7">
        <f>IF(MAX([1]Βοηθητικό!$E$35:$J$35)=MAX([1]Βοηθητικό!$E$1:$J$1),'[1]ΣΤΟΙΧΕΙΑ ΕΤΟΥΣ 6'!$BN$35,IF(MAX([1]Βοηθητικό!$E$35:$J$35)=MAX([1]Βοηθητικό!$E$1:$J$1)-1,'[1]ΣΤΟΙΧΕΙΑ ΕΤΟΥΣ 5'!$BN$35,IF(MAX([1]Βοηθητικό!$E$35:$J$35)=MAX([1]Βοηθητικό!$E$1:$J$1)-2,'[1]ΣΤΟΙΧΕΙΑ ΕΤΟΥΣ 4'!$BN$35,IF(MAX([1]Βοηθητικό!$E$35:$J$35)=MAX([1]Βοηθητικό!$E$1:$J$1)-3,'[1]ΣΤΟΙΧΕΙΑ ΕΤΟΥΣ 3'!$BN$35,IF(MAX([1]Βοηθητικό!$E$35:$J$35)=MAX([1]Βοηθητικό!$E$1:$J$1)-4,'[1]ΣΤΟΙΧΕΙΑ ΕΤΟΥΣ 2'!$BN$35,IF(MAX([1]Βοηθητικό!$E$35:$J$35)=MAX([1]Βοηθητικό!$E$1:$J$1)-5,'[1]ΣΤΟΙΧΕΙΑ ΕΤΟΥΣ 1'!$BN$35,""))))))</f>
        <v>754581</v>
      </c>
    </row>
    <row r="2650" spans="1:4" x14ac:dyDescent="0.25">
      <c r="A2650" s="1" t="s">
        <v>183</v>
      </c>
      <c r="B2650" s="6">
        <f>IF(MAX([1]Βοηθητικό!$E$35:$J$35)-2=MAX([1]Βοηθητικό!$E$1:$J$1)-2,'[1]ΣΤΟΙΧΕΙΑ ΕΤΟΥΣ 4'!$BG$35,IF(MAX([1]Βοηθητικό!$E$35:$J$35)-2=MAX([1]Βοηθητικό!$E$1:$J$1)-3,'[1]ΣΤΟΙΧΕΙΑ ΕΤΟΥΣ 3'!$BG$35,IF(MAX([1]Βοηθητικό!$E$35:$J$35)-2=MAX([1]Βοηθητικό!$E$1:$J$1)-4,'[1]ΣΤΟΙΧΕΙΑ ΕΤΟΥΣ 2'!$BG$35,IF(MAX([1]Βοηθητικό!$E$35:$J$35)-2=MAX([1]Βοηθητικό!$E$1:$J$1)-5,'[1]ΣΤΟΙΧΕΙΑ ΕΤΟΥΣ 1'!$BG$35,""))))</f>
        <v>40114</v>
      </c>
      <c r="C2650" s="6">
        <f>IF(MAX([1]Βοηθητικό!$E$35:$J$35)-1=MAX([1]Βοηθητικό!$E$1:$J$1)-1,'[1]ΣΤΟΙΧΕΙΑ ΕΤΟΥΣ 5'!$BG$35,IF(MAX([1]Βοηθητικό!$E$35:$J$35)-1=MAX([1]Βοηθητικό!$E$1:$J$1)-2,'[1]ΣΤΟΙΧΕΙΑ ΕΤΟΥΣ 4'!$BG$35,IF(MAX([1]Βοηθητικό!$E$35:$J$35)-1=MAX([1]Βοηθητικό!$E$1:$J$1)-3,'[1]ΣΤΟΙΧΕΙΑ ΕΤΟΥΣ 3'!$BG$35,IF(MAX([1]Βοηθητικό!$E$35:$J$35)-1=MAX([1]Βοηθητικό!$E$1:$J$1)-4,'[1]ΣΤΟΙΧΕΙΑ ΕΤΟΥΣ 2'!$BG$35,IF(MAX([1]Βοηθητικό!$E$35:$J$35)-1=MAX([1]Βοηθητικό!$E$1:$J$1)-5,'[1]ΣΤΟΙΧΕΙΑ ΕΤΟΥΣ 1'!$BG$35,"")))))</f>
        <v>45537</v>
      </c>
      <c r="D2650" s="7">
        <f>IF(MAX([1]Βοηθητικό!$E$35:$J$35)=MAX([1]Βοηθητικό!$E$1:$J$1),'[1]ΣΤΟΙΧΕΙΑ ΕΤΟΥΣ 6'!$BG$35,IF(MAX([1]Βοηθητικό!$E$35:$J$35)=MAX([1]Βοηθητικό!$E$1:$J$1)-1,'[1]ΣΤΟΙΧΕΙΑ ΕΤΟΥΣ 5'!$BG$35,IF(MAX([1]Βοηθητικό!$E$35:$J$35)=MAX([1]Βοηθητικό!$E$1:$J$1)-2,'[1]ΣΤΟΙΧΕΙΑ ΕΤΟΥΣ 4'!$BG$35,IF(MAX([1]Βοηθητικό!$E$35:$J$35)=MAX([1]Βοηθητικό!$E$1:$J$1)-3,'[1]ΣΤΟΙΧΕΙΑ ΕΤΟΥΣ 3'!$BG$35,IF(MAX([1]Βοηθητικό!$E$35:$J$35)=MAX([1]Βοηθητικό!$E$1:$J$1)-4,'[1]ΣΤΟΙΧΕΙΑ ΕΤΟΥΣ 2'!$BG$35,IF(MAX([1]Βοηθητικό!$E$35:$J$35)=MAX([1]Βοηθητικό!$E$1:$J$1)-5,'[1]ΣΤΟΙΧΕΙΑ ΕΤΟΥΣ 1'!$BG$35,""))))))</f>
        <v>50724</v>
      </c>
    </row>
    <row r="2651" spans="1:4" x14ac:dyDescent="0.25">
      <c r="A2651" s="1" t="s">
        <v>66</v>
      </c>
      <c r="B2651" s="6">
        <f>IF(MAX([1]Βοηθητικό!$E$35:$J$35)-2=MAX([1]Βοηθητικό!$E$1:$J$1)-2,'[1]ΣΤΟΙΧΕΙΑ ΕΤΟΥΣ 4'!$BO$35,IF(MAX([1]Βοηθητικό!$E$35:$J$35)-2=MAX([1]Βοηθητικό!$E$1:$J$1)-3,'[1]ΣΤΟΙΧΕΙΑ ΕΤΟΥΣ 3'!$BO$35,IF(MAX([1]Βοηθητικό!$E$35:$J$35)-2=MAX([1]Βοηθητικό!$E$1:$J$1)-4,'[1]ΣΤΟΙΧΕΙΑ ΕΤΟΥΣ 2'!$BO$35,IF(MAX([1]Βοηθητικό!$E$35:$J$35)-2=MAX([1]Βοηθητικό!$E$1:$J$1)-5,'[1]ΣΤΟΙΧΕΙΑ ΕΤΟΥΣ 1'!$BO$35,""))))</f>
        <v>0</v>
      </c>
      <c r="C2651" s="6">
        <f>IF(MAX([1]Βοηθητικό!$E$35:$J$35)-1=MAX([1]Βοηθητικό!$E$1:$J$1)-1,'[1]ΣΤΟΙΧΕΙΑ ΕΤΟΥΣ 5'!$BO$35,IF(MAX([1]Βοηθητικό!$E$35:$J$35)-1=MAX([1]Βοηθητικό!$E$1:$J$1)-2,'[1]ΣΤΟΙΧΕΙΑ ΕΤΟΥΣ 4'!$BO$35,IF(MAX([1]Βοηθητικό!$E$35:$J$35)-1=MAX([1]Βοηθητικό!$E$1:$J$1)-3,'[1]ΣΤΟΙΧΕΙΑ ΕΤΟΥΣ 3'!$BO$35,IF(MAX([1]Βοηθητικό!$E$35:$J$35)-1=MAX([1]Βοηθητικό!$E$1:$J$1)-4,'[1]ΣΤΟΙΧΕΙΑ ΕΤΟΥΣ 2'!$BO$35,IF(MAX([1]Βοηθητικό!$E$35:$J$35)-1=MAX([1]Βοηθητικό!$E$1:$J$1)-5,'[1]ΣΤΟΙΧΕΙΑ ΕΤΟΥΣ 1'!$BO$35,"")))))</f>
        <v>0</v>
      </c>
      <c r="D2651" s="7">
        <f>IF(MAX([1]Βοηθητικό!$E$35:$J$35)=MAX([1]Βοηθητικό!$E$1:$J$1),'[1]ΣΤΟΙΧΕΙΑ ΕΤΟΥΣ 6'!$BO$35,IF(MAX([1]Βοηθητικό!$E$35:$J$35)=MAX([1]Βοηθητικό!$E$1:$J$1)-1,'[1]ΣΤΟΙΧΕΙΑ ΕΤΟΥΣ 5'!$BO$35,IF(MAX([1]Βοηθητικό!$E$35:$J$35)=MAX([1]Βοηθητικό!$E$1:$J$1)-2,'[1]ΣΤΟΙΧΕΙΑ ΕΤΟΥΣ 4'!$BO$35,IF(MAX([1]Βοηθητικό!$E$35:$J$35)=MAX([1]Βοηθητικό!$E$1:$J$1)-3,'[1]ΣΤΟΙΧΕΙΑ ΕΤΟΥΣ 3'!$BO$35,IF(MAX([1]Βοηθητικό!$E$35:$J$35)=MAX([1]Βοηθητικό!$E$1:$J$1)-4,'[1]ΣΤΟΙΧΕΙΑ ΕΤΟΥΣ 2'!$BO$35,IF(MAX([1]Βοηθητικό!$E$35:$J$35)=MAX([1]Βοηθητικό!$E$1:$J$1)-5,'[1]ΣΤΟΙΧΕΙΑ ΕΤΟΥΣ 1'!$BO$35,""))))))</f>
        <v>0</v>
      </c>
    </row>
    <row r="2652" spans="1:4" x14ac:dyDescent="0.25">
      <c r="A2652" s="1" t="s">
        <v>13</v>
      </c>
      <c r="B2652" s="6">
        <f>IF(MAX([1]Βοηθητικό!$E$35:$J$35)-2=MAX([1]Βοηθητικό!$E$1:$J$1)-2,'[1]ΣΤΟΙΧΕΙΑ ΕΤΟΥΣ 4'!$N$35,IF(MAX([1]Βοηθητικό!$E$35:$J$35)-2=MAX([1]Βοηθητικό!$E$1:$J$1)-3,'[1]ΣΤΟΙΧΕΙΑ ΕΤΟΥΣ 3'!$N$35,IF(MAX([1]Βοηθητικό!$E$35:$J$35)-2=MAX([1]Βοηθητικό!$E$1:$J$1)-4,'[1]ΣΤΟΙΧΕΙΑ ΕΤΟΥΣ 2'!$N$35,IF(MAX([1]Βοηθητικό!$E$35:$J$35)-2=MAX([1]Βοηθητικό!$E$1:$J$1)-5,'[1]ΣΤΟΙΧΕΙΑ ΕΤΟΥΣ 1'!$N$35,""))))</f>
        <v>506</v>
      </c>
      <c r="C2652" s="6">
        <f>IF(MAX([1]Βοηθητικό!$E$35:$J$35)-1=MAX([1]Βοηθητικό!$E$1:$J$1)-1,'[1]ΣΤΟΙΧΕΙΑ ΕΤΟΥΣ 5'!$N$35,IF(MAX([1]Βοηθητικό!$E$35:$J$35)-1=MAX([1]Βοηθητικό!$E$1:$J$1)-2,'[1]ΣΤΟΙΧΕΙΑ ΕΤΟΥΣ 4'!$N$35,IF(MAX([1]Βοηθητικό!$E$35:$J$35)-1=MAX([1]Βοηθητικό!$E$1:$J$1)-3,'[1]ΣΤΟΙΧΕΙΑ ΕΤΟΥΣ 3'!$N$35,IF(MAX([1]Βοηθητικό!$E$35:$J$35)-1=MAX([1]Βοηθητικό!$E$1:$J$1)-4,'[1]ΣΤΟΙΧΕΙΑ ΕΤΟΥΣ 2'!$N$35,IF(MAX([1]Βοηθητικό!$E$35:$J$35)-1=MAX([1]Βοηθητικό!$E$1:$J$1)-5,'[1]ΣΤΟΙΧΕΙΑ ΕΤΟΥΣ 1'!$N$35,"")))))</f>
        <v>506</v>
      </c>
      <c r="D2652" s="7">
        <f>IF(MAX([1]Βοηθητικό!$E$35:$J$35)=MAX([1]Βοηθητικό!$E$1:$J$1),'[1]ΣΤΟΙΧΕΙΑ ΕΤΟΥΣ 6'!$N$35,IF(MAX([1]Βοηθητικό!$E$35:$J$35)=MAX([1]Βοηθητικό!$E$1:$J$1)-1,'[1]ΣΤΟΙΧΕΙΑ ΕΤΟΥΣ 5'!$N$35,IF(MAX([1]Βοηθητικό!$E$35:$J$35)=MAX([1]Βοηθητικό!$E$1:$J$1)-2,'[1]ΣΤΟΙΧΕΙΑ ΕΤΟΥΣ 4'!$N$35,IF(MAX([1]Βοηθητικό!$E$35:$J$35)=MAX([1]Βοηθητικό!$E$1:$J$1)-3,'[1]ΣΤΟΙΧΕΙΑ ΕΤΟΥΣ 3'!$N$35,IF(MAX([1]Βοηθητικό!$E$35:$J$35)=MAX([1]Βοηθητικό!$E$1:$J$1)-4,'[1]ΣΤΟΙΧΕΙΑ ΕΤΟΥΣ 2'!$N$35,IF(MAX([1]Βοηθητικό!$E$35:$J$35)=MAX([1]Βοηθητικό!$E$1:$J$1)-5,'[1]ΣΤΟΙΧΕΙΑ ΕΤΟΥΣ 1'!$N$35,""))))))</f>
        <v>506</v>
      </c>
    </row>
    <row r="2653" spans="1:4" x14ac:dyDescent="0.25">
      <c r="A2653" s="1" t="s">
        <v>14</v>
      </c>
      <c r="B2653" s="6">
        <f>IF(MAX([1]Βοηθητικό!$E$35:$J$35)-2=MAX([1]Βοηθητικό!$E$1:$J$1)-2,'[1]ΣΤΟΙΧΕΙΑ ΕΤΟΥΣ 4'!$O$35,IF(MAX([1]Βοηθητικό!$E$35:$J$35)-2=MAX([1]Βοηθητικό!$E$1:$J$1)-3,'[1]ΣΤΟΙΧΕΙΑ ΕΤΟΥΣ 3'!$O$35,IF(MAX([1]Βοηθητικό!$E$35:$J$35)-2=MAX([1]Βοηθητικό!$E$1:$J$1)-4,'[1]ΣΤΟΙΧΕΙΑ ΕΤΟΥΣ 2'!$O$35,IF(MAX([1]Βοηθητικό!$E$35:$J$35)-2=MAX([1]Βοηθητικό!$E$1:$J$1)-5,'[1]ΣΤΟΙΧΕΙΑ ΕΤΟΥΣ 1'!$O$35,""))))</f>
        <v>0</v>
      </c>
      <c r="C2653" s="6">
        <f>IF(MAX([1]Βοηθητικό!$E$35:$J$35)-1=MAX([1]Βοηθητικό!$E$1:$J$1)-1,'[1]ΣΤΟΙΧΕΙΑ ΕΤΟΥΣ 5'!$O$35,IF(MAX([1]Βοηθητικό!$E$35:$J$35)-1=MAX([1]Βοηθητικό!$E$1:$J$1)-2,'[1]ΣΤΟΙΧΕΙΑ ΕΤΟΥΣ 4'!$O$35,IF(MAX([1]Βοηθητικό!$E$35:$J$35)-1=MAX([1]Βοηθητικό!$E$1:$J$1)-3,'[1]ΣΤΟΙΧΕΙΑ ΕΤΟΥΣ 3'!$O$35,IF(MAX([1]Βοηθητικό!$E$35:$J$35)-1=MAX([1]Βοηθητικό!$E$1:$J$1)-4,'[1]ΣΤΟΙΧΕΙΑ ΕΤΟΥΣ 2'!$O$35,IF(MAX([1]Βοηθητικό!$E$35:$J$35)-1=MAX([1]Βοηθητικό!$E$1:$J$1)-5,'[1]ΣΤΟΙΧΕΙΑ ΕΤΟΥΣ 1'!$O$35,"")))))</f>
        <v>0</v>
      </c>
      <c r="D2653" s="7">
        <f>IF(MAX([1]Βοηθητικό!$E$35:$J$35)=MAX([1]Βοηθητικό!$E$1:$J$1),'[1]ΣΤΟΙΧΕΙΑ ΕΤΟΥΣ 6'!$O$35,IF(MAX([1]Βοηθητικό!$E$35:$J$35)=MAX([1]Βοηθητικό!$E$1:$J$1)-1,'[1]ΣΤΟΙΧΕΙΑ ΕΤΟΥΣ 5'!$O$35,IF(MAX([1]Βοηθητικό!$E$35:$J$35)=MAX([1]Βοηθητικό!$E$1:$J$1)-2,'[1]ΣΤΟΙΧΕΙΑ ΕΤΟΥΣ 4'!$O$35,IF(MAX([1]Βοηθητικό!$E$35:$J$35)=MAX([1]Βοηθητικό!$E$1:$J$1)-3,'[1]ΣΤΟΙΧΕΙΑ ΕΤΟΥΣ 3'!$O$35,IF(MAX([1]Βοηθητικό!$E$35:$J$35)=MAX([1]Βοηθητικό!$E$1:$J$1)-4,'[1]ΣΤΟΙΧΕΙΑ ΕΤΟΥΣ 2'!$O$35,IF(MAX([1]Βοηθητικό!$E$35:$J$35)=MAX([1]Βοηθητικό!$E$1:$J$1)-5,'[1]ΣΤΟΙΧΕΙΑ ΕΤΟΥΣ 1'!$O$35,""))))))</f>
        <v>0</v>
      </c>
    </row>
    <row r="2654" spans="1:4" x14ac:dyDescent="0.25">
      <c r="A2654" s="1" t="s">
        <v>15</v>
      </c>
      <c r="B2654" s="6">
        <f>IF(MAX([1]Βοηθητικό!$E$35:$J$35)-2=MAX([1]Βοηθητικό!$E$1:$J$1)-2,'[1]ΣΤΟΙΧΕΙΑ ΕΤΟΥΣ 4'!$P$35,IF(MAX([1]Βοηθητικό!$E$35:$J$35)-2=MAX([1]Βοηθητικό!$E$1:$J$1)-3,'[1]ΣΤΟΙΧΕΙΑ ΕΤΟΥΣ 3'!$P$35,IF(MAX([1]Βοηθητικό!$E$35:$J$35)-2=MAX([1]Βοηθητικό!$E$1:$J$1)-4,'[1]ΣΤΟΙΧΕΙΑ ΕΤΟΥΣ 2'!$P$35,IF(MAX([1]Βοηθητικό!$E$35:$J$35)-2=MAX([1]Βοηθητικό!$E$1:$J$1)-5,'[1]ΣΤΟΙΧΕΙΑ ΕΤΟΥΣ 1'!$P$35,""))))</f>
        <v>687905</v>
      </c>
      <c r="C2654" s="6">
        <f>IF(MAX([1]Βοηθητικό!$E$35:$J$35)-1=MAX([1]Βοηθητικό!$E$1:$J$1)-1,'[1]ΣΤΟΙΧΕΙΑ ΕΤΟΥΣ 5'!$P$35,IF(MAX([1]Βοηθητικό!$E$35:$J$35)-1=MAX([1]Βοηθητικό!$E$1:$J$1)-2,'[1]ΣΤΟΙΧΕΙΑ ΕΤΟΥΣ 4'!$P$35,IF(MAX([1]Βοηθητικό!$E$35:$J$35)-1=MAX([1]Βοηθητικό!$E$1:$J$1)-3,'[1]ΣΤΟΙΧΕΙΑ ΕΤΟΥΣ 3'!$P$35,IF(MAX([1]Βοηθητικό!$E$35:$J$35)-1=MAX([1]Βοηθητικό!$E$1:$J$1)-4,'[1]ΣΤΟΙΧΕΙΑ ΕΤΟΥΣ 2'!$P$35,IF(MAX([1]Βοηθητικό!$E$35:$J$35)-1=MAX([1]Βοηθητικό!$E$1:$J$1)-5,'[1]ΣΤΟΙΧΕΙΑ ΕΤΟΥΣ 1'!$P$35,"")))))</f>
        <v>664755</v>
      </c>
      <c r="D2654" s="7">
        <f>IF(MAX([1]Βοηθητικό!$E$35:$J$35)=MAX([1]Βοηθητικό!$E$1:$J$1),'[1]ΣΤΟΙΧΕΙΑ ΕΤΟΥΣ 6'!$P$35,IF(MAX([1]Βοηθητικό!$E$35:$J$35)=MAX([1]Βοηθητικό!$E$1:$J$1)-1,'[1]ΣΤΟΙΧΕΙΑ ΕΤΟΥΣ 5'!$P$35,IF(MAX([1]Βοηθητικό!$E$35:$J$35)=MAX([1]Βοηθητικό!$E$1:$J$1)-2,'[1]ΣΤΟΙΧΕΙΑ ΕΤΟΥΣ 4'!$P$35,IF(MAX([1]Βοηθητικό!$E$35:$J$35)=MAX([1]Βοηθητικό!$E$1:$J$1)-3,'[1]ΣΤΟΙΧΕΙΑ ΕΤΟΥΣ 3'!$P$35,IF(MAX([1]Βοηθητικό!$E$35:$J$35)=MAX([1]Βοηθητικό!$E$1:$J$1)-4,'[1]ΣΤΟΙΧΕΙΑ ΕΤΟΥΣ 2'!$P$35,IF(MAX([1]Βοηθητικό!$E$35:$J$35)=MAX([1]Βοηθητικό!$E$1:$J$1)-5,'[1]ΣΤΟΙΧΕΙΑ ΕΤΟΥΣ 1'!$P$35,""))))))</f>
        <v>673130</v>
      </c>
    </row>
    <row r="2655" spans="1:4" x14ac:dyDescent="0.25">
      <c r="A2655" s="1" t="s">
        <v>16</v>
      </c>
      <c r="B2655" s="6">
        <f>IF(MAX([1]Βοηθητικό!$E$35:$J$35)-2=MAX([1]Βοηθητικό!$E$1:$J$1)-2,'[1]ΣΤΟΙΧΕΙΑ ΕΤΟΥΣ 4'!$Q$35,IF(MAX([1]Βοηθητικό!$E$35:$J$35)-2=MAX([1]Βοηθητικό!$E$1:$J$1)-3,'[1]ΣΤΟΙΧΕΙΑ ΕΤΟΥΣ 3'!$Q$35,IF(MAX([1]Βοηθητικό!$E$35:$J$35)-2=MAX([1]Βοηθητικό!$E$1:$J$1)-4,'[1]ΣΤΟΙΧΕΙΑ ΕΤΟΥΣ 2'!$Q$35,IF(MAX([1]Βοηθητικό!$E$35:$J$35)-2=MAX([1]Βοηθητικό!$E$1:$J$1)-5,'[1]ΣΤΟΙΧΕΙΑ ΕΤΟΥΣ 1'!$Q$35,""))))</f>
        <v>657612</v>
      </c>
      <c r="C2655" s="6">
        <f>IF(MAX([1]Βοηθητικό!$E$35:$J$35)-1=MAX([1]Βοηθητικό!$E$1:$J$1)-1,'[1]ΣΤΟΙΧΕΙΑ ΕΤΟΥΣ 5'!$Q$35,IF(MAX([1]Βοηθητικό!$E$35:$J$35)-1=MAX([1]Βοηθητικό!$E$1:$J$1)-2,'[1]ΣΤΟΙΧΕΙΑ ΕΤΟΥΣ 4'!$Q$35,IF(MAX([1]Βοηθητικό!$E$35:$J$35)-1=MAX([1]Βοηθητικό!$E$1:$J$1)-3,'[1]ΣΤΟΙΧΕΙΑ ΕΤΟΥΣ 3'!$Q$35,IF(MAX([1]Βοηθητικό!$E$35:$J$35)-1=MAX([1]Βοηθητικό!$E$1:$J$1)-4,'[1]ΣΤΟΙΧΕΙΑ ΕΤΟΥΣ 2'!$Q$35,IF(MAX([1]Βοηθητικό!$E$35:$J$35)-1=MAX([1]Βοηθητικό!$E$1:$J$1)-5,'[1]ΣΤΟΙΧΕΙΑ ΕΤΟΥΣ 1'!$Q$35,"")))))</f>
        <v>664755</v>
      </c>
      <c r="D2655" s="7">
        <f>IF(MAX([1]Βοηθητικό!$E$35:$J$35)=MAX([1]Βοηθητικό!$E$1:$J$1),'[1]ΣΤΟΙΧΕΙΑ ΕΤΟΥΣ 6'!$Q$35,IF(MAX([1]Βοηθητικό!$E$35:$J$35)=MAX([1]Βοηθητικό!$E$1:$J$1)-1,'[1]ΣΤΟΙΧΕΙΑ ΕΤΟΥΣ 5'!$Q$35,IF(MAX([1]Βοηθητικό!$E$35:$J$35)=MAX([1]Βοηθητικό!$E$1:$J$1)-2,'[1]ΣΤΟΙΧΕΙΑ ΕΤΟΥΣ 4'!$Q$35,IF(MAX([1]Βοηθητικό!$E$35:$J$35)=MAX([1]Βοηθητικό!$E$1:$J$1)-3,'[1]ΣΤΟΙΧΕΙΑ ΕΤΟΥΣ 3'!$Q$35,IF(MAX([1]Βοηθητικό!$E$35:$J$35)=MAX([1]Βοηθητικό!$E$1:$J$1)-4,'[1]ΣΤΟΙΧΕΙΑ ΕΤΟΥΣ 2'!$Q$35,IF(MAX([1]Βοηθητικό!$E$35:$J$35)=MAX([1]Βοηθητικό!$E$1:$J$1)-5,'[1]ΣΤΟΙΧΕΙΑ ΕΤΟΥΣ 1'!$Q$35,""))))))</f>
        <v>673130</v>
      </c>
    </row>
    <row r="2656" spans="1:4" x14ac:dyDescent="0.25">
      <c r="A2656" s="1" t="s">
        <v>184</v>
      </c>
      <c r="B2656" s="6">
        <f>IF(MAX([1]Βοηθητικό!$E$35:$J$35)-2=MAX([1]Βοηθητικό!$E$1:$J$1)-2,'[1]ΣΤΟΙΧΕΙΑ ΕΤΟΥΣ 4'!$R$35,IF(MAX([1]Βοηθητικό!$E$35:$J$35)-2=MAX([1]Βοηθητικό!$E$1:$J$1)-3,'[1]ΣΤΟΙΧΕΙΑ ΕΤΟΥΣ 3'!$R$35,IF(MAX([1]Βοηθητικό!$E$35:$J$35)-2=MAX([1]Βοηθητικό!$E$1:$J$1)-4,'[1]ΣΤΟΙΧΕΙΑ ΕΤΟΥΣ 2'!$R$35,IF(MAX([1]Βοηθητικό!$E$35:$J$35)-2=MAX([1]Βοηθητικό!$E$1:$J$1)-5,'[1]ΣΤΟΙΧΕΙΑ ΕΤΟΥΣ 1'!$R$35,""))))</f>
        <v>0</v>
      </c>
      <c r="C2656" s="6">
        <f>IF(MAX([1]Βοηθητικό!$E$35:$J$35)-1=MAX([1]Βοηθητικό!$E$1:$J$1)-1,'[1]ΣΤΟΙΧΕΙΑ ΕΤΟΥΣ 5'!$R$35,IF(MAX([1]Βοηθητικό!$E$35:$J$35)-1=MAX([1]Βοηθητικό!$E$1:$J$1)-2,'[1]ΣΤΟΙΧΕΙΑ ΕΤΟΥΣ 4'!$R$35,IF(MAX([1]Βοηθητικό!$E$35:$J$35)-1=MAX([1]Βοηθητικό!$E$1:$J$1)-3,'[1]ΣΤΟΙΧΕΙΑ ΕΤΟΥΣ 3'!$R$35,IF(MAX([1]Βοηθητικό!$E$35:$J$35)-1=MAX([1]Βοηθητικό!$E$1:$J$1)-4,'[1]ΣΤΟΙΧΕΙΑ ΕΤΟΥΣ 2'!$R$35,IF(MAX([1]Βοηθητικό!$E$35:$J$35)-1=MAX([1]Βοηθητικό!$E$1:$J$1)-5,'[1]ΣΤΟΙΧΕΙΑ ΕΤΟΥΣ 1'!$R$35,"")))))</f>
        <v>0</v>
      </c>
      <c r="D2656" s="7">
        <f>IF(MAX([1]Βοηθητικό!$E$35:$J$35)=MAX([1]Βοηθητικό!$E$1:$J$1),'[1]ΣΤΟΙΧΕΙΑ ΕΤΟΥΣ 6'!$R$35,IF(MAX([1]Βοηθητικό!$E$35:$J$35)=MAX([1]Βοηθητικό!$E$1:$J$1)-1,'[1]ΣΤΟΙΧΕΙΑ ΕΤΟΥΣ 5'!$R$35,IF(MAX([1]Βοηθητικό!$E$35:$J$35)=MAX([1]Βοηθητικό!$E$1:$J$1)-2,'[1]ΣΤΟΙΧΕΙΑ ΕΤΟΥΣ 4'!$R$35,IF(MAX([1]Βοηθητικό!$E$35:$J$35)=MAX([1]Βοηθητικό!$E$1:$J$1)-3,'[1]ΣΤΟΙΧΕΙΑ ΕΤΟΥΣ 3'!$R$35,IF(MAX([1]Βοηθητικό!$E$35:$J$35)=MAX([1]Βοηθητικό!$E$1:$J$1)-4,'[1]ΣΤΟΙΧΕΙΑ ΕΤΟΥΣ 2'!$R$35,IF(MAX([1]Βοηθητικό!$E$35:$J$35)=MAX([1]Βοηθητικό!$E$1:$J$1)-5,'[1]ΣΤΟΙΧΕΙΑ ΕΤΟΥΣ 1'!$R$35,""))))))</f>
        <v>0</v>
      </c>
    </row>
    <row r="2657" spans="1:4" x14ac:dyDescent="0.25">
      <c r="A2657" s="1" t="s">
        <v>18</v>
      </c>
      <c r="B2657" s="6">
        <f>IF(MAX([1]Βοηθητικό!$E$35:$J$35)-2=MAX([1]Βοηθητικό!$E$1:$J$1)-2,'[1]ΣΤΟΙΧΕΙΑ ΕΤΟΥΣ 4'!$S$35,IF(MAX([1]Βοηθητικό!$E$35:$J$35)-2=MAX([1]Βοηθητικό!$E$1:$J$1)-3,'[1]ΣΤΟΙΧΕΙΑ ΕΤΟΥΣ 3'!$S$35,IF(MAX([1]Βοηθητικό!$E$35:$J$35)-2=MAX([1]Βοηθητικό!$E$1:$J$1)-4,'[1]ΣΤΟΙΧΕΙΑ ΕΤΟΥΣ 2'!$S$35,IF(MAX([1]Βοηθητικό!$E$35:$J$35)-2=MAX([1]Βοηθητικό!$E$1:$J$1)-5,'[1]ΣΤΟΙΧΕΙΑ ΕΤΟΥΣ 1'!$S$35,""))))</f>
        <v>30293</v>
      </c>
      <c r="C2657" s="6">
        <f>IF(MAX([1]Βοηθητικό!$E$35:$J$35)-1=MAX([1]Βοηθητικό!$E$1:$J$1)-1,'[1]ΣΤΟΙΧΕΙΑ ΕΤΟΥΣ 5'!$S$35,IF(MAX([1]Βοηθητικό!$E$35:$J$35)-1=MAX([1]Βοηθητικό!$E$1:$J$1)-2,'[1]ΣΤΟΙΧΕΙΑ ΕΤΟΥΣ 4'!$S$35,IF(MAX([1]Βοηθητικό!$E$35:$J$35)-1=MAX([1]Βοηθητικό!$E$1:$J$1)-3,'[1]ΣΤΟΙΧΕΙΑ ΕΤΟΥΣ 3'!$S$35,IF(MAX([1]Βοηθητικό!$E$35:$J$35)-1=MAX([1]Βοηθητικό!$E$1:$J$1)-4,'[1]ΣΤΟΙΧΕΙΑ ΕΤΟΥΣ 2'!$S$35,IF(MAX([1]Βοηθητικό!$E$35:$J$35)-1=MAX([1]Βοηθητικό!$E$1:$J$1)-5,'[1]ΣΤΟΙΧΕΙΑ ΕΤΟΥΣ 1'!$S$35,"")))))</f>
        <v>0</v>
      </c>
      <c r="D2657" s="7">
        <f>IF(MAX([1]Βοηθητικό!$E$35:$J$35)=MAX([1]Βοηθητικό!$E$1:$J$1),'[1]ΣΤΟΙΧΕΙΑ ΕΤΟΥΣ 6'!$S$35,IF(MAX([1]Βοηθητικό!$E$35:$J$35)=MAX([1]Βοηθητικό!$E$1:$J$1)-1,'[1]ΣΤΟΙΧΕΙΑ ΕΤΟΥΣ 5'!$S$35,IF(MAX([1]Βοηθητικό!$E$35:$J$35)=MAX([1]Βοηθητικό!$E$1:$J$1)-2,'[1]ΣΤΟΙΧΕΙΑ ΕΤΟΥΣ 4'!$S$35,IF(MAX([1]Βοηθητικό!$E$35:$J$35)=MAX([1]Βοηθητικό!$E$1:$J$1)-3,'[1]ΣΤΟΙΧΕΙΑ ΕΤΟΥΣ 3'!$S$35,IF(MAX([1]Βοηθητικό!$E$35:$J$35)=MAX([1]Βοηθητικό!$E$1:$J$1)-4,'[1]ΣΤΟΙΧΕΙΑ ΕΤΟΥΣ 2'!$S$35,IF(MAX([1]Βοηθητικό!$E$35:$J$35)=MAX([1]Βοηθητικό!$E$1:$J$1)-5,'[1]ΣΤΟΙΧΕΙΑ ΕΤΟΥΣ 1'!$S$35,""))))))</f>
        <v>0</v>
      </c>
    </row>
    <row r="2658" spans="1:4" x14ac:dyDescent="0.25">
      <c r="A2658" s="1" t="s">
        <v>19</v>
      </c>
      <c r="B2658" s="6">
        <f>IF(MAX([1]Βοηθητικό!$E$35:$J$35)-2=MAX([1]Βοηθητικό!$E$1:$J$1)-2,'[1]ΣΤΟΙΧΕΙΑ ΕΤΟΥΣ 4'!$T$35,IF(MAX([1]Βοηθητικό!$E$35:$J$35)-2=MAX([1]Βοηθητικό!$E$1:$J$1)-3,'[1]ΣΤΟΙΧΕΙΑ ΕΤΟΥΣ 3'!$T$35,IF(MAX([1]Βοηθητικό!$E$35:$J$35)-2=MAX([1]Βοηθητικό!$E$1:$J$1)-4,'[1]ΣΤΟΙΧΕΙΑ ΕΤΟΥΣ 2'!$T$35,IF(MAX([1]Βοηθητικό!$E$35:$J$35)-2=MAX([1]Βοηθητικό!$E$1:$J$1)-5,'[1]ΣΤΟΙΧΕΙΑ ΕΤΟΥΣ 1'!$T$35,""))))</f>
        <v>181825</v>
      </c>
      <c r="C2658" s="6">
        <f>IF(MAX([1]Βοηθητικό!$E$35:$J$35)-1=MAX([1]Βοηθητικό!$E$1:$J$1)-1,'[1]ΣΤΟΙΧΕΙΑ ΕΤΟΥΣ 5'!$T$35,IF(MAX([1]Βοηθητικό!$E$35:$J$35)-1=MAX([1]Βοηθητικό!$E$1:$J$1)-2,'[1]ΣΤΟΙΧΕΙΑ ΕΤΟΥΣ 4'!$T$35,IF(MAX([1]Βοηθητικό!$E$35:$J$35)-1=MAX([1]Βοηθητικό!$E$1:$J$1)-3,'[1]ΣΤΟΙΧΕΙΑ ΕΤΟΥΣ 3'!$T$35,IF(MAX([1]Βοηθητικό!$E$35:$J$35)-1=MAX([1]Βοηθητικό!$E$1:$J$1)-4,'[1]ΣΤΟΙΧΕΙΑ ΕΤΟΥΣ 2'!$T$35,IF(MAX([1]Βοηθητικό!$E$35:$J$35)-1=MAX([1]Βοηθητικό!$E$1:$J$1)-5,'[1]ΣΤΟΙΧΕΙΑ ΕΤΟΥΣ 1'!$T$35,"")))))</f>
        <v>184251</v>
      </c>
      <c r="D2658" s="7">
        <f>IF(MAX([1]Βοηθητικό!$E$35:$J$35)=MAX([1]Βοηθητικό!$E$1:$J$1),'[1]ΣΤΟΙΧΕΙΑ ΕΤΟΥΣ 6'!$T$35,IF(MAX([1]Βοηθητικό!$E$35:$J$35)=MAX([1]Βοηθητικό!$E$1:$J$1)-1,'[1]ΣΤΟΙΧΕΙΑ ΕΤΟΥΣ 5'!$T$35,IF(MAX([1]Βοηθητικό!$E$35:$J$35)=MAX([1]Βοηθητικό!$E$1:$J$1)-2,'[1]ΣΤΟΙΧΕΙΑ ΕΤΟΥΣ 4'!$T$35,IF(MAX([1]Βοηθητικό!$E$35:$J$35)=MAX([1]Βοηθητικό!$E$1:$J$1)-3,'[1]ΣΤΟΙΧΕΙΑ ΕΤΟΥΣ 3'!$T$35,IF(MAX([1]Βοηθητικό!$E$35:$J$35)=MAX([1]Βοηθητικό!$E$1:$J$1)-4,'[1]ΣΤΟΙΧΕΙΑ ΕΤΟΥΣ 2'!$T$35,IF(MAX([1]Βοηθητικό!$E$35:$J$35)=MAX([1]Βοηθητικό!$E$1:$J$1)-5,'[1]ΣΤΟΙΧΕΙΑ ΕΤΟΥΣ 1'!$T$35,""))))))</f>
        <v>172193</v>
      </c>
    </row>
    <row r="2659" spans="1:4" x14ac:dyDescent="0.25">
      <c r="A2659" s="1" t="s">
        <v>185</v>
      </c>
      <c r="B2659" s="6">
        <f>IF(MAX([1]Βοηθητικό!$E$35:$J$35)-2=MAX([1]Βοηθητικό!$E$1:$J$1)-2,'[1]ΣΤΟΙΧΕΙΑ ΕΤΟΥΣ 4'!$U$35,IF(MAX([1]Βοηθητικό!$E$35:$J$35)-2=MAX([1]Βοηθητικό!$E$1:$J$1)-3,'[1]ΣΤΟΙΧΕΙΑ ΕΤΟΥΣ 3'!$U$35,IF(MAX([1]Βοηθητικό!$E$35:$J$35)-2=MAX([1]Βοηθητικό!$E$1:$J$1)-4,'[1]ΣΤΟΙΧΕΙΑ ΕΤΟΥΣ 2'!$U$35,IF(MAX([1]Βοηθητικό!$E$35:$J$35)-2=MAX([1]Βοηθητικό!$E$1:$J$1)-5,'[1]ΣΤΟΙΧΕΙΑ ΕΤΟΥΣ 1'!$U$35,""))))</f>
        <v>171473</v>
      </c>
      <c r="C2659" s="6">
        <f>IF(MAX([1]Βοηθητικό!$E$35:$J$35)-1=MAX([1]Βοηθητικό!$E$1:$J$1)-1,'[1]ΣΤΟΙΧΕΙΑ ΕΤΟΥΣ 5'!$U$35,IF(MAX([1]Βοηθητικό!$E$35:$J$35)-1=MAX([1]Βοηθητικό!$E$1:$J$1)-2,'[1]ΣΤΟΙΧΕΙΑ ΕΤΟΥΣ 4'!$U$35,IF(MAX([1]Βοηθητικό!$E$35:$J$35)-1=MAX([1]Βοηθητικό!$E$1:$J$1)-3,'[1]ΣΤΟΙΧΕΙΑ ΕΤΟΥΣ 3'!$U$35,IF(MAX([1]Βοηθητικό!$E$35:$J$35)-1=MAX([1]Βοηθητικό!$E$1:$J$1)-4,'[1]ΣΤΟΙΧΕΙΑ ΕΤΟΥΣ 2'!$U$35,IF(MAX([1]Βοηθητικό!$E$35:$J$35)-1=MAX([1]Βοηθητικό!$E$1:$J$1)-5,'[1]ΣΤΟΙΧΕΙΑ ΕΤΟΥΣ 1'!$U$35,"")))))</f>
        <v>162684</v>
      </c>
      <c r="D2659" s="7">
        <f>IF(MAX([1]Βοηθητικό!$E$35:$J$35)=MAX([1]Βοηθητικό!$E$1:$J$1),'[1]ΣΤΟΙΧΕΙΑ ΕΤΟΥΣ 6'!$U$35,IF(MAX([1]Βοηθητικό!$E$35:$J$35)=MAX([1]Βοηθητικό!$E$1:$J$1)-1,'[1]ΣΤΟΙΧΕΙΑ ΕΤΟΥΣ 5'!$U$35,IF(MAX([1]Βοηθητικό!$E$35:$J$35)=MAX([1]Βοηθητικό!$E$1:$J$1)-2,'[1]ΣΤΟΙΧΕΙΑ ΕΤΟΥΣ 4'!$U$35,IF(MAX([1]Βοηθητικό!$E$35:$J$35)=MAX([1]Βοηθητικό!$E$1:$J$1)-3,'[1]ΣΤΟΙΧΕΙΑ ΕΤΟΥΣ 3'!$U$35,IF(MAX([1]Βοηθητικό!$E$35:$J$35)=MAX([1]Βοηθητικό!$E$1:$J$1)-4,'[1]ΣΤΟΙΧΕΙΑ ΕΤΟΥΣ 2'!$U$35,IF(MAX([1]Βοηθητικό!$E$35:$J$35)=MAX([1]Βοηθητικό!$E$1:$J$1)-5,'[1]ΣΤΟΙΧΕΙΑ ΕΤΟΥΣ 1'!$U$35,""))))))</f>
        <v>159669</v>
      </c>
    </row>
    <row r="2660" spans="1:4" x14ac:dyDescent="0.25">
      <c r="A2660" s="1" t="s">
        <v>22</v>
      </c>
      <c r="B2660" s="6">
        <f>IF(MAX([1]Βοηθητικό!$E$35:$J$35)-2=MAX([1]Βοηθητικό!$E$1:$J$1)-2,'[1]ΣΤΟΙΧΕΙΑ ΕΤΟΥΣ 4'!$W$35,IF(MAX([1]Βοηθητικό!$E$35:$J$35)-2=MAX([1]Βοηθητικό!$E$1:$J$1)-3,'[1]ΣΤΟΙΧΕΙΑ ΕΤΟΥΣ 3'!$W$35,IF(MAX([1]Βοηθητικό!$E$35:$J$35)-2=MAX([1]Βοηθητικό!$E$1:$J$1)-4,'[1]ΣΤΟΙΧΕΙΑ ΕΤΟΥΣ 2'!$W$35,IF(MAX([1]Βοηθητικό!$E$35:$J$35)-2=MAX([1]Βοηθητικό!$E$1:$J$1)-5,'[1]ΣΤΟΙΧΕΙΑ ΕΤΟΥΣ 1'!$W$35,""))))</f>
        <v>0</v>
      </c>
      <c r="C2660" s="6">
        <f>IF(MAX([1]Βοηθητικό!$E$35:$J$35)-1=MAX([1]Βοηθητικό!$E$1:$J$1)-1,'[1]ΣΤΟΙΧΕΙΑ ΕΤΟΥΣ 5'!$W$35,IF(MAX([1]Βοηθητικό!$E$35:$J$35)-1=MAX([1]Βοηθητικό!$E$1:$J$1)-2,'[1]ΣΤΟΙΧΕΙΑ ΕΤΟΥΣ 4'!$W$35,IF(MAX([1]Βοηθητικό!$E$35:$J$35)-1=MAX([1]Βοηθητικό!$E$1:$J$1)-3,'[1]ΣΤΟΙΧΕΙΑ ΕΤΟΥΣ 3'!$W$35,IF(MAX([1]Βοηθητικό!$E$35:$J$35)-1=MAX([1]Βοηθητικό!$E$1:$J$1)-4,'[1]ΣΤΟΙΧΕΙΑ ΕΤΟΥΣ 2'!$W$35,IF(MAX([1]Βοηθητικό!$E$35:$J$35)-1=MAX([1]Βοηθητικό!$E$1:$J$1)-5,'[1]ΣΤΟΙΧΕΙΑ ΕΤΟΥΣ 1'!$W$35,"")))))</f>
        <v>0</v>
      </c>
      <c r="D2660" s="7">
        <f>IF(MAX([1]Βοηθητικό!$E$35:$J$35)=MAX([1]Βοηθητικό!$E$1:$J$1),'[1]ΣΤΟΙΧΕΙΑ ΕΤΟΥΣ 6'!$W$35,IF(MAX([1]Βοηθητικό!$E$35:$J$35)=MAX([1]Βοηθητικό!$E$1:$J$1)-1,'[1]ΣΤΟΙΧΕΙΑ ΕΤΟΥΣ 5'!$W$35,IF(MAX([1]Βοηθητικό!$E$35:$J$35)=MAX([1]Βοηθητικό!$E$1:$J$1)-2,'[1]ΣΤΟΙΧΕΙΑ ΕΤΟΥΣ 4'!$W$35,IF(MAX([1]Βοηθητικό!$E$35:$J$35)=MAX([1]Βοηθητικό!$E$1:$J$1)-3,'[1]ΣΤΟΙΧΕΙΑ ΕΤΟΥΣ 3'!$W$35,IF(MAX([1]Βοηθητικό!$E$35:$J$35)=MAX([1]Βοηθητικό!$E$1:$J$1)-4,'[1]ΣΤΟΙΧΕΙΑ ΕΤΟΥΣ 2'!$W$35,IF(MAX([1]Βοηθητικό!$E$35:$J$35)=MAX([1]Βοηθητικό!$E$1:$J$1)-5,'[1]ΣΤΟΙΧΕΙΑ ΕΤΟΥΣ 1'!$W$35,""))))))</f>
        <v>0</v>
      </c>
    </row>
    <row r="2661" spans="1:4" x14ac:dyDescent="0.25">
      <c r="A2661" s="1" t="s">
        <v>23</v>
      </c>
      <c r="B2661" s="6">
        <f>IF(MAX([1]Βοηθητικό!$E$35:$J$35)-2=MAX([1]Βοηθητικό!$E$1:$J$1)-2,'[1]ΣΤΟΙΧΕΙΑ ΕΤΟΥΣ 4'!$X$35,IF(MAX([1]Βοηθητικό!$E$35:$J$35)-2=MAX([1]Βοηθητικό!$E$1:$J$1)-3,'[1]ΣΤΟΙΧΕΙΑ ΕΤΟΥΣ 3'!$X$35,IF(MAX([1]Βοηθητικό!$E$35:$J$35)-2=MAX([1]Βοηθητικό!$E$1:$J$1)-4,'[1]ΣΤΟΙΧΕΙΑ ΕΤΟΥΣ 2'!$X$35,IF(MAX([1]Βοηθητικό!$E$35:$J$35)-2=MAX([1]Βοηθητικό!$E$1:$J$1)-5,'[1]ΣΤΟΙΧΕΙΑ ΕΤΟΥΣ 1'!$X$35,""))))</f>
        <v>10352</v>
      </c>
      <c r="C2661" s="6">
        <f>IF(MAX([1]Βοηθητικό!$E$35:$J$35)-1=MAX([1]Βοηθητικό!$E$1:$J$1)-1,'[1]ΣΤΟΙΧΕΙΑ ΕΤΟΥΣ 5'!$X$35,IF(MAX([1]Βοηθητικό!$E$35:$J$35)-1=MAX([1]Βοηθητικό!$E$1:$J$1)-2,'[1]ΣΤΟΙΧΕΙΑ ΕΤΟΥΣ 4'!$X$35,IF(MAX([1]Βοηθητικό!$E$35:$J$35)-1=MAX([1]Βοηθητικό!$E$1:$J$1)-3,'[1]ΣΤΟΙΧΕΙΑ ΕΤΟΥΣ 3'!$X$35,IF(MAX([1]Βοηθητικό!$E$35:$J$35)-1=MAX([1]Βοηθητικό!$E$1:$J$1)-4,'[1]ΣΤΟΙΧΕΙΑ ΕΤΟΥΣ 2'!$X$35,IF(MAX([1]Βοηθητικό!$E$35:$J$35)-1=MAX([1]Βοηθητικό!$E$1:$J$1)-5,'[1]ΣΤΟΙΧΕΙΑ ΕΤΟΥΣ 1'!$X$35,"")))))</f>
        <v>21567</v>
      </c>
      <c r="D2661" s="7">
        <f>IF(MAX([1]Βοηθητικό!$E$35:$J$35)=MAX([1]Βοηθητικό!$E$1:$J$1),'[1]ΣΤΟΙΧΕΙΑ ΕΤΟΥΣ 6'!$X$35,IF(MAX([1]Βοηθητικό!$E$35:$J$35)=MAX([1]Βοηθητικό!$E$1:$J$1)-1,'[1]ΣΤΟΙΧΕΙΑ ΕΤΟΥΣ 5'!$X$35,IF(MAX([1]Βοηθητικό!$E$35:$J$35)=MAX([1]Βοηθητικό!$E$1:$J$1)-2,'[1]ΣΤΟΙΧΕΙΑ ΕΤΟΥΣ 4'!$X$35,IF(MAX([1]Βοηθητικό!$E$35:$J$35)=MAX([1]Βοηθητικό!$E$1:$J$1)-3,'[1]ΣΤΟΙΧΕΙΑ ΕΤΟΥΣ 3'!$X$35,IF(MAX([1]Βοηθητικό!$E$35:$J$35)=MAX([1]Βοηθητικό!$E$1:$J$1)-4,'[1]ΣΤΟΙΧΕΙΑ ΕΤΟΥΣ 2'!$X$35,IF(MAX([1]Βοηθητικό!$E$35:$J$35)=MAX([1]Βοηθητικό!$E$1:$J$1)-5,'[1]ΣΤΟΙΧΕΙΑ ΕΤΟΥΣ 1'!$X$35,""))))))</f>
        <v>12524</v>
      </c>
    </row>
    <row r="2662" spans="1:4" x14ac:dyDescent="0.25">
      <c r="A2662" s="1" t="s">
        <v>24</v>
      </c>
      <c r="B2662" s="6">
        <f>IF(MAX([1]Βοηθητικό!$E$35:$J$35)-2=MAX([1]Βοηθητικό!$E$1:$J$1)-2,'[1]ΣΤΟΙΧΕΙΑ ΕΤΟΥΣ 4'!$Y$35,IF(MAX([1]Βοηθητικό!$E$35:$J$35)-2=MAX([1]Βοηθητικό!$E$1:$J$1)-3,'[1]ΣΤΟΙΧΕΙΑ ΕΤΟΥΣ 3'!$Y$35,IF(MAX([1]Βοηθητικό!$E$35:$J$35)-2=MAX([1]Βοηθητικό!$E$1:$J$1)-4,'[1]ΣΤΟΙΧΕΙΑ ΕΤΟΥΣ 2'!$Y$35,IF(MAX([1]Βοηθητικό!$E$35:$J$35)-2=MAX([1]Βοηθητικό!$E$1:$J$1)-5,'[1]ΣΤΟΙΧΕΙΑ ΕΤΟΥΣ 1'!$Y$35,""))))</f>
        <v>271765</v>
      </c>
      <c r="C2662" s="6">
        <f>IF(MAX([1]Βοηθητικό!$E$35:$J$35)-1=MAX([1]Βοηθητικό!$E$1:$J$1)-1,'[1]ΣΤΟΙΧΕΙΑ ΕΤΟΥΣ 5'!$Y$35,IF(MAX([1]Βοηθητικό!$E$35:$J$35)-1=MAX([1]Βοηθητικό!$E$1:$J$1)-2,'[1]ΣΤΟΙΧΕΙΑ ΕΤΟΥΣ 4'!$Y$35,IF(MAX([1]Βοηθητικό!$E$35:$J$35)-1=MAX([1]Βοηθητικό!$E$1:$J$1)-3,'[1]ΣΤΟΙΧΕΙΑ ΕΤΟΥΣ 3'!$Y$35,IF(MAX([1]Βοηθητικό!$E$35:$J$35)-1=MAX([1]Βοηθητικό!$E$1:$J$1)-4,'[1]ΣΤΟΙΧΕΙΑ ΕΤΟΥΣ 2'!$Y$35,IF(MAX([1]Βοηθητικό!$E$35:$J$35)-1=MAX([1]Βοηθητικό!$E$1:$J$1)-5,'[1]ΣΤΟΙΧΕΙΑ ΕΤΟΥΣ 1'!$Y$35,"")))))</f>
        <v>263082</v>
      </c>
      <c r="D2662" s="7">
        <f>IF(MAX([1]Βοηθητικό!$E$35:$J$35)=MAX([1]Βοηθητικό!$E$1:$J$1),'[1]ΣΤΟΙΧΕΙΑ ΕΤΟΥΣ 6'!$Y$35,IF(MAX([1]Βοηθητικό!$E$35:$J$35)=MAX([1]Βοηθητικό!$E$1:$J$1)-1,'[1]ΣΤΟΙΧΕΙΑ ΕΤΟΥΣ 5'!$Y$35,IF(MAX([1]Βοηθητικό!$E$35:$J$35)=MAX([1]Βοηθητικό!$E$1:$J$1)-2,'[1]ΣΤΟΙΧΕΙΑ ΕΤΟΥΣ 4'!$Y$35,IF(MAX([1]Βοηθητικό!$E$35:$J$35)=MAX([1]Βοηθητικό!$E$1:$J$1)-3,'[1]ΣΤΟΙΧΕΙΑ ΕΤΟΥΣ 3'!$Y$35,IF(MAX([1]Βοηθητικό!$E$35:$J$35)=MAX([1]Βοηθητικό!$E$1:$J$1)-4,'[1]ΣΤΟΙΧΕΙΑ ΕΤΟΥΣ 2'!$Y$35,IF(MAX([1]Βοηθητικό!$E$35:$J$35)=MAX([1]Βοηθητικό!$E$1:$J$1)-5,'[1]ΣΤΟΙΧΕΙΑ ΕΤΟΥΣ 1'!$Y$35,""))))))</f>
        <v>327105</v>
      </c>
    </row>
    <row r="2663" spans="1:4" x14ac:dyDescent="0.25">
      <c r="A2663" s="1" t="s">
        <v>25</v>
      </c>
      <c r="B2663" s="6">
        <f>IF(MAX([1]Βοηθητικό!$E$35:$J$35)-2=MAX([1]Βοηθητικό!$E$1:$J$1)-2,'[1]ΣΤΟΙΧΕΙΑ ΕΤΟΥΣ 4'!$Z$35,IF(MAX([1]Βοηθητικό!$E$35:$J$35)-2=MAX([1]Βοηθητικό!$E$1:$J$1)-3,'[1]ΣΤΟΙΧΕΙΑ ΕΤΟΥΣ 3'!$Z$35,IF(MAX([1]Βοηθητικό!$E$35:$J$35)-2=MAX([1]Βοηθητικό!$E$1:$J$1)-4,'[1]ΣΤΟΙΧΕΙΑ ΕΤΟΥΣ 2'!$Z$35,IF(MAX([1]Βοηθητικό!$E$35:$J$35)-2=MAX([1]Βοηθητικό!$E$1:$J$1)-5,'[1]ΣΤΟΙΧΕΙΑ ΕΤΟΥΣ 1'!$Z$35,""))))</f>
        <v>2597499</v>
      </c>
      <c r="C2663" s="6">
        <f>IF(MAX([1]Βοηθητικό!$E$35:$J$35)-1=MAX([1]Βοηθητικό!$E$1:$J$1)-1,'[1]ΣΤΟΙΧΕΙΑ ΕΤΟΥΣ 5'!$Z$35,IF(MAX([1]Βοηθητικό!$E$35:$J$35)-1=MAX([1]Βοηθητικό!$E$1:$J$1)-2,'[1]ΣΤΟΙΧΕΙΑ ΕΤΟΥΣ 4'!$Z$35,IF(MAX([1]Βοηθητικό!$E$35:$J$35)-1=MAX([1]Βοηθητικό!$E$1:$J$1)-3,'[1]ΣΤΟΙΧΕΙΑ ΕΤΟΥΣ 3'!$Z$35,IF(MAX([1]Βοηθητικό!$E$35:$J$35)-1=MAX([1]Βοηθητικό!$E$1:$J$1)-4,'[1]ΣΤΟΙΧΕΙΑ ΕΤΟΥΣ 2'!$Z$35,IF(MAX([1]Βοηθητικό!$E$35:$J$35)-1=MAX([1]Βοηθητικό!$E$1:$J$1)-5,'[1]ΣΤΟΙΧΕΙΑ ΕΤΟΥΣ 1'!$Z$35,"")))))</f>
        <v>2518939</v>
      </c>
      <c r="D2663" s="7">
        <f>IF(MAX([1]Βοηθητικό!$E$35:$J$35)=MAX([1]Βοηθητικό!$E$1:$J$1),'[1]ΣΤΟΙΧΕΙΑ ΕΤΟΥΣ 6'!$Z$35,IF(MAX([1]Βοηθητικό!$E$35:$J$35)=MAX([1]Βοηθητικό!$E$1:$J$1)-1,'[1]ΣΤΟΙΧΕΙΑ ΕΤΟΥΣ 5'!$Z$35,IF(MAX([1]Βοηθητικό!$E$35:$J$35)=MAX([1]Βοηθητικό!$E$1:$J$1)-2,'[1]ΣΤΟΙΧΕΙΑ ΕΤΟΥΣ 4'!$Z$35,IF(MAX([1]Βοηθητικό!$E$35:$J$35)=MAX([1]Βοηθητικό!$E$1:$J$1)-3,'[1]ΣΤΟΙΧΕΙΑ ΕΤΟΥΣ 3'!$Z$35,IF(MAX([1]Βοηθητικό!$E$35:$J$35)=MAX([1]Βοηθητικό!$E$1:$J$1)-4,'[1]ΣΤΟΙΧΕΙΑ ΕΤΟΥΣ 2'!$Z$35,IF(MAX([1]Βοηθητικό!$E$35:$J$35)=MAX([1]Βοηθητικό!$E$1:$J$1)-5,'[1]ΣΤΟΙΧΕΙΑ ΕΤΟΥΣ 1'!$Z$35,""))))))</f>
        <v>2507924</v>
      </c>
    </row>
    <row r="2664" spans="1:4" x14ac:dyDescent="0.25">
      <c r="A2664" s="1"/>
      <c r="B2664" s="8"/>
      <c r="C2664" s="18"/>
      <c r="D2664" s="9"/>
    </row>
    <row r="2665" spans="1:4" x14ac:dyDescent="0.25">
      <c r="A2665" s="3" t="s">
        <v>186</v>
      </c>
      <c r="B2665" s="8"/>
      <c r="C2665" s="18"/>
      <c r="D2665" s="9"/>
    </row>
    <row r="2666" spans="1:4" x14ac:dyDescent="0.25">
      <c r="A2666" s="1" t="s">
        <v>26</v>
      </c>
      <c r="B2666" s="6">
        <f>IF(MAX([1]Βοηθητικό!$E$35:$J$35)-2=MAX([1]Βοηθητικό!$E$1:$J$1)-2,'[1]ΣΤΟΙΧΕΙΑ ΕΤΟΥΣ 4'!$AA$35,IF(MAX([1]Βοηθητικό!$E$35:$J$35)-2=MAX([1]Βοηθητικό!$E$1:$J$1)-3,'[1]ΣΤΟΙΧΕΙΑ ΕΤΟΥΣ 3'!$AA$35,IF(MAX([1]Βοηθητικό!$E$35:$J$35)-2=MAX([1]Βοηθητικό!$E$1:$J$1)-4,'[1]ΣΤΟΙΧΕΙΑ ΕΤΟΥΣ 2'!$AA$35,IF(MAX([1]Βοηθητικό!$E$35:$J$35)-2=MAX([1]Βοηθητικό!$E$1:$J$1)-5,'[1]ΣΤΟΙΧΕΙΑ ΕΤΟΥΣ 1'!$AA$35,""))))</f>
        <v>2372511</v>
      </c>
      <c r="C2666" s="6">
        <f>IF(MAX([1]Βοηθητικό!$E$35:$J$35)-1=MAX([1]Βοηθητικό!$E$1:$J$1)-1,'[1]ΣΤΟΙΧΕΙΑ ΕΤΟΥΣ 5'!$AA$35,IF(MAX([1]Βοηθητικό!$E$35:$J$35)-1=MAX([1]Βοηθητικό!$E$1:$J$1)-2,'[1]ΣΤΟΙΧΕΙΑ ΕΤΟΥΣ 4'!$AA$35,IF(MAX([1]Βοηθητικό!$E$35:$J$35)-1=MAX([1]Βοηθητικό!$E$1:$J$1)-3,'[1]ΣΤΟΙΧΕΙΑ ΕΤΟΥΣ 3'!$AA$35,IF(MAX([1]Βοηθητικό!$E$35:$J$35)-1=MAX([1]Βοηθητικό!$E$1:$J$1)-4,'[1]ΣΤΟΙΧΕΙΑ ΕΤΟΥΣ 2'!$AA$35,IF(MAX([1]Βοηθητικό!$E$35:$J$35)-1=MAX([1]Βοηθητικό!$E$1:$J$1)-5,'[1]ΣΤΟΙΧΕΙΑ ΕΤΟΥΣ 1'!$AA$35,"")))))</f>
        <v>2275696</v>
      </c>
      <c r="D2666" s="7">
        <f>IF(MAX([1]Βοηθητικό!$E$35:$J$35)=MAX([1]Βοηθητικό!$E$1:$J$1),'[1]ΣΤΟΙΧΕΙΑ ΕΤΟΥΣ 6'!$AA$35,IF(MAX([1]Βοηθητικό!$E$35:$J$35)=MAX([1]Βοηθητικό!$E$1:$J$1)-1,'[1]ΣΤΟΙΧΕΙΑ ΕΤΟΥΣ 5'!$AA$35,IF(MAX([1]Βοηθητικό!$E$35:$J$35)=MAX([1]Βοηθητικό!$E$1:$J$1)-2,'[1]ΣΤΟΙΧΕΙΑ ΕΤΟΥΣ 4'!$AA$35,IF(MAX([1]Βοηθητικό!$E$35:$J$35)=MAX([1]Βοηθητικό!$E$1:$J$1)-3,'[1]ΣΤΟΙΧΕΙΑ ΕΤΟΥΣ 3'!$AA$35,IF(MAX([1]Βοηθητικό!$E$35:$J$35)=MAX([1]Βοηθητικό!$E$1:$J$1)-4,'[1]ΣΤΟΙΧΕΙΑ ΕΤΟΥΣ 2'!$AA$35,IF(MAX([1]Βοηθητικό!$E$35:$J$35)=MAX([1]Βοηθητικό!$E$1:$J$1)-5,'[1]ΣΤΟΙΧΕΙΑ ΕΤΟΥΣ 1'!$AA$35,""))))))</f>
        <v>2303288</v>
      </c>
    </row>
    <row r="2667" spans="1:4" x14ac:dyDescent="0.25">
      <c r="A2667" s="1" t="s">
        <v>27</v>
      </c>
      <c r="B2667" s="6">
        <f>IF(MAX([1]Βοηθητικό!$E$35:$J$35)-2=MAX([1]Βοηθητικό!$E$1:$J$1)-2,'[1]ΣΤΟΙΧΕΙΑ ΕΤΟΥΣ 4'!$AB$35,IF(MAX([1]Βοηθητικό!$E$35:$J$35)-2=MAX([1]Βοηθητικό!$E$1:$J$1)-3,'[1]ΣΤΟΙΧΕΙΑ ΕΤΟΥΣ 3'!$AB$35,IF(MAX([1]Βοηθητικό!$E$35:$J$35)-2=MAX([1]Βοηθητικό!$E$1:$J$1)-4,'[1]ΣΤΟΙΧΕΙΑ ΕΤΟΥΣ 2'!$AB$35,IF(MAX([1]Βοηθητικό!$E$35:$J$35)-2=MAX([1]Βοηθητικό!$E$1:$J$1)-5,'[1]ΣΤΟΙΧΕΙΑ ΕΤΟΥΣ 1'!$AB$35,""))))</f>
        <v>1566390</v>
      </c>
      <c r="C2667" s="6">
        <f>IF(MAX([1]Βοηθητικό!$E$35:$J$35)-1=MAX([1]Βοηθητικό!$E$1:$J$1)-1,'[1]ΣΤΟΙΧΕΙΑ ΕΤΟΥΣ 5'!$AB$35,IF(MAX([1]Βοηθητικό!$E$35:$J$35)-1=MAX([1]Βοηθητικό!$E$1:$J$1)-2,'[1]ΣΤΟΙΧΕΙΑ ΕΤΟΥΣ 4'!$AB$35,IF(MAX([1]Βοηθητικό!$E$35:$J$35)-1=MAX([1]Βοηθητικό!$E$1:$J$1)-3,'[1]ΣΤΟΙΧΕΙΑ ΕΤΟΥΣ 3'!$AB$35,IF(MAX([1]Βοηθητικό!$E$35:$J$35)-1=MAX([1]Βοηθητικό!$E$1:$J$1)-4,'[1]ΣΤΟΙΧΕΙΑ ΕΤΟΥΣ 2'!$AB$35,IF(MAX([1]Βοηθητικό!$E$35:$J$35)-1=MAX([1]Βοηθητικό!$E$1:$J$1)-5,'[1]ΣΤΟΙΧΕΙΑ ΕΤΟΥΣ 1'!$AB$35,"")))))</f>
        <v>1566390</v>
      </c>
      <c r="D2667" s="7">
        <f>IF(MAX([1]Βοηθητικό!$E$35:$J$35)=MAX([1]Βοηθητικό!$E$1:$J$1),'[1]ΣΤΟΙΧΕΙΑ ΕΤΟΥΣ 6'!$AB$35,IF(MAX([1]Βοηθητικό!$E$35:$J$35)=MAX([1]Βοηθητικό!$E$1:$J$1)-1,'[1]ΣΤΟΙΧΕΙΑ ΕΤΟΥΣ 5'!$AB$35,IF(MAX([1]Βοηθητικό!$E$35:$J$35)=MAX([1]Βοηθητικό!$E$1:$J$1)-2,'[1]ΣΤΟΙΧΕΙΑ ΕΤΟΥΣ 4'!$AB$35,IF(MAX([1]Βοηθητικό!$E$35:$J$35)=MAX([1]Βοηθητικό!$E$1:$J$1)-3,'[1]ΣΤΟΙΧΕΙΑ ΕΤΟΥΣ 3'!$AB$35,IF(MAX([1]Βοηθητικό!$E$35:$J$35)=MAX([1]Βοηθητικό!$E$1:$J$1)-4,'[1]ΣΤΟΙΧΕΙΑ ΕΤΟΥΣ 2'!$AB$35,IF(MAX([1]Βοηθητικό!$E$35:$J$35)=MAX([1]Βοηθητικό!$E$1:$J$1)-5,'[1]ΣΤΟΙΧΕΙΑ ΕΤΟΥΣ 1'!$AB$35,""))))))</f>
        <v>1566390</v>
      </c>
    </row>
    <row r="2668" spans="1:4" x14ac:dyDescent="0.25">
      <c r="A2668" s="1" t="s">
        <v>28</v>
      </c>
      <c r="B2668" s="6">
        <f>IF(MAX([1]Βοηθητικό!$E$35:$J$35)-2=MAX([1]Βοηθητικό!$E$1:$J$1)-2,'[1]ΣΤΟΙΧΕΙΑ ΕΤΟΥΣ 4'!$AC$35,IF(MAX([1]Βοηθητικό!$E$35:$J$35)-2=MAX([1]Βοηθητικό!$E$1:$J$1)-3,'[1]ΣΤΟΙΧΕΙΑ ΕΤΟΥΣ 3'!$AC$35,IF(MAX([1]Βοηθητικό!$E$35:$J$35)-2=MAX([1]Βοηθητικό!$E$1:$J$1)-4,'[1]ΣΤΟΙΧΕΙΑ ΕΤΟΥΣ 2'!$AC$35,IF(MAX([1]Βοηθητικό!$E$35:$J$35)-2=MAX([1]Βοηθητικό!$E$1:$J$1)-5,'[1]ΣΤΟΙΧΕΙΑ ΕΤΟΥΣ 1'!$AC$35,""))))</f>
        <v>1150309</v>
      </c>
      <c r="C2668" s="6">
        <f>IF(MAX([1]Βοηθητικό!$E$35:$J$35)-1=MAX([1]Βοηθητικό!$E$1:$J$1)-1,'[1]ΣΤΟΙΧΕΙΑ ΕΤΟΥΣ 5'!$AC$35,IF(MAX([1]Βοηθητικό!$E$35:$J$35)-1=MAX([1]Βοηθητικό!$E$1:$J$1)-2,'[1]ΣΤΟΙΧΕΙΑ ΕΤΟΥΣ 4'!$AC$35,IF(MAX([1]Βοηθητικό!$E$35:$J$35)-1=MAX([1]Βοηθητικό!$E$1:$J$1)-3,'[1]ΣΤΟΙΧΕΙΑ ΕΤΟΥΣ 3'!$AC$35,IF(MAX([1]Βοηθητικό!$E$35:$J$35)-1=MAX([1]Βοηθητικό!$E$1:$J$1)-4,'[1]ΣΤΟΙΧΕΙΑ ΕΤΟΥΣ 2'!$AC$35,IF(MAX([1]Βοηθητικό!$E$35:$J$35)-1=MAX([1]Βοηθητικό!$E$1:$J$1)-5,'[1]ΣΤΟΙΧΕΙΑ ΕΤΟΥΣ 1'!$AC$35,"")))))</f>
        <v>1150309</v>
      </c>
      <c r="D2668" s="7">
        <f>IF(MAX([1]Βοηθητικό!$E$35:$J$35)=MAX([1]Βοηθητικό!$E$1:$J$1),'[1]ΣΤΟΙΧΕΙΑ ΕΤΟΥΣ 6'!$AC$35,IF(MAX([1]Βοηθητικό!$E$35:$J$35)=MAX([1]Βοηθητικό!$E$1:$J$1)-1,'[1]ΣΤΟΙΧΕΙΑ ΕΤΟΥΣ 5'!$AC$35,IF(MAX([1]Βοηθητικό!$E$35:$J$35)=MAX([1]Βοηθητικό!$E$1:$J$1)-2,'[1]ΣΤΟΙΧΕΙΑ ΕΤΟΥΣ 4'!$AC$35,IF(MAX([1]Βοηθητικό!$E$35:$J$35)=MAX([1]Βοηθητικό!$E$1:$J$1)-3,'[1]ΣΤΟΙΧΕΙΑ ΕΤΟΥΣ 3'!$AC$35,IF(MAX([1]Βοηθητικό!$E$35:$J$35)=MAX([1]Βοηθητικό!$E$1:$J$1)-4,'[1]ΣΤΟΙΧΕΙΑ ΕΤΟΥΣ 2'!$AC$35,IF(MAX([1]Βοηθητικό!$E$35:$J$35)=MAX([1]Βοηθητικό!$E$1:$J$1)-5,'[1]ΣΤΟΙΧΕΙΑ ΕΤΟΥΣ 1'!$AC$35,""))))))</f>
        <v>1150309</v>
      </c>
    </row>
    <row r="2669" spans="1:4" x14ac:dyDescent="0.25">
      <c r="A2669" s="1" t="s">
        <v>29</v>
      </c>
      <c r="B2669" s="6">
        <f>IF(MAX([1]Βοηθητικό!$E$35:$J$35)-2=MAX([1]Βοηθητικό!$E$1:$J$1)-2,'[1]ΣΤΟΙΧΕΙΑ ΕΤΟΥΣ 4'!$AD$35,IF(MAX([1]Βοηθητικό!$E$35:$J$35)-2=MAX([1]Βοηθητικό!$E$1:$J$1)-3,'[1]ΣΤΟΙΧΕΙΑ ΕΤΟΥΣ 3'!$AD$35,IF(MAX([1]Βοηθητικό!$E$35:$J$35)-2=MAX([1]Βοηθητικό!$E$1:$J$1)-4,'[1]ΣΤΟΙΧΕΙΑ ΕΤΟΥΣ 2'!$AD$35,IF(MAX([1]Βοηθητικό!$E$35:$J$35)-2=MAX([1]Βοηθητικό!$E$1:$J$1)-5,'[1]ΣΤΟΙΧΕΙΑ ΕΤΟΥΣ 1'!$AD$35,""))))</f>
        <v>-344188</v>
      </c>
      <c r="C2669" s="6">
        <f>IF(MAX([1]Βοηθητικό!$E$35:$J$35)-1=MAX([1]Βοηθητικό!$E$1:$J$1)-1,'[1]ΣΤΟΙΧΕΙΑ ΕΤΟΥΣ 5'!$AD$35,IF(MAX([1]Βοηθητικό!$E$35:$J$35)-1=MAX([1]Βοηθητικό!$E$1:$J$1)-2,'[1]ΣΤΟΙΧΕΙΑ ΕΤΟΥΣ 4'!$AD$35,IF(MAX([1]Βοηθητικό!$E$35:$J$35)-1=MAX([1]Βοηθητικό!$E$1:$J$1)-3,'[1]ΣΤΟΙΧΕΙΑ ΕΤΟΥΣ 3'!$AD$35,IF(MAX([1]Βοηθητικό!$E$35:$J$35)-1=MAX([1]Βοηθητικό!$E$1:$J$1)-4,'[1]ΣΤΟΙΧΕΙΑ ΕΤΟΥΣ 2'!$AD$35,IF(MAX([1]Βοηθητικό!$E$35:$J$35)-1=MAX([1]Βοηθητικό!$E$1:$J$1)-5,'[1]ΣΤΟΙΧΕΙΑ ΕΤΟΥΣ 1'!$AD$35,"")))))</f>
        <v>-441003</v>
      </c>
      <c r="D2669" s="7">
        <f>IF(MAX([1]Βοηθητικό!$E$35:$J$35)=MAX([1]Βοηθητικό!$E$1:$J$1),'[1]ΣΤΟΙΧΕΙΑ ΕΤΟΥΣ 6'!$AD$35,IF(MAX([1]Βοηθητικό!$E$35:$J$35)=MAX([1]Βοηθητικό!$E$1:$J$1)-1,'[1]ΣΤΟΙΧΕΙΑ ΕΤΟΥΣ 5'!$AD$35,IF(MAX([1]Βοηθητικό!$E$35:$J$35)=MAX([1]Βοηθητικό!$E$1:$J$1)-2,'[1]ΣΤΟΙΧΕΙΑ ΕΤΟΥΣ 4'!$AD$35,IF(MAX([1]Βοηθητικό!$E$35:$J$35)=MAX([1]Βοηθητικό!$E$1:$J$1)-3,'[1]ΣΤΟΙΧΕΙΑ ΕΤΟΥΣ 3'!$AD$35,IF(MAX([1]Βοηθητικό!$E$35:$J$35)=MAX([1]Βοηθητικό!$E$1:$J$1)-4,'[1]ΣΤΟΙΧΕΙΑ ΕΤΟΥΣ 2'!$AD$35,IF(MAX([1]Βοηθητικό!$E$35:$J$35)=MAX([1]Βοηθητικό!$E$1:$J$1)-5,'[1]ΣΤΟΙΧΕΙΑ ΕΤΟΥΣ 1'!$AD$35,""))))))</f>
        <v>-413411</v>
      </c>
    </row>
    <row r="2670" spans="1:4" x14ac:dyDescent="0.25">
      <c r="A2670" s="1" t="s">
        <v>30</v>
      </c>
      <c r="B2670" s="6">
        <f>IF(MAX([1]Βοηθητικό!$E$35:$J$35)-2=MAX([1]Βοηθητικό!$E$1:$J$1)-2,'[1]ΣΤΟΙΧΕΙΑ ΕΤΟΥΣ 4'!$AE$35,IF(MAX([1]Βοηθητικό!$E$35:$J$35)-2=MAX([1]Βοηθητικό!$E$1:$J$1)-3,'[1]ΣΤΟΙΧΕΙΑ ΕΤΟΥΣ 3'!$AE$35,IF(MAX([1]Βοηθητικό!$E$35:$J$35)-2=MAX([1]Βοηθητικό!$E$1:$J$1)-4,'[1]ΣΤΟΙΧΕΙΑ ΕΤΟΥΣ 2'!$AE$35,IF(MAX([1]Βοηθητικό!$E$35:$J$35)-2=MAX([1]Βοηθητικό!$E$1:$J$1)-5,'[1]ΣΤΟΙΧΕΙΑ ΕΤΟΥΣ 1'!$AE$35,""))))</f>
        <v>150000</v>
      </c>
      <c r="C2670" s="6">
        <f>IF(MAX([1]Βοηθητικό!$E$35:$J$35)-1=MAX([1]Βοηθητικό!$E$1:$J$1)-1,'[1]ΣΤΟΙΧΕΙΑ ΕΤΟΥΣ 5'!$AE$35,IF(MAX([1]Βοηθητικό!$E$35:$J$35)-1=MAX([1]Βοηθητικό!$E$1:$J$1)-2,'[1]ΣΤΟΙΧΕΙΑ ΕΤΟΥΣ 4'!$AE$35,IF(MAX([1]Βοηθητικό!$E$35:$J$35)-1=MAX([1]Βοηθητικό!$E$1:$J$1)-3,'[1]ΣΤΟΙΧΕΙΑ ΕΤΟΥΣ 3'!$AE$35,IF(MAX([1]Βοηθητικό!$E$35:$J$35)-1=MAX([1]Βοηθητικό!$E$1:$J$1)-4,'[1]ΣΤΟΙΧΕΙΑ ΕΤΟΥΣ 2'!$AE$35,IF(MAX([1]Βοηθητικό!$E$35:$J$35)-1=MAX([1]Βοηθητικό!$E$1:$J$1)-5,'[1]ΣΤΟΙΧΕΙΑ ΕΤΟΥΣ 1'!$AE$35,"")))))</f>
        <v>150000</v>
      </c>
      <c r="D2670" s="7">
        <f>IF(MAX([1]Βοηθητικό!$E$35:$J$35)=MAX([1]Βοηθητικό!$E$1:$J$1),'[1]ΣΤΟΙΧΕΙΑ ΕΤΟΥΣ 6'!$AE$35,IF(MAX([1]Βοηθητικό!$E$35:$J$35)=MAX([1]Βοηθητικό!$E$1:$J$1)-1,'[1]ΣΤΟΙΧΕΙΑ ΕΤΟΥΣ 5'!$AE$35,IF(MAX([1]Βοηθητικό!$E$35:$J$35)=MAX([1]Βοηθητικό!$E$1:$J$1)-2,'[1]ΣΤΟΙΧΕΙΑ ΕΤΟΥΣ 4'!$AE$35,IF(MAX([1]Βοηθητικό!$E$35:$J$35)=MAX([1]Βοηθητικό!$E$1:$J$1)-3,'[1]ΣΤΟΙΧΕΙΑ ΕΤΟΥΣ 3'!$AE$35,IF(MAX([1]Βοηθητικό!$E$35:$J$35)=MAX([1]Βοηθητικό!$E$1:$J$1)-4,'[1]ΣΤΟΙΧΕΙΑ ΕΤΟΥΣ 2'!$AE$35,IF(MAX([1]Βοηθητικό!$E$35:$J$35)=MAX([1]Βοηθητικό!$E$1:$J$1)-5,'[1]ΣΤΟΙΧΕΙΑ ΕΤΟΥΣ 1'!$AE$35,""))))))</f>
        <v>150000</v>
      </c>
    </row>
    <row r="2671" spans="1:4" x14ac:dyDescent="0.25">
      <c r="A2671" s="1" t="s">
        <v>61</v>
      </c>
      <c r="B2671" s="6">
        <f>IF(MAX([1]Βοηθητικό!$E$35:$J$35)-2=MAX([1]Βοηθητικό!$E$1:$J$1)-2,'[1]ΣΤΟΙΧΕΙΑ ΕΤΟΥΣ 4'!$BJ$35,IF(MAX([1]Βοηθητικό!$E$35:$J$35)-2=MAX([1]Βοηθητικό!$E$1:$J$1)-3,'[1]ΣΤΟΙΧΕΙΑ ΕΤΟΥΣ 3'!$BJ$35,IF(MAX([1]Βοηθητικό!$E$35:$J$35)-2=MAX([1]Βοηθητικό!$E$1:$J$1)-4,'[1]ΣΤΟΙΧΕΙΑ ΕΤΟΥΣ 2'!$BJ$35,IF(MAX([1]Βοηθητικό!$E$35:$J$35)-2=MAX([1]Βοηθητικό!$E$1:$J$1)-5,'[1]ΣΤΟΙΧΕΙΑ ΕΤΟΥΣ 1'!$BJ$35,""))))</f>
        <v>150000</v>
      </c>
      <c r="C2671" s="6">
        <f>IF(MAX([1]Βοηθητικό!$E$35:$J$35)-1=MAX([1]Βοηθητικό!$E$1:$J$1)-1,'[1]ΣΤΟΙΧΕΙΑ ΕΤΟΥΣ 5'!$BJ$35,IF(MAX([1]Βοηθητικό!$E$35:$J$35)-1=MAX([1]Βοηθητικό!$E$1:$J$1)-2,'[1]ΣΤΟΙΧΕΙΑ ΕΤΟΥΣ 4'!$BJ$35,IF(MAX([1]Βοηθητικό!$E$35:$J$35)-1=MAX([1]Βοηθητικό!$E$1:$J$1)-3,'[1]ΣΤΟΙΧΕΙΑ ΕΤΟΥΣ 3'!$BJ$35,IF(MAX([1]Βοηθητικό!$E$35:$J$35)-1=MAX([1]Βοηθητικό!$E$1:$J$1)-4,'[1]ΣΤΟΙΧΕΙΑ ΕΤΟΥΣ 2'!$BJ$35,IF(MAX([1]Βοηθητικό!$E$35:$J$35)-1=MAX([1]Βοηθητικό!$E$1:$J$1)-5,'[1]ΣΤΟΙΧΕΙΑ ΕΤΟΥΣ 1'!$BJ$35,"")))))</f>
        <v>150000</v>
      </c>
      <c r="D2671" s="7">
        <f>IF(MAX([1]Βοηθητικό!$E$35:$J$35)=MAX([1]Βοηθητικό!$E$1:$J$1),'[1]ΣΤΟΙΧΕΙΑ ΕΤΟΥΣ 6'!$BJ$35,IF(MAX([1]Βοηθητικό!$E$35:$J$35)=MAX([1]Βοηθητικό!$E$1:$J$1)-1,'[1]ΣΤΟΙΧΕΙΑ ΕΤΟΥΣ 5'!$BJ$35,IF(MAX([1]Βοηθητικό!$E$35:$J$35)=MAX([1]Βοηθητικό!$E$1:$J$1)-2,'[1]ΣΤΟΙΧΕΙΑ ΕΤΟΥΣ 4'!$BJ$35,IF(MAX([1]Βοηθητικό!$E$35:$J$35)=MAX([1]Βοηθητικό!$E$1:$J$1)-3,'[1]ΣΤΟΙΧΕΙΑ ΕΤΟΥΣ 3'!$BJ$35,IF(MAX([1]Βοηθητικό!$E$35:$J$35)=MAX([1]Βοηθητικό!$E$1:$J$1)-4,'[1]ΣΤΟΙΧΕΙΑ ΕΤΟΥΣ 2'!$BJ$35,IF(MAX([1]Βοηθητικό!$E$35:$J$35)=MAX([1]Βοηθητικό!$E$1:$J$1)-5,'[1]ΣΤΟΙΧΕΙΑ ΕΤΟΥΣ 1'!$BJ$35,""))))))</f>
        <v>150000</v>
      </c>
    </row>
    <row r="2672" spans="1:4" x14ac:dyDescent="0.25">
      <c r="A2672" s="1" t="s">
        <v>62</v>
      </c>
      <c r="B2672" s="6">
        <f>IF(MAX([1]Βοηθητικό!$E$35:$J$35)-2=MAX([1]Βοηθητικό!$E$1:$J$1)-2,'[1]ΣΤΟΙΧΕΙΑ ΕΤΟΥΣ 4'!$BK$35,IF(MAX([1]Βοηθητικό!$E$35:$J$35)-2=MAX([1]Βοηθητικό!$E$1:$J$1)-3,'[1]ΣΤΟΙΧΕΙΑ ΕΤΟΥΣ 3'!$BK$35,IF(MAX([1]Βοηθητικό!$E$35:$J$35)-2=MAX([1]Βοηθητικό!$E$1:$J$1)-4,'[1]ΣΤΟΙΧΕΙΑ ΕΤΟΥΣ 2'!$BK$35,IF(MAX([1]Βοηθητικό!$E$35:$J$35)-2=MAX([1]Βοηθητικό!$E$1:$J$1)-5,'[1]ΣΤΟΙΧΕΙΑ ΕΤΟΥΣ 1'!$BK$35,""))))</f>
        <v>0</v>
      </c>
      <c r="C2672" s="6">
        <f>IF(MAX([1]Βοηθητικό!$E$35:$J$35)-1=MAX([1]Βοηθητικό!$E$1:$J$1)-1,'[1]ΣΤΟΙΧΕΙΑ ΕΤΟΥΣ 5'!$BK$35,IF(MAX([1]Βοηθητικό!$E$35:$J$35)-1=MAX([1]Βοηθητικό!$E$1:$J$1)-2,'[1]ΣΤΟΙΧΕΙΑ ΕΤΟΥΣ 4'!$BK$35,IF(MAX([1]Βοηθητικό!$E$35:$J$35)-1=MAX([1]Βοηθητικό!$E$1:$J$1)-3,'[1]ΣΤΟΙΧΕΙΑ ΕΤΟΥΣ 3'!$BK$35,IF(MAX([1]Βοηθητικό!$E$35:$J$35)-1=MAX([1]Βοηθητικό!$E$1:$J$1)-4,'[1]ΣΤΟΙΧΕΙΑ ΕΤΟΥΣ 2'!$BK$35,IF(MAX([1]Βοηθητικό!$E$35:$J$35)-1=MAX([1]Βοηθητικό!$E$1:$J$1)-5,'[1]ΣΤΟΙΧΕΙΑ ΕΤΟΥΣ 1'!$BK$35,"")))))</f>
        <v>0</v>
      </c>
      <c r="D2672" s="7">
        <f>IF(MAX([1]Βοηθητικό!$E$35:$J$35)=MAX([1]Βοηθητικό!$E$1:$J$1),'[1]ΣΤΟΙΧΕΙΑ ΕΤΟΥΣ 6'!$BK$35,IF(MAX([1]Βοηθητικό!$E$35:$J$35)=MAX([1]Βοηθητικό!$E$1:$J$1)-1,'[1]ΣΤΟΙΧΕΙΑ ΕΤΟΥΣ 5'!$BK$35,IF(MAX([1]Βοηθητικό!$E$35:$J$35)=MAX([1]Βοηθητικό!$E$1:$J$1)-2,'[1]ΣΤΟΙΧΕΙΑ ΕΤΟΥΣ 4'!$BK$35,IF(MAX([1]Βοηθητικό!$E$35:$J$35)=MAX([1]Βοηθητικό!$E$1:$J$1)-3,'[1]ΣΤΟΙΧΕΙΑ ΕΤΟΥΣ 3'!$BK$35,IF(MAX([1]Βοηθητικό!$E$35:$J$35)=MAX([1]Βοηθητικό!$E$1:$J$1)-4,'[1]ΣΤΟΙΧΕΙΑ ΕΤΟΥΣ 2'!$BK$35,IF(MAX([1]Βοηθητικό!$E$35:$J$35)=MAX([1]Βοηθητικό!$E$1:$J$1)-5,'[1]ΣΤΟΙΧΕΙΑ ΕΤΟΥΣ 1'!$BK$35,""))))))</f>
        <v>0</v>
      </c>
    </row>
    <row r="2673" spans="1:4" x14ac:dyDescent="0.25">
      <c r="A2673" s="1" t="s">
        <v>31</v>
      </c>
      <c r="B2673" s="6">
        <f>IF(MAX([1]Βοηθητικό!$E$35:$J$35)-2=MAX([1]Βοηθητικό!$E$1:$J$1)-2,'[1]ΣΤΟΙΧΕΙΑ ΕΤΟΥΣ 4'!$AF$35,IF(MAX([1]Βοηθητικό!$E$35:$J$35)-2=MAX([1]Βοηθητικό!$E$1:$J$1)-3,'[1]ΣΤΟΙΧΕΙΑ ΕΤΟΥΣ 3'!$AF$35,IF(MAX([1]Βοηθητικό!$E$35:$J$35)-2=MAX([1]Βοηθητικό!$E$1:$J$1)-4,'[1]ΣΤΟΙΧΕΙΑ ΕΤΟΥΣ 2'!$AF$35,IF(MAX([1]Βοηθητικό!$E$35:$J$35)-2=MAX([1]Βοηθητικό!$E$1:$J$1)-5,'[1]ΣΤΟΙΧΕΙΑ ΕΤΟΥΣ 1'!$AF$35,""))))</f>
        <v>74988</v>
      </c>
      <c r="C2673" s="6">
        <f>IF(MAX([1]Βοηθητικό!$E$35:$J$35)-1=MAX([1]Βοηθητικό!$E$1:$J$1)-1,'[1]ΣΤΟΙΧΕΙΑ ΕΤΟΥΣ 5'!$AF$35,IF(MAX([1]Βοηθητικό!$E$35:$J$35)-1=MAX([1]Βοηθητικό!$E$1:$J$1)-2,'[1]ΣΤΟΙΧΕΙΑ ΕΤΟΥΣ 4'!$AF$35,IF(MAX([1]Βοηθητικό!$E$35:$J$35)-1=MAX([1]Βοηθητικό!$E$1:$J$1)-3,'[1]ΣΤΟΙΧΕΙΑ ΕΤΟΥΣ 3'!$AF$35,IF(MAX([1]Βοηθητικό!$E$35:$J$35)-1=MAX([1]Βοηθητικό!$E$1:$J$1)-4,'[1]ΣΤΟΙΧΕΙΑ ΕΤΟΥΣ 2'!$AF$35,IF(MAX([1]Βοηθητικό!$E$35:$J$35)-1=MAX([1]Βοηθητικό!$E$1:$J$1)-5,'[1]ΣΤΟΙΧΕΙΑ ΕΤΟΥΣ 1'!$AF$35,"")))))</f>
        <v>93243</v>
      </c>
      <c r="D2673" s="7">
        <f>IF(MAX([1]Βοηθητικό!$E$35:$J$35)=MAX([1]Βοηθητικό!$E$1:$J$1),'[1]ΣΤΟΙΧΕΙΑ ΕΤΟΥΣ 6'!$AF$35,IF(MAX([1]Βοηθητικό!$E$35:$J$35)=MAX([1]Βοηθητικό!$E$1:$J$1)-1,'[1]ΣΤΟΙΧΕΙΑ ΕΤΟΥΣ 5'!$AF$35,IF(MAX([1]Βοηθητικό!$E$35:$J$35)=MAX([1]Βοηθητικό!$E$1:$J$1)-2,'[1]ΣΤΟΙΧΕΙΑ ΕΤΟΥΣ 4'!$AF$35,IF(MAX([1]Βοηθητικό!$E$35:$J$35)=MAX([1]Βοηθητικό!$E$1:$J$1)-3,'[1]ΣΤΟΙΧΕΙΑ ΕΤΟΥΣ 3'!$AF$35,IF(MAX([1]Βοηθητικό!$E$35:$J$35)=MAX([1]Βοηθητικό!$E$1:$J$1)-4,'[1]ΣΤΟΙΧΕΙΑ ΕΤΟΥΣ 2'!$AF$35,IF(MAX([1]Βοηθητικό!$E$35:$J$35)=MAX([1]Βοηθητικό!$E$1:$J$1)-5,'[1]ΣΤΟΙΧΕΙΑ ΕΤΟΥΣ 1'!$AF$35,""))))))</f>
        <v>54636</v>
      </c>
    </row>
    <row r="2674" spans="1:4" x14ac:dyDescent="0.25">
      <c r="A2674" s="1" t="s">
        <v>187</v>
      </c>
      <c r="B2674" s="6">
        <f>IF(MAX([1]Βοηθητικό!$E$35:$J$35)-2=MAX([1]Βοηθητικό!$E$1:$J$1)-2,'[1]ΣΤΟΙΧΕΙΑ ΕΤΟΥΣ 4'!$AG$35,IF(MAX([1]Βοηθητικό!$E$35:$J$35)-2=MAX([1]Βοηθητικό!$E$1:$J$1)-3,'[1]ΣΤΟΙΧΕΙΑ ΕΤΟΥΣ 3'!$AG$35,IF(MAX([1]Βοηθητικό!$E$35:$J$35)-2=MAX([1]Βοηθητικό!$E$1:$J$1)-4,'[1]ΣΤΟΙΧΕΙΑ ΕΤΟΥΣ 2'!$AG$35,IF(MAX([1]Βοηθητικό!$E$35:$J$35)-2=MAX([1]Βοηθητικό!$E$1:$J$1)-5,'[1]ΣΤΟΙΧΕΙΑ ΕΤΟΥΣ 1'!$AG$35,""))))</f>
        <v>0</v>
      </c>
      <c r="C2674" s="6">
        <f>IF(MAX([1]Βοηθητικό!$E$35:$J$35)-1=MAX([1]Βοηθητικό!$E$1:$J$1)-1,'[1]ΣΤΟΙΧΕΙΑ ΕΤΟΥΣ 5'!$AG$35,IF(MAX([1]Βοηθητικό!$E$35:$J$35)-1=MAX([1]Βοηθητικό!$E$1:$J$1)-2,'[1]ΣΤΟΙΧΕΙΑ ΕΤΟΥΣ 4'!$AG$35,IF(MAX([1]Βοηθητικό!$E$35:$J$35)-1=MAX([1]Βοηθητικό!$E$1:$J$1)-3,'[1]ΣΤΟΙΧΕΙΑ ΕΤΟΥΣ 3'!$AG$35,IF(MAX([1]Βοηθητικό!$E$35:$J$35)-1=MAX([1]Βοηθητικό!$E$1:$J$1)-4,'[1]ΣΤΟΙΧΕΙΑ ΕΤΟΥΣ 2'!$AG$35,IF(MAX([1]Βοηθητικό!$E$35:$J$35)-1=MAX([1]Βοηθητικό!$E$1:$J$1)-5,'[1]ΣΤΟΙΧΕΙΑ ΕΤΟΥΣ 1'!$AG$35,"")))))</f>
        <v>0</v>
      </c>
      <c r="D2674" s="7">
        <f>IF(MAX([1]Βοηθητικό!$E$35:$J$35)=MAX([1]Βοηθητικό!$E$1:$J$1),'[1]ΣΤΟΙΧΕΙΑ ΕΤΟΥΣ 6'!$AG$35,IF(MAX([1]Βοηθητικό!$E$35:$J$35)=MAX([1]Βοηθητικό!$E$1:$J$1)-1,'[1]ΣΤΟΙΧΕΙΑ ΕΤΟΥΣ 5'!$AG$35,IF(MAX([1]Βοηθητικό!$E$35:$J$35)=MAX([1]Βοηθητικό!$E$1:$J$1)-2,'[1]ΣΤΟΙΧΕΙΑ ΕΤΟΥΣ 4'!$AG$35,IF(MAX([1]Βοηθητικό!$E$35:$J$35)=MAX([1]Βοηθητικό!$E$1:$J$1)-3,'[1]ΣΤΟΙΧΕΙΑ ΕΤΟΥΣ 3'!$AG$35,IF(MAX([1]Βοηθητικό!$E$35:$J$35)=MAX([1]Βοηθητικό!$E$1:$J$1)-4,'[1]ΣΤΟΙΧΕΙΑ ΕΤΟΥΣ 2'!$AG$35,IF(MAX([1]Βοηθητικό!$E$35:$J$35)=MAX([1]Βοηθητικό!$E$1:$J$1)-5,'[1]ΣΤΟΙΧΕΙΑ ΕΤΟΥΣ 1'!$AG$35,""))))))</f>
        <v>0</v>
      </c>
    </row>
    <row r="2675" spans="1:4" x14ac:dyDescent="0.25">
      <c r="A2675" s="1" t="s">
        <v>188</v>
      </c>
      <c r="B2675" s="6">
        <f>IF(MAX([1]Βοηθητικό!$E$35:$J$35)-2=MAX([1]Βοηθητικό!$E$1:$J$1)-2,'[1]ΣΤΟΙΧΕΙΑ ΕΤΟΥΣ 4'!$AH$35,IF(MAX([1]Βοηθητικό!$E$35:$J$35)-2=MAX([1]Βοηθητικό!$E$1:$J$1)-3,'[1]ΣΤΟΙΧΕΙΑ ΕΤΟΥΣ 3'!$AH$35,IF(MAX([1]Βοηθητικό!$E$35:$J$35)-2=MAX([1]Βοηθητικό!$E$1:$J$1)-4,'[1]ΣΤΟΙΧΕΙΑ ΕΤΟΥΣ 2'!$AH$35,IF(MAX([1]Βοηθητικό!$E$35:$J$35)-2=MAX([1]Βοηθητικό!$E$1:$J$1)-5,'[1]ΣΤΟΙΧΕΙΑ ΕΤΟΥΣ 1'!$AH$35,""))))</f>
        <v>29669</v>
      </c>
      <c r="C2675" s="6">
        <f>IF(MAX([1]Βοηθητικό!$E$35:$J$35)-1=MAX([1]Βοηθητικό!$E$1:$J$1)-1,'[1]ΣΤΟΙΧΕΙΑ ΕΤΟΥΣ 5'!$AH$35,IF(MAX([1]Βοηθητικό!$E$35:$J$35)-1=MAX([1]Βοηθητικό!$E$1:$J$1)-2,'[1]ΣΤΟΙΧΕΙΑ ΕΤΟΥΣ 4'!$AH$35,IF(MAX([1]Βοηθητικό!$E$35:$J$35)-1=MAX([1]Βοηθητικό!$E$1:$J$1)-3,'[1]ΣΤΟΙΧΕΙΑ ΕΤΟΥΣ 3'!$AH$35,IF(MAX([1]Βοηθητικό!$E$35:$J$35)-1=MAX([1]Βοηθητικό!$E$1:$J$1)-4,'[1]ΣΤΟΙΧΕΙΑ ΕΤΟΥΣ 2'!$AH$35,IF(MAX([1]Βοηθητικό!$E$35:$J$35)-1=MAX([1]Βοηθητικό!$E$1:$J$1)-5,'[1]ΣΤΟΙΧΕΙΑ ΕΤΟΥΣ 1'!$AH$35,"")))))</f>
        <v>36935</v>
      </c>
      <c r="D2675" s="7">
        <f>IF(MAX([1]Βοηθητικό!$E$35:$J$35)=MAX([1]Βοηθητικό!$E$1:$J$1),'[1]ΣΤΟΙΧΕΙΑ ΕΤΟΥΣ 6'!$AH$35,IF(MAX([1]Βοηθητικό!$E$35:$J$35)=MAX([1]Βοηθητικό!$E$1:$J$1)-1,'[1]ΣΤΟΙΧΕΙΑ ΕΤΟΥΣ 5'!$AH$35,IF(MAX([1]Βοηθητικό!$E$35:$J$35)=MAX([1]Βοηθητικό!$E$1:$J$1)-2,'[1]ΣΤΟΙΧΕΙΑ ΕΤΟΥΣ 4'!$AH$35,IF(MAX([1]Βοηθητικό!$E$35:$J$35)=MAX([1]Βοηθητικό!$E$1:$J$1)-3,'[1]ΣΤΟΙΧΕΙΑ ΕΤΟΥΣ 3'!$AH$35,IF(MAX([1]Βοηθητικό!$E$35:$J$35)=MAX([1]Βοηθητικό!$E$1:$J$1)-4,'[1]ΣΤΟΙΧΕΙΑ ΕΤΟΥΣ 2'!$AH$35,IF(MAX([1]Βοηθητικό!$E$35:$J$35)=MAX([1]Βοηθητικό!$E$1:$J$1)-5,'[1]ΣΤΟΙΧΕΙΑ ΕΤΟΥΣ 1'!$AH$35,""))))))</f>
        <v>22028</v>
      </c>
    </row>
    <row r="2676" spans="1:4" x14ac:dyDescent="0.25">
      <c r="A2676" s="1" t="s">
        <v>189</v>
      </c>
      <c r="B2676" s="6">
        <f>IF(MAX([1]Βοηθητικό!$E$35:$J$35)-2=MAX([1]Βοηθητικό!$E$1:$J$1)-2,'[1]ΣΤΟΙΧΕΙΑ ΕΤΟΥΣ 4'!$AI$35,IF(MAX([1]Βοηθητικό!$E$35:$J$35)-2=MAX([1]Βοηθητικό!$E$1:$J$1)-3,'[1]ΣΤΟΙΧΕΙΑ ΕΤΟΥΣ 3'!$AI$35,IF(MAX([1]Βοηθητικό!$E$35:$J$35)-2=MAX([1]Βοηθητικό!$E$1:$J$1)-4,'[1]ΣΤΟΙΧΕΙΑ ΕΤΟΥΣ 2'!$AI$35,IF(MAX([1]Βοηθητικό!$E$35:$J$35)-2=MAX([1]Βοηθητικό!$E$1:$J$1)-5,'[1]ΣΤΟΙΧΕΙΑ ΕΤΟΥΣ 1'!$AI$35,""))))</f>
        <v>0</v>
      </c>
      <c r="C2676" s="6">
        <f>IF(MAX([1]Βοηθητικό!$E$35:$J$35)-1=MAX([1]Βοηθητικό!$E$1:$J$1)-1,'[1]ΣΤΟΙΧΕΙΑ ΕΤΟΥΣ 5'!$AI$35,IF(MAX([1]Βοηθητικό!$E$35:$J$35)-1=MAX([1]Βοηθητικό!$E$1:$J$1)-2,'[1]ΣΤΟΙΧΕΙΑ ΕΤΟΥΣ 4'!$AI$35,IF(MAX([1]Βοηθητικό!$E$35:$J$35)-1=MAX([1]Βοηθητικό!$E$1:$J$1)-3,'[1]ΣΤΟΙΧΕΙΑ ΕΤΟΥΣ 3'!$AI$35,IF(MAX([1]Βοηθητικό!$E$35:$J$35)-1=MAX([1]Βοηθητικό!$E$1:$J$1)-4,'[1]ΣΤΟΙΧΕΙΑ ΕΤΟΥΣ 2'!$AI$35,IF(MAX([1]Βοηθητικό!$E$35:$J$35)-1=MAX([1]Βοηθητικό!$E$1:$J$1)-5,'[1]ΣΤΟΙΧΕΙΑ ΕΤΟΥΣ 1'!$AI$35,"")))))</f>
        <v>0</v>
      </c>
      <c r="D2676" s="7">
        <f>IF(MAX([1]Βοηθητικό!$E$35:$J$35)=MAX([1]Βοηθητικό!$E$1:$J$1),'[1]ΣΤΟΙΧΕΙΑ ΕΤΟΥΣ 6'!$AI$35,IF(MAX([1]Βοηθητικό!$E$35:$J$35)=MAX([1]Βοηθητικό!$E$1:$J$1)-1,'[1]ΣΤΟΙΧΕΙΑ ΕΤΟΥΣ 5'!$AI$35,IF(MAX([1]Βοηθητικό!$E$35:$J$35)=MAX([1]Βοηθητικό!$E$1:$J$1)-2,'[1]ΣΤΟΙΧΕΙΑ ΕΤΟΥΣ 4'!$AI$35,IF(MAX([1]Βοηθητικό!$E$35:$J$35)=MAX([1]Βοηθητικό!$E$1:$J$1)-3,'[1]ΣΤΟΙΧΕΙΑ ΕΤΟΥΣ 3'!$AI$35,IF(MAX([1]Βοηθητικό!$E$35:$J$35)=MAX([1]Βοηθητικό!$E$1:$J$1)-4,'[1]ΣΤΟΙΧΕΙΑ ΕΤΟΥΣ 2'!$AI$35,IF(MAX([1]Βοηθητικό!$E$35:$J$35)=MAX([1]Βοηθητικό!$E$1:$J$1)-5,'[1]ΣΤΟΙΧΕΙΑ ΕΤΟΥΣ 1'!$AI$35,""))))))</f>
        <v>0</v>
      </c>
    </row>
    <row r="2677" spans="1:4" x14ac:dyDescent="0.25">
      <c r="A2677" s="1" t="s">
        <v>36</v>
      </c>
      <c r="B2677" s="6">
        <f>IF(MAX([1]Βοηθητικό!$E$35:$J$35)-2=MAX([1]Βοηθητικό!$E$1:$J$1)-2,'[1]ΣΤΟΙΧΕΙΑ ΕΤΟΥΣ 4'!$AK$35,IF(MAX([1]Βοηθητικό!$E$35:$J$35)-2=MAX([1]Βοηθητικό!$E$1:$J$1)-3,'[1]ΣΤΟΙΧΕΙΑ ΕΤΟΥΣ 3'!$AK$35,IF(MAX([1]Βοηθητικό!$E$35:$J$35)-2=MAX([1]Βοηθητικό!$E$1:$J$1)-4,'[1]ΣΤΟΙΧΕΙΑ ΕΤΟΥΣ 2'!$AK$35,IF(MAX([1]Βοηθητικό!$E$35:$J$35)-2=MAX([1]Βοηθητικό!$E$1:$J$1)-5,'[1]ΣΤΟΙΧΕΙΑ ΕΤΟΥΣ 1'!$AK$35,""))))</f>
        <v>45319</v>
      </c>
      <c r="C2677" s="6">
        <f>IF(MAX([1]Βοηθητικό!$E$35:$J$35)-1=MAX([1]Βοηθητικό!$E$1:$J$1)-1,'[1]ΣΤΟΙΧΕΙΑ ΕΤΟΥΣ 5'!$AK$35,IF(MAX([1]Βοηθητικό!$E$35:$J$35)-1=MAX([1]Βοηθητικό!$E$1:$J$1)-2,'[1]ΣΤΟΙΧΕΙΑ ΕΤΟΥΣ 4'!$AK$35,IF(MAX([1]Βοηθητικό!$E$35:$J$35)-1=MAX([1]Βοηθητικό!$E$1:$J$1)-3,'[1]ΣΤΟΙΧΕΙΑ ΕΤΟΥΣ 3'!$AK$35,IF(MAX([1]Βοηθητικό!$E$35:$J$35)-1=MAX([1]Βοηθητικό!$E$1:$J$1)-4,'[1]ΣΤΟΙΧΕΙΑ ΕΤΟΥΣ 2'!$AK$35,IF(MAX([1]Βοηθητικό!$E$35:$J$35)-1=MAX([1]Βοηθητικό!$E$1:$J$1)-5,'[1]ΣΤΟΙΧΕΙΑ ΕΤΟΥΣ 1'!$AK$35,"")))))</f>
        <v>56307</v>
      </c>
      <c r="D2677" s="7">
        <f>IF(MAX([1]Βοηθητικό!$E$35:$J$35)=MAX([1]Βοηθητικό!$E$1:$J$1),'[1]ΣΤΟΙΧΕΙΑ ΕΤΟΥΣ 6'!$AK$35,IF(MAX([1]Βοηθητικό!$E$35:$J$35)=MAX([1]Βοηθητικό!$E$1:$J$1)-1,'[1]ΣΤΟΙΧΕΙΑ ΕΤΟΥΣ 5'!$AK$35,IF(MAX([1]Βοηθητικό!$E$35:$J$35)=MAX([1]Βοηθητικό!$E$1:$J$1)-2,'[1]ΣΤΟΙΧΕΙΑ ΕΤΟΥΣ 4'!$AK$35,IF(MAX([1]Βοηθητικό!$E$35:$J$35)=MAX([1]Βοηθητικό!$E$1:$J$1)-3,'[1]ΣΤΟΙΧΕΙΑ ΕΤΟΥΣ 3'!$AK$35,IF(MAX([1]Βοηθητικό!$E$35:$J$35)=MAX([1]Βοηθητικό!$E$1:$J$1)-4,'[1]ΣΤΟΙΧΕΙΑ ΕΤΟΥΣ 2'!$AK$35,IF(MAX([1]Βοηθητικό!$E$35:$J$35)=MAX([1]Βοηθητικό!$E$1:$J$1)-5,'[1]ΣΤΟΙΧΕΙΑ ΕΤΟΥΣ 1'!$AK$35,""))))))</f>
        <v>32608</v>
      </c>
    </row>
    <row r="2678" spans="1:4" x14ac:dyDescent="0.25">
      <c r="A2678" s="1" t="s">
        <v>37</v>
      </c>
      <c r="B2678" s="6">
        <f>IF(MAX([1]Βοηθητικό!$E$35:$J$35)-2=MAX([1]Βοηθητικό!$E$1:$J$1)-2,'[1]ΣΤΟΙΧΕΙΑ ΕΤΟΥΣ 4'!$AL$35,IF(MAX([1]Βοηθητικό!$E$35:$J$35)-2=MAX([1]Βοηθητικό!$E$1:$J$1)-3,'[1]ΣΤΟΙΧΕΙΑ ΕΤΟΥΣ 3'!$AL$35,IF(MAX([1]Βοηθητικό!$E$35:$J$35)-2=MAX([1]Βοηθητικό!$E$1:$J$1)-4,'[1]ΣΤΟΙΧΕΙΑ ΕΤΟΥΣ 2'!$AL$35,IF(MAX([1]Βοηθητικό!$E$35:$J$35)-2=MAX([1]Βοηθητικό!$E$1:$J$1)-5,'[1]ΣΤΟΙΧΕΙΑ ΕΤΟΥΣ 1'!$AL$35,""))))</f>
        <v>2597499</v>
      </c>
      <c r="C2678" s="6">
        <f>IF(MAX([1]Βοηθητικό!$E$35:$J$35)-1=MAX([1]Βοηθητικό!$E$1:$J$1)-1,'[1]ΣΤΟΙΧΕΙΑ ΕΤΟΥΣ 5'!$AL$35,IF(MAX([1]Βοηθητικό!$E$35:$J$35)-1=MAX([1]Βοηθητικό!$E$1:$J$1)-2,'[1]ΣΤΟΙΧΕΙΑ ΕΤΟΥΣ 4'!$AL$35,IF(MAX([1]Βοηθητικό!$E$35:$J$35)-1=MAX([1]Βοηθητικό!$E$1:$J$1)-3,'[1]ΣΤΟΙΧΕΙΑ ΕΤΟΥΣ 3'!$AL$35,IF(MAX([1]Βοηθητικό!$E$35:$J$35)-1=MAX([1]Βοηθητικό!$E$1:$J$1)-4,'[1]ΣΤΟΙΧΕΙΑ ΕΤΟΥΣ 2'!$AL$35,IF(MAX([1]Βοηθητικό!$E$35:$J$35)-1=MAX([1]Βοηθητικό!$E$1:$J$1)-5,'[1]ΣΤΟΙΧΕΙΑ ΕΤΟΥΣ 1'!$AL$35,"")))))</f>
        <v>2518939</v>
      </c>
      <c r="D2678" s="7">
        <f>IF(MAX([1]Βοηθητικό!$E$35:$J$35)=MAX([1]Βοηθητικό!$E$1:$J$1),'[1]ΣΤΟΙΧΕΙΑ ΕΤΟΥΣ 6'!$AL$35,IF(MAX([1]Βοηθητικό!$E$35:$J$35)=MAX([1]Βοηθητικό!$E$1:$J$1)-1,'[1]ΣΤΟΙΧΕΙΑ ΕΤΟΥΣ 5'!$AL$35,IF(MAX([1]Βοηθητικό!$E$35:$J$35)=MAX([1]Βοηθητικό!$E$1:$J$1)-2,'[1]ΣΤΟΙΧΕΙΑ ΕΤΟΥΣ 4'!$AL$35,IF(MAX([1]Βοηθητικό!$E$35:$J$35)=MAX([1]Βοηθητικό!$E$1:$J$1)-3,'[1]ΣΤΟΙΧΕΙΑ ΕΤΟΥΣ 3'!$AL$35,IF(MAX([1]Βοηθητικό!$E$35:$J$35)=MAX([1]Βοηθητικό!$E$1:$J$1)-4,'[1]ΣΤΟΙΧΕΙΑ ΕΤΟΥΣ 2'!$AL$35,IF(MAX([1]Βοηθητικό!$E$35:$J$35)=MAX([1]Βοηθητικό!$E$1:$J$1)-5,'[1]ΣΤΟΙΧΕΙΑ ΕΤΟΥΣ 1'!$AL$35,""))))))</f>
        <v>2507924</v>
      </c>
    </row>
    <row r="2679" spans="1:4" x14ac:dyDescent="0.25">
      <c r="A2679" s="1"/>
      <c r="B2679" s="4" t="str">
        <f>IF(MAX([1]Βοηθητικό!$E$35:$J$35)-2=MAX([1]Βοηθητικό!$E$1:$J$1)-2,LEFT('[1]ΣΤΟΙΧΕΙΑ ΕΤΟΥΣ 4'!$F$35,10),IF(MAX([1]Βοηθητικό!$E$35:$J$35)-2=MAX([1]Βοηθητικό!$E$1:$J$1)-3,LEFT('[1]ΣΤΟΙΧΕΙΑ ΕΤΟΥΣ 3'!$F$35,10),IF(MAX([1]Βοηθητικό!$E$35:$J$35)-2=MAX([1]Βοηθητικό!$E$1:$J$1)-4,LEFT('[1]ΣΤΟΙΧΕΙΑ ΕΤΟΥΣ 2'!$F$35,10),IF(MAX([1]Βοηθητικό!$E$35:$J$35)-2=MAX([1]Βοηθητικό!$E$1:$J$1)-5,LEFT('[1]ΣΤΟΙΧΕΙΑ ΕΤΟΥΣ 1'!$F$35,10),""))))</f>
        <v>01/01/2016</v>
      </c>
      <c r="C2679" s="17" t="str">
        <f>IF(MAX([1]Βοηθητικό!$E$35:$J$35)-1=MAX([1]Βοηθητικό!$E$1:$J$1)-1,LEFT('[1]ΣΤΟΙΧΕΙΑ ΕΤΟΥΣ 5'!$F$35,10),IF(MAX([1]Βοηθητικό!$E$35:$J$35)-1=MAX([1]Βοηθητικό!$E$1:$J$1)-2,LEFT('[1]ΣΤΟΙΧΕΙΑ ΕΤΟΥΣ 4'!$F$35,10),IF(MAX([1]Βοηθητικό!$E$35:$J$35)-1=MAX([1]Βοηθητικό!$E$1:$J$1)-3,LEFT('[1]ΣΤΟΙΧΕΙΑ ΕΤΟΥΣ 3'!$F$35,10),IF(MAX([1]Βοηθητικό!$E$35:$J$35)-1=MAX([1]Βοηθητικό!$E$1:$J$1)-4,LEFT('[1]ΣΤΟΙΧΕΙΑ ΕΤΟΥΣ 2'!$F$35,10),IF(MAX([1]Βοηθητικό!$E$35:$J$35)-1=MAX([1]Βοηθητικό!$E$1:$J$1)-5,LEFT('[1]ΣΤΟΙΧΕΙΑ ΕΤΟΥΣ 1'!$F$35,10),"")))))</f>
        <v>01/01/2017</v>
      </c>
      <c r="D2679" s="5" t="str">
        <f>IF(MAX([1]Βοηθητικό!$E$35:$J$35)=MAX([1]Βοηθητικό!$E$1:$J$1),LEFT('[1]ΣΤΟΙΧΕΙΑ ΕΤΟΥΣ 6'!$F$35,10),IF(MAX([1]Βοηθητικό!$E$35:$J$35)=MAX([1]Βοηθητικό!$E$1:$J$1)-1,LEFT('[1]ΣΤΟΙΧΕΙΑ ΕΤΟΥΣ 5'!$F$35,10),IF(MAX([1]Βοηθητικό!$E$35:$J$35)=MAX([1]Βοηθητικό!$E$1:$J$1)-2,LEFT('[1]ΣΤΟΙΧΕΙΑ ΕΤΟΥΣ 4'!$F$35,10),IF(MAX([1]Βοηθητικό!$E$35:$J$35)=MAX([1]Βοηθητικό!$E$1:$J$1)-3,LEFT('[1]ΣΤΟΙΧΕΙΑ ΕΤΟΥΣ 3'!$F$35,10),IF(MAX([1]Βοηθητικό!$E$35:$J$35)=MAX([1]Βοηθητικό!$E$1:$J$1)-4,LEFT('[1]ΣΤΟΙΧΕΙΑ ΕΤΟΥΣ 2'!$F$35,10),IF(MAX([1]Βοηθητικό!$E$35:$J$35)=MAX([1]Βοηθητικό!$E$1:$J$1)-5,LEFT('[1]ΣΤΟΙΧΕΙΑ ΕΤΟΥΣ 1'!$F$35,10),""))))))</f>
        <v>01/01/2018</v>
      </c>
    </row>
    <row r="2680" spans="1:4" x14ac:dyDescent="0.25">
      <c r="A2680" s="3" t="s">
        <v>190</v>
      </c>
      <c r="B2680" s="4" t="str">
        <f>IF(MAX([1]Βοηθητικό!$E$35:$J$35)-2=MAX([1]Βοηθητικό!$E$1:$J$1)-2,RIGHT('[1]ΣΤΟΙΧΕΙΑ ΕΤΟΥΣ 4'!$F$35,10),IF(MAX([1]Βοηθητικό!$E$35:$J$35)-2=MAX([1]Βοηθητικό!$E$1:$J$1)-3,RIGHT('[1]ΣΤΟΙΧΕΙΑ ΕΤΟΥΣ 3'!$F$35,10),IF(MAX([1]Βοηθητικό!$E$35:$J$35)-2=MAX([1]Βοηθητικό!$E$1:$J$1)-4,RIGHT('[1]ΣΤΟΙΧΕΙΑ ΕΤΟΥΣ 2'!$F$35,10),IF(MAX([1]Βοηθητικό!$E$35:$J$35)-2=MAX([1]Βοηθητικό!$E$1:$J$1)-5,RIGHT('[1]ΣΤΟΙΧΕΙΑ ΕΤΟΥΣ 1'!$F$35,10),""))))</f>
        <v>31/12/2016</v>
      </c>
      <c r="C2680" s="17" t="str">
        <f>IF(MAX([1]Βοηθητικό!$E$35:$J$35)-1=MAX([1]Βοηθητικό!$E$1:$J$1)-1,RIGHT('[1]ΣΤΟΙΧΕΙΑ ΕΤΟΥΣ 5'!$F$35,10),IF(MAX([1]Βοηθητικό!$E$35:$J$35)-1=MAX([1]Βοηθητικό!$E$1:$J$1)-2,RIGHT('[1]ΣΤΟΙΧΕΙΑ ΕΤΟΥΣ 4'!$F$35,10),IF(MAX([1]Βοηθητικό!$E$35:$J$35)-1=MAX([1]Βοηθητικό!$E$1:$J$1)-3,RIGHT('[1]ΣΤΟΙΧΕΙΑ ΕΤΟΥΣ 3'!$F$35,10),IF(MAX([1]Βοηθητικό!$E$35:$J$35)-1=MAX([1]Βοηθητικό!$E$1:$J$1)-4,RIGHT('[1]ΣΤΟΙΧΕΙΑ ΕΤΟΥΣ 2'!$F$35,10),IF(MAX([1]Βοηθητικό!$E$35:$J$35)-1=MAX([1]Βοηθητικό!$E$1:$J$1)-5,RIGHT('[1]ΣΤΟΙΧΕΙΑ ΕΤΟΥΣ 1'!$F$35,10),"")))))</f>
        <v>31/12/2017</v>
      </c>
      <c r="D2680" s="5" t="str">
        <f>IF(MAX([1]Βοηθητικό!$E$35:$J$35)=MAX([1]Βοηθητικό!$E$1:$J$1),RIGHT('[1]ΣΤΟΙΧΕΙΑ ΕΤΟΥΣ 6'!$F$35,10),IF(MAX([1]Βοηθητικό!$E$35:$J$35)=MAX([1]Βοηθητικό!$E$1:$J$1)-1,RIGHT('[1]ΣΤΟΙΧΕΙΑ ΕΤΟΥΣ 5'!$F$35,10),IF(MAX([1]Βοηθητικό!$E$35:$J$35)=MAX([1]Βοηθητικό!$E$1:$J$1)-2,RIGHT('[1]ΣΤΟΙΧΕΙΑ ΕΤΟΥΣ 4'!$F$35,10),IF(MAX([1]Βοηθητικό!$E$35:$J$35)=MAX([1]Βοηθητικό!$E$1:$J$1)-3,RIGHT('[1]ΣΤΟΙΧΕΙΑ ΕΤΟΥΣ 3'!$F$35,10),IF(MAX([1]Βοηθητικό!$E$35:$J$35)=MAX([1]Βοηθητικό!$E$1:$J$1)-4,RIGHT('[1]ΣΤΟΙΧΕΙΑ ΕΤΟΥΣ 2'!$F$35,10),IF(MAX([1]Βοηθητικό!$E$35:$J$35)=MAX([1]Βοηθητικό!$E$1:$J$1)-5,RIGHT('[1]ΣΤΟΙΧΕΙΑ ΕΤΟΥΣ 1'!$F$35,10),""))))))</f>
        <v>31/12/2018</v>
      </c>
    </row>
    <row r="2681" spans="1:4" x14ac:dyDescent="0.25">
      <c r="A2681" s="1" t="s">
        <v>39</v>
      </c>
      <c r="B2681" s="6">
        <f>IF(MAX([1]Βοηθητικό!$E$35:$J$35)-2=MAX([1]Βοηθητικό!$E$1:$J$1)-2,'[1]ΣΤΟΙΧΕΙΑ ΕΤΟΥΣ 4'!$AN$35,IF(MAX([1]Βοηθητικό!$E$35:$J$35)-2=MAX([1]Βοηθητικό!$E$1:$J$1)-3,'[1]ΣΤΟΙΧΕΙΑ ΕΤΟΥΣ 3'!$AN$35,IF(MAX([1]Βοηθητικό!$E$35:$J$35)-2=MAX([1]Βοηθητικό!$E$1:$J$1)-4,'[1]ΣΤΟΙΧΕΙΑ ΕΤΟΥΣ 2'!$AN$35,IF(MAX([1]Βοηθητικό!$E$35:$J$35)-2=MAX([1]Βοηθητικό!$E$1:$J$1)-5,'[1]ΣΤΟΙΧΕΙΑ ΕΤΟΥΣ 1'!$AN$35,""))))</f>
        <v>632112</v>
      </c>
      <c r="C2681" s="6">
        <f>IF(MAX([1]Βοηθητικό!$E$35:$J$35)-1=MAX([1]Βοηθητικό!$E$1:$J$1)-1,'[1]ΣΤΟΙΧΕΙΑ ΕΤΟΥΣ 5'!$AN$35,IF(MAX([1]Βοηθητικό!$E$35:$J$35)-1=MAX([1]Βοηθητικό!$E$1:$J$1)-2,'[1]ΣΤΟΙΧΕΙΑ ΕΤΟΥΣ 4'!$AN$35,IF(MAX([1]Βοηθητικό!$E$35:$J$35)-1=MAX([1]Βοηθητικό!$E$1:$J$1)-3,'[1]ΣΤΟΙΧΕΙΑ ΕΤΟΥΣ 3'!$AN$35,IF(MAX([1]Βοηθητικό!$E$35:$J$35)-1=MAX([1]Βοηθητικό!$E$1:$J$1)-4,'[1]ΣΤΟΙΧΕΙΑ ΕΤΟΥΣ 2'!$AN$35,IF(MAX([1]Βοηθητικό!$E$35:$J$35)-1=MAX([1]Βοηθητικό!$E$1:$J$1)-5,'[1]ΣΤΟΙΧΕΙΑ ΕΤΟΥΣ 1'!$AN$35,"")))))</f>
        <v>694611</v>
      </c>
      <c r="D2681" s="7">
        <f>IF(MAX([1]Βοηθητικό!$E$35:$J$35)=MAX([1]Βοηθητικό!$E$1:$J$1),'[1]ΣΤΟΙΧΕΙΑ ΕΤΟΥΣ 6'!$AN$35,IF(MAX([1]Βοηθητικό!$E$35:$J$35)=MAX([1]Βοηθητικό!$E$1:$J$1)-1,'[1]ΣΤΟΙΧΕΙΑ ΕΤΟΥΣ 5'!$AN$35,IF(MAX([1]Βοηθητικό!$E$35:$J$35)=MAX([1]Βοηθητικό!$E$1:$J$1)-2,'[1]ΣΤΟΙΧΕΙΑ ΕΤΟΥΣ 4'!$AN$35,IF(MAX([1]Βοηθητικό!$E$35:$J$35)=MAX([1]Βοηθητικό!$E$1:$J$1)-3,'[1]ΣΤΟΙΧΕΙΑ ΕΤΟΥΣ 3'!$AN$35,IF(MAX([1]Βοηθητικό!$E$35:$J$35)=MAX([1]Βοηθητικό!$E$1:$J$1)-4,'[1]ΣΤΟΙΧΕΙΑ ΕΤΟΥΣ 2'!$AN$35,IF(MAX([1]Βοηθητικό!$E$35:$J$35)=MAX([1]Βοηθητικό!$E$1:$J$1)-5,'[1]ΣΤΟΙΧΕΙΑ ΕΤΟΥΣ 1'!$AN$35,""))))))</f>
        <v>749721</v>
      </c>
    </row>
    <row r="2682" spans="1:4" x14ac:dyDescent="0.25">
      <c r="A2682" s="1" t="s">
        <v>40</v>
      </c>
      <c r="B2682" s="6">
        <f>IF(MAX([1]Βοηθητικό!$E$35:$J$35)-2=MAX([1]Βοηθητικό!$E$1:$J$1)-2,'[1]ΣΤΟΙΧΕΙΑ ΕΤΟΥΣ 4'!$AO$35,IF(MAX([1]Βοηθητικό!$E$35:$J$35)-2=MAX([1]Βοηθητικό!$E$1:$J$1)-3,'[1]ΣΤΟΙΧΕΙΑ ΕΤΟΥΣ 3'!$AO$35,IF(MAX([1]Βοηθητικό!$E$35:$J$35)-2=MAX([1]Βοηθητικό!$E$1:$J$1)-4,'[1]ΣΤΟΙΧΕΙΑ ΕΤΟΥΣ 2'!$AO$35,IF(MAX([1]Βοηθητικό!$E$35:$J$35)-2=MAX([1]Βοηθητικό!$E$1:$J$1)-5,'[1]ΣΤΟΙΧΕΙΑ ΕΤΟΥΣ 1'!$AO$35,""))))</f>
        <v>401642</v>
      </c>
      <c r="C2682" s="6">
        <f>IF(MAX([1]Βοηθητικό!$E$35:$J$35)-1=MAX([1]Βοηθητικό!$E$1:$J$1)-1,'[1]ΣΤΟΙΧΕΙΑ ΕΤΟΥΣ 5'!$AO$35,IF(MAX([1]Βοηθητικό!$E$35:$J$35)-1=MAX([1]Βοηθητικό!$E$1:$J$1)-2,'[1]ΣΤΟΙΧΕΙΑ ΕΤΟΥΣ 4'!$AO$35,IF(MAX([1]Βοηθητικό!$E$35:$J$35)-1=MAX([1]Βοηθητικό!$E$1:$J$1)-3,'[1]ΣΤΟΙΧΕΙΑ ΕΤΟΥΣ 3'!$AO$35,IF(MAX([1]Βοηθητικό!$E$35:$J$35)-1=MAX([1]Βοηθητικό!$E$1:$J$1)-4,'[1]ΣΤΟΙΧΕΙΑ ΕΤΟΥΣ 2'!$AO$35,IF(MAX([1]Βοηθητικό!$E$35:$J$35)-1=MAX([1]Βοηθητικό!$E$1:$J$1)-5,'[1]ΣΤΟΙΧΕΙΑ ΕΤΟΥΣ 1'!$AO$35,"")))))</f>
        <v>483891</v>
      </c>
      <c r="D2682" s="7">
        <f>IF(MAX([1]Βοηθητικό!$E$35:$J$35)=MAX([1]Βοηθητικό!$E$1:$J$1),'[1]ΣΤΟΙΧΕΙΑ ΕΤΟΥΣ 6'!$AO$35,IF(MAX([1]Βοηθητικό!$E$35:$J$35)=MAX([1]Βοηθητικό!$E$1:$J$1)-1,'[1]ΣΤΟΙΧΕΙΑ ΕΤΟΥΣ 5'!$AO$35,IF(MAX([1]Βοηθητικό!$E$35:$J$35)=MAX([1]Βοηθητικό!$E$1:$J$1)-2,'[1]ΣΤΟΙΧΕΙΑ ΕΤΟΥΣ 4'!$AO$35,IF(MAX([1]Βοηθητικό!$E$35:$J$35)=MAX([1]Βοηθητικό!$E$1:$J$1)-3,'[1]ΣΤΟΙΧΕΙΑ ΕΤΟΥΣ 3'!$AO$35,IF(MAX([1]Βοηθητικό!$E$35:$J$35)=MAX([1]Βοηθητικό!$E$1:$J$1)-4,'[1]ΣΤΟΙΧΕΙΑ ΕΤΟΥΣ 2'!$AO$35,IF(MAX([1]Βοηθητικό!$E$35:$J$35)=MAX([1]Βοηθητικό!$E$1:$J$1)-5,'[1]ΣΤΟΙΧΕΙΑ ΕΤΟΥΣ 1'!$AO$35,""))))))</f>
        <v>419283</v>
      </c>
    </row>
    <row r="2683" spans="1:4" x14ac:dyDescent="0.25">
      <c r="A2683" s="1" t="s">
        <v>41</v>
      </c>
      <c r="B2683" s="6">
        <f>IF(MAX([1]Βοηθητικό!$E$35:$J$35)-2=MAX([1]Βοηθητικό!$E$1:$J$1)-2,'[1]ΣΤΟΙΧΕΙΑ ΕΤΟΥΣ 4'!$AP$35,IF(MAX([1]Βοηθητικό!$E$35:$J$35)-2=MAX([1]Βοηθητικό!$E$1:$J$1)-3,'[1]ΣΤΟΙΧΕΙΑ ΕΤΟΥΣ 3'!$AP$35,IF(MAX([1]Βοηθητικό!$E$35:$J$35)-2=MAX([1]Βοηθητικό!$E$1:$J$1)-4,'[1]ΣΤΟΙΧΕΙΑ ΕΤΟΥΣ 2'!$AP$35,IF(MAX([1]Βοηθητικό!$E$35:$J$35)-2=MAX([1]Βοηθητικό!$E$1:$J$1)-5,'[1]ΣΤΟΙΧΕΙΑ ΕΤΟΥΣ 1'!$AP$35,""))))</f>
        <v>230470</v>
      </c>
      <c r="C2683" s="6">
        <f>IF(MAX([1]Βοηθητικό!$E$35:$J$35)-1=MAX([1]Βοηθητικό!$E$1:$J$1)-1,'[1]ΣΤΟΙΧΕΙΑ ΕΤΟΥΣ 5'!$AP$35,IF(MAX([1]Βοηθητικό!$E$35:$J$35)-1=MAX([1]Βοηθητικό!$E$1:$J$1)-2,'[1]ΣΤΟΙΧΕΙΑ ΕΤΟΥΣ 4'!$AP$35,IF(MAX([1]Βοηθητικό!$E$35:$J$35)-1=MAX([1]Βοηθητικό!$E$1:$J$1)-3,'[1]ΣΤΟΙΧΕΙΑ ΕΤΟΥΣ 3'!$AP$35,IF(MAX([1]Βοηθητικό!$E$35:$J$35)-1=MAX([1]Βοηθητικό!$E$1:$J$1)-4,'[1]ΣΤΟΙΧΕΙΑ ΕΤΟΥΣ 2'!$AP$35,IF(MAX([1]Βοηθητικό!$E$35:$J$35)-1=MAX([1]Βοηθητικό!$E$1:$J$1)-5,'[1]ΣΤΟΙΧΕΙΑ ΕΤΟΥΣ 1'!$AP$35,"")))))</f>
        <v>210720</v>
      </c>
      <c r="D2683" s="7">
        <f>IF(MAX([1]Βοηθητικό!$E$35:$J$35)=MAX([1]Βοηθητικό!$E$1:$J$1),'[1]ΣΤΟΙΧΕΙΑ ΕΤΟΥΣ 6'!$AP$35,IF(MAX([1]Βοηθητικό!$E$35:$J$35)=MAX([1]Βοηθητικό!$E$1:$J$1)-1,'[1]ΣΤΟΙΧΕΙΑ ΕΤΟΥΣ 5'!$AP$35,IF(MAX([1]Βοηθητικό!$E$35:$J$35)=MAX([1]Βοηθητικό!$E$1:$J$1)-2,'[1]ΣΤΟΙΧΕΙΑ ΕΤΟΥΣ 4'!$AP$35,IF(MAX([1]Βοηθητικό!$E$35:$J$35)=MAX([1]Βοηθητικό!$E$1:$J$1)-3,'[1]ΣΤΟΙΧΕΙΑ ΕΤΟΥΣ 3'!$AP$35,IF(MAX([1]Βοηθητικό!$E$35:$J$35)=MAX([1]Βοηθητικό!$E$1:$J$1)-4,'[1]ΣΤΟΙΧΕΙΑ ΕΤΟΥΣ 2'!$AP$35,IF(MAX([1]Βοηθητικό!$E$35:$J$35)=MAX([1]Βοηθητικό!$E$1:$J$1)-5,'[1]ΣΤΟΙΧΕΙΑ ΕΤΟΥΣ 1'!$AP$35,""))))))</f>
        <v>330438</v>
      </c>
    </row>
    <row r="2684" spans="1:4" x14ac:dyDescent="0.25">
      <c r="A2684" s="1" t="s">
        <v>42</v>
      </c>
      <c r="B2684" s="6">
        <f>IF(MAX([1]Βοηθητικό!$E$35:$J$35)-2=MAX([1]Βοηθητικό!$E$1:$J$1)-2,'[1]ΣΤΟΙΧΕΙΑ ΕΤΟΥΣ 4'!$AQ$35,IF(MAX([1]Βοηθητικό!$E$35:$J$35)-2=MAX([1]Βοηθητικό!$E$1:$J$1)-3,'[1]ΣΤΟΙΧΕΙΑ ΕΤΟΥΣ 3'!$AQ$35,IF(MAX([1]Βοηθητικό!$E$35:$J$35)-2=MAX([1]Βοηθητικό!$E$1:$J$1)-4,'[1]ΣΤΟΙΧΕΙΑ ΕΤΟΥΣ 2'!$AQ$35,IF(MAX([1]Βοηθητικό!$E$35:$J$35)-2=MAX([1]Βοηθητικό!$E$1:$J$1)-5,'[1]ΣΤΟΙΧΕΙΑ ΕΤΟΥΣ 1'!$AQ$35,""))))</f>
        <v>63397</v>
      </c>
      <c r="C2684" s="6">
        <f>IF(MAX([1]Βοηθητικό!$E$35:$J$35)-1=MAX([1]Βοηθητικό!$E$1:$J$1)-1,'[1]ΣΤΟΙΧΕΙΑ ΕΤΟΥΣ 5'!$AQ$35,IF(MAX([1]Βοηθητικό!$E$35:$J$35)-1=MAX([1]Βοηθητικό!$E$1:$J$1)-2,'[1]ΣΤΟΙΧΕΙΑ ΕΤΟΥΣ 4'!$AQ$35,IF(MAX([1]Βοηθητικό!$E$35:$J$35)-1=MAX([1]Βοηθητικό!$E$1:$J$1)-3,'[1]ΣΤΟΙΧΕΙΑ ΕΤΟΥΣ 3'!$AQ$35,IF(MAX([1]Βοηθητικό!$E$35:$J$35)-1=MAX([1]Βοηθητικό!$E$1:$J$1)-4,'[1]ΣΤΟΙΧΕΙΑ ΕΤΟΥΣ 2'!$AQ$35,IF(MAX([1]Βοηθητικό!$E$35:$J$35)-1=MAX([1]Βοηθητικό!$E$1:$J$1)-5,'[1]ΣΤΟΙΧΕΙΑ ΕΤΟΥΣ 1'!$AQ$35,"")))))</f>
        <v>64650</v>
      </c>
      <c r="D2684" s="7">
        <f>IF(MAX([1]Βοηθητικό!$E$35:$J$35)=MAX([1]Βοηθητικό!$E$1:$J$1),'[1]ΣΤΟΙΧΕΙΑ ΕΤΟΥΣ 6'!$AQ$35,IF(MAX([1]Βοηθητικό!$E$35:$J$35)=MAX([1]Βοηθητικό!$E$1:$J$1)-1,'[1]ΣΤΟΙΧΕΙΑ ΕΤΟΥΣ 5'!$AQ$35,IF(MAX([1]Βοηθητικό!$E$35:$J$35)=MAX([1]Βοηθητικό!$E$1:$J$1)-2,'[1]ΣΤΟΙΧΕΙΑ ΕΤΟΥΣ 4'!$AQ$35,IF(MAX([1]Βοηθητικό!$E$35:$J$35)=MAX([1]Βοηθητικό!$E$1:$J$1)-3,'[1]ΣΤΟΙΧΕΙΑ ΕΤΟΥΣ 3'!$AQ$35,IF(MAX([1]Βοηθητικό!$E$35:$J$35)=MAX([1]Βοηθητικό!$E$1:$J$1)-4,'[1]ΣΤΟΙΧΕΙΑ ΕΤΟΥΣ 2'!$AQ$35,IF(MAX([1]Βοηθητικό!$E$35:$J$35)=MAX([1]Βοηθητικό!$E$1:$J$1)-5,'[1]ΣΤΟΙΧΕΙΑ ΕΤΟΥΣ 1'!$AQ$35,""))))))</f>
        <v>61487</v>
      </c>
    </row>
    <row r="2685" spans="1:4" x14ac:dyDescent="0.25">
      <c r="A2685" s="1" t="s">
        <v>43</v>
      </c>
      <c r="B2685" s="6">
        <f>IF(MAX([1]Βοηθητικό!$E$35:$J$35)-2=MAX([1]Βοηθητικό!$E$1:$J$1)-2,'[1]ΣΤΟΙΧΕΙΑ ΕΤΟΥΣ 4'!$AR$35,IF(MAX([1]Βοηθητικό!$E$35:$J$35)-2=MAX([1]Βοηθητικό!$E$1:$J$1)-3,'[1]ΣΤΟΙΧΕΙΑ ΕΤΟΥΣ 3'!$AR$35,IF(MAX([1]Βοηθητικό!$E$35:$J$35)-2=MAX([1]Βοηθητικό!$E$1:$J$1)-4,'[1]ΣΤΟΙΧΕΙΑ ΕΤΟΥΣ 2'!$AR$35,IF(MAX([1]Βοηθητικό!$E$35:$J$35)-2=MAX([1]Βοηθητικό!$E$1:$J$1)-5,'[1]ΣΤΟΙΧΕΙΑ ΕΤΟΥΣ 1'!$AR$35,""))))</f>
        <v>758</v>
      </c>
      <c r="C2685" s="6">
        <f>IF(MAX([1]Βοηθητικό!$E$35:$J$35)-1=MAX([1]Βοηθητικό!$E$1:$J$1)-1,'[1]ΣΤΟΙΧΕΙΑ ΕΤΟΥΣ 5'!$AR$35,IF(MAX([1]Βοηθητικό!$E$35:$J$35)-1=MAX([1]Βοηθητικό!$E$1:$J$1)-2,'[1]ΣΤΟΙΧΕΙΑ ΕΤΟΥΣ 4'!$AR$35,IF(MAX([1]Βοηθητικό!$E$35:$J$35)-1=MAX([1]Βοηθητικό!$E$1:$J$1)-3,'[1]ΣΤΟΙΧΕΙΑ ΕΤΟΥΣ 3'!$AR$35,IF(MAX([1]Βοηθητικό!$E$35:$J$35)-1=MAX([1]Βοηθητικό!$E$1:$J$1)-4,'[1]ΣΤΟΙΧΕΙΑ ΕΤΟΥΣ 2'!$AR$35,IF(MAX([1]Βοηθητικό!$E$35:$J$35)-1=MAX([1]Βοηθητικό!$E$1:$J$1)-5,'[1]ΣΤΟΙΧΕΙΑ ΕΤΟΥΣ 1'!$AR$35,"")))))</f>
        <v>816</v>
      </c>
      <c r="D2685" s="7">
        <f>IF(MAX([1]Βοηθητικό!$E$35:$J$35)=MAX([1]Βοηθητικό!$E$1:$J$1),'[1]ΣΤΟΙΧΕΙΑ ΕΤΟΥΣ 6'!$AR$35,IF(MAX([1]Βοηθητικό!$E$35:$J$35)=MAX([1]Βοηθητικό!$E$1:$J$1)-1,'[1]ΣΤΟΙΧΕΙΑ ΕΤΟΥΣ 5'!$AR$35,IF(MAX([1]Βοηθητικό!$E$35:$J$35)=MAX([1]Βοηθητικό!$E$1:$J$1)-2,'[1]ΣΤΟΙΧΕΙΑ ΕΤΟΥΣ 4'!$AR$35,IF(MAX([1]Βοηθητικό!$E$35:$J$35)=MAX([1]Βοηθητικό!$E$1:$J$1)-3,'[1]ΣΤΟΙΧΕΙΑ ΕΤΟΥΣ 3'!$AR$35,IF(MAX([1]Βοηθητικό!$E$35:$J$35)=MAX([1]Βοηθητικό!$E$1:$J$1)-4,'[1]ΣΤΟΙΧΕΙΑ ΕΤΟΥΣ 2'!$AR$35,IF(MAX([1]Βοηθητικό!$E$35:$J$35)=MAX([1]Βοηθητικό!$E$1:$J$1)-5,'[1]ΣΤΟΙΧΕΙΑ ΕΤΟΥΣ 1'!$AR$35,""))))))</f>
        <v>603</v>
      </c>
    </row>
    <row r="2686" spans="1:4" x14ac:dyDescent="0.25">
      <c r="A2686" s="1" t="s">
        <v>44</v>
      </c>
      <c r="B2686" s="6">
        <f>IF(MAX([1]Βοηθητικό!$E$35:$J$35)-2=MAX([1]Βοηθητικό!$E$1:$J$1)-2,'[1]ΣΤΟΙΧΕΙΑ ΕΤΟΥΣ 4'!$AS$35,IF(MAX([1]Βοηθητικό!$E$35:$J$35)-2=MAX([1]Βοηθητικό!$E$1:$J$1)-3,'[1]ΣΤΟΙΧΕΙΑ ΕΤΟΥΣ 3'!$AS$35,IF(MAX([1]Βοηθητικό!$E$35:$J$35)-2=MAX([1]Βοηθητικό!$E$1:$J$1)-4,'[1]ΣΤΟΙΧΕΙΑ ΕΤΟΥΣ 2'!$AS$35,IF(MAX([1]Βοηθητικό!$E$35:$J$35)-2=MAX([1]Βοηθητικό!$E$1:$J$1)-5,'[1]ΣΤΟΙΧΕΙΑ ΕΤΟΥΣ 1'!$AS$35,""))))</f>
        <v>359158</v>
      </c>
      <c r="C2686" s="6">
        <f>IF(MAX([1]Βοηθητικό!$E$35:$J$35)-1=MAX([1]Βοηθητικό!$E$1:$J$1)-1,'[1]ΣΤΟΙΧΕΙΑ ΕΤΟΥΣ 5'!$AS$35,IF(MAX([1]Βοηθητικό!$E$35:$J$35)-1=MAX([1]Βοηθητικό!$E$1:$J$1)-2,'[1]ΣΤΟΙΧΕΙΑ ΕΤΟΥΣ 4'!$AS$35,IF(MAX([1]Βοηθητικό!$E$35:$J$35)-1=MAX([1]Βοηθητικό!$E$1:$J$1)-3,'[1]ΣΤΟΙΧΕΙΑ ΕΤΟΥΣ 3'!$AS$35,IF(MAX([1]Βοηθητικό!$E$35:$J$35)-1=MAX([1]Βοηθητικό!$E$1:$J$1)-4,'[1]ΣΤΟΙΧΕΙΑ ΕΤΟΥΣ 2'!$AS$35,IF(MAX([1]Βοηθητικό!$E$35:$J$35)-1=MAX([1]Βοηθητικό!$E$1:$J$1)-5,'[1]ΣΤΟΙΧΕΙΑ ΕΤΟΥΣ 1'!$AS$35,"")))))</f>
        <v>371370</v>
      </c>
      <c r="D2686" s="7">
        <f>IF(MAX([1]Βοηθητικό!$E$35:$J$35)=MAX([1]Βοηθητικό!$E$1:$J$1),'[1]ΣΤΟΙΧΕΙΑ ΕΤΟΥΣ 6'!$AS$35,IF(MAX([1]Βοηθητικό!$E$35:$J$35)=MAX([1]Βοηθητικό!$E$1:$J$1)-1,'[1]ΣΤΟΙΧΕΙΑ ΕΤΟΥΣ 5'!$AS$35,IF(MAX([1]Βοηθητικό!$E$35:$J$35)=MAX([1]Βοηθητικό!$E$1:$J$1)-2,'[1]ΣΤΟΙΧΕΙΑ ΕΤΟΥΣ 4'!$AS$35,IF(MAX([1]Βοηθητικό!$E$35:$J$35)=MAX([1]Βοηθητικό!$E$1:$J$1)-3,'[1]ΣΤΟΙΧΕΙΑ ΕΤΟΥΣ 3'!$AS$35,IF(MAX([1]Βοηθητικό!$E$35:$J$35)=MAX([1]Βοηθητικό!$E$1:$J$1)-4,'[1]ΣΤΟΙΧΕΙΑ ΕΤΟΥΣ 2'!$AS$35,IF(MAX([1]Βοηθητικό!$E$35:$J$35)=MAX([1]Βοηθητικό!$E$1:$J$1)-5,'[1]ΣΤΟΙΧΕΙΑ ΕΤΟΥΣ 1'!$AS$35,""))))))</f>
        <v>363730</v>
      </c>
    </row>
    <row r="2687" spans="1:4" x14ac:dyDescent="0.25">
      <c r="A2687" s="1" t="s">
        <v>45</v>
      </c>
      <c r="B2687" s="6">
        <f>IF(MAX([1]Βοηθητικό!$E$35:$J$35)-2=MAX([1]Βοηθητικό!$E$1:$J$1)-2,'[1]ΣΤΟΙΧΕΙΑ ΕΤΟΥΣ 4'!$AT$35,IF(MAX([1]Βοηθητικό!$E$35:$J$35)-2=MAX([1]Βοηθητικό!$E$1:$J$1)-3,'[1]ΣΤΟΙΧΕΙΑ ΕΤΟΥΣ 3'!$AT$35,IF(MAX([1]Βοηθητικό!$E$35:$J$35)-2=MAX([1]Βοηθητικό!$E$1:$J$1)-4,'[1]ΣΤΟΙΧΕΙΑ ΕΤΟΥΣ 2'!$AT$35,IF(MAX([1]Βοηθητικό!$E$35:$J$35)-2=MAX([1]Βοηθητικό!$E$1:$J$1)-5,'[1]ΣΤΟΙΧΕΙΑ ΕΤΟΥΣ 1'!$AT$35,""))))</f>
        <v>-66049</v>
      </c>
      <c r="C2687" s="6">
        <f>IF(MAX([1]Βοηθητικό!$E$35:$J$35)-1=MAX([1]Βοηθητικό!$E$1:$J$1)-1,'[1]ΣΤΟΙΧΕΙΑ ΕΤΟΥΣ 5'!$AT$35,IF(MAX([1]Βοηθητικό!$E$35:$J$35)-1=MAX([1]Βοηθητικό!$E$1:$J$1)-2,'[1]ΣΤΟΙΧΕΙΑ ΕΤΟΥΣ 4'!$AT$35,IF(MAX([1]Βοηθητικό!$E$35:$J$35)-1=MAX([1]Βοηθητικό!$E$1:$J$1)-3,'[1]ΣΤΟΙΧΕΙΑ ΕΤΟΥΣ 3'!$AT$35,IF(MAX([1]Βοηθητικό!$E$35:$J$35)-1=MAX([1]Βοηθητικό!$E$1:$J$1)-4,'[1]ΣΤΟΙΧΕΙΑ ΕΤΟΥΣ 2'!$AT$35,IF(MAX([1]Βοηθητικό!$E$35:$J$35)-1=MAX([1]Βοηθητικό!$E$1:$J$1)-5,'[1]ΣΤΟΙΧΕΙΑ ΕΤΟΥΣ 1'!$AT$35,"")))))</f>
        <v>-96815</v>
      </c>
      <c r="D2687" s="7">
        <f>IF(MAX([1]Βοηθητικό!$E$35:$J$35)=MAX([1]Βοηθητικό!$E$1:$J$1),'[1]ΣΤΟΙΧΕΙΑ ΕΤΟΥΣ 6'!$AT$35,IF(MAX([1]Βοηθητικό!$E$35:$J$35)=MAX([1]Βοηθητικό!$E$1:$J$1)-1,'[1]ΣΤΟΙΧΕΙΑ ΕΤΟΥΣ 5'!$AT$35,IF(MAX([1]Βοηθητικό!$E$35:$J$35)=MAX([1]Βοηθητικό!$E$1:$J$1)-2,'[1]ΣΤΟΙΧΕΙΑ ΕΤΟΥΣ 4'!$AT$35,IF(MAX([1]Βοηθητικό!$E$35:$J$35)=MAX([1]Βοηθητικό!$E$1:$J$1)-3,'[1]ΣΤΟΙΧΕΙΑ ΕΤΟΥΣ 3'!$AT$35,IF(MAX([1]Βοηθητικό!$E$35:$J$35)=MAX([1]Βοηθητικό!$E$1:$J$1)-4,'[1]ΣΤΟΙΧΕΙΑ ΕΤΟΥΣ 2'!$AT$35,IF(MAX([1]Βοηθητικό!$E$35:$J$35)=MAX([1]Βοηθητικό!$E$1:$J$1)-5,'[1]ΣΤΟΙΧΕΙΑ ΕΤΟΥΣ 1'!$AT$35,""))))))</f>
        <v>27591</v>
      </c>
    </row>
    <row r="2688" spans="1:4" x14ac:dyDescent="0.25">
      <c r="A2688" s="1" t="s">
        <v>46</v>
      </c>
      <c r="B2688" s="6">
        <f>IF(MAX([1]Βοηθητικό!$E$35:$J$35)-2=MAX([1]Βοηθητικό!$E$1:$J$1)-2,'[1]ΣΤΟΙΧΕΙΑ ΕΤΟΥΣ 4'!$AU$35,IF(MAX([1]Βοηθητικό!$E$35:$J$35)-2=MAX([1]Βοηθητικό!$E$1:$J$1)-3,'[1]ΣΤΟΙΧΕΙΑ ΕΤΟΥΣ 3'!$AU$35,IF(MAX([1]Βοηθητικό!$E$35:$J$35)-2=MAX([1]Βοηθητικό!$E$1:$J$1)-4,'[1]ΣΤΟΙΧΕΙΑ ΕΤΟΥΣ 2'!$AU$35,IF(MAX([1]Βοηθητικό!$E$35:$J$35)-2=MAX([1]Βοηθητικό!$E$1:$J$1)-5,'[1]ΣΤΟΙΧΕΙΑ ΕΤΟΥΣ 1'!$AU$35,""))))</f>
        <v>0</v>
      </c>
      <c r="C2688" s="6">
        <f>IF(MAX([1]Βοηθητικό!$E$35:$J$35)-1=MAX([1]Βοηθητικό!$E$1:$J$1)-1,'[1]ΣΤΟΙΧΕΙΑ ΕΤΟΥΣ 5'!$AU$35,IF(MAX([1]Βοηθητικό!$E$35:$J$35)-1=MAX([1]Βοηθητικό!$E$1:$J$1)-2,'[1]ΣΤΟΙΧΕΙΑ ΕΤΟΥΣ 4'!$AU$35,IF(MAX([1]Βοηθητικό!$E$35:$J$35)-1=MAX([1]Βοηθητικό!$E$1:$J$1)-3,'[1]ΣΤΟΙΧΕΙΑ ΕΤΟΥΣ 3'!$AU$35,IF(MAX([1]Βοηθητικό!$E$35:$J$35)-1=MAX([1]Βοηθητικό!$E$1:$J$1)-4,'[1]ΣΤΟΙΧΕΙΑ ΕΤΟΥΣ 2'!$AU$35,IF(MAX([1]Βοηθητικό!$E$35:$J$35)-1=MAX([1]Βοηθητικό!$E$1:$J$1)-5,'[1]ΣΤΟΙΧΕΙΑ ΕΤΟΥΣ 1'!$AU$35,"")))))</f>
        <v>0</v>
      </c>
      <c r="D2688" s="7">
        <f>IF(MAX([1]Βοηθητικό!$E$35:$J$35)=MAX([1]Βοηθητικό!$E$1:$J$1),'[1]ΣΤΟΙΧΕΙΑ ΕΤΟΥΣ 6'!$AU$35,IF(MAX([1]Βοηθητικό!$E$35:$J$35)=MAX([1]Βοηθητικό!$E$1:$J$1)-1,'[1]ΣΤΟΙΧΕΙΑ ΕΤΟΥΣ 5'!$AU$35,IF(MAX([1]Βοηθητικό!$E$35:$J$35)=MAX([1]Βοηθητικό!$E$1:$J$1)-2,'[1]ΣΤΟΙΧΕΙΑ ΕΤΟΥΣ 4'!$AU$35,IF(MAX([1]Βοηθητικό!$E$35:$J$35)=MAX([1]Βοηθητικό!$E$1:$J$1)-3,'[1]ΣΤΟΙΧΕΙΑ ΕΤΟΥΣ 3'!$AU$35,IF(MAX([1]Βοηθητικό!$E$35:$J$35)=MAX([1]Βοηθητικό!$E$1:$J$1)-4,'[1]ΣΤΟΙΧΕΙΑ ΕΤΟΥΣ 2'!$AU$35,IF(MAX([1]Βοηθητικό!$E$35:$J$35)=MAX([1]Βοηθητικό!$E$1:$J$1)-5,'[1]ΣΤΟΙΧΕΙΑ ΕΤΟΥΣ 1'!$AU$35,""))))))</f>
        <v>0</v>
      </c>
    </row>
    <row r="2689" spans="1:4" x14ac:dyDescent="0.25">
      <c r="A2689" s="1" t="s">
        <v>47</v>
      </c>
      <c r="B2689" s="6">
        <f>IF(MAX([1]Βοηθητικό!$E$35:$J$35)-2=MAX([1]Βοηθητικό!$E$1:$J$1)-2,'[1]ΣΤΟΙΧΕΙΑ ΕΤΟΥΣ 4'!$AV$35,IF(MAX([1]Βοηθητικό!$E$35:$J$35)-2=MAX([1]Βοηθητικό!$E$1:$J$1)-3,'[1]ΣΤΟΙΧΕΙΑ ΕΤΟΥΣ 3'!$AV$35,IF(MAX([1]Βοηθητικό!$E$35:$J$35)-2=MAX([1]Βοηθητικό!$E$1:$J$1)-4,'[1]ΣΤΟΙΧΕΙΑ ΕΤΟΥΣ 2'!$AV$35,IF(MAX([1]Βοηθητικό!$E$35:$J$35)-2=MAX([1]Βοηθητικό!$E$1:$J$1)-5,'[1]ΣΤΟΙΧΕΙΑ ΕΤΟΥΣ 1'!$AV$35,""))))</f>
        <v>0</v>
      </c>
      <c r="C2689" s="6">
        <f>IF(MAX([1]Βοηθητικό!$E$35:$J$35)-1=MAX([1]Βοηθητικό!$E$1:$J$1)-1,'[1]ΣΤΟΙΧΕΙΑ ΕΤΟΥΣ 5'!$AV$35,IF(MAX([1]Βοηθητικό!$E$35:$J$35)-1=MAX([1]Βοηθητικό!$E$1:$J$1)-2,'[1]ΣΤΟΙΧΕΙΑ ΕΤΟΥΣ 4'!$AV$35,IF(MAX([1]Βοηθητικό!$E$35:$J$35)-1=MAX([1]Βοηθητικό!$E$1:$J$1)-3,'[1]ΣΤΟΙΧΕΙΑ ΕΤΟΥΣ 3'!$AV$35,IF(MAX([1]Βοηθητικό!$E$35:$J$35)-1=MAX([1]Βοηθητικό!$E$1:$J$1)-4,'[1]ΣΤΟΙΧΕΙΑ ΕΤΟΥΣ 2'!$AV$35,IF(MAX([1]Βοηθητικό!$E$35:$J$35)-1=MAX([1]Βοηθητικό!$E$1:$J$1)-5,'[1]ΣΤΟΙΧΕΙΑ ΕΤΟΥΣ 1'!$AV$35,"")))))</f>
        <v>0</v>
      </c>
      <c r="D2689" s="7">
        <f>IF(MAX([1]Βοηθητικό!$E$35:$J$35)=MAX([1]Βοηθητικό!$E$1:$J$1),'[1]ΣΤΟΙΧΕΙΑ ΕΤΟΥΣ 6'!$AV$35,IF(MAX([1]Βοηθητικό!$E$35:$J$35)=MAX([1]Βοηθητικό!$E$1:$J$1)-1,'[1]ΣΤΟΙΧΕΙΑ ΕΤΟΥΣ 5'!$AV$35,IF(MAX([1]Βοηθητικό!$E$35:$J$35)=MAX([1]Βοηθητικό!$E$1:$J$1)-2,'[1]ΣΤΟΙΧΕΙΑ ΕΤΟΥΣ 4'!$AV$35,IF(MAX([1]Βοηθητικό!$E$35:$J$35)=MAX([1]Βοηθητικό!$E$1:$J$1)-3,'[1]ΣΤΟΙΧΕΙΑ ΕΤΟΥΣ 3'!$AV$35,IF(MAX([1]Βοηθητικό!$E$35:$J$35)=MAX([1]Βοηθητικό!$E$1:$J$1)-4,'[1]ΣΤΟΙΧΕΙΑ ΕΤΟΥΣ 2'!$AV$35,IF(MAX([1]Βοηθητικό!$E$35:$J$35)=MAX([1]Βοηθητικό!$E$1:$J$1)-5,'[1]ΣΤΟΙΧΕΙΑ ΕΤΟΥΣ 1'!$AV$35,""))))))</f>
        <v>0</v>
      </c>
    </row>
    <row r="2690" spans="1:4" x14ac:dyDescent="0.25">
      <c r="A2690" s="1" t="s">
        <v>48</v>
      </c>
      <c r="B2690" s="6">
        <f>IF(MAX([1]Βοηθητικό!$E$35:$J$35)-2=MAX([1]Βοηθητικό!$E$1:$J$1)-2,'[1]ΣΤΟΙΧΕΙΑ ΕΤΟΥΣ 4'!$AW$35,IF(MAX([1]Βοηθητικό!$E$35:$J$35)-2=MAX([1]Βοηθητικό!$E$1:$J$1)-3,'[1]ΣΤΟΙΧΕΙΑ ΕΤΟΥΣ 3'!$AW$35,IF(MAX([1]Βοηθητικό!$E$35:$J$35)-2=MAX([1]Βοηθητικό!$E$1:$J$1)-4,'[1]ΣΤΟΙΧΕΙΑ ΕΤΟΥΣ 2'!$AW$35,IF(MAX([1]Βοηθητικό!$E$35:$J$35)-2=MAX([1]Βοηθητικό!$E$1:$J$1)-5,'[1]ΣΤΟΙΧΕΙΑ ΕΤΟΥΣ 1'!$AW$35,""))))</f>
        <v>0</v>
      </c>
      <c r="C2690" s="6">
        <f>IF(MAX([1]Βοηθητικό!$E$35:$J$35)-1=MAX([1]Βοηθητικό!$E$1:$J$1)-1,'[1]ΣΤΟΙΧΕΙΑ ΕΤΟΥΣ 5'!$AW$35,IF(MAX([1]Βοηθητικό!$E$35:$J$35)-1=MAX([1]Βοηθητικό!$E$1:$J$1)-2,'[1]ΣΤΟΙΧΕΙΑ ΕΤΟΥΣ 4'!$AW$35,IF(MAX([1]Βοηθητικό!$E$35:$J$35)-1=MAX([1]Βοηθητικό!$E$1:$J$1)-3,'[1]ΣΤΟΙΧΕΙΑ ΕΤΟΥΣ 3'!$AW$35,IF(MAX([1]Βοηθητικό!$E$35:$J$35)-1=MAX([1]Βοηθητικό!$E$1:$J$1)-4,'[1]ΣΤΟΙΧΕΙΑ ΕΤΟΥΣ 2'!$AW$35,IF(MAX([1]Βοηθητικό!$E$35:$J$35)-1=MAX([1]Βοηθητικό!$E$1:$J$1)-5,'[1]ΣΤΟΙΧΕΙΑ ΕΤΟΥΣ 1'!$AW$35,"")))))</f>
        <v>0</v>
      </c>
      <c r="D2690" s="7">
        <f>IF(MAX([1]Βοηθητικό!$E$35:$J$35)=MAX([1]Βοηθητικό!$E$1:$J$1),'[1]ΣΤΟΙΧΕΙΑ ΕΤΟΥΣ 6'!$AW$35,IF(MAX([1]Βοηθητικό!$E$35:$J$35)=MAX([1]Βοηθητικό!$E$1:$J$1)-1,'[1]ΣΤΟΙΧΕΙΑ ΕΤΟΥΣ 5'!$AW$35,IF(MAX([1]Βοηθητικό!$E$35:$J$35)=MAX([1]Βοηθητικό!$E$1:$J$1)-2,'[1]ΣΤΟΙΧΕΙΑ ΕΤΟΥΣ 4'!$AW$35,IF(MAX([1]Βοηθητικό!$E$35:$J$35)=MAX([1]Βοηθητικό!$E$1:$J$1)-3,'[1]ΣΤΟΙΧΕΙΑ ΕΤΟΥΣ 3'!$AW$35,IF(MAX([1]Βοηθητικό!$E$35:$J$35)=MAX([1]Βοηθητικό!$E$1:$J$1)-4,'[1]ΣΤΟΙΧΕΙΑ ΕΤΟΥΣ 2'!$AW$35,IF(MAX([1]Βοηθητικό!$E$35:$J$35)=MAX([1]Βοηθητικό!$E$1:$J$1)-5,'[1]ΣΤΟΙΧΕΙΑ ΕΤΟΥΣ 1'!$AW$35,""))))))</f>
        <v>0</v>
      </c>
    </row>
    <row r="2691" spans="1:4" x14ac:dyDescent="0.25">
      <c r="A2691" s="1" t="s">
        <v>49</v>
      </c>
      <c r="B2691" s="6">
        <f>IF(MAX([1]Βοηθητικό!$E$35:$J$35)-2=MAX([1]Βοηθητικό!$E$1:$J$1)-2,'[1]ΣΤΟΙΧΕΙΑ ΕΤΟΥΣ 4'!$AX$35,IF(MAX([1]Βοηθητικό!$E$35:$J$35)-2=MAX([1]Βοηθητικό!$E$1:$J$1)-3,'[1]ΣΤΟΙΧΕΙΑ ΕΤΟΥΣ 3'!$AX$35,IF(MAX([1]Βοηθητικό!$E$35:$J$35)-2=MAX([1]Βοηθητικό!$E$1:$J$1)-4,'[1]ΣΤΟΙΧΕΙΑ ΕΤΟΥΣ 2'!$AX$35,IF(MAX([1]Βοηθητικό!$E$35:$J$35)-2=MAX([1]Βοηθητικό!$E$1:$J$1)-5,'[1]ΣΤΟΙΧΕΙΑ ΕΤΟΥΣ 1'!$AX$35,""))))</f>
        <v>82500</v>
      </c>
      <c r="C2691" s="6">
        <f>IF(MAX([1]Βοηθητικό!$E$35:$J$35)-1=MAX([1]Βοηθητικό!$E$1:$J$1)-1,'[1]ΣΤΟΙΧΕΙΑ ΕΤΟΥΣ 5'!$AX$35,IF(MAX([1]Βοηθητικό!$E$35:$J$35)-1=MAX([1]Βοηθητικό!$E$1:$J$1)-2,'[1]ΣΤΟΙΧΕΙΑ ΕΤΟΥΣ 4'!$AX$35,IF(MAX([1]Βοηθητικό!$E$35:$J$35)-1=MAX([1]Βοηθητικό!$E$1:$J$1)-3,'[1]ΣΤΟΙΧΕΙΑ ΕΤΟΥΣ 3'!$AX$35,IF(MAX([1]Βοηθητικό!$E$35:$J$35)-1=MAX([1]Βοηθητικό!$E$1:$J$1)-4,'[1]ΣΤΟΙΧΕΙΑ ΕΤΟΥΣ 2'!$AX$35,IF(MAX([1]Βοηθητικό!$E$35:$J$35)-1=MAX([1]Βοηθητικό!$E$1:$J$1)-5,'[1]ΣΤΟΙΧΕΙΑ ΕΤΟΥΣ 1'!$AX$35,"")))))</f>
        <v>78748</v>
      </c>
      <c r="D2691" s="7">
        <f>IF(MAX([1]Βοηθητικό!$E$35:$J$35)=MAX([1]Βοηθητικό!$E$1:$J$1),'[1]ΣΤΟΙΧΕΙΑ ΕΤΟΥΣ 6'!$AX$35,IF(MAX([1]Βοηθητικό!$E$35:$J$35)=MAX([1]Βοηθητικό!$E$1:$J$1)-1,'[1]ΣΤΟΙΧΕΙΑ ΕΤΟΥΣ 5'!$AX$35,IF(MAX([1]Βοηθητικό!$E$35:$J$35)=MAX([1]Βοηθητικό!$E$1:$J$1)-2,'[1]ΣΤΟΙΧΕΙΑ ΕΤΟΥΣ 4'!$AX$35,IF(MAX([1]Βοηθητικό!$E$35:$J$35)=MAX([1]Βοηθητικό!$E$1:$J$1)-3,'[1]ΣΤΟΙΧΕΙΑ ΕΤΟΥΣ 3'!$AX$35,IF(MAX([1]Βοηθητικό!$E$35:$J$35)=MAX([1]Βοηθητικό!$E$1:$J$1)-4,'[1]ΣΤΟΙΧΕΙΑ ΕΤΟΥΣ 2'!$AX$35,IF(MAX([1]Βοηθητικό!$E$35:$J$35)=MAX([1]Βοηθητικό!$E$1:$J$1)-5,'[1]ΣΤΟΙΧΕΙΑ ΕΤΟΥΣ 1'!$AX$35,""))))))</f>
        <v>75859</v>
      </c>
    </row>
    <row r="2692" spans="1:4" x14ac:dyDescent="0.25">
      <c r="A2692" s="1" t="s">
        <v>50</v>
      </c>
      <c r="B2692" s="6">
        <f>IF(MAX([1]Βοηθητικό!$E$35:$J$35)-2=MAX([1]Βοηθητικό!$E$1:$J$1)-2,'[1]ΣΤΟΙΧΕΙΑ ΕΤΟΥΣ 4'!$AY$35,IF(MAX([1]Βοηθητικό!$E$35:$J$35)-2=MAX([1]Βοηθητικό!$E$1:$J$1)-3,'[1]ΣΤΟΙΧΕΙΑ ΕΤΟΥΣ 3'!$AY$35,IF(MAX([1]Βοηθητικό!$E$35:$J$35)-2=MAX([1]Βοηθητικό!$E$1:$J$1)-4,'[1]ΣΤΟΙΧΕΙΑ ΕΤΟΥΣ 2'!$AY$35,IF(MAX([1]Βοηθητικό!$E$35:$J$35)-2=MAX([1]Βοηθητικό!$E$1:$J$1)-5,'[1]ΣΤΟΙΧΕΙΑ ΕΤΟΥΣ 1'!$AY$35,""))))</f>
        <v>82500</v>
      </c>
      <c r="C2692" s="6">
        <f>IF(MAX([1]Βοηθητικό!$E$35:$J$35)-1=MAX([1]Βοηθητικό!$E$1:$J$1)-1,'[1]ΣΤΟΙΧΕΙΑ ΕΤΟΥΣ 5'!$AY$35,IF(MAX([1]Βοηθητικό!$E$35:$J$35)-1=MAX([1]Βοηθητικό!$E$1:$J$1)-2,'[1]ΣΤΟΙΧΕΙΑ ΕΤΟΥΣ 4'!$AY$35,IF(MAX([1]Βοηθητικό!$E$35:$J$35)-1=MAX([1]Βοηθητικό!$E$1:$J$1)-3,'[1]ΣΤΟΙΧΕΙΑ ΕΤΟΥΣ 3'!$AY$35,IF(MAX([1]Βοηθητικό!$E$35:$J$35)-1=MAX([1]Βοηθητικό!$E$1:$J$1)-4,'[1]ΣΤΟΙΧΕΙΑ ΕΤΟΥΣ 2'!$AY$35,IF(MAX([1]Βοηθητικό!$E$35:$J$35)-1=MAX([1]Βοηθητικό!$E$1:$J$1)-5,'[1]ΣΤΟΙΧΕΙΑ ΕΤΟΥΣ 1'!$AY$35,"")))))</f>
        <v>78748</v>
      </c>
      <c r="D2692" s="7">
        <f>IF(MAX([1]Βοηθητικό!$E$35:$J$35)=MAX([1]Βοηθητικό!$E$1:$J$1),'[1]ΣΤΟΙΧΕΙΑ ΕΤΟΥΣ 6'!$AY$35,IF(MAX([1]Βοηθητικό!$E$35:$J$35)=MAX([1]Βοηθητικό!$E$1:$J$1)-1,'[1]ΣΤΟΙΧΕΙΑ ΕΤΟΥΣ 5'!$AY$35,IF(MAX([1]Βοηθητικό!$E$35:$J$35)=MAX([1]Βοηθητικό!$E$1:$J$1)-2,'[1]ΣΤΟΙΧΕΙΑ ΕΤΟΥΣ 4'!$AY$35,IF(MAX([1]Βοηθητικό!$E$35:$J$35)=MAX([1]Βοηθητικό!$E$1:$J$1)-3,'[1]ΣΤΟΙΧΕΙΑ ΕΤΟΥΣ 3'!$AY$35,IF(MAX([1]Βοηθητικό!$E$35:$J$35)=MAX([1]Βοηθητικό!$E$1:$J$1)-4,'[1]ΣΤΟΙΧΕΙΑ ΕΤΟΥΣ 2'!$AY$35,IF(MAX([1]Βοηθητικό!$E$35:$J$35)=MAX([1]Βοηθητικό!$E$1:$J$1)-5,'[1]ΣΤΟΙΧΕΙΑ ΕΤΟΥΣ 1'!$AY$35,""))))))</f>
        <v>75859</v>
      </c>
    </row>
    <row r="2693" spans="1:4" x14ac:dyDescent="0.25">
      <c r="A2693" s="1" t="s">
        <v>51</v>
      </c>
      <c r="B2693" s="6">
        <f>IF(MAX([1]Βοηθητικό!$E$35:$J$35)-2=MAX([1]Βοηθητικό!$E$1:$J$1)-2,'[1]ΣΤΟΙΧΕΙΑ ΕΤΟΥΣ 4'!$AZ$35,IF(MAX([1]Βοηθητικό!$E$35:$J$35)-2=MAX([1]Βοηθητικό!$E$1:$J$1)-3,'[1]ΣΤΟΙΧΕΙΑ ΕΤΟΥΣ 3'!$AZ$35,IF(MAX([1]Βοηθητικό!$E$35:$J$35)-2=MAX([1]Βοηθητικό!$E$1:$J$1)-4,'[1]ΣΤΟΙΧΕΙΑ ΕΤΟΥΣ 2'!$AZ$35,IF(MAX([1]Βοηθητικό!$E$35:$J$35)-2=MAX([1]Βοηθητικό!$E$1:$J$1)-5,'[1]ΣΤΟΙΧΕΙΑ ΕΤΟΥΣ 1'!$AZ$35,""))))</f>
        <v>-66049</v>
      </c>
      <c r="C2693" s="6">
        <f>IF(MAX([1]Βοηθητικό!$E$35:$J$35)-1=MAX([1]Βοηθητικό!$E$1:$J$1)-1,'[1]ΣΤΟΙΧΕΙΑ ΕΤΟΥΣ 5'!$AZ$35,IF(MAX([1]Βοηθητικό!$E$35:$J$35)-1=MAX([1]Βοηθητικό!$E$1:$J$1)-2,'[1]ΣΤΟΙΧΕΙΑ ΕΤΟΥΣ 4'!$AZ$35,IF(MAX([1]Βοηθητικό!$E$35:$J$35)-1=MAX([1]Βοηθητικό!$E$1:$J$1)-3,'[1]ΣΤΟΙΧΕΙΑ ΕΤΟΥΣ 3'!$AZ$35,IF(MAX([1]Βοηθητικό!$E$35:$J$35)-1=MAX([1]Βοηθητικό!$E$1:$J$1)-4,'[1]ΣΤΟΙΧΕΙΑ ΕΤΟΥΣ 2'!$AZ$35,IF(MAX([1]Βοηθητικό!$E$35:$J$35)-1=MAX([1]Βοηθητικό!$E$1:$J$1)-5,'[1]ΣΤΟΙΧΕΙΑ ΕΤΟΥΣ 1'!$AZ$35,"")))))</f>
        <v>-96815</v>
      </c>
      <c r="D2693" s="7">
        <f>IF(MAX([1]Βοηθητικό!$E$35:$J$35)=MAX([1]Βοηθητικό!$E$1:$J$1),'[1]ΣΤΟΙΧΕΙΑ ΕΤΟΥΣ 6'!$AZ$35,IF(MAX([1]Βοηθητικό!$E$35:$J$35)=MAX([1]Βοηθητικό!$E$1:$J$1)-1,'[1]ΣΤΟΙΧΕΙΑ ΕΤΟΥΣ 5'!$AZ$35,IF(MAX([1]Βοηθητικό!$E$35:$J$35)=MAX([1]Βοηθητικό!$E$1:$J$1)-2,'[1]ΣΤΟΙΧΕΙΑ ΕΤΟΥΣ 4'!$AZ$35,IF(MAX([1]Βοηθητικό!$E$35:$J$35)=MAX([1]Βοηθητικό!$E$1:$J$1)-3,'[1]ΣΤΟΙΧΕΙΑ ΕΤΟΥΣ 3'!$AZ$35,IF(MAX([1]Βοηθητικό!$E$35:$J$35)=MAX([1]Βοηθητικό!$E$1:$J$1)-4,'[1]ΣΤΟΙΧΕΙΑ ΕΤΟΥΣ 2'!$AZ$35,IF(MAX([1]Βοηθητικό!$E$35:$J$35)=MAX([1]Βοηθητικό!$E$1:$J$1)-5,'[1]ΣΤΟΙΧΕΙΑ ΕΤΟΥΣ 1'!$AZ$35,""))))))</f>
        <v>27591</v>
      </c>
    </row>
    <row r="2694" spans="1:4" x14ac:dyDescent="0.25">
      <c r="A2694" s="1" t="s">
        <v>191</v>
      </c>
      <c r="B2694" s="6">
        <f>IF(MAX([1]Βοηθητικό!E35:J35)-2=MAX([1]Βοηθητικό!$E$1:$J$1)-2,'[1]ΣΤΟΙΧΕΙΑ ΕΤΟΥΣ 4'!BQ35,IF(MAX([1]Βοηθητικό!E35:J35)-2=MAX([1]Βοηθητικό!$E$1:$J$1)-3,'[1]ΣΤΟΙΧΕΙΑ ΕΤΟΥΣ 3'!BQ35,IF(MAX([1]Βοηθητικό!E35:J35)-2=MAX([1]Βοηθητικό!$E$1:$J$1)-4,'[1]ΣΤΟΙΧΕΙΑ ΕΤΟΥΣ 2'!BQ35,IF(MAX([1]Βοηθητικό!E35:J35)-2=MAX([1]Βοηθητικό!$E$1:$J$1)-5,'[1]ΣΤΟΙΧΕΙΑ ΕΤΟΥΣ 1'!BQ35,""))))</f>
        <v>17171</v>
      </c>
      <c r="C2694" s="6">
        <f>IF(MAX([1]Βοηθητικό!E35:J35)-1=MAX([1]Βοηθητικό!$E$1:$J$1)-1,'[1]ΣΤΟΙΧΕΙΑ ΕΤΟΥΣ 5'!BQ35,IF(MAX([1]Βοηθητικό!E35:J35)-1=MAX([1]Βοηθητικό!$E$1:$J$1)-2,'[1]ΣΤΟΙΧΕΙΑ ΕΤΟΥΣ 4'!BQ35,IF(MAX([1]Βοηθητικό!E35:J35)-1=MAX([1]Βοηθητικό!$E$1:$J$1)-3,'[1]ΣΤΟΙΧΕΙΑ ΕΤΟΥΣ 3'!BQ35,IF(MAX([1]Βοηθητικό!E35:J35)-1=MAX([1]Βοηθητικό!$E$1:$J$1)-4,'[1]ΣΤΟΙΧΕΙΑ ΕΤΟΥΣ 2'!BQ35,IF(MAX([1]Βοηθητικό!E35:J35)-1=MAX([1]Βοηθητικό!$E$1:$J$1)-5,'[1]ΣΤΟΙΧΕΙΑ ΕΤΟΥΣ 1'!BQ35,"")))))</f>
        <v>-17296</v>
      </c>
      <c r="D2694" s="7">
        <f>IF(MAX([1]Βοηθητικό!E35:J35)=MAX([1]Βοηθητικό!$E$1:$J$1),'[1]ΣΤΟΙΧΕΙΑ ΕΤΟΥΣ 6'!BQ35,IF(MAX([1]Βοηθητικό!E35:J35)=MAX([1]Βοηθητικό!$E$1:$J$1)-1,'[1]ΣΤΟΙΧΕΙΑ ΕΤΟΥΣ 5'!BQ35,IF(MAX([1]Βοηθητικό!E35:J35)=MAX([1]Βοηθητικό!$E$1:$J$1)-2,'[1]ΣΤΟΙΧΕΙΑ ΕΤΟΥΣ 4'!BQ35,IF(MAX([1]Βοηθητικό!E35:J35)=MAX([1]Βοηθητικό!$E$1:$J$1)-3,'[1]ΣΤΟΙΧΕΙΑ ΕΤΟΥΣ 3'!BQ35,IF(MAX([1]Βοηθητικό!E35:J35)=MAX([1]Βοηθητικό!$E$1:$J$1)-4,'[1]ΣΤΟΙΧΕΙΑ ΕΤΟΥΣ 2'!BQ35,IF(MAX([1]Βοηθητικό!E35:J35)=MAX([1]Βοηθητικό!$E$1:$J$1)-5,'[1]ΣΤΟΙΧΕΙΑ ΕΤΟΥΣ 1'!BQ35,""))))))</f>
        <v>103619</v>
      </c>
    </row>
    <row r="2695" spans="1:4" x14ac:dyDescent="0.25">
      <c r="A2695" s="1" t="s">
        <v>55</v>
      </c>
      <c r="B2695" s="6">
        <f>IF(MAX([1]Βοηθητικό!$E$35:$J$35)-2=MAX([1]Βοηθητικό!$E$1:$J$1)-2,'[1]ΣΤΟΙΧΕΙΑ ΕΤΟΥΣ 4'!$BD$35,IF(MAX([1]Βοηθητικό!$E$35:$J$35)-2=MAX([1]Βοηθητικό!$E$1:$J$1)-3,'[1]ΣΤΟΙΧΕΙΑ ΕΤΟΥΣ 3'!$BD$35,IF(MAX([1]Βοηθητικό!$E$35:$J$35)-2=MAX([1]Βοηθητικό!$E$1:$J$1)-4,'[1]ΣΤΟΙΧΕΙΑ ΕΤΟΥΣ 2'!$BD$35,IF(MAX([1]Βοηθητικό!$E$35:$J$35)-2=MAX([1]Βοηθητικό!$E$1:$J$1)-5,'[1]ΣΤΟΙΧΕΙΑ ΕΤΟΥΣ 1'!$BD$35,""))))</f>
        <v>0</v>
      </c>
      <c r="C2695" s="6">
        <f>IF(MAX([1]Βοηθητικό!$E$35:$J$35)-1=MAX([1]Βοηθητικό!$E$1:$J$1)-1,'[1]ΣΤΟΙΧΕΙΑ ΕΤΟΥΣ 5'!$BD$35,IF(MAX([1]Βοηθητικό!$E$35:$J$35)-1=MAX([1]Βοηθητικό!$E$1:$J$1)-2,'[1]ΣΤΟΙΧΕΙΑ ΕΤΟΥΣ 4'!$BD$35,IF(MAX([1]Βοηθητικό!$E$35:$J$35)-1=MAX([1]Βοηθητικό!$E$1:$J$1)-3,'[1]ΣΤΟΙΧΕΙΑ ΕΤΟΥΣ 3'!$BD$35,IF(MAX([1]Βοηθητικό!$E$35:$J$35)-1=MAX([1]Βοηθητικό!$E$1:$J$1)-4,'[1]ΣΤΟΙΧΕΙΑ ΕΤΟΥΣ 2'!$BD$35,IF(MAX([1]Βοηθητικό!$E$35:$J$35)-1=MAX([1]Βοηθητικό!$E$1:$J$1)-5,'[1]ΣΤΟΙΧΕΙΑ ΕΤΟΥΣ 1'!$BD$35,"")))))</f>
        <v>0</v>
      </c>
      <c r="D2695" s="7">
        <f>IF(MAX([1]Βοηθητικό!$E$35:$J$35)=MAX([1]Βοηθητικό!$E$1:$J$1),'[1]ΣΤΟΙΧΕΙΑ ΕΤΟΥΣ 6'!$BD$35,IF(MAX([1]Βοηθητικό!$E$35:$J$35)=MAX([1]Βοηθητικό!$E$1:$J$1)-1,'[1]ΣΤΟΙΧΕΙΑ ΕΤΟΥΣ 5'!$BD$35,IF(MAX([1]Βοηθητικό!$E$35:$J$35)=MAX([1]Βοηθητικό!$E$1:$J$1)-2,'[1]ΣΤΟΙΧΕΙΑ ΕΤΟΥΣ 4'!$BD$35,IF(MAX([1]Βοηθητικό!$E$35:$J$35)=MAX([1]Βοηθητικό!$E$1:$J$1)-3,'[1]ΣΤΟΙΧΕΙΑ ΕΤΟΥΣ 3'!$BD$35,IF(MAX([1]Βοηθητικό!$E$35:$J$35)=MAX([1]Βοηθητικό!$E$1:$J$1)-4,'[1]ΣΤΟΙΧΕΙΑ ΕΤΟΥΣ 2'!$BD$35,IF(MAX([1]Βοηθητικό!$E$35:$J$35)=MAX([1]Βοηθητικό!$E$1:$J$1)-5,'[1]ΣΤΟΙΧΕΙΑ ΕΤΟΥΣ 1'!$BD$35,""))))))</f>
        <v>0</v>
      </c>
    </row>
    <row r="2696" spans="1:4" x14ac:dyDescent="0.25">
      <c r="A2696" s="1" t="s">
        <v>64</v>
      </c>
      <c r="B2696" s="6">
        <f>IF(MAX([1]Βοηθητικό!$E$35:$J$35)-2=MAX([1]Βοηθητικό!$E$1:$J$1)-2,'[1]ΣΤΟΙΧΕΙΑ ΕΤΟΥΣ 4'!$BM$35,IF(MAX([1]Βοηθητικό!$E$35:$J$35)-2=MAX([1]Βοηθητικό!$E$1:$J$1)-3,'[1]ΣΤΟΙΧΕΙΑ ΕΤΟΥΣ 3'!$BM$35,IF(MAX([1]Βοηθητικό!$E$35:$J$35)-2=MAX([1]Βοηθητικό!$E$1:$J$1)-4,'[1]ΣΤΟΙΧΕΙΑ ΕΤΟΥΣ 2'!$BM$35,IF(MAX([1]Βοηθητικό!$E$35:$J$35)-2=MAX([1]Βοηθητικό!$E$1:$J$1)-5,'[1]ΣΤΟΙΧΕΙΑ ΕΤΟΥΣ 1'!$BM$35,""))))</f>
        <v>0</v>
      </c>
      <c r="C2696" s="6">
        <f>IF(MAX([1]Βοηθητικό!$E$35:$J$35)-1=MAX([1]Βοηθητικό!$E$1:$J$1)-1,'[1]ΣΤΟΙΧΕΙΑ ΕΤΟΥΣ 5'!$BM$35,IF(MAX([1]Βοηθητικό!$E$35:$J$35)-1=MAX([1]Βοηθητικό!$E$1:$J$1)-2,'[1]ΣΤΟΙΧΕΙΑ ΕΤΟΥΣ 4'!$BM$35,IF(MAX([1]Βοηθητικό!$E$35:$J$35)-1=MAX([1]Βοηθητικό!$E$1:$J$1)-3,'[1]ΣΤΟΙΧΕΙΑ ΕΤΟΥΣ 3'!$BM$35,IF(MAX([1]Βοηθητικό!$E$35:$J$35)-1=MAX([1]Βοηθητικό!$E$1:$J$1)-4,'[1]ΣΤΟΙΧΕΙΑ ΕΤΟΥΣ 2'!$BM$35,IF(MAX([1]Βοηθητικό!$E$35:$J$35)-1=MAX([1]Βοηθητικό!$E$1:$J$1)-5,'[1]ΣΤΟΙΧΕΙΑ ΕΤΟΥΣ 1'!$BM$35,"")))))</f>
        <v>0</v>
      </c>
      <c r="D2696" s="7">
        <f>IF(MAX([1]Βοηθητικό!$E$35:$J$35)=MAX([1]Βοηθητικό!$E$1:$J$1),'[1]ΣΤΟΙΧΕΙΑ ΕΤΟΥΣ 6'!$BM$35,IF(MAX([1]Βοηθητικό!$E$35:$J$35)=MAX([1]Βοηθητικό!$E$1:$J$1)-1,'[1]ΣΤΟΙΧΕΙΑ ΕΤΟΥΣ 5'!$BM$35,IF(MAX([1]Βοηθητικό!$E$35:$J$35)=MAX([1]Βοηθητικό!$E$1:$J$1)-2,'[1]ΣΤΟΙΧΕΙΑ ΕΤΟΥΣ 4'!$BM$35,IF(MAX([1]Βοηθητικό!$E$35:$J$35)=MAX([1]Βοηθητικό!$E$1:$J$1)-3,'[1]ΣΤΟΙΧΕΙΑ ΕΤΟΥΣ 3'!$BM$35,IF(MAX([1]Βοηθητικό!$E$35:$J$35)=MAX([1]Βοηθητικό!$E$1:$J$1)-4,'[1]ΣΤΟΙΧΕΙΑ ΕΤΟΥΣ 2'!$BM$35,IF(MAX([1]Βοηθητικό!$E$35:$J$35)=MAX([1]Βοηθητικό!$E$1:$J$1)-5,'[1]ΣΤΟΙΧΕΙΑ ΕΤΟΥΣ 1'!$BM$35,""))))))</f>
        <v>0</v>
      </c>
    </row>
    <row r="2697" spans="1:4" x14ac:dyDescent="0.25">
      <c r="A2697" s="1"/>
      <c r="B2697" s="9"/>
      <c r="C2697" s="9"/>
      <c r="D2697" s="9"/>
    </row>
    <row r="2698" spans="1:4" x14ac:dyDescent="0.25">
      <c r="A2698" s="1" t="s">
        <v>176</v>
      </c>
      <c r="B2698" s="1"/>
      <c r="C2698" s="1"/>
      <c r="D2698" s="2" t="s">
        <v>192</v>
      </c>
    </row>
    <row r="2699" spans="1:4" x14ac:dyDescent="0.25">
      <c r="A2699" s="3" t="str">
        <f>"ΚΩΔΙΚΟΣ ICAP" &amp; ": " &amp; '[1]ΣΤΟΙΧΕΙΑ ΕΤΟΥΣ 3'!A$35</f>
        <v>ΚΩΔΙΚΟΣ ICAP: 203951</v>
      </c>
      <c r="B2699" s="1"/>
      <c r="C2699" s="1"/>
      <c r="D2699" s="1"/>
    </row>
    <row r="2700" spans="1:4" x14ac:dyDescent="0.25">
      <c r="A2700" s="3" t="str">
        <f>'[1]ΣΤΟΙΧΕΙΑ ΕΤΟΥΣ 3'!B$35</f>
        <v>ΖΕΙ - ΚΕΙ - ΤΖΙ ΕΜΠΟΡΙΚΗ ΕΤΑΙΡΙΑ ΕΠΙΠΛΩΝ - ΨΑΘΙΝΩΝ ΕΙΔΩΝ E.E.</v>
      </c>
      <c r="B2700" s="1"/>
      <c r="C2700" s="1"/>
      <c r="D2700" s="1"/>
    </row>
    <row r="2701" spans="1:4" x14ac:dyDescent="0.25">
      <c r="A2701" s="3" t="s">
        <v>193</v>
      </c>
      <c r="B2701" s="4" t="str">
        <f>RIGHT(B2680,4)</f>
        <v>2016</v>
      </c>
      <c r="C2701" s="4" t="str">
        <f>RIGHT(C2680,4)</f>
        <v>2017</v>
      </c>
      <c r="D2701" s="4" t="str">
        <f>RIGHT(D2680,4)</f>
        <v>2018</v>
      </c>
    </row>
    <row r="2702" spans="1:4" x14ac:dyDescent="0.25">
      <c r="A2702" s="1" t="s">
        <v>194</v>
      </c>
      <c r="B2702" s="10">
        <f>IF(B2666&lt;=0,"-",IF(OR(B2693/B2666*100&lt;-500,B2693/B2666*100&gt;500),"-",B2693/B2666*100))</f>
        <v>-2.7839280829467175</v>
      </c>
      <c r="C2702" s="10">
        <f>IF(C2666&lt;=0,"-",IF(OR(C2693/C2666*100&lt;-500,C2693/C2666*100&gt;500),"-",C2693/C2666*100))</f>
        <v>-4.2543028594328947</v>
      </c>
      <c r="D2702" s="10">
        <f>IF(D2666&lt;=0,"-",IF(OR(D2693/D2666*100&lt;-500,D2693/D2666*100&gt;500),"-",D2693/D2666*100))</f>
        <v>1.1978962248750482</v>
      </c>
    </row>
    <row r="2703" spans="1:4" x14ac:dyDescent="0.25">
      <c r="A2703" s="1" t="s">
        <v>195</v>
      </c>
      <c r="B2703" s="10">
        <f>IF(B2678=0,"-",IF(OR(B2693/B2678*100&lt;-500,B2693/B2678*100&gt;500),"-",B2693/B2678*100))</f>
        <v>-2.5427921242703078</v>
      </c>
      <c r="C2703" s="10">
        <f>IF(C2678=0,"-",IF(OR(C2693/C2678*100&lt;-500,C2693/C2678*100&gt;500),"-",C2693/C2678*100))</f>
        <v>-3.8434833078530288</v>
      </c>
      <c r="D2703" s="10">
        <f>IF(D2678=0,"-",IF(OR(D2693/D2678*100&lt;-500,D2693/D2678*100&gt;500),"-",D2693/D2678*100))</f>
        <v>1.1001529551932197</v>
      </c>
    </row>
    <row r="2704" spans="1:4" x14ac:dyDescent="0.25">
      <c r="A2704" s="1" t="s">
        <v>196</v>
      </c>
      <c r="B2704" s="10">
        <f>IF(B2681=0,"-",IF(OR(B2683/B2681*100&lt;-500,B2683/B2681*100&gt;99),"-",B2683/B2681*100))</f>
        <v>36.460310830991979</v>
      </c>
      <c r="C2704" s="10">
        <f>IF(C2681=0,"-",IF(OR(C2683/C2681*100&lt;-500,C2683/C2681*100&gt;99),"-",C2683/C2681*100))</f>
        <v>30.336404116836619</v>
      </c>
      <c r="D2704" s="10">
        <f>IF(D2681=0,"-",IF(OR(D2683/D2681*100&lt;-500,D2683/D2681*100&gt;99),"-",D2683/D2681*100))</f>
        <v>44.074795824046546</v>
      </c>
    </row>
    <row r="2705" spans="1:4" x14ac:dyDescent="0.25">
      <c r="A2705" s="1" t="s">
        <v>197</v>
      </c>
      <c r="B2705" s="10">
        <f>IF(B2681=0,"-",IF(OR(B2687/B2681*100&lt;-500,B2687/B2681*100&gt;500),"-",B2687/B2681*100))</f>
        <v>-10.448939428455716</v>
      </c>
      <c r="C2705" s="10">
        <f>IF(C2681=0,"-",IF(OR(C2687/C2681*100&lt;-500,C2687/C2681*100&gt;500),"-",C2687/C2681*100))</f>
        <v>-13.938017105977302</v>
      </c>
      <c r="D2705" s="10">
        <f>IF(D2681=0,"-",IF(OR(D2687/D2681*100&lt;-500,D2687/D2681*100&gt;500),"-",D2687/D2681*100))</f>
        <v>3.6801690228765103</v>
      </c>
    </row>
    <row r="2706" spans="1:4" x14ac:dyDescent="0.25">
      <c r="A2706" s="1" t="s">
        <v>198</v>
      </c>
      <c r="B2706" s="10">
        <f>IF(B2681=0,"-",IF(OR(B2693/B2681*100&lt;-500,B2693/B2681*100&gt;500),"-",B2693/B2681*100))</f>
        <v>-10.448939428455716</v>
      </c>
      <c r="C2706" s="10">
        <f>IF(C2681=0,"-",IF(OR(C2693/C2681*100&lt;-500,C2693/C2681*100&gt;500),"-",C2693/C2681*100))</f>
        <v>-13.938017105977302</v>
      </c>
      <c r="D2706" s="10">
        <f>IF(D2681=0,"-",IF(OR(D2693/D2681*100&lt;-500,D2693/D2681*100&gt;500),"-",D2693/D2681*100))</f>
        <v>3.6801690228765103</v>
      </c>
    </row>
    <row r="2707" spans="1:4" x14ac:dyDescent="0.25">
      <c r="A2707" s="1" t="s">
        <v>199</v>
      </c>
      <c r="B2707" s="10">
        <f>IF(B2681=0,"-",IF(OR(B2694/B2681*100&lt;-500,B2694/B2681*100&gt;500),"-",B2694/B2681*100))</f>
        <v>2.716448983724403</v>
      </c>
      <c r="C2707" s="10">
        <f t="shared" ref="C2707:D2707" si="31">IF(C2681=0,"-",IF(OR(C2694/C2681*100&lt;-500,C2694/C2681*100&gt;500),"-",C2694/C2681*100))</f>
        <v>-2.4900267919742132</v>
      </c>
      <c r="D2707" s="10">
        <f t="shared" si="31"/>
        <v>13.82100808167305</v>
      </c>
    </row>
    <row r="2708" spans="1:4" x14ac:dyDescent="0.25">
      <c r="A2708" s="1" t="s">
        <v>200</v>
      </c>
      <c r="B2708" s="10">
        <f>IF(B2666&lt;=0,"-",IF(OR((B2670+B2673)/B2666&lt;=0,(B2670+B2673)/B2666&gt;100),"-",(B2670+B2673)/B2666))</f>
        <v>9.4831172542508765E-2</v>
      </c>
      <c r="C2708" s="10">
        <f>IF(C2666&lt;=0,"-",IF(OR((C2670+C2673)/C2666&lt;=0,(C2670+C2673)/C2666&gt;100),"-",(C2670+C2673)/C2666))</f>
        <v>0.10688729953385689</v>
      </c>
      <c r="D2708" s="10">
        <f>IF(D2666&lt;=0,"-",IF(OR((D2670+D2673)/D2666&lt;=0,(D2670+D2673)/D2666&gt;100),"-",(D2670+D2673)/D2666))</f>
        <v>8.8845163956917245E-2</v>
      </c>
    </row>
    <row r="2709" spans="1:4" x14ac:dyDescent="0.25">
      <c r="A2709" s="1" t="s">
        <v>201</v>
      </c>
      <c r="B2709" s="10" t="str">
        <f>IF(B2685=0,"-",IF((B2685+B2693)&lt;=0,"-",IF(OR((B2685+B2693)/B2685&lt;=0,(B2685+B2693)/B2685&gt;1000),"-",(B2685+B2693)/B2685)))</f>
        <v>-</v>
      </c>
      <c r="C2709" s="10" t="str">
        <f>IF(C2685=0,"-",IF((C2685+C2693)&lt;=0,"-",IF(OR((C2685+C2693)/C2685&lt;=0,(C2685+C2693)/C2685&gt;1000),"-",(C2685+C2693)/C2685)))</f>
        <v>-</v>
      </c>
      <c r="D2709" s="10">
        <f>IF(D2685=0,"-",IF((D2685+D2693)&lt;=0,"-",IF(OR((D2685+D2693)/D2685&lt;=0,(D2685+D2693)/D2685&gt;1000),"-",(D2685+D2693)/D2685)))</f>
        <v>46.756218905472636</v>
      </c>
    </row>
    <row r="2710" spans="1:4" x14ac:dyDescent="0.25">
      <c r="A2710" s="1" t="s">
        <v>202</v>
      </c>
      <c r="B2710" s="10" t="str">
        <f>IF(B2666&lt;=0,"-",IF(B2674=0,"-",IF(OR(B2674/B2666*100&lt;0,B2674/B2666*100&gt;1000),"-",B2674/B2666*100)))</f>
        <v>-</v>
      </c>
      <c r="C2710" s="10" t="str">
        <f>IF(C2666&lt;=0,"-",IF(C2674=0,"-",IF(OR(C2674/C2666*100&lt;0,C2674/C2666*100&gt;1000),"-",C2674/C2666*100)))</f>
        <v>-</v>
      </c>
      <c r="D2710" s="10" t="str">
        <f>IF(D2666&lt;=0,"-",IF(D2674=0,"-",IF(OR(D2674/D2666*100&lt;0,D2674/D2666*100&gt;1000),"-",D2674/D2666*100)))</f>
        <v>-</v>
      </c>
    </row>
    <row r="2711" spans="1:4" x14ac:dyDescent="0.25">
      <c r="A2711" s="1" t="s">
        <v>81</v>
      </c>
      <c r="B2711" s="10">
        <f>IF(B2673=0,"-",IF(OR((B2654+B2658+B2662)/B2673&lt;0,(B2654+B2658+B2662)/B2673&gt;50),"-",(B2654+B2658+B2662)/B2673))</f>
        <v>15.222368912359311</v>
      </c>
      <c r="C2711" s="10">
        <f>IF(C2673=0,"-",IF(OR((C2654+C2658+C2662)/C2673&lt;0,(C2654+C2658+C2662)/C2673&gt;50),"-",(C2654+C2658+C2662)/C2673))</f>
        <v>11.926771982883434</v>
      </c>
      <c r="D2711" s="10">
        <f>IF(D2673=0,"-",IF(OR((D2654+D2658+D2662)/D2673&lt;0,(D2654+D2658+D2662)/D2673&gt;50),"-",(D2654+D2658+D2662)/D2673))</f>
        <v>21.458891573321619</v>
      </c>
    </row>
    <row r="2712" spans="1:4" x14ac:dyDescent="0.25">
      <c r="A2712" s="1" t="s">
        <v>203</v>
      </c>
      <c r="B2712" s="10">
        <f>IF(B2673=0,"-",IF(OR((B2658+B2662)/B2673&lt;0,(B2658+B2662)/B2673&gt;30),"-",(B2658+B2662)/B2673))</f>
        <v>6.0488344801834959</v>
      </c>
      <c r="C2712" s="10">
        <f>IF(C2673=0,"-",IF(OR((C2658+C2662)/C2673&lt;0,(C2658+C2662)/C2673&gt;30),"-",(C2658+C2662)/C2673))</f>
        <v>4.7974968630352945</v>
      </c>
      <c r="D2712" s="10">
        <f>IF(D2673=0,"-",IF(OR((D2658+D2662)/D2673&lt;0,(D2658+D2662)/D2673&gt;30),"-",(D2658+D2662)/D2673))</f>
        <v>9.138626546599312</v>
      </c>
    </row>
    <row r="2713" spans="1:4" x14ac:dyDescent="0.25">
      <c r="A2713" s="1" t="s">
        <v>204</v>
      </c>
      <c r="B2713" s="10">
        <f>IF(B2673=0,"-",IF(OR((B2660+B2662)/B2673&lt;0,(B2660+B2662)/B2673&gt;15),"-",(B2660+B2662)/B2673))</f>
        <v>3.6241131914439642</v>
      </c>
      <c r="C2713" s="10">
        <f>IF(C2673=0,"-",IF(OR((C2660+C2662)/C2673&lt;0,(C2660+C2662)/C2673&gt;15),"-",(C2660+C2662)/C2673))</f>
        <v>2.8214664907821501</v>
      </c>
      <c r="D2713" s="10">
        <f>IF(D2673=0,"-",IF(OR((D2660+D2662)/D2673&lt;0,(D2660+D2662)/D2673&gt;15),"-",(D2660+D2662)/D2673))</f>
        <v>5.9869866022402816</v>
      </c>
    </row>
    <row r="2714" spans="1:4" x14ac:dyDescent="0.25">
      <c r="A2714" s="1" t="s">
        <v>205</v>
      </c>
      <c r="B2714" s="8">
        <f>IF((B2654+B2658+B2662)-B2673=0,"-",(B2654+B2658+B2662)-B2673)</f>
        <v>1066507</v>
      </c>
      <c r="C2714" s="8">
        <f>IF((C2654+C2658+C2662)-C2673=0,"-",(C2654+C2658+C2662)-C2673)</f>
        <v>1018845</v>
      </c>
      <c r="D2714" s="8">
        <f>IF((D2654+D2658+D2662)-D2673=0,"-",(D2654+D2658+D2662)-D2673)</f>
        <v>1117792</v>
      </c>
    </row>
    <row r="2715" spans="1:4" x14ac:dyDescent="0.25">
      <c r="A2715" s="1" t="s">
        <v>206</v>
      </c>
      <c r="B2715" s="11">
        <f>IF(B2681=0,"-",IF(OR(B2659/B2681*365&lt;=0,B2659/B2681*365&gt;720),"-",B2659/B2681*365))</f>
        <v>99.01353715797201</v>
      </c>
      <c r="C2715" s="11">
        <f>IF(C2681=0,"-",IF(OR(C2659/C2681*365&lt;=0,C2659/C2681*365&gt;720),"-",C2659/C2681*365))</f>
        <v>85.486207388020063</v>
      </c>
      <c r="D2715" s="11">
        <f>IF(D2681=0,"-",IF(OR(D2659/D2681*365&lt;=0,D2659/D2681*365&gt;720),"-",D2659/D2681*365))</f>
        <v>77.734497232970654</v>
      </c>
    </row>
    <row r="2716" spans="1:4" x14ac:dyDescent="0.25">
      <c r="A2716" s="1" t="s">
        <v>207</v>
      </c>
      <c r="B2716" s="11">
        <f>IF(B2682=0,"-",IF(OR(B2675/B2682*365&lt;=0,B2675/B2682*365&gt;720),"-",B2675/B2682*365))</f>
        <v>26.962282331031119</v>
      </c>
      <c r="C2716" s="11">
        <f>IF(C2682=0,"-",IF(OR(C2675/C2682*365&lt;=0,C2675/C2682*365&gt;720),"-",C2675/C2682*365))</f>
        <v>27.860148256528845</v>
      </c>
      <c r="D2716" s="11">
        <f>IF(D2682=0,"-",IF(OR(D2675/D2682*365&lt;=0,D2675/D2682*365&gt;720),"-",D2675/D2682*365))</f>
        <v>19.17611732409852</v>
      </c>
    </row>
    <row r="2717" spans="1:4" x14ac:dyDescent="0.25">
      <c r="A2717" s="1" t="s">
        <v>208</v>
      </c>
      <c r="B2717" s="11">
        <f>IF(B2682=0,"-",IF(OR(B2654/B2682*365&lt;=0,B2654/B2682*365&gt;720),"-",B2654/B2682*365))</f>
        <v>625.14708372132395</v>
      </c>
      <c r="C2717" s="11">
        <f>IF(C2682=0,"-",IF(OR(C2654/C2682*365&lt;=0,C2654/C2682*365&gt;720),"-",C2654/C2682*365))</f>
        <v>501.42609595962733</v>
      </c>
      <c r="D2717" s="11">
        <f>IF(D2682=0,"-",IF(OR(D2654/D2682*365&lt;=0,D2654/D2682*365&gt;720),"-",D2654/D2682*365))</f>
        <v>585.98237944300149</v>
      </c>
    </row>
    <row r="2718" spans="1:4" x14ac:dyDescent="0.25">
      <c r="A2718" s="1" t="s">
        <v>209</v>
      </c>
      <c r="B2718" s="10">
        <f>IF(OR(B2678=0,B2681=0),"-",IF(OR(B2681/B2678&lt;=0,B2681/B2678&gt;100),"-",B2681/B2678))</f>
        <v>0.2433540879130271</v>
      </c>
      <c r="C2718" s="10">
        <f>IF(OR(C2678=0,C2681=0),"-",IF(OR(C2681/C2678&lt;=0,C2681/C2678&gt;100),"-",C2681/C2678))</f>
        <v>0.27575538748655681</v>
      </c>
      <c r="D2718" s="10">
        <f>IF(OR(D2678=0,D2681=0),"-",IF(OR(D2681/D2678&lt;=0,D2681/D2678&gt;100),"-",D2681/D2678))</f>
        <v>0.29894087699627264</v>
      </c>
    </row>
    <row r="2719" spans="1:4" x14ac:dyDescent="0.25">
      <c r="A2719" s="1" t="s">
        <v>210</v>
      </c>
      <c r="B2719" s="8">
        <f>IF(OR(B2717="-",B2715="-",B2716="-"),"-",(B2717+B2715)-B2716)</f>
        <v>697.19833854826481</v>
      </c>
      <c r="C2719" s="8">
        <f>IF(OR(C2717="-",C2715="-",C2716="-"),"-",(C2717+C2715)-C2716)</f>
        <v>559.05215509111849</v>
      </c>
      <c r="D2719" s="8">
        <f>IF(OR(D2717="-",D2715="-",D2716="-"),"-",(D2717+D2715)-D2716)</f>
        <v>644.54075935187359</v>
      </c>
    </row>
    <row r="2720" spans="1:4" x14ac:dyDescent="0.25">
      <c r="A2720" s="1" t="s">
        <v>211</v>
      </c>
      <c r="B2720" s="10">
        <f>IF(B2643=0,"-",(B2643/B2663)*100)</f>
        <v>56.054073553060078</v>
      </c>
      <c r="C2720" s="10">
        <f>IF(C2643=0,"-",(C2643/C2663)*100)</f>
        <v>55.850935651875652</v>
      </c>
      <c r="D2720" s="10">
        <f>IF(D2643=0,"-",(D2643/D2663)*100)</f>
        <v>53.251055454631</v>
      </c>
    </row>
    <row r="2721" spans="1:4" x14ac:dyDescent="0.25">
      <c r="A2721" s="1" t="s">
        <v>212</v>
      </c>
      <c r="B2721" s="10" t="str">
        <f>IF(B2674=0,"-",IF(B2674/B2681&gt;10,"-",(B2674/B2681)*100))</f>
        <v>-</v>
      </c>
      <c r="C2721" s="10" t="str">
        <f>IF(C2674=0,"-",IF(C2674/C2681&gt;10,"-",(C2674/C2681)*100))</f>
        <v>-</v>
      </c>
      <c r="D2721" s="10" t="str">
        <f>IF(D2674=0,"-",IF(D2674/D2681&gt;10,"-",(D2674/D2681)*100))</f>
        <v>-</v>
      </c>
    </row>
    <row r="2722" spans="1:4" x14ac:dyDescent="0.25">
      <c r="A2722" s="1"/>
      <c r="B2722" s="1"/>
      <c r="C2722" s="1"/>
      <c r="D2722" s="1"/>
    </row>
    <row r="2723" spans="1:4" x14ac:dyDescent="0.25">
      <c r="A2723" s="1" t="s">
        <v>176</v>
      </c>
      <c r="B2723" s="1"/>
      <c r="C2723" s="1"/>
      <c r="D2723" s="2" t="s">
        <v>177</v>
      </c>
    </row>
    <row r="2724" spans="1:4" x14ac:dyDescent="0.25">
      <c r="A2724" s="3" t="str">
        <f>"ΚΩΔΙΚΟΣ ICAP" &amp; ": " &amp; '[1]ΣΤΟΙΧΕΙΑ ΕΤΟΥΣ 3'!A$36</f>
        <v>ΚΩΔΙΚΟΣ ICAP: 263049</v>
      </c>
      <c r="B2724" s="1"/>
      <c r="C2724" s="1"/>
      <c r="D2724" s="2"/>
    </row>
    <row r="2725" spans="1:4" x14ac:dyDescent="0.25">
      <c r="A2725" s="3" t="str">
        <f>'[1]ΣΤΟΙΧΕΙΑ ΕΤΟΥΣ 3'!B$36</f>
        <v>ΖΟΥΓΡΗΣ Α.Ε.</v>
      </c>
      <c r="B2725" s="1"/>
      <c r="C2725" s="1"/>
      <c r="D2725" s="1"/>
    </row>
    <row r="2726" spans="1:4" x14ac:dyDescent="0.25">
      <c r="A2726" s="1" t="s">
        <v>178</v>
      </c>
      <c r="B2726" s="2" t="s">
        <v>179</v>
      </c>
      <c r="C2726" s="2" t="s">
        <v>179</v>
      </c>
      <c r="D2726" s="2" t="s">
        <v>179</v>
      </c>
    </row>
    <row r="2727" spans="1:4" x14ac:dyDescent="0.25">
      <c r="A2727" s="3" t="s">
        <v>180</v>
      </c>
      <c r="B2727" s="4" t="str">
        <f>IF(MAX([1]Βοηθητικό!$E$36:$J$36)-2=MAX([1]Βοηθητικό!$E$1:$J$1)-2,RIGHT('[1]ΣΤΟΙΧΕΙΑ ΕΤΟΥΣ 4'!$F$36,10),IF(MAX([1]Βοηθητικό!$E$36:$J$36)-2=MAX([1]Βοηθητικό!$E$1:$J$1)-3,RIGHT('[1]ΣΤΟΙΧΕΙΑ ΕΤΟΥΣ 3'!$F$36,10),IF(MAX([1]Βοηθητικό!$E$36:$J$36)-2=MAX([1]Βοηθητικό!$E$1:$J$1)-4,RIGHT('[1]ΣΤΟΙΧΕΙΑ ΕΤΟΥΣ 2'!$F$36,10),IF(MAX([1]Βοηθητικό!$E$36:$J$36)-2=MAX([1]Βοηθητικό!$E$1:$J$1)-5,RIGHT('[1]ΣΤΟΙΧΕΙΑ ΕΤΟΥΣ 1'!$F$36,10),""))))</f>
        <v>31/12/2017</v>
      </c>
      <c r="C2727" s="17" t="str">
        <f>IF(MAX([1]Βοηθητικό!$E$36:$J$36)-1=MAX([1]Βοηθητικό!$E$1:$J$1)-1,RIGHT('[1]ΣΤΟΙΧΕΙΑ ΕΤΟΥΣ 5'!$F$36,10),IF(MAX([1]Βοηθητικό!$E$36:$J$36)-1=MAX([1]Βοηθητικό!$E$1:$J$1)-2,RIGHT('[1]ΣΤΟΙΧΕΙΑ ΕΤΟΥΣ 4'!$F$36,10),IF(MAX([1]Βοηθητικό!$E$36:$J$36)-1=MAX([1]Βοηθητικό!$E$1:$J$1)-3,RIGHT('[1]ΣΤΟΙΧΕΙΑ ΕΤΟΥΣ 3'!$F$36,10),IF(MAX([1]Βοηθητικό!$E$36:$J$36)-1=MAX([1]Βοηθητικό!$E$1:$J$1)-4,RIGHT('[1]ΣΤΟΙΧΕΙΑ ΕΤΟΥΣ 2'!$F$36,10),IF(MAX([1]Βοηθητικό!$E$36:$J$36)-1=MAX([1]Βοηθητικό!$E$1:$J$1)-5,RIGHT('[1]ΣΤΟΙΧΕΙΑ ΕΤΟΥΣ 1'!$F$36,10),"")))))</f>
        <v>31/12/2018</v>
      </c>
      <c r="D2727" s="5" t="str">
        <f>IF(MAX([1]Βοηθητικό!$E$36:$J$36)=MAX([1]Βοηθητικό!$E$1:$J$1),RIGHT('[1]ΣΤΟΙΧΕΙΑ ΕΤΟΥΣ 6'!$F$36,10),IF(MAX([1]Βοηθητικό!$E$36:$J$36)=MAX([1]Βοηθητικό!$E$1:$J$1)-1,RIGHT('[1]ΣΤΟΙΧΕΙΑ ΕΤΟΥΣ 5'!$F$36,10),IF(MAX([1]Βοηθητικό!$E$36:$J$36)=MAX([1]Βοηθητικό!$E$1:$J$1)-2,RIGHT('[1]ΣΤΟΙΧΕΙΑ ΕΤΟΥΣ 4'!$F$36,10),IF(MAX([1]Βοηθητικό!$E$36:$J$36)=MAX([1]Βοηθητικό!$E$1:$J$1)-3,RIGHT('[1]ΣΤΟΙΧΕΙΑ ΕΤΟΥΣ 3'!$F$36,10),IF(MAX([1]Βοηθητικό!$E$36:$J$36)=MAX([1]Βοηθητικό!$E$1:$J$1)-4,RIGHT('[1]ΣΤΟΙΧΕΙΑ ΕΤΟΥΣ 2'!$F$36,10),IF(MAX([1]Βοηθητικό!$E$36:$J$36)=MAX([1]Βοηθητικό!$E$1:$J$1)-5,RIGHT('[1]ΣΤΟΙΧΕΙΑ ΕΤΟΥΣ 1'!$F$36,10),""))))))</f>
        <v>31/12/2019</v>
      </c>
    </row>
    <row r="2728" spans="1:4" x14ac:dyDescent="0.25">
      <c r="A2728" s="1" t="s">
        <v>6</v>
      </c>
      <c r="B2728" s="6">
        <f>IF(MAX([1]Βοηθητικό!$E$36:$J$36)-2=MAX([1]Βοηθητικό!$E$1:$J$1)-2,'[1]ΣΤΟΙΧΕΙΑ ΕΤΟΥΣ 4'!$G$36,IF(MAX([1]Βοηθητικό!$E$36:$J$36)-2=MAX([1]Βοηθητικό!$E$1:$J$1)-3,'[1]ΣΤΟΙΧΕΙΑ ΕΤΟΥΣ 3'!$G$36,IF(MAX([1]Βοηθητικό!$E$36:$J$36)-2=MAX([1]Βοηθητικό!$E$1:$J$1)-4,'[1]ΣΤΟΙΧΕΙΑ ΕΤΟΥΣ 2'!$G$36,IF(MAX([1]Βοηθητικό!$E$36:$J$36)-2=MAX([1]Βοηθητικό!$E$1:$J$1)-5,'[1]ΣΤΟΙΧΕΙΑ ΕΤΟΥΣ 1'!$G$36,""))))</f>
        <v>48072</v>
      </c>
      <c r="C2728" s="6">
        <f>IF(MAX([1]Βοηθητικό!$E$36:$J$36)-1=MAX([1]Βοηθητικό!$E$1:$J$1)-1,'[1]ΣΤΟΙΧΕΙΑ ΕΤΟΥΣ 5'!$G$36,IF(MAX([1]Βοηθητικό!$E$36:$J$36)-1=MAX([1]Βοηθητικό!$E$1:$J$1)-2,'[1]ΣΤΟΙΧΕΙΑ ΕΤΟΥΣ 4'!$G$36,IF(MAX([1]Βοηθητικό!$E$36:$J$36)-1=MAX([1]Βοηθητικό!$E$1:$J$1)-3,'[1]ΣΤΟΙΧΕΙΑ ΕΤΟΥΣ 3'!$G$36,IF(MAX([1]Βοηθητικό!$E$36:$J$36)-1=MAX([1]Βοηθητικό!$E$1:$J$1)-4,'[1]ΣΤΟΙΧΕΙΑ ΕΤΟΥΣ 2'!$G$36,IF(MAX([1]Βοηθητικό!$E$36:$J$36)-1=MAX([1]Βοηθητικό!$E$1:$J$1)-5,'[1]ΣΤΟΙΧΕΙΑ ΕΤΟΥΣ 1'!$G$36,"")))))</f>
        <v>62915</v>
      </c>
      <c r="D2728" s="7">
        <f>IF(MAX([1]Βοηθητικό!$E$36:$J$36)=MAX([1]Βοηθητικό!$E$1:$J$1),'[1]ΣΤΟΙΧΕΙΑ ΕΤΟΥΣ 6'!$G$36,IF(MAX([1]Βοηθητικό!$E$36:$J$36)=MAX([1]Βοηθητικό!$E$1:$J$1)-1,'[1]ΣΤΟΙΧΕΙΑ ΕΤΟΥΣ 5'!$G$36,IF(MAX([1]Βοηθητικό!$E$36:$J$36)=MAX([1]Βοηθητικό!$E$1:$J$1)-2,'[1]ΣΤΟΙΧΕΙΑ ΕΤΟΥΣ 4'!$G$36,IF(MAX([1]Βοηθητικό!$E$36:$J$36)=MAX([1]Βοηθητικό!$E$1:$J$1)-3,'[1]ΣΤΟΙΧΕΙΑ ΕΤΟΥΣ 3'!$G$36,IF(MAX([1]Βοηθητικό!$E$36:$J$36)=MAX([1]Βοηθητικό!$E$1:$J$1)-4,'[1]ΣΤΟΙΧΕΙΑ ΕΤΟΥΣ 2'!$G$36,IF(MAX([1]Βοηθητικό!$E$36:$J$36)=MAX([1]Βοηθητικό!$E$1:$J$1)-5,'[1]ΣΤΟΙΧΕΙΑ ΕΤΟΥΣ 1'!$G$36,""))))))</f>
        <v>58662</v>
      </c>
    </row>
    <row r="2729" spans="1:4" x14ac:dyDescent="0.25">
      <c r="A2729" s="1" t="s">
        <v>7</v>
      </c>
      <c r="B2729" s="6">
        <f>IF(MAX([1]Βοηθητικό!$E$36:$J$36)-2=MAX([1]Βοηθητικό!$E$1:$J$1)-2,'[1]ΣΤΟΙΧΕΙΑ ΕΤΟΥΣ 4'!$H$36,IF(MAX([1]Βοηθητικό!$E$36:$J$36)-2=MAX([1]Βοηθητικό!$E$1:$J$1)-3,'[1]ΣΤΟΙΧΕΙΑ ΕΤΟΥΣ 3'!$H$36,IF(MAX([1]Βοηθητικό!$E$36:$J$36)-2=MAX([1]Βοηθητικό!$E$1:$J$1)-4,'[1]ΣΤΟΙΧΕΙΑ ΕΤΟΥΣ 2'!$H$36,IF(MAX([1]Βοηθητικό!$E$36:$J$36)-2=MAX([1]Βοηθητικό!$E$1:$J$1)-5,'[1]ΣΤΟΙΧΕΙΑ ΕΤΟΥΣ 1'!$H$36,""))))</f>
        <v>0</v>
      </c>
      <c r="C2729" s="6">
        <f>IF(MAX([1]Βοηθητικό!$E$36:$J$36)-1=MAX([1]Βοηθητικό!$E$1:$J$1)-1,'[1]ΣΤΟΙΧΕΙΑ ΕΤΟΥΣ 5'!$H$36,IF(MAX([1]Βοηθητικό!$E$36:$J$36)-1=MAX([1]Βοηθητικό!$E$1:$J$1)-2,'[1]ΣΤΟΙΧΕΙΑ ΕΤΟΥΣ 4'!$H$36,IF(MAX([1]Βοηθητικό!$E$36:$J$36)-1=MAX([1]Βοηθητικό!$E$1:$J$1)-3,'[1]ΣΤΟΙΧΕΙΑ ΕΤΟΥΣ 3'!$H$36,IF(MAX([1]Βοηθητικό!$E$36:$J$36)-1=MAX([1]Βοηθητικό!$E$1:$J$1)-4,'[1]ΣΤΟΙΧΕΙΑ ΕΤΟΥΣ 2'!$H$36,IF(MAX([1]Βοηθητικό!$E$36:$J$36)-1=MAX([1]Βοηθητικό!$E$1:$J$1)-5,'[1]ΣΤΟΙΧΕΙΑ ΕΤΟΥΣ 1'!$H$36,"")))))</f>
        <v>0</v>
      </c>
      <c r="D2729" s="7">
        <f>IF(MAX([1]Βοηθητικό!$E$36:$J$36)=MAX([1]Βοηθητικό!$E$1:$J$1),'[1]ΣΤΟΙΧΕΙΑ ΕΤΟΥΣ 6'!$H$36,IF(MAX([1]Βοηθητικό!$E$36:$J$36)=MAX([1]Βοηθητικό!$E$1:$J$1)-1,'[1]ΣΤΟΙΧΕΙΑ ΕΤΟΥΣ 5'!$H$36,IF(MAX([1]Βοηθητικό!$E$36:$J$36)=MAX([1]Βοηθητικό!$E$1:$J$1)-2,'[1]ΣΤΟΙΧΕΙΑ ΕΤΟΥΣ 4'!$H$36,IF(MAX([1]Βοηθητικό!$E$36:$J$36)=MAX([1]Βοηθητικό!$E$1:$J$1)-3,'[1]ΣΤΟΙΧΕΙΑ ΕΤΟΥΣ 3'!$H$36,IF(MAX([1]Βοηθητικό!$E$36:$J$36)=MAX([1]Βοηθητικό!$E$1:$J$1)-4,'[1]ΣΤΟΙΧΕΙΑ ΕΤΟΥΣ 2'!$H$36,IF(MAX([1]Βοηθητικό!$E$36:$J$36)=MAX([1]Βοηθητικό!$E$1:$J$1)-5,'[1]ΣΤΟΙΧΕΙΑ ΕΤΟΥΣ 1'!$H$36,""))))))</f>
        <v>0</v>
      </c>
    </row>
    <row r="2730" spans="1:4" x14ac:dyDescent="0.25">
      <c r="A2730" s="1" t="s">
        <v>8</v>
      </c>
      <c r="B2730" s="6">
        <f>IF(MAX([1]Βοηθητικό!$E$36:$J$36)-2=MAX([1]Βοηθητικό!$E$1:$J$1)-2,'[1]ΣΤΟΙΧΕΙΑ ΕΤΟΥΣ 4'!$I$36,IF(MAX([1]Βοηθητικό!$E$36:$J$36)-2=MAX([1]Βοηθητικό!$E$1:$J$1)-3,'[1]ΣΤΟΙΧΕΙΑ ΕΤΟΥΣ 3'!$I$36,IF(MAX([1]Βοηθητικό!$E$36:$J$36)-2=MAX([1]Βοηθητικό!$E$1:$J$1)-4,'[1]ΣΤΟΙΧΕΙΑ ΕΤΟΥΣ 2'!$I$36,IF(MAX([1]Βοηθητικό!$E$36:$J$36)-2=MAX([1]Βοηθητικό!$E$1:$J$1)-5,'[1]ΣΤΟΙΧΕΙΑ ΕΤΟΥΣ 1'!$I$36,""))))</f>
        <v>233006</v>
      </c>
      <c r="C2730" s="6">
        <f>IF(MAX([1]Βοηθητικό!$E$36:$J$36)-1=MAX([1]Βοηθητικό!$E$1:$J$1)-1,'[1]ΣΤΟΙΧΕΙΑ ΕΤΟΥΣ 5'!$I$36,IF(MAX([1]Βοηθητικό!$E$36:$J$36)-1=MAX([1]Βοηθητικό!$E$1:$J$1)-2,'[1]ΣΤΟΙΧΕΙΑ ΕΤΟΥΣ 4'!$I$36,IF(MAX([1]Βοηθητικό!$E$36:$J$36)-1=MAX([1]Βοηθητικό!$E$1:$J$1)-3,'[1]ΣΤΟΙΧΕΙΑ ΕΤΟΥΣ 3'!$I$36,IF(MAX([1]Βοηθητικό!$E$36:$J$36)-1=MAX([1]Βοηθητικό!$E$1:$J$1)-4,'[1]ΣΤΟΙΧΕΙΑ ΕΤΟΥΣ 2'!$I$36,IF(MAX([1]Βοηθητικό!$E$36:$J$36)-1=MAX([1]Βοηθητικό!$E$1:$J$1)-5,'[1]ΣΤΟΙΧΕΙΑ ΕΤΟΥΣ 1'!$I$36,"")))))</f>
        <v>289856</v>
      </c>
      <c r="D2730" s="7">
        <f>IF(MAX([1]Βοηθητικό!$E$36:$J$36)=MAX([1]Βοηθητικό!$E$1:$J$1),'[1]ΣΤΟΙΧΕΙΑ ΕΤΟΥΣ 6'!$I$36,IF(MAX([1]Βοηθητικό!$E$36:$J$36)=MAX([1]Βοηθητικό!$E$1:$J$1)-1,'[1]ΣΤΟΙΧΕΙΑ ΕΤΟΥΣ 5'!$I$36,IF(MAX([1]Βοηθητικό!$E$36:$J$36)=MAX([1]Βοηθητικό!$E$1:$J$1)-2,'[1]ΣΤΟΙΧΕΙΑ ΕΤΟΥΣ 4'!$I$36,IF(MAX([1]Βοηθητικό!$E$36:$J$36)=MAX([1]Βοηθητικό!$E$1:$J$1)-3,'[1]ΣΤΟΙΧΕΙΑ ΕΤΟΥΣ 3'!$I$36,IF(MAX([1]Βοηθητικό!$E$36:$J$36)=MAX([1]Βοηθητικό!$E$1:$J$1)-4,'[1]ΣΤΟΙΧΕΙΑ ΕΤΟΥΣ 2'!$I$36,IF(MAX([1]Βοηθητικό!$E$36:$J$36)=MAX([1]Βοηθητικό!$E$1:$J$1)-5,'[1]ΣΤΟΙΧΕΙΑ ΕΤΟΥΣ 1'!$I$36,""))))))</f>
        <v>58662</v>
      </c>
    </row>
    <row r="2731" spans="1:4" x14ac:dyDescent="0.25">
      <c r="A2731" s="1" t="s">
        <v>57</v>
      </c>
      <c r="B2731" s="6">
        <f>IF(MAX([1]Βοηθητικό!$E$36:$J$36)-2=MAX([1]Βοηθητικό!$E$1:$J$1)-2,'[1]ΣΤΟΙΧΕΙΑ ΕΤΟΥΣ 4'!$BF$36,IF(MAX([1]Βοηθητικό!$E$36:$J$36)-2=MAX([1]Βοηθητικό!$E$1:$J$1)-3,'[1]ΣΤΟΙΧΕΙΑ ΕΤΟΥΣ 3'!$BF$36,IF(MAX([1]Βοηθητικό!$E$36:$J$36)-2=MAX([1]Βοηθητικό!$E$1:$J$1)-4,'[1]ΣΤΟΙΧΕΙΑ ΕΤΟΥΣ 2'!$BF$36,IF(MAX([1]Βοηθητικό!$E$36:$J$36)-2=MAX([1]Βοηθητικό!$E$1:$J$1)-5,'[1]ΣΤΟΙΧΕΙΑ ΕΤΟΥΣ 1'!$BF$36,""))))</f>
        <v>6090</v>
      </c>
      <c r="C2731" s="6">
        <f>IF(MAX([1]Βοηθητικό!$E$36:$J$36)-1=MAX([1]Βοηθητικό!$E$1:$J$1)-1,'[1]ΣΤΟΙΧΕΙΑ ΕΤΟΥΣ 5'!$BF$36,IF(MAX([1]Βοηθητικό!$E$36:$J$36)-1=MAX([1]Βοηθητικό!$E$1:$J$1)-2,'[1]ΣΤΟΙΧΕΙΑ ΕΤΟΥΣ 4'!$BF$36,IF(MAX([1]Βοηθητικό!$E$36:$J$36)-1=MAX([1]Βοηθητικό!$E$1:$J$1)-3,'[1]ΣΤΟΙΧΕΙΑ ΕΤΟΥΣ 3'!$BF$36,IF(MAX([1]Βοηθητικό!$E$36:$J$36)-1=MAX([1]Βοηθητικό!$E$1:$J$1)-4,'[1]ΣΤΟΙΧΕΙΑ ΕΤΟΥΣ 2'!$BF$36,IF(MAX([1]Βοηθητικό!$E$36:$J$36)-1=MAX([1]Βοηθητικό!$E$1:$J$1)-5,'[1]ΣΤΟΙΧΕΙΑ ΕΤΟΥΣ 1'!$BF$36,"")))))</f>
        <v>6262</v>
      </c>
      <c r="D2731" s="7">
        <f>IF(MAX([1]Βοηθητικό!$E$36:$J$36)=MAX([1]Βοηθητικό!$E$1:$J$1),'[1]ΣΤΟΙΧΕΙΑ ΕΤΟΥΣ 6'!$BF$36,IF(MAX([1]Βοηθητικό!$E$36:$J$36)=MAX([1]Βοηθητικό!$E$1:$J$1)-1,'[1]ΣΤΟΙΧΕΙΑ ΕΤΟΥΣ 5'!$BF$36,IF(MAX([1]Βοηθητικό!$E$36:$J$36)=MAX([1]Βοηθητικό!$E$1:$J$1)-2,'[1]ΣΤΟΙΧΕΙΑ ΕΤΟΥΣ 4'!$BF$36,IF(MAX([1]Βοηθητικό!$E$36:$J$36)=MAX([1]Βοηθητικό!$E$1:$J$1)-3,'[1]ΣΤΟΙΧΕΙΑ ΕΤΟΥΣ 3'!$BF$36,IF(MAX([1]Βοηθητικό!$E$36:$J$36)=MAX([1]Βοηθητικό!$E$1:$J$1)-4,'[1]ΣΤΟΙΧΕΙΑ ΕΤΟΥΣ 2'!$BF$36,IF(MAX([1]Βοηθητικό!$E$36:$J$36)=MAX([1]Βοηθητικό!$E$1:$J$1)-5,'[1]ΣΤΟΙΧΕΙΑ ΕΤΟΥΣ 1'!$BF$36,""))))))</f>
        <v>0</v>
      </c>
    </row>
    <row r="2732" spans="1:4" x14ac:dyDescent="0.25">
      <c r="A2732" s="1" t="s">
        <v>9</v>
      </c>
      <c r="B2732" s="6">
        <f>IF(MAX([1]Βοηθητικό!$E$36:$J$36)-2=MAX([1]Βοηθητικό!$E$1:$J$1)-2,'[1]ΣΤΟΙΧΕΙΑ ΕΤΟΥΣ 4'!$J$36,IF(MAX([1]Βοηθητικό!$E$36:$J$36)-2=MAX([1]Βοηθητικό!$E$1:$J$1)-3,'[1]ΣΤΟΙΧΕΙΑ ΕΤΟΥΣ 3'!$J$36,IF(MAX([1]Βοηθητικό!$E$36:$J$36)-2=MAX([1]Βοηθητικό!$E$1:$J$1)-4,'[1]ΣΤΟΙΧΕΙΑ ΕΤΟΥΣ 2'!$J$36,IF(MAX([1]Βοηθητικό!$E$36:$J$36)-2=MAX([1]Βοηθητικό!$E$1:$J$1)-5,'[1]ΣΤΟΙΧΕΙΑ ΕΤΟΥΣ 1'!$J$36,""))))</f>
        <v>0</v>
      </c>
      <c r="C2732" s="6">
        <f>IF(MAX([1]Βοηθητικό!$E$36:$J$36)-1=MAX([1]Βοηθητικό!$E$1:$J$1)-1,'[1]ΣΤΟΙΧΕΙΑ ΕΤΟΥΣ 5'!$J$36,IF(MAX([1]Βοηθητικό!$E$36:$J$36)-1=MAX([1]Βοηθητικό!$E$1:$J$1)-2,'[1]ΣΤΟΙΧΕΙΑ ΕΤΟΥΣ 4'!$J$36,IF(MAX([1]Βοηθητικό!$E$36:$J$36)-1=MAX([1]Βοηθητικό!$E$1:$J$1)-3,'[1]ΣΤΟΙΧΕΙΑ ΕΤΟΥΣ 3'!$J$36,IF(MAX([1]Βοηθητικό!$E$36:$J$36)-1=MAX([1]Βοηθητικό!$E$1:$J$1)-4,'[1]ΣΤΟΙΧΕΙΑ ΕΤΟΥΣ 2'!$J$36,IF(MAX([1]Βοηθητικό!$E$36:$J$36)-1=MAX([1]Βοηθητικό!$E$1:$J$1)-5,'[1]ΣΤΟΙΧΕΙΑ ΕΤΟΥΣ 1'!$J$36,"")))))</f>
        <v>0</v>
      </c>
      <c r="D2732" s="7">
        <f>IF(MAX([1]Βοηθητικό!$E$36:$J$36)=MAX([1]Βοηθητικό!$E$1:$J$1),'[1]ΣΤΟΙΧΕΙΑ ΕΤΟΥΣ 6'!$J$36,IF(MAX([1]Βοηθητικό!$E$36:$J$36)=MAX([1]Βοηθητικό!$E$1:$J$1)-1,'[1]ΣΤΟΙΧΕΙΑ ΕΤΟΥΣ 5'!$J$36,IF(MAX([1]Βοηθητικό!$E$36:$J$36)=MAX([1]Βοηθητικό!$E$1:$J$1)-2,'[1]ΣΤΟΙΧΕΙΑ ΕΤΟΥΣ 4'!$J$36,IF(MAX([1]Βοηθητικό!$E$36:$J$36)=MAX([1]Βοηθητικό!$E$1:$J$1)-3,'[1]ΣΤΟΙΧΕΙΑ ΕΤΟΥΣ 3'!$J$36,IF(MAX([1]Βοηθητικό!$E$36:$J$36)=MAX([1]Βοηθητικό!$E$1:$J$1)-4,'[1]ΣΤΟΙΧΕΙΑ ΕΤΟΥΣ 2'!$J$36,IF(MAX([1]Βοηθητικό!$E$36:$J$36)=MAX([1]Βοηθητικό!$E$1:$J$1)-5,'[1]ΣΤΟΙΧΕΙΑ ΕΤΟΥΣ 1'!$J$36,""))))))</f>
        <v>0</v>
      </c>
    </row>
    <row r="2733" spans="1:4" x14ac:dyDescent="0.25">
      <c r="A2733" s="1" t="s">
        <v>181</v>
      </c>
      <c r="B2733" s="6">
        <f>IF(MAX([1]Βοηθητικό!$E$36:$J$36)-2=MAX([1]Βοηθητικό!$E$1:$J$1)-2,'[1]ΣΤΟΙΧΕΙΑ ΕΤΟΥΣ 4'!$M$36,IF(MAX([1]Βοηθητικό!$E$36:$J$36)-2=MAX([1]Βοηθητικό!$E$1:$J$1)-3,'[1]ΣΤΟΙΧΕΙΑ ΕΤΟΥΣ 3'!$M$36,IF(MAX([1]Βοηθητικό!$E$36:$J$36)-2=MAX([1]Βοηθητικό!$E$1:$J$1)-4,'[1]ΣΤΟΙΧΕΙΑ ΕΤΟΥΣ 2'!$M$36,IF(MAX([1]Βοηθητικό!$E$36:$J$36)-2=MAX([1]Βοηθητικό!$E$1:$J$1)-5,'[1]ΣΤΟΙΧΕΙΑ ΕΤΟΥΣ 1'!$M$36,""))))</f>
        <v>191024</v>
      </c>
      <c r="C2733" s="6">
        <f>IF(MAX([1]Βοηθητικό!$E$36:$J$36)-1=MAX([1]Βοηθητικό!$E$1:$J$1)-1,'[1]ΣΤΟΙΧΕΙΑ ΕΤΟΥΣ 5'!$M$36,IF(MAX([1]Βοηθητικό!$E$36:$J$36)-1=MAX([1]Βοηθητικό!$E$1:$J$1)-2,'[1]ΣΤΟΙΧΕΙΑ ΕΤΟΥΣ 4'!$M$36,IF(MAX([1]Βοηθητικό!$E$36:$J$36)-1=MAX([1]Βοηθητικό!$E$1:$J$1)-3,'[1]ΣΤΟΙΧΕΙΑ ΕΤΟΥΣ 3'!$M$36,IF(MAX([1]Βοηθητικό!$E$36:$J$36)-1=MAX([1]Βοηθητικό!$E$1:$J$1)-4,'[1]ΣΤΟΙΧΕΙΑ ΕΤΟΥΣ 2'!$M$36,IF(MAX([1]Βοηθητικό!$E$36:$J$36)-1=MAX([1]Βοηθητικό!$E$1:$J$1)-5,'[1]ΣΤΟΙΧΕΙΑ ΕΤΟΥΣ 1'!$M$36,"")))))</f>
        <v>233203</v>
      </c>
      <c r="D2733" s="7">
        <f>IF(MAX([1]Βοηθητικό!$E$36:$J$36)=MAX([1]Βοηθητικό!$E$1:$J$1),'[1]ΣΤΟΙΧΕΙΑ ΕΤΟΥΣ 6'!$M$36,IF(MAX([1]Βοηθητικό!$E$36:$J$36)=MAX([1]Βοηθητικό!$E$1:$J$1)-1,'[1]ΣΤΟΙΧΕΙΑ ΕΤΟΥΣ 5'!$M$36,IF(MAX([1]Βοηθητικό!$E$36:$J$36)=MAX([1]Βοηθητικό!$E$1:$J$1)-2,'[1]ΣΤΟΙΧΕΙΑ ΕΤΟΥΣ 4'!$M$36,IF(MAX([1]Βοηθητικό!$E$36:$J$36)=MAX([1]Βοηθητικό!$E$1:$J$1)-3,'[1]ΣΤΟΙΧΕΙΑ ΕΤΟΥΣ 3'!$M$36,IF(MAX([1]Βοηθητικό!$E$36:$J$36)=MAX([1]Βοηθητικό!$E$1:$J$1)-4,'[1]ΣΤΟΙΧΕΙΑ ΕΤΟΥΣ 2'!$M$36,IF(MAX([1]Βοηθητικό!$E$36:$J$36)=MAX([1]Βοηθητικό!$E$1:$J$1)-5,'[1]ΣΤΟΙΧΕΙΑ ΕΤΟΥΣ 1'!$M$36,""))))))</f>
        <v>0</v>
      </c>
    </row>
    <row r="2734" spans="1:4" x14ac:dyDescent="0.25">
      <c r="A2734" s="1" t="s">
        <v>182</v>
      </c>
      <c r="B2734" s="6">
        <f>IF(MAX([1]Βοηθητικό!$E$36:$J$36)-2=MAX([1]Βοηθητικό!$E$1:$J$1)-2,'[1]ΣΤΟΙΧΕΙΑ ΕΤΟΥΣ 4'!$BN$36,IF(MAX([1]Βοηθητικό!$E$36:$J$36)-2=MAX([1]Βοηθητικό!$E$1:$J$1)-3,'[1]ΣΤΟΙΧΕΙΑ ΕΤΟΥΣ 3'!$BN$36,IF(MAX([1]Βοηθητικό!$E$36:$J$36)-2=MAX([1]Βοηθητικό!$E$1:$J$1)-4,'[1]ΣΤΟΙΧΕΙΑ ΕΤΟΥΣ 2'!$BN$36,IF(MAX([1]Βοηθητικό!$E$36:$J$36)-2=MAX([1]Βοηθητικό!$E$1:$J$1)-5,'[1]ΣΤΟΙΧΕΙΑ ΕΤΟΥΣ 1'!$BN$36,""))))</f>
        <v>184934</v>
      </c>
      <c r="C2734" s="6">
        <f>IF(MAX([1]Βοηθητικό!$E$36:$J$36)-1=MAX([1]Βοηθητικό!$E$1:$J$1)-1,'[1]ΣΤΟΙΧΕΙΑ ΕΤΟΥΣ 5'!$BN$36,IF(MAX([1]Βοηθητικό!$E$36:$J$36)-1=MAX([1]Βοηθητικό!$E$1:$J$1)-2,'[1]ΣΤΟΙΧΕΙΑ ΕΤΟΥΣ 4'!$BN$36,IF(MAX([1]Βοηθητικό!$E$36:$J$36)-1=MAX([1]Βοηθητικό!$E$1:$J$1)-3,'[1]ΣΤΟΙΧΕΙΑ ΕΤΟΥΣ 3'!$BN$36,IF(MAX([1]Βοηθητικό!$E$36:$J$36)-1=MAX([1]Βοηθητικό!$E$1:$J$1)-4,'[1]ΣΤΟΙΧΕΙΑ ΕΤΟΥΣ 2'!$BN$36,IF(MAX([1]Βοηθητικό!$E$36:$J$36)-1=MAX([1]Βοηθητικό!$E$1:$J$1)-5,'[1]ΣΤΟΙΧΕΙΑ ΕΤΟΥΣ 1'!$BN$36,"")))))</f>
        <v>226941</v>
      </c>
      <c r="D2734" s="7">
        <f>IF(MAX([1]Βοηθητικό!$E$36:$J$36)=MAX([1]Βοηθητικό!$E$1:$J$1),'[1]ΣΤΟΙΧΕΙΑ ΕΤΟΥΣ 6'!$BN$36,IF(MAX([1]Βοηθητικό!$E$36:$J$36)=MAX([1]Βοηθητικό!$E$1:$J$1)-1,'[1]ΣΤΟΙΧΕΙΑ ΕΤΟΥΣ 5'!$BN$36,IF(MAX([1]Βοηθητικό!$E$36:$J$36)=MAX([1]Βοηθητικό!$E$1:$J$1)-2,'[1]ΣΤΟΙΧΕΙΑ ΕΤΟΥΣ 4'!$BN$36,IF(MAX([1]Βοηθητικό!$E$36:$J$36)=MAX([1]Βοηθητικό!$E$1:$J$1)-3,'[1]ΣΤΟΙΧΕΙΑ ΕΤΟΥΣ 3'!$BN$36,IF(MAX([1]Βοηθητικό!$E$36:$J$36)=MAX([1]Βοηθητικό!$E$1:$J$1)-4,'[1]ΣΤΟΙΧΕΙΑ ΕΤΟΥΣ 2'!$BN$36,IF(MAX([1]Βοηθητικό!$E$36:$J$36)=MAX([1]Βοηθητικό!$E$1:$J$1)-5,'[1]ΣΤΟΙΧΕΙΑ ΕΤΟΥΣ 1'!$BN$36,""))))))</f>
        <v>0</v>
      </c>
    </row>
    <row r="2735" spans="1:4" x14ac:dyDescent="0.25">
      <c r="A2735" s="1" t="s">
        <v>183</v>
      </c>
      <c r="B2735" s="6">
        <f>IF(MAX([1]Βοηθητικό!$E$36:$J$36)-2=MAX([1]Βοηθητικό!$E$1:$J$1)-2,'[1]ΣΤΟΙΧΕΙΑ ΕΤΟΥΣ 4'!$BG$36,IF(MAX([1]Βοηθητικό!$E$36:$J$36)-2=MAX([1]Βοηθητικό!$E$1:$J$1)-3,'[1]ΣΤΟΙΧΕΙΑ ΕΤΟΥΣ 3'!$BG$36,IF(MAX([1]Βοηθητικό!$E$36:$J$36)-2=MAX([1]Βοηθητικό!$E$1:$J$1)-4,'[1]ΣΤΟΙΧΕΙΑ ΕΤΟΥΣ 2'!$BG$36,IF(MAX([1]Βοηθητικό!$E$36:$J$36)-2=MAX([1]Βοηθητικό!$E$1:$J$1)-5,'[1]ΣΤΟΙΧΕΙΑ ΕΤΟΥΣ 1'!$BG$36,""))))</f>
        <v>6090</v>
      </c>
      <c r="C2735" s="6">
        <f>IF(MAX([1]Βοηθητικό!$E$36:$J$36)-1=MAX([1]Βοηθητικό!$E$1:$J$1)-1,'[1]ΣΤΟΙΧΕΙΑ ΕΤΟΥΣ 5'!$BG$36,IF(MAX([1]Βοηθητικό!$E$36:$J$36)-1=MAX([1]Βοηθητικό!$E$1:$J$1)-2,'[1]ΣΤΟΙΧΕΙΑ ΕΤΟΥΣ 4'!$BG$36,IF(MAX([1]Βοηθητικό!$E$36:$J$36)-1=MAX([1]Βοηθητικό!$E$1:$J$1)-3,'[1]ΣΤΟΙΧΕΙΑ ΕΤΟΥΣ 3'!$BG$36,IF(MAX([1]Βοηθητικό!$E$36:$J$36)-1=MAX([1]Βοηθητικό!$E$1:$J$1)-4,'[1]ΣΤΟΙΧΕΙΑ ΕΤΟΥΣ 2'!$BG$36,IF(MAX([1]Βοηθητικό!$E$36:$J$36)-1=MAX([1]Βοηθητικό!$E$1:$J$1)-5,'[1]ΣΤΟΙΧΕΙΑ ΕΤΟΥΣ 1'!$BG$36,"")))))</f>
        <v>6262</v>
      </c>
      <c r="D2735" s="7">
        <f>IF(MAX([1]Βοηθητικό!$E$36:$J$36)=MAX([1]Βοηθητικό!$E$1:$J$1),'[1]ΣΤΟΙΧΕΙΑ ΕΤΟΥΣ 6'!$BG$36,IF(MAX([1]Βοηθητικό!$E$36:$J$36)=MAX([1]Βοηθητικό!$E$1:$J$1)-1,'[1]ΣΤΟΙΧΕΙΑ ΕΤΟΥΣ 5'!$BG$36,IF(MAX([1]Βοηθητικό!$E$36:$J$36)=MAX([1]Βοηθητικό!$E$1:$J$1)-2,'[1]ΣΤΟΙΧΕΙΑ ΕΤΟΥΣ 4'!$BG$36,IF(MAX([1]Βοηθητικό!$E$36:$J$36)=MAX([1]Βοηθητικό!$E$1:$J$1)-3,'[1]ΣΤΟΙΧΕΙΑ ΕΤΟΥΣ 3'!$BG$36,IF(MAX([1]Βοηθητικό!$E$36:$J$36)=MAX([1]Βοηθητικό!$E$1:$J$1)-4,'[1]ΣΤΟΙΧΕΙΑ ΕΤΟΥΣ 2'!$BG$36,IF(MAX([1]Βοηθητικό!$E$36:$J$36)=MAX([1]Βοηθητικό!$E$1:$J$1)-5,'[1]ΣΤΟΙΧΕΙΑ ΕΤΟΥΣ 1'!$BG$36,""))))))</f>
        <v>0</v>
      </c>
    </row>
    <row r="2736" spans="1:4" x14ac:dyDescent="0.25">
      <c r="A2736" s="1" t="s">
        <v>66</v>
      </c>
      <c r="B2736" s="6">
        <f>IF(MAX([1]Βοηθητικό!$E$36:$J$36)-2=MAX([1]Βοηθητικό!$E$1:$J$1)-2,'[1]ΣΤΟΙΧΕΙΑ ΕΤΟΥΣ 4'!$BO$36,IF(MAX([1]Βοηθητικό!$E$36:$J$36)-2=MAX([1]Βοηθητικό!$E$1:$J$1)-3,'[1]ΣΤΟΙΧΕΙΑ ΕΤΟΥΣ 3'!$BO$36,IF(MAX([1]Βοηθητικό!$E$36:$J$36)-2=MAX([1]Βοηθητικό!$E$1:$J$1)-4,'[1]ΣΤΟΙΧΕΙΑ ΕΤΟΥΣ 2'!$BO$36,IF(MAX([1]Βοηθητικό!$E$36:$J$36)-2=MAX([1]Βοηθητικό!$E$1:$J$1)-5,'[1]ΣΤΟΙΧΕΙΑ ΕΤΟΥΣ 1'!$BO$36,""))))</f>
        <v>0</v>
      </c>
      <c r="C2736" s="6">
        <f>IF(MAX([1]Βοηθητικό!$E$36:$J$36)-1=MAX([1]Βοηθητικό!$E$1:$J$1)-1,'[1]ΣΤΟΙΧΕΙΑ ΕΤΟΥΣ 5'!$BO$36,IF(MAX([1]Βοηθητικό!$E$36:$J$36)-1=MAX([1]Βοηθητικό!$E$1:$J$1)-2,'[1]ΣΤΟΙΧΕΙΑ ΕΤΟΥΣ 4'!$BO$36,IF(MAX([1]Βοηθητικό!$E$36:$J$36)-1=MAX([1]Βοηθητικό!$E$1:$J$1)-3,'[1]ΣΤΟΙΧΕΙΑ ΕΤΟΥΣ 3'!$BO$36,IF(MAX([1]Βοηθητικό!$E$36:$J$36)-1=MAX([1]Βοηθητικό!$E$1:$J$1)-4,'[1]ΣΤΟΙΧΕΙΑ ΕΤΟΥΣ 2'!$BO$36,IF(MAX([1]Βοηθητικό!$E$36:$J$36)-1=MAX([1]Βοηθητικό!$E$1:$J$1)-5,'[1]ΣΤΟΙΧΕΙΑ ΕΤΟΥΣ 1'!$BO$36,"")))))</f>
        <v>0</v>
      </c>
      <c r="D2736" s="7">
        <f>IF(MAX([1]Βοηθητικό!$E$36:$J$36)=MAX([1]Βοηθητικό!$E$1:$J$1),'[1]ΣΤΟΙΧΕΙΑ ΕΤΟΥΣ 6'!$BO$36,IF(MAX([1]Βοηθητικό!$E$36:$J$36)=MAX([1]Βοηθητικό!$E$1:$J$1)-1,'[1]ΣΤΟΙΧΕΙΑ ΕΤΟΥΣ 5'!$BO$36,IF(MAX([1]Βοηθητικό!$E$36:$J$36)=MAX([1]Βοηθητικό!$E$1:$J$1)-2,'[1]ΣΤΟΙΧΕΙΑ ΕΤΟΥΣ 4'!$BO$36,IF(MAX([1]Βοηθητικό!$E$36:$J$36)=MAX([1]Βοηθητικό!$E$1:$J$1)-3,'[1]ΣΤΟΙΧΕΙΑ ΕΤΟΥΣ 3'!$BO$36,IF(MAX([1]Βοηθητικό!$E$36:$J$36)=MAX([1]Βοηθητικό!$E$1:$J$1)-4,'[1]ΣΤΟΙΧΕΙΑ ΕΤΟΥΣ 2'!$BO$36,IF(MAX([1]Βοηθητικό!$E$36:$J$36)=MAX([1]Βοηθητικό!$E$1:$J$1)-5,'[1]ΣΤΟΙΧΕΙΑ ΕΤΟΥΣ 1'!$BO$36,""))))))</f>
        <v>0</v>
      </c>
    </row>
    <row r="2737" spans="1:4" x14ac:dyDescent="0.25">
      <c r="A2737" s="1" t="s">
        <v>13</v>
      </c>
      <c r="B2737" s="6">
        <f>IF(MAX([1]Βοηθητικό!$E$36:$J$36)-2=MAX([1]Βοηθητικό!$E$1:$J$1)-2,'[1]ΣΤΟΙΧΕΙΑ ΕΤΟΥΣ 4'!$N$36,IF(MAX([1]Βοηθητικό!$E$36:$J$36)-2=MAX([1]Βοηθητικό!$E$1:$J$1)-3,'[1]ΣΤΟΙΧΕΙΑ ΕΤΟΥΣ 3'!$N$36,IF(MAX([1]Βοηθητικό!$E$36:$J$36)-2=MAX([1]Βοηθητικό!$E$1:$J$1)-4,'[1]ΣΤΟΙΧΕΙΑ ΕΤΟΥΣ 2'!$N$36,IF(MAX([1]Βοηθητικό!$E$36:$J$36)-2=MAX([1]Βοηθητικό!$E$1:$J$1)-5,'[1]ΣΤΟΙΧΕΙΑ ΕΤΟΥΣ 1'!$N$36,""))))</f>
        <v>0</v>
      </c>
      <c r="C2737" s="6">
        <f>IF(MAX([1]Βοηθητικό!$E$36:$J$36)-1=MAX([1]Βοηθητικό!$E$1:$J$1)-1,'[1]ΣΤΟΙΧΕΙΑ ΕΤΟΥΣ 5'!$N$36,IF(MAX([1]Βοηθητικό!$E$36:$J$36)-1=MAX([1]Βοηθητικό!$E$1:$J$1)-2,'[1]ΣΤΟΙΧΕΙΑ ΕΤΟΥΣ 4'!$N$36,IF(MAX([1]Βοηθητικό!$E$36:$J$36)-1=MAX([1]Βοηθητικό!$E$1:$J$1)-3,'[1]ΣΤΟΙΧΕΙΑ ΕΤΟΥΣ 3'!$N$36,IF(MAX([1]Βοηθητικό!$E$36:$J$36)-1=MAX([1]Βοηθητικό!$E$1:$J$1)-4,'[1]ΣΤΟΙΧΕΙΑ ΕΤΟΥΣ 2'!$N$36,IF(MAX([1]Βοηθητικό!$E$36:$J$36)-1=MAX([1]Βοηθητικό!$E$1:$J$1)-5,'[1]ΣΤΟΙΧΕΙΑ ΕΤΟΥΣ 1'!$N$36,"")))))</f>
        <v>0</v>
      </c>
      <c r="D2737" s="7">
        <f>IF(MAX([1]Βοηθητικό!$E$36:$J$36)=MAX([1]Βοηθητικό!$E$1:$J$1),'[1]ΣΤΟΙΧΕΙΑ ΕΤΟΥΣ 6'!$N$36,IF(MAX([1]Βοηθητικό!$E$36:$J$36)=MAX([1]Βοηθητικό!$E$1:$J$1)-1,'[1]ΣΤΟΙΧΕΙΑ ΕΤΟΥΣ 5'!$N$36,IF(MAX([1]Βοηθητικό!$E$36:$J$36)=MAX([1]Βοηθητικό!$E$1:$J$1)-2,'[1]ΣΤΟΙΧΕΙΑ ΕΤΟΥΣ 4'!$N$36,IF(MAX([1]Βοηθητικό!$E$36:$J$36)=MAX([1]Βοηθητικό!$E$1:$J$1)-3,'[1]ΣΤΟΙΧΕΙΑ ΕΤΟΥΣ 3'!$N$36,IF(MAX([1]Βοηθητικό!$E$36:$J$36)=MAX([1]Βοηθητικό!$E$1:$J$1)-4,'[1]ΣΤΟΙΧΕΙΑ ΕΤΟΥΣ 2'!$N$36,IF(MAX([1]Βοηθητικό!$E$36:$J$36)=MAX([1]Βοηθητικό!$E$1:$J$1)-5,'[1]ΣΤΟΙΧΕΙΑ ΕΤΟΥΣ 1'!$N$36,""))))))</f>
        <v>0</v>
      </c>
    </row>
    <row r="2738" spans="1:4" x14ac:dyDescent="0.25">
      <c r="A2738" s="1" t="s">
        <v>14</v>
      </c>
      <c r="B2738" s="6">
        <f>IF(MAX([1]Βοηθητικό!$E$36:$J$36)-2=MAX([1]Βοηθητικό!$E$1:$J$1)-2,'[1]ΣΤΟΙΧΕΙΑ ΕΤΟΥΣ 4'!$O$36,IF(MAX([1]Βοηθητικό!$E$36:$J$36)-2=MAX([1]Βοηθητικό!$E$1:$J$1)-3,'[1]ΣΤΟΙΧΕΙΑ ΕΤΟΥΣ 3'!$O$36,IF(MAX([1]Βοηθητικό!$E$36:$J$36)-2=MAX([1]Βοηθητικό!$E$1:$J$1)-4,'[1]ΣΤΟΙΧΕΙΑ ΕΤΟΥΣ 2'!$O$36,IF(MAX([1]Βοηθητικό!$E$36:$J$36)-2=MAX([1]Βοηθητικό!$E$1:$J$1)-5,'[1]ΣΤΟΙΧΕΙΑ ΕΤΟΥΣ 1'!$O$36,""))))</f>
        <v>0</v>
      </c>
      <c r="C2738" s="6">
        <f>IF(MAX([1]Βοηθητικό!$E$36:$J$36)-1=MAX([1]Βοηθητικό!$E$1:$J$1)-1,'[1]ΣΤΟΙΧΕΙΑ ΕΤΟΥΣ 5'!$O$36,IF(MAX([1]Βοηθητικό!$E$36:$J$36)-1=MAX([1]Βοηθητικό!$E$1:$J$1)-2,'[1]ΣΤΟΙΧΕΙΑ ΕΤΟΥΣ 4'!$O$36,IF(MAX([1]Βοηθητικό!$E$36:$J$36)-1=MAX([1]Βοηθητικό!$E$1:$J$1)-3,'[1]ΣΤΟΙΧΕΙΑ ΕΤΟΥΣ 3'!$O$36,IF(MAX([1]Βοηθητικό!$E$36:$J$36)-1=MAX([1]Βοηθητικό!$E$1:$J$1)-4,'[1]ΣΤΟΙΧΕΙΑ ΕΤΟΥΣ 2'!$O$36,IF(MAX([1]Βοηθητικό!$E$36:$J$36)-1=MAX([1]Βοηθητικό!$E$1:$J$1)-5,'[1]ΣΤΟΙΧΕΙΑ ΕΤΟΥΣ 1'!$O$36,"")))))</f>
        <v>0</v>
      </c>
      <c r="D2738" s="7">
        <f>IF(MAX([1]Βοηθητικό!$E$36:$J$36)=MAX([1]Βοηθητικό!$E$1:$J$1),'[1]ΣΤΟΙΧΕΙΑ ΕΤΟΥΣ 6'!$O$36,IF(MAX([1]Βοηθητικό!$E$36:$J$36)=MAX([1]Βοηθητικό!$E$1:$J$1)-1,'[1]ΣΤΟΙΧΕΙΑ ΕΤΟΥΣ 5'!$O$36,IF(MAX([1]Βοηθητικό!$E$36:$J$36)=MAX([1]Βοηθητικό!$E$1:$J$1)-2,'[1]ΣΤΟΙΧΕΙΑ ΕΤΟΥΣ 4'!$O$36,IF(MAX([1]Βοηθητικό!$E$36:$J$36)=MAX([1]Βοηθητικό!$E$1:$J$1)-3,'[1]ΣΤΟΙΧΕΙΑ ΕΤΟΥΣ 3'!$O$36,IF(MAX([1]Βοηθητικό!$E$36:$J$36)=MAX([1]Βοηθητικό!$E$1:$J$1)-4,'[1]ΣΤΟΙΧΕΙΑ ΕΤΟΥΣ 2'!$O$36,IF(MAX([1]Βοηθητικό!$E$36:$J$36)=MAX([1]Βοηθητικό!$E$1:$J$1)-5,'[1]ΣΤΟΙΧΕΙΑ ΕΤΟΥΣ 1'!$O$36,""))))))</f>
        <v>0</v>
      </c>
    </row>
    <row r="2739" spans="1:4" x14ac:dyDescent="0.25">
      <c r="A2739" s="1" t="s">
        <v>15</v>
      </c>
      <c r="B2739" s="6">
        <f>IF(MAX([1]Βοηθητικό!$E$36:$J$36)-2=MAX([1]Βοηθητικό!$E$1:$J$1)-2,'[1]ΣΤΟΙΧΕΙΑ ΕΤΟΥΣ 4'!$P$36,IF(MAX([1]Βοηθητικό!$E$36:$J$36)-2=MAX([1]Βοηθητικό!$E$1:$J$1)-3,'[1]ΣΤΟΙΧΕΙΑ ΕΤΟΥΣ 3'!$P$36,IF(MAX([1]Βοηθητικό!$E$36:$J$36)-2=MAX([1]Βοηθητικό!$E$1:$J$1)-4,'[1]ΣΤΟΙΧΕΙΑ ΕΤΟΥΣ 2'!$P$36,IF(MAX([1]Βοηθητικό!$E$36:$J$36)-2=MAX([1]Βοηθητικό!$E$1:$J$1)-5,'[1]ΣΤΟΙΧΕΙΑ ΕΤΟΥΣ 1'!$P$36,""))))</f>
        <v>755112</v>
      </c>
      <c r="C2739" s="6">
        <f>IF(MAX([1]Βοηθητικό!$E$36:$J$36)-1=MAX([1]Βοηθητικό!$E$1:$J$1)-1,'[1]ΣΤΟΙΧΕΙΑ ΕΤΟΥΣ 5'!$P$36,IF(MAX([1]Βοηθητικό!$E$36:$J$36)-1=MAX([1]Βοηθητικό!$E$1:$J$1)-2,'[1]ΣΤΟΙΧΕΙΑ ΕΤΟΥΣ 4'!$P$36,IF(MAX([1]Βοηθητικό!$E$36:$J$36)-1=MAX([1]Βοηθητικό!$E$1:$J$1)-3,'[1]ΣΤΟΙΧΕΙΑ ΕΤΟΥΣ 3'!$P$36,IF(MAX([1]Βοηθητικό!$E$36:$J$36)-1=MAX([1]Βοηθητικό!$E$1:$J$1)-4,'[1]ΣΤΟΙΧΕΙΑ ΕΤΟΥΣ 2'!$P$36,IF(MAX([1]Βοηθητικό!$E$36:$J$36)-1=MAX([1]Βοηθητικό!$E$1:$J$1)-5,'[1]ΣΤΟΙΧΕΙΑ ΕΤΟΥΣ 1'!$P$36,"")))))</f>
        <v>784269</v>
      </c>
      <c r="D2739" s="7">
        <f>IF(MAX([1]Βοηθητικό!$E$36:$J$36)=MAX([1]Βοηθητικό!$E$1:$J$1),'[1]ΣΤΟΙΧΕΙΑ ΕΤΟΥΣ 6'!$P$36,IF(MAX([1]Βοηθητικό!$E$36:$J$36)=MAX([1]Βοηθητικό!$E$1:$J$1)-1,'[1]ΣΤΟΙΧΕΙΑ ΕΤΟΥΣ 5'!$P$36,IF(MAX([1]Βοηθητικό!$E$36:$J$36)=MAX([1]Βοηθητικό!$E$1:$J$1)-2,'[1]ΣΤΟΙΧΕΙΑ ΕΤΟΥΣ 4'!$P$36,IF(MAX([1]Βοηθητικό!$E$36:$J$36)=MAX([1]Βοηθητικό!$E$1:$J$1)-3,'[1]ΣΤΟΙΧΕΙΑ ΕΤΟΥΣ 3'!$P$36,IF(MAX([1]Βοηθητικό!$E$36:$J$36)=MAX([1]Βοηθητικό!$E$1:$J$1)-4,'[1]ΣΤΟΙΧΕΙΑ ΕΤΟΥΣ 2'!$P$36,IF(MAX([1]Βοηθητικό!$E$36:$J$36)=MAX([1]Βοηθητικό!$E$1:$J$1)-5,'[1]ΣΤΟΙΧΕΙΑ ΕΤΟΥΣ 1'!$P$36,""))))))</f>
        <v>998584</v>
      </c>
    </row>
    <row r="2740" spans="1:4" x14ac:dyDescent="0.25">
      <c r="A2740" s="1" t="s">
        <v>16</v>
      </c>
      <c r="B2740" s="6">
        <f>IF(MAX([1]Βοηθητικό!$E$36:$J$36)-2=MAX([1]Βοηθητικό!$E$1:$J$1)-2,'[1]ΣΤΟΙΧΕΙΑ ΕΤΟΥΣ 4'!$Q$36,IF(MAX([1]Βοηθητικό!$E$36:$J$36)-2=MAX([1]Βοηθητικό!$E$1:$J$1)-3,'[1]ΣΤΟΙΧΕΙΑ ΕΤΟΥΣ 3'!$Q$36,IF(MAX([1]Βοηθητικό!$E$36:$J$36)-2=MAX([1]Βοηθητικό!$E$1:$J$1)-4,'[1]ΣΤΟΙΧΕΙΑ ΕΤΟΥΣ 2'!$Q$36,IF(MAX([1]Βοηθητικό!$E$36:$J$36)-2=MAX([1]Βοηθητικό!$E$1:$J$1)-5,'[1]ΣΤΟΙΧΕΙΑ ΕΤΟΥΣ 1'!$Q$36,""))))</f>
        <v>490641</v>
      </c>
      <c r="C2740" s="6">
        <f>IF(MAX([1]Βοηθητικό!$E$36:$J$36)-1=MAX([1]Βοηθητικό!$E$1:$J$1)-1,'[1]ΣΤΟΙΧΕΙΑ ΕΤΟΥΣ 5'!$Q$36,IF(MAX([1]Βοηθητικό!$E$36:$J$36)-1=MAX([1]Βοηθητικό!$E$1:$J$1)-2,'[1]ΣΤΟΙΧΕΙΑ ΕΤΟΥΣ 4'!$Q$36,IF(MAX([1]Βοηθητικό!$E$36:$J$36)-1=MAX([1]Βοηθητικό!$E$1:$J$1)-3,'[1]ΣΤΟΙΧΕΙΑ ΕΤΟΥΣ 3'!$Q$36,IF(MAX([1]Βοηθητικό!$E$36:$J$36)-1=MAX([1]Βοηθητικό!$E$1:$J$1)-4,'[1]ΣΤΟΙΧΕΙΑ ΕΤΟΥΣ 2'!$Q$36,IF(MAX([1]Βοηθητικό!$E$36:$J$36)-1=MAX([1]Βοηθητικό!$E$1:$J$1)-5,'[1]ΣΤΟΙΧΕΙΑ ΕΤΟΥΣ 1'!$Q$36,"")))))</f>
        <v>545417</v>
      </c>
      <c r="D2740" s="7">
        <f>IF(MAX([1]Βοηθητικό!$E$36:$J$36)=MAX([1]Βοηθητικό!$E$1:$J$1),'[1]ΣΤΟΙΧΕΙΑ ΕΤΟΥΣ 6'!$Q$36,IF(MAX([1]Βοηθητικό!$E$36:$J$36)=MAX([1]Βοηθητικό!$E$1:$J$1)-1,'[1]ΣΤΟΙΧΕΙΑ ΕΤΟΥΣ 5'!$Q$36,IF(MAX([1]Βοηθητικό!$E$36:$J$36)=MAX([1]Βοηθητικό!$E$1:$J$1)-2,'[1]ΣΤΟΙΧΕΙΑ ΕΤΟΥΣ 4'!$Q$36,IF(MAX([1]Βοηθητικό!$E$36:$J$36)=MAX([1]Βοηθητικό!$E$1:$J$1)-3,'[1]ΣΤΟΙΧΕΙΑ ΕΤΟΥΣ 3'!$Q$36,IF(MAX([1]Βοηθητικό!$E$36:$J$36)=MAX([1]Βοηθητικό!$E$1:$J$1)-4,'[1]ΣΤΟΙΧΕΙΑ ΕΤΟΥΣ 2'!$Q$36,IF(MAX([1]Βοηθητικό!$E$36:$J$36)=MAX([1]Βοηθητικό!$E$1:$J$1)-5,'[1]ΣΤΟΙΧΕΙΑ ΕΤΟΥΣ 1'!$Q$36,""))))))</f>
        <v>760056</v>
      </c>
    </row>
    <row r="2741" spans="1:4" x14ac:dyDescent="0.25">
      <c r="A2741" s="1" t="s">
        <v>184</v>
      </c>
      <c r="B2741" s="6">
        <f>IF(MAX([1]Βοηθητικό!$E$36:$J$36)-2=MAX([1]Βοηθητικό!$E$1:$J$1)-2,'[1]ΣΤΟΙΧΕΙΑ ΕΤΟΥΣ 4'!$R$36,IF(MAX([1]Βοηθητικό!$E$36:$J$36)-2=MAX([1]Βοηθητικό!$E$1:$J$1)-3,'[1]ΣΤΟΙΧΕΙΑ ΕΤΟΥΣ 3'!$R$36,IF(MAX([1]Βοηθητικό!$E$36:$J$36)-2=MAX([1]Βοηθητικό!$E$1:$J$1)-4,'[1]ΣΤΟΙΧΕΙΑ ΕΤΟΥΣ 2'!$R$36,IF(MAX([1]Βοηθητικό!$E$36:$J$36)-2=MAX([1]Βοηθητικό!$E$1:$J$1)-5,'[1]ΣΤΟΙΧΕΙΑ ΕΤΟΥΣ 1'!$R$36,""))))</f>
        <v>0</v>
      </c>
      <c r="C2741" s="6">
        <f>IF(MAX([1]Βοηθητικό!$E$36:$J$36)-1=MAX([1]Βοηθητικό!$E$1:$J$1)-1,'[1]ΣΤΟΙΧΕΙΑ ΕΤΟΥΣ 5'!$R$36,IF(MAX([1]Βοηθητικό!$E$36:$J$36)-1=MAX([1]Βοηθητικό!$E$1:$J$1)-2,'[1]ΣΤΟΙΧΕΙΑ ΕΤΟΥΣ 4'!$R$36,IF(MAX([1]Βοηθητικό!$E$36:$J$36)-1=MAX([1]Βοηθητικό!$E$1:$J$1)-3,'[1]ΣΤΟΙΧΕΙΑ ΕΤΟΥΣ 3'!$R$36,IF(MAX([1]Βοηθητικό!$E$36:$J$36)-1=MAX([1]Βοηθητικό!$E$1:$J$1)-4,'[1]ΣΤΟΙΧΕΙΑ ΕΤΟΥΣ 2'!$R$36,IF(MAX([1]Βοηθητικό!$E$36:$J$36)-1=MAX([1]Βοηθητικό!$E$1:$J$1)-5,'[1]ΣΤΟΙΧΕΙΑ ΕΤΟΥΣ 1'!$R$36,"")))))</f>
        <v>0</v>
      </c>
      <c r="D2741" s="7">
        <f>IF(MAX([1]Βοηθητικό!$E$36:$J$36)=MAX([1]Βοηθητικό!$E$1:$J$1),'[1]ΣΤΟΙΧΕΙΑ ΕΤΟΥΣ 6'!$R$36,IF(MAX([1]Βοηθητικό!$E$36:$J$36)=MAX([1]Βοηθητικό!$E$1:$J$1)-1,'[1]ΣΤΟΙΧΕΙΑ ΕΤΟΥΣ 5'!$R$36,IF(MAX([1]Βοηθητικό!$E$36:$J$36)=MAX([1]Βοηθητικό!$E$1:$J$1)-2,'[1]ΣΤΟΙΧΕΙΑ ΕΤΟΥΣ 4'!$R$36,IF(MAX([1]Βοηθητικό!$E$36:$J$36)=MAX([1]Βοηθητικό!$E$1:$J$1)-3,'[1]ΣΤΟΙΧΕΙΑ ΕΤΟΥΣ 3'!$R$36,IF(MAX([1]Βοηθητικό!$E$36:$J$36)=MAX([1]Βοηθητικό!$E$1:$J$1)-4,'[1]ΣΤΟΙΧΕΙΑ ΕΤΟΥΣ 2'!$R$36,IF(MAX([1]Βοηθητικό!$E$36:$J$36)=MAX([1]Βοηθητικό!$E$1:$J$1)-5,'[1]ΣΤΟΙΧΕΙΑ ΕΤΟΥΣ 1'!$R$36,""))))))</f>
        <v>0</v>
      </c>
    </row>
    <row r="2742" spans="1:4" x14ac:dyDescent="0.25">
      <c r="A2742" s="1" t="s">
        <v>18</v>
      </c>
      <c r="B2742" s="6">
        <f>IF(MAX([1]Βοηθητικό!$E$36:$J$36)-2=MAX([1]Βοηθητικό!$E$1:$J$1)-2,'[1]ΣΤΟΙΧΕΙΑ ΕΤΟΥΣ 4'!$S$36,IF(MAX([1]Βοηθητικό!$E$36:$J$36)-2=MAX([1]Βοηθητικό!$E$1:$J$1)-3,'[1]ΣΤΟΙΧΕΙΑ ΕΤΟΥΣ 3'!$S$36,IF(MAX([1]Βοηθητικό!$E$36:$J$36)-2=MAX([1]Βοηθητικό!$E$1:$J$1)-4,'[1]ΣΤΟΙΧΕΙΑ ΕΤΟΥΣ 2'!$S$36,IF(MAX([1]Βοηθητικό!$E$36:$J$36)-2=MAX([1]Βοηθητικό!$E$1:$J$1)-5,'[1]ΣΤΟΙΧΕΙΑ ΕΤΟΥΣ 1'!$S$36,""))))</f>
        <v>264471</v>
      </c>
      <c r="C2742" s="6">
        <f>IF(MAX([1]Βοηθητικό!$E$36:$J$36)-1=MAX([1]Βοηθητικό!$E$1:$J$1)-1,'[1]ΣΤΟΙΧΕΙΑ ΕΤΟΥΣ 5'!$S$36,IF(MAX([1]Βοηθητικό!$E$36:$J$36)-1=MAX([1]Βοηθητικό!$E$1:$J$1)-2,'[1]ΣΤΟΙΧΕΙΑ ΕΤΟΥΣ 4'!$S$36,IF(MAX([1]Βοηθητικό!$E$36:$J$36)-1=MAX([1]Βοηθητικό!$E$1:$J$1)-3,'[1]ΣΤΟΙΧΕΙΑ ΕΤΟΥΣ 3'!$S$36,IF(MAX([1]Βοηθητικό!$E$36:$J$36)-1=MAX([1]Βοηθητικό!$E$1:$J$1)-4,'[1]ΣΤΟΙΧΕΙΑ ΕΤΟΥΣ 2'!$S$36,IF(MAX([1]Βοηθητικό!$E$36:$J$36)-1=MAX([1]Βοηθητικό!$E$1:$J$1)-5,'[1]ΣΤΟΙΧΕΙΑ ΕΤΟΥΣ 1'!$S$36,"")))))</f>
        <v>238852</v>
      </c>
      <c r="D2742" s="7">
        <f>IF(MAX([1]Βοηθητικό!$E$36:$J$36)=MAX([1]Βοηθητικό!$E$1:$J$1),'[1]ΣΤΟΙΧΕΙΑ ΕΤΟΥΣ 6'!$S$36,IF(MAX([1]Βοηθητικό!$E$36:$J$36)=MAX([1]Βοηθητικό!$E$1:$J$1)-1,'[1]ΣΤΟΙΧΕΙΑ ΕΤΟΥΣ 5'!$S$36,IF(MAX([1]Βοηθητικό!$E$36:$J$36)=MAX([1]Βοηθητικό!$E$1:$J$1)-2,'[1]ΣΤΟΙΧΕΙΑ ΕΤΟΥΣ 4'!$S$36,IF(MAX([1]Βοηθητικό!$E$36:$J$36)=MAX([1]Βοηθητικό!$E$1:$J$1)-3,'[1]ΣΤΟΙΧΕΙΑ ΕΤΟΥΣ 3'!$S$36,IF(MAX([1]Βοηθητικό!$E$36:$J$36)=MAX([1]Βοηθητικό!$E$1:$J$1)-4,'[1]ΣΤΟΙΧΕΙΑ ΕΤΟΥΣ 2'!$S$36,IF(MAX([1]Βοηθητικό!$E$36:$J$36)=MAX([1]Βοηθητικό!$E$1:$J$1)-5,'[1]ΣΤΟΙΧΕΙΑ ΕΤΟΥΣ 1'!$S$36,""))))))</f>
        <v>238528</v>
      </c>
    </row>
    <row r="2743" spans="1:4" x14ac:dyDescent="0.25">
      <c r="A2743" s="1" t="s">
        <v>19</v>
      </c>
      <c r="B2743" s="6">
        <f>IF(MAX([1]Βοηθητικό!$E$36:$J$36)-2=MAX([1]Βοηθητικό!$E$1:$J$1)-2,'[1]ΣΤΟΙΧΕΙΑ ΕΤΟΥΣ 4'!$T$36,IF(MAX([1]Βοηθητικό!$E$36:$J$36)-2=MAX([1]Βοηθητικό!$E$1:$J$1)-3,'[1]ΣΤΟΙΧΕΙΑ ΕΤΟΥΣ 3'!$T$36,IF(MAX([1]Βοηθητικό!$E$36:$J$36)-2=MAX([1]Βοηθητικό!$E$1:$J$1)-4,'[1]ΣΤΟΙΧΕΙΑ ΕΤΟΥΣ 2'!$T$36,IF(MAX([1]Βοηθητικό!$E$36:$J$36)-2=MAX([1]Βοηθητικό!$E$1:$J$1)-5,'[1]ΣΤΟΙΧΕΙΑ ΕΤΟΥΣ 1'!$T$36,""))))</f>
        <v>52644</v>
      </c>
      <c r="C2743" s="6">
        <f>IF(MAX([1]Βοηθητικό!$E$36:$J$36)-1=MAX([1]Βοηθητικό!$E$1:$J$1)-1,'[1]ΣΤΟΙΧΕΙΑ ΕΤΟΥΣ 5'!$T$36,IF(MAX([1]Βοηθητικό!$E$36:$J$36)-1=MAX([1]Βοηθητικό!$E$1:$J$1)-2,'[1]ΣΤΟΙΧΕΙΑ ΕΤΟΥΣ 4'!$T$36,IF(MAX([1]Βοηθητικό!$E$36:$J$36)-1=MAX([1]Βοηθητικό!$E$1:$J$1)-3,'[1]ΣΤΟΙΧΕΙΑ ΕΤΟΥΣ 3'!$T$36,IF(MAX([1]Βοηθητικό!$E$36:$J$36)-1=MAX([1]Βοηθητικό!$E$1:$J$1)-4,'[1]ΣΤΟΙΧΕΙΑ ΕΤΟΥΣ 2'!$T$36,IF(MAX([1]Βοηθητικό!$E$36:$J$36)-1=MAX([1]Βοηθητικό!$E$1:$J$1)-5,'[1]ΣΤΟΙΧΕΙΑ ΕΤΟΥΣ 1'!$T$36,"")))))</f>
        <v>46728</v>
      </c>
      <c r="D2743" s="7">
        <f>IF(MAX([1]Βοηθητικό!$E$36:$J$36)=MAX([1]Βοηθητικό!$E$1:$J$1),'[1]ΣΤΟΙΧΕΙΑ ΕΤΟΥΣ 6'!$T$36,IF(MAX([1]Βοηθητικό!$E$36:$J$36)=MAX([1]Βοηθητικό!$E$1:$J$1)-1,'[1]ΣΤΟΙΧΕΙΑ ΕΤΟΥΣ 5'!$T$36,IF(MAX([1]Βοηθητικό!$E$36:$J$36)=MAX([1]Βοηθητικό!$E$1:$J$1)-2,'[1]ΣΤΟΙΧΕΙΑ ΕΤΟΥΣ 4'!$T$36,IF(MAX([1]Βοηθητικό!$E$36:$J$36)=MAX([1]Βοηθητικό!$E$1:$J$1)-3,'[1]ΣΤΟΙΧΕΙΑ ΕΤΟΥΣ 3'!$T$36,IF(MAX([1]Βοηθητικό!$E$36:$J$36)=MAX([1]Βοηθητικό!$E$1:$J$1)-4,'[1]ΣΤΟΙΧΕΙΑ ΕΤΟΥΣ 2'!$T$36,IF(MAX([1]Βοηθητικό!$E$36:$J$36)=MAX([1]Βοηθητικό!$E$1:$J$1)-5,'[1]ΣΤΟΙΧΕΙΑ ΕΤΟΥΣ 1'!$T$36,""))))))</f>
        <v>67073</v>
      </c>
    </row>
    <row r="2744" spans="1:4" x14ac:dyDescent="0.25">
      <c r="A2744" s="1" t="s">
        <v>185</v>
      </c>
      <c r="B2744" s="6">
        <f>IF(MAX([1]Βοηθητικό!$E$36:$J$36)-2=MAX([1]Βοηθητικό!$E$1:$J$1)-2,'[1]ΣΤΟΙΧΕΙΑ ΕΤΟΥΣ 4'!$U$36,IF(MAX([1]Βοηθητικό!$E$36:$J$36)-2=MAX([1]Βοηθητικό!$E$1:$J$1)-3,'[1]ΣΤΟΙΧΕΙΑ ΕΤΟΥΣ 3'!$U$36,IF(MAX([1]Βοηθητικό!$E$36:$J$36)-2=MAX([1]Βοηθητικό!$E$1:$J$1)-4,'[1]ΣΤΟΙΧΕΙΑ ΕΤΟΥΣ 2'!$U$36,IF(MAX([1]Βοηθητικό!$E$36:$J$36)-2=MAX([1]Βοηθητικό!$E$1:$J$1)-5,'[1]ΣΤΟΙΧΕΙΑ ΕΤΟΥΣ 1'!$U$36,""))))</f>
        <v>5980</v>
      </c>
      <c r="C2744" s="6">
        <f>IF(MAX([1]Βοηθητικό!$E$36:$J$36)-1=MAX([1]Βοηθητικό!$E$1:$J$1)-1,'[1]ΣΤΟΙΧΕΙΑ ΕΤΟΥΣ 5'!$U$36,IF(MAX([1]Βοηθητικό!$E$36:$J$36)-1=MAX([1]Βοηθητικό!$E$1:$J$1)-2,'[1]ΣΤΟΙΧΕΙΑ ΕΤΟΥΣ 4'!$U$36,IF(MAX([1]Βοηθητικό!$E$36:$J$36)-1=MAX([1]Βοηθητικό!$E$1:$J$1)-3,'[1]ΣΤΟΙΧΕΙΑ ΕΤΟΥΣ 3'!$U$36,IF(MAX([1]Βοηθητικό!$E$36:$J$36)-1=MAX([1]Βοηθητικό!$E$1:$J$1)-4,'[1]ΣΤΟΙΧΕΙΑ ΕΤΟΥΣ 2'!$U$36,IF(MAX([1]Βοηθητικό!$E$36:$J$36)-1=MAX([1]Βοηθητικό!$E$1:$J$1)-5,'[1]ΣΤΟΙΧΕΙΑ ΕΤΟΥΣ 1'!$U$36,"")))))</f>
        <v>24007</v>
      </c>
      <c r="D2744" s="7">
        <f>IF(MAX([1]Βοηθητικό!$E$36:$J$36)=MAX([1]Βοηθητικό!$E$1:$J$1),'[1]ΣΤΟΙΧΕΙΑ ΕΤΟΥΣ 6'!$U$36,IF(MAX([1]Βοηθητικό!$E$36:$J$36)=MAX([1]Βοηθητικό!$E$1:$J$1)-1,'[1]ΣΤΟΙΧΕΙΑ ΕΤΟΥΣ 5'!$U$36,IF(MAX([1]Βοηθητικό!$E$36:$J$36)=MAX([1]Βοηθητικό!$E$1:$J$1)-2,'[1]ΣΤΟΙΧΕΙΑ ΕΤΟΥΣ 4'!$U$36,IF(MAX([1]Βοηθητικό!$E$36:$J$36)=MAX([1]Βοηθητικό!$E$1:$J$1)-3,'[1]ΣΤΟΙΧΕΙΑ ΕΤΟΥΣ 3'!$U$36,IF(MAX([1]Βοηθητικό!$E$36:$J$36)=MAX([1]Βοηθητικό!$E$1:$J$1)-4,'[1]ΣΤΟΙΧΕΙΑ ΕΤΟΥΣ 2'!$U$36,IF(MAX([1]Βοηθητικό!$E$36:$J$36)=MAX([1]Βοηθητικό!$E$1:$J$1)-5,'[1]ΣΤΟΙΧΕΙΑ ΕΤΟΥΣ 1'!$U$36,""))))))</f>
        <v>33910</v>
      </c>
    </row>
    <row r="2745" spans="1:4" x14ac:dyDescent="0.25">
      <c r="A2745" s="1" t="s">
        <v>22</v>
      </c>
      <c r="B2745" s="6">
        <f>IF(MAX([1]Βοηθητικό!$E$36:$J$36)-2=MAX([1]Βοηθητικό!$E$1:$J$1)-2,'[1]ΣΤΟΙΧΕΙΑ ΕΤΟΥΣ 4'!$W$36,IF(MAX([1]Βοηθητικό!$E$36:$J$36)-2=MAX([1]Βοηθητικό!$E$1:$J$1)-3,'[1]ΣΤΟΙΧΕΙΑ ΕΤΟΥΣ 3'!$W$36,IF(MAX([1]Βοηθητικό!$E$36:$J$36)-2=MAX([1]Βοηθητικό!$E$1:$J$1)-4,'[1]ΣΤΟΙΧΕΙΑ ΕΤΟΥΣ 2'!$W$36,IF(MAX([1]Βοηθητικό!$E$36:$J$36)-2=MAX([1]Βοηθητικό!$E$1:$J$1)-5,'[1]ΣΤΟΙΧΕΙΑ ΕΤΟΥΣ 1'!$W$36,""))))</f>
        <v>0</v>
      </c>
      <c r="C2745" s="6">
        <f>IF(MAX([1]Βοηθητικό!$E$36:$J$36)-1=MAX([1]Βοηθητικό!$E$1:$J$1)-1,'[1]ΣΤΟΙΧΕΙΑ ΕΤΟΥΣ 5'!$W$36,IF(MAX([1]Βοηθητικό!$E$36:$J$36)-1=MAX([1]Βοηθητικό!$E$1:$J$1)-2,'[1]ΣΤΟΙΧΕΙΑ ΕΤΟΥΣ 4'!$W$36,IF(MAX([1]Βοηθητικό!$E$36:$J$36)-1=MAX([1]Βοηθητικό!$E$1:$J$1)-3,'[1]ΣΤΟΙΧΕΙΑ ΕΤΟΥΣ 3'!$W$36,IF(MAX([1]Βοηθητικό!$E$36:$J$36)-1=MAX([1]Βοηθητικό!$E$1:$J$1)-4,'[1]ΣΤΟΙΧΕΙΑ ΕΤΟΥΣ 2'!$W$36,IF(MAX([1]Βοηθητικό!$E$36:$J$36)-1=MAX([1]Βοηθητικό!$E$1:$J$1)-5,'[1]ΣΤΟΙΧΕΙΑ ΕΤΟΥΣ 1'!$W$36,"")))))</f>
        <v>0</v>
      </c>
      <c r="D2745" s="7">
        <f>IF(MAX([1]Βοηθητικό!$E$36:$J$36)=MAX([1]Βοηθητικό!$E$1:$J$1),'[1]ΣΤΟΙΧΕΙΑ ΕΤΟΥΣ 6'!$W$36,IF(MAX([1]Βοηθητικό!$E$36:$J$36)=MAX([1]Βοηθητικό!$E$1:$J$1)-1,'[1]ΣΤΟΙΧΕΙΑ ΕΤΟΥΣ 5'!$W$36,IF(MAX([1]Βοηθητικό!$E$36:$J$36)=MAX([1]Βοηθητικό!$E$1:$J$1)-2,'[1]ΣΤΟΙΧΕΙΑ ΕΤΟΥΣ 4'!$W$36,IF(MAX([1]Βοηθητικό!$E$36:$J$36)=MAX([1]Βοηθητικό!$E$1:$J$1)-3,'[1]ΣΤΟΙΧΕΙΑ ΕΤΟΥΣ 3'!$W$36,IF(MAX([1]Βοηθητικό!$E$36:$J$36)=MAX([1]Βοηθητικό!$E$1:$J$1)-4,'[1]ΣΤΟΙΧΕΙΑ ΕΤΟΥΣ 2'!$W$36,IF(MAX([1]Βοηθητικό!$E$36:$J$36)=MAX([1]Βοηθητικό!$E$1:$J$1)-5,'[1]ΣΤΟΙΧΕΙΑ ΕΤΟΥΣ 1'!$W$36,""))))))</f>
        <v>0</v>
      </c>
    </row>
    <row r="2746" spans="1:4" x14ac:dyDescent="0.25">
      <c r="A2746" s="1" t="s">
        <v>23</v>
      </c>
      <c r="B2746" s="6">
        <f>IF(MAX([1]Βοηθητικό!$E$36:$J$36)-2=MAX([1]Βοηθητικό!$E$1:$J$1)-2,'[1]ΣΤΟΙΧΕΙΑ ΕΤΟΥΣ 4'!$X$36,IF(MAX([1]Βοηθητικό!$E$36:$J$36)-2=MAX([1]Βοηθητικό!$E$1:$J$1)-3,'[1]ΣΤΟΙΧΕΙΑ ΕΤΟΥΣ 3'!$X$36,IF(MAX([1]Βοηθητικό!$E$36:$J$36)-2=MAX([1]Βοηθητικό!$E$1:$J$1)-4,'[1]ΣΤΟΙΧΕΙΑ ΕΤΟΥΣ 2'!$X$36,IF(MAX([1]Βοηθητικό!$E$36:$J$36)-2=MAX([1]Βοηθητικό!$E$1:$J$1)-5,'[1]ΣΤΟΙΧΕΙΑ ΕΤΟΥΣ 1'!$X$36,""))))</f>
        <v>46664</v>
      </c>
      <c r="C2746" s="6">
        <f>IF(MAX([1]Βοηθητικό!$E$36:$J$36)-1=MAX([1]Βοηθητικό!$E$1:$J$1)-1,'[1]ΣΤΟΙΧΕΙΑ ΕΤΟΥΣ 5'!$X$36,IF(MAX([1]Βοηθητικό!$E$36:$J$36)-1=MAX([1]Βοηθητικό!$E$1:$J$1)-2,'[1]ΣΤΟΙΧΕΙΑ ΕΤΟΥΣ 4'!$X$36,IF(MAX([1]Βοηθητικό!$E$36:$J$36)-1=MAX([1]Βοηθητικό!$E$1:$J$1)-3,'[1]ΣΤΟΙΧΕΙΑ ΕΤΟΥΣ 3'!$X$36,IF(MAX([1]Βοηθητικό!$E$36:$J$36)-1=MAX([1]Βοηθητικό!$E$1:$J$1)-4,'[1]ΣΤΟΙΧΕΙΑ ΕΤΟΥΣ 2'!$X$36,IF(MAX([1]Βοηθητικό!$E$36:$J$36)-1=MAX([1]Βοηθητικό!$E$1:$J$1)-5,'[1]ΣΤΟΙΧΕΙΑ ΕΤΟΥΣ 1'!$X$36,"")))))</f>
        <v>22721</v>
      </c>
      <c r="D2746" s="7">
        <f>IF(MAX([1]Βοηθητικό!$E$36:$J$36)=MAX([1]Βοηθητικό!$E$1:$J$1),'[1]ΣΤΟΙΧΕΙΑ ΕΤΟΥΣ 6'!$X$36,IF(MAX([1]Βοηθητικό!$E$36:$J$36)=MAX([1]Βοηθητικό!$E$1:$J$1)-1,'[1]ΣΤΟΙΧΕΙΑ ΕΤΟΥΣ 5'!$X$36,IF(MAX([1]Βοηθητικό!$E$36:$J$36)=MAX([1]Βοηθητικό!$E$1:$J$1)-2,'[1]ΣΤΟΙΧΕΙΑ ΕΤΟΥΣ 4'!$X$36,IF(MAX([1]Βοηθητικό!$E$36:$J$36)=MAX([1]Βοηθητικό!$E$1:$J$1)-3,'[1]ΣΤΟΙΧΕΙΑ ΕΤΟΥΣ 3'!$X$36,IF(MAX([1]Βοηθητικό!$E$36:$J$36)=MAX([1]Βοηθητικό!$E$1:$J$1)-4,'[1]ΣΤΟΙΧΕΙΑ ΕΤΟΥΣ 2'!$X$36,IF(MAX([1]Βοηθητικό!$E$36:$J$36)=MAX([1]Βοηθητικό!$E$1:$J$1)-5,'[1]ΣΤΟΙΧΕΙΑ ΕΤΟΥΣ 1'!$X$36,""))))))</f>
        <v>33163</v>
      </c>
    </row>
    <row r="2747" spans="1:4" x14ac:dyDescent="0.25">
      <c r="A2747" s="1" t="s">
        <v>24</v>
      </c>
      <c r="B2747" s="6">
        <f>IF(MAX([1]Βοηθητικό!$E$36:$J$36)-2=MAX([1]Βοηθητικό!$E$1:$J$1)-2,'[1]ΣΤΟΙΧΕΙΑ ΕΤΟΥΣ 4'!$Y$36,IF(MAX([1]Βοηθητικό!$E$36:$J$36)-2=MAX([1]Βοηθητικό!$E$1:$J$1)-3,'[1]ΣΤΟΙΧΕΙΑ ΕΤΟΥΣ 3'!$Y$36,IF(MAX([1]Βοηθητικό!$E$36:$J$36)-2=MAX([1]Βοηθητικό!$E$1:$J$1)-4,'[1]ΣΤΟΙΧΕΙΑ ΕΤΟΥΣ 2'!$Y$36,IF(MAX([1]Βοηθητικό!$E$36:$J$36)-2=MAX([1]Βοηθητικό!$E$1:$J$1)-5,'[1]ΣΤΟΙΧΕΙΑ ΕΤΟΥΣ 1'!$Y$36,""))))</f>
        <v>149885</v>
      </c>
      <c r="C2747" s="6">
        <f>IF(MAX([1]Βοηθητικό!$E$36:$J$36)-1=MAX([1]Βοηθητικό!$E$1:$J$1)-1,'[1]ΣΤΟΙΧΕΙΑ ΕΤΟΥΣ 5'!$Y$36,IF(MAX([1]Βοηθητικό!$E$36:$J$36)-1=MAX([1]Βοηθητικό!$E$1:$J$1)-2,'[1]ΣΤΟΙΧΕΙΑ ΕΤΟΥΣ 4'!$Y$36,IF(MAX([1]Βοηθητικό!$E$36:$J$36)-1=MAX([1]Βοηθητικό!$E$1:$J$1)-3,'[1]ΣΤΟΙΧΕΙΑ ΕΤΟΥΣ 3'!$Y$36,IF(MAX([1]Βοηθητικό!$E$36:$J$36)-1=MAX([1]Βοηθητικό!$E$1:$J$1)-4,'[1]ΣΤΟΙΧΕΙΑ ΕΤΟΥΣ 2'!$Y$36,IF(MAX([1]Βοηθητικό!$E$36:$J$36)-1=MAX([1]Βοηθητικό!$E$1:$J$1)-5,'[1]ΣΤΟΙΧΕΙΑ ΕΤΟΥΣ 1'!$Y$36,"")))))</f>
        <v>268181</v>
      </c>
      <c r="D2747" s="7">
        <f>IF(MAX([1]Βοηθητικό!$E$36:$J$36)=MAX([1]Βοηθητικό!$E$1:$J$1),'[1]ΣΤΟΙΧΕΙΑ ΕΤΟΥΣ 6'!$Y$36,IF(MAX([1]Βοηθητικό!$E$36:$J$36)=MAX([1]Βοηθητικό!$E$1:$J$1)-1,'[1]ΣΤΟΙΧΕΙΑ ΕΤΟΥΣ 5'!$Y$36,IF(MAX([1]Βοηθητικό!$E$36:$J$36)=MAX([1]Βοηθητικό!$E$1:$J$1)-2,'[1]ΣΤΟΙΧΕΙΑ ΕΤΟΥΣ 4'!$Y$36,IF(MAX([1]Βοηθητικό!$E$36:$J$36)=MAX([1]Βοηθητικό!$E$1:$J$1)-3,'[1]ΣΤΟΙΧΕΙΑ ΕΤΟΥΣ 3'!$Y$36,IF(MAX([1]Βοηθητικό!$E$36:$J$36)=MAX([1]Βοηθητικό!$E$1:$J$1)-4,'[1]ΣΤΟΙΧΕΙΑ ΕΤΟΥΣ 2'!$Y$36,IF(MAX([1]Βοηθητικό!$E$36:$J$36)=MAX([1]Βοηθητικό!$E$1:$J$1)-5,'[1]ΣΤΟΙΧΕΙΑ ΕΤΟΥΣ 1'!$Y$36,""))))))</f>
        <v>222830</v>
      </c>
    </row>
    <row r="2748" spans="1:4" x14ac:dyDescent="0.25">
      <c r="A2748" s="1" t="s">
        <v>25</v>
      </c>
      <c r="B2748" s="6">
        <f>IF(MAX([1]Βοηθητικό!$E$36:$J$36)-2=MAX([1]Βοηθητικό!$E$1:$J$1)-2,'[1]ΣΤΟΙΧΕΙΑ ΕΤΟΥΣ 4'!$Z$36,IF(MAX([1]Βοηθητικό!$E$36:$J$36)-2=MAX([1]Βοηθητικό!$E$1:$J$1)-3,'[1]ΣΤΟΙΧΕΙΑ ΕΤΟΥΣ 3'!$Z$36,IF(MAX([1]Βοηθητικό!$E$36:$J$36)-2=MAX([1]Βοηθητικό!$E$1:$J$1)-4,'[1]ΣΤΟΙΧΕΙΑ ΕΤΟΥΣ 2'!$Z$36,IF(MAX([1]Βοηθητικό!$E$36:$J$36)-2=MAX([1]Βοηθητικό!$E$1:$J$1)-5,'[1]ΣΤΟΙΧΕΙΑ ΕΤΟΥΣ 1'!$Z$36,""))))</f>
        <v>1005713</v>
      </c>
      <c r="C2748" s="6">
        <f>IF(MAX([1]Βοηθητικό!$E$36:$J$36)-1=MAX([1]Βοηθητικό!$E$1:$J$1)-1,'[1]ΣΤΟΙΧΕΙΑ ΕΤΟΥΣ 5'!$Z$36,IF(MAX([1]Βοηθητικό!$E$36:$J$36)-1=MAX([1]Βοηθητικό!$E$1:$J$1)-2,'[1]ΣΤΟΙΧΕΙΑ ΕΤΟΥΣ 4'!$Z$36,IF(MAX([1]Βοηθητικό!$E$36:$J$36)-1=MAX([1]Βοηθητικό!$E$1:$J$1)-3,'[1]ΣΤΟΙΧΕΙΑ ΕΤΟΥΣ 3'!$Z$36,IF(MAX([1]Βοηθητικό!$E$36:$J$36)-1=MAX([1]Βοηθητικό!$E$1:$J$1)-4,'[1]ΣΤΟΙΧΕΙΑ ΕΤΟΥΣ 2'!$Z$36,IF(MAX([1]Βοηθητικό!$E$36:$J$36)-1=MAX([1]Βοηθητικό!$E$1:$J$1)-5,'[1]ΣΤΟΙΧΕΙΑ ΕΤΟΥΣ 1'!$Z$36,"")))))</f>
        <v>1162094</v>
      </c>
      <c r="D2748" s="7">
        <f>IF(MAX([1]Βοηθητικό!$E$36:$J$36)=MAX([1]Βοηθητικό!$E$1:$J$1),'[1]ΣΤΟΙΧΕΙΑ ΕΤΟΥΣ 6'!$Z$36,IF(MAX([1]Βοηθητικό!$E$36:$J$36)=MAX([1]Βοηθητικό!$E$1:$J$1)-1,'[1]ΣΤΟΙΧΕΙΑ ΕΤΟΥΣ 5'!$Z$36,IF(MAX([1]Βοηθητικό!$E$36:$J$36)=MAX([1]Βοηθητικό!$E$1:$J$1)-2,'[1]ΣΤΟΙΧΕΙΑ ΕΤΟΥΣ 4'!$Z$36,IF(MAX([1]Βοηθητικό!$E$36:$J$36)=MAX([1]Βοηθητικό!$E$1:$J$1)-3,'[1]ΣΤΟΙΧΕΙΑ ΕΤΟΥΣ 3'!$Z$36,IF(MAX([1]Βοηθητικό!$E$36:$J$36)=MAX([1]Βοηθητικό!$E$1:$J$1)-4,'[1]ΣΤΟΙΧΕΙΑ ΕΤΟΥΣ 2'!$Z$36,IF(MAX([1]Βοηθητικό!$E$36:$J$36)=MAX([1]Βοηθητικό!$E$1:$J$1)-5,'[1]ΣΤΟΙΧΕΙΑ ΕΤΟΥΣ 1'!$Z$36,""))))))</f>
        <v>1347148</v>
      </c>
    </row>
    <row r="2749" spans="1:4" x14ac:dyDescent="0.25">
      <c r="A2749" s="1"/>
      <c r="B2749" s="8"/>
      <c r="C2749" s="18"/>
      <c r="D2749" s="9"/>
    </row>
    <row r="2750" spans="1:4" x14ac:dyDescent="0.25">
      <c r="A2750" s="3" t="s">
        <v>186</v>
      </c>
      <c r="B2750" s="8"/>
      <c r="C2750" s="18"/>
      <c r="D2750" s="9"/>
    </row>
    <row r="2751" spans="1:4" x14ac:dyDescent="0.25">
      <c r="A2751" s="1" t="s">
        <v>26</v>
      </c>
      <c r="B2751" s="6">
        <f>IF(MAX([1]Βοηθητικό!$E$36:$J$36)-2=MAX([1]Βοηθητικό!$E$1:$J$1)-2,'[1]ΣΤΟΙΧΕΙΑ ΕΤΟΥΣ 4'!$AA$36,IF(MAX([1]Βοηθητικό!$E$36:$J$36)-2=MAX([1]Βοηθητικό!$E$1:$J$1)-3,'[1]ΣΤΟΙΧΕΙΑ ΕΤΟΥΣ 3'!$AA$36,IF(MAX([1]Βοηθητικό!$E$36:$J$36)-2=MAX([1]Βοηθητικό!$E$1:$J$1)-4,'[1]ΣΤΟΙΧΕΙΑ ΕΤΟΥΣ 2'!$AA$36,IF(MAX([1]Βοηθητικό!$E$36:$J$36)-2=MAX([1]Βοηθητικό!$E$1:$J$1)-5,'[1]ΣΤΟΙΧΕΙΑ ΕΤΟΥΣ 1'!$AA$36,""))))</f>
        <v>583933</v>
      </c>
      <c r="C2751" s="6">
        <f>IF(MAX([1]Βοηθητικό!$E$36:$J$36)-1=MAX([1]Βοηθητικό!$E$1:$J$1)-1,'[1]ΣΤΟΙΧΕΙΑ ΕΤΟΥΣ 5'!$AA$36,IF(MAX([1]Βοηθητικό!$E$36:$J$36)-1=MAX([1]Βοηθητικό!$E$1:$J$1)-2,'[1]ΣΤΟΙΧΕΙΑ ΕΤΟΥΣ 4'!$AA$36,IF(MAX([1]Βοηθητικό!$E$36:$J$36)-1=MAX([1]Βοηθητικό!$E$1:$J$1)-3,'[1]ΣΤΟΙΧΕΙΑ ΕΤΟΥΣ 3'!$AA$36,IF(MAX([1]Βοηθητικό!$E$36:$J$36)-1=MAX([1]Βοηθητικό!$E$1:$J$1)-4,'[1]ΣΤΟΙΧΕΙΑ ΕΤΟΥΣ 2'!$AA$36,IF(MAX([1]Βοηθητικό!$E$36:$J$36)-1=MAX([1]Βοηθητικό!$E$1:$J$1)-5,'[1]ΣΤΟΙΧΕΙΑ ΕΤΟΥΣ 1'!$AA$36,"")))))</f>
        <v>630682</v>
      </c>
      <c r="D2751" s="7">
        <f>IF(MAX([1]Βοηθητικό!$E$36:$J$36)=MAX([1]Βοηθητικό!$E$1:$J$1),'[1]ΣΤΟΙΧΕΙΑ ΕΤΟΥΣ 6'!$AA$36,IF(MAX([1]Βοηθητικό!$E$36:$J$36)=MAX([1]Βοηθητικό!$E$1:$J$1)-1,'[1]ΣΤΟΙΧΕΙΑ ΕΤΟΥΣ 5'!$AA$36,IF(MAX([1]Βοηθητικό!$E$36:$J$36)=MAX([1]Βοηθητικό!$E$1:$J$1)-2,'[1]ΣΤΟΙΧΕΙΑ ΕΤΟΥΣ 4'!$AA$36,IF(MAX([1]Βοηθητικό!$E$36:$J$36)=MAX([1]Βοηθητικό!$E$1:$J$1)-3,'[1]ΣΤΟΙΧΕΙΑ ΕΤΟΥΣ 3'!$AA$36,IF(MAX([1]Βοηθητικό!$E$36:$J$36)=MAX([1]Βοηθητικό!$E$1:$J$1)-4,'[1]ΣΤΟΙΧΕΙΑ ΕΤΟΥΣ 2'!$AA$36,IF(MAX([1]Βοηθητικό!$E$36:$J$36)=MAX([1]Βοηθητικό!$E$1:$J$1)-5,'[1]ΣΤΟΙΧΕΙΑ ΕΤΟΥΣ 1'!$AA$36,""))))))</f>
        <v>634946</v>
      </c>
    </row>
    <row r="2752" spans="1:4" x14ac:dyDescent="0.25">
      <c r="A2752" s="1" t="s">
        <v>27</v>
      </c>
      <c r="B2752" s="6">
        <f>IF(MAX([1]Βοηθητικό!$E$36:$J$36)-2=MAX([1]Βοηθητικό!$E$1:$J$1)-2,'[1]ΣΤΟΙΧΕΙΑ ΕΤΟΥΣ 4'!$AB$36,IF(MAX([1]Βοηθητικό!$E$36:$J$36)-2=MAX([1]Βοηθητικό!$E$1:$J$1)-3,'[1]ΣΤΟΙΧΕΙΑ ΕΤΟΥΣ 3'!$AB$36,IF(MAX([1]Βοηθητικό!$E$36:$J$36)-2=MAX([1]Βοηθητικό!$E$1:$J$1)-4,'[1]ΣΤΟΙΧΕΙΑ ΕΤΟΥΣ 2'!$AB$36,IF(MAX([1]Βοηθητικό!$E$36:$J$36)-2=MAX([1]Βοηθητικό!$E$1:$J$1)-5,'[1]ΣΤΟΙΧΕΙΑ ΕΤΟΥΣ 1'!$AB$36,""))))</f>
        <v>242000</v>
      </c>
      <c r="C2752" s="6">
        <f>IF(MAX([1]Βοηθητικό!$E$36:$J$36)-1=MAX([1]Βοηθητικό!$E$1:$J$1)-1,'[1]ΣΤΟΙΧΕΙΑ ΕΤΟΥΣ 5'!$AB$36,IF(MAX([1]Βοηθητικό!$E$36:$J$36)-1=MAX([1]Βοηθητικό!$E$1:$J$1)-2,'[1]ΣΤΟΙΧΕΙΑ ΕΤΟΥΣ 4'!$AB$36,IF(MAX([1]Βοηθητικό!$E$36:$J$36)-1=MAX([1]Βοηθητικό!$E$1:$J$1)-3,'[1]ΣΤΟΙΧΕΙΑ ΕΤΟΥΣ 3'!$AB$36,IF(MAX([1]Βοηθητικό!$E$36:$J$36)-1=MAX([1]Βοηθητικό!$E$1:$J$1)-4,'[1]ΣΤΟΙΧΕΙΑ ΕΤΟΥΣ 2'!$AB$36,IF(MAX([1]Βοηθητικό!$E$36:$J$36)-1=MAX([1]Βοηθητικό!$E$1:$J$1)-5,'[1]ΣΤΟΙΧΕΙΑ ΕΤΟΥΣ 1'!$AB$36,"")))))</f>
        <v>242000</v>
      </c>
      <c r="D2752" s="7">
        <f>IF(MAX([1]Βοηθητικό!$E$36:$J$36)=MAX([1]Βοηθητικό!$E$1:$J$1),'[1]ΣΤΟΙΧΕΙΑ ΕΤΟΥΣ 6'!$AB$36,IF(MAX([1]Βοηθητικό!$E$36:$J$36)=MAX([1]Βοηθητικό!$E$1:$J$1)-1,'[1]ΣΤΟΙΧΕΙΑ ΕΤΟΥΣ 5'!$AB$36,IF(MAX([1]Βοηθητικό!$E$36:$J$36)=MAX([1]Βοηθητικό!$E$1:$J$1)-2,'[1]ΣΤΟΙΧΕΙΑ ΕΤΟΥΣ 4'!$AB$36,IF(MAX([1]Βοηθητικό!$E$36:$J$36)=MAX([1]Βοηθητικό!$E$1:$J$1)-3,'[1]ΣΤΟΙΧΕΙΑ ΕΤΟΥΣ 3'!$AB$36,IF(MAX([1]Βοηθητικό!$E$36:$J$36)=MAX([1]Βοηθητικό!$E$1:$J$1)-4,'[1]ΣΤΟΙΧΕΙΑ ΕΤΟΥΣ 2'!$AB$36,IF(MAX([1]Βοηθητικό!$E$36:$J$36)=MAX([1]Βοηθητικό!$E$1:$J$1)-5,'[1]ΣΤΟΙΧΕΙΑ ΕΤΟΥΣ 1'!$AB$36,""))))))</f>
        <v>242000</v>
      </c>
    </row>
    <row r="2753" spans="1:4" x14ac:dyDescent="0.25">
      <c r="A2753" s="1" t="s">
        <v>28</v>
      </c>
      <c r="B2753" s="6">
        <f>IF(MAX([1]Βοηθητικό!$E$36:$J$36)-2=MAX([1]Βοηθητικό!$E$1:$J$1)-2,'[1]ΣΤΟΙΧΕΙΑ ΕΤΟΥΣ 4'!$AC$36,IF(MAX([1]Βοηθητικό!$E$36:$J$36)-2=MAX([1]Βοηθητικό!$E$1:$J$1)-3,'[1]ΣΤΟΙΧΕΙΑ ΕΤΟΥΣ 3'!$AC$36,IF(MAX([1]Βοηθητικό!$E$36:$J$36)-2=MAX([1]Βοηθητικό!$E$1:$J$1)-4,'[1]ΣΤΟΙΧΕΙΑ ΕΤΟΥΣ 2'!$AC$36,IF(MAX([1]Βοηθητικό!$E$36:$J$36)-2=MAX([1]Βοηθητικό!$E$1:$J$1)-5,'[1]ΣΤΟΙΧΕΙΑ ΕΤΟΥΣ 1'!$AC$36,""))))</f>
        <v>64149</v>
      </c>
      <c r="C2753" s="6">
        <f>IF(MAX([1]Βοηθητικό!$E$36:$J$36)-1=MAX([1]Βοηθητικό!$E$1:$J$1)-1,'[1]ΣΤΟΙΧΕΙΑ ΕΤΟΥΣ 5'!$AC$36,IF(MAX([1]Βοηθητικό!$E$36:$J$36)-1=MAX([1]Βοηθητικό!$E$1:$J$1)-2,'[1]ΣΤΟΙΧΕΙΑ ΕΤΟΥΣ 4'!$AC$36,IF(MAX([1]Βοηθητικό!$E$36:$J$36)-1=MAX([1]Βοηθητικό!$E$1:$J$1)-3,'[1]ΣΤΟΙΧΕΙΑ ΕΤΟΥΣ 3'!$AC$36,IF(MAX([1]Βοηθητικό!$E$36:$J$36)-1=MAX([1]Βοηθητικό!$E$1:$J$1)-4,'[1]ΣΤΟΙΧΕΙΑ ΕΤΟΥΣ 2'!$AC$36,IF(MAX([1]Βοηθητικό!$E$36:$J$36)-1=MAX([1]Βοηθητικό!$E$1:$J$1)-5,'[1]ΣΤΟΙΧΕΙΑ ΕΤΟΥΣ 1'!$AC$36,"")))))</f>
        <v>66486</v>
      </c>
      <c r="D2753" s="7">
        <f>IF(MAX([1]Βοηθητικό!$E$36:$J$36)=MAX([1]Βοηθητικό!$E$1:$J$1),'[1]ΣΤΟΙΧΕΙΑ ΕΤΟΥΣ 6'!$AC$36,IF(MAX([1]Βοηθητικό!$E$36:$J$36)=MAX([1]Βοηθητικό!$E$1:$J$1)-1,'[1]ΣΤΟΙΧΕΙΑ ΕΤΟΥΣ 5'!$AC$36,IF(MAX([1]Βοηθητικό!$E$36:$J$36)=MAX([1]Βοηθητικό!$E$1:$J$1)-2,'[1]ΣΤΟΙΧΕΙΑ ΕΤΟΥΣ 4'!$AC$36,IF(MAX([1]Βοηθητικό!$E$36:$J$36)=MAX([1]Βοηθητικό!$E$1:$J$1)-3,'[1]ΣΤΟΙΧΕΙΑ ΕΤΟΥΣ 3'!$AC$36,IF(MAX([1]Βοηθητικό!$E$36:$J$36)=MAX([1]Βοηθητικό!$E$1:$J$1)-4,'[1]ΣΤΟΙΧΕΙΑ ΕΤΟΥΣ 2'!$AC$36,IF(MAX([1]Βοηθητικό!$E$36:$J$36)=MAX([1]Βοηθητικό!$E$1:$J$1)-5,'[1]ΣΤΟΙΧΕΙΑ ΕΤΟΥΣ 1'!$AC$36,""))))))</f>
        <v>116863</v>
      </c>
    </row>
    <row r="2754" spans="1:4" x14ac:dyDescent="0.25">
      <c r="A2754" s="1" t="s">
        <v>29</v>
      </c>
      <c r="B2754" s="6">
        <f>IF(MAX([1]Βοηθητικό!$E$36:$J$36)-2=MAX([1]Βοηθητικό!$E$1:$J$1)-2,'[1]ΣΤΟΙΧΕΙΑ ΕΤΟΥΣ 4'!$AD$36,IF(MAX([1]Βοηθητικό!$E$36:$J$36)-2=MAX([1]Βοηθητικό!$E$1:$J$1)-3,'[1]ΣΤΟΙΧΕΙΑ ΕΤΟΥΣ 3'!$AD$36,IF(MAX([1]Βοηθητικό!$E$36:$J$36)-2=MAX([1]Βοηθητικό!$E$1:$J$1)-4,'[1]ΣΤΟΙΧΕΙΑ ΕΤΟΥΣ 2'!$AD$36,IF(MAX([1]Βοηθητικό!$E$36:$J$36)-2=MAX([1]Βοηθητικό!$E$1:$J$1)-5,'[1]ΣΤΟΙΧΕΙΑ ΕΤΟΥΣ 1'!$AD$36,""))))</f>
        <v>277785</v>
      </c>
      <c r="C2754" s="6">
        <f>IF(MAX([1]Βοηθητικό!$E$36:$J$36)-1=MAX([1]Βοηθητικό!$E$1:$J$1)-1,'[1]ΣΤΟΙΧΕΙΑ ΕΤΟΥΣ 5'!$AD$36,IF(MAX([1]Βοηθητικό!$E$36:$J$36)-1=MAX([1]Βοηθητικό!$E$1:$J$1)-2,'[1]ΣΤΟΙΧΕΙΑ ΕΤΟΥΣ 4'!$AD$36,IF(MAX([1]Βοηθητικό!$E$36:$J$36)-1=MAX([1]Βοηθητικό!$E$1:$J$1)-3,'[1]ΣΤΟΙΧΕΙΑ ΕΤΟΥΣ 3'!$AD$36,IF(MAX([1]Βοηθητικό!$E$36:$J$36)-1=MAX([1]Βοηθητικό!$E$1:$J$1)-4,'[1]ΣΤΟΙΧΕΙΑ ΕΤΟΥΣ 2'!$AD$36,IF(MAX([1]Βοηθητικό!$E$36:$J$36)-1=MAX([1]Βοηθητικό!$E$1:$J$1)-5,'[1]ΣΤΟΙΧΕΙΑ ΕΤΟΥΣ 1'!$AD$36,"")))))</f>
        <v>322196</v>
      </c>
      <c r="D2754" s="7">
        <f>IF(MAX([1]Βοηθητικό!$E$36:$J$36)=MAX([1]Βοηθητικό!$E$1:$J$1),'[1]ΣΤΟΙΧΕΙΑ ΕΤΟΥΣ 6'!$AD$36,IF(MAX([1]Βοηθητικό!$E$36:$J$36)=MAX([1]Βοηθητικό!$E$1:$J$1)-1,'[1]ΣΤΟΙΧΕΙΑ ΕΤΟΥΣ 5'!$AD$36,IF(MAX([1]Βοηθητικό!$E$36:$J$36)=MAX([1]Βοηθητικό!$E$1:$J$1)-2,'[1]ΣΤΟΙΧΕΙΑ ΕΤΟΥΣ 4'!$AD$36,IF(MAX([1]Βοηθητικό!$E$36:$J$36)=MAX([1]Βοηθητικό!$E$1:$J$1)-3,'[1]ΣΤΟΙΧΕΙΑ ΕΤΟΥΣ 3'!$AD$36,IF(MAX([1]Βοηθητικό!$E$36:$J$36)=MAX([1]Βοηθητικό!$E$1:$J$1)-4,'[1]ΣΤΟΙΧΕΙΑ ΕΤΟΥΣ 2'!$AD$36,IF(MAX([1]Βοηθητικό!$E$36:$J$36)=MAX([1]Βοηθητικό!$E$1:$J$1)-5,'[1]ΣΤΟΙΧΕΙΑ ΕΤΟΥΣ 1'!$AD$36,""))))))</f>
        <v>276083</v>
      </c>
    </row>
    <row r="2755" spans="1:4" x14ac:dyDescent="0.25">
      <c r="A2755" s="1" t="s">
        <v>30</v>
      </c>
      <c r="B2755" s="6">
        <f>IF(MAX([1]Βοηθητικό!$E$36:$J$36)-2=MAX([1]Βοηθητικό!$E$1:$J$1)-2,'[1]ΣΤΟΙΧΕΙΑ ΕΤΟΥΣ 4'!$AE$36,IF(MAX([1]Βοηθητικό!$E$36:$J$36)-2=MAX([1]Βοηθητικό!$E$1:$J$1)-3,'[1]ΣΤΟΙΧΕΙΑ ΕΤΟΥΣ 3'!$AE$36,IF(MAX([1]Βοηθητικό!$E$36:$J$36)-2=MAX([1]Βοηθητικό!$E$1:$J$1)-4,'[1]ΣΤΟΙΧΕΙΑ ΕΤΟΥΣ 2'!$AE$36,IF(MAX([1]Βοηθητικό!$E$36:$J$36)-2=MAX([1]Βοηθητικό!$E$1:$J$1)-5,'[1]ΣΤΟΙΧΕΙΑ ΕΤΟΥΣ 1'!$AE$36,""))))</f>
        <v>0</v>
      </c>
      <c r="C2755" s="6">
        <f>IF(MAX([1]Βοηθητικό!$E$36:$J$36)-1=MAX([1]Βοηθητικό!$E$1:$J$1)-1,'[1]ΣΤΟΙΧΕΙΑ ΕΤΟΥΣ 5'!$AE$36,IF(MAX([1]Βοηθητικό!$E$36:$J$36)-1=MAX([1]Βοηθητικό!$E$1:$J$1)-2,'[1]ΣΤΟΙΧΕΙΑ ΕΤΟΥΣ 4'!$AE$36,IF(MAX([1]Βοηθητικό!$E$36:$J$36)-1=MAX([1]Βοηθητικό!$E$1:$J$1)-3,'[1]ΣΤΟΙΧΕΙΑ ΕΤΟΥΣ 3'!$AE$36,IF(MAX([1]Βοηθητικό!$E$36:$J$36)-1=MAX([1]Βοηθητικό!$E$1:$J$1)-4,'[1]ΣΤΟΙΧΕΙΑ ΕΤΟΥΣ 2'!$AE$36,IF(MAX([1]Βοηθητικό!$E$36:$J$36)-1=MAX([1]Βοηθητικό!$E$1:$J$1)-5,'[1]ΣΤΟΙΧΕΙΑ ΕΤΟΥΣ 1'!$AE$36,"")))))</f>
        <v>0</v>
      </c>
      <c r="D2755" s="7">
        <f>IF(MAX([1]Βοηθητικό!$E$36:$J$36)=MAX([1]Βοηθητικό!$E$1:$J$1),'[1]ΣΤΟΙΧΕΙΑ ΕΤΟΥΣ 6'!$AE$36,IF(MAX([1]Βοηθητικό!$E$36:$J$36)=MAX([1]Βοηθητικό!$E$1:$J$1)-1,'[1]ΣΤΟΙΧΕΙΑ ΕΤΟΥΣ 5'!$AE$36,IF(MAX([1]Βοηθητικό!$E$36:$J$36)=MAX([1]Βοηθητικό!$E$1:$J$1)-2,'[1]ΣΤΟΙΧΕΙΑ ΕΤΟΥΣ 4'!$AE$36,IF(MAX([1]Βοηθητικό!$E$36:$J$36)=MAX([1]Βοηθητικό!$E$1:$J$1)-3,'[1]ΣΤΟΙΧΕΙΑ ΕΤΟΥΣ 3'!$AE$36,IF(MAX([1]Βοηθητικό!$E$36:$J$36)=MAX([1]Βοηθητικό!$E$1:$J$1)-4,'[1]ΣΤΟΙΧΕΙΑ ΕΤΟΥΣ 2'!$AE$36,IF(MAX([1]Βοηθητικό!$E$36:$J$36)=MAX([1]Βοηθητικό!$E$1:$J$1)-5,'[1]ΣΤΟΙΧΕΙΑ ΕΤΟΥΣ 1'!$AE$36,""))))))</f>
        <v>0</v>
      </c>
    </row>
    <row r="2756" spans="1:4" x14ac:dyDescent="0.25">
      <c r="A2756" s="1" t="s">
        <v>61</v>
      </c>
      <c r="B2756" s="6">
        <f>IF(MAX([1]Βοηθητικό!$E$36:$J$36)-2=MAX([1]Βοηθητικό!$E$1:$J$1)-2,'[1]ΣΤΟΙΧΕΙΑ ΕΤΟΥΣ 4'!$BJ$36,IF(MAX([1]Βοηθητικό!$E$36:$J$36)-2=MAX([1]Βοηθητικό!$E$1:$J$1)-3,'[1]ΣΤΟΙΧΕΙΑ ΕΤΟΥΣ 3'!$BJ$36,IF(MAX([1]Βοηθητικό!$E$36:$J$36)-2=MAX([1]Βοηθητικό!$E$1:$J$1)-4,'[1]ΣΤΟΙΧΕΙΑ ΕΤΟΥΣ 2'!$BJ$36,IF(MAX([1]Βοηθητικό!$E$36:$J$36)-2=MAX([1]Βοηθητικό!$E$1:$J$1)-5,'[1]ΣΤΟΙΧΕΙΑ ΕΤΟΥΣ 1'!$BJ$36,""))))</f>
        <v>0</v>
      </c>
      <c r="C2756" s="6">
        <f>IF(MAX([1]Βοηθητικό!$E$36:$J$36)-1=MAX([1]Βοηθητικό!$E$1:$J$1)-1,'[1]ΣΤΟΙΧΕΙΑ ΕΤΟΥΣ 5'!$BJ$36,IF(MAX([1]Βοηθητικό!$E$36:$J$36)-1=MAX([1]Βοηθητικό!$E$1:$J$1)-2,'[1]ΣΤΟΙΧΕΙΑ ΕΤΟΥΣ 4'!$BJ$36,IF(MAX([1]Βοηθητικό!$E$36:$J$36)-1=MAX([1]Βοηθητικό!$E$1:$J$1)-3,'[1]ΣΤΟΙΧΕΙΑ ΕΤΟΥΣ 3'!$BJ$36,IF(MAX([1]Βοηθητικό!$E$36:$J$36)-1=MAX([1]Βοηθητικό!$E$1:$J$1)-4,'[1]ΣΤΟΙΧΕΙΑ ΕΤΟΥΣ 2'!$BJ$36,IF(MAX([1]Βοηθητικό!$E$36:$J$36)-1=MAX([1]Βοηθητικό!$E$1:$J$1)-5,'[1]ΣΤΟΙΧΕΙΑ ΕΤΟΥΣ 1'!$BJ$36,"")))))</f>
        <v>0</v>
      </c>
      <c r="D2756" s="7">
        <f>IF(MAX([1]Βοηθητικό!$E$36:$J$36)=MAX([1]Βοηθητικό!$E$1:$J$1),'[1]ΣΤΟΙΧΕΙΑ ΕΤΟΥΣ 6'!$BJ$36,IF(MAX([1]Βοηθητικό!$E$36:$J$36)=MAX([1]Βοηθητικό!$E$1:$J$1)-1,'[1]ΣΤΟΙΧΕΙΑ ΕΤΟΥΣ 5'!$BJ$36,IF(MAX([1]Βοηθητικό!$E$36:$J$36)=MAX([1]Βοηθητικό!$E$1:$J$1)-2,'[1]ΣΤΟΙΧΕΙΑ ΕΤΟΥΣ 4'!$BJ$36,IF(MAX([1]Βοηθητικό!$E$36:$J$36)=MAX([1]Βοηθητικό!$E$1:$J$1)-3,'[1]ΣΤΟΙΧΕΙΑ ΕΤΟΥΣ 3'!$BJ$36,IF(MAX([1]Βοηθητικό!$E$36:$J$36)=MAX([1]Βοηθητικό!$E$1:$J$1)-4,'[1]ΣΤΟΙΧΕΙΑ ΕΤΟΥΣ 2'!$BJ$36,IF(MAX([1]Βοηθητικό!$E$36:$J$36)=MAX([1]Βοηθητικό!$E$1:$J$1)-5,'[1]ΣΤΟΙΧΕΙΑ ΕΤΟΥΣ 1'!$BJ$36,""))))))</f>
        <v>0</v>
      </c>
    </row>
    <row r="2757" spans="1:4" x14ac:dyDescent="0.25">
      <c r="A2757" s="1" t="s">
        <v>62</v>
      </c>
      <c r="B2757" s="6">
        <f>IF(MAX([1]Βοηθητικό!$E$36:$J$36)-2=MAX([1]Βοηθητικό!$E$1:$J$1)-2,'[1]ΣΤΟΙΧΕΙΑ ΕΤΟΥΣ 4'!$BK$36,IF(MAX([1]Βοηθητικό!$E$36:$J$36)-2=MAX([1]Βοηθητικό!$E$1:$J$1)-3,'[1]ΣΤΟΙΧΕΙΑ ΕΤΟΥΣ 3'!$BK$36,IF(MAX([1]Βοηθητικό!$E$36:$J$36)-2=MAX([1]Βοηθητικό!$E$1:$J$1)-4,'[1]ΣΤΟΙΧΕΙΑ ΕΤΟΥΣ 2'!$BK$36,IF(MAX([1]Βοηθητικό!$E$36:$J$36)-2=MAX([1]Βοηθητικό!$E$1:$J$1)-5,'[1]ΣΤΟΙΧΕΙΑ ΕΤΟΥΣ 1'!$BK$36,""))))</f>
        <v>0</v>
      </c>
      <c r="C2757" s="6">
        <f>IF(MAX([1]Βοηθητικό!$E$36:$J$36)-1=MAX([1]Βοηθητικό!$E$1:$J$1)-1,'[1]ΣΤΟΙΧΕΙΑ ΕΤΟΥΣ 5'!$BK$36,IF(MAX([1]Βοηθητικό!$E$36:$J$36)-1=MAX([1]Βοηθητικό!$E$1:$J$1)-2,'[1]ΣΤΟΙΧΕΙΑ ΕΤΟΥΣ 4'!$BK$36,IF(MAX([1]Βοηθητικό!$E$36:$J$36)-1=MAX([1]Βοηθητικό!$E$1:$J$1)-3,'[1]ΣΤΟΙΧΕΙΑ ΕΤΟΥΣ 3'!$BK$36,IF(MAX([1]Βοηθητικό!$E$36:$J$36)-1=MAX([1]Βοηθητικό!$E$1:$J$1)-4,'[1]ΣΤΟΙΧΕΙΑ ΕΤΟΥΣ 2'!$BK$36,IF(MAX([1]Βοηθητικό!$E$36:$J$36)-1=MAX([1]Βοηθητικό!$E$1:$J$1)-5,'[1]ΣΤΟΙΧΕΙΑ ΕΤΟΥΣ 1'!$BK$36,"")))))</f>
        <v>0</v>
      </c>
      <c r="D2757" s="7">
        <f>IF(MAX([1]Βοηθητικό!$E$36:$J$36)=MAX([1]Βοηθητικό!$E$1:$J$1),'[1]ΣΤΟΙΧΕΙΑ ΕΤΟΥΣ 6'!$BK$36,IF(MAX([1]Βοηθητικό!$E$36:$J$36)=MAX([1]Βοηθητικό!$E$1:$J$1)-1,'[1]ΣΤΟΙΧΕΙΑ ΕΤΟΥΣ 5'!$BK$36,IF(MAX([1]Βοηθητικό!$E$36:$J$36)=MAX([1]Βοηθητικό!$E$1:$J$1)-2,'[1]ΣΤΟΙΧΕΙΑ ΕΤΟΥΣ 4'!$BK$36,IF(MAX([1]Βοηθητικό!$E$36:$J$36)=MAX([1]Βοηθητικό!$E$1:$J$1)-3,'[1]ΣΤΟΙΧΕΙΑ ΕΤΟΥΣ 3'!$BK$36,IF(MAX([1]Βοηθητικό!$E$36:$J$36)=MAX([1]Βοηθητικό!$E$1:$J$1)-4,'[1]ΣΤΟΙΧΕΙΑ ΕΤΟΥΣ 2'!$BK$36,IF(MAX([1]Βοηθητικό!$E$36:$J$36)=MAX([1]Βοηθητικό!$E$1:$J$1)-5,'[1]ΣΤΟΙΧΕΙΑ ΕΤΟΥΣ 1'!$BK$36,""))))))</f>
        <v>0</v>
      </c>
    </row>
    <row r="2758" spans="1:4" x14ac:dyDescent="0.25">
      <c r="A2758" s="1" t="s">
        <v>31</v>
      </c>
      <c r="B2758" s="6">
        <f>IF(MAX([1]Βοηθητικό!$E$36:$J$36)-2=MAX([1]Βοηθητικό!$E$1:$J$1)-2,'[1]ΣΤΟΙΧΕΙΑ ΕΤΟΥΣ 4'!$AF$36,IF(MAX([1]Βοηθητικό!$E$36:$J$36)-2=MAX([1]Βοηθητικό!$E$1:$J$1)-3,'[1]ΣΤΟΙΧΕΙΑ ΕΤΟΥΣ 3'!$AF$36,IF(MAX([1]Βοηθητικό!$E$36:$J$36)-2=MAX([1]Βοηθητικό!$E$1:$J$1)-4,'[1]ΣΤΟΙΧΕΙΑ ΕΤΟΥΣ 2'!$AF$36,IF(MAX([1]Βοηθητικό!$E$36:$J$36)-2=MAX([1]Βοηθητικό!$E$1:$J$1)-5,'[1]ΣΤΟΙΧΕΙΑ ΕΤΟΥΣ 1'!$AF$36,""))))</f>
        <v>421779</v>
      </c>
      <c r="C2758" s="6">
        <f>IF(MAX([1]Βοηθητικό!$E$36:$J$36)-1=MAX([1]Βοηθητικό!$E$1:$J$1)-1,'[1]ΣΤΟΙΧΕΙΑ ΕΤΟΥΣ 5'!$AF$36,IF(MAX([1]Βοηθητικό!$E$36:$J$36)-1=MAX([1]Βοηθητικό!$E$1:$J$1)-2,'[1]ΣΤΟΙΧΕΙΑ ΕΤΟΥΣ 4'!$AF$36,IF(MAX([1]Βοηθητικό!$E$36:$J$36)-1=MAX([1]Βοηθητικό!$E$1:$J$1)-3,'[1]ΣΤΟΙΧΕΙΑ ΕΤΟΥΣ 3'!$AF$36,IF(MAX([1]Βοηθητικό!$E$36:$J$36)-1=MAX([1]Βοηθητικό!$E$1:$J$1)-4,'[1]ΣΤΟΙΧΕΙΑ ΕΤΟΥΣ 2'!$AF$36,IF(MAX([1]Βοηθητικό!$E$36:$J$36)-1=MAX([1]Βοηθητικό!$E$1:$J$1)-5,'[1]ΣΤΟΙΧΕΙΑ ΕΤΟΥΣ 1'!$AF$36,"")))))</f>
        <v>531412</v>
      </c>
      <c r="D2758" s="7">
        <f>IF(MAX([1]Βοηθητικό!$E$36:$J$36)=MAX([1]Βοηθητικό!$E$1:$J$1),'[1]ΣΤΟΙΧΕΙΑ ΕΤΟΥΣ 6'!$AF$36,IF(MAX([1]Βοηθητικό!$E$36:$J$36)=MAX([1]Βοηθητικό!$E$1:$J$1)-1,'[1]ΣΤΟΙΧΕΙΑ ΕΤΟΥΣ 5'!$AF$36,IF(MAX([1]Βοηθητικό!$E$36:$J$36)=MAX([1]Βοηθητικό!$E$1:$J$1)-2,'[1]ΣΤΟΙΧΕΙΑ ΕΤΟΥΣ 4'!$AF$36,IF(MAX([1]Βοηθητικό!$E$36:$J$36)=MAX([1]Βοηθητικό!$E$1:$J$1)-3,'[1]ΣΤΟΙΧΕΙΑ ΕΤΟΥΣ 3'!$AF$36,IF(MAX([1]Βοηθητικό!$E$36:$J$36)=MAX([1]Βοηθητικό!$E$1:$J$1)-4,'[1]ΣΤΟΙΧΕΙΑ ΕΤΟΥΣ 2'!$AF$36,IF(MAX([1]Βοηθητικό!$E$36:$J$36)=MAX([1]Βοηθητικό!$E$1:$J$1)-5,'[1]ΣΤΟΙΧΕΙΑ ΕΤΟΥΣ 1'!$AF$36,""))))))</f>
        <v>712202</v>
      </c>
    </row>
    <row r="2759" spans="1:4" x14ac:dyDescent="0.25">
      <c r="A2759" s="1" t="s">
        <v>187</v>
      </c>
      <c r="B2759" s="6">
        <f>IF(MAX([1]Βοηθητικό!$E$36:$J$36)-2=MAX([1]Βοηθητικό!$E$1:$J$1)-2,'[1]ΣΤΟΙΧΕΙΑ ΕΤΟΥΣ 4'!$AG$36,IF(MAX([1]Βοηθητικό!$E$36:$J$36)-2=MAX([1]Βοηθητικό!$E$1:$J$1)-3,'[1]ΣΤΟΙΧΕΙΑ ΕΤΟΥΣ 3'!$AG$36,IF(MAX([1]Βοηθητικό!$E$36:$J$36)-2=MAX([1]Βοηθητικό!$E$1:$J$1)-4,'[1]ΣΤΟΙΧΕΙΑ ΕΤΟΥΣ 2'!$AG$36,IF(MAX([1]Βοηθητικό!$E$36:$J$36)-2=MAX([1]Βοηθητικό!$E$1:$J$1)-5,'[1]ΣΤΟΙΧΕΙΑ ΕΤΟΥΣ 1'!$AG$36,""))))</f>
        <v>300644</v>
      </c>
      <c r="C2759" s="6">
        <f>IF(MAX([1]Βοηθητικό!$E$36:$J$36)-1=MAX([1]Βοηθητικό!$E$1:$J$1)-1,'[1]ΣΤΟΙΧΕΙΑ ΕΤΟΥΣ 5'!$AG$36,IF(MAX([1]Βοηθητικό!$E$36:$J$36)-1=MAX([1]Βοηθητικό!$E$1:$J$1)-2,'[1]ΣΤΟΙΧΕΙΑ ΕΤΟΥΣ 4'!$AG$36,IF(MAX([1]Βοηθητικό!$E$36:$J$36)-1=MAX([1]Βοηθητικό!$E$1:$J$1)-3,'[1]ΣΤΟΙΧΕΙΑ ΕΤΟΥΣ 3'!$AG$36,IF(MAX([1]Βοηθητικό!$E$36:$J$36)-1=MAX([1]Βοηθητικό!$E$1:$J$1)-4,'[1]ΣΤΟΙΧΕΙΑ ΕΤΟΥΣ 2'!$AG$36,IF(MAX([1]Βοηθητικό!$E$36:$J$36)-1=MAX([1]Βοηθητικό!$E$1:$J$1)-5,'[1]ΣΤΟΙΧΕΙΑ ΕΤΟΥΣ 1'!$AG$36,"")))))</f>
        <v>346298</v>
      </c>
      <c r="D2759" s="7">
        <f>IF(MAX([1]Βοηθητικό!$E$36:$J$36)=MAX([1]Βοηθητικό!$E$1:$J$1),'[1]ΣΤΟΙΧΕΙΑ ΕΤΟΥΣ 6'!$AG$36,IF(MAX([1]Βοηθητικό!$E$36:$J$36)=MAX([1]Βοηθητικό!$E$1:$J$1)-1,'[1]ΣΤΟΙΧΕΙΑ ΕΤΟΥΣ 5'!$AG$36,IF(MAX([1]Βοηθητικό!$E$36:$J$36)=MAX([1]Βοηθητικό!$E$1:$J$1)-2,'[1]ΣΤΟΙΧΕΙΑ ΕΤΟΥΣ 4'!$AG$36,IF(MAX([1]Βοηθητικό!$E$36:$J$36)=MAX([1]Βοηθητικό!$E$1:$J$1)-3,'[1]ΣΤΟΙΧΕΙΑ ΕΤΟΥΣ 3'!$AG$36,IF(MAX([1]Βοηθητικό!$E$36:$J$36)=MAX([1]Βοηθητικό!$E$1:$J$1)-4,'[1]ΣΤΟΙΧΕΙΑ ΕΤΟΥΣ 2'!$AG$36,IF(MAX([1]Βοηθητικό!$E$36:$J$36)=MAX([1]Βοηθητικό!$E$1:$J$1)-5,'[1]ΣΤΟΙΧΕΙΑ ΕΤΟΥΣ 1'!$AG$36,""))))))</f>
        <v>545377</v>
      </c>
    </row>
    <row r="2760" spans="1:4" x14ac:dyDescent="0.25">
      <c r="A2760" s="1" t="s">
        <v>188</v>
      </c>
      <c r="B2760" s="6">
        <f>IF(MAX([1]Βοηθητικό!$E$36:$J$36)-2=MAX([1]Βοηθητικό!$E$1:$J$1)-2,'[1]ΣΤΟΙΧΕΙΑ ΕΤΟΥΣ 4'!$AH$36,IF(MAX([1]Βοηθητικό!$E$36:$J$36)-2=MAX([1]Βοηθητικό!$E$1:$J$1)-3,'[1]ΣΤΟΙΧΕΙΑ ΕΤΟΥΣ 3'!$AH$36,IF(MAX([1]Βοηθητικό!$E$36:$J$36)-2=MAX([1]Βοηθητικό!$E$1:$J$1)-4,'[1]ΣΤΟΙΧΕΙΑ ΕΤΟΥΣ 2'!$AH$36,IF(MAX([1]Βοηθητικό!$E$36:$J$36)-2=MAX([1]Βοηθητικό!$E$1:$J$1)-5,'[1]ΣΤΟΙΧΕΙΑ ΕΤΟΥΣ 1'!$AH$36,""))))</f>
        <v>29696</v>
      </c>
      <c r="C2760" s="6">
        <f>IF(MAX([1]Βοηθητικό!$E$36:$J$36)-1=MAX([1]Βοηθητικό!$E$1:$J$1)-1,'[1]ΣΤΟΙΧΕΙΑ ΕΤΟΥΣ 5'!$AH$36,IF(MAX([1]Βοηθητικό!$E$36:$J$36)-1=MAX([1]Βοηθητικό!$E$1:$J$1)-2,'[1]ΣΤΟΙΧΕΙΑ ΕΤΟΥΣ 4'!$AH$36,IF(MAX([1]Βοηθητικό!$E$36:$J$36)-1=MAX([1]Βοηθητικό!$E$1:$J$1)-3,'[1]ΣΤΟΙΧΕΙΑ ΕΤΟΥΣ 3'!$AH$36,IF(MAX([1]Βοηθητικό!$E$36:$J$36)-1=MAX([1]Βοηθητικό!$E$1:$J$1)-4,'[1]ΣΤΟΙΧΕΙΑ ΕΤΟΥΣ 2'!$AH$36,IF(MAX([1]Βοηθητικό!$E$36:$J$36)-1=MAX([1]Βοηθητικό!$E$1:$J$1)-5,'[1]ΣΤΟΙΧΕΙΑ ΕΤΟΥΣ 1'!$AH$36,"")))))</f>
        <v>74970</v>
      </c>
      <c r="D2760" s="7">
        <f>IF(MAX([1]Βοηθητικό!$E$36:$J$36)=MAX([1]Βοηθητικό!$E$1:$J$1),'[1]ΣΤΟΙΧΕΙΑ ΕΤΟΥΣ 6'!$AH$36,IF(MAX([1]Βοηθητικό!$E$36:$J$36)=MAX([1]Βοηθητικό!$E$1:$J$1)-1,'[1]ΣΤΟΙΧΕΙΑ ΕΤΟΥΣ 5'!$AH$36,IF(MAX([1]Βοηθητικό!$E$36:$J$36)=MAX([1]Βοηθητικό!$E$1:$J$1)-2,'[1]ΣΤΟΙΧΕΙΑ ΕΤΟΥΣ 4'!$AH$36,IF(MAX([1]Βοηθητικό!$E$36:$J$36)=MAX([1]Βοηθητικό!$E$1:$J$1)-3,'[1]ΣΤΟΙΧΕΙΑ ΕΤΟΥΣ 3'!$AH$36,IF(MAX([1]Βοηθητικό!$E$36:$J$36)=MAX([1]Βοηθητικό!$E$1:$J$1)-4,'[1]ΣΤΟΙΧΕΙΑ ΕΤΟΥΣ 2'!$AH$36,IF(MAX([1]Βοηθητικό!$E$36:$J$36)=MAX([1]Βοηθητικό!$E$1:$J$1)-5,'[1]ΣΤΟΙΧΕΙΑ ΕΤΟΥΣ 1'!$AH$36,""))))))</f>
        <v>23943</v>
      </c>
    </row>
    <row r="2761" spans="1:4" x14ac:dyDescent="0.25">
      <c r="A2761" s="1" t="s">
        <v>189</v>
      </c>
      <c r="B2761" s="6">
        <f>IF(MAX([1]Βοηθητικό!$E$36:$J$36)-2=MAX([1]Βοηθητικό!$E$1:$J$1)-2,'[1]ΣΤΟΙΧΕΙΑ ΕΤΟΥΣ 4'!$AI$36,IF(MAX([1]Βοηθητικό!$E$36:$J$36)-2=MAX([1]Βοηθητικό!$E$1:$J$1)-3,'[1]ΣΤΟΙΧΕΙΑ ΕΤΟΥΣ 3'!$AI$36,IF(MAX([1]Βοηθητικό!$E$36:$J$36)-2=MAX([1]Βοηθητικό!$E$1:$J$1)-4,'[1]ΣΤΟΙΧΕΙΑ ΕΤΟΥΣ 2'!$AI$36,IF(MAX([1]Βοηθητικό!$E$36:$J$36)-2=MAX([1]Βοηθητικό!$E$1:$J$1)-5,'[1]ΣΤΟΙΧΕΙΑ ΕΤΟΥΣ 1'!$AI$36,""))))</f>
        <v>0</v>
      </c>
      <c r="C2761" s="6">
        <f>IF(MAX([1]Βοηθητικό!$E$36:$J$36)-1=MAX([1]Βοηθητικό!$E$1:$J$1)-1,'[1]ΣΤΟΙΧΕΙΑ ΕΤΟΥΣ 5'!$AI$36,IF(MAX([1]Βοηθητικό!$E$36:$J$36)-1=MAX([1]Βοηθητικό!$E$1:$J$1)-2,'[1]ΣΤΟΙΧΕΙΑ ΕΤΟΥΣ 4'!$AI$36,IF(MAX([1]Βοηθητικό!$E$36:$J$36)-1=MAX([1]Βοηθητικό!$E$1:$J$1)-3,'[1]ΣΤΟΙΧΕΙΑ ΕΤΟΥΣ 3'!$AI$36,IF(MAX([1]Βοηθητικό!$E$36:$J$36)-1=MAX([1]Βοηθητικό!$E$1:$J$1)-4,'[1]ΣΤΟΙΧΕΙΑ ΕΤΟΥΣ 2'!$AI$36,IF(MAX([1]Βοηθητικό!$E$36:$J$36)-1=MAX([1]Βοηθητικό!$E$1:$J$1)-5,'[1]ΣΤΟΙΧΕΙΑ ΕΤΟΥΣ 1'!$AI$36,"")))))</f>
        <v>0</v>
      </c>
      <c r="D2761" s="7">
        <f>IF(MAX([1]Βοηθητικό!$E$36:$J$36)=MAX([1]Βοηθητικό!$E$1:$J$1),'[1]ΣΤΟΙΧΕΙΑ ΕΤΟΥΣ 6'!$AI$36,IF(MAX([1]Βοηθητικό!$E$36:$J$36)=MAX([1]Βοηθητικό!$E$1:$J$1)-1,'[1]ΣΤΟΙΧΕΙΑ ΕΤΟΥΣ 5'!$AI$36,IF(MAX([1]Βοηθητικό!$E$36:$J$36)=MAX([1]Βοηθητικό!$E$1:$J$1)-2,'[1]ΣΤΟΙΧΕΙΑ ΕΤΟΥΣ 4'!$AI$36,IF(MAX([1]Βοηθητικό!$E$36:$J$36)=MAX([1]Βοηθητικό!$E$1:$J$1)-3,'[1]ΣΤΟΙΧΕΙΑ ΕΤΟΥΣ 3'!$AI$36,IF(MAX([1]Βοηθητικό!$E$36:$J$36)=MAX([1]Βοηθητικό!$E$1:$J$1)-4,'[1]ΣΤΟΙΧΕΙΑ ΕΤΟΥΣ 2'!$AI$36,IF(MAX([1]Βοηθητικό!$E$36:$J$36)=MAX([1]Βοηθητικό!$E$1:$J$1)-5,'[1]ΣΤΟΙΧΕΙΑ ΕΤΟΥΣ 1'!$AI$36,""))))))</f>
        <v>0</v>
      </c>
    </row>
    <row r="2762" spans="1:4" x14ac:dyDescent="0.25">
      <c r="A2762" s="1" t="s">
        <v>36</v>
      </c>
      <c r="B2762" s="6">
        <f>IF(MAX([1]Βοηθητικό!$E$36:$J$36)-2=MAX([1]Βοηθητικό!$E$1:$J$1)-2,'[1]ΣΤΟΙΧΕΙΑ ΕΤΟΥΣ 4'!$AK$36,IF(MAX([1]Βοηθητικό!$E$36:$J$36)-2=MAX([1]Βοηθητικό!$E$1:$J$1)-3,'[1]ΣΤΟΙΧΕΙΑ ΕΤΟΥΣ 3'!$AK$36,IF(MAX([1]Βοηθητικό!$E$36:$J$36)-2=MAX([1]Βοηθητικό!$E$1:$J$1)-4,'[1]ΣΤΟΙΧΕΙΑ ΕΤΟΥΣ 2'!$AK$36,IF(MAX([1]Βοηθητικό!$E$36:$J$36)-2=MAX([1]Βοηθητικό!$E$1:$J$1)-5,'[1]ΣΤΟΙΧΕΙΑ ΕΤΟΥΣ 1'!$AK$36,""))))</f>
        <v>91440</v>
      </c>
      <c r="C2762" s="6">
        <f>IF(MAX([1]Βοηθητικό!$E$36:$J$36)-1=MAX([1]Βοηθητικό!$E$1:$J$1)-1,'[1]ΣΤΟΙΧΕΙΑ ΕΤΟΥΣ 5'!$AK$36,IF(MAX([1]Βοηθητικό!$E$36:$J$36)-1=MAX([1]Βοηθητικό!$E$1:$J$1)-2,'[1]ΣΤΟΙΧΕΙΑ ΕΤΟΥΣ 4'!$AK$36,IF(MAX([1]Βοηθητικό!$E$36:$J$36)-1=MAX([1]Βοηθητικό!$E$1:$J$1)-3,'[1]ΣΤΟΙΧΕΙΑ ΕΤΟΥΣ 3'!$AK$36,IF(MAX([1]Βοηθητικό!$E$36:$J$36)-1=MAX([1]Βοηθητικό!$E$1:$J$1)-4,'[1]ΣΤΟΙΧΕΙΑ ΕΤΟΥΣ 2'!$AK$36,IF(MAX([1]Βοηθητικό!$E$36:$J$36)-1=MAX([1]Βοηθητικό!$E$1:$J$1)-5,'[1]ΣΤΟΙΧΕΙΑ ΕΤΟΥΣ 1'!$AK$36,"")))))</f>
        <v>110143</v>
      </c>
      <c r="D2762" s="7">
        <f>IF(MAX([1]Βοηθητικό!$E$36:$J$36)=MAX([1]Βοηθητικό!$E$1:$J$1),'[1]ΣΤΟΙΧΕΙΑ ΕΤΟΥΣ 6'!$AK$36,IF(MAX([1]Βοηθητικό!$E$36:$J$36)=MAX([1]Βοηθητικό!$E$1:$J$1)-1,'[1]ΣΤΟΙΧΕΙΑ ΕΤΟΥΣ 5'!$AK$36,IF(MAX([1]Βοηθητικό!$E$36:$J$36)=MAX([1]Βοηθητικό!$E$1:$J$1)-2,'[1]ΣΤΟΙΧΕΙΑ ΕΤΟΥΣ 4'!$AK$36,IF(MAX([1]Βοηθητικό!$E$36:$J$36)=MAX([1]Βοηθητικό!$E$1:$J$1)-3,'[1]ΣΤΟΙΧΕΙΑ ΕΤΟΥΣ 3'!$AK$36,IF(MAX([1]Βοηθητικό!$E$36:$J$36)=MAX([1]Βοηθητικό!$E$1:$J$1)-4,'[1]ΣΤΟΙΧΕΙΑ ΕΤΟΥΣ 2'!$AK$36,IF(MAX([1]Βοηθητικό!$E$36:$J$36)=MAX([1]Βοηθητικό!$E$1:$J$1)-5,'[1]ΣΤΟΙΧΕΙΑ ΕΤΟΥΣ 1'!$AK$36,""))))))</f>
        <v>142882</v>
      </c>
    </row>
    <row r="2763" spans="1:4" x14ac:dyDescent="0.25">
      <c r="A2763" s="1" t="s">
        <v>37</v>
      </c>
      <c r="B2763" s="6">
        <f>IF(MAX([1]Βοηθητικό!$E$36:$J$36)-2=MAX([1]Βοηθητικό!$E$1:$J$1)-2,'[1]ΣΤΟΙΧΕΙΑ ΕΤΟΥΣ 4'!$AL$36,IF(MAX([1]Βοηθητικό!$E$36:$J$36)-2=MAX([1]Βοηθητικό!$E$1:$J$1)-3,'[1]ΣΤΟΙΧΕΙΑ ΕΤΟΥΣ 3'!$AL$36,IF(MAX([1]Βοηθητικό!$E$36:$J$36)-2=MAX([1]Βοηθητικό!$E$1:$J$1)-4,'[1]ΣΤΟΙΧΕΙΑ ΕΤΟΥΣ 2'!$AL$36,IF(MAX([1]Βοηθητικό!$E$36:$J$36)-2=MAX([1]Βοηθητικό!$E$1:$J$1)-5,'[1]ΣΤΟΙΧΕΙΑ ΕΤΟΥΣ 1'!$AL$36,""))))</f>
        <v>1005713</v>
      </c>
      <c r="C2763" s="6">
        <f>IF(MAX([1]Βοηθητικό!$E$36:$J$36)-1=MAX([1]Βοηθητικό!$E$1:$J$1)-1,'[1]ΣΤΟΙΧΕΙΑ ΕΤΟΥΣ 5'!$AL$36,IF(MAX([1]Βοηθητικό!$E$36:$J$36)-1=MAX([1]Βοηθητικό!$E$1:$J$1)-2,'[1]ΣΤΟΙΧΕΙΑ ΕΤΟΥΣ 4'!$AL$36,IF(MAX([1]Βοηθητικό!$E$36:$J$36)-1=MAX([1]Βοηθητικό!$E$1:$J$1)-3,'[1]ΣΤΟΙΧΕΙΑ ΕΤΟΥΣ 3'!$AL$36,IF(MAX([1]Βοηθητικό!$E$36:$J$36)-1=MAX([1]Βοηθητικό!$E$1:$J$1)-4,'[1]ΣΤΟΙΧΕΙΑ ΕΤΟΥΣ 2'!$AL$36,IF(MAX([1]Βοηθητικό!$E$36:$J$36)-1=MAX([1]Βοηθητικό!$E$1:$J$1)-5,'[1]ΣΤΟΙΧΕΙΑ ΕΤΟΥΣ 1'!$AL$36,"")))))</f>
        <v>1162094</v>
      </c>
      <c r="D2763" s="7">
        <f>IF(MAX([1]Βοηθητικό!$E$36:$J$36)=MAX([1]Βοηθητικό!$E$1:$J$1),'[1]ΣΤΟΙΧΕΙΑ ΕΤΟΥΣ 6'!$AL$36,IF(MAX([1]Βοηθητικό!$E$36:$J$36)=MAX([1]Βοηθητικό!$E$1:$J$1)-1,'[1]ΣΤΟΙΧΕΙΑ ΕΤΟΥΣ 5'!$AL$36,IF(MAX([1]Βοηθητικό!$E$36:$J$36)=MAX([1]Βοηθητικό!$E$1:$J$1)-2,'[1]ΣΤΟΙΧΕΙΑ ΕΤΟΥΣ 4'!$AL$36,IF(MAX([1]Βοηθητικό!$E$36:$J$36)=MAX([1]Βοηθητικό!$E$1:$J$1)-3,'[1]ΣΤΟΙΧΕΙΑ ΕΤΟΥΣ 3'!$AL$36,IF(MAX([1]Βοηθητικό!$E$36:$J$36)=MAX([1]Βοηθητικό!$E$1:$J$1)-4,'[1]ΣΤΟΙΧΕΙΑ ΕΤΟΥΣ 2'!$AL$36,IF(MAX([1]Βοηθητικό!$E$36:$J$36)=MAX([1]Βοηθητικό!$E$1:$J$1)-5,'[1]ΣΤΟΙΧΕΙΑ ΕΤΟΥΣ 1'!$AL$36,""))))))</f>
        <v>1347148</v>
      </c>
    </row>
    <row r="2764" spans="1:4" x14ac:dyDescent="0.25">
      <c r="A2764" s="1"/>
      <c r="B2764" s="4" t="str">
        <f>IF(MAX([1]Βοηθητικό!$E$36:$J$36)-2=MAX([1]Βοηθητικό!$E$1:$J$1)-2,LEFT('[1]ΣΤΟΙΧΕΙΑ ΕΤΟΥΣ 4'!$F$36,10),IF(MAX([1]Βοηθητικό!$E$36:$J$36)-2=MAX([1]Βοηθητικό!$E$1:$J$1)-3,LEFT('[1]ΣΤΟΙΧΕΙΑ ΕΤΟΥΣ 3'!$F$36,10),IF(MAX([1]Βοηθητικό!$E$36:$J$36)-2=MAX([1]Βοηθητικό!$E$1:$J$1)-4,LEFT('[1]ΣΤΟΙΧΕΙΑ ΕΤΟΥΣ 2'!$F$36,10),IF(MAX([1]Βοηθητικό!$E$36:$J$36)-2=MAX([1]Βοηθητικό!$E$1:$J$1)-5,LEFT('[1]ΣΤΟΙΧΕΙΑ ΕΤΟΥΣ 1'!$F$36,10),""))))</f>
        <v>01/01/2017</v>
      </c>
      <c r="C2764" s="17" t="str">
        <f>IF(MAX([1]Βοηθητικό!$E$36:$J$36)-1=MAX([1]Βοηθητικό!$E$1:$J$1)-1,LEFT('[1]ΣΤΟΙΧΕΙΑ ΕΤΟΥΣ 5'!$F$36,10),IF(MAX([1]Βοηθητικό!$E$36:$J$36)-1=MAX([1]Βοηθητικό!$E$1:$J$1)-2,LEFT('[1]ΣΤΟΙΧΕΙΑ ΕΤΟΥΣ 4'!$F$36,10),IF(MAX([1]Βοηθητικό!$E$36:$J$36)-1=MAX([1]Βοηθητικό!$E$1:$J$1)-3,LEFT('[1]ΣΤΟΙΧΕΙΑ ΕΤΟΥΣ 3'!$F$36,10),IF(MAX([1]Βοηθητικό!$E$36:$J$36)-1=MAX([1]Βοηθητικό!$E$1:$J$1)-4,LEFT('[1]ΣΤΟΙΧΕΙΑ ΕΤΟΥΣ 2'!$F$36,10),IF(MAX([1]Βοηθητικό!$E$36:$J$36)-1=MAX([1]Βοηθητικό!$E$1:$J$1)-5,LEFT('[1]ΣΤΟΙΧΕΙΑ ΕΤΟΥΣ 1'!$F$36,10),"")))))</f>
        <v>01/01/2018</v>
      </c>
      <c r="D2764" s="5" t="str">
        <f>IF(MAX([1]Βοηθητικό!$E$36:$J$36)=MAX([1]Βοηθητικό!$E$1:$J$1),LEFT('[1]ΣΤΟΙΧΕΙΑ ΕΤΟΥΣ 6'!$F$36,10),IF(MAX([1]Βοηθητικό!$E$36:$J$36)=MAX([1]Βοηθητικό!$E$1:$J$1)-1,LEFT('[1]ΣΤΟΙΧΕΙΑ ΕΤΟΥΣ 5'!$F$36,10),IF(MAX([1]Βοηθητικό!$E$36:$J$36)=MAX([1]Βοηθητικό!$E$1:$J$1)-2,LEFT('[1]ΣΤΟΙΧΕΙΑ ΕΤΟΥΣ 4'!$F$36,10),IF(MAX([1]Βοηθητικό!$E$36:$J$36)=MAX([1]Βοηθητικό!$E$1:$J$1)-3,LEFT('[1]ΣΤΟΙΧΕΙΑ ΕΤΟΥΣ 3'!$F$36,10),IF(MAX([1]Βοηθητικό!$E$36:$J$36)=MAX([1]Βοηθητικό!$E$1:$J$1)-4,LEFT('[1]ΣΤΟΙΧΕΙΑ ΕΤΟΥΣ 2'!$F$36,10),IF(MAX([1]Βοηθητικό!$E$36:$J$36)=MAX([1]Βοηθητικό!$E$1:$J$1)-5,LEFT('[1]ΣΤΟΙΧΕΙΑ ΕΤΟΥΣ 1'!$F$36,10),""))))))</f>
        <v>01/01/2019</v>
      </c>
    </row>
    <row r="2765" spans="1:4" x14ac:dyDescent="0.25">
      <c r="A2765" s="3" t="s">
        <v>190</v>
      </c>
      <c r="B2765" s="4" t="str">
        <f>IF(MAX([1]Βοηθητικό!$E$36:$J$36)-2=MAX([1]Βοηθητικό!$E$1:$J$1)-2,RIGHT('[1]ΣΤΟΙΧΕΙΑ ΕΤΟΥΣ 4'!$F$36,10),IF(MAX([1]Βοηθητικό!$E$36:$J$36)-2=MAX([1]Βοηθητικό!$E$1:$J$1)-3,RIGHT('[1]ΣΤΟΙΧΕΙΑ ΕΤΟΥΣ 3'!$F$36,10),IF(MAX([1]Βοηθητικό!$E$36:$J$36)-2=MAX([1]Βοηθητικό!$E$1:$J$1)-4,RIGHT('[1]ΣΤΟΙΧΕΙΑ ΕΤΟΥΣ 2'!$F$36,10),IF(MAX([1]Βοηθητικό!$E$36:$J$36)-2=MAX([1]Βοηθητικό!$E$1:$J$1)-5,RIGHT('[1]ΣΤΟΙΧΕΙΑ ΕΤΟΥΣ 1'!$F$36,10),""))))</f>
        <v>31/12/2017</v>
      </c>
      <c r="C2765" s="17" t="str">
        <f>IF(MAX([1]Βοηθητικό!$E$36:$J$36)-1=MAX([1]Βοηθητικό!$E$1:$J$1)-1,RIGHT('[1]ΣΤΟΙΧΕΙΑ ΕΤΟΥΣ 5'!$F$36,10),IF(MAX([1]Βοηθητικό!$E$36:$J$36)-1=MAX([1]Βοηθητικό!$E$1:$J$1)-2,RIGHT('[1]ΣΤΟΙΧΕΙΑ ΕΤΟΥΣ 4'!$F$36,10),IF(MAX([1]Βοηθητικό!$E$36:$J$36)-1=MAX([1]Βοηθητικό!$E$1:$J$1)-3,RIGHT('[1]ΣΤΟΙΧΕΙΑ ΕΤΟΥΣ 3'!$F$36,10),IF(MAX([1]Βοηθητικό!$E$36:$J$36)-1=MAX([1]Βοηθητικό!$E$1:$J$1)-4,RIGHT('[1]ΣΤΟΙΧΕΙΑ ΕΤΟΥΣ 2'!$F$36,10),IF(MAX([1]Βοηθητικό!$E$36:$J$36)-1=MAX([1]Βοηθητικό!$E$1:$J$1)-5,RIGHT('[1]ΣΤΟΙΧΕΙΑ ΕΤΟΥΣ 1'!$F$36,10),"")))))</f>
        <v>31/12/2018</v>
      </c>
      <c r="D2765" s="5" t="str">
        <f>IF(MAX([1]Βοηθητικό!$E$36:$J$36)=MAX([1]Βοηθητικό!$E$1:$J$1),RIGHT('[1]ΣΤΟΙΧΕΙΑ ΕΤΟΥΣ 6'!$F$36,10),IF(MAX([1]Βοηθητικό!$E$36:$J$36)=MAX([1]Βοηθητικό!$E$1:$J$1)-1,RIGHT('[1]ΣΤΟΙΧΕΙΑ ΕΤΟΥΣ 5'!$F$36,10),IF(MAX([1]Βοηθητικό!$E$36:$J$36)=MAX([1]Βοηθητικό!$E$1:$J$1)-2,RIGHT('[1]ΣΤΟΙΧΕΙΑ ΕΤΟΥΣ 4'!$F$36,10),IF(MAX([1]Βοηθητικό!$E$36:$J$36)=MAX([1]Βοηθητικό!$E$1:$J$1)-3,RIGHT('[1]ΣΤΟΙΧΕΙΑ ΕΤΟΥΣ 3'!$F$36,10),IF(MAX([1]Βοηθητικό!$E$36:$J$36)=MAX([1]Βοηθητικό!$E$1:$J$1)-4,RIGHT('[1]ΣΤΟΙΧΕΙΑ ΕΤΟΥΣ 2'!$F$36,10),IF(MAX([1]Βοηθητικό!$E$36:$J$36)=MAX([1]Βοηθητικό!$E$1:$J$1)-5,RIGHT('[1]ΣΤΟΙΧΕΙΑ ΕΤΟΥΣ 1'!$F$36,10),""))))))</f>
        <v>31/12/2019</v>
      </c>
    </row>
    <row r="2766" spans="1:4" x14ac:dyDescent="0.25">
      <c r="A2766" s="1" t="s">
        <v>39</v>
      </c>
      <c r="B2766" s="6">
        <f>IF(MAX([1]Βοηθητικό!$E$36:$J$36)-2=MAX([1]Βοηθητικό!$E$1:$J$1)-2,'[1]ΣΤΟΙΧΕΙΑ ΕΤΟΥΣ 4'!$AN$36,IF(MAX([1]Βοηθητικό!$E$36:$J$36)-2=MAX([1]Βοηθητικό!$E$1:$J$1)-3,'[1]ΣΤΟΙΧΕΙΑ ΕΤΟΥΣ 3'!$AN$36,IF(MAX([1]Βοηθητικό!$E$36:$J$36)-2=MAX([1]Βοηθητικό!$E$1:$J$1)-4,'[1]ΣΤΟΙΧΕΙΑ ΕΤΟΥΣ 2'!$AN$36,IF(MAX([1]Βοηθητικό!$E$36:$J$36)-2=MAX([1]Βοηθητικό!$E$1:$J$1)-5,'[1]ΣΤΟΙΧΕΙΑ ΕΤΟΥΣ 1'!$AN$36,""))))</f>
        <v>2875507</v>
      </c>
      <c r="C2766" s="6">
        <f>IF(MAX([1]Βοηθητικό!$E$36:$J$36)-1=MAX([1]Βοηθητικό!$E$1:$J$1)-1,'[1]ΣΤΟΙΧΕΙΑ ΕΤΟΥΣ 5'!$AN$36,IF(MAX([1]Βοηθητικό!$E$36:$J$36)-1=MAX([1]Βοηθητικό!$E$1:$J$1)-2,'[1]ΣΤΟΙΧΕΙΑ ΕΤΟΥΣ 4'!$AN$36,IF(MAX([1]Βοηθητικό!$E$36:$J$36)-1=MAX([1]Βοηθητικό!$E$1:$J$1)-3,'[1]ΣΤΟΙΧΕΙΑ ΕΤΟΥΣ 3'!$AN$36,IF(MAX([1]Βοηθητικό!$E$36:$J$36)-1=MAX([1]Βοηθητικό!$E$1:$J$1)-4,'[1]ΣΤΟΙΧΕΙΑ ΕΤΟΥΣ 2'!$AN$36,IF(MAX([1]Βοηθητικό!$E$36:$J$36)-1=MAX([1]Βοηθητικό!$E$1:$J$1)-5,'[1]ΣΤΟΙΧΕΙΑ ΕΤΟΥΣ 1'!$AN$36,"")))))</f>
        <v>3393895</v>
      </c>
      <c r="D2766" s="7">
        <f>IF(MAX([1]Βοηθητικό!$E$36:$J$36)=MAX([1]Βοηθητικό!$E$1:$J$1),'[1]ΣΤΟΙΧΕΙΑ ΕΤΟΥΣ 6'!$AN$36,IF(MAX([1]Βοηθητικό!$E$36:$J$36)=MAX([1]Βοηθητικό!$E$1:$J$1)-1,'[1]ΣΤΟΙΧΕΙΑ ΕΤΟΥΣ 5'!$AN$36,IF(MAX([1]Βοηθητικό!$E$36:$J$36)=MAX([1]Βοηθητικό!$E$1:$J$1)-2,'[1]ΣΤΟΙΧΕΙΑ ΕΤΟΥΣ 4'!$AN$36,IF(MAX([1]Βοηθητικό!$E$36:$J$36)=MAX([1]Βοηθητικό!$E$1:$J$1)-3,'[1]ΣΤΟΙΧΕΙΑ ΕΤΟΥΣ 3'!$AN$36,IF(MAX([1]Βοηθητικό!$E$36:$J$36)=MAX([1]Βοηθητικό!$E$1:$J$1)-4,'[1]ΣΤΟΙΧΕΙΑ ΕΤΟΥΣ 2'!$AN$36,IF(MAX([1]Βοηθητικό!$E$36:$J$36)=MAX([1]Βοηθητικό!$E$1:$J$1)-5,'[1]ΣΤΟΙΧΕΙΑ ΕΤΟΥΣ 1'!$AN$36,""))))))</f>
        <v>3445337</v>
      </c>
    </row>
    <row r="2767" spans="1:4" x14ac:dyDescent="0.25">
      <c r="A2767" s="1" t="s">
        <v>40</v>
      </c>
      <c r="B2767" s="6">
        <f>IF(MAX([1]Βοηθητικό!$E$36:$J$36)-2=MAX([1]Βοηθητικό!$E$1:$J$1)-2,'[1]ΣΤΟΙΧΕΙΑ ΕΤΟΥΣ 4'!$AO$36,IF(MAX([1]Βοηθητικό!$E$36:$J$36)-2=MAX([1]Βοηθητικό!$E$1:$J$1)-3,'[1]ΣΤΟΙΧΕΙΑ ΕΤΟΥΣ 3'!$AO$36,IF(MAX([1]Βοηθητικό!$E$36:$J$36)-2=MAX([1]Βοηθητικό!$E$1:$J$1)-4,'[1]ΣΤΟΙΧΕΙΑ ΕΤΟΥΣ 2'!$AO$36,IF(MAX([1]Βοηθητικό!$E$36:$J$36)-2=MAX([1]Βοηθητικό!$E$1:$J$1)-5,'[1]ΣΤΟΙΧΕΙΑ ΕΤΟΥΣ 1'!$AO$36,""))))</f>
        <v>2229398</v>
      </c>
      <c r="C2767" s="6">
        <f>IF(MAX([1]Βοηθητικό!$E$36:$J$36)-1=MAX([1]Βοηθητικό!$E$1:$J$1)-1,'[1]ΣΤΟΙΧΕΙΑ ΕΤΟΥΣ 5'!$AO$36,IF(MAX([1]Βοηθητικό!$E$36:$J$36)-1=MAX([1]Βοηθητικό!$E$1:$J$1)-2,'[1]ΣΤΟΙΧΕΙΑ ΕΤΟΥΣ 4'!$AO$36,IF(MAX([1]Βοηθητικό!$E$36:$J$36)-1=MAX([1]Βοηθητικό!$E$1:$J$1)-3,'[1]ΣΤΟΙΧΕΙΑ ΕΤΟΥΣ 3'!$AO$36,IF(MAX([1]Βοηθητικό!$E$36:$J$36)-1=MAX([1]Βοηθητικό!$E$1:$J$1)-4,'[1]ΣΤΟΙΧΕΙΑ ΕΤΟΥΣ 2'!$AO$36,IF(MAX([1]Βοηθητικό!$E$36:$J$36)-1=MAX([1]Βοηθητικό!$E$1:$J$1)-5,'[1]ΣΤΟΙΧΕΙΑ ΕΤΟΥΣ 1'!$AO$36,"")))))</f>
        <v>2653471</v>
      </c>
      <c r="D2767" s="7">
        <f>IF(MAX([1]Βοηθητικό!$E$36:$J$36)=MAX([1]Βοηθητικό!$E$1:$J$1),'[1]ΣΤΟΙΧΕΙΑ ΕΤΟΥΣ 6'!$AO$36,IF(MAX([1]Βοηθητικό!$E$36:$J$36)=MAX([1]Βοηθητικό!$E$1:$J$1)-1,'[1]ΣΤΟΙΧΕΙΑ ΕΤΟΥΣ 5'!$AO$36,IF(MAX([1]Βοηθητικό!$E$36:$J$36)=MAX([1]Βοηθητικό!$E$1:$J$1)-2,'[1]ΣΤΟΙΧΕΙΑ ΕΤΟΥΣ 4'!$AO$36,IF(MAX([1]Βοηθητικό!$E$36:$J$36)=MAX([1]Βοηθητικό!$E$1:$J$1)-3,'[1]ΣΤΟΙΧΕΙΑ ΕΤΟΥΣ 3'!$AO$36,IF(MAX([1]Βοηθητικό!$E$36:$J$36)=MAX([1]Βοηθητικό!$E$1:$J$1)-4,'[1]ΣΤΟΙΧΕΙΑ ΕΤΟΥΣ 2'!$AO$36,IF(MAX([1]Βοηθητικό!$E$36:$J$36)=MAX([1]Βοηθητικό!$E$1:$J$1)-5,'[1]ΣΤΟΙΧΕΙΑ ΕΤΟΥΣ 1'!$AO$36,""))))))</f>
        <v>2518629</v>
      </c>
    </row>
    <row r="2768" spans="1:4" x14ac:dyDescent="0.25">
      <c r="A2768" s="1" t="s">
        <v>41</v>
      </c>
      <c r="B2768" s="6">
        <f>IF(MAX([1]Βοηθητικό!$E$36:$J$36)-2=MAX([1]Βοηθητικό!$E$1:$J$1)-2,'[1]ΣΤΟΙΧΕΙΑ ΕΤΟΥΣ 4'!$AP$36,IF(MAX([1]Βοηθητικό!$E$36:$J$36)-2=MAX([1]Βοηθητικό!$E$1:$J$1)-3,'[1]ΣΤΟΙΧΕΙΑ ΕΤΟΥΣ 3'!$AP$36,IF(MAX([1]Βοηθητικό!$E$36:$J$36)-2=MAX([1]Βοηθητικό!$E$1:$J$1)-4,'[1]ΣΤΟΙΧΕΙΑ ΕΤΟΥΣ 2'!$AP$36,IF(MAX([1]Βοηθητικό!$E$36:$J$36)-2=MAX([1]Βοηθητικό!$E$1:$J$1)-5,'[1]ΣΤΟΙΧΕΙΑ ΕΤΟΥΣ 1'!$AP$36,""))))</f>
        <v>646109</v>
      </c>
      <c r="C2768" s="6">
        <f>IF(MAX([1]Βοηθητικό!$E$36:$J$36)-1=MAX([1]Βοηθητικό!$E$1:$J$1)-1,'[1]ΣΤΟΙΧΕΙΑ ΕΤΟΥΣ 5'!$AP$36,IF(MAX([1]Βοηθητικό!$E$36:$J$36)-1=MAX([1]Βοηθητικό!$E$1:$J$1)-2,'[1]ΣΤΟΙΧΕΙΑ ΕΤΟΥΣ 4'!$AP$36,IF(MAX([1]Βοηθητικό!$E$36:$J$36)-1=MAX([1]Βοηθητικό!$E$1:$J$1)-3,'[1]ΣΤΟΙΧΕΙΑ ΕΤΟΥΣ 3'!$AP$36,IF(MAX([1]Βοηθητικό!$E$36:$J$36)-1=MAX([1]Βοηθητικό!$E$1:$J$1)-4,'[1]ΣΤΟΙΧΕΙΑ ΕΤΟΥΣ 2'!$AP$36,IF(MAX([1]Βοηθητικό!$E$36:$J$36)-1=MAX([1]Βοηθητικό!$E$1:$J$1)-5,'[1]ΣΤΟΙΧΕΙΑ ΕΤΟΥΣ 1'!$AP$36,"")))))</f>
        <v>740425</v>
      </c>
      <c r="D2768" s="7">
        <f>IF(MAX([1]Βοηθητικό!$E$36:$J$36)=MAX([1]Βοηθητικό!$E$1:$J$1),'[1]ΣΤΟΙΧΕΙΑ ΕΤΟΥΣ 6'!$AP$36,IF(MAX([1]Βοηθητικό!$E$36:$J$36)=MAX([1]Βοηθητικό!$E$1:$J$1)-1,'[1]ΣΤΟΙΧΕΙΑ ΕΤΟΥΣ 5'!$AP$36,IF(MAX([1]Βοηθητικό!$E$36:$J$36)=MAX([1]Βοηθητικό!$E$1:$J$1)-2,'[1]ΣΤΟΙΧΕΙΑ ΕΤΟΥΣ 4'!$AP$36,IF(MAX([1]Βοηθητικό!$E$36:$J$36)=MAX([1]Βοηθητικό!$E$1:$J$1)-3,'[1]ΣΤΟΙΧΕΙΑ ΕΤΟΥΣ 3'!$AP$36,IF(MAX([1]Βοηθητικό!$E$36:$J$36)=MAX([1]Βοηθητικό!$E$1:$J$1)-4,'[1]ΣΤΟΙΧΕΙΑ ΕΤΟΥΣ 2'!$AP$36,IF(MAX([1]Βοηθητικό!$E$36:$J$36)=MAX([1]Βοηθητικό!$E$1:$J$1)-5,'[1]ΣΤΟΙΧΕΙΑ ΕΤΟΥΣ 1'!$AP$36,""))))))</f>
        <v>926708</v>
      </c>
    </row>
    <row r="2769" spans="1:4" x14ac:dyDescent="0.25">
      <c r="A2769" s="1" t="s">
        <v>42</v>
      </c>
      <c r="B2769" s="6">
        <f>IF(MAX([1]Βοηθητικό!$E$36:$J$36)-2=MAX([1]Βοηθητικό!$E$1:$J$1)-2,'[1]ΣΤΟΙΧΕΙΑ ΕΤΟΥΣ 4'!$AQ$36,IF(MAX([1]Βοηθητικό!$E$36:$J$36)-2=MAX([1]Βοηθητικό!$E$1:$J$1)-3,'[1]ΣΤΟΙΧΕΙΑ ΕΤΟΥΣ 3'!$AQ$36,IF(MAX([1]Βοηθητικό!$E$36:$J$36)-2=MAX([1]Βοηθητικό!$E$1:$J$1)-4,'[1]ΣΤΟΙΧΕΙΑ ΕΤΟΥΣ 2'!$AQ$36,IF(MAX([1]Βοηθητικό!$E$36:$J$36)-2=MAX([1]Βοηθητικό!$E$1:$J$1)-5,'[1]ΣΤΟΙΧΕΙΑ ΕΤΟΥΣ 1'!$AQ$36,""))))</f>
        <v>208</v>
      </c>
      <c r="C2769" s="6">
        <f>IF(MAX([1]Βοηθητικό!$E$36:$J$36)-1=MAX([1]Βοηθητικό!$E$1:$J$1)-1,'[1]ΣΤΟΙΧΕΙΑ ΕΤΟΥΣ 5'!$AQ$36,IF(MAX([1]Βοηθητικό!$E$36:$J$36)-1=MAX([1]Βοηθητικό!$E$1:$J$1)-2,'[1]ΣΤΟΙΧΕΙΑ ΕΤΟΥΣ 4'!$AQ$36,IF(MAX([1]Βοηθητικό!$E$36:$J$36)-1=MAX([1]Βοηθητικό!$E$1:$J$1)-3,'[1]ΣΤΟΙΧΕΙΑ ΕΤΟΥΣ 3'!$AQ$36,IF(MAX([1]Βοηθητικό!$E$36:$J$36)-1=MAX([1]Βοηθητικό!$E$1:$J$1)-4,'[1]ΣΤΟΙΧΕΙΑ ΕΤΟΥΣ 2'!$AQ$36,IF(MAX([1]Βοηθητικό!$E$36:$J$36)-1=MAX([1]Βοηθητικό!$E$1:$J$1)-5,'[1]ΣΤΟΙΧΕΙΑ ΕΤΟΥΣ 1'!$AQ$36,"")))))</f>
        <v>329</v>
      </c>
      <c r="D2769" s="7">
        <f>IF(MAX([1]Βοηθητικό!$E$36:$J$36)=MAX([1]Βοηθητικό!$E$1:$J$1),'[1]ΣΤΟΙΧΕΙΑ ΕΤΟΥΣ 6'!$AQ$36,IF(MAX([1]Βοηθητικό!$E$36:$J$36)=MAX([1]Βοηθητικό!$E$1:$J$1)-1,'[1]ΣΤΟΙΧΕΙΑ ΕΤΟΥΣ 5'!$AQ$36,IF(MAX([1]Βοηθητικό!$E$36:$J$36)=MAX([1]Βοηθητικό!$E$1:$J$1)-2,'[1]ΣΤΟΙΧΕΙΑ ΕΤΟΥΣ 4'!$AQ$36,IF(MAX([1]Βοηθητικό!$E$36:$J$36)=MAX([1]Βοηθητικό!$E$1:$J$1)-3,'[1]ΣΤΟΙΧΕΙΑ ΕΤΟΥΣ 3'!$AQ$36,IF(MAX([1]Βοηθητικό!$E$36:$J$36)=MAX([1]Βοηθητικό!$E$1:$J$1)-4,'[1]ΣΤΟΙΧΕΙΑ ΕΤΟΥΣ 2'!$AQ$36,IF(MAX([1]Βοηθητικό!$E$36:$J$36)=MAX([1]Βοηθητικό!$E$1:$J$1)-5,'[1]ΣΤΟΙΧΕΙΑ ΕΤΟΥΣ 1'!$AQ$36,""))))))</f>
        <v>1663</v>
      </c>
    </row>
    <row r="2770" spans="1:4" x14ac:dyDescent="0.25">
      <c r="A2770" s="1" t="s">
        <v>43</v>
      </c>
      <c r="B2770" s="6">
        <f>IF(MAX([1]Βοηθητικό!$E$36:$J$36)-2=MAX([1]Βοηθητικό!$E$1:$J$1)-2,'[1]ΣΤΟΙΧΕΙΑ ΕΤΟΥΣ 4'!$AR$36,IF(MAX([1]Βοηθητικό!$E$36:$J$36)-2=MAX([1]Βοηθητικό!$E$1:$J$1)-3,'[1]ΣΤΟΙΧΕΙΑ ΕΤΟΥΣ 3'!$AR$36,IF(MAX([1]Βοηθητικό!$E$36:$J$36)-2=MAX([1]Βοηθητικό!$E$1:$J$1)-4,'[1]ΣΤΟΙΧΕΙΑ ΕΤΟΥΣ 2'!$AR$36,IF(MAX([1]Βοηθητικό!$E$36:$J$36)-2=MAX([1]Βοηθητικό!$E$1:$J$1)-5,'[1]ΣΤΟΙΧΕΙΑ ΕΤΟΥΣ 1'!$AR$36,""))))</f>
        <v>19930</v>
      </c>
      <c r="C2770" s="6">
        <f>IF(MAX([1]Βοηθητικό!$E$36:$J$36)-1=MAX([1]Βοηθητικό!$E$1:$J$1)-1,'[1]ΣΤΟΙΧΕΙΑ ΕΤΟΥΣ 5'!$AR$36,IF(MAX([1]Βοηθητικό!$E$36:$J$36)-1=MAX([1]Βοηθητικό!$E$1:$J$1)-2,'[1]ΣΤΟΙΧΕΙΑ ΕΤΟΥΣ 4'!$AR$36,IF(MAX([1]Βοηθητικό!$E$36:$J$36)-1=MAX([1]Βοηθητικό!$E$1:$J$1)-3,'[1]ΣΤΟΙΧΕΙΑ ΕΤΟΥΣ 3'!$AR$36,IF(MAX([1]Βοηθητικό!$E$36:$J$36)-1=MAX([1]Βοηθητικό!$E$1:$J$1)-4,'[1]ΣΤΟΙΧΕΙΑ ΕΤΟΥΣ 2'!$AR$36,IF(MAX([1]Βοηθητικό!$E$36:$J$36)-1=MAX([1]Βοηθητικό!$E$1:$J$1)-5,'[1]ΣΤΟΙΧΕΙΑ ΕΤΟΥΣ 1'!$AR$36,"")))))</f>
        <v>37574</v>
      </c>
      <c r="D2770" s="7">
        <f>IF(MAX([1]Βοηθητικό!$E$36:$J$36)=MAX([1]Βοηθητικό!$E$1:$J$1),'[1]ΣΤΟΙΧΕΙΑ ΕΤΟΥΣ 6'!$AR$36,IF(MAX([1]Βοηθητικό!$E$36:$J$36)=MAX([1]Βοηθητικό!$E$1:$J$1)-1,'[1]ΣΤΟΙΧΕΙΑ ΕΤΟΥΣ 5'!$AR$36,IF(MAX([1]Βοηθητικό!$E$36:$J$36)=MAX([1]Βοηθητικό!$E$1:$J$1)-2,'[1]ΣΤΟΙΧΕΙΑ ΕΤΟΥΣ 4'!$AR$36,IF(MAX([1]Βοηθητικό!$E$36:$J$36)=MAX([1]Βοηθητικό!$E$1:$J$1)-3,'[1]ΣΤΟΙΧΕΙΑ ΕΤΟΥΣ 3'!$AR$36,IF(MAX([1]Βοηθητικό!$E$36:$J$36)=MAX([1]Βοηθητικό!$E$1:$J$1)-4,'[1]ΣΤΟΙΧΕΙΑ ΕΤΟΥΣ 2'!$AR$36,IF(MAX([1]Βοηθητικό!$E$36:$J$36)=MAX([1]Βοηθητικό!$E$1:$J$1)-5,'[1]ΣΤΟΙΧΕΙΑ ΕΤΟΥΣ 1'!$AR$36,""))))))</f>
        <v>59726</v>
      </c>
    </row>
    <row r="2771" spans="1:4" x14ac:dyDescent="0.25">
      <c r="A2771" s="1" t="s">
        <v>44</v>
      </c>
      <c r="B2771" s="6">
        <f>IF(MAX([1]Βοηθητικό!$E$36:$J$36)-2=MAX([1]Βοηθητικό!$E$1:$J$1)-2,'[1]ΣΤΟΙΧΕΙΑ ΕΤΟΥΣ 4'!$AS$36,IF(MAX([1]Βοηθητικό!$E$36:$J$36)-2=MAX([1]Βοηθητικό!$E$1:$J$1)-3,'[1]ΣΤΟΙΧΕΙΑ ΕΤΟΥΣ 3'!$AS$36,IF(MAX([1]Βοηθητικό!$E$36:$J$36)-2=MAX([1]Βοηθητικό!$E$1:$J$1)-4,'[1]ΣΤΟΙΧΕΙΑ ΕΤΟΥΣ 2'!$AS$36,IF(MAX([1]Βοηθητικό!$E$36:$J$36)-2=MAX([1]Βοηθητικό!$E$1:$J$1)-5,'[1]ΣΤΟΙΧΕΙΑ ΕΤΟΥΣ 1'!$AS$36,""))))</f>
        <v>569666</v>
      </c>
      <c r="C2771" s="6">
        <f>IF(MAX([1]Βοηθητικό!$E$36:$J$36)-1=MAX([1]Βοηθητικό!$E$1:$J$1)-1,'[1]ΣΤΟΙΧΕΙΑ ΕΤΟΥΣ 5'!$AS$36,IF(MAX([1]Βοηθητικό!$E$36:$J$36)-1=MAX([1]Βοηθητικό!$E$1:$J$1)-2,'[1]ΣΤΟΙΧΕΙΑ ΕΤΟΥΣ 4'!$AS$36,IF(MAX([1]Βοηθητικό!$E$36:$J$36)-1=MAX([1]Βοηθητικό!$E$1:$J$1)-3,'[1]ΣΤΟΙΧΕΙΑ ΕΤΟΥΣ 3'!$AS$36,IF(MAX([1]Βοηθητικό!$E$36:$J$36)-1=MAX([1]Βοηθητικό!$E$1:$J$1)-4,'[1]ΣΤΟΙΧΕΙΑ ΕΤΟΥΣ 2'!$AS$36,IF(MAX([1]Βοηθητικό!$E$36:$J$36)-1=MAX([1]Βοηθητικό!$E$1:$J$1)-5,'[1]ΣΤΟΙΧΕΙΑ ΕΤΟΥΣ 1'!$AS$36,"")))))</f>
        <v>632326</v>
      </c>
      <c r="D2771" s="7">
        <f>IF(MAX([1]Βοηθητικό!$E$36:$J$36)=MAX([1]Βοηθητικό!$E$1:$J$1),'[1]ΣΤΟΙΧΕΙΑ ΕΤΟΥΣ 6'!$AS$36,IF(MAX([1]Βοηθητικό!$E$36:$J$36)=MAX([1]Βοηθητικό!$E$1:$J$1)-1,'[1]ΣΤΟΙΧΕΙΑ ΕΤΟΥΣ 5'!$AS$36,IF(MAX([1]Βοηθητικό!$E$36:$J$36)=MAX([1]Βοηθητικό!$E$1:$J$1)-2,'[1]ΣΤΟΙΧΕΙΑ ΕΤΟΥΣ 4'!$AS$36,IF(MAX([1]Βοηθητικό!$E$36:$J$36)=MAX([1]Βοηθητικό!$E$1:$J$1)-3,'[1]ΣΤΟΙΧΕΙΑ ΕΤΟΥΣ 3'!$AS$36,IF(MAX([1]Βοηθητικό!$E$36:$J$36)=MAX([1]Βοηθητικό!$E$1:$J$1)-4,'[1]ΣΤΟΙΧΕΙΑ ΕΤΟΥΣ 2'!$AS$36,IF(MAX([1]Βοηθητικό!$E$36:$J$36)=MAX([1]Βοηθητικό!$E$1:$J$1)-5,'[1]ΣΤΟΙΧΕΙΑ ΕΤΟΥΣ 1'!$AS$36,""))))))</f>
        <v>834242</v>
      </c>
    </row>
    <row r="2772" spans="1:4" x14ac:dyDescent="0.25">
      <c r="A2772" s="1" t="s">
        <v>45</v>
      </c>
      <c r="B2772" s="6">
        <f>IF(MAX([1]Βοηθητικό!$E$36:$J$36)-2=MAX([1]Βοηθητικό!$E$1:$J$1)-2,'[1]ΣΤΟΙΧΕΙΑ ΕΤΟΥΣ 4'!$AT$36,IF(MAX([1]Βοηθητικό!$E$36:$J$36)-2=MAX([1]Βοηθητικό!$E$1:$J$1)-3,'[1]ΣΤΟΙΧΕΙΑ ΕΤΟΥΣ 3'!$AT$36,IF(MAX([1]Βοηθητικό!$E$36:$J$36)-2=MAX([1]Βοηθητικό!$E$1:$J$1)-4,'[1]ΣΤΟΙΧΕΙΑ ΕΤΟΥΣ 2'!$AT$36,IF(MAX([1]Βοηθητικό!$E$36:$J$36)-2=MAX([1]Βοηθητικό!$E$1:$J$1)-5,'[1]ΣΤΟΙΧΕΙΑ ΕΤΟΥΣ 1'!$AT$36,""))))</f>
        <v>56721</v>
      </c>
      <c r="C2772" s="6">
        <f>IF(MAX([1]Βοηθητικό!$E$36:$J$36)-1=MAX([1]Βοηθητικό!$E$1:$J$1)-1,'[1]ΣΤΟΙΧΕΙΑ ΕΤΟΥΣ 5'!$AT$36,IF(MAX([1]Βοηθητικό!$E$36:$J$36)-1=MAX([1]Βοηθητικό!$E$1:$J$1)-2,'[1]ΣΤΟΙΧΕΙΑ ΕΤΟΥΣ 4'!$AT$36,IF(MAX([1]Βοηθητικό!$E$36:$J$36)-1=MAX([1]Βοηθητικό!$E$1:$J$1)-3,'[1]ΣΤΟΙΧΕΙΑ ΕΤΟΥΣ 3'!$AT$36,IF(MAX([1]Βοηθητικό!$E$36:$J$36)-1=MAX([1]Βοηθητικό!$E$1:$J$1)-4,'[1]ΣΤΟΙΧΕΙΑ ΕΤΟΥΣ 2'!$AT$36,IF(MAX([1]Βοηθητικό!$E$36:$J$36)-1=MAX([1]Βοηθητικό!$E$1:$J$1)-5,'[1]ΣΤΟΙΧΕΙΑ ΕΤΟΥΣ 1'!$AT$36,"")))))</f>
        <v>70853</v>
      </c>
      <c r="D2772" s="7">
        <f>IF(MAX([1]Βοηθητικό!$E$36:$J$36)=MAX([1]Βοηθητικό!$E$1:$J$1),'[1]ΣΤΟΙΧΕΙΑ ΕΤΟΥΣ 6'!$AT$36,IF(MAX([1]Βοηθητικό!$E$36:$J$36)=MAX([1]Βοηθητικό!$E$1:$J$1)-1,'[1]ΣΤΟΙΧΕΙΑ ΕΤΟΥΣ 5'!$AT$36,IF(MAX([1]Βοηθητικό!$E$36:$J$36)=MAX([1]Βοηθητικό!$E$1:$J$1)-2,'[1]ΣΤΟΙΧΕΙΑ ΕΤΟΥΣ 4'!$AT$36,IF(MAX([1]Βοηθητικό!$E$36:$J$36)=MAX([1]Βοηθητικό!$E$1:$J$1)-3,'[1]ΣΤΟΙΧΕΙΑ ΕΤΟΥΣ 3'!$AT$36,IF(MAX([1]Βοηθητικό!$E$36:$J$36)=MAX([1]Βοηθητικό!$E$1:$J$1)-4,'[1]ΣΤΟΙΧΕΙΑ ΕΤΟΥΣ 2'!$AT$36,IF(MAX([1]Βοηθητικό!$E$36:$J$36)=MAX([1]Βοηθητικό!$E$1:$J$1)-5,'[1]ΣΤΟΙΧΕΙΑ ΕΤΟΥΣ 1'!$AT$36,""))))))</f>
        <v>34403</v>
      </c>
    </row>
    <row r="2773" spans="1:4" x14ac:dyDescent="0.25">
      <c r="A2773" s="1" t="s">
        <v>46</v>
      </c>
      <c r="B2773" s="6">
        <f>IF(MAX([1]Βοηθητικό!$E$36:$J$36)-2=MAX([1]Βοηθητικό!$E$1:$J$1)-2,'[1]ΣΤΟΙΧΕΙΑ ΕΤΟΥΣ 4'!$AU$36,IF(MAX([1]Βοηθητικό!$E$36:$J$36)-2=MAX([1]Βοηθητικό!$E$1:$J$1)-3,'[1]ΣΤΟΙΧΕΙΑ ΕΤΟΥΣ 3'!$AU$36,IF(MAX([1]Βοηθητικό!$E$36:$J$36)-2=MAX([1]Βοηθητικό!$E$1:$J$1)-4,'[1]ΣΤΟΙΧΕΙΑ ΕΤΟΥΣ 2'!$AU$36,IF(MAX([1]Βοηθητικό!$E$36:$J$36)-2=MAX([1]Βοηθητικό!$E$1:$J$1)-5,'[1]ΣΤΟΙΧΕΙΑ ΕΤΟΥΣ 1'!$AU$36,""))))</f>
        <v>0</v>
      </c>
      <c r="C2773" s="6">
        <f>IF(MAX([1]Βοηθητικό!$E$36:$J$36)-1=MAX([1]Βοηθητικό!$E$1:$J$1)-1,'[1]ΣΤΟΙΧΕΙΑ ΕΤΟΥΣ 5'!$AU$36,IF(MAX([1]Βοηθητικό!$E$36:$J$36)-1=MAX([1]Βοηθητικό!$E$1:$J$1)-2,'[1]ΣΤΟΙΧΕΙΑ ΕΤΟΥΣ 4'!$AU$36,IF(MAX([1]Βοηθητικό!$E$36:$J$36)-1=MAX([1]Βοηθητικό!$E$1:$J$1)-3,'[1]ΣΤΟΙΧΕΙΑ ΕΤΟΥΣ 3'!$AU$36,IF(MAX([1]Βοηθητικό!$E$36:$J$36)-1=MAX([1]Βοηθητικό!$E$1:$J$1)-4,'[1]ΣΤΟΙΧΕΙΑ ΕΤΟΥΣ 2'!$AU$36,IF(MAX([1]Βοηθητικό!$E$36:$J$36)-1=MAX([1]Βοηθητικό!$E$1:$J$1)-5,'[1]ΣΤΟΙΧΕΙΑ ΕΤΟΥΣ 1'!$AU$36,"")))))</f>
        <v>0</v>
      </c>
      <c r="D2773" s="7">
        <f>IF(MAX([1]Βοηθητικό!$E$36:$J$36)=MAX([1]Βοηθητικό!$E$1:$J$1),'[1]ΣΤΟΙΧΕΙΑ ΕΤΟΥΣ 6'!$AU$36,IF(MAX([1]Βοηθητικό!$E$36:$J$36)=MAX([1]Βοηθητικό!$E$1:$J$1)-1,'[1]ΣΤΟΙΧΕΙΑ ΕΤΟΥΣ 5'!$AU$36,IF(MAX([1]Βοηθητικό!$E$36:$J$36)=MAX([1]Βοηθητικό!$E$1:$J$1)-2,'[1]ΣΤΟΙΧΕΙΑ ΕΤΟΥΣ 4'!$AU$36,IF(MAX([1]Βοηθητικό!$E$36:$J$36)=MAX([1]Βοηθητικό!$E$1:$J$1)-3,'[1]ΣΤΟΙΧΕΙΑ ΕΤΟΥΣ 3'!$AU$36,IF(MAX([1]Βοηθητικό!$E$36:$J$36)=MAX([1]Βοηθητικό!$E$1:$J$1)-4,'[1]ΣΤΟΙΧΕΙΑ ΕΤΟΥΣ 2'!$AU$36,IF(MAX([1]Βοηθητικό!$E$36:$J$36)=MAX([1]Βοηθητικό!$E$1:$J$1)-5,'[1]ΣΤΟΙΧΕΙΑ ΕΤΟΥΣ 1'!$AU$36,""))))))</f>
        <v>0</v>
      </c>
    </row>
    <row r="2774" spans="1:4" x14ac:dyDescent="0.25">
      <c r="A2774" s="1" t="s">
        <v>47</v>
      </c>
      <c r="B2774" s="6">
        <f>IF(MAX([1]Βοηθητικό!$E$36:$J$36)-2=MAX([1]Βοηθητικό!$E$1:$J$1)-2,'[1]ΣΤΟΙΧΕΙΑ ΕΤΟΥΣ 4'!$AV$36,IF(MAX([1]Βοηθητικό!$E$36:$J$36)-2=MAX([1]Βοηθητικό!$E$1:$J$1)-3,'[1]ΣΤΟΙΧΕΙΑ ΕΤΟΥΣ 3'!$AV$36,IF(MAX([1]Βοηθητικό!$E$36:$J$36)-2=MAX([1]Βοηθητικό!$E$1:$J$1)-4,'[1]ΣΤΟΙΧΕΙΑ ΕΤΟΥΣ 2'!$AV$36,IF(MAX([1]Βοηθητικό!$E$36:$J$36)-2=MAX([1]Βοηθητικό!$E$1:$J$1)-5,'[1]ΣΤΟΙΧΕΙΑ ΕΤΟΥΣ 1'!$AV$36,""))))</f>
        <v>0</v>
      </c>
      <c r="C2774" s="6">
        <f>IF(MAX([1]Βοηθητικό!$E$36:$J$36)-1=MAX([1]Βοηθητικό!$E$1:$J$1)-1,'[1]ΣΤΟΙΧΕΙΑ ΕΤΟΥΣ 5'!$AV$36,IF(MAX([1]Βοηθητικό!$E$36:$J$36)-1=MAX([1]Βοηθητικό!$E$1:$J$1)-2,'[1]ΣΤΟΙΧΕΙΑ ΕΤΟΥΣ 4'!$AV$36,IF(MAX([1]Βοηθητικό!$E$36:$J$36)-1=MAX([1]Βοηθητικό!$E$1:$J$1)-3,'[1]ΣΤΟΙΧΕΙΑ ΕΤΟΥΣ 3'!$AV$36,IF(MAX([1]Βοηθητικό!$E$36:$J$36)-1=MAX([1]Βοηθητικό!$E$1:$J$1)-4,'[1]ΣΤΟΙΧΕΙΑ ΕΤΟΥΣ 2'!$AV$36,IF(MAX([1]Βοηθητικό!$E$36:$J$36)-1=MAX([1]Βοηθητικό!$E$1:$J$1)-5,'[1]ΣΤΟΙΧΕΙΑ ΕΤΟΥΣ 1'!$AV$36,"")))))</f>
        <v>0</v>
      </c>
      <c r="D2774" s="7">
        <f>IF(MAX([1]Βοηθητικό!$E$36:$J$36)=MAX([1]Βοηθητικό!$E$1:$J$1),'[1]ΣΤΟΙΧΕΙΑ ΕΤΟΥΣ 6'!$AV$36,IF(MAX([1]Βοηθητικό!$E$36:$J$36)=MAX([1]Βοηθητικό!$E$1:$J$1)-1,'[1]ΣΤΟΙΧΕΙΑ ΕΤΟΥΣ 5'!$AV$36,IF(MAX([1]Βοηθητικό!$E$36:$J$36)=MAX([1]Βοηθητικό!$E$1:$J$1)-2,'[1]ΣΤΟΙΧΕΙΑ ΕΤΟΥΣ 4'!$AV$36,IF(MAX([1]Βοηθητικό!$E$36:$J$36)=MAX([1]Βοηθητικό!$E$1:$J$1)-3,'[1]ΣΤΟΙΧΕΙΑ ΕΤΟΥΣ 3'!$AV$36,IF(MAX([1]Βοηθητικό!$E$36:$J$36)=MAX([1]Βοηθητικό!$E$1:$J$1)-4,'[1]ΣΤΟΙΧΕΙΑ ΕΤΟΥΣ 2'!$AV$36,IF(MAX([1]Βοηθητικό!$E$36:$J$36)=MAX([1]Βοηθητικό!$E$1:$J$1)-5,'[1]ΣΤΟΙΧΕΙΑ ΕΤΟΥΣ 1'!$AV$36,""))))))</f>
        <v>0</v>
      </c>
    </row>
    <row r="2775" spans="1:4" x14ac:dyDescent="0.25">
      <c r="A2775" s="1" t="s">
        <v>48</v>
      </c>
      <c r="B2775" s="6">
        <f>IF(MAX([1]Βοηθητικό!$E$36:$J$36)-2=MAX([1]Βοηθητικό!$E$1:$J$1)-2,'[1]ΣΤΟΙΧΕΙΑ ΕΤΟΥΣ 4'!$AW$36,IF(MAX([1]Βοηθητικό!$E$36:$J$36)-2=MAX([1]Βοηθητικό!$E$1:$J$1)-3,'[1]ΣΤΟΙΧΕΙΑ ΕΤΟΥΣ 3'!$AW$36,IF(MAX([1]Βοηθητικό!$E$36:$J$36)-2=MAX([1]Βοηθητικό!$E$1:$J$1)-4,'[1]ΣΤΟΙΧΕΙΑ ΕΤΟΥΣ 2'!$AW$36,IF(MAX([1]Βοηθητικό!$E$36:$J$36)-2=MAX([1]Βοηθητικό!$E$1:$J$1)-5,'[1]ΣΤΟΙΧΕΙΑ ΕΤΟΥΣ 1'!$AW$36,""))))</f>
        <v>0</v>
      </c>
      <c r="C2775" s="6">
        <f>IF(MAX([1]Βοηθητικό!$E$36:$J$36)-1=MAX([1]Βοηθητικό!$E$1:$J$1)-1,'[1]ΣΤΟΙΧΕΙΑ ΕΤΟΥΣ 5'!$AW$36,IF(MAX([1]Βοηθητικό!$E$36:$J$36)-1=MAX([1]Βοηθητικό!$E$1:$J$1)-2,'[1]ΣΤΟΙΧΕΙΑ ΕΤΟΥΣ 4'!$AW$36,IF(MAX([1]Βοηθητικό!$E$36:$J$36)-1=MAX([1]Βοηθητικό!$E$1:$J$1)-3,'[1]ΣΤΟΙΧΕΙΑ ΕΤΟΥΣ 3'!$AW$36,IF(MAX([1]Βοηθητικό!$E$36:$J$36)-1=MAX([1]Βοηθητικό!$E$1:$J$1)-4,'[1]ΣΤΟΙΧΕΙΑ ΕΤΟΥΣ 2'!$AW$36,IF(MAX([1]Βοηθητικό!$E$36:$J$36)-1=MAX([1]Βοηθητικό!$E$1:$J$1)-5,'[1]ΣΤΟΙΧΕΙΑ ΕΤΟΥΣ 1'!$AW$36,"")))))</f>
        <v>0</v>
      </c>
      <c r="D2775" s="7">
        <f>IF(MAX([1]Βοηθητικό!$E$36:$J$36)=MAX([1]Βοηθητικό!$E$1:$J$1),'[1]ΣΤΟΙΧΕΙΑ ΕΤΟΥΣ 6'!$AW$36,IF(MAX([1]Βοηθητικό!$E$36:$J$36)=MAX([1]Βοηθητικό!$E$1:$J$1)-1,'[1]ΣΤΟΙΧΕΙΑ ΕΤΟΥΣ 5'!$AW$36,IF(MAX([1]Βοηθητικό!$E$36:$J$36)=MAX([1]Βοηθητικό!$E$1:$J$1)-2,'[1]ΣΤΟΙΧΕΙΑ ΕΤΟΥΣ 4'!$AW$36,IF(MAX([1]Βοηθητικό!$E$36:$J$36)=MAX([1]Βοηθητικό!$E$1:$J$1)-3,'[1]ΣΤΟΙΧΕΙΑ ΕΤΟΥΣ 3'!$AW$36,IF(MAX([1]Βοηθητικό!$E$36:$J$36)=MAX([1]Βοηθητικό!$E$1:$J$1)-4,'[1]ΣΤΟΙΧΕΙΑ ΕΤΟΥΣ 2'!$AW$36,IF(MAX([1]Βοηθητικό!$E$36:$J$36)=MAX([1]Βοηθητικό!$E$1:$J$1)-5,'[1]ΣΤΟΙΧΕΙΑ ΕΤΟΥΣ 1'!$AW$36,""))))))</f>
        <v>0</v>
      </c>
    </row>
    <row r="2776" spans="1:4" x14ac:dyDescent="0.25">
      <c r="A2776" s="1" t="s">
        <v>49</v>
      </c>
      <c r="B2776" s="6">
        <f>IF(MAX([1]Βοηθητικό!$E$36:$J$36)-2=MAX([1]Βοηθητικό!$E$1:$J$1)-2,'[1]ΣΤΟΙΧΕΙΑ ΕΤΟΥΣ 4'!$AX$36,IF(MAX([1]Βοηθητικό!$E$36:$J$36)-2=MAX([1]Βοηθητικό!$E$1:$J$1)-3,'[1]ΣΤΟΙΧΕΙΑ ΕΤΟΥΣ 3'!$AX$36,IF(MAX([1]Βοηθητικό!$E$36:$J$36)-2=MAX([1]Βοηθητικό!$E$1:$J$1)-4,'[1]ΣΤΟΙΧΕΙΑ ΕΤΟΥΣ 2'!$AX$36,IF(MAX([1]Βοηθητικό!$E$36:$J$36)-2=MAX([1]Βοηθητικό!$E$1:$J$1)-5,'[1]ΣΤΟΙΧΕΙΑ ΕΤΟΥΣ 1'!$AX$36,""))))</f>
        <v>11269</v>
      </c>
      <c r="C2776" s="6">
        <f>IF(MAX([1]Βοηθητικό!$E$36:$J$36)-1=MAX([1]Βοηθητικό!$E$1:$J$1)-1,'[1]ΣΤΟΙΧΕΙΑ ΕΤΟΥΣ 5'!$AX$36,IF(MAX([1]Βοηθητικό!$E$36:$J$36)-1=MAX([1]Βοηθητικό!$E$1:$J$1)-2,'[1]ΣΤΟΙΧΕΙΑ ΕΤΟΥΣ 4'!$AX$36,IF(MAX([1]Βοηθητικό!$E$36:$J$36)-1=MAX([1]Βοηθητικό!$E$1:$J$1)-3,'[1]ΣΤΟΙΧΕΙΑ ΕΤΟΥΣ 3'!$AX$36,IF(MAX([1]Βοηθητικό!$E$36:$J$36)-1=MAX([1]Βοηθητικό!$E$1:$J$1)-4,'[1]ΣΤΟΙΧΕΙΑ ΕΤΟΥΣ 2'!$AX$36,IF(MAX([1]Βοηθητικό!$E$36:$J$36)-1=MAX([1]Βοηθητικό!$E$1:$J$1)-5,'[1]ΣΤΟΙΧΕΙΑ ΕΤΟΥΣ 1'!$AX$36,"")))))</f>
        <v>42179</v>
      </c>
      <c r="D2776" s="7">
        <f>IF(MAX([1]Βοηθητικό!$E$36:$J$36)=MAX([1]Βοηθητικό!$E$1:$J$1),'[1]ΣΤΟΙΧΕΙΑ ΕΤΟΥΣ 6'!$AX$36,IF(MAX([1]Βοηθητικό!$E$36:$J$36)=MAX([1]Βοηθητικό!$E$1:$J$1)-1,'[1]ΣΤΟΙΧΕΙΑ ΕΤΟΥΣ 5'!$AX$36,IF(MAX([1]Βοηθητικό!$E$36:$J$36)=MAX([1]Βοηθητικό!$E$1:$J$1)-2,'[1]ΣΤΟΙΧΕΙΑ ΕΤΟΥΣ 4'!$AX$36,IF(MAX([1]Βοηθητικό!$E$36:$J$36)=MAX([1]Βοηθητικό!$E$1:$J$1)-3,'[1]ΣΤΟΙΧΕΙΑ ΕΤΟΥΣ 3'!$AX$36,IF(MAX([1]Βοηθητικό!$E$36:$J$36)=MAX([1]Βοηθητικό!$E$1:$J$1)-4,'[1]ΣΤΟΙΧΕΙΑ ΕΤΟΥΣ 2'!$AX$36,IF(MAX([1]Βοηθητικό!$E$36:$J$36)=MAX([1]Βοηθητικό!$E$1:$J$1)-5,'[1]ΣΤΟΙΧΕΙΑ ΕΤΟΥΣ 1'!$AX$36,""))))))</f>
        <v>65803</v>
      </c>
    </row>
    <row r="2777" spans="1:4" x14ac:dyDescent="0.25">
      <c r="A2777" s="1" t="s">
        <v>50</v>
      </c>
      <c r="B2777" s="6">
        <f>IF(MAX([1]Βοηθητικό!$E$36:$J$36)-2=MAX([1]Βοηθητικό!$E$1:$J$1)-2,'[1]ΣΤΟΙΧΕΙΑ ΕΤΟΥΣ 4'!$AY$36,IF(MAX([1]Βοηθητικό!$E$36:$J$36)-2=MAX([1]Βοηθητικό!$E$1:$J$1)-3,'[1]ΣΤΟΙΧΕΙΑ ΕΤΟΥΣ 3'!$AY$36,IF(MAX([1]Βοηθητικό!$E$36:$J$36)-2=MAX([1]Βοηθητικό!$E$1:$J$1)-4,'[1]ΣΤΟΙΧΕΙΑ ΕΤΟΥΣ 2'!$AY$36,IF(MAX([1]Βοηθητικό!$E$36:$J$36)-2=MAX([1]Βοηθητικό!$E$1:$J$1)-5,'[1]ΣΤΟΙΧΕΙΑ ΕΤΟΥΣ 1'!$AY$36,""))))</f>
        <v>11269</v>
      </c>
      <c r="C2777" s="6">
        <f>IF(MAX([1]Βοηθητικό!$E$36:$J$36)-1=MAX([1]Βοηθητικό!$E$1:$J$1)-1,'[1]ΣΤΟΙΧΕΙΑ ΕΤΟΥΣ 5'!$AY$36,IF(MAX([1]Βοηθητικό!$E$36:$J$36)-1=MAX([1]Βοηθητικό!$E$1:$J$1)-2,'[1]ΣΤΟΙΧΕΙΑ ΕΤΟΥΣ 4'!$AY$36,IF(MAX([1]Βοηθητικό!$E$36:$J$36)-1=MAX([1]Βοηθητικό!$E$1:$J$1)-3,'[1]ΣΤΟΙΧΕΙΑ ΕΤΟΥΣ 3'!$AY$36,IF(MAX([1]Βοηθητικό!$E$36:$J$36)-1=MAX([1]Βοηθητικό!$E$1:$J$1)-4,'[1]ΣΤΟΙΧΕΙΑ ΕΤΟΥΣ 2'!$AY$36,IF(MAX([1]Βοηθητικό!$E$36:$J$36)-1=MAX([1]Βοηθητικό!$E$1:$J$1)-5,'[1]ΣΤΟΙΧΕΙΑ ΕΤΟΥΣ 1'!$AY$36,"")))))</f>
        <v>42179</v>
      </c>
      <c r="D2777" s="7">
        <f>IF(MAX([1]Βοηθητικό!$E$36:$J$36)=MAX([1]Βοηθητικό!$E$1:$J$1),'[1]ΣΤΟΙΧΕΙΑ ΕΤΟΥΣ 6'!$AY$36,IF(MAX([1]Βοηθητικό!$E$36:$J$36)=MAX([1]Βοηθητικό!$E$1:$J$1)-1,'[1]ΣΤΟΙΧΕΙΑ ΕΤΟΥΣ 5'!$AY$36,IF(MAX([1]Βοηθητικό!$E$36:$J$36)=MAX([1]Βοηθητικό!$E$1:$J$1)-2,'[1]ΣΤΟΙΧΕΙΑ ΕΤΟΥΣ 4'!$AY$36,IF(MAX([1]Βοηθητικό!$E$36:$J$36)=MAX([1]Βοηθητικό!$E$1:$J$1)-3,'[1]ΣΤΟΙΧΕΙΑ ΕΤΟΥΣ 3'!$AY$36,IF(MAX([1]Βοηθητικό!$E$36:$J$36)=MAX([1]Βοηθητικό!$E$1:$J$1)-4,'[1]ΣΤΟΙΧΕΙΑ ΕΤΟΥΣ 2'!$AY$36,IF(MAX([1]Βοηθητικό!$E$36:$J$36)=MAX([1]Βοηθητικό!$E$1:$J$1)-5,'[1]ΣΤΟΙΧΕΙΑ ΕΤΟΥΣ 1'!$AY$36,""))))))</f>
        <v>65803</v>
      </c>
    </row>
    <row r="2778" spans="1:4" x14ac:dyDescent="0.25">
      <c r="A2778" s="1" t="s">
        <v>51</v>
      </c>
      <c r="B2778" s="6">
        <f>IF(MAX([1]Βοηθητικό!$E$36:$J$36)-2=MAX([1]Βοηθητικό!$E$1:$J$1)-2,'[1]ΣΤΟΙΧΕΙΑ ΕΤΟΥΣ 4'!$AZ$36,IF(MAX([1]Βοηθητικό!$E$36:$J$36)-2=MAX([1]Βοηθητικό!$E$1:$J$1)-3,'[1]ΣΤΟΙΧΕΙΑ ΕΤΟΥΣ 3'!$AZ$36,IF(MAX([1]Βοηθητικό!$E$36:$J$36)-2=MAX([1]Βοηθητικό!$E$1:$J$1)-4,'[1]ΣΤΟΙΧΕΙΑ ΕΤΟΥΣ 2'!$AZ$36,IF(MAX([1]Βοηθητικό!$E$36:$J$36)-2=MAX([1]Βοηθητικό!$E$1:$J$1)-5,'[1]ΣΤΟΙΧΕΙΑ ΕΤΟΥΣ 1'!$AZ$36,""))))</f>
        <v>56721</v>
      </c>
      <c r="C2778" s="6">
        <f>IF(MAX([1]Βοηθητικό!$E$36:$J$36)-1=MAX([1]Βοηθητικό!$E$1:$J$1)-1,'[1]ΣΤΟΙΧΕΙΑ ΕΤΟΥΣ 5'!$AZ$36,IF(MAX([1]Βοηθητικό!$E$36:$J$36)-1=MAX([1]Βοηθητικό!$E$1:$J$1)-2,'[1]ΣΤΟΙΧΕΙΑ ΕΤΟΥΣ 4'!$AZ$36,IF(MAX([1]Βοηθητικό!$E$36:$J$36)-1=MAX([1]Βοηθητικό!$E$1:$J$1)-3,'[1]ΣΤΟΙΧΕΙΑ ΕΤΟΥΣ 3'!$AZ$36,IF(MAX([1]Βοηθητικό!$E$36:$J$36)-1=MAX([1]Βοηθητικό!$E$1:$J$1)-4,'[1]ΣΤΟΙΧΕΙΑ ΕΤΟΥΣ 2'!$AZ$36,IF(MAX([1]Βοηθητικό!$E$36:$J$36)-1=MAX([1]Βοηθητικό!$E$1:$J$1)-5,'[1]ΣΤΟΙΧΕΙΑ ΕΤΟΥΣ 1'!$AZ$36,"")))))</f>
        <v>70853</v>
      </c>
      <c r="D2778" s="7">
        <f>IF(MAX([1]Βοηθητικό!$E$36:$J$36)=MAX([1]Βοηθητικό!$E$1:$J$1),'[1]ΣΤΟΙΧΕΙΑ ΕΤΟΥΣ 6'!$AZ$36,IF(MAX([1]Βοηθητικό!$E$36:$J$36)=MAX([1]Βοηθητικό!$E$1:$J$1)-1,'[1]ΣΤΟΙΧΕΙΑ ΕΤΟΥΣ 5'!$AZ$36,IF(MAX([1]Βοηθητικό!$E$36:$J$36)=MAX([1]Βοηθητικό!$E$1:$J$1)-2,'[1]ΣΤΟΙΧΕΙΑ ΕΤΟΥΣ 4'!$AZ$36,IF(MAX([1]Βοηθητικό!$E$36:$J$36)=MAX([1]Βοηθητικό!$E$1:$J$1)-3,'[1]ΣΤΟΙΧΕΙΑ ΕΤΟΥΣ 3'!$AZ$36,IF(MAX([1]Βοηθητικό!$E$36:$J$36)=MAX([1]Βοηθητικό!$E$1:$J$1)-4,'[1]ΣΤΟΙΧΕΙΑ ΕΤΟΥΣ 2'!$AZ$36,IF(MAX([1]Βοηθητικό!$E$36:$J$36)=MAX([1]Βοηθητικό!$E$1:$J$1)-5,'[1]ΣΤΟΙΧΕΙΑ ΕΤΟΥΣ 1'!$AZ$36,""))))))</f>
        <v>34403</v>
      </c>
    </row>
    <row r="2779" spans="1:4" x14ac:dyDescent="0.25">
      <c r="A2779" s="1" t="s">
        <v>191</v>
      </c>
      <c r="B2779" s="6">
        <f>IF(MAX([1]Βοηθητικό!E36:J36)-2=MAX([1]Βοηθητικό!$E$1:$J$1)-2,'[1]ΣΤΟΙΧΕΙΑ ΕΤΟΥΣ 4'!BQ36,IF(MAX([1]Βοηθητικό!E36:J36)-2=MAX([1]Βοηθητικό!$E$1:$J$1)-3,'[1]ΣΤΟΙΧΕΙΑ ΕΤΟΥΣ 3'!BQ36,IF(MAX([1]Βοηθητικό!E36:J36)-2=MAX([1]Βοηθητικό!$E$1:$J$1)-4,'[1]ΣΤΟΙΧΕΙΑ ΕΤΟΥΣ 2'!BQ36,IF(MAX([1]Βοηθητικό!E36:J36)-2=MAX([1]Βοηθητικό!$E$1:$J$1)-5,'[1]ΣΤΟΙΧΕΙΑ ΕΤΟΥΣ 1'!BQ36,""))))</f>
        <v>87915</v>
      </c>
      <c r="C2779" s="6">
        <f>IF(MAX([1]Βοηθητικό!E36:J36)-1=MAX([1]Βοηθητικό!$E$1:$J$1)-1,'[1]ΣΤΟΙΧΕΙΑ ΕΤΟΥΣ 5'!BQ36,IF(MAX([1]Βοηθητικό!E36:J36)-1=MAX([1]Βοηθητικό!$E$1:$J$1)-2,'[1]ΣΤΟΙΧΕΙΑ ΕΤΟΥΣ 4'!BQ36,IF(MAX([1]Βοηθητικό!E36:J36)-1=MAX([1]Βοηθητικό!$E$1:$J$1)-3,'[1]ΣΤΟΙΧΕΙΑ ΕΤΟΥΣ 3'!BQ36,IF(MAX([1]Βοηθητικό!E36:J36)-1=MAX([1]Βοηθητικό!$E$1:$J$1)-4,'[1]ΣΤΟΙΧΕΙΑ ΕΤΟΥΣ 2'!BQ36,IF(MAX([1]Βοηθητικό!E36:J36)-1=MAX([1]Βοηθητικό!$E$1:$J$1)-5,'[1]ΣΤΟΙΧΕΙΑ ΕΤΟΥΣ 1'!BQ36,"")))))</f>
        <v>150600</v>
      </c>
      <c r="D2779" s="7">
        <f>IF(MAX([1]Βοηθητικό!E36:J36)=MAX([1]Βοηθητικό!$E$1:$J$1),'[1]ΣΤΟΙΧΕΙΑ ΕΤΟΥΣ 6'!BQ36,IF(MAX([1]Βοηθητικό!E36:J36)=MAX([1]Βοηθητικό!$E$1:$J$1)-1,'[1]ΣΤΟΙΧΕΙΑ ΕΤΟΥΣ 5'!BQ36,IF(MAX([1]Βοηθητικό!E36:J36)=MAX([1]Βοηθητικό!$E$1:$J$1)-2,'[1]ΣΤΟΙΧΕΙΑ ΕΤΟΥΣ 4'!BQ36,IF(MAX([1]Βοηθητικό!E36:J36)=MAX([1]Βοηθητικό!$E$1:$J$1)-3,'[1]ΣΤΟΙΧΕΙΑ ΕΤΟΥΣ 3'!BQ36,IF(MAX([1]Βοηθητικό!E36:J36)=MAX([1]Βοηθητικό!$E$1:$J$1)-4,'[1]ΣΤΟΙΧΕΙΑ ΕΤΟΥΣ 2'!BQ36,IF(MAX([1]Βοηθητικό!E36:J36)=MAX([1]Βοηθητικό!$E$1:$J$1)-5,'[1]ΣΤΟΙΧΕΙΑ ΕΤΟΥΣ 1'!BQ36,""))))))</f>
        <v>159917</v>
      </c>
    </row>
    <row r="2780" spans="1:4" x14ac:dyDescent="0.25">
      <c r="A2780" s="1" t="s">
        <v>55</v>
      </c>
      <c r="B2780" s="6">
        <f>IF(MAX([1]Βοηθητικό!$E$36:$J$36)-2=MAX([1]Βοηθητικό!$E$1:$J$1)-2,'[1]ΣΤΟΙΧΕΙΑ ΕΤΟΥΣ 4'!$BD$36,IF(MAX([1]Βοηθητικό!$E$36:$J$36)-2=MAX([1]Βοηθητικό!$E$1:$J$1)-3,'[1]ΣΤΟΙΧΕΙΑ ΕΤΟΥΣ 3'!$BD$36,IF(MAX([1]Βοηθητικό!$E$36:$J$36)-2=MAX([1]Βοηθητικό!$E$1:$J$1)-4,'[1]ΣΤΟΙΧΕΙΑ ΕΤΟΥΣ 2'!$BD$36,IF(MAX([1]Βοηθητικό!$E$36:$J$36)-2=MAX([1]Βοηθητικό!$E$1:$J$1)-5,'[1]ΣΤΟΙΧΕΙΑ ΕΤΟΥΣ 1'!$BD$36,""))))</f>
        <v>0</v>
      </c>
      <c r="C2780" s="6">
        <f>IF(MAX([1]Βοηθητικό!$E$36:$J$36)-1=MAX([1]Βοηθητικό!$E$1:$J$1)-1,'[1]ΣΤΟΙΧΕΙΑ ΕΤΟΥΣ 5'!$BD$36,IF(MAX([1]Βοηθητικό!$E$36:$J$36)-1=MAX([1]Βοηθητικό!$E$1:$J$1)-2,'[1]ΣΤΟΙΧΕΙΑ ΕΤΟΥΣ 4'!$BD$36,IF(MAX([1]Βοηθητικό!$E$36:$J$36)-1=MAX([1]Βοηθητικό!$E$1:$J$1)-3,'[1]ΣΤΟΙΧΕΙΑ ΕΤΟΥΣ 3'!$BD$36,IF(MAX([1]Βοηθητικό!$E$36:$J$36)-1=MAX([1]Βοηθητικό!$E$1:$J$1)-4,'[1]ΣΤΟΙΧΕΙΑ ΕΤΟΥΣ 2'!$BD$36,IF(MAX([1]Βοηθητικό!$E$36:$J$36)-1=MAX([1]Βοηθητικό!$E$1:$J$1)-5,'[1]ΣΤΟΙΧΕΙΑ ΕΤΟΥΣ 1'!$BD$36,"")))))</f>
        <v>0</v>
      </c>
      <c r="D2780" s="7">
        <f>IF(MAX([1]Βοηθητικό!$E$36:$J$36)=MAX([1]Βοηθητικό!$E$1:$J$1),'[1]ΣΤΟΙΧΕΙΑ ΕΤΟΥΣ 6'!$BD$36,IF(MAX([1]Βοηθητικό!$E$36:$J$36)=MAX([1]Βοηθητικό!$E$1:$J$1)-1,'[1]ΣΤΟΙΧΕΙΑ ΕΤΟΥΣ 5'!$BD$36,IF(MAX([1]Βοηθητικό!$E$36:$J$36)=MAX([1]Βοηθητικό!$E$1:$J$1)-2,'[1]ΣΤΟΙΧΕΙΑ ΕΤΟΥΣ 4'!$BD$36,IF(MAX([1]Βοηθητικό!$E$36:$J$36)=MAX([1]Βοηθητικό!$E$1:$J$1)-3,'[1]ΣΤΟΙΧΕΙΑ ΕΤΟΥΣ 3'!$BD$36,IF(MAX([1]Βοηθητικό!$E$36:$J$36)=MAX([1]Βοηθητικό!$E$1:$J$1)-4,'[1]ΣΤΟΙΧΕΙΑ ΕΤΟΥΣ 2'!$BD$36,IF(MAX([1]Βοηθητικό!$E$36:$J$36)=MAX([1]Βοηθητικό!$E$1:$J$1)-5,'[1]ΣΤΟΙΧΕΙΑ ΕΤΟΥΣ 1'!$BD$36,""))))))</f>
        <v>0</v>
      </c>
    </row>
    <row r="2781" spans="1:4" x14ac:dyDescent="0.25">
      <c r="A2781" s="1" t="s">
        <v>64</v>
      </c>
      <c r="B2781" s="6">
        <f>IF(MAX([1]Βοηθητικό!$E$36:$J$36)-2=MAX([1]Βοηθητικό!$E$1:$J$1)-2,'[1]ΣΤΟΙΧΕΙΑ ΕΤΟΥΣ 4'!$BM$36,IF(MAX([1]Βοηθητικό!$E$36:$J$36)-2=MAX([1]Βοηθητικό!$E$1:$J$1)-3,'[1]ΣΤΟΙΧΕΙΑ ΕΤΟΥΣ 3'!$BM$36,IF(MAX([1]Βοηθητικό!$E$36:$J$36)-2=MAX([1]Βοηθητικό!$E$1:$J$1)-4,'[1]ΣΤΟΙΧΕΙΑ ΕΤΟΥΣ 2'!$BM$36,IF(MAX([1]Βοηθητικό!$E$36:$J$36)-2=MAX([1]Βοηθητικό!$E$1:$J$1)-5,'[1]ΣΤΟΙΧΕΙΑ ΕΤΟΥΣ 1'!$BM$36,""))))</f>
        <v>-20721</v>
      </c>
      <c r="C2781" s="6">
        <f>IF(MAX([1]Βοηθητικό!$E$36:$J$36)-1=MAX([1]Βοηθητικό!$E$1:$J$1)-1,'[1]ΣΤΟΙΧΕΙΑ ΕΤΟΥΣ 5'!$BM$36,IF(MAX([1]Βοηθητικό!$E$36:$J$36)-1=MAX([1]Βοηθητικό!$E$1:$J$1)-2,'[1]ΣΤΟΙΧΕΙΑ ΕΤΟΥΣ 4'!$BM$36,IF(MAX([1]Βοηθητικό!$E$36:$J$36)-1=MAX([1]Βοηθητικό!$E$1:$J$1)-3,'[1]ΣΤΟΙΧΕΙΑ ΕΤΟΥΣ 3'!$BM$36,IF(MAX([1]Βοηθητικό!$E$36:$J$36)-1=MAX([1]Βοηθητικό!$E$1:$J$1)-4,'[1]ΣΤΟΙΧΕΙΑ ΕΤΟΥΣ 2'!$BM$36,IF(MAX([1]Βοηθητικό!$E$36:$J$36)-1=MAX([1]Βοηθητικό!$E$1:$J$1)-5,'[1]ΣΤΟΙΧΕΙΑ ΕΤΟΥΣ 1'!$BM$36,"")))))</f>
        <v>-24104</v>
      </c>
      <c r="D2781" s="7">
        <f>IF(MAX([1]Βοηθητικό!$E$36:$J$36)=MAX([1]Βοηθητικό!$E$1:$J$1),'[1]ΣΤΟΙΧΕΙΑ ΕΤΟΥΣ 6'!$BM$36,IF(MAX([1]Βοηθητικό!$E$36:$J$36)=MAX([1]Βοηθητικό!$E$1:$J$1)-1,'[1]ΣΤΟΙΧΕΙΑ ΕΤΟΥΣ 5'!$BM$36,IF(MAX([1]Βοηθητικό!$E$36:$J$36)=MAX([1]Βοηθητικό!$E$1:$J$1)-2,'[1]ΣΤΟΙΧΕΙΑ ΕΤΟΥΣ 4'!$BM$36,IF(MAX([1]Βοηθητικό!$E$36:$J$36)=MAX([1]Βοηθητικό!$E$1:$J$1)-3,'[1]ΣΤΟΙΧΕΙΑ ΕΤΟΥΣ 3'!$BM$36,IF(MAX([1]Βοηθητικό!$E$36:$J$36)=MAX([1]Βοηθητικό!$E$1:$J$1)-4,'[1]ΣΤΟΙΧΕΙΑ ΕΤΟΥΣ 2'!$BM$36,IF(MAX([1]Βοηθητικό!$E$36:$J$36)=MAX([1]Βοηθητικό!$E$1:$J$1)-5,'[1]ΣΤΟΙΧΕΙΑ ΕΤΟΥΣ 1'!$BM$36,""))))))</f>
        <v>-10140</v>
      </c>
    </row>
    <row r="2782" spans="1:4" x14ac:dyDescent="0.25">
      <c r="A2782" s="1"/>
      <c r="B2782" s="9"/>
      <c r="C2782" s="9"/>
      <c r="D2782" s="9"/>
    </row>
    <row r="2783" spans="1:4" x14ac:dyDescent="0.25">
      <c r="A2783" s="1" t="s">
        <v>176</v>
      </c>
      <c r="B2783" s="1"/>
      <c r="C2783" s="1"/>
      <c r="D2783" s="2" t="s">
        <v>192</v>
      </c>
    </row>
    <row r="2784" spans="1:4" x14ac:dyDescent="0.25">
      <c r="A2784" s="3" t="str">
        <f>"ΚΩΔΙΚΟΣ ICAP" &amp; ": " &amp; '[1]ΣΤΟΙΧΕΙΑ ΕΤΟΥΣ 3'!A$36</f>
        <v>ΚΩΔΙΚΟΣ ICAP: 263049</v>
      </c>
      <c r="B2784" s="1"/>
      <c r="C2784" s="1"/>
      <c r="D2784" s="1"/>
    </row>
    <row r="2785" spans="1:4" x14ac:dyDescent="0.25">
      <c r="A2785" s="3" t="str">
        <f>'[1]ΣΤΟΙΧΕΙΑ ΕΤΟΥΣ 3'!B$36</f>
        <v>ΖΟΥΓΡΗΣ Α.Ε.</v>
      </c>
      <c r="B2785" s="1"/>
      <c r="C2785" s="1"/>
      <c r="D2785" s="1"/>
    </row>
    <row r="2786" spans="1:4" x14ac:dyDescent="0.25">
      <c r="A2786" s="3" t="s">
        <v>193</v>
      </c>
      <c r="B2786" s="4" t="str">
        <f>RIGHT(B2765,4)</f>
        <v>2017</v>
      </c>
      <c r="C2786" s="4" t="str">
        <f>RIGHT(C2765,4)</f>
        <v>2018</v>
      </c>
      <c r="D2786" s="4" t="str">
        <f>RIGHT(D2765,4)</f>
        <v>2019</v>
      </c>
    </row>
    <row r="2787" spans="1:4" x14ac:dyDescent="0.25">
      <c r="A2787" s="1" t="s">
        <v>194</v>
      </c>
      <c r="B2787" s="10">
        <f>IF(B2751&lt;=0,"-",IF(OR(B2778/B2751*100&lt;-500,B2778/B2751*100&gt;500),"-",B2778/B2751*100))</f>
        <v>9.7136144043922847</v>
      </c>
      <c r="C2787" s="10">
        <f>IF(C2751&lt;=0,"-",IF(OR(C2778/C2751*100&lt;-500,C2778/C2751*100&gt;500),"-",C2778/C2751*100))</f>
        <v>11.234346310819083</v>
      </c>
      <c r="D2787" s="10">
        <f>IF(D2751&lt;=0,"-",IF(OR(D2778/D2751*100&lt;-500,D2778/D2751*100&gt;500),"-",D2778/D2751*100))</f>
        <v>5.4182560406711753</v>
      </c>
    </row>
    <row r="2788" spans="1:4" x14ac:dyDescent="0.25">
      <c r="A2788" s="1" t="s">
        <v>195</v>
      </c>
      <c r="B2788" s="10">
        <f>IF(B2763=0,"-",IF(OR(B2778/B2763*100&lt;-500,B2778/B2763*100&gt;500),"-",B2778/B2763*100))</f>
        <v>5.6398793691639666</v>
      </c>
      <c r="C2788" s="10">
        <f>IF(C2763=0,"-",IF(OR(C2778/C2763*100&lt;-500,C2778/C2763*100&gt;500),"-",C2778/C2763*100))</f>
        <v>6.0970110851617854</v>
      </c>
      <c r="D2788" s="10">
        <f>IF(D2763=0,"-",IF(OR(D2778/D2763*100&lt;-500,D2778/D2763*100&gt;500),"-",D2778/D2763*100))</f>
        <v>2.5537654363143472</v>
      </c>
    </row>
    <row r="2789" spans="1:4" x14ac:dyDescent="0.25">
      <c r="A2789" s="1" t="s">
        <v>196</v>
      </c>
      <c r="B2789" s="10">
        <f>IF(B2766=0,"-",IF(OR(B2768/B2766*100&lt;-500,B2768/B2766*100&gt;99),"-",B2768/B2766*100))</f>
        <v>22.46939409293735</v>
      </c>
      <c r="C2789" s="10">
        <f>IF(C2766=0,"-",IF(OR(C2768/C2766*100&lt;-500,C2768/C2766*100&gt;99),"-",C2768/C2766*100))</f>
        <v>21.816379116030401</v>
      </c>
      <c r="D2789" s="10">
        <f>IF(D2766=0,"-",IF(OR(D2768/D2766*100&lt;-500,D2768/D2766*100&gt;99),"-",D2768/D2766*100))</f>
        <v>26.897455894735405</v>
      </c>
    </row>
    <row r="2790" spans="1:4" x14ac:dyDescent="0.25">
      <c r="A2790" s="1" t="s">
        <v>197</v>
      </c>
      <c r="B2790" s="10">
        <f>IF(B2766=0,"-",IF(OR(B2772/B2766*100&lt;-500,B2772/B2766*100&gt;500),"-",B2772/B2766*100))</f>
        <v>1.9725564917769285</v>
      </c>
      <c r="C2790" s="10">
        <f>IF(C2766=0,"-",IF(OR(C2772/C2766*100&lt;-500,C2772/C2766*100&gt;500),"-",C2772/C2766*100))</f>
        <v>2.0876603430571659</v>
      </c>
      <c r="D2790" s="10">
        <f>IF(D2766=0,"-",IF(OR(D2772/D2766*100&lt;-500,D2772/D2766*100&gt;500),"-",D2772/D2766*100))</f>
        <v>0.99853802400171587</v>
      </c>
    </row>
    <row r="2791" spans="1:4" x14ac:dyDescent="0.25">
      <c r="A2791" s="1" t="s">
        <v>198</v>
      </c>
      <c r="B2791" s="10">
        <f>IF(B2766=0,"-",IF(OR(B2778/B2766*100&lt;-500,B2778/B2766*100&gt;500),"-",B2778/B2766*100))</f>
        <v>1.9725564917769285</v>
      </c>
      <c r="C2791" s="10">
        <f>IF(C2766=0,"-",IF(OR(C2778/C2766*100&lt;-500,C2778/C2766*100&gt;500),"-",C2778/C2766*100))</f>
        <v>2.0876603430571659</v>
      </c>
      <c r="D2791" s="10">
        <f>IF(D2766=0,"-",IF(OR(D2778/D2766*100&lt;-500,D2778/D2766*100&gt;500),"-",D2778/D2766*100))</f>
        <v>0.99853802400171587</v>
      </c>
    </row>
    <row r="2792" spans="1:4" x14ac:dyDescent="0.25">
      <c r="A2792" s="1" t="s">
        <v>199</v>
      </c>
      <c r="B2792" s="10">
        <f>IF(B2766=0,"-",IF(OR(B2779/B2766*100&lt;-500,B2779/B2766*100&gt;500),"-",B2779/B2766*100))</f>
        <v>3.0573738822405927</v>
      </c>
      <c r="C2792" s="10">
        <f t="shared" ref="C2792:D2792" si="32">IF(C2766=0,"-",IF(OR(C2779/C2766*100&lt;-500,C2779/C2766*100&gt;500),"-",C2779/C2766*100))</f>
        <v>4.437379471079689</v>
      </c>
      <c r="D2792" s="10">
        <f t="shared" si="32"/>
        <v>4.6415488528408106</v>
      </c>
    </row>
    <row r="2793" spans="1:4" x14ac:dyDescent="0.25">
      <c r="A2793" s="1" t="s">
        <v>200</v>
      </c>
      <c r="B2793" s="10">
        <f>IF(B2751&lt;=0,"-",IF(OR((B2755+B2758)/B2751&lt;=0,(B2755+B2758)/B2751&gt;100),"-",(B2755+B2758)/B2751))</f>
        <v>0.72230718250210213</v>
      </c>
      <c r="C2793" s="10">
        <f>IF(C2751&lt;=0,"-",IF(OR((C2755+C2758)/C2751&lt;=0,(C2755+C2758)/C2751&gt;100),"-",(C2755+C2758)/C2751))</f>
        <v>0.84259896429579406</v>
      </c>
      <c r="D2793" s="10">
        <f>IF(D2751&lt;=0,"-",IF(OR((D2755+D2758)/D2751&lt;=0,(D2755+D2758)/D2751&gt;100),"-",(D2755+D2758)/D2751))</f>
        <v>1.121673339150101</v>
      </c>
    </row>
    <row r="2794" spans="1:4" x14ac:dyDescent="0.25">
      <c r="A2794" s="1" t="s">
        <v>201</v>
      </c>
      <c r="B2794" s="10">
        <f>IF(B2770=0,"-",IF((B2770+B2778)&lt;=0,"-",IF(OR((B2770+B2778)/B2770&lt;=0,(B2770+B2778)/B2770&gt;1000),"-",(B2770+B2778)/B2770)))</f>
        <v>3.8460110386352233</v>
      </c>
      <c r="C2794" s="10">
        <f>IF(C2770=0,"-",IF((C2770+C2778)&lt;=0,"-",IF(OR((C2770+C2778)/C2770&lt;=0,(C2770+C2778)/C2770&gt;1000),"-",(C2770+C2778)/C2770)))</f>
        <v>2.8856922339915898</v>
      </c>
      <c r="D2794" s="10">
        <f>IF(D2770=0,"-",IF((D2770+D2778)&lt;=0,"-",IF(OR((D2770+D2778)/D2770&lt;=0,(D2770+D2778)/D2770&gt;1000),"-",(D2770+D2778)/D2770)))</f>
        <v>1.5760137963366039</v>
      </c>
    </row>
    <row r="2795" spans="1:4" x14ac:dyDescent="0.25">
      <c r="A2795" s="1" t="s">
        <v>202</v>
      </c>
      <c r="B2795" s="10">
        <f>IF(B2751&lt;=0,"-",IF(B2759=0,"-",IF(OR(B2759/B2751*100&lt;0,B2759/B2751*100&gt;1000),"-",B2759/B2751*100)))</f>
        <v>51.486043775570145</v>
      </c>
      <c r="C2795" s="10">
        <f>IF(C2751&lt;=0,"-",IF(C2759=0,"-",IF(OR(C2759/C2751*100&lt;0,C2759/C2751*100&gt;1000),"-",C2759/C2751*100)))</f>
        <v>54.908495882235421</v>
      </c>
      <c r="D2795" s="10">
        <f>IF(D2751&lt;=0,"-",IF(D2759=0,"-",IF(OR(D2759/D2751*100&lt;0,D2759/D2751*100&gt;1000),"-",D2759/D2751*100)))</f>
        <v>85.89344605683003</v>
      </c>
    </row>
    <row r="2796" spans="1:4" x14ac:dyDescent="0.25">
      <c r="A2796" s="1" t="s">
        <v>81</v>
      </c>
      <c r="B2796" s="10">
        <f>IF(B2758=0,"-",IF(OR((B2739+B2743+B2747)/B2758&lt;0,(B2739+B2743+B2747)/B2758&gt;50),"-",(B2739+B2743+B2747)/B2758))</f>
        <v>2.2704805123062077</v>
      </c>
      <c r="C2796" s="10">
        <f>IF(C2758=0,"-",IF(OR((C2739+C2743+C2747)/C2758&lt;0,(C2739+C2743+C2747)/C2758&gt;50),"-",(C2739+C2743+C2747)/C2758))</f>
        <v>2.0684101977373488</v>
      </c>
      <c r="D2796" s="10">
        <f>IF(D2758=0,"-",IF(OR((D2739+D2743+D2747)/D2758&lt;0,(D2739+D2743+D2747)/D2758&gt;50),"-",(D2739+D2743+D2747)/D2758))</f>
        <v>1.8091594800351585</v>
      </c>
    </row>
    <row r="2797" spans="1:4" x14ac:dyDescent="0.25">
      <c r="A2797" s="1" t="s">
        <v>203</v>
      </c>
      <c r="B2797" s="10">
        <f>IF(B2758=0,"-",IF(OR((B2743+B2747)/B2758&lt;0,(B2743+B2747)/B2758&gt;30),"-",(B2743+B2747)/B2758))</f>
        <v>0.4801780079140972</v>
      </c>
      <c r="C2797" s="10">
        <f>IF(C2758=0,"-",IF(OR((C2743+C2747)/C2758&lt;0,(C2743+C2747)/C2758&gt;30),"-",(C2743+C2747)/C2758))</f>
        <v>0.59258917751198692</v>
      </c>
      <c r="D2797" s="10">
        <f>IF(D2758=0,"-",IF(OR((D2743+D2747)/D2758&lt;0,(D2743+D2747)/D2758&gt;30),"-",(D2743+D2747)/D2758))</f>
        <v>0.40705165107652042</v>
      </c>
    </row>
    <row r="2798" spans="1:4" x14ac:dyDescent="0.25">
      <c r="A2798" s="1" t="s">
        <v>204</v>
      </c>
      <c r="B2798" s="10">
        <f>IF(B2758=0,"-",IF(OR((B2745+B2747)/B2758&lt;0,(B2745+B2747)/B2758&gt;15),"-",(B2745+B2747)/B2758))</f>
        <v>0.35536382797626243</v>
      </c>
      <c r="C2798" s="10">
        <f>IF(C2758=0,"-",IF(OR((C2745+C2747)/C2758&lt;0,(C2745+C2747)/C2758&gt;15),"-",(C2745+C2747)/C2758))</f>
        <v>0.50465740329537156</v>
      </c>
      <c r="D2798" s="10">
        <f>IF(D2758=0,"-",IF(OR((D2745+D2747)/D2758&lt;0,(D2745+D2747)/D2758&gt;15),"-",(D2745+D2747)/D2758))</f>
        <v>0.31287471812772222</v>
      </c>
    </row>
    <row r="2799" spans="1:4" x14ac:dyDescent="0.25">
      <c r="A2799" s="1" t="s">
        <v>205</v>
      </c>
      <c r="B2799" s="8">
        <f>IF((B2739+B2743+B2747)-B2758=0,"-",(B2739+B2743+B2747)-B2758)</f>
        <v>535862</v>
      </c>
      <c r="C2799" s="8">
        <f>IF((C2739+C2743+C2747)-C2758=0,"-",(C2739+C2743+C2747)-C2758)</f>
        <v>567766</v>
      </c>
      <c r="D2799" s="8">
        <f>IF((D2739+D2743+D2747)-D2758=0,"-",(D2739+D2743+D2747)-D2758)</f>
        <v>576285</v>
      </c>
    </row>
    <row r="2800" spans="1:4" x14ac:dyDescent="0.25">
      <c r="A2800" s="1" t="s">
        <v>206</v>
      </c>
      <c r="B2800" s="11">
        <f>IF(B2766=0,"-",IF(OR(B2744/B2766*365&lt;=0,B2744/B2766*365&gt;720),"-",B2744/B2766*365))</f>
        <v>0.75906614033629549</v>
      </c>
      <c r="C2800" s="11">
        <f>IF(C2766=0,"-",IF(OR(C2744/C2766*365&lt;=0,C2744/C2766*365&gt;720),"-",C2744/C2766*365))</f>
        <v>2.5818580126963266</v>
      </c>
      <c r="D2800" s="11">
        <f>IF(D2766=0,"-",IF(OR(D2744/D2766*365&lt;=0,D2744/D2766*365&gt;720),"-",D2744/D2766*365))</f>
        <v>3.5924352247690137</v>
      </c>
    </row>
    <row r="2801" spans="1:4" x14ac:dyDescent="0.25">
      <c r="A2801" s="1" t="s">
        <v>207</v>
      </c>
      <c r="B2801" s="11">
        <f>IF(B2767=0,"-",IF(OR(B2760/B2767*365&lt;=0,B2760/B2767*365&gt;720),"-",B2760/B2767*365))</f>
        <v>4.8618685402965278</v>
      </c>
      <c r="C2801" s="11">
        <f>IF(C2767=0,"-",IF(OR(C2760/C2767*365&lt;=0,C2760/C2767*365&gt;720),"-",C2760/C2767*365))</f>
        <v>10.312549110203202</v>
      </c>
      <c r="D2801" s="11">
        <f>IF(D2767=0,"-",IF(OR(D2760/D2767*365&lt;=0,D2760/D2767*365&gt;720),"-",D2760/D2767*365))</f>
        <v>3.4698222723553167</v>
      </c>
    </row>
    <row r="2802" spans="1:4" x14ac:dyDescent="0.25">
      <c r="A2802" s="1" t="s">
        <v>208</v>
      </c>
      <c r="B2802" s="11">
        <f>IF(B2767=0,"-",IF(OR(B2739/B2767*365&lt;=0,B2739/B2767*365&gt;720),"-",B2739/B2767*365))</f>
        <v>123.62793902210372</v>
      </c>
      <c r="C2802" s="11">
        <f>IF(C2767=0,"-",IF(OR(C2739/C2767*365&lt;=0,C2739/C2767*365&gt;720),"-",C2739/C2767*365))</f>
        <v>107.88065330278718</v>
      </c>
      <c r="D2802" s="11">
        <f>IF(D2767=0,"-",IF(OR(D2739/D2767*365&lt;=0,D2739/D2767*365&gt;720),"-",D2739/D2767*365))</f>
        <v>144.7149064034441</v>
      </c>
    </row>
    <row r="2803" spans="1:4" x14ac:dyDescent="0.25">
      <c r="A2803" s="1" t="s">
        <v>209</v>
      </c>
      <c r="B2803" s="10">
        <f>IF(OR(B2763=0,B2766=0),"-",IF(OR(B2766/B2763&lt;=0,B2766/B2763&gt;100),"-",B2766/B2763))</f>
        <v>2.8591725472376313</v>
      </c>
      <c r="C2803" s="10">
        <f>IF(OR(C2763=0,C2766=0),"-",IF(OR(C2766/C2763&lt;=0,C2766/C2763&gt;100),"-",C2766/C2763))</f>
        <v>2.9204995465082857</v>
      </c>
      <c r="D2803" s="10">
        <f>IF(OR(D2763=0,D2766=0),"-",IF(OR(D2766/D2763&lt;=0,D2766/D2763&gt;100),"-",D2766/D2763))</f>
        <v>2.5575044464305332</v>
      </c>
    </row>
    <row r="2804" spans="1:4" x14ac:dyDescent="0.25">
      <c r="A2804" s="1" t="s">
        <v>210</v>
      </c>
      <c r="B2804" s="8">
        <f>IF(OR(B2802="-",B2800="-",B2801="-"),"-",(B2802+B2800)-B2801)</f>
        <v>119.52513662214349</v>
      </c>
      <c r="C2804" s="8">
        <f>IF(OR(C2802="-",C2800="-",C2801="-"),"-",(C2802+C2800)-C2801)</f>
        <v>100.1499622052803</v>
      </c>
      <c r="D2804" s="8">
        <f>IF(OR(D2802="-",D2800="-",D2801="-"),"-",(D2802+D2800)-D2801)</f>
        <v>144.83751935585781</v>
      </c>
    </row>
    <row r="2805" spans="1:4" x14ac:dyDescent="0.25">
      <c r="A2805" s="1" t="s">
        <v>211</v>
      </c>
      <c r="B2805" s="10">
        <f>IF(B2728=0,"-",(B2728/B2748)*100)</f>
        <v>4.779892474294356</v>
      </c>
      <c r="C2805" s="10">
        <f>IF(C2728=0,"-",(C2728/C2748)*100)</f>
        <v>5.4139338125831475</v>
      </c>
      <c r="D2805" s="10">
        <f>IF(D2728=0,"-",(D2728/D2748)*100)</f>
        <v>4.3545326868317362</v>
      </c>
    </row>
    <row r="2806" spans="1:4" x14ac:dyDescent="0.25">
      <c r="A2806" s="1" t="s">
        <v>212</v>
      </c>
      <c r="B2806" s="10">
        <f>IF(B2759=0,"-",IF(B2759/B2766&gt;10,"-",(B2759/B2766)*100))</f>
        <v>10.455338832421553</v>
      </c>
      <c r="C2806" s="10">
        <f>IF(C2759=0,"-",IF(C2759/C2766&gt;10,"-",(C2759/C2766)*100))</f>
        <v>10.203556680451221</v>
      </c>
      <c r="D2806" s="10">
        <f>IF(D2759=0,"-",IF(D2759/D2766&gt;10,"-",(D2759/D2766)*100))</f>
        <v>15.829423943144022</v>
      </c>
    </row>
    <row r="2807" spans="1:4" x14ac:dyDescent="0.25">
      <c r="A2807" s="1"/>
      <c r="B2807" s="1"/>
      <c r="C2807" s="1"/>
      <c r="D2807" s="1"/>
    </row>
    <row r="2808" spans="1:4" x14ac:dyDescent="0.25">
      <c r="A2808" s="1" t="s">
        <v>176</v>
      </c>
      <c r="B2808" s="1"/>
      <c r="C2808" s="1"/>
      <c r="D2808" s="2" t="s">
        <v>177</v>
      </c>
    </row>
    <row r="2809" spans="1:4" x14ac:dyDescent="0.25">
      <c r="A2809" s="3" t="str">
        <f>"ΚΩΔΙΚΟΣ ICAP" &amp; ": " &amp; '[1]ΣΤΟΙΧΕΙΑ ΕΤΟΥΣ 3'!A$37</f>
        <v>ΚΩΔΙΚΟΣ ICAP: 244369</v>
      </c>
      <c r="B2809" s="1"/>
      <c r="C2809" s="1"/>
      <c r="D2809" s="2"/>
    </row>
    <row r="2810" spans="1:4" x14ac:dyDescent="0.25">
      <c r="A2810" s="3" t="str">
        <f>'[1]ΣΤΟΙΧΕΙΑ ΕΤΟΥΣ 3'!B$37</f>
        <v>ΖΥΜΑΡΙΔΗΣ, Μ., WOOD WELL Α.Ε.Β.Ε.Ε.</v>
      </c>
      <c r="B2810" s="1"/>
      <c r="C2810" s="1"/>
      <c r="D2810" s="1"/>
    </row>
    <row r="2811" spans="1:4" x14ac:dyDescent="0.25">
      <c r="A2811" s="1" t="s">
        <v>178</v>
      </c>
      <c r="B2811" s="2" t="s">
        <v>179</v>
      </c>
      <c r="C2811" s="2" t="s">
        <v>179</v>
      </c>
      <c r="D2811" s="2" t="s">
        <v>179</v>
      </c>
    </row>
    <row r="2812" spans="1:4" x14ac:dyDescent="0.25">
      <c r="A2812" s="3" t="s">
        <v>180</v>
      </c>
      <c r="B2812" s="4" t="str">
        <f>IF(MAX([1]Βοηθητικό!$E$37:$J$37)-2=MAX([1]Βοηθητικό!$E$1:$J$1)-2,RIGHT('[1]ΣΤΟΙΧΕΙΑ ΕΤΟΥΣ 4'!$F$37,10),IF(MAX([1]Βοηθητικό!$E$37:$J$37)-2=MAX([1]Βοηθητικό!$E$1:$J$1)-3,RIGHT('[1]ΣΤΟΙΧΕΙΑ ΕΤΟΥΣ 3'!$F$37,10),IF(MAX([1]Βοηθητικό!$E$37:$J$37)-2=MAX([1]Βοηθητικό!$E$1:$J$1)-4,RIGHT('[1]ΣΤΟΙΧΕΙΑ ΕΤΟΥΣ 2'!$F$37,10),IF(MAX([1]Βοηθητικό!$E$37:$J$37)-2=MAX([1]Βοηθητικό!$E$1:$J$1)-5,RIGHT('[1]ΣΤΟΙΧΕΙΑ ΕΤΟΥΣ 1'!$F$37,10),""))))</f>
        <v>31/12/2017</v>
      </c>
      <c r="C2812" s="17" t="str">
        <f>IF(MAX([1]Βοηθητικό!$E$37:$J$37)-1=MAX([1]Βοηθητικό!$E$1:$J$1)-1,RIGHT('[1]ΣΤΟΙΧΕΙΑ ΕΤΟΥΣ 5'!$F$37,10),IF(MAX([1]Βοηθητικό!$E$37:$J$37)-1=MAX([1]Βοηθητικό!$E$1:$J$1)-2,RIGHT('[1]ΣΤΟΙΧΕΙΑ ΕΤΟΥΣ 4'!$F$37,10),IF(MAX([1]Βοηθητικό!$E$37:$J$37)-1=MAX([1]Βοηθητικό!$E$1:$J$1)-3,RIGHT('[1]ΣΤΟΙΧΕΙΑ ΕΤΟΥΣ 3'!$F$37,10),IF(MAX([1]Βοηθητικό!$E$37:$J$37)-1=MAX([1]Βοηθητικό!$E$1:$J$1)-4,RIGHT('[1]ΣΤΟΙΧΕΙΑ ΕΤΟΥΣ 2'!$F$37,10),IF(MAX([1]Βοηθητικό!$E$37:$J$37)-1=MAX([1]Βοηθητικό!$E$1:$J$1)-5,RIGHT('[1]ΣΤΟΙΧΕΙΑ ΕΤΟΥΣ 1'!$F$37,10),"")))))</f>
        <v>31/12/2018</v>
      </c>
      <c r="D2812" s="5" t="str">
        <f>IF(MAX([1]Βοηθητικό!$E$37:$J$37)=MAX([1]Βοηθητικό!$E$1:$J$1),RIGHT('[1]ΣΤΟΙΧΕΙΑ ΕΤΟΥΣ 6'!$F$37,10),IF(MAX([1]Βοηθητικό!$E$37:$J$37)=MAX([1]Βοηθητικό!$E$1:$J$1)-1,RIGHT('[1]ΣΤΟΙΧΕΙΑ ΕΤΟΥΣ 5'!$F$37,10),IF(MAX([1]Βοηθητικό!$E$37:$J$37)=MAX([1]Βοηθητικό!$E$1:$J$1)-2,RIGHT('[1]ΣΤΟΙΧΕΙΑ ΕΤΟΥΣ 4'!$F$37,10),IF(MAX([1]Βοηθητικό!$E$37:$J$37)=MAX([1]Βοηθητικό!$E$1:$J$1)-3,RIGHT('[1]ΣΤΟΙΧΕΙΑ ΕΤΟΥΣ 3'!$F$37,10),IF(MAX([1]Βοηθητικό!$E$37:$J$37)=MAX([1]Βοηθητικό!$E$1:$J$1)-4,RIGHT('[1]ΣΤΟΙΧΕΙΑ ΕΤΟΥΣ 2'!$F$37,10),IF(MAX([1]Βοηθητικό!$E$37:$J$37)=MAX([1]Βοηθητικό!$E$1:$J$1)-5,RIGHT('[1]ΣΤΟΙΧΕΙΑ ΕΤΟΥΣ 1'!$F$37,10),""))))))</f>
        <v>31/12/2019</v>
      </c>
    </row>
    <row r="2813" spans="1:4" x14ac:dyDescent="0.25">
      <c r="A2813" s="1" t="s">
        <v>6</v>
      </c>
      <c r="B2813" s="6">
        <f>IF(MAX([1]Βοηθητικό!$E$37:$J$37)-2=MAX([1]Βοηθητικό!$E$1:$J$1)-2,'[1]ΣΤΟΙΧΕΙΑ ΕΤΟΥΣ 4'!$G$37,IF(MAX([1]Βοηθητικό!$E$37:$J$37)-2=MAX([1]Βοηθητικό!$E$1:$J$1)-3,'[1]ΣΤΟΙΧΕΙΑ ΕΤΟΥΣ 3'!$G$37,IF(MAX([1]Βοηθητικό!$E$37:$J$37)-2=MAX([1]Βοηθητικό!$E$1:$J$1)-4,'[1]ΣΤΟΙΧΕΙΑ ΕΤΟΥΣ 2'!$G$37,IF(MAX([1]Βοηθητικό!$E$37:$J$37)-2=MAX([1]Βοηθητικό!$E$1:$J$1)-5,'[1]ΣΤΟΙΧΕΙΑ ΕΤΟΥΣ 1'!$G$37,""))))</f>
        <v>6847302</v>
      </c>
      <c r="C2813" s="6">
        <f>IF(MAX([1]Βοηθητικό!$E$37:$J$37)-1=MAX([1]Βοηθητικό!$E$1:$J$1)-1,'[1]ΣΤΟΙΧΕΙΑ ΕΤΟΥΣ 5'!$G$37,IF(MAX([1]Βοηθητικό!$E$37:$J$37)-1=MAX([1]Βοηθητικό!$E$1:$J$1)-2,'[1]ΣΤΟΙΧΕΙΑ ΕΤΟΥΣ 4'!$G$37,IF(MAX([1]Βοηθητικό!$E$37:$J$37)-1=MAX([1]Βοηθητικό!$E$1:$J$1)-3,'[1]ΣΤΟΙΧΕΙΑ ΕΤΟΥΣ 3'!$G$37,IF(MAX([1]Βοηθητικό!$E$37:$J$37)-1=MAX([1]Βοηθητικό!$E$1:$J$1)-4,'[1]ΣΤΟΙΧΕΙΑ ΕΤΟΥΣ 2'!$G$37,IF(MAX([1]Βοηθητικό!$E$37:$J$37)-1=MAX([1]Βοηθητικό!$E$1:$J$1)-5,'[1]ΣΤΟΙΧΕΙΑ ΕΤΟΥΣ 1'!$G$37,"")))))</f>
        <v>8656850</v>
      </c>
      <c r="D2813" s="7">
        <f>IF(MAX([1]Βοηθητικό!$E$37:$J$37)=MAX([1]Βοηθητικό!$E$1:$J$1),'[1]ΣΤΟΙΧΕΙΑ ΕΤΟΥΣ 6'!$G$37,IF(MAX([1]Βοηθητικό!$E$37:$J$37)=MAX([1]Βοηθητικό!$E$1:$J$1)-1,'[1]ΣΤΟΙΧΕΙΑ ΕΤΟΥΣ 5'!$G$37,IF(MAX([1]Βοηθητικό!$E$37:$J$37)=MAX([1]Βοηθητικό!$E$1:$J$1)-2,'[1]ΣΤΟΙΧΕΙΑ ΕΤΟΥΣ 4'!$G$37,IF(MAX([1]Βοηθητικό!$E$37:$J$37)=MAX([1]Βοηθητικό!$E$1:$J$1)-3,'[1]ΣΤΟΙΧΕΙΑ ΕΤΟΥΣ 3'!$G$37,IF(MAX([1]Βοηθητικό!$E$37:$J$37)=MAX([1]Βοηθητικό!$E$1:$J$1)-4,'[1]ΣΤΟΙΧΕΙΑ ΕΤΟΥΣ 2'!$G$37,IF(MAX([1]Βοηθητικό!$E$37:$J$37)=MAX([1]Βοηθητικό!$E$1:$J$1)-5,'[1]ΣΤΟΙΧΕΙΑ ΕΤΟΥΣ 1'!$G$37,""))))))</f>
        <v>8900902</v>
      </c>
    </row>
    <row r="2814" spans="1:4" x14ac:dyDescent="0.25">
      <c r="A2814" s="1" t="s">
        <v>7</v>
      </c>
      <c r="B2814" s="6">
        <f>IF(MAX([1]Βοηθητικό!$E$37:$J$37)-2=MAX([1]Βοηθητικό!$E$1:$J$1)-2,'[1]ΣΤΟΙΧΕΙΑ ΕΤΟΥΣ 4'!$H$37,IF(MAX([1]Βοηθητικό!$E$37:$J$37)-2=MAX([1]Βοηθητικό!$E$1:$J$1)-3,'[1]ΣΤΟΙΧΕΙΑ ΕΤΟΥΣ 3'!$H$37,IF(MAX([1]Βοηθητικό!$E$37:$J$37)-2=MAX([1]Βοηθητικό!$E$1:$J$1)-4,'[1]ΣΤΟΙΧΕΙΑ ΕΤΟΥΣ 2'!$H$37,IF(MAX([1]Βοηθητικό!$E$37:$J$37)-2=MAX([1]Βοηθητικό!$E$1:$J$1)-5,'[1]ΣΤΟΙΧΕΙΑ ΕΤΟΥΣ 1'!$H$37,""))))</f>
        <v>2563956</v>
      </c>
      <c r="C2814" s="6">
        <f>IF(MAX([1]Βοηθητικό!$E$37:$J$37)-1=MAX([1]Βοηθητικό!$E$1:$J$1)-1,'[1]ΣΤΟΙΧΕΙΑ ΕΤΟΥΣ 5'!$H$37,IF(MAX([1]Βοηθητικό!$E$37:$J$37)-1=MAX([1]Βοηθητικό!$E$1:$J$1)-2,'[1]ΣΤΟΙΧΕΙΑ ΕΤΟΥΣ 4'!$H$37,IF(MAX([1]Βοηθητικό!$E$37:$J$37)-1=MAX([1]Βοηθητικό!$E$1:$J$1)-3,'[1]ΣΤΟΙΧΕΙΑ ΕΤΟΥΣ 3'!$H$37,IF(MAX([1]Βοηθητικό!$E$37:$J$37)-1=MAX([1]Βοηθητικό!$E$1:$J$1)-4,'[1]ΣΤΟΙΧΕΙΑ ΕΤΟΥΣ 2'!$H$37,IF(MAX([1]Βοηθητικό!$E$37:$J$37)-1=MAX([1]Βοηθητικό!$E$1:$J$1)-5,'[1]ΣΤΟΙΧΕΙΑ ΕΤΟΥΣ 1'!$H$37,"")))))</f>
        <v>2618109</v>
      </c>
      <c r="D2814" s="7">
        <f>IF(MAX([1]Βοηθητικό!$E$37:$J$37)=MAX([1]Βοηθητικό!$E$1:$J$1),'[1]ΣΤΟΙΧΕΙΑ ΕΤΟΥΣ 6'!$H$37,IF(MAX([1]Βοηθητικό!$E$37:$J$37)=MAX([1]Βοηθητικό!$E$1:$J$1)-1,'[1]ΣΤΟΙΧΕΙΑ ΕΤΟΥΣ 5'!$H$37,IF(MAX([1]Βοηθητικό!$E$37:$J$37)=MAX([1]Βοηθητικό!$E$1:$J$1)-2,'[1]ΣΤΟΙΧΕΙΑ ΕΤΟΥΣ 4'!$H$37,IF(MAX([1]Βοηθητικό!$E$37:$J$37)=MAX([1]Βοηθητικό!$E$1:$J$1)-3,'[1]ΣΤΟΙΧΕΙΑ ΕΤΟΥΣ 3'!$H$37,IF(MAX([1]Βοηθητικό!$E$37:$J$37)=MAX([1]Βοηθητικό!$E$1:$J$1)-4,'[1]ΣΤΟΙΧΕΙΑ ΕΤΟΥΣ 2'!$H$37,IF(MAX([1]Βοηθητικό!$E$37:$J$37)=MAX([1]Βοηθητικό!$E$1:$J$1)-5,'[1]ΣΤΟΙΧΕΙΑ ΕΤΟΥΣ 1'!$H$37,""))))))</f>
        <v>2627604</v>
      </c>
    </row>
    <row r="2815" spans="1:4" x14ac:dyDescent="0.25">
      <c r="A2815" s="1" t="s">
        <v>8</v>
      </c>
      <c r="B2815" s="6">
        <f>IF(MAX([1]Βοηθητικό!$E$37:$J$37)-2=MAX([1]Βοηθητικό!$E$1:$J$1)-2,'[1]ΣΤΟΙΧΕΙΑ ΕΤΟΥΣ 4'!$I$37,IF(MAX([1]Βοηθητικό!$E$37:$J$37)-2=MAX([1]Βοηθητικό!$E$1:$J$1)-3,'[1]ΣΤΟΙΧΕΙΑ ΕΤΟΥΣ 3'!$I$37,IF(MAX([1]Βοηθητικό!$E$37:$J$37)-2=MAX([1]Βοηθητικό!$E$1:$J$1)-4,'[1]ΣΤΟΙΧΕΙΑ ΕΤΟΥΣ 2'!$I$37,IF(MAX([1]Βοηθητικό!$E$37:$J$37)-2=MAX([1]Βοηθητικό!$E$1:$J$1)-5,'[1]ΣΤΟΙΧΕΙΑ ΕΤΟΥΣ 1'!$I$37,""))))</f>
        <v>5564424</v>
      </c>
      <c r="C2815" s="6">
        <f>IF(MAX([1]Βοηθητικό!$E$37:$J$37)-1=MAX([1]Βοηθητικό!$E$1:$J$1)-1,'[1]ΣΤΟΙΧΕΙΑ ΕΤΟΥΣ 5'!$I$37,IF(MAX([1]Βοηθητικό!$E$37:$J$37)-1=MAX([1]Βοηθητικό!$E$1:$J$1)-2,'[1]ΣΤΟΙΧΕΙΑ ΕΤΟΥΣ 4'!$I$37,IF(MAX([1]Βοηθητικό!$E$37:$J$37)-1=MAX([1]Βοηθητικό!$E$1:$J$1)-3,'[1]ΣΤΟΙΧΕΙΑ ΕΤΟΥΣ 3'!$I$37,IF(MAX([1]Βοηθητικό!$E$37:$J$37)-1=MAX([1]Βοηθητικό!$E$1:$J$1)-4,'[1]ΣΤΟΙΧΕΙΑ ΕΤΟΥΣ 2'!$I$37,IF(MAX([1]Βοηθητικό!$E$37:$J$37)-1=MAX([1]Βοηθητικό!$E$1:$J$1)-5,'[1]ΣΤΟΙΧΕΙΑ ΕΤΟΥΣ 1'!$I$37,"")))))</f>
        <v>6941938</v>
      </c>
      <c r="D2815" s="7">
        <f>IF(MAX([1]Βοηθητικό!$E$37:$J$37)=MAX([1]Βοηθητικό!$E$1:$J$1),'[1]ΣΤΟΙΧΕΙΑ ΕΤΟΥΣ 6'!$I$37,IF(MAX([1]Βοηθητικό!$E$37:$J$37)=MAX([1]Βοηθητικό!$E$1:$J$1)-1,'[1]ΣΤΟΙΧΕΙΑ ΕΤΟΥΣ 5'!$I$37,IF(MAX([1]Βοηθητικό!$E$37:$J$37)=MAX([1]Βοηθητικό!$E$1:$J$1)-2,'[1]ΣΤΟΙΧΕΙΑ ΕΤΟΥΣ 4'!$I$37,IF(MAX([1]Βοηθητικό!$E$37:$J$37)=MAX([1]Βοηθητικό!$E$1:$J$1)-3,'[1]ΣΤΟΙΧΕΙΑ ΕΤΟΥΣ 3'!$I$37,IF(MAX([1]Βοηθητικό!$E$37:$J$37)=MAX([1]Βοηθητικό!$E$1:$J$1)-4,'[1]ΣΤΟΙΧΕΙΑ ΕΤΟΥΣ 2'!$I$37,IF(MAX([1]Βοηθητικό!$E$37:$J$37)=MAX([1]Βοηθητικό!$E$1:$J$1)-5,'[1]ΣΤΟΙΧΕΙΑ ΕΤΟΥΣ 1'!$I$37,""))))))</f>
        <v>7463782</v>
      </c>
    </row>
    <row r="2816" spans="1:4" x14ac:dyDescent="0.25">
      <c r="A2816" s="1" t="s">
        <v>57</v>
      </c>
      <c r="B2816" s="6">
        <f>IF(MAX([1]Βοηθητικό!$E$37:$J$37)-2=MAX([1]Βοηθητικό!$E$1:$J$1)-2,'[1]ΣΤΟΙΧΕΙΑ ΕΤΟΥΣ 4'!$BF$37,IF(MAX([1]Βοηθητικό!$E$37:$J$37)-2=MAX([1]Βοηθητικό!$E$1:$J$1)-3,'[1]ΣΤΟΙΧΕΙΑ ΕΤΟΥΣ 3'!$BF$37,IF(MAX([1]Βοηθητικό!$E$37:$J$37)-2=MAX([1]Βοηθητικό!$E$1:$J$1)-4,'[1]ΣΤΟΙΧΕΙΑ ΕΤΟΥΣ 2'!$BF$37,IF(MAX([1]Βοηθητικό!$E$37:$J$37)-2=MAX([1]Βοηθητικό!$E$1:$J$1)-5,'[1]ΣΤΟΙΧΕΙΑ ΕΤΟΥΣ 1'!$BF$37,""))))</f>
        <v>55697</v>
      </c>
      <c r="C2816" s="6">
        <f>IF(MAX([1]Βοηθητικό!$E$37:$J$37)-1=MAX([1]Βοηθητικό!$E$1:$J$1)-1,'[1]ΣΤΟΙΧΕΙΑ ΕΤΟΥΣ 5'!$BF$37,IF(MAX([1]Βοηθητικό!$E$37:$J$37)-1=MAX([1]Βοηθητικό!$E$1:$J$1)-2,'[1]ΣΤΟΙΧΕΙΑ ΕΤΟΥΣ 4'!$BF$37,IF(MAX([1]Βοηθητικό!$E$37:$J$37)-1=MAX([1]Βοηθητικό!$E$1:$J$1)-3,'[1]ΣΤΟΙΧΕΙΑ ΕΤΟΥΣ 3'!$BF$37,IF(MAX([1]Βοηθητικό!$E$37:$J$37)-1=MAX([1]Βοηθητικό!$E$1:$J$1)-4,'[1]ΣΤΟΙΧΕΙΑ ΕΤΟΥΣ 2'!$BF$37,IF(MAX([1]Βοηθητικό!$E$37:$J$37)-1=MAX([1]Βοηθητικό!$E$1:$J$1)-5,'[1]ΣΤΟΙΧΕΙΑ ΕΤΟΥΣ 1'!$BF$37,"")))))</f>
        <v>56708</v>
      </c>
      <c r="D2816" s="7">
        <f>IF(MAX([1]Βοηθητικό!$E$37:$J$37)=MAX([1]Βοηθητικό!$E$1:$J$1),'[1]ΣΤΟΙΧΕΙΑ ΕΤΟΥΣ 6'!$BF$37,IF(MAX([1]Βοηθητικό!$E$37:$J$37)=MAX([1]Βοηθητικό!$E$1:$J$1)-1,'[1]ΣΤΟΙΧΕΙΑ ΕΤΟΥΣ 5'!$BF$37,IF(MAX([1]Βοηθητικό!$E$37:$J$37)=MAX([1]Βοηθητικό!$E$1:$J$1)-2,'[1]ΣΤΟΙΧΕΙΑ ΕΤΟΥΣ 4'!$BF$37,IF(MAX([1]Βοηθητικό!$E$37:$J$37)=MAX([1]Βοηθητικό!$E$1:$J$1)-3,'[1]ΣΤΟΙΧΕΙΑ ΕΤΟΥΣ 3'!$BF$37,IF(MAX([1]Βοηθητικό!$E$37:$J$37)=MAX([1]Βοηθητικό!$E$1:$J$1)-4,'[1]ΣΤΟΙΧΕΙΑ ΕΤΟΥΣ 2'!$BF$37,IF(MAX([1]Βοηθητικό!$E$37:$J$37)=MAX([1]Βοηθητικό!$E$1:$J$1)-5,'[1]ΣΤΟΙΧΕΙΑ ΕΤΟΥΣ 1'!$BF$37,""))))))</f>
        <v>56518</v>
      </c>
    </row>
    <row r="2817" spans="1:4" x14ac:dyDescent="0.25">
      <c r="A2817" s="1" t="s">
        <v>9</v>
      </c>
      <c r="B2817" s="6">
        <f>IF(MAX([1]Βοηθητικό!$E$37:$J$37)-2=MAX([1]Βοηθητικό!$E$1:$J$1)-2,'[1]ΣΤΟΙΧΕΙΑ ΕΤΟΥΣ 4'!$J$37,IF(MAX([1]Βοηθητικό!$E$37:$J$37)-2=MAX([1]Βοηθητικό!$E$1:$J$1)-3,'[1]ΣΤΟΙΧΕΙΑ ΕΤΟΥΣ 3'!$J$37,IF(MAX([1]Βοηθητικό!$E$37:$J$37)-2=MAX([1]Βοηθητικό!$E$1:$J$1)-4,'[1]ΣΤΟΙΧΕΙΑ ΕΤΟΥΣ 2'!$J$37,IF(MAX([1]Βοηθητικό!$E$37:$J$37)-2=MAX([1]Βοηθητικό!$E$1:$J$1)-5,'[1]ΣΤΟΙΧΕΙΑ ΕΤΟΥΣ 1'!$J$37,""))))</f>
        <v>246194</v>
      </c>
      <c r="C2817" s="6">
        <f>IF(MAX([1]Βοηθητικό!$E$37:$J$37)-1=MAX([1]Βοηθητικό!$E$1:$J$1)-1,'[1]ΣΤΟΙΧΕΙΑ ΕΤΟΥΣ 5'!$J$37,IF(MAX([1]Βοηθητικό!$E$37:$J$37)-1=MAX([1]Βοηθητικό!$E$1:$J$1)-2,'[1]ΣΤΟΙΧΕΙΑ ΕΤΟΥΣ 4'!$J$37,IF(MAX([1]Βοηθητικό!$E$37:$J$37)-1=MAX([1]Βοηθητικό!$E$1:$J$1)-3,'[1]ΣΤΟΙΧΕΙΑ ΕΤΟΥΣ 3'!$J$37,IF(MAX([1]Βοηθητικό!$E$37:$J$37)-1=MAX([1]Βοηθητικό!$E$1:$J$1)-4,'[1]ΣΤΟΙΧΕΙΑ ΕΤΟΥΣ 2'!$J$37,IF(MAX([1]Βοηθητικό!$E$37:$J$37)-1=MAX([1]Βοηθητικό!$E$1:$J$1)-5,'[1]ΣΤΟΙΧΕΙΑ ΕΤΟΥΣ 1'!$J$37,"")))))</f>
        <v>254958</v>
      </c>
      <c r="D2817" s="7">
        <f>IF(MAX([1]Βοηθητικό!$E$37:$J$37)=MAX([1]Βοηθητικό!$E$1:$J$1),'[1]ΣΤΟΙΧΕΙΑ ΕΤΟΥΣ 6'!$J$37,IF(MAX([1]Βοηθητικό!$E$37:$J$37)=MAX([1]Βοηθητικό!$E$1:$J$1)-1,'[1]ΣΤΟΙΧΕΙΑ ΕΤΟΥΣ 5'!$J$37,IF(MAX([1]Βοηθητικό!$E$37:$J$37)=MAX([1]Βοηθητικό!$E$1:$J$1)-2,'[1]ΣΤΟΙΧΕΙΑ ΕΤΟΥΣ 4'!$J$37,IF(MAX([1]Βοηθητικό!$E$37:$J$37)=MAX([1]Βοηθητικό!$E$1:$J$1)-3,'[1]ΣΤΟΙΧΕΙΑ ΕΤΟΥΣ 3'!$J$37,IF(MAX([1]Βοηθητικό!$E$37:$J$37)=MAX([1]Βοηθητικό!$E$1:$J$1)-4,'[1]ΣΤΟΙΧΕΙΑ ΕΤΟΥΣ 2'!$J$37,IF(MAX([1]Βοηθητικό!$E$37:$J$37)=MAX([1]Βοηθητικό!$E$1:$J$1)-5,'[1]ΣΤΟΙΧΕΙΑ ΕΤΟΥΣ 1'!$J$37,""))))))</f>
        <v>255870</v>
      </c>
    </row>
    <row r="2818" spans="1:4" x14ac:dyDescent="0.25">
      <c r="A2818" s="1" t="s">
        <v>181</v>
      </c>
      <c r="B2818" s="6">
        <f>IF(MAX([1]Βοηθητικό!$E$37:$J$37)-2=MAX([1]Βοηθητικό!$E$1:$J$1)-2,'[1]ΣΤΟΙΧΕΙΑ ΕΤΟΥΣ 4'!$M$37,IF(MAX([1]Βοηθητικό!$E$37:$J$37)-2=MAX([1]Βοηθητικό!$E$1:$J$1)-3,'[1]ΣΤΟΙΧΕΙΑ ΕΤΟΥΣ 3'!$M$37,IF(MAX([1]Βοηθητικό!$E$37:$J$37)-2=MAX([1]Βοηθητικό!$E$1:$J$1)-4,'[1]ΣΤΟΙΧΕΙΑ ΕΤΟΥΣ 2'!$M$37,IF(MAX([1]Βοηθητικό!$E$37:$J$37)-2=MAX([1]Βοηθητικό!$E$1:$J$1)-5,'[1]ΣΤΟΙΧΕΙΑ ΕΤΟΥΣ 1'!$M$37,""))))</f>
        <v>1899426</v>
      </c>
      <c r="C2818" s="6">
        <f>IF(MAX([1]Βοηθητικό!$E$37:$J$37)-1=MAX([1]Βοηθητικό!$E$1:$J$1)-1,'[1]ΣΤΟΙΧΕΙΑ ΕΤΟΥΣ 5'!$M$37,IF(MAX([1]Βοηθητικό!$E$37:$J$37)-1=MAX([1]Βοηθητικό!$E$1:$J$1)-2,'[1]ΣΤΟΙΧΕΙΑ ΕΤΟΥΣ 4'!$M$37,IF(MAX([1]Βοηθητικό!$E$37:$J$37)-1=MAX([1]Βοηθητικό!$E$1:$J$1)-3,'[1]ΣΤΟΙΧΕΙΑ ΕΤΟΥΣ 3'!$M$37,IF(MAX([1]Βοηθητικό!$E$37:$J$37)-1=MAX([1]Βοηθητικό!$E$1:$J$1)-4,'[1]ΣΤΟΙΧΕΙΑ ΕΤΟΥΣ 2'!$M$37,IF(MAX([1]Βοηθητικό!$E$37:$J$37)-1=MAX([1]Βοηθητικό!$E$1:$J$1)-5,'[1]ΣΤΟΙΧΕΙΑ ΕΤΟΥΣ 1'!$M$37,"")))))</f>
        <v>2175702</v>
      </c>
      <c r="D2818" s="7">
        <f>IF(MAX([1]Βοηθητικό!$E$37:$J$37)=MAX([1]Βοηθητικό!$E$1:$J$1),'[1]ΣΤΟΙΧΕΙΑ ΕΤΟΥΣ 6'!$M$37,IF(MAX([1]Βοηθητικό!$E$37:$J$37)=MAX([1]Βοηθητικό!$E$1:$J$1)-1,'[1]ΣΤΟΙΧΕΙΑ ΕΤΟΥΣ 5'!$M$37,IF(MAX([1]Βοηθητικό!$E$37:$J$37)=MAX([1]Βοηθητικό!$E$1:$J$1)-2,'[1]ΣΤΟΙΧΕΙΑ ΕΤΟΥΣ 4'!$M$37,IF(MAX([1]Βοηθητικό!$E$37:$J$37)=MAX([1]Βοηθητικό!$E$1:$J$1)-3,'[1]ΣΤΟΙΧΕΙΑ ΕΤΟΥΣ 3'!$M$37,IF(MAX([1]Βοηθητικό!$E$37:$J$37)=MAX([1]Βοηθητικό!$E$1:$J$1)-4,'[1]ΣΤΟΙΧΕΙΑ ΕΤΟΥΣ 2'!$M$37,IF(MAX([1]Βοηθητικό!$E$37:$J$37)=MAX([1]Βοηθητικό!$E$1:$J$1)-5,'[1]ΣΤΟΙΧΕΙΑ ΕΤΟΥΣ 1'!$M$37,""))))))</f>
        <v>2463651</v>
      </c>
    </row>
    <row r="2819" spans="1:4" x14ac:dyDescent="0.25">
      <c r="A2819" s="1" t="s">
        <v>182</v>
      </c>
      <c r="B2819" s="6">
        <f>IF(MAX([1]Βοηθητικό!$E$37:$J$37)-2=MAX([1]Βοηθητικό!$E$1:$J$1)-2,'[1]ΣΤΟΙΧΕΙΑ ΕΤΟΥΣ 4'!$BN$37,IF(MAX([1]Βοηθητικό!$E$37:$J$37)-2=MAX([1]Βοηθητικό!$E$1:$J$1)-3,'[1]ΣΤΟΙΧΕΙΑ ΕΤΟΥΣ 3'!$BN$37,IF(MAX([1]Βοηθητικό!$E$37:$J$37)-2=MAX([1]Βοηθητικό!$E$1:$J$1)-4,'[1]ΣΤΟΙΧΕΙΑ ΕΤΟΥΣ 2'!$BN$37,IF(MAX([1]Βοηθητικό!$E$37:$J$37)-2=MAX([1]Βοηθητικό!$E$1:$J$1)-5,'[1]ΣΤΟΙΧΕΙΑ ΕΤΟΥΣ 1'!$BN$37,""))))</f>
        <v>1651516</v>
      </c>
      <c r="C2819" s="6">
        <f>IF(MAX([1]Βοηθητικό!$E$37:$J$37)-1=MAX([1]Βοηθητικό!$E$1:$J$1)-1,'[1]ΣΤΟΙΧΕΙΑ ΕΤΟΥΣ 5'!$BN$37,IF(MAX([1]Βοηθητικό!$E$37:$J$37)-1=MAX([1]Βοηθητικό!$E$1:$J$1)-2,'[1]ΣΤΟΙΧΕΙΑ ΕΤΟΥΣ 4'!$BN$37,IF(MAX([1]Βοηθητικό!$E$37:$J$37)-1=MAX([1]Βοηθητικό!$E$1:$J$1)-3,'[1]ΣΤΟΙΧΕΙΑ ΕΤΟΥΣ 3'!$BN$37,IF(MAX([1]Βοηθητικό!$E$37:$J$37)-1=MAX([1]Βοηθητικό!$E$1:$J$1)-4,'[1]ΣΤΟΙΧΕΙΑ ΕΤΟΥΣ 2'!$BN$37,IF(MAX([1]Βοηθητικό!$E$37:$J$37)-1=MAX([1]Βοηθητικό!$E$1:$J$1)-5,'[1]ΣΤΟΙΧΕΙΑ ΕΤΟΥΣ 1'!$BN$37,"")))))</f>
        <v>1906027</v>
      </c>
      <c r="D2819" s="7">
        <f>IF(MAX([1]Βοηθητικό!$E$37:$J$37)=MAX([1]Βοηθητικό!$E$1:$J$1),'[1]ΣΤΟΙΧΕΙΑ ΕΤΟΥΣ 6'!$BN$37,IF(MAX([1]Βοηθητικό!$E$37:$J$37)=MAX([1]Βοηθητικό!$E$1:$J$1)-1,'[1]ΣΤΟΙΧΕΙΑ ΕΤΟΥΣ 5'!$BN$37,IF(MAX([1]Βοηθητικό!$E$37:$J$37)=MAX([1]Βοηθητικό!$E$1:$J$1)-2,'[1]ΣΤΟΙΧΕΙΑ ΕΤΟΥΣ 4'!$BN$37,IF(MAX([1]Βοηθητικό!$E$37:$J$37)=MAX([1]Βοηθητικό!$E$1:$J$1)-3,'[1]ΣΤΟΙΧΕΙΑ ΕΤΟΥΣ 3'!$BN$37,IF(MAX([1]Βοηθητικό!$E$37:$J$37)=MAX([1]Βοηθητικό!$E$1:$J$1)-4,'[1]ΣΤΟΙΧΕΙΑ ΕΤΟΥΣ 2'!$BN$37,IF(MAX([1]Βοηθητικό!$E$37:$J$37)=MAX([1]Βοηθητικό!$E$1:$J$1)-5,'[1]ΣΤΟΙΧΕΙΑ ΕΤΟΥΣ 1'!$BN$37,""))))))</f>
        <v>2185511</v>
      </c>
    </row>
    <row r="2820" spans="1:4" x14ac:dyDescent="0.25">
      <c r="A2820" s="1" t="s">
        <v>183</v>
      </c>
      <c r="B2820" s="6">
        <f>IF(MAX([1]Βοηθητικό!$E$37:$J$37)-2=MAX([1]Βοηθητικό!$E$1:$J$1)-2,'[1]ΣΤΟΙΧΕΙΑ ΕΤΟΥΣ 4'!$BG$37,IF(MAX([1]Βοηθητικό!$E$37:$J$37)-2=MAX([1]Βοηθητικό!$E$1:$J$1)-3,'[1]ΣΤΟΙΧΕΙΑ ΕΤΟΥΣ 3'!$BG$37,IF(MAX([1]Βοηθητικό!$E$37:$J$37)-2=MAX([1]Βοηθητικό!$E$1:$J$1)-4,'[1]ΣΤΟΙΧΕΙΑ ΕΤΟΥΣ 2'!$BG$37,IF(MAX([1]Βοηθητικό!$E$37:$J$37)-2=MAX([1]Βοηθητικό!$E$1:$J$1)-5,'[1]ΣΤΟΙΧΕΙΑ ΕΤΟΥΣ 1'!$BG$37,""))))</f>
        <v>52153</v>
      </c>
      <c r="C2820" s="6">
        <f>IF(MAX([1]Βοηθητικό!$E$37:$J$37)-1=MAX([1]Βοηθητικό!$E$1:$J$1)-1,'[1]ΣΤΟΙΧΕΙΑ ΕΤΟΥΣ 5'!$BG$37,IF(MAX([1]Βοηθητικό!$E$37:$J$37)-1=MAX([1]Βοηθητικό!$E$1:$J$1)-2,'[1]ΣΤΟΙΧΕΙΑ ΕΤΟΥΣ 4'!$BG$37,IF(MAX([1]Βοηθητικό!$E$37:$J$37)-1=MAX([1]Βοηθητικό!$E$1:$J$1)-3,'[1]ΣΤΟΙΧΕΙΑ ΕΤΟΥΣ 3'!$BG$37,IF(MAX([1]Βοηθητικό!$E$37:$J$37)-1=MAX([1]Βοηθητικό!$E$1:$J$1)-4,'[1]ΣΤΟΙΧΕΙΑ ΕΤΟΥΣ 2'!$BG$37,IF(MAX([1]Βοηθητικό!$E$37:$J$37)-1=MAX([1]Βοηθητικό!$E$1:$J$1)-5,'[1]ΣΤΟΙΧΕΙΑ ΕΤΟΥΣ 1'!$BG$37,"")))))</f>
        <v>53640</v>
      </c>
      <c r="D2820" s="7">
        <f>IF(MAX([1]Βοηθητικό!$E$37:$J$37)=MAX([1]Βοηθητικό!$E$1:$J$1),'[1]ΣΤΟΙΧΕΙΑ ΕΤΟΥΣ 6'!$BG$37,IF(MAX([1]Βοηθητικό!$E$37:$J$37)=MAX([1]Βοηθητικό!$E$1:$J$1)-1,'[1]ΣΤΟΙΧΕΙΑ ΕΤΟΥΣ 5'!$BG$37,IF(MAX([1]Βοηθητικό!$E$37:$J$37)=MAX([1]Βοηθητικό!$E$1:$J$1)-2,'[1]ΣΤΟΙΧΕΙΑ ΕΤΟΥΣ 4'!$BG$37,IF(MAX([1]Βοηθητικό!$E$37:$J$37)=MAX([1]Βοηθητικό!$E$1:$J$1)-3,'[1]ΣΤΟΙΧΕΙΑ ΕΤΟΥΣ 3'!$BG$37,IF(MAX([1]Βοηθητικό!$E$37:$J$37)=MAX([1]Βοηθητικό!$E$1:$J$1)-4,'[1]ΣΤΟΙΧΕΙΑ ΕΤΟΥΣ 2'!$BG$37,IF(MAX([1]Βοηθητικό!$E$37:$J$37)=MAX([1]Βοηθητικό!$E$1:$J$1)-5,'[1]ΣΤΟΙΧΕΙΑ ΕΤΟΥΣ 1'!$BG$37,""))))))</f>
        <v>53927</v>
      </c>
    </row>
    <row r="2821" spans="1:4" x14ac:dyDescent="0.25">
      <c r="A2821" s="1" t="s">
        <v>66</v>
      </c>
      <c r="B2821" s="6">
        <f>IF(MAX([1]Βοηθητικό!$E$37:$J$37)-2=MAX([1]Βοηθητικό!$E$1:$J$1)-2,'[1]ΣΤΟΙΧΕΙΑ ΕΤΟΥΣ 4'!$BO$37,IF(MAX([1]Βοηθητικό!$E$37:$J$37)-2=MAX([1]Βοηθητικό!$E$1:$J$1)-3,'[1]ΣΤΟΙΧΕΙΑ ΕΤΟΥΣ 3'!$BO$37,IF(MAX([1]Βοηθητικό!$E$37:$J$37)-2=MAX([1]Βοηθητικό!$E$1:$J$1)-4,'[1]ΣΤΟΙΧΕΙΑ ΕΤΟΥΣ 2'!$BO$37,IF(MAX([1]Βοηθητικό!$E$37:$J$37)-2=MAX([1]Βοηθητικό!$E$1:$J$1)-5,'[1]ΣΤΟΙΧΕΙΑ ΕΤΟΥΣ 1'!$BO$37,""))))</f>
        <v>195757</v>
      </c>
      <c r="C2821" s="6">
        <f>IF(MAX([1]Βοηθητικό!$E$37:$J$37)-1=MAX([1]Βοηθητικό!$E$1:$J$1)-1,'[1]ΣΤΟΙΧΕΙΑ ΕΤΟΥΣ 5'!$BO$37,IF(MAX([1]Βοηθητικό!$E$37:$J$37)-1=MAX([1]Βοηθητικό!$E$1:$J$1)-2,'[1]ΣΤΟΙΧΕΙΑ ΕΤΟΥΣ 4'!$BO$37,IF(MAX([1]Βοηθητικό!$E$37:$J$37)-1=MAX([1]Βοηθητικό!$E$1:$J$1)-3,'[1]ΣΤΟΙΧΕΙΑ ΕΤΟΥΣ 3'!$BO$37,IF(MAX([1]Βοηθητικό!$E$37:$J$37)-1=MAX([1]Βοηθητικό!$E$1:$J$1)-4,'[1]ΣΤΟΙΧΕΙΑ ΕΤΟΥΣ 2'!$BO$37,IF(MAX([1]Βοηθητικό!$E$37:$J$37)-1=MAX([1]Βοηθητικό!$E$1:$J$1)-5,'[1]ΣΤΟΙΧΕΙΑ ΕΤΟΥΣ 1'!$BO$37,"")))))</f>
        <v>216035</v>
      </c>
      <c r="D2821" s="7">
        <f>IF(MAX([1]Βοηθητικό!$E$37:$J$37)=MAX([1]Βοηθητικό!$E$1:$J$1),'[1]ΣΤΟΙΧΕΙΑ ΕΤΟΥΣ 6'!$BO$37,IF(MAX([1]Βοηθητικό!$E$37:$J$37)=MAX([1]Βοηθητικό!$E$1:$J$1)-1,'[1]ΣΤΟΙΧΕΙΑ ΕΤΟΥΣ 5'!$BO$37,IF(MAX([1]Βοηθητικό!$E$37:$J$37)=MAX([1]Βοηθητικό!$E$1:$J$1)-2,'[1]ΣΤΟΙΧΕΙΑ ΕΤΟΥΣ 4'!$BO$37,IF(MAX([1]Βοηθητικό!$E$37:$J$37)=MAX([1]Βοηθητικό!$E$1:$J$1)-3,'[1]ΣΤΟΙΧΕΙΑ ΕΤΟΥΣ 3'!$BO$37,IF(MAX([1]Βοηθητικό!$E$37:$J$37)=MAX([1]Βοηθητικό!$E$1:$J$1)-4,'[1]ΣΤΟΙΧΕΙΑ ΕΤΟΥΣ 2'!$BO$37,IF(MAX([1]Βοηθητικό!$E$37:$J$37)=MAX([1]Βοηθητικό!$E$1:$J$1)-5,'[1]ΣΤΟΙΧΕΙΑ ΕΤΟΥΣ 1'!$BO$37,""))))))</f>
        <v>224213</v>
      </c>
    </row>
    <row r="2822" spans="1:4" x14ac:dyDescent="0.25">
      <c r="A2822" s="1" t="s">
        <v>13</v>
      </c>
      <c r="B2822" s="6">
        <f>IF(MAX([1]Βοηθητικό!$E$37:$J$37)-2=MAX([1]Βοηθητικό!$E$1:$J$1)-2,'[1]ΣΤΟΙΧΕΙΑ ΕΤΟΥΣ 4'!$N$37,IF(MAX([1]Βοηθητικό!$E$37:$J$37)-2=MAX([1]Βοηθητικό!$E$1:$J$1)-3,'[1]ΣΤΟΙΧΕΙΑ ΕΤΟΥΣ 3'!$N$37,IF(MAX([1]Βοηθητικό!$E$37:$J$37)-2=MAX([1]Βοηθητικό!$E$1:$J$1)-4,'[1]ΣΤΟΙΧΕΙΑ ΕΤΟΥΣ 2'!$N$37,IF(MAX([1]Βοηθητικό!$E$37:$J$37)-2=MAX([1]Βοηθητικό!$E$1:$J$1)-5,'[1]ΣΤΟΙΧΕΙΑ ΕΤΟΥΣ 1'!$N$37,""))))</f>
        <v>1616</v>
      </c>
      <c r="C2822" s="6">
        <f>IF(MAX([1]Βοηθητικό!$E$37:$J$37)-1=MAX([1]Βοηθητικό!$E$1:$J$1)-1,'[1]ΣΤΟΙΧΕΙΑ ΕΤΟΥΣ 5'!$N$37,IF(MAX([1]Βοηθητικό!$E$37:$J$37)-1=MAX([1]Βοηθητικό!$E$1:$J$1)-2,'[1]ΣΤΟΙΧΕΙΑ ΕΤΟΥΣ 4'!$N$37,IF(MAX([1]Βοηθητικό!$E$37:$J$37)-1=MAX([1]Βοηθητικό!$E$1:$J$1)-3,'[1]ΣΤΟΙΧΕΙΑ ΕΤΟΥΣ 3'!$N$37,IF(MAX([1]Βοηθητικό!$E$37:$J$37)-1=MAX([1]Βοηθητικό!$E$1:$J$1)-4,'[1]ΣΤΟΙΧΕΙΑ ΕΤΟΥΣ 2'!$N$37,IF(MAX([1]Βοηθητικό!$E$37:$J$37)-1=MAX([1]Βοηθητικό!$E$1:$J$1)-5,'[1]ΣΤΟΙΧΕΙΑ ΕΤΟΥΣ 1'!$N$37,"")))))</f>
        <v>1721</v>
      </c>
      <c r="D2822" s="7">
        <f>IF(MAX([1]Βοηθητικό!$E$37:$J$37)=MAX([1]Βοηθητικό!$E$1:$J$1),'[1]ΣΤΟΙΧΕΙΑ ΕΤΟΥΣ 6'!$N$37,IF(MAX([1]Βοηθητικό!$E$37:$J$37)=MAX([1]Βοηθητικό!$E$1:$J$1)-1,'[1]ΣΤΟΙΧΕΙΑ ΕΤΟΥΣ 5'!$N$37,IF(MAX([1]Βοηθητικό!$E$37:$J$37)=MAX([1]Βοηθητικό!$E$1:$J$1)-2,'[1]ΣΤΟΙΧΕΙΑ ΕΤΟΥΣ 4'!$N$37,IF(MAX([1]Βοηθητικό!$E$37:$J$37)=MAX([1]Βοηθητικό!$E$1:$J$1)-3,'[1]ΣΤΟΙΧΕΙΑ ΕΤΟΥΣ 3'!$N$37,IF(MAX([1]Βοηθητικό!$E$37:$J$37)=MAX([1]Βοηθητικό!$E$1:$J$1)-4,'[1]ΣΤΟΙΧΕΙΑ ΕΤΟΥΣ 2'!$N$37,IF(MAX([1]Βοηθητικό!$E$37:$J$37)=MAX([1]Βοηθητικό!$E$1:$J$1)-5,'[1]ΣΤΟΙΧΕΙΑ ΕΤΟΥΣ 1'!$N$37,""))))))</f>
        <v>1661</v>
      </c>
    </row>
    <row r="2823" spans="1:4" x14ac:dyDescent="0.25">
      <c r="A2823" s="1" t="s">
        <v>14</v>
      </c>
      <c r="B2823" s="6">
        <f>IF(MAX([1]Βοηθητικό!$E$37:$J$37)-2=MAX([1]Βοηθητικό!$E$1:$J$1)-2,'[1]ΣΤΟΙΧΕΙΑ ΕΤΟΥΣ 4'!$O$37,IF(MAX([1]Βοηθητικό!$E$37:$J$37)-2=MAX([1]Βοηθητικό!$E$1:$J$1)-3,'[1]ΣΤΟΙΧΕΙΑ ΕΤΟΥΣ 3'!$O$37,IF(MAX([1]Βοηθητικό!$E$37:$J$37)-2=MAX([1]Βοηθητικό!$E$1:$J$1)-4,'[1]ΣΤΟΙΧΕΙΑ ΕΤΟΥΣ 2'!$O$37,IF(MAX([1]Βοηθητικό!$E$37:$J$37)-2=MAX([1]Βοηθητικό!$E$1:$J$1)-5,'[1]ΣΤΟΙΧΕΙΑ ΕΤΟΥΣ 1'!$O$37,""))))</f>
        <v>314841</v>
      </c>
      <c r="C2823" s="6">
        <f>IF(MAX([1]Βοηθητικό!$E$37:$J$37)-1=MAX([1]Βοηθητικό!$E$1:$J$1)-1,'[1]ΣΤΟΙΧΕΙΑ ΕΤΟΥΣ 5'!$O$37,IF(MAX([1]Βοηθητικό!$E$37:$J$37)-1=MAX([1]Βοηθητικό!$E$1:$J$1)-2,'[1]ΣΤΟΙΧΕΙΑ ΕΤΟΥΣ 4'!$O$37,IF(MAX([1]Βοηθητικό!$E$37:$J$37)-1=MAX([1]Βοηθητικό!$E$1:$J$1)-3,'[1]ΣΤΟΙΧΕΙΑ ΕΤΟΥΣ 3'!$O$37,IF(MAX([1]Βοηθητικό!$E$37:$J$37)-1=MAX([1]Βοηθητικό!$E$1:$J$1)-4,'[1]ΣΤΟΙΧΕΙΑ ΕΤΟΥΣ 2'!$O$37,IF(MAX([1]Βοηθητικό!$E$37:$J$37)-1=MAX([1]Βοηθητικό!$E$1:$J$1)-5,'[1]ΣΤΟΙΧΕΙΑ ΕΤΟΥΣ 1'!$O$37,"")))))</f>
        <v>959118</v>
      </c>
      <c r="D2823" s="7">
        <f>IF(MAX([1]Βοηθητικό!$E$37:$J$37)=MAX([1]Βοηθητικό!$E$1:$J$1),'[1]ΣΤΟΙΧΕΙΑ ΕΤΟΥΣ 6'!$O$37,IF(MAX([1]Βοηθητικό!$E$37:$J$37)=MAX([1]Βοηθητικό!$E$1:$J$1)-1,'[1]ΣΤΟΙΧΕΙΑ ΕΤΟΥΣ 5'!$O$37,IF(MAX([1]Βοηθητικό!$E$37:$J$37)=MAX([1]Βοηθητικό!$E$1:$J$1)-2,'[1]ΣΤΟΙΧΕΙΑ ΕΤΟΥΣ 4'!$O$37,IF(MAX([1]Βοηθητικό!$E$37:$J$37)=MAX([1]Βοηθητικό!$E$1:$J$1)-3,'[1]ΣΤΟΙΧΕΙΑ ΕΤΟΥΣ 3'!$O$37,IF(MAX([1]Βοηθητικό!$E$37:$J$37)=MAX([1]Βοηθητικό!$E$1:$J$1)-4,'[1]ΣΤΟΙΧΕΙΑ ΕΤΟΥΣ 2'!$O$37,IF(MAX([1]Βοηθητικό!$E$37:$J$37)=MAX([1]Βοηθητικό!$E$1:$J$1)-5,'[1]ΣΤΟΙΧΕΙΑ ΕΤΟΥΣ 1'!$O$37,""))))))</f>
        <v>959118</v>
      </c>
    </row>
    <row r="2824" spans="1:4" x14ac:dyDescent="0.25">
      <c r="A2824" s="1" t="s">
        <v>15</v>
      </c>
      <c r="B2824" s="6">
        <f>IF(MAX([1]Βοηθητικό!$E$37:$J$37)-2=MAX([1]Βοηθητικό!$E$1:$J$1)-2,'[1]ΣΤΟΙΧΕΙΑ ΕΤΟΥΣ 4'!$P$37,IF(MAX([1]Βοηθητικό!$E$37:$J$37)-2=MAX([1]Βοηθητικό!$E$1:$J$1)-3,'[1]ΣΤΟΙΧΕΙΑ ΕΤΟΥΣ 3'!$P$37,IF(MAX([1]Βοηθητικό!$E$37:$J$37)-2=MAX([1]Βοηθητικό!$E$1:$J$1)-4,'[1]ΣΤΟΙΧΕΙΑ ΕΤΟΥΣ 2'!$P$37,IF(MAX([1]Βοηθητικό!$E$37:$J$37)-2=MAX([1]Βοηθητικό!$E$1:$J$1)-5,'[1]ΣΤΟΙΧΕΙΑ ΕΤΟΥΣ 1'!$P$37,""))))</f>
        <v>4236159</v>
      </c>
      <c r="C2824" s="6">
        <f>IF(MAX([1]Βοηθητικό!$E$37:$J$37)-1=MAX([1]Βοηθητικό!$E$1:$J$1)-1,'[1]ΣΤΟΙΧΕΙΑ ΕΤΟΥΣ 5'!$P$37,IF(MAX([1]Βοηθητικό!$E$37:$J$37)-1=MAX([1]Βοηθητικό!$E$1:$J$1)-2,'[1]ΣΤΟΙΧΕΙΑ ΕΤΟΥΣ 4'!$P$37,IF(MAX([1]Βοηθητικό!$E$37:$J$37)-1=MAX([1]Βοηθητικό!$E$1:$J$1)-3,'[1]ΣΤΟΙΧΕΙΑ ΕΤΟΥΣ 3'!$P$37,IF(MAX([1]Βοηθητικό!$E$37:$J$37)-1=MAX([1]Βοηθητικό!$E$1:$J$1)-4,'[1]ΣΤΟΙΧΕΙΑ ΕΤΟΥΣ 2'!$P$37,IF(MAX([1]Βοηθητικό!$E$37:$J$37)-1=MAX([1]Βοηθητικό!$E$1:$J$1)-5,'[1]ΣΤΟΙΧΕΙΑ ΕΤΟΥΣ 1'!$P$37,"")))))</f>
        <v>5617182</v>
      </c>
      <c r="D2824" s="7">
        <f>IF(MAX([1]Βοηθητικό!$E$37:$J$37)=MAX([1]Βοηθητικό!$E$1:$J$1),'[1]ΣΤΟΙΧΕΙΑ ΕΤΟΥΣ 6'!$P$37,IF(MAX([1]Βοηθητικό!$E$37:$J$37)=MAX([1]Βοηθητικό!$E$1:$J$1)-1,'[1]ΣΤΟΙΧΕΙΑ ΕΤΟΥΣ 5'!$P$37,IF(MAX([1]Βοηθητικό!$E$37:$J$37)=MAX([1]Βοηθητικό!$E$1:$J$1)-2,'[1]ΣΤΟΙΧΕΙΑ ΕΤΟΥΣ 4'!$P$37,IF(MAX([1]Βοηθητικό!$E$37:$J$37)=MAX([1]Βοηθητικό!$E$1:$J$1)-3,'[1]ΣΤΟΙΧΕΙΑ ΕΤΟΥΣ 3'!$P$37,IF(MAX([1]Βοηθητικό!$E$37:$J$37)=MAX([1]Βοηθητικό!$E$1:$J$1)-4,'[1]ΣΤΟΙΧΕΙΑ ΕΤΟΥΣ 2'!$P$37,IF(MAX([1]Βοηθητικό!$E$37:$J$37)=MAX([1]Βοηθητικό!$E$1:$J$1)-5,'[1]ΣΤΟΙΧΕΙΑ ΕΤΟΥΣ 1'!$P$37,""))))))</f>
        <v>5240787</v>
      </c>
    </row>
    <row r="2825" spans="1:4" x14ac:dyDescent="0.25">
      <c r="A2825" s="1" t="s">
        <v>16</v>
      </c>
      <c r="B2825" s="6">
        <f>IF(MAX([1]Βοηθητικό!$E$37:$J$37)-2=MAX([1]Βοηθητικό!$E$1:$J$1)-2,'[1]ΣΤΟΙΧΕΙΑ ΕΤΟΥΣ 4'!$Q$37,IF(MAX([1]Βοηθητικό!$E$37:$J$37)-2=MAX([1]Βοηθητικό!$E$1:$J$1)-3,'[1]ΣΤΟΙΧΕΙΑ ΕΤΟΥΣ 3'!$Q$37,IF(MAX([1]Βοηθητικό!$E$37:$J$37)-2=MAX([1]Βοηθητικό!$E$1:$J$1)-4,'[1]ΣΤΟΙΧΕΙΑ ΕΤΟΥΣ 2'!$Q$37,IF(MAX([1]Βοηθητικό!$E$37:$J$37)-2=MAX([1]Βοηθητικό!$E$1:$J$1)-5,'[1]ΣΤΟΙΧΕΙΑ ΕΤΟΥΣ 1'!$Q$37,""))))</f>
        <v>3458146</v>
      </c>
      <c r="C2825" s="6">
        <f>IF(MAX([1]Βοηθητικό!$E$37:$J$37)-1=MAX([1]Βοηθητικό!$E$1:$J$1)-1,'[1]ΣΤΟΙΧΕΙΑ ΕΤΟΥΣ 5'!$Q$37,IF(MAX([1]Βοηθητικό!$E$37:$J$37)-1=MAX([1]Βοηθητικό!$E$1:$J$1)-2,'[1]ΣΤΟΙΧΕΙΑ ΕΤΟΥΣ 4'!$Q$37,IF(MAX([1]Βοηθητικό!$E$37:$J$37)-1=MAX([1]Βοηθητικό!$E$1:$J$1)-3,'[1]ΣΤΟΙΧΕΙΑ ΕΤΟΥΣ 3'!$Q$37,IF(MAX([1]Βοηθητικό!$E$37:$J$37)-1=MAX([1]Βοηθητικό!$E$1:$J$1)-4,'[1]ΣΤΟΙΧΕΙΑ ΕΤΟΥΣ 2'!$Q$37,IF(MAX([1]Βοηθητικό!$E$37:$J$37)-1=MAX([1]Βοηθητικό!$E$1:$J$1)-5,'[1]ΣΤΟΙΧΕΙΑ ΕΤΟΥΣ 1'!$Q$37,"")))))</f>
        <v>4692675</v>
      </c>
      <c r="D2825" s="7">
        <f>IF(MAX([1]Βοηθητικό!$E$37:$J$37)=MAX([1]Βοηθητικό!$E$1:$J$1),'[1]ΣΤΟΙΧΕΙΑ ΕΤΟΥΣ 6'!$Q$37,IF(MAX([1]Βοηθητικό!$E$37:$J$37)=MAX([1]Βοηθητικό!$E$1:$J$1)-1,'[1]ΣΤΟΙΧΕΙΑ ΕΤΟΥΣ 5'!$Q$37,IF(MAX([1]Βοηθητικό!$E$37:$J$37)=MAX([1]Βοηθητικό!$E$1:$J$1)-2,'[1]ΣΤΟΙΧΕΙΑ ΕΤΟΥΣ 4'!$Q$37,IF(MAX([1]Βοηθητικό!$E$37:$J$37)=MAX([1]Βοηθητικό!$E$1:$J$1)-3,'[1]ΣΤΟΙΧΕΙΑ ΕΤΟΥΣ 3'!$Q$37,IF(MAX([1]Βοηθητικό!$E$37:$J$37)=MAX([1]Βοηθητικό!$E$1:$J$1)-4,'[1]ΣΤΟΙΧΕΙΑ ΕΤΟΥΣ 2'!$Q$37,IF(MAX([1]Βοηθητικό!$E$37:$J$37)=MAX([1]Βοηθητικό!$E$1:$J$1)-5,'[1]ΣΤΟΙΧΕΙΑ ΕΤΟΥΣ 1'!$Q$37,""))))))</f>
        <v>4830954</v>
      </c>
    </row>
    <row r="2826" spans="1:4" x14ac:dyDescent="0.25">
      <c r="A2826" s="1" t="s">
        <v>184</v>
      </c>
      <c r="B2826" s="6">
        <f>IF(MAX([1]Βοηθητικό!$E$37:$J$37)-2=MAX([1]Βοηθητικό!$E$1:$J$1)-2,'[1]ΣΤΟΙΧΕΙΑ ΕΤΟΥΣ 4'!$R$37,IF(MAX([1]Βοηθητικό!$E$37:$J$37)-2=MAX([1]Βοηθητικό!$E$1:$J$1)-3,'[1]ΣΤΟΙΧΕΙΑ ΕΤΟΥΣ 3'!$R$37,IF(MAX([1]Βοηθητικό!$E$37:$J$37)-2=MAX([1]Βοηθητικό!$E$1:$J$1)-4,'[1]ΣΤΟΙΧΕΙΑ ΕΤΟΥΣ 2'!$R$37,IF(MAX([1]Βοηθητικό!$E$37:$J$37)-2=MAX([1]Βοηθητικό!$E$1:$J$1)-5,'[1]ΣΤΟΙΧΕΙΑ ΕΤΟΥΣ 1'!$R$37,""))))</f>
        <v>0</v>
      </c>
      <c r="C2826" s="6">
        <f>IF(MAX([1]Βοηθητικό!$E$37:$J$37)-1=MAX([1]Βοηθητικό!$E$1:$J$1)-1,'[1]ΣΤΟΙΧΕΙΑ ΕΤΟΥΣ 5'!$R$37,IF(MAX([1]Βοηθητικό!$E$37:$J$37)-1=MAX([1]Βοηθητικό!$E$1:$J$1)-2,'[1]ΣΤΟΙΧΕΙΑ ΕΤΟΥΣ 4'!$R$37,IF(MAX([1]Βοηθητικό!$E$37:$J$37)-1=MAX([1]Βοηθητικό!$E$1:$J$1)-3,'[1]ΣΤΟΙΧΕΙΑ ΕΤΟΥΣ 3'!$R$37,IF(MAX([1]Βοηθητικό!$E$37:$J$37)-1=MAX([1]Βοηθητικό!$E$1:$J$1)-4,'[1]ΣΤΟΙΧΕΙΑ ΕΤΟΥΣ 2'!$R$37,IF(MAX([1]Βοηθητικό!$E$37:$J$37)-1=MAX([1]Βοηθητικό!$E$1:$J$1)-5,'[1]ΣΤΟΙΧΕΙΑ ΕΤΟΥΣ 1'!$R$37,"")))))</f>
        <v>0</v>
      </c>
      <c r="D2826" s="7">
        <f>IF(MAX([1]Βοηθητικό!$E$37:$J$37)=MAX([1]Βοηθητικό!$E$1:$J$1),'[1]ΣΤΟΙΧΕΙΑ ΕΤΟΥΣ 6'!$R$37,IF(MAX([1]Βοηθητικό!$E$37:$J$37)=MAX([1]Βοηθητικό!$E$1:$J$1)-1,'[1]ΣΤΟΙΧΕΙΑ ΕΤΟΥΣ 5'!$R$37,IF(MAX([1]Βοηθητικό!$E$37:$J$37)=MAX([1]Βοηθητικό!$E$1:$J$1)-2,'[1]ΣΤΟΙΧΕΙΑ ΕΤΟΥΣ 4'!$R$37,IF(MAX([1]Βοηθητικό!$E$37:$J$37)=MAX([1]Βοηθητικό!$E$1:$J$1)-3,'[1]ΣΤΟΙΧΕΙΑ ΕΤΟΥΣ 3'!$R$37,IF(MAX([1]Βοηθητικό!$E$37:$J$37)=MAX([1]Βοηθητικό!$E$1:$J$1)-4,'[1]ΣΤΟΙΧΕΙΑ ΕΤΟΥΣ 2'!$R$37,IF(MAX([1]Βοηθητικό!$E$37:$J$37)=MAX([1]Βοηθητικό!$E$1:$J$1)-5,'[1]ΣΤΟΙΧΕΙΑ ΕΤΟΥΣ 1'!$R$37,""))))))</f>
        <v>0</v>
      </c>
    </row>
    <row r="2827" spans="1:4" x14ac:dyDescent="0.25">
      <c r="A2827" s="1" t="s">
        <v>18</v>
      </c>
      <c r="B2827" s="6">
        <f>IF(MAX([1]Βοηθητικό!$E$37:$J$37)-2=MAX([1]Βοηθητικό!$E$1:$J$1)-2,'[1]ΣΤΟΙΧΕΙΑ ΕΤΟΥΣ 4'!$S$37,IF(MAX([1]Βοηθητικό!$E$37:$J$37)-2=MAX([1]Βοηθητικό!$E$1:$J$1)-3,'[1]ΣΤΟΙΧΕΙΑ ΕΤΟΥΣ 3'!$S$37,IF(MAX([1]Βοηθητικό!$E$37:$J$37)-2=MAX([1]Βοηθητικό!$E$1:$J$1)-4,'[1]ΣΤΟΙΧΕΙΑ ΕΤΟΥΣ 2'!$S$37,IF(MAX([1]Βοηθητικό!$E$37:$J$37)-2=MAX([1]Βοηθητικό!$E$1:$J$1)-5,'[1]ΣΤΟΙΧΕΙΑ ΕΤΟΥΣ 1'!$S$37,""))))</f>
        <v>778013</v>
      </c>
      <c r="C2827" s="6">
        <f>IF(MAX([1]Βοηθητικό!$E$37:$J$37)-1=MAX([1]Βοηθητικό!$E$1:$J$1)-1,'[1]ΣΤΟΙΧΕΙΑ ΕΤΟΥΣ 5'!$S$37,IF(MAX([1]Βοηθητικό!$E$37:$J$37)-1=MAX([1]Βοηθητικό!$E$1:$J$1)-2,'[1]ΣΤΟΙΧΕΙΑ ΕΤΟΥΣ 4'!$S$37,IF(MAX([1]Βοηθητικό!$E$37:$J$37)-1=MAX([1]Βοηθητικό!$E$1:$J$1)-3,'[1]ΣΤΟΙΧΕΙΑ ΕΤΟΥΣ 3'!$S$37,IF(MAX([1]Βοηθητικό!$E$37:$J$37)-1=MAX([1]Βοηθητικό!$E$1:$J$1)-4,'[1]ΣΤΟΙΧΕΙΑ ΕΤΟΥΣ 2'!$S$37,IF(MAX([1]Βοηθητικό!$E$37:$J$37)-1=MAX([1]Βοηθητικό!$E$1:$J$1)-5,'[1]ΣΤΟΙΧΕΙΑ ΕΤΟΥΣ 1'!$S$37,"")))))</f>
        <v>924507</v>
      </c>
      <c r="D2827" s="7">
        <f>IF(MAX([1]Βοηθητικό!$E$37:$J$37)=MAX([1]Βοηθητικό!$E$1:$J$1),'[1]ΣΤΟΙΧΕΙΑ ΕΤΟΥΣ 6'!$S$37,IF(MAX([1]Βοηθητικό!$E$37:$J$37)=MAX([1]Βοηθητικό!$E$1:$J$1)-1,'[1]ΣΤΟΙΧΕΙΑ ΕΤΟΥΣ 5'!$S$37,IF(MAX([1]Βοηθητικό!$E$37:$J$37)=MAX([1]Βοηθητικό!$E$1:$J$1)-2,'[1]ΣΤΟΙΧΕΙΑ ΕΤΟΥΣ 4'!$S$37,IF(MAX([1]Βοηθητικό!$E$37:$J$37)=MAX([1]Βοηθητικό!$E$1:$J$1)-3,'[1]ΣΤΟΙΧΕΙΑ ΕΤΟΥΣ 3'!$S$37,IF(MAX([1]Βοηθητικό!$E$37:$J$37)=MAX([1]Βοηθητικό!$E$1:$J$1)-4,'[1]ΣΤΟΙΧΕΙΑ ΕΤΟΥΣ 2'!$S$37,IF(MAX([1]Βοηθητικό!$E$37:$J$37)=MAX([1]Βοηθητικό!$E$1:$J$1)-5,'[1]ΣΤΟΙΧΕΙΑ ΕΤΟΥΣ 1'!$S$37,""))))))</f>
        <v>409833</v>
      </c>
    </row>
    <row r="2828" spans="1:4" x14ac:dyDescent="0.25">
      <c r="A2828" s="1" t="s">
        <v>19</v>
      </c>
      <c r="B2828" s="6">
        <f>IF(MAX([1]Βοηθητικό!$E$37:$J$37)-2=MAX([1]Βοηθητικό!$E$1:$J$1)-2,'[1]ΣΤΟΙΧΕΙΑ ΕΤΟΥΣ 4'!$T$37,IF(MAX([1]Βοηθητικό!$E$37:$J$37)-2=MAX([1]Βοηθητικό!$E$1:$J$1)-3,'[1]ΣΤΟΙΧΕΙΑ ΕΤΟΥΣ 3'!$T$37,IF(MAX([1]Βοηθητικό!$E$37:$J$37)-2=MAX([1]Βοηθητικό!$E$1:$J$1)-4,'[1]ΣΤΟΙΧΕΙΑ ΕΤΟΥΣ 2'!$T$37,IF(MAX([1]Βοηθητικό!$E$37:$J$37)-2=MAX([1]Βοηθητικό!$E$1:$J$1)-5,'[1]ΣΤΟΙΧΕΙΑ ΕΤΟΥΣ 1'!$T$37,""))))</f>
        <v>1819376</v>
      </c>
      <c r="C2828" s="6">
        <f>IF(MAX([1]Βοηθητικό!$E$37:$J$37)-1=MAX([1]Βοηθητικό!$E$1:$J$1)-1,'[1]ΣΤΟΙΧΕΙΑ ΕΤΟΥΣ 5'!$T$37,IF(MAX([1]Βοηθητικό!$E$37:$J$37)-1=MAX([1]Βοηθητικό!$E$1:$J$1)-2,'[1]ΣΤΟΙΧΕΙΑ ΕΤΟΥΣ 4'!$T$37,IF(MAX([1]Βοηθητικό!$E$37:$J$37)-1=MAX([1]Βοηθητικό!$E$1:$J$1)-3,'[1]ΣΤΟΙΧΕΙΑ ΕΤΟΥΣ 3'!$T$37,IF(MAX([1]Βοηθητικό!$E$37:$J$37)-1=MAX([1]Βοηθητικό!$E$1:$J$1)-4,'[1]ΣΤΟΙΧΕΙΑ ΕΤΟΥΣ 2'!$T$37,IF(MAX([1]Βοηθητικό!$E$37:$J$37)-1=MAX([1]Βοηθητικό!$E$1:$J$1)-5,'[1]ΣΤΟΙΧΕΙΑ ΕΤΟΥΣ 1'!$T$37,"")))))</f>
        <v>2013909</v>
      </c>
      <c r="D2828" s="7">
        <f>IF(MAX([1]Βοηθητικό!$E$37:$J$37)=MAX([1]Βοηθητικό!$E$1:$J$1),'[1]ΣΤΟΙΧΕΙΑ ΕΤΟΥΣ 6'!$T$37,IF(MAX([1]Βοηθητικό!$E$37:$J$37)=MAX([1]Βοηθητικό!$E$1:$J$1)-1,'[1]ΣΤΟΙΧΕΙΑ ΕΤΟΥΣ 5'!$T$37,IF(MAX([1]Βοηθητικό!$E$37:$J$37)=MAX([1]Βοηθητικό!$E$1:$J$1)-2,'[1]ΣΤΟΙΧΕΙΑ ΕΤΟΥΣ 4'!$T$37,IF(MAX([1]Βοηθητικό!$E$37:$J$37)=MAX([1]Βοηθητικό!$E$1:$J$1)-3,'[1]ΣΤΟΙΧΕΙΑ ΕΤΟΥΣ 3'!$T$37,IF(MAX([1]Βοηθητικό!$E$37:$J$37)=MAX([1]Βοηθητικό!$E$1:$J$1)-4,'[1]ΣΤΟΙΧΕΙΑ ΕΤΟΥΣ 2'!$T$37,IF(MAX([1]Βοηθητικό!$E$37:$J$37)=MAX([1]Βοηθητικό!$E$1:$J$1)-5,'[1]ΣΤΟΙΧΕΙΑ ΕΤΟΥΣ 1'!$T$37,""))))))</f>
        <v>2521029</v>
      </c>
    </row>
    <row r="2829" spans="1:4" x14ac:dyDescent="0.25">
      <c r="A2829" s="1" t="s">
        <v>185</v>
      </c>
      <c r="B2829" s="6">
        <f>IF(MAX([1]Βοηθητικό!$E$37:$J$37)-2=MAX([1]Βοηθητικό!$E$1:$J$1)-2,'[1]ΣΤΟΙΧΕΙΑ ΕΤΟΥΣ 4'!$U$37,IF(MAX([1]Βοηθητικό!$E$37:$J$37)-2=MAX([1]Βοηθητικό!$E$1:$J$1)-3,'[1]ΣΤΟΙΧΕΙΑ ΕΤΟΥΣ 3'!$U$37,IF(MAX([1]Βοηθητικό!$E$37:$J$37)-2=MAX([1]Βοηθητικό!$E$1:$J$1)-4,'[1]ΣΤΟΙΧΕΙΑ ΕΤΟΥΣ 2'!$U$37,IF(MAX([1]Βοηθητικό!$E$37:$J$37)-2=MAX([1]Βοηθητικό!$E$1:$J$1)-5,'[1]ΣΤΟΙΧΕΙΑ ΕΤΟΥΣ 1'!$U$37,""))))</f>
        <v>737699</v>
      </c>
      <c r="C2829" s="6">
        <f>IF(MAX([1]Βοηθητικό!$E$37:$J$37)-1=MAX([1]Βοηθητικό!$E$1:$J$1)-1,'[1]ΣΤΟΙΧΕΙΑ ΕΤΟΥΣ 5'!$U$37,IF(MAX([1]Βοηθητικό!$E$37:$J$37)-1=MAX([1]Βοηθητικό!$E$1:$J$1)-2,'[1]ΣΤΟΙΧΕΙΑ ΕΤΟΥΣ 4'!$U$37,IF(MAX([1]Βοηθητικό!$E$37:$J$37)-1=MAX([1]Βοηθητικό!$E$1:$J$1)-3,'[1]ΣΤΟΙΧΕΙΑ ΕΤΟΥΣ 3'!$U$37,IF(MAX([1]Βοηθητικό!$E$37:$J$37)-1=MAX([1]Βοηθητικό!$E$1:$J$1)-4,'[1]ΣΤΟΙΧΕΙΑ ΕΤΟΥΣ 2'!$U$37,IF(MAX([1]Βοηθητικό!$E$37:$J$37)-1=MAX([1]Βοηθητικό!$E$1:$J$1)-5,'[1]ΣΤΟΙΧΕΙΑ ΕΤΟΥΣ 1'!$U$37,"")))))</f>
        <v>668967</v>
      </c>
      <c r="D2829" s="7">
        <f>IF(MAX([1]Βοηθητικό!$E$37:$J$37)=MAX([1]Βοηθητικό!$E$1:$J$1),'[1]ΣΤΟΙΧΕΙΑ ΕΤΟΥΣ 6'!$U$37,IF(MAX([1]Βοηθητικό!$E$37:$J$37)=MAX([1]Βοηθητικό!$E$1:$J$1)-1,'[1]ΣΤΟΙΧΕΙΑ ΕΤΟΥΣ 5'!$U$37,IF(MAX([1]Βοηθητικό!$E$37:$J$37)=MAX([1]Βοηθητικό!$E$1:$J$1)-2,'[1]ΣΤΟΙΧΕΙΑ ΕΤΟΥΣ 4'!$U$37,IF(MAX([1]Βοηθητικό!$E$37:$J$37)=MAX([1]Βοηθητικό!$E$1:$J$1)-3,'[1]ΣΤΟΙΧΕΙΑ ΕΤΟΥΣ 3'!$U$37,IF(MAX([1]Βοηθητικό!$E$37:$J$37)=MAX([1]Βοηθητικό!$E$1:$J$1)-4,'[1]ΣΤΟΙΧΕΙΑ ΕΤΟΥΣ 2'!$U$37,IF(MAX([1]Βοηθητικό!$E$37:$J$37)=MAX([1]Βοηθητικό!$E$1:$J$1)-5,'[1]ΣΤΟΙΧΕΙΑ ΕΤΟΥΣ 1'!$U$37,""))))))</f>
        <v>590914</v>
      </c>
    </row>
    <row r="2830" spans="1:4" x14ac:dyDescent="0.25">
      <c r="A2830" s="1" t="s">
        <v>22</v>
      </c>
      <c r="B2830" s="6">
        <f>IF(MAX([1]Βοηθητικό!$E$37:$J$37)-2=MAX([1]Βοηθητικό!$E$1:$J$1)-2,'[1]ΣΤΟΙΧΕΙΑ ΕΤΟΥΣ 4'!$W$37,IF(MAX([1]Βοηθητικό!$E$37:$J$37)-2=MAX([1]Βοηθητικό!$E$1:$J$1)-3,'[1]ΣΤΟΙΧΕΙΑ ΕΤΟΥΣ 3'!$W$37,IF(MAX([1]Βοηθητικό!$E$37:$J$37)-2=MAX([1]Βοηθητικό!$E$1:$J$1)-4,'[1]ΣΤΟΙΧΕΙΑ ΕΤΟΥΣ 2'!$W$37,IF(MAX([1]Βοηθητικό!$E$37:$J$37)-2=MAX([1]Βοηθητικό!$E$1:$J$1)-5,'[1]ΣΤΟΙΧΕΙΑ ΕΤΟΥΣ 1'!$W$37,""))))</f>
        <v>0</v>
      </c>
      <c r="C2830" s="6">
        <f>IF(MAX([1]Βοηθητικό!$E$37:$J$37)-1=MAX([1]Βοηθητικό!$E$1:$J$1)-1,'[1]ΣΤΟΙΧΕΙΑ ΕΤΟΥΣ 5'!$W$37,IF(MAX([1]Βοηθητικό!$E$37:$J$37)-1=MAX([1]Βοηθητικό!$E$1:$J$1)-2,'[1]ΣΤΟΙΧΕΙΑ ΕΤΟΥΣ 4'!$W$37,IF(MAX([1]Βοηθητικό!$E$37:$J$37)-1=MAX([1]Βοηθητικό!$E$1:$J$1)-3,'[1]ΣΤΟΙΧΕΙΑ ΕΤΟΥΣ 3'!$W$37,IF(MAX([1]Βοηθητικό!$E$37:$J$37)-1=MAX([1]Βοηθητικό!$E$1:$J$1)-4,'[1]ΣΤΟΙΧΕΙΑ ΕΤΟΥΣ 2'!$W$37,IF(MAX([1]Βοηθητικό!$E$37:$J$37)-1=MAX([1]Βοηθητικό!$E$1:$J$1)-5,'[1]ΣΤΟΙΧΕΙΑ ΕΤΟΥΣ 1'!$W$37,"")))))</f>
        <v>0</v>
      </c>
      <c r="D2830" s="7">
        <f>IF(MAX([1]Βοηθητικό!$E$37:$J$37)=MAX([1]Βοηθητικό!$E$1:$J$1),'[1]ΣΤΟΙΧΕΙΑ ΕΤΟΥΣ 6'!$W$37,IF(MAX([1]Βοηθητικό!$E$37:$J$37)=MAX([1]Βοηθητικό!$E$1:$J$1)-1,'[1]ΣΤΟΙΧΕΙΑ ΕΤΟΥΣ 5'!$W$37,IF(MAX([1]Βοηθητικό!$E$37:$J$37)=MAX([1]Βοηθητικό!$E$1:$J$1)-2,'[1]ΣΤΟΙΧΕΙΑ ΕΤΟΥΣ 4'!$W$37,IF(MAX([1]Βοηθητικό!$E$37:$J$37)=MAX([1]Βοηθητικό!$E$1:$J$1)-3,'[1]ΣΤΟΙΧΕΙΑ ΕΤΟΥΣ 3'!$W$37,IF(MAX([1]Βοηθητικό!$E$37:$J$37)=MAX([1]Βοηθητικό!$E$1:$J$1)-4,'[1]ΣΤΟΙΧΕΙΑ ΕΤΟΥΣ 2'!$W$37,IF(MAX([1]Βοηθητικό!$E$37:$J$37)=MAX([1]Βοηθητικό!$E$1:$J$1)-5,'[1]ΣΤΟΙΧΕΙΑ ΕΤΟΥΣ 1'!$W$37,""))))))</f>
        <v>0</v>
      </c>
    </row>
    <row r="2831" spans="1:4" x14ac:dyDescent="0.25">
      <c r="A2831" s="1" t="s">
        <v>23</v>
      </c>
      <c r="B2831" s="6">
        <f>IF(MAX([1]Βοηθητικό!$E$37:$J$37)-2=MAX([1]Βοηθητικό!$E$1:$J$1)-2,'[1]ΣΤΟΙΧΕΙΑ ΕΤΟΥΣ 4'!$X$37,IF(MAX([1]Βοηθητικό!$E$37:$J$37)-2=MAX([1]Βοηθητικό!$E$1:$J$1)-3,'[1]ΣΤΟΙΧΕΙΑ ΕΤΟΥΣ 3'!$X$37,IF(MAX([1]Βοηθητικό!$E$37:$J$37)-2=MAX([1]Βοηθητικό!$E$1:$J$1)-4,'[1]ΣΤΟΙΧΕΙΑ ΕΤΟΥΣ 2'!$X$37,IF(MAX([1]Βοηθητικό!$E$37:$J$37)-2=MAX([1]Βοηθητικό!$E$1:$J$1)-5,'[1]ΣΤΟΙΧΕΙΑ ΕΤΟΥΣ 1'!$X$37,""))))</f>
        <v>1081677</v>
      </c>
      <c r="C2831" s="6">
        <f>IF(MAX([1]Βοηθητικό!$E$37:$J$37)-1=MAX([1]Βοηθητικό!$E$1:$J$1)-1,'[1]ΣΤΟΙΧΕΙΑ ΕΤΟΥΣ 5'!$X$37,IF(MAX([1]Βοηθητικό!$E$37:$J$37)-1=MAX([1]Βοηθητικό!$E$1:$J$1)-2,'[1]ΣΤΟΙΧΕΙΑ ΕΤΟΥΣ 4'!$X$37,IF(MAX([1]Βοηθητικό!$E$37:$J$37)-1=MAX([1]Βοηθητικό!$E$1:$J$1)-3,'[1]ΣΤΟΙΧΕΙΑ ΕΤΟΥΣ 3'!$X$37,IF(MAX([1]Βοηθητικό!$E$37:$J$37)-1=MAX([1]Βοηθητικό!$E$1:$J$1)-4,'[1]ΣΤΟΙΧΕΙΑ ΕΤΟΥΣ 2'!$X$37,IF(MAX([1]Βοηθητικό!$E$37:$J$37)-1=MAX([1]Βοηθητικό!$E$1:$J$1)-5,'[1]ΣΤΟΙΧΕΙΑ ΕΤΟΥΣ 1'!$X$37,"")))))</f>
        <v>1344942</v>
      </c>
      <c r="D2831" s="7">
        <f>IF(MAX([1]Βοηθητικό!$E$37:$J$37)=MAX([1]Βοηθητικό!$E$1:$J$1),'[1]ΣΤΟΙΧΕΙΑ ΕΤΟΥΣ 6'!$X$37,IF(MAX([1]Βοηθητικό!$E$37:$J$37)=MAX([1]Βοηθητικό!$E$1:$J$1)-1,'[1]ΣΤΟΙΧΕΙΑ ΕΤΟΥΣ 5'!$X$37,IF(MAX([1]Βοηθητικό!$E$37:$J$37)=MAX([1]Βοηθητικό!$E$1:$J$1)-2,'[1]ΣΤΟΙΧΕΙΑ ΕΤΟΥΣ 4'!$X$37,IF(MAX([1]Βοηθητικό!$E$37:$J$37)=MAX([1]Βοηθητικό!$E$1:$J$1)-3,'[1]ΣΤΟΙΧΕΙΑ ΕΤΟΥΣ 3'!$X$37,IF(MAX([1]Βοηθητικό!$E$37:$J$37)=MAX([1]Βοηθητικό!$E$1:$J$1)-4,'[1]ΣΤΟΙΧΕΙΑ ΕΤΟΥΣ 2'!$X$37,IF(MAX([1]Βοηθητικό!$E$37:$J$37)=MAX([1]Βοηθητικό!$E$1:$J$1)-5,'[1]ΣΤΟΙΧΕΙΑ ΕΤΟΥΣ 1'!$X$37,""))))))</f>
        <v>1930115</v>
      </c>
    </row>
    <row r="2832" spans="1:4" x14ac:dyDescent="0.25">
      <c r="A2832" s="1" t="s">
        <v>24</v>
      </c>
      <c r="B2832" s="6">
        <f>IF(MAX([1]Βοηθητικό!$E$37:$J$37)-2=MAX([1]Βοηθητικό!$E$1:$J$1)-2,'[1]ΣΤΟΙΧΕΙΑ ΕΤΟΥΣ 4'!$Y$37,IF(MAX([1]Βοηθητικό!$E$37:$J$37)-2=MAX([1]Βοηθητικό!$E$1:$J$1)-3,'[1]ΣΤΟΙΧΕΙΑ ΕΤΟΥΣ 3'!$Y$37,IF(MAX([1]Βοηθητικό!$E$37:$J$37)-2=MAX([1]Βοηθητικό!$E$1:$J$1)-4,'[1]ΣΤΟΙΧΕΙΑ ΕΤΟΥΣ 2'!$Y$37,IF(MAX([1]Βοηθητικό!$E$37:$J$37)-2=MAX([1]Βοηθητικό!$E$1:$J$1)-5,'[1]ΣΤΟΙΧΕΙΑ ΕΤΟΥΣ 1'!$Y$37,""))))</f>
        <v>2555363</v>
      </c>
      <c r="C2832" s="6">
        <f>IF(MAX([1]Βοηθητικό!$E$37:$J$37)-1=MAX([1]Βοηθητικό!$E$1:$J$1)-1,'[1]ΣΤΟΙΧΕΙΑ ΕΤΟΥΣ 5'!$Y$37,IF(MAX([1]Βοηθητικό!$E$37:$J$37)-1=MAX([1]Βοηθητικό!$E$1:$J$1)-2,'[1]ΣΤΟΙΧΕΙΑ ΕΤΟΥΣ 4'!$Y$37,IF(MAX([1]Βοηθητικό!$E$37:$J$37)-1=MAX([1]Βοηθητικό!$E$1:$J$1)-3,'[1]ΣΤΟΙΧΕΙΑ ΕΤΟΥΣ 3'!$Y$37,IF(MAX([1]Βοηθητικό!$E$37:$J$37)-1=MAX([1]Βοηθητικό!$E$1:$J$1)-4,'[1]ΣΤΟΙΧΕΙΑ ΕΤΟΥΣ 2'!$Y$37,IF(MAX([1]Βοηθητικό!$E$37:$J$37)-1=MAX([1]Βοηθητικό!$E$1:$J$1)-5,'[1]ΣΤΟΙΧΕΙΑ ΕΤΟΥΣ 1'!$Y$37,"")))))</f>
        <v>1779555</v>
      </c>
      <c r="D2832" s="7">
        <f>IF(MAX([1]Βοηθητικό!$E$37:$J$37)=MAX([1]Βοηθητικό!$E$1:$J$1),'[1]ΣΤΟΙΧΕΙΑ ΕΤΟΥΣ 6'!$Y$37,IF(MAX([1]Βοηθητικό!$E$37:$J$37)=MAX([1]Βοηθητικό!$E$1:$J$1)-1,'[1]ΣΤΟΙΧΕΙΑ ΕΤΟΥΣ 5'!$Y$37,IF(MAX([1]Βοηθητικό!$E$37:$J$37)=MAX([1]Βοηθητικό!$E$1:$J$1)-2,'[1]ΣΤΟΙΧΕΙΑ ΕΤΟΥΣ 4'!$Y$37,IF(MAX([1]Βοηθητικό!$E$37:$J$37)=MAX([1]Βοηθητικό!$E$1:$J$1)-3,'[1]ΣΤΟΙΧΕΙΑ ΕΤΟΥΣ 3'!$Y$37,IF(MAX([1]Βοηθητικό!$E$37:$J$37)=MAX([1]Βοηθητικό!$E$1:$J$1)-4,'[1]ΣΤΟΙΧΕΙΑ ΕΤΟΥΣ 2'!$Y$37,IF(MAX([1]Βοηθητικό!$E$37:$J$37)=MAX([1]Βοηθητικό!$E$1:$J$1)-5,'[1]ΣΤΟΙΧΕΙΑ ΕΤΟΥΣ 1'!$Y$37,""))))))</f>
        <v>2845629</v>
      </c>
    </row>
    <row r="2833" spans="1:4" x14ac:dyDescent="0.25">
      <c r="A2833" s="1" t="s">
        <v>25</v>
      </c>
      <c r="B2833" s="6">
        <f>IF(MAX([1]Βοηθητικό!$E$37:$J$37)-2=MAX([1]Βοηθητικό!$E$1:$J$1)-2,'[1]ΣΤΟΙΧΕΙΑ ΕΤΟΥΣ 4'!$Z$37,IF(MAX([1]Βοηθητικό!$E$37:$J$37)-2=MAX([1]Βοηθητικό!$E$1:$J$1)-3,'[1]ΣΤΟΙΧΕΙΑ ΕΤΟΥΣ 3'!$Z$37,IF(MAX([1]Βοηθητικό!$E$37:$J$37)-2=MAX([1]Βοηθητικό!$E$1:$J$1)-4,'[1]ΣΤΟΙΧΕΙΑ ΕΤΟΥΣ 2'!$Z$37,IF(MAX([1]Βοηθητικό!$E$37:$J$37)-2=MAX([1]Βοηθητικό!$E$1:$J$1)-5,'[1]ΣΤΟΙΧΕΙΑ ΕΤΟΥΣ 1'!$Z$37,""))))</f>
        <v>15458200</v>
      </c>
      <c r="C2833" s="6">
        <f>IF(MAX([1]Βοηθητικό!$E$37:$J$37)-1=MAX([1]Βοηθητικό!$E$1:$J$1)-1,'[1]ΣΤΟΙΧΕΙΑ ΕΤΟΥΣ 5'!$Z$37,IF(MAX([1]Βοηθητικό!$E$37:$J$37)-1=MAX([1]Βοηθητικό!$E$1:$J$1)-2,'[1]ΣΤΟΙΧΕΙΑ ΕΤΟΥΣ 4'!$Z$37,IF(MAX([1]Βοηθητικό!$E$37:$J$37)-1=MAX([1]Βοηθητικό!$E$1:$J$1)-3,'[1]ΣΤΟΙΧΕΙΑ ΕΤΟΥΣ 3'!$Z$37,IF(MAX([1]Βοηθητικό!$E$37:$J$37)-1=MAX([1]Βοηθητικό!$E$1:$J$1)-4,'[1]ΣΤΟΙΧΕΙΑ ΕΤΟΥΣ 2'!$Z$37,IF(MAX([1]Βοηθητικό!$E$37:$J$37)-1=MAX([1]Βοηθητικό!$E$1:$J$1)-5,'[1]ΣΤΟΙΧΕΙΑ ΕΤΟΥΣ 1'!$Z$37,"")))))</f>
        <v>18067496</v>
      </c>
      <c r="D2833" s="7">
        <f>IF(MAX([1]Βοηθητικό!$E$37:$J$37)=MAX([1]Βοηθητικό!$E$1:$J$1),'[1]ΣΤΟΙΧΕΙΑ ΕΤΟΥΣ 6'!$Z$37,IF(MAX([1]Βοηθητικό!$E$37:$J$37)=MAX([1]Βοηθητικό!$E$1:$J$1)-1,'[1]ΣΤΟΙΧΕΙΑ ΕΤΟΥΣ 5'!$Z$37,IF(MAX([1]Βοηθητικό!$E$37:$J$37)=MAX([1]Βοηθητικό!$E$1:$J$1)-2,'[1]ΣΤΟΙΧΕΙΑ ΕΤΟΥΣ 4'!$Z$37,IF(MAX([1]Βοηθητικό!$E$37:$J$37)=MAX([1]Βοηθητικό!$E$1:$J$1)-3,'[1]ΣΤΟΙΧΕΙΑ ΕΤΟΥΣ 3'!$Z$37,IF(MAX([1]Βοηθητικό!$E$37:$J$37)=MAX([1]Βοηθητικό!$E$1:$J$1)-4,'[1]ΣΤΟΙΧΕΙΑ ΕΤΟΥΣ 2'!$Z$37,IF(MAX([1]Βοηθητικό!$E$37:$J$37)=MAX([1]Βοηθητικό!$E$1:$J$1)-5,'[1]ΣΤΟΙΧΕΙΑ ΕΤΟΥΣ 1'!$Z$37,""))))))</f>
        <v>19508347</v>
      </c>
    </row>
    <row r="2834" spans="1:4" x14ac:dyDescent="0.25">
      <c r="A2834" s="1"/>
      <c r="B2834" s="8"/>
      <c r="C2834" s="18"/>
      <c r="D2834" s="9"/>
    </row>
    <row r="2835" spans="1:4" x14ac:dyDescent="0.25">
      <c r="A2835" s="3" t="s">
        <v>186</v>
      </c>
      <c r="B2835" s="8"/>
      <c r="C2835" s="18"/>
      <c r="D2835" s="9"/>
    </row>
    <row r="2836" spans="1:4" x14ac:dyDescent="0.25">
      <c r="A2836" s="1" t="s">
        <v>26</v>
      </c>
      <c r="B2836" s="6">
        <f>IF(MAX([1]Βοηθητικό!$E$37:$J$37)-2=MAX([1]Βοηθητικό!$E$1:$J$1)-2,'[1]ΣΤΟΙΧΕΙΑ ΕΤΟΥΣ 4'!$AA$37,IF(MAX([1]Βοηθητικό!$E$37:$J$37)-2=MAX([1]Βοηθητικό!$E$1:$J$1)-3,'[1]ΣΤΟΙΧΕΙΑ ΕΤΟΥΣ 3'!$AA$37,IF(MAX([1]Βοηθητικό!$E$37:$J$37)-2=MAX([1]Βοηθητικό!$E$1:$J$1)-4,'[1]ΣΤΟΙΧΕΙΑ ΕΤΟΥΣ 2'!$AA$37,IF(MAX([1]Βοηθητικό!$E$37:$J$37)-2=MAX([1]Βοηθητικό!$E$1:$J$1)-5,'[1]ΣΤΟΙΧΕΙΑ ΕΤΟΥΣ 1'!$AA$37,""))))</f>
        <v>7512913</v>
      </c>
      <c r="C2836" s="6">
        <f>IF(MAX([1]Βοηθητικό!$E$37:$J$37)-1=MAX([1]Βοηθητικό!$E$1:$J$1)-1,'[1]ΣΤΟΙΧΕΙΑ ΕΤΟΥΣ 5'!$AA$37,IF(MAX([1]Βοηθητικό!$E$37:$J$37)-1=MAX([1]Βοηθητικό!$E$1:$J$1)-2,'[1]ΣΤΟΙΧΕΙΑ ΕΤΟΥΣ 4'!$AA$37,IF(MAX([1]Βοηθητικό!$E$37:$J$37)-1=MAX([1]Βοηθητικό!$E$1:$J$1)-3,'[1]ΣΤΟΙΧΕΙΑ ΕΤΟΥΣ 3'!$AA$37,IF(MAX([1]Βοηθητικό!$E$37:$J$37)-1=MAX([1]Βοηθητικό!$E$1:$J$1)-4,'[1]ΣΤΟΙΧΕΙΑ ΕΤΟΥΣ 2'!$AA$37,IF(MAX([1]Βοηθητικό!$E$37:$J$37)-1=MAX([1]Βοηθητικό!$E$1:$J$1)-5,'[1]ΣΤΟΙΧΕΙΑ ΕΤΟΥΣ 1'!$AA$37,"")))))</f>
        <v>9314101</v>
      </c>
      <c r="D2836" s="7">
        <f>IF(MAX([1]Βοηθητικό!$E$37:$J$37)=MAX([1]Βοηθητικό!$E$1:$J$1),'[1]ΣΤΟΙΧΕΙΑ ΕΤΟΥΣ 6'!$AA$37,IF(MAX([1]Βοηθητικό!$E$37:$J$37)=MAX([1]Βοηθητικό!$E$1:$J$1)-1,'[1]ΣΤΟΙΧΕΙΑ ΕΤΟΥΣ 5'!$AA$37,IF(MAX([1]Βοηθητικό!$E$37:$J$37)=MAX([1]Βοηθητικό!$E$1:$J$1)-2,'[1]ΣΤΟΙΧΕΙΑ ΕΤΟΥΣ 4'!$AA$37,IF(MAX([1]Βοηθητικό!$E$37:$J$37)=MAX([1]Βοηθητικό!$E$1:$J$1)-3,'[1]ΣΤΟΙΧΕΙΑ ΕΤΟΥΣ 3'!$AA$37,IF(MAX([1]Βοηθητικό!$E$37:$J$37)=MAX([1]Βοηθητικό!$E$1:$J$1)-4,'[1]ΣΤΟΙΧΕΙΑ ΕΤΟΥΣ 2'!$AA$37,IF(MAX([1]Βοηθητικό!$E$37:$J$37)=MAX([1]Βοηθητικό!$E$1:$J$1)-5,'[1]ΣΤΟΙΧΕΙΑ ΕΤΟΥΣ 1'!$AA$37,""))))))</f>
        <v>10581749</v>
      </c>
    </row>
    <row r="2837" spans="1:4" x14ac:dyDescent="0.25">
      <c r="A2837" s="1" t="s">
        <v>27</v>
      </c>
      <c r="B2837" s="6">
        <f>IF(MAX([1]Βοηθητικό!$E$37:$J$37)-2=MAX([1]Βοηθητικό!$E$1:$J$1)-2,'[1]ΣΤΟΙΧΕΙΑ ΕΤΟΥΣ 4'!$AB$37,IF(MAX([1]Βοηθητικό!$E$37:$J$37)-2=MAX([1]Βοηθητικό!$E$1:$J$1)-3,'[1]ΣΤΟΙΧΕΙΑ ΕΤΟΥΣ 3'!$AB$37,IF(MAX([1]Βοηθητικό!$E$37:$J$37)-2=MAX([1]Βοηθητικό!$E$1:$J$1)-4,'[1]ΣΤΟΙΧΕΙΑ ΕΤΟΥΣ 2'!$AB$37,IF(MAX([1]Βοηθητικό!$E$37:$J$37)-2=MAX([1]Βοηθητικό!$E$1:$J$1)-5,'[1]ΣΤΟΙΧΕΙΑ ΕΤΟΥΣ 1'!$AB$37,""))))</f>
        <v>863803</v>
      </c>
      <c r="C2837" s="6">
        <f>IF(MAX([1]Βοηθητικό!$E$37:$J$37)-1=MAX([1]Βοηθητικό!$E$1:$J$1)-1,'[1]ΣΤΟΙΧΕΙΑ ΕΤΟΥΣ 5'!$AB$37,IF(MAX([1]Βοηθητικό!$E$37:$J$37)-1=MAX([1]Βοηθητικό!$E$1:$J$1)-2,'[1]ΣΤΟΙΧΕΙΑ ΕΤΟΥΣ 4'!$AB$37,IF(MAX([1]Βοηθητικό!$E$37:$J$37)-1=MAX([1]Βοηθητικό!$E$1:$J$1)-3,'[1]ΣΤΟΙΧΕΙΑ ΕΤΟΥΣ 3'!$AB$37,IF(MAX([1]Βοηθητικό!$E$37:$J$37)-1=MAX([1]Βοηθητικό!$E$1:$J$1)-4,'[1]ΣΤΟΙΧΕΙΑ ΕΤΟΥΣ 2'!$AB$37,IF(MAX([1]Βοηθητικό!$E$37:$J$37)-1=MAX([1]Βοηθητικό!$E$1:$J$1)-5,'[1]ΣΤΟΙΧΕΙΑ ΕΤΟΥΣ 1'!$AB$37,"")))))</f>
        <v>863803</v>
      </c>
      <c r="D2837" s="7">
        <f>IF(MAX([1]Βοηθητικό!$E$37:$J$37)=MAX([1]Βοηθητικό!$E$1:$J$1),'[1]ΣΤΟΙΧΕΙΑ ΕΤΟΥΣ 6'!$AB$37,IF(MAX([1]Βοηθητικό!$E$37:$J$37)=MAX([1]Βοηθητικό!$E$1:$J$1)-1,'[1]ΣΤΟΙΧΕΙΑ ΕΤΟΥΣ 5'!$AB$37,IF(MAX([1]Βοηθητικό!$E$37:$J$37)=MAX([1]Βοηθητικό!$E$1:$J$1)-2,'[1]ΣΤΟΙΧΕΙΑ ΕΤΟΥΣ 4'!$AB$37,IF(MAX([1]Βοηθητικό!$E$37:$J$37)=MAX([1]Βοηθητικό!$E$1:$J$1)-3,'[1]ΣΤΟΙΧΕΙΑ ΕΤΟΥΣ 3'!$AB$37,IF(MAX([1]Βοηθητικό!$E$37:$J$37)=MAX([1]Βοηθητικό!$E$1:$J$1)-4,'[1]ΣΤΟΙΧΕΙΑ ΕΤΟΥΣ 2'!$AB$37,IF(MAX([1]Βοηθητικό!$E$37:$J$37)=MAX([1]Βοηθητικό!$E$1:$J$1)-5,'[1]ΣΤΟΙΧΕΙΑ ΕΤΟΥΣ 1'!$AB$37,""))))))</f>
        <v>863803</v>
      </c>
    </row>
    <row r="2838" spans="1:4" x14ac:dyDescent="0.25">
      <c r="A2838" s="1" t="s">
        <v>28</v>
      </c>
      <c r="B2838" s="6">
        <f>IF(MAX([1]Βοηθητικό!$E$37:$J$37)-2=MAX([1]Βοηθητικό!$E$1:$J$1)-2,'[1]ΣΤΟΙΧΕΙΑ ΕΤΟΥΣ 4'!$AC$37,IF(MAX([1]Βοηθητικό!$E$37:$J$37)-2=MAX([1]Βοηθητικό!$E$1:$J$1)-3,'[1]ΣΤΟΙΧΕΙΑ ΕΤΟΥΣ 3'!$AC$37,IF(MAX([1]Βοηθητικό!$E$37:$J$37)-2=MAX([1]Βοηθητικό!$E$1:$J$1)-4,'[1]ΣΤΟΙΧΕΙΑ ΕΤΟΥΣ 2'!$AC$37,IF(MAX([1]Βοηθητικό!$E$37:$J$37)-2=MAX([1]Βοηθητικό!$E$1:$J$1)-5,'[1]ΣΤΟΙΧΕΙΑ ΕΤΟΥΣ 1'!$AC$37,""))))</f>
        <v>3288000</v>
      </c>
      <c r="C2838" s="6">
        <f>IF(MAX([1]Βοηθητικό!$E$37:$J$37)-1=MAX([1]Βοηθητικό!$E$1:$J$1)-1,'[1]ΣΤΟΙΧΕΙΑ ΕΤΟΥΣ 5'!$AC$37,IF(MAX([1]Βοηθητικό!$E$37:$J$37)-1=MAX([1]Βοηθητικό!$E$1:$J$1)-2,'[1]ΣΤΟΙΧΕΙΑ ΕΤΟΥΣ 4'!$AC$37,IF(MAX([1]Βοηθητικό!$E$37:$J$37)-1=MAX([1]Βοηθητικό!$E$1:$J$1)-3,'[1]ΣΤΟΙΧΕΙΑ ΕΤΟΥΣ 3'!$AC$37,IF(MAX([1]Βοηθητικό!$E$37:$J$37)-1=MAX([1]Βοηθητικό!$E$1:$J$1)-4,'[1]ΣΤΟΙΧΕΙΑ ΕΤΟΥΣ 2'!$AC$37,IF(MAX([1]Βοηθητικό!$E$37:$J$37)-1=MAX([1]Βοηθητικό!$E$1:$J$1)-5,'[1]ΣΤΟΙΧΕΙΑ ΕΤΟΥΣ 1'!$AC$37,"")))))</f>
        <v>5149578</v>
      </c>
      <c r="D2838" s="7">
        <f>IF(MAX([1]Βοηθητικό!$E$37:$J$37)=MAX([1]Βοηθητικό!$E$1:$J$1),'[1]ΣΤΟΙΧΕΙΑ ΕΤΟΥΣ 6'!$AC$37,IF(MAX([1]Βοηθητικό!$E$37:$J$37)=MAX([1]Βοηθητικό!$E$1:$J$1)-1,'[1]ΣΤΟΙΧΕΙΑ ΕΤΟΥΣ 5'!$AC$37,IF(MAX([1]Βοηθητικό!$E$37:$J$37)=MAX([1]Βοηθητικό!$E$1:$J$1)-2,'[1]ΣΤΟΙΧΕΙΑ ΕΤΟΥΣ 4'!$AC$37,IF(MAX([1]Βοηθητικό!$E$37:$J$37)=MAX([1]Βοηθητικό!$E$1:$J$1)-3,'[1]ΣΤΟΙΧΕΙΑ ΕΤΟΥΣ 3'!$AC$37,IF(MAX([1]Βοηθητικό!$E$37:$J$37)=MAX([1]Βοηθητικό!$E$1:$J$1)-4,'[1]ΣΤΟΙΧΕΙΑ ΕΤΟΥΣ 2'!$AC$37,IF(MAX([1]Βοηθητικό!$E$37:$J$37)=MAX([1]Βοηθητικό!$E$1:$J$1)-5,'[1]ΣΤΟΙΧΕΙΑ ΕΤΟΥΣ 1'!$AC$37,""))))))</f>
        <v>6573000</v>
      </c>
    </row>
    <row r="2839" spans="1:4" x14ac:dyDescent="0.25">
      <c r="A2839" s="1" t="s">
        <v>29</v>
      </c>
      <c r="B2839" s="6">
        <f>IF(MAX([1]Βοηθητικό!$E$37:$J$37)-2=MAX([1]Βοηθητικό!$E$1:$J$1)-2,'[1]ΣΤΟΙΧΕΙΑ ΕΤΟΥΣ 4'!$AD$37,IF(MAX([1]Βοηθητικό!$E$37:$J$37)-2=MAX([1]Βοηθητικό!$E$1:$J$1)-3,'[1]ΣΤΟΙΧΕΙΑ ΕΤΟΥΣ 3'!$AD$37,IF(MAX([1]Βοηθητικό!$E$37:$J$37)-2=MAX([1]Βοηθητικό!$E$1:$J$1)-4,'[1]ΣΤΟΙΧΕΙΑ ΕΤΟΥΣ 2'!$AD$37,IF(MAX([1]Βοηθητικό!$E$37:$J$37)-2=MAX([1]Βοηθητικό!$E$1:$J$1)-5,'[1]ΣΤΟΙΧΕΙΑ ΕΤΟΥΣ 1'!$AD$37,""))))</f>
        <v>3361110</v>
      </c>
      <c r="C2839" s="6">
        <f>IF(MAX([1]Βοηθητικό!$E$37:$J$37)-1=MAX([1]Βοηθητικό!$E$1:$J$1)-1,'[1]ΣΤΟΙΧΕΙΑ ΕΤΟΥΣ 5'!$AD$37,IF(MAX([1]Βοηθητικό!$E$37:$J$37)-1=MAX([1]Βοηθητικό!$E$1:$J$1)-2,'[1]ΣΤΟΙΧΕΙΑ ΕΤΟΥΣ 4'!$AD$37,IF(MAX([1]Βοηθητικό!$E$37:$J$37)-1=MAX([1]Βοηθητικό!$E$1:$J$1)-3,'[1]ΣΤΟΙΧΕΙΑ ΕΤΟΥΣ 3'!$AD$37,IF(MAX([1]Βοηθητικό!$E$37:$J$37)-1=MAX([1]Βοηθητικό!$E$1:$J$1)-4,'[1]ΣΤΟΙΧΕΙΑ ΕΤΟΥΣ 2'!$AD$37,IF(MAX([1]Βοηθητικό!$E$37:$J$37)-1=MAX([1]Βοηθητικό!$E$1:$J$1)-5,'[1]ΣΤΟΙΧΕΙΑ ΕΤΟΥΣ 1'!$AD$37,"")))))</f>
        <v>3300720</v>
      </c>
      <c r="D2839" s="7">
        <f>IF(MAX([1]Βοηθητικό!$E$37:$J$37)=MAX([1]Βοηθητικό!$E$1:$J$1),'[1]ΣΤΟΙΧΕΙΑ ΕΤΟΥΣ 6'!$AD$37,IF(MAX([1]Βοηθητικό!$E$37:$J$37)=MAX([1]Βοηθητικό!$E$1:$J$1)-1,'[1]ΣΤΟΙΧΕΙΑ ΕΤΟΥΣ 5'!$AD$37,IF(MAX([1]Βοηθητικό!$E$37:$J$37)=MAX([1]Βοηθητικό!$E$1:$J$1)-2,'[1]ΣΤΟΙΧΕΙΑ ΕΤΟΥΣ 4'!$AD$37,IF(MAX([1]Βοηθητικό!$E$37:$J$37)=MAX([1]Βοηθητικό!$E$1:$J$1)-3,'[1]ΣΤΟΙΧΕΙΑ ΕΤΟΥΣ 3'!$AD$37,IF(MAX([1]Βοηθητικό!$E$37:$J$37)=MAX([1]Βοηθητικό!$E$1:$J$1)-4,'[1]ΣΤΟΙΧΕΙΑ ΕΤΟΥΣ 2'!$AD$37,IF(MAX([1]Βοηθητικό!$E$37:$J$37)=MAX([1]Βοηθητικό!$E$1:$J$1)-5,'[1]ΣΤΟΙΧΕΙΑ ΕΤΟΥΣ 1'!$AD$37,""))))))</f>
        <v>3144946</v>
      </c>
    </row>
    <row r="2840" spans="1:4" x14ac:dyDescent="0.25">
      <c r="A2840" s="1" t="s">
        <v>30</v>
      </c>
      <c r="B2840" s="6">
        <f>IF(MAX([1]Βοηθητικό!$E$37:$J$37)-2=MAX([1]Βοηθητικό!$E$1:$J$1)-2,'[1]ΣΤΟΙΧΕΙΑ ΕΤΟΥΣ 4'!$AE$37,IF(MAX([1]Βοηθητικό!$E$37:$J$37)-2=MAX([1]Βοηθητικό!$E$1:$J$1)-3,'[1]ΣΤΟΙΧΕΙΑ ΕΤΟΥΣ 3'!$AE$37,IF(MAX([1]Βοηθητικό!$E$37:$J$37)-2=MAX([1]Βοηθητικό!$E$1:$J$1)-4,'[1]ΣΤΟΙΧΕΙΑ ΕΤΟΥΣ 2'!$AE$37,IF(MAX([1]Βοηθητικό!$E$37:$J$37)-2=MAX([1]Βοηθητικό!$E$1:$J$1)-5,'[1]ΣΤΟΙΧΕΙΑ ΕΤΟΥΣ 1'!$AE$37,""))))</f>
        <v>1486784</v>
      </c>
      <c r="C2840" s="6">
        <f>IF(MAX([1]Βοηθητικό!$E$37:$J$37)-1=MAX([1]Βοηθητικό!$E$1:$J$1)-1,'[1]ΣΤΟΙΧΕΙΑ ΕΤΟΥΣ 5'!$AE$37,IF(MAX([1]Βοηθητικό!$E$37:$J$37)-1=MAX([1]Βοηθητικό!$E$1:$J$1)-2,'[1]ΣΤΟΙΧΕΙΑ ΕΤΟΥΣ 4'!$AE$37,IF(MAX([1]Βοηθητικό!$E$37:$J$37)-1=MAX([1]Βοηθητικό!$E$1:$J$1)-3,'[1]ΣΤΟΙΧΕΙΑ ΕΤΟΥΣ 3'!$AE$37,IF(MAX([1]Βοηθητικό!$E$37:$J$37)-1=MAX([1]Βοηθητικό!$E$1:$J$1)-4,'[1]ΣΤΟΙΧΕΙΑ ΕΤΟΥΣ 2'!$AE$37,IF(MAX([1]Βοηθητικό!$E$37:$J$37)-1=MAX([1]Βοηθητικό!$E$1:$J$1)-5,'[1]ΣΤΟΙΧΕΙΑ ΕΤΟΥΣ 1'!$AE$37,"")))))</f>
        <v>4023397</v>
      </c>
      <c r="D2840" s="7">
        <f>IF(MAX([1]Βοηθητικό!$E$37:$J$37)=MAX([1]Βοηθητικό!$E$1:$J$1),'[1]ΣΤΟΙΧΕΙΑ ΕΤΟΥΣ 6'!$AE$37,IF(MAX([1]Βοηθητικό!$E$37:$J$37)=MAX([1]Βοηθητικό!$E$1:$J$1)-1,'[1]ΣΤΟΙΧΕΙΑ ΕΤΟΥΣ 5'!$AE$37,IF(MAX([1]Βοηθητικό!$E$37:$J$37)=MAX([1]Βοηθητικό!$E$1:$J$1)-2,'[1]ΣΤΟΙΧΕΙΑ ΕΤΟΥΣ 4'!$AE$37,IF(MAX([1]Βοηθητικό!$E$37:$J$37)=MAX([1]Βοηθητικό!$E$1:$J$1)-3,'[1]ΣΤΟΙΧΕΙΑ ΕΤΟΥΣ 3'!$AE$37,IF(MAX([1]Βοηθητικό!$E$37:$J$37)=MAX([1]Βοηθητικό!$E$1:$J$1)-4,'[1]ΣΤΟΙΧΕΙΑ ΕΤΟΥΣ 2'!$AE$37,IF(MAX([1]Βοηθητικό!$E$37:$J$37)=MAX([1]Βοηθητικό!$E$1:$J$1)-5,'[1]ΣΤΟΙΧΕΙΑ ΕΤΟΥΣ 1'!$AE$37,""))))))</f>
        <v>5570246</v>
      </c>
    </row>
    <row r="2841" spans="1:4" x14ac:dyDescent="0.25">
      <c r="A2841" s="1" t="s">
        <v>61</v>
      </c>
      <c r="B2841" s="6">
        <f>IF(MAX([1]Βοηθητικό!$E$37:$J$37)-2=MAX([1]Βοηθητικό!$E$1:$J$1)-2,'[1]ΣΤΟΙΧΕΙΑ ΕΤΟΥΣ 4'!$BJ$37,IF(MAX([1]Βοηθητικό!$E$37:$J$37)-2=MAX([1]Βοηθητικό!$E$1:$J$1)-3,'[1]ΣΤΟΙΧΕΙΑ ΕΤΟΥΣ 3'!$BJ$37,IF(MAX([1]Βοηθητικό!$E$37:$J$37)-2=MAX([1]Βοηθητικό!$E$1:$J$1)-4,'[1]ΣΤΟΙΧΕΙΑ ΕΤΟΥΣ 2'!$BJ$37,IF(MAX([1]Βοηθητικό!$E$37:$J$37)-2=MAX([1]Βοηθητικό!$E$1:$J$1)-5,'[1]ΣΤΟΙΧΕΙΑ ΕΤΟΥΣ 1'!$BJ$37,""))))</f>
        <v>1085329</v>
      </c>
      <c r="C2841" s="6">
        <f>IF(MAX([1]Βοηθητικό!$E$37:$J$37)-1=MAX([1]Βοηθητικό!$E$1:$J$1)-1,'[1]ΣΤΟΙΧΕΙΑ ΕΤΟΥΣ 5'!$BJ$37,IF(MAX([1]Βοηθητικό!$E$37:$J$37)-1=MAX([1]Βοηθητικό!$E$1:$J$1)-2,'[1]ΣΤΟΙΧΕΙΑ ΕΤΟΥΣ 4'!$BJ$37,IF(MAX([1]Βοηθητικό!$E$37:$J$37)-1=MAX([1]Βοηθητικό!$E$1:$J$1)-3,'[1]ΣΤΟΙΧΕΙΑ ΕΤΟΥΣ 3'!$BJ$37,IF(MAX([1]Βοηθητικό!$E$37:$J$37)-1=MAX([1]Βοηθητικό!$E$1:$J$1)-4,'[1]ΣΤΟΙΧΕΙΑ ΕΤΟΥΣ 2'!$BJ$37,IF(MAX([1]Βοηθητικό!$E$37:$J$37)-1=MAX([1]Βοηθητικό!$E$1:$J$1)-5,'[1]ΣΤΟΙΧΕΙΑ ΕΤΟΥΣ 1'!$BJ$37,"")))))</f>
        <v>3581734</v>
      </c>
      <c r="D2841" s="7">
        <f>IF(MAX([1]Βοηθητικό!$E$37:$J$37)=MAX([1]Βοηθητικό!$E$1:$J$1),'[1]ΣΤΟΙΧΕΙΑ ΕΤΟΥΣ 6'!$BJ$37,IF(MAX([1]Βοηθητικό!$E$37:$J$37)=MAX([1]Βοηθητικό!$E$1:$J$1)-1,'[1]ΣΤΟΙΧΕΙΑ ΕΤΟΥΣ 5'!$BJ$37,IF(MAX([1]Βοηθητικό!$E$37:$J$37)=MAX([1]Βοηθητικό!$E$1:$J$1)-2,'[1]ΣΤΟΙΧΕΙΑ ΕΤΟΥΣ 4'!$BJ$37,IF(MAX([1]Βοηθητικό!$E$37:$J$37)=MAX([1]Βοηθητικό!$E$1:$J$1)-3,'[1]ΣΤΟΙΧΕΙΑ ΕΤΟΥΣ 3'!$BJ$37,IF(MAX([1]Βοηθητικό!$E$37:$J$37)=MAX([1]Βοηθητικό!$E$1:$J$1)-4,'[1]ΣΤΟΙΧΕΙΑ ΕΤΟΥΣ 2'!$BJ$37,IF(MAX([1]Βοηθητικό!$E$37:$J$37)=MAX([1]Βοηθητικό!$E$1:$J$1)-5,'[1]ΣΤΟΙΧΕΙΑ ΕΤΟΥΣ 1'!$BJ$37,""))))))</f>
        <v>4990814</v>
      </c>
    </row>
    <row r="2842" spans="1:4" x14ac:dyDescent="0.25">
      <c r="A2842" s="1" t="s">
        <v>62</v>
      </c>
      <c r="B2842" s="6">
        <f>IF(MAX([1]Βοηθητικό!$E$37:$J$37)-2=MAX([1]Βοηθητικό!$E$1:$J$1)-2,'[1]ΣΤΟΙΧΕΙΑ ΕΤΟΥΣ 4'!$BK$37,IF(MAX([1]Βοηθητικό!$E$37:$J$37)-2=MAX([1]Βοηθητικό!$E$1:$J$1)-3,'[1]ΣΤΟΙΧΕΙΑ ΕΤΟΥΣ 3'!$BK$37,IF(MAX([1]Βοηθητικό!$E$37:$J$37)-2=MAX([1]Βοηθητικό!$E$1:$J$1)-4,'[1]ΣΤΟΙΧΕΙΑ ΕΤΟΥΣ 2'!$BK$37,IF(MAX([1]Βοηθητικό!$E$37:$J$37)-2=MAX([1]Βοηθητικό!$E$1:$J$1)-5,'[1]ΣΤΟΙΧΕΙΑ ΕΤΟΥΣ 1'!$BK$37,""))))</f>
        <v>401455</v>
      </c>
      <c r="C2842" s="6">
        <f>IF(MAX([1]Βοηθητικό!$E$37:$J$37)-1=MAX([1]Βοηθητικό!$E$1:$J$1)-1,'[1]ΣΤΟΙΧΕΙΑ ΕΤΟΥΣ 5'!$BK$37,IF(MAX([1]Βοηθητικό!$E$37:$J$37)-1=MAX([1]Βοηθητικό!$E$1:$J$1)-2,'[1]ΣΤΟΙΧΕΙΑ ΕΤΟΥΣ 4'!$BK$37,IF(MAX([1]Βοηθητικό!$E$37:$J$37)-1=MAX([1]Βοηθητικό!$E$1:$J$1)-3,'[1]ΣΤΟΙΧΕΙΑ ΕΤΟΥΣ 3'!$BK$37,IF(MAX([1]Βοηθητικό!$E$37:$J$37)-1=MAX([1]Βοηθητικό!$E$1:$J$1)-4,'[1]ΣΤΟΙΧΕΙΑ ΕΤΟΥΣ 2'!$BK$37,IF(MAX([1]Βοηθητικό!$E$37:$J$37)-1=MAX([1]Βοηθητικό!$E$1:$J$1)-5,'[1]ΣΤΟΙΧΕΙΑ ΕΤΟΥΣ 1'!$BK$37,"")))))</f>
        <v>441663</v>
      </c>
      <c r="D2842" s="7">
        <f>IF(MAX([1]Βοηθητικό!$E$37:$J$37)=MAX([1]Βοηθητικό!$E$1:$J$1),'[1]ΣΤΟΙΧΕΙΑ ΕΤΟΥΣ 6'!$BK$37,IF(MAX([1]Βοηθητικό!$E$37:$J$37)=MAX([1]Βοηθητικό!$E$1:$J$1)-1,'[1]ΣΤΟΙΧΕΙΑ ΕΤΟΥΣ 5'!$BK$37,IF(MAX([1]Βοηθητικό!$E$37:$J$37)=MAX([1]Βοηθητικό!$E$1:$J$1)-2,'[1]ΣΤΟΙΧΕΙΑ ΕΤΟΥΣ 4'!$BK$37,IF(MAX([1]Βοηθητικό!$E$37:$J$37)=MAX([1]Βοηθητικό!$E$1:$J$1)-3,'[1]ΣΤΟΙΧΕΙΑ ΕΤΟΥΣ 3'!$BK$37,IF(MAX([1]Βοηθητικό!$E$37:$J$37)=MAX([1]Βοηθητικό!$E$1:$J$1)-4,'[1]ΣΤΟΙΧΕΙΑ ΕΤΟΥΣ 2'!$BK$37,IF(MAX([1]Βοηθητικό!$E$37:$J$37)=MAX([1]Βοηθητικό!$E$1:$J$1)-5,'[1]ΣΤΟΙΧΕΙΑ ΕΤΟΥΣ 1'!$BK$37,""))))))</f>
        <v>579432</v>
      </c>
    </row>
    <row r="2843" spans="1:4" x14ac:dyDescent="0.25">
      <c r="A2843" s="1" t="s">
        <v>31</v>
      </c>
      <c r="B2843" s="6">
        <f>IF(MAX([1]Βοηθητικό!$E$37:$J$37)-2=MAX([1]Βοηθητικό!$E$1:$J$1)-2,'[1]ΣΤΟΙΧΕΙΑ ΕΤΟΥΣ 4'!$AF$37,IF(MAX([1]Βοηθητικό!$E$37:$J$37)-2=MAX([1]Βοηθητικό!$E$1:$J$1)-3,'[1]ΣΤΟΙΧΕΙΑ ΕΤΟΥΣ 3'!$AF$37,IF(MAX([1]Βοηθητικό!$E$37:$J$37)-2=MAX([1]Βοηθητικό!$E$1:$J$1)-4,'[1]ΣΤΟΙΧΕΙΑ ΕΤΟΥΣ 2'!$AF$37,IF(MAX([1]Βοηθητικό!$E$37:$J$37)-2=MAX([1]Βοηθητικό!$E$1:$J$1)-5,'[1]ΣΤΟΙΧΕΙΑ ΕΤΟΥΣ 1'!$AF$37,""))))</f>
        <v>6458503</v>
      </c>
      <c r="C2843" s="6">
        <f>IF(MAX([1]Βοηθητικό!$E$37:$J$37)-1=MAX([1]Βοηθητικό!$E$1:$J$1)-1,'[1]ΣΤΟΙΧΕΙΑ ΕΤΟΥΣ 5'!$AF$37,IF(MAX([1]Βοηθητικό!$E$37:$J$37)-1=MAX([1]Βοηθητικό!$E$1:$J$1)-2,'[1]ΣΤΟΙΧΕΙΑ ΕΤΟΥΣ 4'!$AF$37,IF(MAX([1]Βοηθητικό!$E$37:$J$37)-1=MAX([1]Βοηθητικό!$E$1:$J$1)-3,'[1]ΣΤΟΙΧΕΙΑ ΕΤΟΥΣ 3'!$AF$37,IF(MAX([1]Βοηθητικό!$E$37:$J$37)-1=MAX([1]Βοηθητικό!$E$1:$J$1)-4,'[1]ΣΤΟΙΧΕΙΑ ΕΤΟΥΣ 2'!$AF$37,IF(MAX([1]Βοηθητικό!$E$37:$J$37)-1=MAX([1]Βοηθητικό!$E$1:$J$1)-5,'[1]ΣΤΟΙΧΕΙΑ ΕΤΟΥΣ 1'!$AF$37,"")))))</f>
        <v>4729998</v>
      </c>
      <c r="D2843" s="7">
        <f>IF(MAX([1]Βοηθητικό!$E$37:$J$37)=MAX([1]Βοηθητικό!$E$1:$J$1),'[1]ΣΤΟΙΧΕΙΑ ΕΤΟΥΣ 6'!$AF$37,IF(MAX([1]Βοηθητικό!$E$37:$J$37)=MAX([1]Βοηθητικό!$E$1:$J$1)-1,'[1]ΣΤΟΙΧΕΙΑ ΕΤΟΥΣ 5'!$AF$37,IF(MAX([1]Βοηθητικό!$E$37:$J$37)=MAX([1]Βοηθητικό!$E$1:$J$1)-2,'[1]ΣΤΟΙΧΕΙΑ ΕΤΟΥΣ 4'!$AF$37,IF(MAX([1]Βοηθητικό!$E$37:$J$37)=MAX([1]Βοηθητικό!$E$1:$J$1)-3,'[1]ΣΤΟΙΧΕΙΑ ΕΤΟΥΣ 3'!$AF$37,IF(MAX([1]Βοηθητικό!$E$37:$J$37)=MAX([1]Βοηθητικό!$E$1:$J$1)-4,'[1]ΣΤΟΙΧΕΙΑ ΕΤΟΥΣ 2'!$AF$37,IF(MAX([1]Βοηθητικό!$E$37:$J$37)=MAX([1]Βοηθητικό!$E$1:$J$1)-5,'[1]ΣΤΟΙΧΕΙΑ ΕΤΟΥΣ 1'!$AF$37,""))))))</f>
        <v>3356352</v>
      </c>
    </row>
    <row r="2844" spans="1:4" x14ac:dyDescent="0.25">
      <c r="A2844" s="1" t="s">
        <v>187</v>
      </c>
      <c r="B2844" s="6">
        <f>IF(MAX([1]Βοηθητικό!$E$37:$J$37)-2=MAX([1]Βοηθητικό!$E$1:$J$1)-2,'[1]ΣΤΟΙΧΕΙΑ ΕΤΟΥΣ 4'!$AG$37,IF(MAX([1]Βοηθητικό!$E$37:$J$37)-2=MAX([1]Βοηθητικό!$E$1:$J$1)-3,'[1]ΣΤΟΙΧΕΙΑ ΕΤΟΥΣ 3'!$AG$37,IF(MAX([1]Βοηθητικό!$E$37:$J$37)-2=MAX([1]Βοηθητικό!$E$1:$J$1)-4,'[1]ΣΤΟΙΧΕΙΑ ΕΤΟΥΣ 2'!$AG$37,IF(MAX([1]Βοηθητικό!$E$37:$J$37)-2=MAX([1]Βοηθητικό!$E$1:$J$1)-5,'[1]ΣΤΟΙΧΕΙΑ ΕΤΟΥΣ 1'!$AG$37,""))))</f>
        <v>3698334</v>
      </c>
      <c r="C2844" s="6">
        <f>IF(MAX([1]Βοηθητικό!$E$37:$J$37)-1=MAX([1]Βοηθητικό!$E$1:$J$1)-1,'[1]ΣΤΟΙΧΕΙΑ ΕΤΟΥΣ 5'!$AG$37,IF(MAX([1]Βοηθητικό!$E$37:$J$37)-1=MAX([1]Βοηθητικό!$E$1:$J$1)-2,'[1]ΣΤΟΙΧΕΙΑ ΕΤΟΥΣ 4'!$AG$37,IF(MAX([1]Βοηθητικό!$E$37:$J$37)-1=MAX([1]Βοηθητικό!$E$1:$J$1)-3,'[1]ΣΤΟΙΧΕΙΑ ΕΤΟΥΣ 3'!$AG$37,IF(MAX([1]Βοηθητικό!$E$37:$J$37)-1=MAX([1]Βοηθητικό!$E$1:$J$1)-4,'[1]ΣΤΟΙΧΕΙΑ ΕΤΟΥΣ 2'!$AG$37,IF(MAX([1]Βοηθητικό!$E$37:$J$37)-1=MAX([1]Βοηθητικό!$E$1:$J$1)-5,'[1]ΣΤΟΙΧΕΙΑ ΕΤΟΥΣ 1'!$AG$37,"")))))</f>
        <v>2325334</v>
      </c>
      <c r="D2844" s="7">
        <f>IF(MAX([1]Βοηθητικό!$E$37:$J$37)=MAX([1]Βοηθητικό!$E$1:$J$1),'[1]ΣΤΟΙΧΕΙΑ ΕΤΟΥΣ 6'!$AG$37,IF(MAX([1]Βοηθητικό!$E$37:$J$37)=MAX([1]Βοηθητικό!$E$1:$J$1)-1,'[1]ΣΤΟΙΧΕΙΑ ΕΤΟΥΣ 5'!$AG$37,IF(MAX([1]Βοηθητικό!$E$37:$J$37)=MAX([1]Βοηθητικό!$E$1:$J$1)-2,'[1]ΣΤΟΙΧΕΙΑ ΕΤΟΥΣ 4'!$AG$37,IF(MAX([1]Βοηθητικό!$E$37:$J$37)=MAX([1]Βοηθητικό!$E$1:$J$1)-3,'[1]ΣΤΟΙΧΕΙΑ ΕΤΟΥΣ 3'!$AG$37,IF(MAX([1]Βοηθητικό!$E$37:$J$37)=MAX([1]Βοηθητικό!$E$1:$J$1)-4,'[1]ΣΤΟΙΧΕΙΑ ΕΤΟΥΣ 2'!$AG$37,IF(MAX([1]Βοηθητικό!$E$37:$J$37)=MAX([1]Βοηθητικό!$E$1:$J$1)-5,'[1]ΣΤΟΙΧΕΙΑ ΕΤΟΥΣ 1'!$AG$37,""))))))</f>
        <v>1795788</v>
      </c>
    </row>
    <row r="2845" spans="1:4" x14ac:dyDescent="0.25">
      <c r="A2845" s="1" t="s">
        <v>188</v>
      </c>
      <c r="B2845" s="6">
        <f>IF(MAX([1]Βοηθητικό!$E$37:$J$37)-2=MAX([1]Βοηθητικό!$E$1:$J$1)-2,'[1]ΣΤΟΙΧΕΙΑ ΕΤΟΥΣ 4'!$AH$37,IF(MAX([1]Βοηθητικό!$E$37:$J$37)-2=MAX([1]Βοηθητικό!$E$1:$J$1)-3,'[1]ΣΤΟΙΧΕΙΑ ΕΤΟΥΣ 3'!$AH$37,IF(MAX([1]Βοηθητικό!$E$37:$J$37)-2=MAX([1]Βοηθητικό!$E$1:$J$1)-4,'[1]ΣΤΟΙΧΕΙΑ ΕΤΟΥΣ 2'!$AH$37,IF(MAX([1]Βοηθητικό!$E$37:$J$37)-2=MAX([1]Βοηθητικό!$E$1:$J$1)-5,'[1]ΣΤΟΙΧΕΙΑ ΕΤΟΥΣ 1'!$AH$37,""))))</f>
        <v>805089</v>
      </c>
      <c r="C2845" s="6">
        <f>IF(MAX([1]Βοηθητικό!$E$37:$J$37)-1=MAX([1]Βοηθητικό!$E$1:$J$1)-1,'[1]ΣΤΟΙΧΕΙΑ ΕΤΟΥΣ 5'!$AH$37,IF(MAX([1]Βοηθητικό!$E$37:$J$37)-1=MAX([1]Βοηθητικό!$E$1:$J$1)-2,'[1]ΣΤΟΙΧΕΙΑ ΕΤΟΥΣ 4'!$AH$37,IF(MAX([1]Βοηθητικό!$E$37:$J$37)-1=MAX([1]Βοηθητικό!$E$1:$J$1)-3,'[1]ΣΤΟΙΧΕΙΑ ΕΤΟΥΣ 3'!$AH$37,IF(MAX([1]Βοηθητικό!$E$37:$J$37)-1=MAX([1]Βοηθητικό!$E$1:$J$1)-4,'[1]ΣΤΟΙΧΕΙΑ ΕΤΟΥΣ 2'!$AH$37,IF(MAX([1]Βοηθητικό!$E$37:$J$37)-1=MAX([1]Βοηθητικό!$E$1:$J$1)-5,'[1]ΣΤΟΙΧΕΙΑ ΕΤΟΥΣ 1'!$AH$37,"")))))</f>
        <v>926537</v>
      </c>
      <c r="D2845" s="7">
        <f>IF(MAX([1]Βοηθητικό!$E$37:$J$37)=MAX([1]Βοηθητικό!$E$1:$J$1),'[1]ΣΤΟΙΧΕΙΑ ΕΤΟΥΣ 6'!$AH$37,IF(MAX([1]Βοηθητικό!$E$37:$J$37)=MAX([1]Βοηθητικό!$E$1:$J$1)-1,'[1]ΣΤΟΙΧΕΙΑ ΕΤΟΥΣ 5'!$AH$37,IF(MAX([1]Βοηθητικό!$E$37:$J$37)=MAX([1]Βοηθητικό!$E$1:$J$1)-2,'[1]ΣΤΟΙΧΕΙΑ ΕΤΟΥΣ 4'!$AH$37,IF(MAX([1]Βοηθητικό!$E$37:$J$37)=MAX([1]Βοηθητικό!$E$1:$J$1)-3,'[1]ΣΤΟΙΧΕΙΑ ΕΤΟΥΣ 3'!$AH$37,IF(MAX([1]Βοηθητικό!$E$37:$J$37)=MAX([1]Βοηθητικό!$E$1:$J$1)-4,'[1]ΣΤΟΙΧΕΙΑ ΕΤΟΥΣ 2'!$AH$37,IF(MAX([1]Βοηθητικό!$E$37:$J$37)=MAX([1]Βοηθητικό!$E$1:$J$1)-5,'[1]ΣΤΟΙΧΕΙΑ ΕΤΟΥΣ 1'!$AH$37,""))))))</f>
        <v>957256</v>
      </c>
    </row>
    <row r="2846" spans="1:4" x14ac:dyDescent="0.25">
      <c r="A2846" s="1" t="s">
        <v>189</v>
      </c>
      <c r="B2846" s="6">
        <f>IF(MAX([1]Βοηθητικό!$E$37:$J$37)-2=MAX([1]Βοηθητικό!$E$1:$J$1)-2,'[1]ΣΤΟΙΧΕΙΑ ΕΤΟΥΣ 4'!$AI$37,IF(MAX([1]Βοηθητικό!$E$37:$J$37)-2=MAX([1]Βοηθητικό!$E$1:$J$1)-3,'[1]ΣΤΟΙΧΕΙΑ ΕΤΟΥΣ 3'!$AI$37,IF(MAX([1]Βοηθητικό!$E$37:$J$37)-2=MAX([1]Βοηθητικό!$E$1:$J$1)-4,'[1]ΣΤΟΙΧΕΙΑ ΕΤΟΥΣ 2'!$AI$37,IF(MAX([1]Βοηθητικό!$E$37:$J$37)-2=MAX([1]Βοηθητικό!$E$1:$J$1)-5,'[1]ΣΤΟΙΧΕΙΑ ΕΤΟΥΣ 1'!$AI$37,""))))</f>
        <v>787923</v>
      </c>
      <c r="C2846" s="6">
        <f>IF(MAX([1]Βοηθητικό!$E$37:$J$37)-1=MAX([1]Βοηθητικό!$E$1:$J$1)-1,'[1]ΣΤΟΙΧΕΙΑ ΕΤΟΥΣ 5'!$AI$37,IF(MAX([1]Βοηθητικό!$E$37:$J$37)-1=MAX([1]Βοηθητικό!$E$1:$J$1)-2,'[1]ΣΤΟΙΧΕΙΑ ΕΤΟΥΣ 4'!$AI$37,IF(MAX([1]Βοηθητικό!$E$37:$J$37)-1=MAX([1]Βοηθητικό!$E$1:$J$1)-3,'[1]ΣΤΟΙΧΕΙΑ ΕΤΟΥΣ 3'!$AI$37,IF(MAX([1]Βοηθητικό!$E$37:$J$37)-1=MAX([1]Βοηθητικό!$E$1:$J$1)-4,'[1]ΣΤΟΙΧΕΙΑ ΕΤΟΥΣ 2'!$AI$37,IF(MAX([1]Βοηθητικό!$E$37:$J$37)-1=MAX([1]Βοηθητικό!$E$1:$J$1)-5,'[1]ΣΤΟΙΧΕΙΑ ΕΤΟΥΣ 1'!$AI$37,"")))))</f>
        <v>525888</v>
      </c>
      <c r="D2846" s="7">
        <f>IF(MAX([1]Βοηθητικό!$E$37:$J$37)=MAX([1]Βοηθητικό!$E$1:$J$1),'[1]ΣΤΟΙΧΕΙΑ ΕΤΟΥΣ 6'!$AI$37,IF(MAX([1]Βοηθητικό!$E$37:$J$37)=MAX([1]Βοηθητικό!$E$1:$J$1)-1,'[1]ΣΤΟΙΧΕΙΑ ΕΤΟΥΣ 5'!$AI$37,IF(MAX([1]Βοηθητικό!$E$37:$J$37)=MAX([1]Βοηθητικό!$E$1:$J$1)-2,'[1]ΣΤΟΙΧΕΙΑ ΕΤΟΥΣ 4'!$AI$37,IF(MAX([1]Βοηθητικό!$E$37:$J$37)=MAX([1]Βοηθητικό!$E$1:$J$1)-3,'[1]ΣΤΟΙΧΕΙΑ ΕΤΟΥΣ 3'!$AI$37,IF(MAX([1]Βοηθητικό!$E$37:$J$37)=MAX([1]Βοηθητικό!$E$1:$J$1)-4,'[1]ΣΤΟΙΧΕΙΑ ΕΤΟΥΣ 2'!$AI$37,IF(MAX([1]Βοηθητικό!$E$37:$J$37)=MAX([1]Βοηθητικό!$E$1:$J$1)-5,'[1]ΣΤΟΙΧΕΙΑ ΕΤΟΥΣ 1'!$AI$37,""))))))</f>
        <v>0</v>
      </c>
    </row>
    <row r="2847" spans="1:4" x14ac:dyDescent="0.25">
      <c r="A2847" s="1" t="s">
        <v>36</v>
      </c>
      <c r="B2847" s="6">
        <f>IF(MAX([1]Βοηθητικό!$E$37:$J$37)-2=MAX([1]Βοηθητικό!$E$1:$J$1)-2,'[1]ΣΤΟΙΧΕΙΑ ΕΤΟΥΣ 4'!$AK$37,IF(MAX([1]Βοηθητικό!$E$37:$J$37)-2=MAX([1]Βοηθητικό!$E$1:$J$1)-3,'[1]ΣΤΟΙΧΕΙΑ ΕΤΟΥΣ 3'!$AK$37,IF(MAX([1]Βοηθητικό!$E$37:$J$37)-2=MAX([1]Βοηθητικό!$E$1:$J$1)-4,'[1]ΣΤΟΙΧΕΙΑ ΕΤΟΥΣ 2'!$AK$37,IF(MAX([1]Βοηθητικό!$E$37:$J$37)-2=MAX([1]Βοηθητικό!$E$1:$J$1)-5,'[1]ΣΤΟΙΧΕΙΑ ΕΤΟΥΣ 1'!$AK$37,""))))</f>
        <v>1167157</v>
      </c>
      <c r="C2847" s="6">
        <f>IF(MAX([1]Βοηθητικό!$E$37:$J$37)-1=MAX([1]Βοηθητικό!$E$1:$J$1)-1,'[1]ΣΤΟΙΧΕΙΑ ΕΤΟΥΣ 5'!$AK$37,IF(MAX([1]Βοηθητικό!$E$37:$J$37)-1=MAX([1]Βοηθητικό!$E$1:$J$1)-2,'[1]ΣΤΟΙΧΕΙΑ ΕΤΟΥΣ 4'!$AK$37,IF(MAX([1]Βοηθητικό!$E$37:$J$37)-1=MAX([1]Βοηθητικό!$E$1:$J$1)-3,'[1]ΣΤΟΙΧΕΙΑ ΕΤΟΥΣ 3'!$AK$37,IF(MAX([1]Βοηθητικό!$E$37:$J$37)-1=MAX([1]Βοηθητικό!$E$1:$J$1)-4,'[1]ΣΤΟΙΧΕΙΑ ΕΤΟΥΣ 2'!$AK$37,IF(MAX([1]Βοηθητικό!$E$37:$J$37)-1=MAX([1]Βοηθητικό!$E$1:$J$1)-5,'[1]ΣΤΟΙΧΕΙΑ ΕΤΟΥΣ 1'!$AK$37,"")))))</f>
        <v>952239</v>
      </c>
      <c r="D2847" s="7">
        <f>IF(MAX([1]Βοηθητικό!$E$37:$J$37)=MAX([1]Βοηθητικό!$E$1:$J$1),'[1]ΣΤΟΙΧΕΙΑ ΕΤΟΥΣ 6'!$AK$37,IF(MAX([1]Βοηθητικό!$E$37:$J$37)=MAX([1]Βοηθητικό!$E$1:$J$1)-1,'[1]ΣΤΟΙΧΕΙΑ ΕΤΟΥΣ 5'!$AK$37,IF(MAX([1]Βοηθητικό!$E$37:$J$37)=MAX([1]Βοηθητικό!$E$1:$J$1)-2,'[1]ΣΤΟΙΧΕΙΑ ΕΤΟΥΣ 4'!$AK$37,IF(MAX([1]Βοηθητικό!$E$37:$J$37)=MAX([1]Βοηθητικό!$E$1:$J$1)-3,'[1]ΣΤΟΙΧΕΙΑ ΕΤΟΥΣ 3'!$AK$37,IF(MAX([1]Βοηθητικό!$E$37:$J$37)=MAX([1]Βοηθητικό!$E$1:$J$1)-4,'[1]ΣΤΟΙΧΕΙΑ ΕΤΟΥΣ 2'!$AK$37,IF(MAX([1]Βοηθητικό!$E$37:$J$37)=MAX([1]Βοηθητικό!$E$1:$J$1)-5,'[1]ΣΤΟΙΧΕΙΑ ΕΤΟΥΣ 1'!$AK$37,""))))))</f>
        <v>603308</v>
      </c>
    </row>
    <row r="2848" spans="1:4" x14ac:dyDescent="0.25">
      <c r="A2848" s="1" t="s">
        <v>37</v>
      </c>
      <c r="B2848" s="6">
        <f>IF(MAX([1]Βοηθητικό!$E$37:$J$37)-2=MAX([1]Βοηθητικό!$E$1:$J$1)-2,'[1]ΣΤΟΙΧΕΙΑ ΕΤΟΥΣ 4'!$AL$37,IF(MAX([1]Βοηθητικό!$E$37:$J$37)-2=MAX([1]Βοηθητικό!$E$1:$J$1)-3,'[1]ΣΤΟΙΧΕΙΑ ΕΤΟΥΣ 3'!$AL$37,IF(MAX([1]Βοηθητικό!$E$37:$J$37)-2=MAX([1]Βοηθητικό!$E$1:$J$1)-4,'[1]ΣΤΟΙΧΕΙΑ ΕΤΟΥΣ 2'!$AL$37,IF(MAX([1]Βοηθητικό!$E$37:$J$37)-2=MAX([1]Βοηθητικό!$E$1:$J$1)-5,'[1]ΣΤΟΙΧΕΙΑ ΕΤΟΥΣ 1'!$AL$37,""))))</f>
        <v>15458200</v>
      </c>
      <c r="C2848" s="6">
        <f>IF(MAX([1]Βοηθητικό!$E$37:$J$37)-1=MAX([1]Βοηθητικό!$E$1:$J$1)-1,'[1]ΣΤΟΙΧΕΙΑ ΕΤΟΥΣ 5'!$AL$37,IF(MAX([1]Βοηθητικό!$E$37:$J$37)-1=MAX([1]Βοηθητικό!$E$1:$J$1)-2,'[1]ΣΤΟΙΧΕΙΑ ΕΤΟΥΣ 4'!$AL$37,IF(MAX([1]Βοηθητικό!$E$37:$J$37)-1=MAX([1]Βοηθητικό!$E$1:$J$1)-3,'[1]ΣΤΟΙΧΕΙΑ ΕΤΟΥΣ 3'!$AL$37,IF(MAX([1]Βοηθητικό!$E$37:$J$37)-1=MAX([1]Βοηθητικό!$E$1:$J$1)-4,'[1]ΣΤΟΙΧΕΙΑ ΕΤΟΥΣ 2'!$AL$37,IF(MAX([1]Βοηθητικό!$E$37:$J$37)-1=MAX([1]Βοηθητικό!$E$1:$J$1)-5,'[1]ΣΤΟΙΧΕΙΑ ΕΤΟΥΣ 1'!$AL$37,"")))))</f>
        <v>18067496</v>
      </c>
      <c r="D2848" s="7">
        <f>IF(MAX([1]Βοηθητικό!$E$37:$J$37)=MAX([1]Βοηθητικό!$E$1:$J$1),'[1]ΣΤΟΙΧΕΙΑ ΕΤΟΥΣ 6'!$AL$37,IF(MAX([1]Βοηθητικό!$E$37:$J$37)=MAX([1]Βοηθητικό!$E$1:$J$1)-1,'[1]ΣΤΟΙΧΕΙΑ ΕΤΟΥΣ 5'!$AL$37,IF(MAX([1]Βοηθητικό!$E$37:$J$37)=MAX([1]Βοηθητικό!$E$1:$J$1)-2,'[1]ΣΤΟΙΧΕΙΑ ΕΤΟΥΣ 4'!$AL$37,IF(MAX([1]Βοηθητικό!$E$37:$J$37)=MAX([1]Βοηθητικό!$E$1:$J$1)-3,'[1]ΣΤΟΙΧΕΙΑ ΕΤΟΥΣ 3'!$AL$37,IF(MAX([1]Βοηθητικό!$E$37:$J$37)=MAX([1]Βοηθητικό!$E$1:$J$1)-4,'[1]ΣΤΟΙΧΕΙΑ ΕΤΟΥΣ 2'!$AL$37,IF(MAX([1]Βοηθητικό!$E$37:$J$37)=MAX([1]Βοηθητικό!$E$1:$J$1)-5,'[1]ΣΤΟΙΧΕΙΑ ΕΤΟΥΣ 1'!$AL$37,""))))))</f>
        <v>19508347</v>
      </c>
    </row>
    <row r="2849" spans="1:4" x14ac:dyDescent="0.25">
      <c r="A2849" s="1"/>
      <c r="B2849" s="4" t="str">
        <f>IF(MAX([1]Βοηθητικό!$E$37:$J$37)-2=MAX([1]Βοηθητικό!$E$1:$J$1)-2,LEFT('[1]ΣΤΟΙΧΕΙΑ ΕΤΟΥΣ 4'!$F$37,10),IF(MAX([1]Βοηθητικό!$E$37:$J$37)-2=MAX([1]Βοηθητικό!$E$1:$J$1)-3,LEFT('[1]ΣΤΟΙΧΕΙΑ ΕΤΟΥΣ 3'!$F$37,10),IF(MAX([1]Βοηθητικό!$E$37:$J$37)-2=MAX([1]Βοηθητικό!$E$1:$J$1)-4,LEFT('[1]ΣΤΟΙΧΕΙΑ ΕΤΟΥΣ 2'!$F$37,10),IF(MAX([1]Βοηθητικό!$E$37:$J$37)-2=MAX([1]Βοηθητικό!$E$1:$J$1)-5,LEFT('[1]ΣΤΟΙΧΕΙΑ ΕΤΟΥΣ 1'!$F$37,10),""))))</f>
        <v>01/01/2017</v>
      </c>
      <c r="C2849" s="17" t="str">
        <f>IF(MAX([1]Βοηθητικό!$E$37:$J$37)-1=MAX([1]Βοηθητικό!$E$1:$J$1)-1,LEFT('[1]ΣΤΟΙΧΕΙΑ ΕΤΟΥΣ 5'!$F$37,10),IF(MAX([1]Βοηθητικό!$E$37:$J$37)-1=MAX([1]Βοηθητικό!$E$1:$J$1)-2,LEFT('[1]ΣΤΟΙΧΕΙΑ ΕΤΟΥΣ 4'!$F$37,10),IF(MAX([1]Βοηθητικό!$E$37:$J$37)-1=MAX([1]Βοηθητικό!$E$1:$J$1)-3,LEFT('[1]ΣΤΟΙΧΕΙΑ ΕΤΟΥΣ 3'!$F$37,10),IF(MAX([1]Βοηθητικό!$E$37:$J$37)-1=MAX([1]Βοηθητικό!$E$1:$J$1)-4,LEFT('[1]ΣΤΟΙΧΕΙΑ ΕΤΟΥΣ 2'!$F$37,10),IF(MAX([1]Βοηθητικό!$E$37:$J$37)-1=MAX([1]Βοηθητικό!$E$1:$J$1)-5,LEFT('[1]ΣΤΟΙΧΕΙΑ ΕΤΟΥΣ 1'!$F$37,10),"")))))</f>
        <v>01/01/2018</v>
      </c>
      <c r="D2849" s="5" t="str">
        <f>IF(MAX([1]Βοηθητικό!$E$37:$J$37)=MAX([1]Βοηθητικό!$E$1:$J$1),LEFT('[1]ΣΤΟΙΧΕΙΑ ΕΤΟΥΣ 6'!$F$37,10),IF(MAX([1]Βοηθητικό!$E$37:$J$37)=MAX([1]Βοηθητικό!$E$1:$J$1)-1,LEFT('[1]ΣΤΟΙΧΕΙΑ ΕΤΟΥΣ 5'!$F$37,10),IF(MAX([1]Βοηθητικό!$E$37:$J$37)=MAX([1]Βοηθητικό!$E$1:$J$1)-2,LEFT('[1]ΣΤΟΙΧΕΙΑ ΕΤΟΥΣ 4'!$F$37,10),IF(MAX([1]Βοηθητικό!$E$37:$J$37)=MAX([1]Βοηθητικό!$E$1:$J$1)-3,LEFT('[1]ΣΤΟΙΧΕΙΑ ΕΤΟΥΣ 3'!$F$37,10),IF(MAX([1]Βοηθητικό!$E$37:$J$37)=MAX([1]Βοηθητικό!$E$1:$J$1)-4,LEFT('[1]ΣΤΟΙΧΕΙΑ ΕΤΟΥΣ 2'!$F$37,10),IF(MAX([1]Βοηθητικό!$E$37:$J$37)=MAX([1]Βοηθητικό!$E$1:$J$1)-5,LEFT('[1]ΣΤΟΙΧΕΙΑ ΕΤΟΥΣ 1'!$F$37,10),""))))))</f>
        <v>01/01/2019</v>
      </c>
    </row>
    <row r="2850" spans="1:4" x14ac:dyDescent="0.25">
      <c r="A2850" s="3" t="s">
        <v>190</v>
      </c>
      <c r="B2850" s="4" t="str">
        <f>IF(MAX([1]Βοηθητικό!$E$37:$J$37)-2=MAX([1]Βοηθητικό!$E$1:$J$1)-2,RIGHT('[1]ΣΤΟΙΧΕΙΑ ΕΤΟΥΣ 4'!$F$37,10),IF(MAX([1]Βοηθητικό!$E$37:$J$37)-2=MAX([1]Βοηθητικό!$E$1:$J$1)-3,RIGHT('[1]ΣΤΟΙΧΕΙΑ ΕΤΟΥΣ 3'!$F$37,10),IF(MAX([1]Βοηθητικό!$E$37:$J$37)-2=MAX([1]Βοηθητικό!$E$1:$J$1)-4,RIGHT('[1]ΣΤΟΙΧΕΙΑ ΕΤΟΥΣ 2'!$F$37,10),IF(MAX([1]Βοηθητικό!$E$37:$J$37)-2=MAX([1]Βοηθητικό!$E$1:$J$1)-5,RIGHT('[1]ΣΤΟΙΧΕΙΑ ΕΤΟΥΣ 1'!$F$37,10),""))))</f>
        <v>31/12/2017</v>
      </c>
      <c r="C2850" s="17" t="str">
        <f>IF(MAX([1]Βοηθητικό!$E$37:$J$37)-1=MAX([1]Βοηθητικό!$E$1:$J$1)-1,RIGHT('[1]ΣΤΟΙΧΕΙΑ ΕΤΟΥΣ 5'!$F$37,10),IF(MAX([1]Βοηθητικό!$E$37:$J$37)-1=MAX([1]Βοηθητικό!$E$1:$J$1)-2,RIGHT('[1]ΣΤΟΙΧΕΙΑ ΕΤΟΥΣ 4'!$F$37,10),IF(MAX([1]Βοηθητικό!$E$37:$J$37)-1=MAX([1]Βοηθητικό!$E$1:$J$1)-3,RIGHT('[1]ΣΤΟΙΧΕΙΑ ΕΤΟΥΣ 3'!$F$37,10),IF(MAX([1]Βοηθητικό!$E$37:$J$37)-1=MAX([1]Βοηθητικό!$E$1:$J$1)-4,RIGHT('[1]ΣΤΟΙΧΕΙΑ ΕΤΟΥΣ 2'!$F$37,10),IF(MAX([1]Βοηθητικό!$E$37:$J$37)-1=MAX([1]Βοηθητικό!$E$1:$J$1)-5,RIGHT('[1]ΣΤΟΙΧΕΙΑ ΕΤΟΥΣ 1'!$F$37,10),"")))))</f>
        <v>31/12/2018</v>
      </c>
      <c r="D2850" s="5" t="str">
        <f>IF(MAX([1]Βοηθητικό!$E$37:$J$37)=MAX([1]Βοηθητικό!$E$1:$J$1),RIGHT('[1]ΣΤΟΙΧΕΙΑ ΕΤΟΥΣ 6'!$F$37,10),IF(MAX([1]Βοηθητικό!$E$37:$J$37)=MAX([1]Βοηθητικό!$E$1:$J$1)-1,RIGHT('[1]ΣΤΟΙΧΕΙΑ ΕΤΟΥΣ 5'!$F$37,10),IF(MAX([1]Βοηθητικό!$E$37:$J$37)=MAX([1]Βοηθητικό!$E$1:$J$1)-2,RIGHT('[1]ΣΤΟΙΧΕΙΑ ΕΤΟΥΣ 4'!$F$37,10),IF(MAX([1]Βοηθητικό!$E$37:$J$37)=MAX([1]Βοηθητικό!$E$1:$J$1)-3,RIGHT('[1]ΣΤΟΙΧΕΙΑ ΕΤΟΥΣ 3'!$F$37,10),IF(MAX([1]Βοηθητικό!$E$37:$J$37)=MAX([1]Βοηθητικό!$E$1:$J$1)-4,RIGHT('[1]ΣΤΟΙΧΕΙΑ ΕΤΟΥΣ 2'!$F$37,10),IF(MAX([1]Βοηθητικό!$E$37:$J$37)=MAX([1]Βοηθητικό!$E$1:$J$1)-5,RIGHT('[1]ΣΤΟΙΧΕΙΑ ΕΤΟΥΣ 1'!$F$37,10),""))))))</f>
        <v>31/12/2019</v>
      </c>
    </row>
    <row r="2851" spans="1:4" x14ac:dyDescent="0.25">
      <c r="A2851" s="1" t="s">
        <v>39</v>
      </c>
      <c r="B2851" s="6">
        <f>IF(MAX([1]Βοηθητικό!$E$37:$J$37)-2=MAX([1]Βοηθητικό!$E$1:$J$1)-2,'[1]ΣΤΟΙΧΕΙΑ ΕΤΟΥΣ 4'!$AN$37,IF(MAX([1]Βοηθητικό!$E$37:$J$37)-2=MAX([1]Βοηθητικό!$E$1:$J$1)-3,'[1]ΣΤΟΙΧΕΙΑ ΕΤΟΥΣ 3'!$AN$37,IF(MAX([1]Βοηθητικό!$E$37:$J$37)-2=MAX([1]Βοηθητικό!$E$1:$J$1)-4,'[1]ΣΤΟΙΧΕΙΑ ΕΤΟΥΣ 2'!$AN$37,IF(MAX([1]Βοηθητικό!$E$37:$J$37)-2=MAX([1]Βοηθητικό!$E$1:$J$1)-5,'[1]ΣΤΟΙΧΕΙΑ ΕΤΟΥΣ 1'!$AN$37,""))))</f>
        <v>18665752</v>
      </c>
      <c r="C2851" s="6">
        <f>IF(MAX([1]Βοηθητικό!$E$37:$J$37)-1=MAX([1]Βοηθητικό!$E$1:$J$1)-1,'[1]ΣΤΟΙΧΕΙΑ ΕΤΟΥΣ 5'!$AN$37,IF(MAX([1]Βοηθητικό!$E$37:$J$37)-1=MAX([1]Βοηθητικό!$E$1:$J$1)-2,'[1]ΣΤΟΙΧΕΙΑ ΕΤΟΥΣ 4'!$AN$37,IF(MAX([1]Βοηθητικό!$E$37:$J$37)-1=MAX([1]Βοηθητικό!$E$1:$J$1)-3,'[1]ΣΤΟΙΧΕΙΑ ΕΤΟΥΣ 3'!$AN$37,IF(MAX([1]Βοηθητικό!$E$37:$J$37)-1=MAX([1]Βοηθητικό!$E$1:$J$1)-4,'[1]ΣΤΟΙΧΕΙΑ ΕΤΟΥΣ 2'!$AN$37,IF(MAX([1]Βοηθητικό!$E$37:$J$37)-1=MAX([1]Βοηθητικό!$E$1:$J$1)-5,'[1]ΣΤΟΙΧΕΙΑ ΕΤΟΥΣ 1'!$AN$37,"")))))</f>
        <v>22676290</v>
      </c>
      <c r="D2851" s="7">
        <f>IF(MAX([1]Βοηθητικό!$E$37:$J$37)=MAX([1]Βοηθητικό!$E$1:$J$1),'[1]ΣΤΟΙΧΕΙΑ ΕΤΟΥΣ 6'!$AN$37,IF(MAX([1]Βοηθητικό!$E$37:$J$37)=MAX([1]Βοηθητικό!$E$1:$J$1)-1,'[1]ΣΤΟΙΧΕΙΑ ΕΤΟΥΣ 5'!$AN$37,IF(MAX([1]Βοηθητικό!$E$37:$J$37)=MAX([1]Βοηθητικό!$E$1:$J$1)-2,'[1]ΣΤΟΙΧΕΙΑ ΕΤΟΥΣ 4'!$AN$37,IF(MAX([1]Βοηθητικό!$E$37:$J$37)=MAX([1]Βοηθητικό!$E$1:$J$1)-3,'[1]ΣΤΟΙΧΕΙΑ ΕΤΟΥΣ 3'!$AN$37,IF(MAX([1]Βοηθητικό!$E$37:$J$37)=MAX([1]Βοηθητικό!$E$1:$J$1)-4,'[1]ΣΤΟΙΧΕΙΑ ΕΤΟΥΣ 2'!$AN$37,IF(MAX([1]Βοηθητικό!$E$37:$J$37)=MAX([1]Βοηθητικό!$E$1:$J$1)-5,'[1]ΣΤΟΙΧΕΙΑ ΕΤΟΥΣ 1'!$AN$37,""))))))</f>
        <v>23058507</v>
      </c>
    </row>
    <row r="2852" spans="1:4" x14ac:dyDescent="0.25">
      <c r="A2852" s="1" t="s">
        <v>40</v>
      </c>
      <c r="B2852" s="6">
        <f>IF(MAX([1]Βοηθητικό!$E$37:$J$37)-2=MAX([1]Βοηθητικό!$E$1:$J$1)-2,'[1]ΣΤΟΙΧΕΙΑ ΕΤΟΥΣ 4'!$AO$37,IF(MAX([1]Βοηθητικό!$E$37:$J$37)-2=MAX([1]Βοηθητικό!$E$1:$J$1)-3,'[1]ΣΤΟΙΧΕΙΑ ΕΤΟΥΣ 3'!$AO$37,IF(MAX([1]Βοηθητικό!$E$37:$J$37)-2=MAX([1]Βοηθητικό!$E$1:$J$1)-4,'[1]ΣΤΟΙΧΕΙΑ ΕΤΟΥΣ 2'!$AO$37,IF(MAX([1]Βοηθητικό!$E$37:$J$37)-2=MAX([1]Βοηθητικό!$E$1:$J$1)-5,'[1]ΣΤΟΙΧΕΙΑ ΕΤΟΥΣ 1'!$AO$37,""))))</f>
        <v>12394447</v>
      </c>
      <c r="C2852" s="6">
        <f>IF(MAX([1]Βοηθητικό!$E$37:$J$37)-1=MAX([1]Βοηθητικό!$E$1:$J$1)-1,'[1]ΣΤΟΙΧΕΙΑ ΕΤΟΥΣ 5'!$AO$37,IF(MAX([1]Βοηθητικό!$E$37:$J$37)-1=MAX([1]Βοηθητικό!$E$1:$J$1)-2,'[1]ΣΤΟΙΧΕΙΑ ΕΤΟΥΣ 4'!$AO$37,IF(MAX([1]Βοηθητικό!$E$37:$J$37)-1=MAX([1]Βοηθητικό!$E$1:$J$1)-3,'[1]ΣΤΟΙΧΕΙΑ ΕΤΟΥΣ 3'!$AO$37,IF(MAX([1]Βοηθητικό!$E$37:$J$37)-1=MAX([1]Βοηθητικό!$E$1:$J$1)-4,'[1]ΣΤΟΙΧΕΙΑ ΕΤΟΥΣ 2'!$AO$37,IF(MAX([1]Βοηθητικό!$E$37:$J$37)-1=MAX([1]Βοηθητικό!$E$1:$J$1)-5,'[1]ΣΤΟΙΧΕΙΑ ΕΤΟΥΣ 1'!$AO$37,"")))))</f>
        <v>14909977</v>
      </c>
      <c r="D2852" s="7">
        <f>IF(MAX([1]Βοηθητικό!$E$37:$J$37)=MAX([1]Βοηθητικό!$E$1:$J$1),'[1]ΣΤΟΙΧΕΙΑ ΕΤΟΥΣ 6'!$AO$37,IF(MAX([1]Βοηθητικό!$E$37:$J$37)=MAX([1]Βοηθητικό!$E$1:$J$1)-1,'[1]ΣΤΟΙΧΕΙΑ ΕΤΟΥΣ 5'!$AO$37,IF(MAX([1]Βοηθητικό!$E$37:$J$37)=MAX([1]Βοηθητικό!$E$1:$J$1)-2,'[1]ΣΤΟΙΧΕΙΑ ΕΤΟΥΣ 4'!$AO$37,IF(MAX([1]Βοηθητικό!$E$37:$J$37)=MAX([1]Βοηθητικό!$E$1:$J$1)-3,'[1]ΣΤΟΙΧΕΙΑ ΕΤΟΥΣ 3'!$AO$37,IF(MAX([1]Βοηθητικό!$E$37:$J$37)=MAX([1]Βοηθητικό!$E$1:$J$1)-4,'[1]ΣΤΟΙΧΕΙΑ ΕΤΟΥΣ 2'!$AO$37,IF(MAX([1]Βοηθητικό!$E$37:$J$37)=MAX([1]Βοηθητικό!$E$1:$J$1)-5,'[1]ΣΤΟΙΧΕΙΑ ΕΤΟΥΣ 1'!$AO$37,""))))))</f>
        <v>15852568</v>
      </c>
    </row>
    <row r="2853" spans="1:4" x14ac:dyDescent="0.25">
      <c r="A2853" s="1" t="s">
        <v>41</v>
      </c>
      <c r="B2853" s="6">
        <f>IF(MAX([1]Βοηθητικό!$E$37:$J$37)-2=MAX([1]Βοηθητικό!$E$1:$J$1)-2,'[1]ΣΤΟΙΧΕΙΑ ΕΤΟΥΣ 4'!$AP$37,IF(MAX([1]Βοηθητικό!$E$37:$J$37)-2=MAX([1]Βοηθητικό!$E$1:$J$1)-3,'[1]ΣΤΟΙΧΕΙΑ ΕΤΟΥΣ 3'!$AP$37,IF(MAX([1]Βοηθητικό!$E$37:$J$37)-2=MAX([1]Βοηθητικό!$E$1:$J$1)-4,'[1]ΣΤΟΙΧΕΙΑ ΕΤΟΥΣ 2'!$AP$37,IF(MAX([1]Βοηθητικό!$E$37:$J$37)-2=MAX([1]Βοηθητικό!$E$1:$J$1)-5,'[1]ΣΤΟΙΧΕΙΑ ΕΤΟΥΣ 1'!$AP$37,""))))</f>
        <v>6271305</v>
      </c>
      <c r="C2853" s="6">
        <f>IF(MAX([1]Βοηθητικό!$E$37:$J$37)-1=MAX([1]Βοηθητικό!$E$1:$J$1)-1,'[1]ΣΤΟΙΧΕΙΑ ΕΤΟΥΣ 5'!$AP$37,IF(MAX([1]Βοηθητικό!$E$37:$J$37)-1=MAX([1]Βοηθητικό!$E$1:$J$1)-2,'[1]ΣΤΟΙΧΕΙΑ ΕΤΟΥΣ 4'!$AP$37,IF(MAX([1]Βοηθητικό!$E$37:$J$37)-1=MAX([1]Βοηθητικό!$E$1:$J$1)-3,'[1]ΣΤΟΙΧΕΙΑ ΕΤΟΥΣ 3'!$AP$37,IF(MAX([1]Βοηθητικό!$E$37:$J$37)-1=MAX([1]Βοηθητικό!$E$1:$J$1)-4,'[1]ΣΤΟΙΧΕΙΑ ΕΤΟΥΣ 2'!$AP$37,IF(MAX([1]Βοηθητικό!$E$37:$J$37)-1=MAX([1]Βοηθητικό!$E$1:$J$1)-5,'[1]ΣΤΟΙΧΕΙΑ ΕΤΟΥΣ 1'!$AP$37,"")))))</f>
        <v>7766313</v>
      </c>
      <c r="D2853" s="7">
        <f>IF(MAX([1]Βοηθητικό!$E$37:$J$37)=MAX([1]Βοηθητικό!$E$1:$J$1),'[1]ΣΤΟΙΧΕΙΑ ΕΤΟΥΣ 6'!$AP$37,IF(MAX([1]Βοηθητικό!$E$37:$J$37)=MAX([1]Βοηθητικό!$E$1:$J$1)-1,'[1]ΣΤΟΙΧΕΙΑ ΕΤΟΥΣ 5'!$AP$37,IF(MAX([1]Βοηθητικό!$E$37:$J$37)=MAX([1]Βοηθητικό!$E$1:$J$1)-2,'[1]ΣΤΟΙΧΕΙΑ ΕΤΟΥΣ 4'!$AP$37,IF(MAX([1]Βοηθητικό!$E$37:$J$37)=MAX([1]Βοηθητικό!$E$1:$J$1)-3,'[1]ΣΤΟΙΧΕΙΑ ΕΤΟΥΣ 3'!$AP$37,IF(MAX([1]Βοηθητικό!$E$37:$J$37)=MAX([1]Βοηθητικό!$E$1:$J$1)-4,'[1]ΣΤΟΙΧΕΙΑ ΕΤΟΥΣ 2'!$AP$37,IF(MAX([1]Βοηθητικό!$E$37:$J$37)=MAX([1]Βοηθητικό!$E$1:$J$1)-5,'[1]ΣΤΟΙΧΕΙΑ ΕΤΟΥΣ 1'!$AP$37,""))))))</f>
        <v>7205939</v>
      </c>
    </row>
    <row r="2854" spans="1:4" x14ac:dyDescent="0.25">
      <c r="A2854" s="1" t="s">
        <v>42</v>
      </c>
      <c r="B2854" s="6">
        <f>IF(MAX([1]Βοηθητικό!$E$37:$J$37)-2=MAX([1]Βοηθητικό!$E$1:$J$1)-2,'[1]ΣΤΟΙΧΕΙΑ ΕΤΟΥΣ 4'!$AQ$37,IF(MAX([1]Βοηθητικό!$E$37:$J$37)-2=MAX([1]Βοηθητικό!$E$1:$J$1)-3,'[1]ΣΤΟΙΧΕΙΑ ΕΤΟΥΣ 3'!$AQ$37,IF(MAX([1]Βοηθητικό!$E$37:$J$37)-2=MAX([1]Βοηθητικό!$E$1:$J$1)-4,'[1]ΣΤΟΙΧΕΙΑ ΕΤΟΥΣ 2'!$AQ$37,IF(MAX([1]Βοηθητικό!$E$37:$J$37)-2=MAX([1]Βοηθητικό!$E$1:$J$1)-5,'[1]ΣΤΟΙΧΕΙΑ ΕΤΟΥΣ 1'!$AQ$37,""))))</f>
        <v>48975</v>
      </c>
      <c r="C2854" s="6">
        <f>IF(MAX([1]Βοηθητικό!$E$37:$J$37)-1=MAX([1]Βοηθητικό!$E$1:$J$1)-1,'[1]ΣΤΟΙΧΕΙΑ ΕΤΟΥΣ 5'!$AQ$37,IF(MAX([1]Βοηθητικό!$E$37:$J$37)-1=MAX([1]Βοηθητικό!$E$1:$J$1)-2,'[1]ΣΤΟΙΧΕΙΑ ΕΤΟΥΣ 4'!$AQ$37,IF(MAX([1]Βοηθητικό!$E$37:$J$37)-1=MAX([1]Βοηθητικό!$E$1:$J$1)-3,'[1]ΣΤΟΙΧΕΙΑ ΕΤΟΥΣ 3'!$AQ$37,IF(MAX([1]Βοηθητικό!$E$37:$J$37)-1=MAX([1]Βοηθητικό!$E$1:$J$1)-4,'[1]ΣΤΟΙΧΕΙΑ ΕΤΟΥΣ 2'!$AQ$37,IF(MAX([1]Βοηθητικό!$E$37:$J$37)-1=MAX([1]Βοηθητικό!$E$1:$J$1)-5,'[1]ΣΤΟΙΧΕΙΑ ΕΤΟΥΣ 1'!$AQ$37,"")))))</f>
        <v>116817</v>
      </c>
      <c r="D2854" s="7">
        <f>IF(MAX([1]Βοηθητικό!$E$37:$J$37)=MAX([1]Βοηθητικό!$E$1:$J$1),'[1]ΣΤΟΙΧΕΙΑ ΕΤΟΥΣ 6'!$AQ$37,IF(MAX([1]Βοηθητικό!$E$37:$J$37)=MAX([1]Βοηθητικό!$E$1:$J$1)-1,'[1]ΣΤΟΙΧΕΙΑ ΕΤΟΥΣ 5'!$AQ$37,IF(MAX([1]Βοηθητικό!$E$37:$J$37)=MAX([1]Βοηθητικό!$E$1:$J$1)-2,'[1]ΣΤΟΙΧΕΙΑ ΕΤΟΥΣ 4'!$AQ$37,IF(MAX([1]Βοηθητικό!$E$37:$J$37)=MAX([1]Βοηθητικό!$E$1:$J$1)-3,'[1]ΣΤΟΙΧΕΙΑ ΕΤΟΥΣ 3'!$AQ$37,IF(MAX([1]Βοηθητικό!$E$37:$J$37)=MAX([1]Βοηθητικό!$E$1:$J$1)-4,'[1]ΣΤΟΙΧΕΙΑ ΕΤΟΥΣ 2'!$AQ$37,IF(MAX([1]Βοηθητικό!$E$37:$J$37)=MAX([1]Βοηθητικό!$E$1:$J$1)-5,'[1]ΣΤΟΙΧΕΙΑ ΕΤΟΥΣ 1'!$AQ$37,""))))))</f>
        <v>95407</v>
      </c>
    </row>
    <row r="2855" spans="1:4" x14ac:dyDescent="0.25">
      <c r="A2855" s="1" t="s">
        <v>43</v>
      </c>
      <c r="B2855" s="6">
        <f>IF(MAX([1]Βοηθητικό!$E$37:$J$37)-2=MAX([1]Βοηθητικό!$E$1:$J$1)-2,'[1]ΣΤΟΙΧΕΙΑ ΕΤΟΥΣ 4'!$AR$37,IF(MAX([1]Βοηθητικό!$E$37:$J$37)-2=MAX([1]Βοηθητικό!$E$1:$J$1)-3,'[1]ΣΤΟΙΧΕΙΑ ΕΤΟΥΣ 3'!$AR$37,IF(MAX([1]Βοηθητικό!$E$37:$J$37)-2=MAX([1]Βοηθητικό!$E$1:$J$1)-4,'[1]ΣΤΟΙΧΕΙΑ ΕΤΟΥΣ 2'!$AR$37,IF(MAX([1]Βοηθητικό!$E$37:$J$37)-2=MAX([1]Βοηθητικό!$E$1:$J$1)-5,'[1]ΣΤΟΙΧΕΙΑ ΕΤΟΥΣ 1'!$AR$37,""))))</f>
        <v>215222</v>
      </c>
      <c r="C2855" s="6">
        <f>IF(MAX([1]Βοηθητικό!$E$37:$J$37)-1=MAX([1]Βοηθητικό!$E$1:$J$1)-1,'[1]ΣΤΟΙΧΕΙΑ ΕΤΟΥΣ 5'!$AR$37,IF(MAX([1]Βοηθητικό!$E$37:$J$37)-1=MAX([1]Βοηθητικό!$E$1:$J$1)-2,'[1]ΣΤΟΙΧΕΙΑ ΕΤΟΥΣ 4'!$AR$37,IF(MAX([1]Βοηθητικό!$E$37:$J$37)-1=MAX([1]Βοηθητικό!$E$1:$J$1)-3,'[1]ΣΤΟΙΧΕΙΑ ΕΤΟΥΣ 3'!$AR$37,IF(MAX([1]Βοηθητικό!$E$37:$J$37)-1=MAX([1]Βοηθητικό!$E$1:$J$1)-4,'[1]ΣΤΟΙΧΕΙΑ ΕΤΟΥΣ 2'!$AR$37,IF(MAX([1]Βοηθητικό!$E$37:$J$37)-1=MAX([1]Βοηθητικό!$E$1:$J$1)-5,'[1]ΣΤΟΙΧΕΙΑ ΕΤΟΥΣ 1'!$AR$37,"")))))</f>
        <v>237807</v>
      </c>
      <c r="D2855" s="7">
        <f>IF(MAX([1]Βοηθητικό!$E$37:$J$37)=MAX([1]Βοηθητικό!$E$1:$J$1),'[1]ΣΤΟΙΧΕΙΑ ΕΤΟΥΣ 6'!$AR$37,IF(MAX([1]Βοηθητικό!$E$37:$J$37)=MAX([1]Βοηθητικό!$E$1:$J$1)-1,'[1]ΣΤΟΙΧΕΙΑ ΕΤΟΥΣ 5'!$AR$37,IF(MAX([1]Βοηθητικό!$E$37:$J$37)=MAX([1]Βοηθητικό!$E$1:$J$1)-2,'[1]ΣΤΟΙΧΕΙΑ ΕΤΟΥΣ 4'!$AR$37,IF(MAX([1]Βοηθητικό!$E$37:$J$37)=MAX([1]Βοηθητικό!$E$1:$J$1)-3,'[1]ΣΤΟΙΧΕΙΑ ΕΤΟΥΣ 3'!$AR$37,IF(MAX([1]Βοηθητικό!$E$37:$J$37)=MAX([1]Βοηθητικό!$E$1:$J$1)-4,'[1]ΣΤΟΙΧΕΙΑ ΕΤΟΥΣ 2'!$AR$37,IF(MAX([1]Βοηθητικό!$E$37:$J$37)=MAX([1]Βοηθητικό!$E$1:$J$1)-5,'[1]ΣΤΟΙΧΕΙΑ ΕΤΟΥΣ 1'!$AR$37,""))))))</f>
        <v>243013</v>
      </c>
    </row>
    <row r="2856" spans="1:4" x14ac:dyDescent="0.25">
      <c r="A2856" s="1" t="s">
        <v>44</v>
      </c>
      <c r="B2856" s="6">
        <f>IF(MAX([1]Βοηθητικό!$E$37:$J$37)-2=MAX([1]Βοηθητικό!$E$1:$J$1)-2,'[1]ΣΤΟΙΧΕΙΑ ΕΤΟΥΣ 4'!$AS$37,IF(MAX([1]Βοηθητικό!$E$37:$J$37)-2=MAX([1]Βοηθητικό!$E$1:$J$1)-3,'[1]ΣΤΟΙΧΕΙΑ ΕΤΟΥΣ 3'!$AS$37,IF(MAX([1]Βοηθητικό!$E$37:$J$37)-2=MAX([1]Βοηθητικό!$E$1:$J$1)-4,'[1]ΣΤΟΙΧΕΙΑ ΕΤΟΥΣ 2'!$AS$37,IF(MAX([1]Βοηθητικό!$E$37:$J$37)-2=MAX([1]Βοηθητικό!$E$1:$J$1)-5,'[1]ΣΤΟΙΧΕΙΑ ΕΤΟΥΣ 1'!$AS$37,""))))</f>
        <v>4305487</v>
      </c>
      <c r="C2856" s="6">
        <f>IF(MAX([1]Βοηθητικό!$E$37:$J$37)-1=MAX([1]Βοηθητικό!$E$1:$J$1)-1,'[1]ΣΤΟΙΧΕΙΑ ΕΤΟΥΣ 5'!$AS$37,IF(MAX([1]Βοηθητικό!$E$37:$J$37)-1=MAX([1]Βοηθητικό!$E$1:$J$1)-2,'[1]ΣΤΟΙΧΕΙΑ ΕΤΟΥΣ 4'!$AS$37,IF(MAX([1]Βοηθητικό!$E$37:$J$37)-1=MAX([1]Βοηθητικό!$E$1:$J$1)-3,'[1]ΣΤΟΙΧΕΙΑ ΕΤΟΥΣ 3'!$AS$37,IF(MAX([1]Βοηθητικό!$E$37:$J$37)-1=MAX([1]Βοηθητικό!$E$1:$J$1)-4,'[1]ΣΤΟΙΧΕΙΑ ΕΤΟΥΣ 2'!$AS$37,IF(MAX([1]Βοηθητικό!$E$37:$J$37)-1=MAX([1]Βοηθητικό!$E$1:$J$1)-5,'[1]ΣΤΟΙΧΕΙΑ ΕΤΟΥΣ 1'!$AS$37,"")))))</f>
        <v>4990502</v>
      </c>
      <c r="D2856" s="7">
        <f>IF(MAX([1]Βοηθητικό!$E$37:$J$37)=MAX([1]Βοηθητικό!$E$1:$J$1),'[1]ΣΤΟΙΧΕΙΑ ΕΤΟΥΣ 6'!$AS$37,IF(MAX([1]Βοηθητικό!$E$37:$J$37)=MAX([1]Βοηθητικό!$E$1:$J$1)-1,'[1]ΣΤΟΙΧΕΙΑ ΕΤΟΥΣ 5'!$AS$37,IF(MAX([1]Βοηθητικό!$E$37:$J$37)=MAX([1]Βοηθητικό!$E$1:$J$1)-2,'[1]ΣΤΟΙΧΕΙΑ ΕΤΟΥΣ 4'!$AS$37,IF(MAX([1]Βοηθητικό!$E$37:$J$37)=MAX([1]Βοηθητικό!$E$1:$J$1)-3,'[1]ΣΤΟΙΧΕΙΑ ΕΤΟΥΣ 3'!$AS$37,IF(MAX([1]Βοηθητικό!$E$37:$J$37)=MAX([1]Βοηθητικό!$E$1:$J$1)-4,'[1]ΣΤΟΙΧΕΙΑ ΕΤΟΥΣ 2'!$AS$37,IF(MAX([1]Βοηθητικό!$E$37:$J$37)=MAX([1]Βοηθητικό!$E$1:$J$1)-5,'[1]ΣΤΟΙΧΕΙΑ ΕΤΟΥΣ 1'!$AS$37,""))))))</f>
        <v>5346257</v>
      </c>
    </row>
    <row r="2857" spans="1:4" x14ac:dyDescent="0.25">
      <c r="A2857" s="1" t="s">
        <v>45</v>
      </c>
      <c r="B2857" s="6">
        <f>IF(MAX([1]Βοηθητικό!$E$37:$J$37)-2=MAX([1]Βοηθητικό!$E$1:$J$1)-2,'[1]ΣΤΟΙΧΕΙΑ ΕΤΟΥΣ 4'!$AT$37,IF(MAX([1]Βοηθητικό!$E$37:$J$37)-2=MAX([1]Βοηθητικό!$E$1:$J$1)-3,'[1]ΣΤΟΙΧΕΙΑ ΕΤΟΥΣ 3'!$AT$37,IF(MAX([1]Βοηθητικό!$E$37:$J$37)-2=MAX([1]Βοηθητικό!$E$1:$J$1)-4,'[1]ΣΤΟΙΧΕΙΑ ΕΤΟΥΣ 2'!$AT$37,IF(MAX([1]Βοηθητικό!$E$37:$J$37)-2=MAX([1]Βοηθητικό!$E$1:$J$1)-5,'[1]ΣΤΟΙΧΕΙΑ ΕΤΟΥΣ 1'!$AT$37,""))))</f>
        <v>1799571</v>
      </c>
      <c r="C2857" s="6">
        <f>IF(MAX([1]Βοηθητικό!$E$37:$J$37)-1=MAX([1]Βοηθητικό!$E$1:$J$1)-1,'[1]ΣΤΟΙΧΕΙΑ ΕΤΟΥΣ 5'!$AT$37,IF(MAX([1]Βοηθητικό!$E$37:$J$37)-1=MAX([1]Βοηθητικό!$E$1:$J$1)-2,'[1]ΣΤΟΙΧΕΙΑ ΕΤΟΥΣ 4'!$AT$37,IF(MAX([1]Βοηθητικό!$E$37:$J$37)-1=MAX([1]Βοηθητικό!$E$1:$J$1)-3,'[1]ΣΤΟΙΧΕΙΑ ΕΤΟΥΣ 3'!$AT$37,IF(MAX([1]Βοηθητικό!$E$37:$J$37)-1=MAX([1]Βοηθητικό!$E$1:$J$1)-4,'[1]ΣΤΟΙΧΕΙΑ ΕΤΟΥΣ 2'!$AT$37,IF(MAX([1]Βοηθητικό!$E$37:$J$37)-1=MAX([1]Βοηθητικό!$E$1:$J$1)-5,'[1]ΣΤΟΙΧΕΙΑ ΕΤΟΥΣ 1'!$AT$37,"")))))</f>
        <v>2654821</v>
      </c>
      <c r="D2857" s="7">
        <f>IF(MAX([1]Βοηθητικό!$E$37:$J$37)=MAX([1]Βοηθητικό!$E$1:$J$1),'[1]ΣΤΟΙΧΕΙΑ ΕΤΟΥΣ 6'!$AT$37,IF(MAX([1]Βοηθητικό!$E$37:$J$37)=MAX([1]Βοηθητικό!$E$1:$J$1)-1,'[1]ΣΤΟΙΧΕΙΑ ΕΤΟΥΣ 5'!$AT$37,IF(MAX([1]Βοηθητικό!$E$37:$J$37)=MAX([1]Βοηθητικό!$E$1:$J$1)-2,'[1]ΣΤΟΙΧΕΙΑ ΕΤΟΥΣ 4'!$AT$37,IF(MAX([1]Βοηθητικό!$E$37:$J$37)=MAX([1]Βοηθητικό!$E$1:$J$1)-3,'[1]ΣΤΟΙΧΕΙΑ ΕΤΟΥΣ 3'!$AT$37,IF(MAX([1]Βοηθητικό!$E$37:$J$37)=MAX([1]Βοηθητικό!$E$1:$J$1)-4,'[1]ΣΤΟΙΧΕΙΑ ΕΤΟΥΣ 2'!$AT$37,IF(MAX([1]Βοηθητικό!$E$37:$J$37)=MAX([1]Βοηθητικό!$E$1:$J$1)-5,'[1]ΣΤΟΙΧΕΙΑ ΕΤΟΥΣ 1'!$AT$37,""))))))</f>
        <v>1712076</v>
      </c>
    </row>
    <row r="2858" spans="1:4" x14ac:dyDescent="0.25">
      <c r="A2858" s="1" t="s">
        <v>46</v>
      </c>
      <c r="B2858" s="6">
        <f>IF(MAX([1]Βοηθητικό!$E$37:$J$37)-2=MAX([1]Βοηθητικό!$E$1:$J$1)-2,'[1]ΣΤΟΙΧΕΙΑ ΕΤΟΥΣ 4'!$AU$37,IF(MAX([1]Βοηθητικό!$E$37:$J$37)-2=MAX([1]Βοηθητικό!$E$1:$J$1)-3,'[1]ΣΤΟΙΧΕΙΑ ΕΤΟΥΣ 3'!$AU$37,IF(MAX([1]Βοηθητικό!$E$37:$J$37)-2=MAX([1]Βοηθητικό!$E$1:$J$1)-4,'[1]ΣΤΟΙΧΕΙΑ ΕΤΟΥΣ 2'!$AU$37,IF(MAX([1]Βοηθητικό!$E$37:$J$37)-2=MAX([1]Βοηθητικό!$E$1:$J$1)-5,'[1]ΣΤΟΙΧΕΙΑ ΕΤΟΥΣ 1'!$AU$37,""))))</f>
        <v>0</v>
      </c>
      <c r="C2858" s="6">
        <f>IF(MAX([1]Βοηθητικό!$E$37:$J$37)-1=MAX([1]Βοηθητικό!$E$1:$J$1)-1,'[1]ΣΤΟΙΧΕΙΑ ΕΤΟΥΣ 5'!$AU$37,IF(MAX([1]Βοηθητικό!$E$37:$J$37)-1=MAX([1]Βοηθητικό!$E$1:$J$1)-2,'[1]ΣΤΟΙΧΕΙΑ ΕΤΟΥΣ 4'!$AU$37,IF(MAX([1]Βοηθητικό!$E$37:$J$37)-1=MAX([1]Βοηθητικό!$E$1:$J$1)-3,'[1]ΣΤΟΙΧΕΙΑ ΕΤΟΥΣ 3'!$AU$37,IF(MAX([1]Βοηθητικό!$E$37:$J$37)-1=MAX([1]Βοηθητικό!$E$1:$J$1)-4,'[1]ΣΤΟΙΧΕΙΑ ΕΤΟΥΣ 2'!$AU$37,IF(MAX([1]Βοηθητικό!$E$37:$J$37)-1=MAX([1]Βοηθητικό!$E$1:$J$1)-5,'[1]ΣΤΟΙΧΕΙΑ ΕΤΟΥΣ 1'!$AU$37,"")))))</f>
        <v>0</v>
      </c>
      <c r="D2858" s="7">
        <f>IF(MAX([1]Βοηθητικό!$E$37:$J$37)=MAX([1]Βοηθητικό!$E$1:$J$1),'[1]ΣΤΟΙΧΕΙΑ ΕΤΟΥΣ 6'!$AU$37,IF(MAX([1]Βοηθητικό!$E$37:$J$37)=MAX([1]Βοηθητικό!$E$1:$J$1)-1,'[1]ΣΤΟΙΧΕΙΑ ΕΤΟΥΣ 5'!$AU$37,IF(MAX([1]Βοηθητικό!$E$37:$J$37)=MAX([1]Βοηθητικό!$E$1:$J$1)-2,'[1]ΣΤΟΙΧΕΙΑ ΕΤΟΥΣ 4'!$AU$37,IF(MAX([1]Βοηθητικό!$E$37:$J$37)=MAX([1]Βοηθητικό!$E$1:$J$1)-3,'[1]ΣΤΟΙΧΕΙΑ ΕΤΟΥΣ 3'!$AU$37,IF(MAX([1]Βοηθητικό!$E$37:$J$37)=MAX([1]Βοηθητικό!$E$1:$J$1)-4,'[1]ΣΤΟΙΧΕΙΑ ΕΤΟΥΣ 2'!$AU$37,IF(MAX([1]Βοηθητικό!$E$37:$J$37)=MAX([1]Βοηθητικό!$E$1:$J$1)-5,'[1]ΣΤΟΙΧΕΙΑ ΕΤΟΥΣ 1'!$AU$37,""))))))</f>
        <v>0</v>
      </c>
    </row>
    <row r="2859" spans="1:4" x14ac:dyDescent="0.25">
      <c r="A2859" s="1" t="s">
        <v>47</v>
      </c>
      <c r="B2859" s="6">
        <f>IF(MAX([1]Βοηθητικό!$E$37:$J$37)-2=MAX([1]Βοηθητικό!$E$1:$J$1)-2,'[1]ΣΤΟΙΧΕΙΑ ΕΤΟΥΣ 4'!$AV$37,IF(MAX([1]Βοηθητικό!$E$37:$J$37)-2=MAX([1]Βοηθητικό!$E$1:$J$1)-3,'[1]ΣΤΟΙΧΕΙΑ ΕΤΟΥΣ 3'!$AV$37,IF(MAX([1]Βοηθητικό!$E$37:$J$37)-2=MAX([1]Βοηθητικό!$E$1:$J$1)-4,'[1]ΣΤΟΙΧΕΙΑ ΕΤΟΥΣ 2'!$AV$37,IF(MAX([1]Βοηθητικό!$E$37:$J$37)-2=MAX([1]Βοηθητικό!$E$1:$J$1)-5,'[1]ΣΤΟΙΧΕΙΑ ΕΤΟΥΣ 1'!$AV$37,""))))</f>
        <v>0</v>
      </c>
      <c r="C2859" s="6">
        <f>IF(MAX([1]Βοηθητικό!$E$37:$J$37)-1=MAX([1]Βοηθητικό!$E$1:$J$1)-1,'[1]ΣΤΟΙΧΕΙΑ ΕΤΟΥΣ 5'!$AV$37,IF(MAX([1]Βοηθητικό!$E$37:$J$37)-1=MAX([1]Βοηθητικό!$E$1:$J$1)-2,'[1]ΣΤΟΙΧΕΙΑ ΕΤΟΥΣ 4'!$AV$37,IF(MAX([1]Βοηθητικό!$E$37:$J$37)-1=MAX([1]Βοηθητικό!$E$1:$J$1)-3,'[1]ΣΤΟΙΧΕΙΑ ΕΤΟΥΣ 3'!$AV$37,IF(MAX([1]Βοηθητικό!$E$37:$J$37)-1=MAX([1]Βοηθητικό!$E$1:$J$1)-4,'[1]ΣΤΟΙΧΕΙΑ ΕΤΟΥΣ 2'!$AV$37,IF(MAX([1]Βοηθητικό!$E$37:$J$37)-1=MAX([1]Βοηθητικό!$E$1:$J$1)-5,'[1]ΣΤΟΙΧΕΙΑ ΕΤΟΥΣ 1'!$AV$37,"")))))</f>
        <v>0</v>
      </c>
      <c r="D2859" s="7">
        <f>IF(MAX([1]Βοηθητικό!$E$37:$J$37)=MAX([1]Βοηθητικό!$E$1:$J$1),'[1]ΣΤΟΙΧΕΙΑ ΕΤΟΥΣ 6'!$AV$37,IF(MAX([1]Βοηθητικό!$E$37:$J$37)=MAX([1]Βοηθητικό!$E$1:$J$1)-1,'[1]ΣΤΟΙΧΕΙΑ ΕΤΟΥΣ 5'!$AV$37,IF(MAX([1]Βοηθητικό!$E$37:$J$37)=MAX([1]Βοηθητικό!$E$1:$J$1)-2,'[1]ΣΤΟΙΧΕΙΑ ΕΤΟΥΣ 4'!$AV$37,IF(MAX([1]Βοηθητικό!$E$37:$J$37)=MAX([1]Βοηθητικό!$E$1:$J$1)-3,'[1]ΣΤΟΙΧΕΙΑ ΕΤΟΥΣ 3'!$AV$37,IF(MAX([1]Βοηθητικό!$E$37:$J$37)=MAX([1]Βοηθητικό!$E$1:$J$1)-4,'[1]ΣΤΟΙΧΕΙΑ ΕΤΟΥΣ 2'!$AV$37,IF(MAX([1]Βοηθητικό!$E$37:$J$37)=MAX([1]Βοηθητικό!$E$1:$J$1)-5,'[1]ΣΤΟΙΧΕΙΑ ΕΤΟΥΣ 1'!$AV$37,""))))))</f>
        <v>0</v>
      </c>
    </row>
    <row r="2860" spans="1:4" x14ac:dyDescent="0.25">
      <c r="A2860" s="1" t="s">
        <v>48</v>
      </c>
      <c r="B2860" s="6">
        <f>IF(MAX([1]Βοηθητικό!$E$37:$J$37)-2=MAX([1]Βοηθητικό!$E$1:$J$1)-2,'[1]ΣΤΟΙΧΕΙΑ ΕΤΟΥΣ 4'!$AW$37,IF(MAX([1]Βοηθητικό!$E$37:$J$37)-2=MAX([1]Βοηθητικό!$E$1:$J$1)-3,'[1]ΣΤΟΙΧΕΙΑ ΕΤΟΥΣ 3'!$AW$37,IF(MAX([1]Βοηθητικό!$E$37:$J$37)-2=MAX([1]Βοηθητικό!$E$1:$J$1)-4,'[1]ΣΤΟΙΧΕΙΑ ΕΤΟΥΣ 2'!$AW$37,IF(MAX([1]Βοηθητικό!$E$37:$J$37)-2=MAX([1]Βοηθητικό!$E$1:$J$1)-5,'[1]ΣΤΟΙΧΕΙΑ ΕΤΟΥΣ 1'!$AW$37,""))))</f>
        <v>0</v>
      </c>
      <c r="C2860" s="6">
        <f>IF(MAX([1]Βοηθητικό!$E$37:$J$37)-1=MAX([1]Βοηθητικό!$E$1:$J$1)-1,'[1]ΣΤΟΙΧΕΙΑ ΕΤΟΥΣ 5'!$AW$37,IF(MAX([1]Βοηθητικό!$E$37:$J$37)-1=MAX([1]Βοηθητικό!$E$1:$J$1)-2,'[1]ΣΤΟΙΧΕΙΑ ΕΤΟΥΣ 4'!$AW$37,IF(MAX([1]Βοηθητικό!$E$37:$J$37)-1=MAX([1]Βοηθητικό!$E$1:$J$1)-3,'[1]ΣΤΟΙΧΕΙΑ ΕΤΟΥΣ 3'!$AW$37,IF(MAX([1]Βοηθητικό!$E$37:$J$37)-1=MAX([1]Βοηθητικό!$E$1:$J$1)-4,'[1]ΣΤΟΙΧΕΙΑ ΕΤΟΥΣ 2'!$AW$37,IF(MAX([1]Βοηθητικό!$E$37:$J$37)-1=MAX([1]Βοηθητικό!$E$1:$J$1)-5,'[1]ΣΤΟΙΧΕΙΑ ΕΤΟΥΣ 1'!$AW$37,"")))))</f>
        <v>0</v>
      </c>
      <c r="D2860" s="7">
        <f>IF(MAX([1]Βοηθητικό!$E$37:$J$37)=MAX([1]Βοηθητικό!$E$1:$J$1),'[1]ΣΤΟΙΧΕΙΑ ΕΤΟΥΣ 6'!$AW$37,IF(MAX([1]Βοηθητικό!$E$37:$J$37)=MAX([1]Βοηθητικό!$E$1:$J$1)-1,'[1]ΣΤΟΙΧΕΙΑ ΕΤΟΥΣ 5'!$AW$37,IF(MAX([1]Βοηθητικό!$E$37:$J$37)=MAX([1]Βοηθητικό!$E$1:$J$1)-2,'[1]ΣΤΟΙΧΕΙΑ ΕΤΟΥΣ 4'!$AW$37,IF(MAX([1]Βοηθητικό!$E$37:$J$37)=MAX([1]Βοηθητικό!$E$1:$J$1)-3,'[1]ΣΤΟΙΧΕΙΑ ΕΤΟΥΣ 3'!$AW$37,IF(MAX([1]Βοηθητικό!$E$37:$J$37)=MAX([1]Βοηθητικό!$E$1:$J$1)-4,'[1]ΣΤΟΙΧΕΙΑ ΕΤΟΥΣ 2'!$AW$37,IF(MAX([1]Βοηθητικό!$E$37:$J$37)=MAX([1]Βοηθητικό!$E$1:$J$1)-5,'[1]ΣΤΟΙΧΕΙΑ ΕΤΟΥΣ 1'!$AW$37,""))))))</f>
        <v>0</v>
      </c>
    </row>
    <row r="2861" spans="1:4" x14ac:dyDescent="0.25">
      <c r="A2861" s="1" t="s">
        <v>49</v>
      </c>
      <c r="B2861" s="6">
        <f>IF(MAX([1]Βοηθητικό!$E$37:$J$37)-2=MAX([1]Βοηθητικό!$E$1:$J$1)-2,'[1]ΣΤΟΙΧΕΙΑ ΕΤΟΥΣ 4'!$AX$37,IF(MAX([1]Βοηθητικό!$E$37:$J$37)-2=MAX([1]Βοηθητικό!$E$1:$J$1)-3,'[1]ΣΤΟΙΧΕΙΑ ΕΤΟΥΣ 3'!$AX$37,IF(MAX([1]Βοηθητικό!$E$37:$J$37)-2=MAX([1]Βοηθητικό!$E$1:$J$1)-4,'[1]ΣΤΟΙΧΕΙΑ ΕΤΟΥΣ 2'!$AX$37,IF(MAX([1]Βοηθητικό!$E$37:$J$37)-2=MAX([1]Βοηθητικό!$E$1:$J$1)-5,'[1]ΣΤΟΙΧΕΙΑ ΕΤΟΥΣ 1'!$AX$37,""))))</f>
        <v>224587</v>
      </c>
      <c r="C2861" s="6">
        <f>IF(MAX([1]Βοηθητικό!$E$37:$J$37)-1=MAX([1]Βοηθητικό!$E$1:$J$1)-1,'[1]ΣΤΟΙΧΕΙΑ ΕΤΟΥΣ 5'!$AX$37,IF(MAX([1]Βοηθητικό!$E$37:$J$37)-1=MAX([1]Βοηθητικό!$E$1:$J$1)-2,'[1]ΣΤΟΙΧΕΙΑ ΕΤΟΥΣ 4'!$AX$37,IF(MAX([1]Βοηθητικό!$E$37:$J$37)-1=MAX([1]Βοηθητικό!$E$1:$J$1)-3,'[1]ΣΤΟΙΧΕΙΑ ΕΤΟΥΣ 3'!$AX$37,IF(MAX([1]Βοηθητικό!$E$37:$J$37)-1=MAX([1]Βοηθητικό!$E$1:$J$1)-4,'[1]ΣΤΟΙΧΕΙΑ ΕΤΟΥΣ 2'!$AX$37,IF(MAX([1]Βοηθητικό!$E$37:$J$37)-1=MAX([1]Βοηθητικό!$E$1:$J$1)-5,'[1]ΣΤΟΙΧΕΙΑ ΕΤΟΥΣ 1'!$AX$37,"")))))</f>
        <v>302444</v>
      </c>
      <c r="D2861" s="7">
        <f>IF(MAX([1]Βοηθητικό!$E$37:$J$37)=MAX([1]Βοηθητικό!$E$1:$J$1),'[1]ΣΤΟΙΧΕΙΑ ΕΤΟΥΣ 6'!$AX$37,IF(MAX([1]Βοηθητικό!$E$37:$J$37)=MAX([1]Βοηθητικό!$E$1:$J$1)-1,'[1]ΣΤΟΙΧΕΙΑ ΕΤΟΥΣ 5'!$AX$37,IF(MAX([1]Βοηθητικό!$E$37:$J$37)=MAX([1]Βοηθητικό!$E$1:$J$1)-2,'[1]ΣΤΟΙΧΕΙΑ ΕΤΟΥΣ 4'!$AX$37,IF(MAX([1]Βοηθητικό!$E$37:$J$37)=MAX([1]Βοηθητικό!$E$1:$J$1)-3,'[1]ΣΤΟΙΧΕΙΑ ΕΤΟΥΣ 3'!$AX$37,IF(MAX([1]Βοηθητικό!$E$37:$J$37)=MAX([1]Βοηθητικό!$E$1:$J$1)-4,'[1]ΣΤΟΙΧΕΙΑ ΕΤΟΥΣ 2'!$AX$37,IF(MAX([1]Βοηθητικό!$E$37:$J$37)=MAX([1]Βοηθητικό!$E$1:$J$1)-5,'[1]ΣΤΟΙΧΕΙΑ ΕΤΟΥΣ 1'!$AX$37,""))))))</f>
        <v>379078</v>
      </c>
    </row>
    <row r="2862" spans="1:4" x14ac:dyDescent="0.25">
      <c r="A2862" s="1" t="s">
        <v>50</v>
      </c>
      <c r="B2862" s="6">
        <f>IF(MAX([1]Βοηθητικό!$E$37:$J$37)-2=MAX([1]Βοηθητικό!$E$1:$J$1)-2,'[1]ΣΤΟΙΧΕΙΑ ΕΤΟΥΣ 4'!$AY$37,IF(MAX([1]Βοηθητικό!$E$37:$J$37)-2=MAX([1]Βοηθητικό!$E$1:$J$1)-3,'[1]ΣΤΟΙΧΕΙΑ ΕΤΟΥΣ 3'!$AY$37,IF(MAX([1]Βοηθητικό!$E$37:$J$37)-2=MAX([1]Βοηθητικό!$E$1:$J$1)-4,'[1]ΣΤΟΙΧΕΙΑ ΕΤΟΥΣ 2'!$AY$37,IF(MAX([1]Βοηθητικό!$E$37:$J$37)-2=MAX([1]Βοηθητικό!$E$1:$J$1)-5,'[1]ΣΤΟΙΧΕΙΑ ΕΤΟΥΣ 1'!$AY$37,""))))</f>
        <v>224587</v>
      </c>
      <c r="C2862" s="6">
        <f>IF(MAX([1]Βοηθητικό!$E$37:$J$37)-1=MAX([1]Βοηθητικό!$E$1:$J$1)-1,'[1]ΣΤΟΙΧΕΙΑ ΕΤΟΥΣ 5'!$AY$37,IF(MAX([1]Βοηθητικό!$E$37:$J$37)-1=MAX([1]Βοηθητικό!$E$1:$J$1)-2,'[1]ΣΤΟΙΧΕΙΑ ΕΤΟΥΣ 4'!$AY$37,IF(MAX([1]Βοηθητικό!$E$37:$J$37)-1=MAX([1]Βοηθητικό!$E$1:$J$1)-3,'[1]ΣΤΟΙΧΕΙΑ ΕΤΟΥΣ 3'!$AY$37,IF(MAX([1]Βοηθητικό!$E$37:$J$37)-1=MAX([1]Βοηθητικό!$E$1:$J$1)-4,'[1]ΣΤΟΙΧΕΙΑ ΕΤΟΥΣ 2'!$AY$37,IF(MAX([1]Βοηθητικό!$E$37:$J$37)-1=MAX([1]Βοηθητικό!$E$1:$J$1)-5,'[1]ΣΤΟΙΧΕΙΑ ΕΤΟΥΣ 1'!$AY$37,"")))))</f>
        <v>302444</v>
      </c>
      <c r="D2862" s="7">
        <f>IF(MAX([1]Βοηθητικό!$E$37:$J$37)=MAX([1]Βοηθητικό!$E$1:$J$1),'[1]ΣΤΟΙΧΕΙΑ ΕΤΟΥΣ 6'!$AY$37,IF(MAX([1]Βοηθητικό!$E$37:$J$37)=MAX([1]Βοηθητικό!$E$1:$J$1)-1,'[1]ΣΤΟΙΧΕΙΑ ΕΤΟΥΣ 5'!$AY$37,IF(MAX([1]Βοηθητικό!$E$37:$J$37)=MAX([1]Βοηθητικό!$E$1:$J$1)-2,'[1]ΣΤΟΙΧΕΙΑ ΕΤΟΥΣ 4'!$AY$37,IF(MAX([1]Βοηθητικό!$E$37:$J$37)=MAX([1]Βοηθητικό!$E$1:$J$1)-3,'[1]ΣΤΟΙΧΕΙΑ ΕΤΟΥΣ 3'!$AY$37,IF(MAX([1]Βοηθητικό!$E$37:$J$37)=MAX([1]Βοηθητικό!$E$1:$J$1)-4,'[1]ΣΤΟΙΧΕΙΑ ΕΤΟΥΣ 2'!$AY$37,IF(MAX([1]Βοηθητικό!$E$37:$J$37)=MAX([1]Βοηθητικό!$E$1:$J$1)-5,'[1]ΣΤΟΙΧΕΙΑ ΕΤΟΥΣ 1'!$AY$37,""))))))</f>
        <v>379078</v>
      </c>
    </row>
    <row r="2863" spans="1:4" x14ac:dyDescent="0.25">
      <c r="A2863" s="1" t="s">
        <v>51</v>
      </c>
      <c r="B2863" s="6">
        <f>IF(MAX([1]Βοηθητικό!$E$37:$J$37)-2=MAX([1]Βοηθητικό!$E$1:$J$1)-2,'[1]ΣΤΟΙΧΕΙΑ ΕΤΟΥΣ 4'!$AZ$37,IF(MAX([1]Βοηθητικό!$E$37:$J$37)-2=MAX([1]Βοηθητικό!$E$1:$J$1)-3,'[1]ΣΤΟΙΧΕΙΑ ΕΤΟΥΣ 3'!$AZ$37,IF(MAX([1]Βοηθητικό!$E$37:$J$37)-2=MAX([1]Βοηθητικό!$E$1:$J$1)-4,'[1]ΣΤΟΙΧΕΙΑ ΕΤΟΥΣ 2'!$AZ$37,IF(MAX([1]Βοηθητικό!$E$37:$J$37)-2=MAX([1]Βοηθητικό!$E$1:$J$1)-5,'[1]ΣΤΟΙΧΕΙΑ ΕΤΟΥΣ 1'!$AZ$37,""))))</f>
        <v>1799571</v>
      </c>
      <c r="C2863" s="6">
        <f>IF(MAX([1]Βοηθητικό!$E$37:$J$37)-1=MAX([1]Βοηθητικό!$E$1:$J$1)-1,'[1]ΣΤΟΙΧΕΙΑ ΕΤΟΥΣ 5'!$AZ$37,IF(MAX([1]Βοηθητικό!$E$37:$J$37)-1=MAX([1]Βοηθητικό!$E$1:$J$1)-2,'[1]ΣΤΟΙΧΕΙΑ ΕΤΟΥΣ 4'!$AZ$37,IF(MAX([1]Βοηθητικό!$E$37:$J$37)-1=MAX([1]Βοηθητικό!$E$1:$J$1)-3,'[1]ΣΤΟΙΧΕΙΑ ΕΤΟΥΣ 3'!$AZ$37,IF(MAX([1]Βοηθητικό!$E$37:$J$37)-1=MAX([1]Βοηθητικό!$E$1:$J$1)-4,'[1]ΣΤΟΙΧΕΙΑ ΕΤΟΥΣ 2'!$AZ$37,IF(MAX([1]Βοηθητικό!$E$37:$J$37)-1=MAX([1]Βοηθητικό!$E$1:$J$1)-5,'[1]ΣΤΟΙΧΕΙΑ ΕΤΟΥΣ 1'!$AZ$37,"")))))</f>
        <v>2654821</v>
      </c>
      <c r="D2863" s="7">
        <f>IF(MAX([1]Βοηθητικό!$E$37:$J$37)=MAX([1]Βοηθητικό!$E$1:$J$1),'[1]ΣΤΟΙΧΕΙΑ ΕΤΟΥΣ 6'!$AZ$37,IF(MAX([1]Βοηθητικό!$E$37:$J$37)=MAX([1]Βοηθητικό!$E$1:$J$1)-1,'[1]ΣΤΟΙΧΕΙΑ ΕΤΟΥΣ 5'!$AZ$37,IF(MAX([1]Βοηθητικό!$E$37:$J$37)=MAX([1]Βοηθητικό!$E$1:$J$1)-2,'[1]ΣΤΟΙΧΕΙΑ ΕΤΟΥΣ 4'!$AZ$37,IF(MAX([1]Βοηθητικό!$E$37:$J$37)=MAX([1]Βοηθητικό!$E$1:$J$1)-3,'[1]ΣΤΟΙΧΕΙΑ ΕΤΟΥΣ 3'!$AZ$37,IF(MAX([1]Βοηθητικό!$E$37:$J$37)=MAX([1]Βοηθητικό!$E$1:$J$1)-4,'[1]ΣΤΟΙΧΕΙΑ ΕΤΟΥΣ 2'!$AZ$37,IF(MAX([1]Βοηθητικό!$E$37:$J$37)=MAX([1]Βοηθητικό!$E$1:$J$1)-5,'[1]ΣΤΟΙΧΕΙΑ ΕΤΟΥΣ 1'!$AZ$37,""))))))</f>
        <v>1712076</v>
      </c>
    </row>
    <row r="2864" spans="1:4" x14ac:dyDescent="0.25">
      <c r="A2864" s="1" t="s">
        <v>191</v>
      </c>
      <c r="B2864" s="6">
        <f>IF(MAX([1]Βοηθητικό!E37:J37)-2=MAX([1]Βοηθητικό!$E$1:$J$1)-2,'[1]ΣΤΟΙΧΕΙΑ ΕΤΟΥΣ 4'!BQ37,IF(MAX([1]Βοηθητικό!E37:J37)-2=MAX([1]Βοηθητικό!$E$1:$J$1)-3,'[1]ΣΤΟΙΧΕΙΑ ΕΤΟΥΣ 3'!BQ37,IF(MAX([1]Βοηθητικό!E37:J37)-2=MAX([1]Βοηθητικό!$E$1:$J$1)-4,'[1]ΣΤΟΙΧΕΙΑ ΕΤΟΥΣ 2'!BQ37,IF(MAX([1]Βοηθητικό!E37:J37)-2=MAX([1]Βοηθητικό!$E$1:$J$1)-5,'[1]ΣΤΟΙΧΕΙΑ ΕΤΟΥΣ 1'!BQ37,""))))</f>
        <v>2236970</v>
      </c>
      <c r="C2864" s="6">
        <f>IF(MAX([1]Βοηθητικό!E37:J37)-1=MAX([1]Βοηθητικό!$E$1:$J$1)-1,'[1]ΣΤΟΙΧΕΙΑ ΕΤΟΥΣ 5'!BQ37,IF(MAX([1]Βοηθητικό!E37:J37)-1=MAX([1]Βοηθητικό!$E$1:$J$1)-2,'[1]ΣΤΟΙΧΕΙΑ ΕΤΟΥΣ 4'!BQ37,IF(MAX([1]Βοηθητικό!E37:J37)-1=MAX([1]Βοηθητικό!$E$1:$J$1)-3,'[1]ΣΤΟΙΧΕΙΑ ΕΤΟΥΣ 3'!BQ37,IF(MAX([1]Βοηθητικό!E37:J37)-1=MAX([1]Βοηθητικό!$E$1:$J$1)-4,'[1]ΣΤΟΙΧΕΙΑ ΕΤΟΥΣ 2'!BQ37,IF(MAX([1]Βοηθητικό!E37:J37)-1=MAX([1]Βοηθητικό!$E$1:$J$1)-5,'[1]ΣΤΟΙΧΕΙΑ ΕΤΟΥΣ 1'!BQ37,"")))))</f>
        <v>3180048</v>
      </c>
      <c r="D2864" s="7">
        <f>IF(MAX([1]Βοηθητικό!E37:J37)=MAX([1]Βοηθητικό!$E$1:$J$1),'[1]ΣΤΟΙΧΕΙΑ ΕΤΟΥΣ 6'!BQ37,IF(MAX([1]Βοηθητικό!E37:J37)=MAX([1]Βοηθητικό!$E$1:$J$1)-1,'[1]ΣΤΟΙΧΕΙΑ ΕΤΟΥΣ 5'!BQ37,IF(MAX([1]Βοηθητικό!E37:J37)=MAX([1]Βοηθητικό!$E$1:$J$1)-2,'[1]ΣΤΟΙΧΕΙΑ ΕΤΟΥΣ 4'!BQ37,IF(MAX([1]Βοηθητικό!E37:J37)=MAX([1]Βοηθητικό!$E$1:$J$1)-3,'[1]ΣΤΟΙΧΕΙΑ ΕΤΟΥΣ 3'!BQ37,IF(MAX([1]Βοηθητικό!E37:J37)=MAX([1]Βοηθητικό!$E$1:$J$1)-4,'[1]ΣΤΟΙΧΕΙΑ ΕΤΟΥΣ 2'!BQ37,IF(MAX([1]Βοηθητικό!E37:J37)=MAX([1]Βοηθητικό!$E$1:$J$1)-5,'[1]ΣΤΟΙΧΕΙΑ ΕΤΟΥΣ 1'!BQ37,""))))))</f>
        <v>2333874</v>
      </c>
    </row>
    <row r="2865" spans="1:4" x14ac:dyDescent="0.25">
      <c r="A2865" s="1" t="s">
        <v>55</v>
      </c>
      <c r="B2865" s="6">
        <f>IF(MAX([1]Βοηθητικό!$E$37:$J$37)-2=MAX([1]Βοηθητικό!$E$1:$J$1)-2,'[1]ΣΤΟΙΧΕΙΑ ΕΤΟΥΣ 4'!$BD$37,IF(MAX([1]Βοηθητικό!$E$37:$J$37)-2=MAX([1]Βοηθητικό!$E$1:$J$1)-3,'[1]ΣΤΟΙΧΕΙΑ ΕΤΟΥΣ 3'!$BD$37,IF(MAX([1]Βοηθητικό!$E$37:$J$37)-2=MAX([1]Βοηθητικό!$E$1:$J$1)-4,'[1]ΣΤΟΙΧΕΙΑ ΕΤΟΥΣ 2'!$BD$37,IF(MAX([1]Βοηθητικό!$E$37:$J$37)-2=MAX([1]Βοηθητικό!$E$1:$J$1)-5,'[1]ΣΤΟΙΧΕΙΑ ΕΤΟΥΣ 1'!$BD$37,""))))</f>
        <v>0</v>
      </c>
      <c r="C2865" s="6">
        <f>IF(MAX([1]Βοηθητικό!$E$37:$J$37)-1=MAX([1]Βοηθητικό!$E$1:$J$1)-1,'[1]ΣΤΟΙΧΕΙΑ ΕΤΟΥΣ 5'!$BD$37,IF(MAX([1]Βοηθητικό!$E$37:$J$37)-1=MAX([1]Βοηθητικό!$E$1:$J$1)-2,'[1]ΣΤΟΙΧΕΙΑ ΕΤΟΥΣ 4'!$BD$37,IF(MAX([1]Βοηθητικό!$E$37:$J$37)-1=MAX([1]Βοηθητικό!$E$1:$J$1)-3,'[1]ΣΤΟΙΧΕΙΑ ΕΤΟΥΣ 3'!$BD$37,IF(MAX([1]Βοηθητικό!$E$37:$J$37)-1=MAX([1]Βοηθητικό!$E$1:$J$1)-4,'[1]ΣΤΟΙΧΕΙΑ ΕΤΟΥΣ 2'!$BD$37,IF(MAX([1]Βοηθητικό!$E$37:$J$37)-1=MAX([1]Βοηθητικό!$E$1:$J$1)-5,'[1]ΣΤΟΙΧΕΙΑ ΕΤΟΥΣ 1'!$BD$37,"")))))</f>
        <v>0</v>
      </c>
      <c r="D2865" s="7">
        <f>IF(MAX([1]Βοηθητικό!$E$37:$J$37)=MAX([1]Βοηθητικό!$E$1:$J$1),'[1]ΣΤΟΙΧΕΙΑ ΕΤΟΥΣ 6'!$BD$37,IF(MAX([1]Βοηθητικό!$E$37:$J$37)=MAX([1]Βοηθητικό!$E$1:$J$1)-1,'[1]ΣΤΟΙΧΕΙΑ ΕΤΟΥΣ 5'!$BD$37,IF(MAX([1]Βοηθητικό!$E$37:$J$37)=MAX([1]Βοηθητικό!$E$1:$J$1)-2,'[1]ΣΤΟΙΧΕΙΑ ΕΤΟΥΣ 4'!$BD$37,IF(MAX([1]Βοηθητικό!$E$37:$J$37)=MAX([1]Βοηθητικό!$E$1:$J$1)-3,'[1]ΣΤΟΙΧΕΙΑ ΕΤΟΥΣ 3'!$BD$37,IF(MAX([1]Βοηθητικό!$E$37:$J$37)=MAX([1]Βοηθητικό!$E$1:$J$1)-4,'[1]ΣΤΟΙΧΕΙΑ ΕΤΟΥΣ 2'!$BD$37,IF(MAX([1]Βοηθητικό!$E$37:$J$37)=MAX([1]Βοηθητικό!$E$1:$J$1)-5,'[1]ΣΤΟΙΧΕΙΑ ΕΤΟΥΣ 1'!$BD$37,""))))))</f>
        <v>0</v>
      </c>
    </row>
    <row r="2866" spans="1:4" x14ac:dyDescent="0.25">
      <c r="A2866" s="1" t="s">
        <v>64</v>
      </c>
      <c r="B2866" s="6">
        <f>IF(MAX([1]Βοηθητικό!$E$37:$J$37)-2=MAX([1]Βοηθητικό!$E$1:$J$1)-2,'[1]ΣΤΟΙΧΕΙΑ ΕΤΟΥΣ 4'!$BM$37,IF(MAX([1]Βοηθητικό!$E$37:$J$37)-2=MAX([1]Βοηθητικό!$E$1:$J$1)-3,'[1]ΣΤΟΙΧΕΙΑ ΕΤΟΥΣ 3'!$BM$37,IF(MAX([1]Βοηθητικό!$E$37:$J$37)-2=MAX([1]Βοηθητικό!$E$1:$J$1)-4,'[1]ΣΤΟΙΧΕΙΑ ΕΤΟΥΣ 2'!$BM$37,IF(MAX([1]Βοηθητικό!$E$37:$J$37)-2=MAX([1]Βοηθητικό!$E$1:$J$1)-5,'[1]ΣΤΟΙΧΕΙΑ ΕΤΟΥΣ 1'!$BM$37,""))))</f>
        <v>-652244</v>
      </c>
      <c r="C2866" s="6">
        <f>IF(MAX([1]Βοηθητικό!$E$37:$J$37)-1=MAX([1]Βοηθητικό!$E$1:$J$1)-1,'[1]ΣΤΟΙΧΕΙΑ ΕΤΟΥΣ 5'!$BM$37,IF(MAX([1]Βοηθητικό!$E$37:$J$37)-1=MAX([1]Βοηθητικό!$E$1:$J$1)-2,'[1]ΣΤΟΙΧΕΙΑ ΕΤΟΥΣ 4'!$BM$37,IF(MAX([1]Βοηθητικό!$E$37:$J$37)-1=MAX([1]Βοηθητικό!$E$1:$J$1)-3,'[1]ΣΤΟΙΧΕΙΑ ΕΤΟΥΣ 3'!$BM$37,IF(MAX([1]Βοηθητικό!$E$37:$J$37)-1=MAX([1]Βοηθητικό!$E$1:$J$1)-4,'[1]ΣΤΟΙΧΕΙΑ ΕΤΟΥΣ 2'!$BM$37,IF(MAX([1]Βοηθητικό!$E$37:$J$37)-1=MAX([1]Βοηθητικό!$E$1:$J$1)-5,'[1]ΣΤΟΙΧΕΙΑ ΕΤΟΥΣ 1'!$BM$37,"")))))</f>
        <v>-853633</v>
      </c>
      <c r="D2866" s="7">
        <f>IF(MAX([1]Βοηθητικό!$E$37:$J$37)=MAX([1]Βοηθητικό!$E$1:$J$1),'[1]ΣΤΟΙΧΕΙΑ ΕΤΟΥΣ 6'!$BM$37,IF(MAX([1]Βοηθητικό!$E$37:$J$37)=MAX([1]Βοηθητικό!$E$1:$J$1)-1,'[1]ΣΤΟΙΧΕΙΑ ΕΤΟΥΣ 5'!$BM$37,IF(MAX([1]Βοηθητικό!$E$37:$J$37)=MAX([1]Βοηθητικό!$E$1:$J$1)-2,'[1]ΣΤΟΙΧΕΙΑ ΕΤΟΥΣ 4'!$BM$37,IF(MAX([1]Βοηθητικό!$E$37:$J$37)=MAX([1]Βοηθητικό!$E$1:$J$1)-3,'[1]ΣΤΟΙΧΕΙΑ ΕΤΟΥΣ 3'!$BM$37,IF(MAX([1]Βοηθητικό!$E$37:$J$37)=MAX([1]Βοηθητικό!$E$1:$J$1)-4,'[1]ΣΤΟΙΧΕΙΑ ΕΤΟΥΣ 2'!$BM$37,IF(MAX([1]Βοηθητικό!$E$37:$J$37)=MAX([1]Βοηθητικό!$E$1:$J$1)-5,'[1]ΣΤΟΙΧΕΙΑ ΕΤΟΥΣ 1'!$BM$37,""))))))</f>
        <v>-444429</v>
      </c>
    </row>
    <row r="2867" spans="1:4" x14ac:dyDescent="0.25">
      <c r="A2867" s="1"/>
      <c r="B2867" s="9"/>
      <c r="C2867" s="9"/>
      <c r="D2867" s="9"/>
    </row>
    <row r="2868" spans="1:4" x14ac:dyDescent="0.25">
      <c r="A2868" s="1" t="s">
        <v>176</v>
      </c>
      <c r="B2868" s="1"/>
      <c r="C2868" s="1"/>
      <c r="D2868" s="2" t="s">
        <v>192</v>
      </c>
    </row>
    <row r="2869" spans="1:4" x14ac:dyDescent="0.25">
      <c r="A2869" s="3" t="str">
        <f>"ΚΩΔΙΚΟΣ ICAP" &amp; ": " &amp; '[1]ΣΤΟΙΧΕΙΑ ΕΤΟΥΣ 3'!A$37</f>
        <v>ΚΩΔΙΚΟΣ ICAP: 244369</v>
      </c>
      <c r="B2869" s="1"/>
      <c r="C2869" s="1"/>
      <c r="D2869" s="1"/>
    </row>
    <row r="2870" spans="1:4" x14ac:dyDescent="0.25">
      <c r="A2870" s="3" t="str">
        <f>'[1]ΣΤΟΙΧΕΙΑ ΕΤΟΥΣ 3'!B$37</f>
        <v>ΖΥΜΑΡΙΔΗΣ, Μ., WOOD WELL Α.Ε.Β.Ε.Ε.</v>
      </c>
      <c r="B2870" s="1"/>
      <c r="C2870" s="1"/>
      <c r="D2870" s="1"/>
    </row>
    <row r="2871" spans="1:4" x14ac:dyDescent="0.25">
      <c r="A2871" s="3" t="s">
        <v>193</v>
      </c>
      <c r="B2871" s="4" t="str">
        <f>RIGHT(B2850,4)</f>
        <v>2017</v>
      </c>
      <c r="C2871" s="4" t="str">
        <f>RIGHT(C2850,4)</f>
        <v>2018</v>
      </c>
      <c r="D2871" s="4" t="str">
        <f>RIGHT(D2850,4)</f>
        <v>2019</v>
      </c>
    </row>
    <row r="2872" spans="1:4" x14ac:dyDescent="0.25">
      <c r="A2872" s="1" t="s">
        <v>194</v>
      </c>
      <c r="B2872" s="10">
        <f>IF(B2836&lt;=0,"-",IF(OR(B2863/B2836*100&lt;-500,B2863/B2836*100&gt;500),"-",B2863/B2836*100))</f>
        <v>23.953039253881951</v>
      </c>
      <c r="C2872" s="10">
        <f>IF(C2836&lt;=0,"-",IF(OR(C2863/C2836*100&lt;-500,C2863/C2836*100&gt;500),"-",C2863/C2836*100))</f>
        <v>28.503244703917215</v>
      </c>
      <c r="D2872" s="10">
        <f>IF(D2836&lt;=0,"-",IF(OR(D2863/D2836*100&lt;-500,D2863/D2836*100&gt;500),"-",D2863/D2836*100))</f>
        <v>16.179518149598898</v>
      </c>
    </row>
    <row r="2873" spans="1:4" x14ac:dyDescent="0.25">
      <c r="A2873" s="1" t="s">
        <v>195</v>
      </c>
      <c r="B2873" s="10">
        <f>IF(B2848=0,"-",IF(OR(B2863/B2848*100&lt;-500,B2863/B2848*100&gt;500),"-",B2863/B2848*100))</f>
        <v>11.641530061714818</v>
      </c>
      <c r="C2873" s="10">
        <f>IF(C2848=0,"-",IF(OR(C2863/C2848*100&lt;-500,C2863/C2848*100&gt;500),"-",C2863/C2848*100))</f>
        <v>14.693906670852453</v>
      </c>
      <c r="D2873" s="10">
        <f>IF(D2848=0,"-",IF(OR(D2863/D2848*100&lt;-500,D2863/D2848*100&gt;500),"-",D2863/D2848*100))</f>
        <v>8.7761202935338396</v>
      </c>
    </row>
    <row r="2874" spans="1:4" x14ac:dyDescent="0.25">
      <c r="A2874" s="1" t="s">
        <v>196</v>
      </c>
      <c r="B2874" s="10">
        <f>IF(B2851=0,"-",IF(OR(B2853/B2851*100&lt;-500,B2853/B2851*100&gt;99),"-",B2853/B2851*100))</f>
        <v>33.597923083945396</v>
      </c>
      <c r="C2874" s="10">
        <f>IF(C2851=0,"-",IF(OR(C2853/C2851*100&lt;-500,C2853/C2851*100&gt;99),"-",C2853/C2851*100))</f>
        <v>34.248605040771665</v>
      </c>
      <c r="D2874" s="10">
        <f>IF(D2851=0,"-",IF(OR(D2853/D2851*100&lt;-500,D2853/D2851*100&gt;99),"-",D2853/D2851*100))</f>
        <v>31.250674642551662</v>
      </c>
    </row>
    <row r="2875" spans="1:4" x14ac:dyDescent="0.25">
      <c r="A2875" s="1" t="s">
        <v>197</v>
      </c>
      <c r="B2875" s="10">
        <f>IF(B2851=0,"-",IF(OR(B2857/B2851*100&lt;-500,B2857/B2851*100&gt;500),"-",B2857/B2851*100))</f>
        <v>9.6410313391070446</v>
      </c>
      <c r="C2875" s="10">
        <f>IF(C2851=0,"-",IF(OR(C2857/C2851*100&lt;-500,C2857/C2851*100&gt;500),"-",C2857/C2851*100))</f>
        <v>11.707475076390361</v>
      </c>
      <c r="D2875" s="10">
        <f>IF(D2851=0,"-",IF(OR(D2857/D2851*100&lt;-500,D2857/D2851*100&gt;500),"-",D2857/D2851*100))</f>
        <v>7.4249213099529827</v>
      </c>
    </row>
    <row r="2876" spans="1:4" x14ac:dyDescent="0.25">
      <c r="A2876" s="1" t="s">
        <v>198</v>
      </c>
      <c r="B2876" s="10">
        <f>IF(B2851=0,"-",IF(OR(B2863/B2851*100&lt;-500,B2863/B2851*100&gt;500),"-",B2863/B2851*100))</f>
        <v>9.6410313391070446</v>
      </c>
      <c r="C2876" s="10">
        <f>IF(C2851=0,"-",IF(OR(C2863/C2851*100&lt;-500,C2863/C2851*100&gt;500),"-",C2863/C2851*100))</f>
        <v>11.707475076390361</v>
      </c>
      <c r="D2876" s="10">
        <f>IF(D2851=0,"-",IF(OR(D2863/D2851*100&lt;-500,D2863/D2851*100&gt;500),"-",D2863/D2851*100))</f>
        <v>7.4249213099529827</v>
      </c>
    </row>
    <row r="2877" spans="1:4" x14ac:dyDescent="0.25">
      <c r="A2877" s="1" t="s">
        <v>199</v>
      </c>
      <c r="B2877" s="10">
        <f>IF(B2851=0,"-",IF(OR(B2864/B2851*100&lt;-500,B2864/B2851*100&gt;500),"-",B2864/B2851*100))</f>
        <v>11.984355090542294</v>
      </c>
      <c r="C2877" s="10">
        <f t="shared" ref="C2877:D2877" si="33">IF(C2851=0,"-",IF(OR(C2864/C2851*100&lt;-500,C2864/C2851*100&gt;500),"-",C2864/C2851*100))</f>
        <v>14.023669656720742</v>
      </c>
      <c r="D2877" s="10">
        <f t="shared" si="33"/>
        <v>10.121531285611857</v>
      </c>
    </row>
    <row r="2878" spans="1:4" x14ac:dyDescent="0.25">
      <c r="A2878" s="1" t="s">
        <v>200</v>
      </c>
      <c r="B2878" s="10">
        <f>IF(B2836&lt;=0,"-",IF(OR((B2840+B2843)/B2836&lt;=0,(B2840+B2843)/B2836&gt;100),"-",(B2840+B2843)/B2836))</f>
        <v>1.0575507795711196</v>
      </c>
      <c r="C2878" s="10">
        <f>IF(C2836&lt;=0,"-",IF(OR((C2840+C2843)/C2836&lt;=0,(C2840+C2843)/C2836&gt;100),"-",(C2840+C2843)/C2836))</f>
        <v>0.93980030923005886</v>
      </c>
      <c r="D2878" s="10">
        <f>IF(D2836&lt;=0,"-",IF(OR((D2840+D2843)/D2836&lt;=0,(D2840+D2843)/D2836&gt;100),"-",(D2840+D2843)/D2836))</f>
        <v>0.84358436398368553</v>
      </c>
    </row>
    <row r="2879" spans="1:4" x14ac:dyDescent="0.25">
      <c r="A2879" s="1" t="s">
        <v>201</v>
      </c>
      <c r="B2879" s="10">
        <f>IF(B2855=0,"-",IF((B2855+B2863)&lt;=0,"-",IF(OR((B2855+B2863)/B2855&lt;=0,(B2855+B2863)/B2855&gt;1000),"-",(B2855+B2863)/B2855)))</f>
        <v>9.3614639767310042</v>
      </c>
      <c r="C2879" s="10">
        <f>IF(C2855=0,"-",IF((C2855+C2863)&lt;=0,"-",IF(OR((C2855+C2863)/C2855&lt;=0,(C2855+C2863)/C2855&gt;1000),"-",(C2855+C2863)/C2855)))</f>
        <v>12.163763051550207</v>
      </c>
      <c r="D2879" s="10">
        <f>IF(D2855=0,"-",IF((D2855+D2863)&lt;=0,"-",IF(OR((D2855+D2863)/D2855&lt;=0,(D2855+D2863)/D2855&gt;1000),"-",(D2855+D2863)/D2855)))</f>
        <v>8.0452033430310319</v>
      </c>
    </row>
    <row r="2880" spans="1:4" x14ac:dyDescent="0.25">
      <c r="A2880" s="1" t="s">
        <v>202</v>
      </c>
      <c r="B2880" s="10">
        <f>IF(B2836&lt;=0,"-",IF(B2844=0,"-",IF(OR(B2844/B2836*100&lt;0,B2844/B2836*100&gt;1000),"-",B2844/B2836*100)))</f>
        <v>49.226365325939483</v>
      </c>
      <c r="C2880" s="10">
        <f>IF(C2836&lt;=0,"-",IF(C2844=0,"-",IF(OR(C2844/C2836*100&lt;0,C2844/C2836*100&gt;1000),"-",C2844/C2836*100)))</f>
        <v>24.96573743402611</v>
      </c>
      <c r="D2880" s="10">
        <f>IF(D2836&lt;=0,"-",IF(D2844=0,"-",IF(OR(D2844/D2836*100&lt;0,D2844/D2836*100&gt;1000),"-",D2844/D2836*100)))</f>
        <v>16.970616105144813</v>
      </c>
    </row>
    <row r="2881" spans="1:4" x14ac:dyDescent="0.25">
      <c r="A2881" s="1" t="s">
        <v>81</v>
      </c>
      <c r="B2881" s="10">
        <f>IF(B2843=0,"-",IF(OR((B2824+B2828+B2832)/B2843&lt;0,(B2824+B2828+B2832)/B2843&gt;50),"-",(B2824+B2828+B2832)/B2843))</f>
        <v>1.3332653093139386</v>
      </c>
      <c r="C2881" s="10">
        <f>IF(C2843=0,"-",IF(OR((C2824+C2828+C2832)/C2843&lt;0,(C2824+C2828+C2832)/C2843&gt;50),"-",(C2824+C2828+C2832)/C2843))</f>
        <v>1.9895665917829142</v>
      </c>
      <c r="D2881" s="10">
        <f>IF(D2843=0,"-",IF(OR((D2824+D2828+D2832)/D2843&lt;0,(D2824+D2828+D2832)/D2843&gt;50),"-",(D2824+D2828+D2832)/D2843))</f>
        <v>3.1604089797494423</v>
      </c>
    </row>
    <row r="2882" spans="1:4" x14ac:dyDescent="0.25">
      <c r="A2882" s="1" t="s">
        <v>203</v>
      </c>
      <c r="B2882" s="10">
        <f>IF(B2843=0,"-",IF(OR((B2828+B2832)/B2843&lt;0,(B2828+B2832)/B2843&gt;30),"-",(B2828+B2832)/B2843))</f>
        <v>0.67736114700264127</v>
      </c>
      <c r="C2882" s="10">
        <f>IF(C2843=0,"-",IF(OR((C2828+C2832)/C2843&lt;0,(C2828+C2832)/C2843&gt;30),"-",(C2828+C2832)/C2843))</f>
        <v>0.80200118477851368</v>
      </c>
      <c r="D2882" s="10">
        <f>IF(D2843=0,"-",IF(OR((D2828+D2832)/D2843&lt;0,(D2828+D2832)/D2843&gt;30),"-",(D2828+D2832)/D2843))</f>
        <v>1.5989556518505805</v>
      </c>
    </row>
    <row r="2883" spans="1:4" x14ac:dyDescent="0.25">
      <c r="A2883" s="1" t="s">
        <v>204</v>
      </c>
      <c r="B2883" s="10">
        <f>IF(B2843=0,"-",IF(OR((B2830+B2832)/B2843&lt;0,(B2830+B2832)/B2843&gt;15),"-",(B2830+B2832)/B2843))</f>
        <v>0.39565871534007185</v>
      </c>
      <c r="C2883" s="10">
        <f>IF(C2843=0,"-",IF(OR((C2830+C2832)/C2843&lt;0,(C2830+C2832)/C2843&gt;15),"-",(C2830+C2832)/C2843))</f>
        <v>0.37622743180863927</v>
      </c>
      <c r="D2883" s="10">
        <f>IF(D2843=0,"-",IF(OR((D2830+D2832)/D2843&lt;0,(D2830+D2832)/D2843&gt;15),"-",(D2830+D2832)/D2843))</f>
        <v>0.84783389823236655</v>
      </c>
    </row>
    <row r="2884" spans="1:4" x14ac:dyDescent="0.25">
      <c r="A2884" s="1" t="s">
        <v>205</v>
      </c>
      <c r="B2884" s="8">
        <f>IF((B2824+B2828+B2832)-B2843=0,"-",(B2824+B2828+B2832)-B2843)</f>
        <v>2152395</v>
      </c>
      <c r="C2884" s="8">
        <f>IF((C2824+C2828+C2832)-C2843=0,"-",(C2824+C2828+C2832)-C2843)</f>
        <v>4680648</v>
      </c>
      <c r="D2884" s="8">
        <f>IF((D2824+D2828+D2832)-D2843=0,"-",(D2824+D2828+D2832)-D2843)</f>
        <v>7251093</v>
      </c>
    </row>
    <row r="2885" spans="1:4" x14ac:dyDescent="0.25">
      <c r="A2885" s="1" t="s">
        <v>206</v>
      </c>
      <c r="B2885" s="11">
        <f>IF(B2851=0,"-",IF(OR(B2829/B2851*365&lt;=0,B2829/B2851*365&gt;720),"-",B2829/B2851*365))</f>
        <v>14.425356931775372</v>
      </c>
      <c r="C2885" s="11">
        <f>IF(C2851=0,"-",IF(OR(C2829/C2851*365&lt;=0,C2829/C2851*365&gt;720),"-",C2829/C2851*365))</f>
        <v>10.767764700486719</v>
      </c>
      <c r="D2885" s="11">
        <f>IF(D2851=0,"-",IF(OR(D2829/D2851*365&lt;=0,D2829/D2851*365&gt;720),"-",D2829/D2851*365))</f>
        <v>9.3537543432452068</v>
      </c>
    </row>
    <row r="2886" spans="1:4" x14ac:dyDescent="0.25">
      <c r="A2886" s="1" t="s">
        <v>207</v>
      </c>
      <c r="B2886" s="11">
        <f>IF(B2852=0,"-",IF(OR(B2845/B2852*365&lt;=0,B2845/B2852*365&gt;720),"-",B2845/B2852*365))</f>
        <v>23.70880161091495</v>
      </c>
      <c r="C2886" s="11">
        <f>IF(C2852=0,"-",IF(OR(C2845/C2852*365&lt;=0,C2845/C2852*365&gt;720),"-",C2845/C2852*365))</f>
        <v>22.681859603136878</v>
      </c>
      <c r="D2886" s="11">
        <f>IF(D2852=0,"-",IF(OR(D2845/D2852*365&lt;=0,D2845/D2852*365&gt;720),"-",D2845/D2852*365))</f>
        <v>22.040494637840379</v>
      </c>
    </row>
    <row r="2887" spans="1:4" x14ac:dyDescent="0.25">
      <c r="A2887" s="1" t="s">
        <v>208</v>
      </c>
      <c r="B2887" s="11">
        <f>IF(B2852=0,"-",IF(OR(B2824/B2852*365&lt;=0,B2824/B2852*365&gt;720),"-",B2824/B2852*365))</f>
        <v>124.7492554528653</v>
      </c>
      <c r="C2887" s="11">
        <f>IF(C2852=0,"-",IF(OR(C2824/C2852*365&lt;=0,C2824/C2852*365&gt;720),"-",C2824/C2852*365))</f>
        <v>137.51003304699933</v>
      </c>
      <c r="D2887" s="11">
        <f>IF(D2852=0,"-",IF(OR(D2824/D2852*365&lt;=0,D2824/D2852*365&gt;720),"-",D2824/D2852*365))</f>
        <v>120.66734266650046</v>
      </c>
    </row>
    <row r="2888" spans="1:4" x14ac:dyDescent="0.25">
      <c r="A2888" s="1" t="s">
        <v>209</v>
      </c>
      <c r="B2888" s="10">
        <f>IF(OR(B2848=0,B2851=0),"-",IF(OR(B2851/B2848&lt;=0,B2851/B2848&gt;100),"-",B2851/B2848))</f>
        <v>1.2074984150806691</v>
      </c>
      <c r="C2888" s="10">
        <f>IF(OR(C2848=0,C2851=0),"-",IF(OR(C2851/C2848&lt;=0,C2851/C2848&gt;100),"-",C2851/C2848))</f>
        <v>1.2550875893372275</v>
      </c>
      <c r="D2888" s="10">
        <f>IF(OR(D2848=0,D2851=0),"-",IF(OR(D2851/D2848&lt;=0,D2851/D2848&gt;100),"-",D2851/D2848))</f>
        <v>1.181981589726695</v>
      </c>
    </row>
    <row r="2889" spans="1:4" x14ac:dyDescent="0.25">
      <c r="A2889" s="1" t="s">
        <v>210</v>
      </c>
      <c r="B2889" s="8">
        <f>IF(OR(B2887="-",B2885="-",B2886="-"),"-",(B2887+B2885)-B2886)</f>
        <v>115.46581077372574</v>
      </c>
      <c r="C2889" s="8">
        <f>IF(OR(C2887="-",C2885="-",C2886="-"),"-",(C2887+C2885)-C2886)</f>
        <v>125.59593814434916</v>
      </c>
      <c r="D2889" s="8">
        <f>IF(OR(D2887="-",D2885="-",D2886="-"),"-",(D2887+D2885)-D2886)</f>
        <v>107.98060237190528</v>
      </c>
    </row>
    <row r="2890" spans="1:4" x14ac:dyDescent="0.25">
      <c r="A2890" s="1" t="s">
        <v>211</v>
      </c>
      <c r="B2890" s="10">
        <f>IF(B2813=0,"-",(B2813/B2833)*100)</f>
        <v>44.295597158789512</v>
      </c>
      <c r="C2890" s="10">
        <f>IF(C2813=0,"-",(C2813/C2833)*100)</f>
        <v>47.913944466903438</v>
      </c>
      <c r="D2890" s="10">
        <f>IF(D2813=0,"-",(D2813/D2833)*100)</f>
        <v>45.626120962478268</v>
      </c>
    </row>
    <row r="2891" spans="1:4" x14ac:dyDescent="0.25">
      <c r="A2891" s="1" t="s">
        <v>212</v>
      </c>
      <c r="B2891" s="10">
        <f>IF(B2844=0,"-",IF(B2844/B2851&gt;10,"-",(B2844/B2851)*100))</f>
        <v>19.813474431675722</v>
      </c>
      <c r="C2891" s="10">
        <f>IF(C2844=0,"-",IF(C2844/C2851&gt;10,"-",(C2844/C2851)*100))</f>
        <v>10.254472843661816</v>
      </c>
      <c r="D2891" s="10">
        <f>IF(D2844=0,"-",IF(D2844/D2851&gt;10,"-",(D2844/D2851)*100))</f>
        <v>7.7879630281353434</v>
      </c>
    </row>
    <row r="2892" spans="1:4" x14ac:dyDescent="0.25">
      <c r="A2892" s="1"/>
      <c r="B2892" s="1"/>
      <c r="C2892" s="1"/>
      <c r="D2892" s="1"/>
    </row>
    <row r="2893" spans="1:4" x14ac:dyDescent="0.25">
      <c r="A2893" s="1" t="s">
        <v>176</v>
      </c>
      <c r="B2893" s="1"/>
      <c r="C2893" s="1"/>
      <c r="D2893" s="2" t="s">
        <v>177</v>
      </c>
    </row>
    <row r="2894" spans="1:4" x14ac:dyDescent="0.25">
      <c r="A2894" s="3" t="str">
        <f>"ΚΩΔΙΚΟΣ ICAP" &amp; ": " &amp; '[1]ΣΤΟΙΧΕΙΑ ΕΤΟΥΣ 3'!A$38</f>
        <v>ΚΩΔΙΚΟΣ ICAP: 29172</v>
      </c>
      <c r="B2894" s="1"/>
      <c r="C2894" s="1"/>
      <c r="D2894" s="2"/>
    </row>
    <row r="2895" spans="1:4" x14ac:dyDescent="0.25">
      <c r="A2895" s="3" t="str">
        <f>'[1]ΣΤΟΙΧΕΙΑ ΕΤΟΥΣ 3'!B$38</f>
        <v>ΚΑΛΟΤΕΡΑΚΗΣ, Κ., Α.Β.Ε.Ε.</v>
      </c>
      <c r="B2895" s="1"/>
      <c r="C2895" s="1"/>
      <c r="D2895" s="1"/>
    </row>
    <row r="2896" spans="1:4" x14ac:dyDescent="0.25">
      <c r="A2896" s="1" t="s">
        <v>178</v>
      </c>
      <c r="B2896" s="2" t="s">
        <v>179</v>
      </c>
      <c r="C2896" s="2" t="s">
        <v>179</v>
      </c>
      <c r="D2896" s="2" t="s">
        <v>179</v>
      </c>
    </row>
    <row r="2897" spans="1:4" x14ac:dyDescent="0.25">
      <c r="A2897" s="3" t="s">
        <v>180</v>
      </c>
      <c r="B2897" s="4" t="str">
        <f>IF(MAX([1]Βοηθητικό!$E$38:$J$38)-2=MAX([1]Βοηθητικό!$E$1:$J$1)-2,RIGHT('[1]ΣΤΟΙΧΕΙΑ ΕΤΟΥΣ 4'!$F$38,10),IF(MAX([1]Βοηθητικό!$E$38:$J$38)-2=MAX([1]Βοηθητικό!$E$1:$J$1)-3,RIGHT('[1]ΣΤΟΙΧΕΙΑ ΕΤΟΥΣ 3'!$F$38,10),IF(MAX([1]Βοηθητικό!$E$38:$J$38)-2=MAX([1]Βοηθητικό!$E$1:$J$1)-4,RIGHT('[1]ΣΤΟΙΧΕΙΑ ΕΤΟΥΣ 2'!$F$38,10),IF(MAX([1]Βοηθητικό!$E$38:$J$38)-2=MAX([1]Βοηθητικό!$E$1:$J$1)-5,RIGHT('[1]ΣΤΟΙΧΕΙΑ ΕΤΟΥΣ 1'!$F$38,10),""))))</f>
        <v/>
      </c>
      <c r="C2897" s="17" t="str">
        <f>IF(MAX([1]Βοηθητικό!$E$38:$J$38)-1=MAX([1]Βοηθητικό!$E$1:$J$1)-1,RIGHT('[1]ΣΤΟΙΧΕΙΑ ΕΤΟΥΣ 5'!$F$38,10),IF(MAX([1]Βοηθητικό!$E$38:$J$38)-1=MAX([1]Βοηθητικό!$E$1:$J$1)-2,RIGHT('[1]ΣΤΟΙΧΕΙΑ ΕΤΟΥΣ 4'!$F$38,10),IF(MAX([1]Βοηθητικό!$E$38:$J$38)-1=MAX([1]Βοηθητικό!$E$1:$J$1)-3,RIGHT('[1]ΣΤΟΙΧΕΙΑ ΕΤΟΥΣ 3'!$F$38,10),IF(MAX([1]Βοηθητικό!$E$38:$J$38)-1=MAX([1]Βοηθητικό!$E$1:$J$1)-4,RIGHT('[1]ΣΤΟΙΧΕΙΑ ΕΤΟΥΣ 2'!$F$38,10),IF(MAX([1]Βοηθητικό!$E$38:$J$38)-1=MAX([1]Βοηθητικό!$E$1:$J$1)-5,RIGHT('[1]ΣΤΟΙΧΕΙΑ ΕΤΟΥΣ 1'!$F$38,10),"")))))</f>
        <v/>
      </c>
      <c r="D2897" s="5" t="str">
        <f>IF(MAX([1]Βοηθητικό!$E$38:$J$38)=MAX([1]Βοηθητικό!$E$1:$J$1),RIGHT('[1]ΣΤΟΙΧΕΙΑ ΕΤΟΥΣ 6'!$F$38,10),IF(MAX([1]Βοηθητικό!$E$38:$J$38)=MAX([1]Βοηθητικό!$E$1:$J$1)-1,RIGHT('[1]ΣΤΟΙΧΕΙΑ ΕΤΟΥΣ 5'!$F$38,10),IF(MAX([1]Βοηθητικό!$E$38:$J$38)=MAX([1]Βοηθητικό!$E$1:$J$1)-2,RIGHT('[1]ΣΤΟΙΧΕΙΑ ΕΤΟΥΣ 4'!$F$38,10),IF(MAX([1]Βοηθητικό!$E$38:$J$38)=MAX([1]Βοηθητικό!$E$1:$J$1)-3,RIGHT('[1]ΣΤΟΙΧΕΙΑ ΕΤΟΥΣ 3'!$F$38,10),IF(MAX([1]Βοηθητικό!$E$38:$J$38)=MAX([1]Βοηθητικό!$E$1:$J$1)-4,RIGHT('[1]ΣΤΟΙΧΕΙΑ ΕΤΟΥΣ 2'!$F$38,10),IF(MAX([1]Βοηθητικό!$E$38:$J$38)=MAX([1]Βοηθητικό!$E$1:$J$1)-5,RIGHT('[1]ΣΤΟΙΧΕΙΑ ΕΤΟΥΣ 1'!$F$38,10),""))))))</f>
        <v>31/12/2015</v>
      </c>
    </row>
    <row r="2898" spans="1:4" x14ac:dyDescent="0.25">
      <c r="A2898" s="1" t="s">
        <v>6</v>
      </c>
      <c r="B2898" s="6" t="str">
        <f>IF(MAX([1]Βοηθητικό!$E$38:$J$38)-2=MAX([1]Βοηθητικό!$E$1:$J$1)-2,'[1]ΣΤΟΙΧΕΙΑ ΕΤΟΥΣ 4'!$G$38,IF(MAX([1]Βοηθητικό!$E$38:$J$38)-2=MAX([1]Βοηθητικό!$E$1:$J$1)-3,'[1]ΣΤΟΙΧΕΙΑ ΕΤΟΥΣ 3'!$G$38,IF(MAX([1]Βοηθητικό!$E$38:$J$38)-2=MAX([1]Βοηθητικό!$E$1:$J$1)-4,'[1]ΣΤΟΙΧΕΙΑ ΕΤΟΥΣ 2'!$G$38,IF(MAX([1]Βοηθητικό!$E$38:$J$38)-2=MAX([1]Βοηθητικό!$E$1:$J$1)-5,'[1]ΣΤΟΙΧΕΙΑ ΕΤΟΥΣ 1'!$G$38,""))))</f>
        <v/>
      </c>
      <c r="C2898" s="6" t="str">
        <f>IF(MAX([1]Βοηθητικό!$E$38:$J$38)-1=MAX([1]Βοηθητικό!$E$1:$J$1)-1,'[1]ΣΤΟΙΧΕΙΑ ΕΤΟΥΣ 5'!$G$38,IF(MAX([1]Βοηθητικό!$E$38:$J$38)-1=MAX([1]Βοηθητικό!$E$1:$J$1)-2,'[1]ΣΤΟΙΧΕΙΑ ΕΤΟΥΣ 4'!$G$38,IF(MAX([1]Βοηθητικό!$E$38:$J$38)-1=MAX([1]Βοηθητικό!$E$1:$J$1)-3,'[1]ΣΤΟΙΧΕΙΑ ΕΤΟΥΣ 3'!$G$38,IF(MAX([1]Βοηθητικό!$E$38:$J$38)-1=MAX([1]Βοηθητικό!$E$1:$J$1)-4,'[1]ΣΤΟΙΧΕΙΑ ΕΤΟΥΣ 2'!$G$38,IF(MAX([1]Βοηθητικό!$E$38:$J$38)-1=MAX([1]Βοηθητικό!$E$1:$J$1)-5,'[1]ΣΤΟΙΧΕΙΑ ΕΤΟΥΣ 1'!$G$38,"")))))</f>
        <v/>
      </c>
      <c r="D2898" s="7">
        <f>IF(MAX([1]Βοηθητικό!$E$38:$J$38)=MAX([1]Βοηθητικό!$E$1:$J$1),'[1]ΣΤΟΙΧΕΙΑ ΕΤΟΥΣ 6'!$G$38,IF(MAX([1]Βοηθητικό!$E$38:$J$38)=MAX([1]Βοηθητικό!$E$1:$J$1)-1,'[1]ΣΤΟΙΧΕΙΑ ΕΤΟΥΣ 5'!$G$38,IF(MAX([1]Βοηθητικό!$E$38:$J$38)=MAX([1]Βοηθητικό!$E$1:$J$1)-2,'[1]ΣΤΟΙΧΕΙΑ ΕΤΟΥΣ 4'!$G$38,IF(MAX([1]Βοηθητικό!$E$38:$J$38)=MAX([1]Βοηθητικό!$E$1:$J$1)-3,'[1]ΣΤΟΙΧΕΙΑ ΕΤΟΥΣ 3'!$G$38,IF(MAX([1]Βοηθητικό!$E$38:$J$38)=MAX([1]Βοηθητικό!$E$1:$J$1)-4,'[1]ΣΤΟΙΧΕΙΑ ΕΤΟΥΣ 2'!$G$38,IF(MAX([1]Βοηθητικό!$E$38:$J$38)=MAX([1]Βοηθητικό!$E$1:$J$1)-5,'[1]ΣΤΟΙΧΕΙΑ ΕΤΟΥΣ 1'!$G$38,""))))))</f>
        <v>818262</v>
      </c>
    </row>
    <row r="2899" spans="1:4" x14ac:dyDescent="0.25">
      <c r="A2899" s="1" t="s">
        <v>7</v>
      </c>
      <c r="B2899" s="6" t="str">
        <f>IF(MAX([1]Βοηθητικό!$E$38:$J$38)-2=MAX([1]Βοηθητικό!$E$1:$J$1)-2,'[1]ΣΤΟΙΧΕΙΑ ΕΤΟΥΣ 4'!$H$38,IF(MAX([1]Βοηθητικό!$E$38:$J$38)-2=MAX([1]Βοηθητικό!$E$1:$J$1)-3,'[1]ΣΤΟΙΧΕΙΑ ΕΤΟΥΣ 3'!$H$38,IF(MAX([1]Βοηθητικό!$E$38:$J$38)-2=MAX([1]Βοηθητικό!$E$1:$J$1)-4,'[1]ΣΤΟΙΧΕΙΑ ΕΤΟΥΣ 2'!$H$38,IF(MAX([1]Βοηθητικό!$E$38:$J$38)-2=MAX([1]Βοηθητικό!$E$1:$J$1)-5,'[1]ΣΤΟΙΧΕΙΑ ΕΤΟΥΣ 1'!$H$38,""))))</f>
        <v/>
      </c>
      <c r="C2899" s="6" t="str">
        <f>IF(MAX([1]Βοηθητικό!$E$38:$J$38)-1=MAX([1]Βοηθητικό!$E$1:$J$1)-1,'[1]ΣΤΟΙΧΕΙΑ ΕΤΟΥΣ 5'!$H$38,IF(MAX([1]Βοηθητικό!$E$38:$J$38)-1=MAX([1]Βοηθητικό!$E$1:$J$1)-2,'[1]ΣΤΟΙΧΕΙΑ ΕΤΟΥΣ 4'!$H$38,IF(MAX([1]Βοηθητικό!$E$38:$J$38)-1=MAX([1]Βοηθητικό!$E$1:$J$1)-3,'[1]ΣΤΟΙΧΕΙΑ ΕΤΟΥΣ 3'!$H$38,IF(MAX([1]Βοηθητικό!$E$38:$J$38)-1=MAX([1]Βοηθητικό!$E$1:$J$1)-4,'[1]ΣΤΟΙΧΕΙΑ ΕΤΟΥΣ 2'!$H$38,IF(MAX([1]Βοηθητικό!$E$38:$J$38)-1=MAX([1]Βοηθητικό!$E$1:$J$1)-5,'[1]ΣΤΟΙΧΕΙΑ ΕΤΟΥΣ 1'!$H$38,"")))))</f>
        <v/>
      </c>
      <c r="D2899" s="7">
        <f>IF(MAX([1]Βοηθητικό!$E$38:$J$38)=MAX([1]Βοηθητικό!$E$1:$J$1),'[1]ΣΤΟΙΧΕΙΑ ΕΤΟΥΣ 6'!$H$38,IF(MAX([1]Βοηθητικό!$E$38:$J$38)=MAX([1]Βοηθητικό!$E$1:$J$1)-1,'[1]ΣΤΟΙΧΕΙΑ ΕΤΟΥΣ 5'!$H$38,IF(MAX([1]Βοηθητικό!$E$38:$J$38)=MAX([1]Βοηθητικό!$E$1:$J$1)-2,'[1]ΣΤΟΙΧΕΙΑ ΕΤΟΥΣ 4'!$H$38,IF(MAX([1]Βοηθητικό!$E$38:$J$38)=MAX([1]Βοηθητικό!$E$1:$J$1)-3,'[1]ΣΤΟΙΧΕΙΑ ΕΤΟΥΣ 3'!$H$38,IF(MAX([1]Βοηθητικό!$E$38:$J$38)=MAX([1]Βοηθητικό!$E$1:$J$1)-4,'[1]ΣΤΟΙΧΕΙΑ ΕΤΟΥΣ 2'!$H$38,IF(MAX([1]Βοηθητικό!$E$38:$J$38)=MAX([1]Βοηθητικό!$E$1:$J$1)-5,'[1]ΣΤΟΙΧΕΙΑ ΕΤΟΥΣ 1'!$H$38,""))))))</f>
        <v>0</v>
      </c>
    </row>
    <row r="2900" spans="1:4" x14ac:dyDescent="0.25">
      <c r="A2900" s="1" t="s">
        <v>8</v>
      </c>
      <c r="B2900" s="6" t="str">
        <f>IF(MAX([1]Βοηθητικό!$E$38:$J$38)-2=MAX([1]Βοηθητικό!$E$1:$J$1)-2,'[1]ΣΤΟΙΧΕΙΑ ΕΤΟΥΣ 4'!$I$38,IF(MAX([1]Βοηθητικό!$E$38:$J$38)-2=MAX([1]Βοηθητικό!$E$1:$J$1)-3,'[1]ΣΤΟΙΧΕΙΑ ΕΤΟΥΣ 3'!$I$38,IF(MAX([1]Βοηθητικό!$E$38:$J$38)-2=MAX([1]Βοηθητικό!$E$1:$J$1)-4,'[1]ΣΤΟΙΧΕΙΑ ΕΤΟΥΣ 2'!$I$38,IF(MAX([1]Βοηθητικό!$E$38:$J$38)-2=MAX([1]Βοηθητικό!$E$1:$J$1)-5,'[1]ΣΤΟΙΧΕΙΑ ΕΤΟΥΣ 1'!$I$38,""))))</f>
        <v/>
      </c>
      <c r="C2900" s="6" t="str">
        <f>IF(MAX([1]Βοηθητικό!$E$38:$J$38)-1=MAX([1]Βοηθητικό!$E$1:$J$1)-1,'[1]ΣΤΟΙΧΕΙΑ ΕΤΟΥΣ 5'!$I$38,IF(MAX([1]Βοηθητικό!$E$38:$J$38)-1=MAX([1]Βοηθητικό!$E$1:$J$1)-2,'[1]ΣΤΟΙΧΕΙΑ ΕΤΟΥΣ 4'!$I$38,IF(MAX([1]Βοηθητικό!$E$38:$J$38)-1=MAX([1]Βοηθητικό!$E$1:$J$1)-3,'[1]ΣΤΟΙΧΕΙΑ ΕΤΟΥΣ 3'!$I$38,IF(MAX([1]Βοηθητικό!$E$38:$J$38)-1=MAX([1]Βοηθητικό!$E$1:$J$1)-4,'[1]ΣΤΟΙΧΕΙΑ ΕΤΟΥΣ 2'!$I$38,IF(MAX([1]Βοηθητικό!$E$38:$J$38)-1=MAX([1]Βοηθητικό!$E$1:$J$1)-5,'[1]ΣΤΟΙΧΕΙΑ ΕΤΟΥΣ 1'!$I$38,"")))))</f>
        <v/>
      </c>
      <c r="D2900" s="7">
        <f>IF(MAX([1]Βοηθητικό!$E$38:$J$38)=MAX([1]Βοηθητικό!$E$1:$J$1),'[1]ΣΤΟΙΧΕΙΑ ΕΤΟΥΣ 6'!$I$38,IF(MAX([1]Βοηθητικό!$E$38:$J$38)=MAX([1]Βοηθητικό!$E$1:$J$1)-1,'[1]ΣΤΟΙΧΕΙΑ ΕΤΟΥΣ 5'!$I$38,IF(MAX([1]Βοηθητικό!$E$38:$J$38)=MAX([1]Βοηθητικό!$E$1:$J$1)-2,'[1]ΣΤΟΙΧΕΙΑ ΕΤΟΥΣ 4'!$I$38,IF(MAX([1]Βοηθητικό!$E$38:$J$38)=MAX([1]Βοηθητικό!$E$1:$J$1)-3,'[1]ΣΤΟΙΧΕΙΑ ΕΤΟΥΣ 3'!$I$38,IF(MAX([1]Βοηθητικό!$E$38:$J$38)=MAX([1]Βοηθητικό!$E$1:$J$1)-4,'[1]ΣΤΟΙΧΕΙΑ ΕΤΟΥΣ 2'!$I$38,IF(MAX([1]Βοηθητικό!$E$38:$J$38)=MAX([1]Βοηθητικό!$E$1:$J$1)-5,'[1]ΣΤΟΙΧΕΙΑ ΕΤΟΥΣ 1'!$I$38,""))))))</f>
        <v>791940</v>
      </c>
    </row>
    <row r="2901" spans="1:4" x14ac:dyDescent="0.25">
      <c r="A2901" s="1" t="s">
        <v>57</v>
      </c>
      <c r="B2901" s="6" t="str">
        <f>IF(MAX([1]Βοηθητικό!$E$38:$J$38)-2=MAX([1]Βοηθητικό!$E$1:$J$1)-2,'[1]ΣΤΟΙΧΕΙΑ ΕΤΟΥΣ 4'!$BF$38,IF(MAX([1]Βοηθητικό!$E$38:$J$38)-2=MAX([1]Βοηθητικό!$E$1:$J$1)-3,'[1]ΣΤΟΙΧΕΙΑ ΕΤΟΥΣ 3'!$BF$38,IF(MAX([1]Βοηθητικό!$E$38:$J$38)-2=MAX([1]Βοηθητικό!$E$1:$J$1)-4,'[1]ΣΤΟΙΧΕΙΑ ΕΤΟΥΣ 2'!$BF$38,IF(MAX([1]Βοηθητικό!$E$38:$J$38)-2=MAX([1]Βοηθητικό!$E$1:$J$1)-5,'[1]ΣΤΟΙΧΕΙΑ ΕΤΟΥΣ 1'!$BF$38,""))))</f>
        <v/>
      </c>
      <c r="C2901" s="6" t="str">
        <f>IF(MAX([1]Βοηθητικό!$E$38:$J$38)-1=MAX([1]Βοηθητικό!$E$1:$J$1)-1,'[1]ΣΤΟΙΧΕΙΑ ΕΤΟΥΣ 5'!$BF$38,IF(MAX([1]Βοηθητικό!$E$38:$J$38)-1=MAX([1]Βοηθητικό!$E$1:$J$1)-2,'[1]ΣΤΟΙΧΕΙΑ ΕΤΟΥΣ 4'!$BF$38,IF(MAX([1]Βοηθητικό!$E$38:$J$38)-1=MAX([1]Βοηθητικό!$E$1:$J$1)-3,'[1]ΣΤΟΙΧΕΙΑ ΕΤΟΥΣ 3'!$BF$38,IF(MAX([1]Βοηθητικό!$E$38:$J$38)-1=MAX([1]Βοηθητικό!$E$1:$J$1)-4,'[1]ΣΤΟΙΧΕΙΑ ΕΤΟΥΣ 2'!$BF$38,IF(MAX([1]Βοηθητικό!$E$38:$J$38)-1=MAX([1]Βοηθητικό!$E$1:$J$1)-5,'[1]ΣΤΟΙΧΕΙΑ ΕΤΟΥΣ 1'!$BF$38,"")))))</f>
        <v/>
      </c>
      <c r="D2901" s="7">
        <f>IF(MAX([1]Βοηθητικό!$E$38:$J$38)=MAX([1]Βοηθητικό!$E$1:$J$1),'[1]ΣΤΟΙΧΕΙΑ ΕΤΟΥΣ 6'!$BF$38,IF(MAX([1]Βοηθητικό!$E$38:$J$38)=MAX([1]Βοηθητικό!$E$1:$J$1)-1,'[1]ΣΤΟΙΧΕΙΑ ΕΤΟΥΣ 5'!$BF$38,IF(MAX([1]Βοηθητικό!$E$38:$J$38)=MAX([1]Βοηθητικό!$E$1:$J$1)-2,'[1]ΣΤΟΙΧΕΙΑ ΕΤΟΥΣ 4'!$BF$38,IF(MAX([1]Βοηθητικό!$E$38:$J$38)=MAX([1]Βοηθητικό!$E$1:$J$1)-3,'[1]ΣΤΟΙΧΕΙΑ ΕΤΟΥΣ 3'!$BF$38,IF(MAX([1]Βοηθητικό!$E$38:$J$38)=MAX([1]Βοηθητικό!$E$1:$J$1)-4,'[1]ΣΤΟΙΧΕΙΑ ΕΤΟΥΣ 2'!$BF$38,IF(MAX([1]Βοηθητικό!$E$38:$J$38)=MAX([1]Βοηθητικό!$E$1:$J$1)-5,'[1]ΣΤΟΙΧΕΙΑ ΕΤΟΥΣ 1'!$BF$38,""))))))</f>
        <v>19622</v>
      </c>
    </row>
    <row r="2902" spans="1:4" x14ac:dyDescent="0.25">
      <c r="A2902" s="1" t="s">
        <v>9</v>
      </c>
      <c r="B2902" s="6" t="str">
        <f>IF(MAX([1]Βοηθητικό!$E$38:$J$38)-2=MAX([1]Βοηθητικό!$E$1:$J$1)-2,'[1]ΣΤΟΙΧΕΙΑ ΕΤΟΥΣ 4'!$J$38,IF(MAX([1]Βοηθητικό!$E$38:$J$38)-2=MAX([1]Βοηθητικό!$E$1:$J$1)-3,'[1]ΣΤΟΙΧΕΙΑ ΕΤΟΥΣ 3'!$J$38,IF(MAX([1]Βοηθητικό!$E$38:$J$38)-2=MAX([1]Βοηθητικό!$E$1:$J$1)-4,'[1]ΣΤΟΙΧΕΙΑ ΕΤΟΥΣ 2'!$J$38,IF(MAX([1]Βοηθητικό!$E$38:$J$38)-2=MAX([1]Βοηθητικό!$E$1:$J$1)-5,'[1]ΣΤΟΙΧΕΙΑ ΕΤΟΥΣ 1'!$J$38,""))))</f>
        <v/>
      </c>
      <c r="C2902" s="6" t="str">
        <f>IF(MAX([1]Βοηθητικό!$E$38:$J$38)-1=MAX([1]Βοηθητικό!$E$1:$J$1)-1,'[1]ΣΤΟΙΧΕΙΑ ΕΤΟΥΣ 5'!$J$38,IF(MAX([1]Βοηθητικό!$E$38:$J$38)-1=MAX([1]Βοηθητικό!$E$1:$J$1)-2,'[1]ΣΤΟΙΧΕΙΑ ΕΤΟΥΣ 4'!$J$38,IF(MAX([1]Βοηθητικό!$E$38:$J$38)-1=MAX([1]Βοηθητικό!$E$1:$J$1)-3,'[1]ΣΤΟΙΧΕΙΑ ΕΤΟΥΣ 3'!$J$38,IF(MAX([1]Βοηθητικό!$E$38:$J$38)-1=MAX([1]Βοηθητικό!$E$1:$J$1)-4,'[1]ΣΤΟΙΧΕΙΑ ΕΤΟΥΣ 2'!$J$38,IF(MAX([1]Βοηθητικό!$E$38:$J$38)-1=MAX([1]Βοηθητικό!$E$1:$J$1)-5,'[1]ΣΤΟΙΧΕΙΑ ΕΤΟΥΣ 1'!$J$38,"")))))</f>
        <v/>
      </c>
      <c r="D2902" s="7">
        <f>IF(MAX([1]Βοηθητικό!$E$38:$J$38)=MAX([1]Βοηθητικό!$E$1:$J$1),'[1]ΣΤΟΙΧΕΙΑ ΕΤΟΥΣ 6'!$J$38,IF(MAX([1]Βοηθητικό!$E$38:$J$38)=MAX([1]Βοηθητικό!$E$1:$J$1)-1,'[1]ΣΤΟΙΧΕΙΑ ΕΤΟΥΣ 5'!$J$38,IF(MAX([1]Βοηθητικό!$E$38:$J$38)=MAX([1]Βοηθητικό!$E$1:$J$1)-2,'[1]ΣΤΟΙΧΕΙΑ ΕΤΟΥΣ 4'!$J$38,IF(MAX([1]Βοηθητικό!$E$38:$J$38)=MAX([1]Βοηθητικό!$E$1:$J$1)-3,'[1]ΣΤΟΙΧΕΙΑ ΕΤΟΥΣ 3'!$J$38,IF(MAX([1]Βοηθητικό!$E$38:$J$38)=MAX([1]Βοηθητικό!$E$1:$J$1)-4,'[1]ΣΤΟΙΧΕΙΑ ΕΤΟΥΣ 2'!$J$38,IF(MAX([1]Βοηθητικό!$E$38:$J$38)=MAX([1]Βοηθητικό!$E$1:$J$1)-5,'[1]ΣΤΟΙΧΕΙΑ ΕΤΟΥΣ 1'!$J$38,""))))))</f>
        <v>6699</v>
      </c>
    </row>
    <row r="2903" spans="1:4" x14ac:dyDescent="0.25">
      <c r="A2903" s="1" t="s">
        <v>181</v>
      </c>
      <c r="B2903" s="6" t="str">
        <f>IF(MAX([1]Βοηθητικό!$E$38:$J$38)-2=MAX([1]Βοηθητικό!$E$1:$J$1)-2,'[1]ΣΤΟΙΧΕΙΑ ΕΤΟΥΣ 4'!$M$38,IF(MAX([1]Βοηθητικό!$E$38:$J$38)-2=MAX([1]Βοηθητικό!$E$1:$J$1)-3,'[1]ΣΤΟΙΧΕΙΑ ΕΤΟΥΣ 3'!$M$38,IF(MAX([1]Βοηθητικό!$E$38:$J$38)-2=MAX([1]Βοηθητικό!$E$1:$J$1)-4,'[1]ΣΤΟΙΧΕΙΑ ΕΤΟΥΣ 2'!$M$38,IF(MAX([1]Βοηθητικό!$E$38:$J$38)-2=MAX([1]Βοηθητικό!$E$1:$J$1)-5,'[1]ΣΤΟΙΧΕΙΑ ΕΤΟΥΣ 1'!$M$38,""))))</f>
        <v/>
      </c>
      <c r="C2903" s="6" t="str">
        <f>IF(MAX([1]Βοηθητικό!$E$38:$J$38)-1=MAX([1]Βοηθητικό!$E$1:$J$1)-1,'[1]ΣΤΟΙΧΕΙΑ ΕΤΟΥΣ 5'!$M$38,IF(MAX([1]Βοηθητικό!$E$38:$J$38)-1=MAX([1]Βοηθητικό!$E$1:$J$1)-2,'[1]ΣΤΟΙΧΕΙΑ ΕΤΟΥΣ 4'!$M$38,IF(MAX([1]Βοηθητικό!$E$38:$J$38)-1=MAX([1]Βοηθητικό!$E$1:$J$1)-3,'[1]ΣΤΟΙΧΕΙΑ ΕΤΟΥΣ 3'!$M$38,IF(MAX([1]Βοηθητικό!$E$38:$J$38)-1=MAX([1]Βοηθητικό!$E$1:$J$1)-4,'[1]ΣΤΟΙΧΕΙΑ ΕΤΟΥΣ 2'!$M$38,IF(MAX([1]Βοηθητικό!$E$38:$J$38)-1=MAX([1]Βοηθητικό!$E$1:$J$1)-5,'[1]ΣΤΟΙΧΕΙΑ ΕΤΟΥΣ 1'!$M$38,"")))))</f>
        <v/>
      </c>
      <c r="D2903" s="7">
        <f>IF(MAX([1]Βοηθητικό!$E$38:$J$38)=MAX([1]Βοηθητικό!$E$1:$J$1),'[1]ΣΤΟΙΧΕΙΑ ΕΤΟΥΣ 6'!$M$38,IF(MAX([1]Βοηθητικό!$E$38:$J$38)=MAX([1]Βοηθητικό!$E$1:$J$1)-1,'[1]ΣΤΟΙΧΕΙΑ ΕΤΟΥΣ 5'!$M$38,IF(MAX([1]Βοηθητικό!$E$38:$J$38)=MAX([1]Βοηθητικό!$E$1:$J$1)-2,'[1]ΣΤΟΙΧΕΙΑ ΕΤΟΥΣ 4'!$M$38,IF(MAX([1]Βοηθητικό!$E$38:$J$38)=MAX([1]Βοηθητικό!$E$1:$J$1)-3,'[1]ΣΤΟΙΧΕΙΑ ΕΤΟΥΣ 3'!$M$38,IF(MAX([1]Βοηθητικό!$E$38:$J$38)=MAX([1]Βοηθητικό!$E$1:$J$1)-4,'[1]ΣΤΟΙΧΕΙΑ ΕΤΟΥΣ 2'!$M$38,IF(MAX([1]Βοηθητικό!$E$38:$J$38)=MAX([1]Βοηθητικό!$E$1:$J$1)-5,'[1]ΣΤΟΙΧΕΙΑ ΕΤΟΥΣ 1'!$M$38,""))))))</f>
        <v>0</v>
      </c>
    </row>
    <row r="2904" spans="1:4" x14ac:dyDescent="0.25">
      <c r="A2904" s="1" t="s">
        <v>182</v>
      </c>
      <c r="B2904" s="6" t="str">
        <f>IF(MAX([1]Βοηθητικό!$E$38:$J$38)-2=MAX([1]Βοηθητικό!$E$1:$J$1)-2,'[1]ΣΤΟΙΧΕΙΑ ΕΤΟΥΣ 4'!$BN$38,IF(MAX([1]Βοηθητικό!$E$38:$J$38)-2=MAX([1]Βοηθητικό!$E$1:$J$1)-3,'[1]ΣΤΟΙΧΕΙΑ ΕΤΟΥΣ 3'!$BN$38,IF(MAX([1]Βοηθητικό!$E$38:$J$38)-2=MAX([1]Βοηθητικό!$E$1:$J$1)-4,'[1]ΣΤΟΙΧΕΙΑ ΕΤΟΥΣ 2'!$BN$38,IF(MAX([1]Βοηθητικό!$E$38:$J$38)-2=MAX([1]Βοηθητικό!$E$1:$J$1)-5,'[1]ΣΤΟΙΧΕΙΑ ΕΤΟΥΣ 1'!$BN$38,""))))</f>
        <v/>
      </c>
      <c r="C2904" s="6" t="str">
        <f>IF(MAX([1]Βοηθητικό!$E$38:$J$38)-1=MAX([1]Βοηθητικό!$E$1:$J$1)-1,'[1]ΣΤΟΙΧΕΙΑ ΕΤΟΥΣ 5'!$BN$38,IF(MAX([1]Βοηθητικό!$E$38:$J$38)-1=MAX([1]Βοηθητικό!$E$1:$J$1)-2,'[1]ΣΤΟΙΧΕΙΑ ΕΤΟΥΣ 4'!$BN$38,IF(MAX([1]Βοηθητικό!$E$38:$J$38)-1=MAX([1]Βοηθητικό!$E$1:$J$1)-3,'[1]ΣΤΟΙΧΕΙΑ ΕΤΟΥΣ 3'!$BN$38,IF(MAX([1]Βοηθητικό!$E$38:$J$38)-1=MAX([1]Βοηθητικό!$E$1:$J$1)-4,'[1]ΣΤΟΙΧΕΙΑ ΕΤΟΥΣ 2'!$BN$38,IF(MAX([1]Βοηθητικό!$E$38:$J$38)-1=MAX([1]Βοηθητικό!$E$1:$J$1)-5,'[1]ΣΤΟΙΧΕΙΑ ΕΤΟΥΣ 1'!$BN$38,"")))))</f>
        <v/>
      </c>
      <c r="D2904" s="7">
        <f>IF(MAX([1]Βοηθητικό!$E$38:$J$38)=MAX([1]Βοηθητικό!$E$1:$J$1),'[1]ΣΤΟΙΧΕΙΑ ΕΤΟΥΣ 6'!$BN$38,IF(MAX([1]Βοηθητικό!$E$38:$J$38)=MAX([1]Βοηθητικό!$E$1:$J$1)-1,'[1]ΣΤΟΙΧΕΙΑ ΕΤΟΥΣ 5'!$BN$38,IF(MAX([1]Βοηθητικό!$E$38:$J$38)=MAX([1]Βοηθητικό!$E$1:$J$1)-2,'[1]ΣΤΟΙΧΕΙΑ ΕΤΟΥΣ 4'!$BN$38,IF(MAX([1]Βοηθητικό!$E$38:$J$38)=MAX([1]Βοηθητικό!$E$1:$J$1)-3,'[1]ΣΤΟΙΧΕΙΑ ΕΤΟΥΣ 3'!$BN$38,IF(MAX([1]Βοηθητικό!$E$38:$J$38)=MAX([1]Βοηθητικό!$E$1:$J$1)-4,'[1]ΣΤΟΙΧΕΙΑ ΕΤΟΥΣ 2'!$BN$38,IF(MAX([1]Βοηθητικό!$E$38:$J$38)=MAX([1]Βοηθητικό!$E$1:$J$1)-5,'[1]ΣΤΟΙΧΕΙΑ ΕΤΟΥΣ 1'!$BN$38,""))))))</f>
        <v>0</v>
      </c>
    </row>
    <row r="2905" spans="1:4" x14ac:dyDescent="0.25">
      <c r="A2905" s="1" t="s">
        <v>183</v>
      </c>
      <c r="B2905" s="6" t="str">
        <f>IF(MAX([1]Βοηθητικό!$E$38:$J$38)-2=MAX([1]Βοηθητικό!$E$1:$J$1)-2,'[1]ΣΤΟΙΧΕΙΑ ΕΤΟΥΣ 4'!$BG$38,IF(MAX([1]Βοηθητικό!$E$38:$J$38)-2=MAX([1]Βοηθητικό!$E$1:$J$1)-3,'[1]ΣΤΟΙΧΕΙΑ ΕΤΟΥΣ 3'!$BG$38,IF(MAX([1]Βοηθητικό!$E$38:$J$38)-2=MAX([1]Βοηθητικό!$E$1:$J$1)-4,'[1]ΣΤΟΙΧΕΙΑ ΕΤΟΥΣ 2'!$BG$38,IF(MAX([1]Βοηθητικό!$E$38:$J$38)-2=MAX([1]Βοηθητικό!$E$1:$J$1)-5,'[1]ΣΤΟΙΧΕΙΑ ΕΤΟΥΣ 1'!$BG$38,""))))</f>
        <v/>
      </c>
      <c r="C2905" s="6" t="str">
        <f>IF(MAX([1]Βοηθητικό!$E$38:$J$38)-1=MAX([1]Βοηθητικό!$E$1:$J$1)-1,'[1]ΣΤΟΙΧΕΙΑ ΕΤΟΥΣ 5'!$BG$38,IF(MAX([1]Βοηθητικό!$E$38:$J$38)-1=MAX([1]Βοηθητικό!$E$1:$J$1)-2,'[1]ΣΤΟΙΧΕΙΑ ΕΤΟΥΣ 4'!$BG$38,IF(MAX([1]Βοηθητικό!$E$38:$J$38)-1=MAX([1]Βοηθητικό!$E$1:$J$1)-3,'[1]ΣΤΟΙΧΕΙΑ ΕΤΟΥΣ 3'!$BG$38,IF(MAX([1]Βοηθητικό!$E$38:$J$38)-1=MAX([1]Βοηθητικό!$E$1:$J$1)-4,'[1]ΣΤΟΙΧΕΙΑ ΕΤΟΥΣ 2'!$BG$38,IF(MAX([1]Βοηθητικό!$E$38:$J$38)-1=MAX([1]Βοηθητικό!$E$1:$J$1)-5,'[1]ΣΤΟΙΧΕΙΑ ΕΤΟΥΣ 1'!$BG$38,"")))))</f>
        <v/>
      </c>
      <c r="D2905" s="7">
        <f>IF(MAX([1]Βοηθητικό!$E$38:$J$38)=MAX([1]Βοηθητικό!$E$1:$J$1),'[1]ΣΤΟΙΧΕΙΑ ΕΤΟΥΣ 6'!$BG$38,IF(MAX([1]Βοηθητικό!$E$38:$J$38)=MAX([1]Βοηθητικό!$E$1:$J$1)-1,'[1]ΣΤΟΙΧΕΙΑ ΕΤΟΥΣ 5'!$BG$38,IF(MAX([1]Βοηθητικό!$E$38:$J$38)=MAX([1]Βοηθητικό!$E$1:$J$1)-2,'[1]ΣΤΟΙΧΕΙΑ ΕΤΟΥΣ 4'!$BG$38,IF(MAX([1]Βοηθητικό!$E$38:$J$38)=MAX([1]Βοηθητικό!$E$1:$J$1)-3,'[1]ΣΤΟΙΧΕΙΑ ΕΤΟΥΣ 3'!$BG$38,IF(MAX([1]Βοηθητικό!$E$38:$J$38)=MAX([1]Βοηθητικό!$E$1:$J$1)-4,'[1]ΣΤΟΙΧΕΙΑ ΕΤΟΥΣ 2'!$BG$38,IF(MAX([1]Βοηθητικό!$E$38:$J$38)=MAX([1]Βοηθητικό!$E$1:$J$1)-5,'[1]ΣΤΟΙΧΕΙΑ ΕΤΟΥΣ 1'!$BG$38,""))))))</f>
        <v>0</v>
      </c>
    </row>
    <row r="2906" spans="1:4" x14ac:dyDescent="0.25">
      <c r="A2906" s="1" t="s">
        <v>66</v>
      </c>
      <c r="B2906" s="6" t="str">
        <f>IF(MAX([1]Βοηθητικό!$E$38:$J$38)-2=MAX([1]Βοηθητικό!$E$1:$J$1)-2,'[1]ΣΤΟΙΧΕΙΑ ΕΤΟΥΣ 4'!$BO$38,IF(MAX([1]Βοηθητικό!$E$38:$J$38)-2=MAX([1]Βοηθητικό!$E$1:$J$1)-3,'[1]ΣΤΟΙΧΕΙΑ ΕΤΟΥΣ 3'!$BO$38,IF(MAX([1]Βοηθητικό!$E$38:$J$38)-2=MAX([1]Βοηθητικό!$E$1:$J$1)-4,'[1]ΣΤΟΙΧΕΙΑ ΕΤΟΥΣ 2'!$BO$38,IF(MAX([1]Βοηθητικό!$E$38:$J$38)-2=MAX([1]Βοηθητικό!$E$1:$J$1)-5,'[1]ΣΤΟΙΧΕΙΑ ΕΤΟΥΣ 1'!$BO$38,""))))</f>
        <v/>
      </c>
      <c r="C2906" s="6" t="str">
        <f>IF(MAX([1]Βοηθητικό!$E$38:$J$38)-1=MAX([1]Βοηθητικό!$E$1:$J$1)-1,'[1]ΣΤΟΙΧΕΙΑ ΕΤΟΥΣ 5'!$BO$38,IF(MAX([1]Βοηθητικό!$E$38:$J$38)-1=MAX([1]Βοηθητικό!$E$1:$J$1)-2,'[1]ΣΤΟΙΧΕΙΑ ΕΤΟΥΣ 4'!$BO$38,IF(MAX([1]Βοηθητικό!$E$38:$J$38)-1=MAX([1]Βοηθητικό!$E$1:$J$1)-3,'[1]ΣΤΟΙΧΕΙΑ ΕΤΟΥΣ 3'!$BO$38,IF(MAX([1]Βοηθητικό!$E$38:$J$38)-1=MAX([1]Βοηθητικό!$E$1:$J$1)-4,'[1]ΣΤΟΙΧΕΙΑ ΕΤΟΥΣ 2'!$BO$38,IF(MAX([1]Βοηθητικό!$E$38:$J$38)-1=MAX([1]Βοηθητικό!$E$1:$J$1)-5,'[1]ΣΤΟΙΧΕΙΑ ΕΤΟΥΣ 1'!$BO$38,"")))))</f>
        <v/>
      </c>
      <c r="D2906" s="7">
        <f>IF(MAX([1]Βοηθητικό!$E$38:$J$38)=MAX([1]Βοηθητικό!$E$1:$J$1),'[1]ΣΤΟΙΧΕΙΑ ΕΤΟΥΣ 6'!$BO$38,IF(MAX([1]Βοηθητικό!$E$38:$J$38)=MAX([1]Βοηθητικό!$E$1:$J$1)-1,'[1]ΣΤΟΙΧΕΙΑ ΕΤΟΥΣ 5'!$BO$38,IF(MAX([1]Βοηθητικό!$E$38:$J$38)=MAX([1]Βοηθητικό!$E$1:$J$1)-2,'[1]ΣΤΟΙΧΕΙΑ ΕΤΟΥΣ 4'!$BO$38,IF(MAX([1]Βοηθητικό!$E$38:$J$38)=MAX([1]Βοηθητικό!$E$1:$J$1)-3,'[1]ΣΤΟΙΧΕΙΑ ΕΤΟΥΣ 3'!$BO$38,IF(MAX([1]Βοηθητικό!$E$38:$J$38)=MAX([1]Βοηθητικό!$E$1:$J$1)-4,'[1]ΣΤΟΙΧΕΙΑ ΕΤΟΥΣ 2'!$BO$38,IF(MAX([1]Βοηθητικό!$E$38:$J$38)=MAX([1]Βοηθητικό!$E$1:$J$1)-5,'[1]ΣΤΟΙΧΕΙΑ ΕΤΟΥΣ 1'!$BO$38,""))))))</f>
        <v>0</v>
      </c>
    </row>
    <row r="2907" spans="1:4" x14ac:dyDescent="0.25">
      <c r="A2907" s="1" t="s">
        <v>13</v>
      </c>
      <c r="B2907" s="6" t="str">
        <f>IF(MAX([1]Βοηθητικό!$E$38:$J$38)-2=MAX([1]Βοηθητικό!$E$1:$J$1)-2,'[1]ΣΤΟΙΧΕΙΑ ΕΤΟΥΣ 4'!$N$38,IF(MAX([1]Βοηθητικό!$E$38:$J$38)-2=MAX([1]Βοηθητικό!$E$1:$J$1)-3,'[1]ΣΤΟΙΧΕΙΑ ΕΤΟΥΣ 3'!$N$38,IF(MAX([1]Βοηθητικό!$E$38:$J$38)-2=MAX([1]Βοηθητικό!$E$1:$J$1)-4,'[1]ΣΤΟΙΧΕΙΑ ΕΤΟΥΣ 2'!$N$38,IF(MAX([1]Βοηθητικό!$E$38:$J$38)-2=MAX([1]Βοηθητικό!$E$1:$J$1)-5,'[1]ΣΤΟΙΧΕΙΑ ΕΤΟΥΣ 1'!$N$38,""))))</f>
        <v/>
      </c>
      <c r="C2907" s="6" t="str">
        <f>IF(MAX([1]Βοηθητικό!$E$38:$J$38)-1=MAX([1]Βοηθητικό!$E$1:$J$1)-1,'[1]ΣΤΟΙΧΕΙΑ ΕΤΟΥΣ 5'!$N$38,IF(MAX([1]Βοηθητικό!$E$38:$J$38)-1=MAX([1]Βοηθητικό!$E$1:$J$1)-2,'[1]ΣΤΟΙΧΕΙΑ ΕΤΟΥΣ 4'!$N$38,IF(MAX([1]Βοηθητικό!$E$38:$J$38)-1=MAX([1]Βοηθητικό!$E$1:$J$1)-3,'[1]ΣΤΟΙΧΕΙΑ ΕΤΟΥΣ 3'!$N$38,IF(MAX([1]Βοηθητικό!$E$38:$J$38)-1=MAX([1]Βοηθητικό!$E$1:$J$1)-4,'[1]ΣΤΟΙΧΕΙΑ ΕΤΟΥΣ 2'!$N$38,IF(MAX([1]Βοηθητικό!$E$38:$J$38)-1=MAX([1]Βοηθητικό!$E$1:$J$1)-5,'[1]ΣΤΟΙΧΕΙΑ ΕΤΟΥΣ 1'!$N$38,"")))))</f>
        <v/>
      </c>
      <c r="D2907" s="7">
        <f>IF(MAX([1]Βοηθητικό!$E$38:$J$38)=MAX([1]Βοηθητικό!$E$1:$J$1),'[1]ΣΤΟΙΧΕΙΑ ΕΤΟΥΣ 6'!$N$38,IF(MAX([1]Βοηθητικό!$E$38:$J$38)=MAX([1]Βοηθητικό!$E$1:$J$1)-1,'[1]ΣΤΟΙΧΕΙΑ ΕΤΟΥΣ 5'!$N$38,IF(MAX([1]Βοηθητικό!$E$38:$J$38)=MAX([1]Βοηθητικό!$E$1:$J$1)-2,'[1]ΣΤΟΙΧΕΙΑ ΕΤΟΥΣ 4'!$N$38,IF(MAX([1]Βοηθητικό!$E$38:$J$38)=MAX([1]Βοηθητικό!$E$1:$J$1)-3,'[1]ΣΤΟΙΧΕΙΑ ΕΤΟΥΣ 3'!$N$38,IF(MAX([1]Βοηθητικό!$E$38:$J$38)=MAX([1]Βοηθητικό!$E$1:$J$1)-4,'[1]ΣΤΟΙΧΕΙΑ ΕΤΟΥΣ 2'!$N$38,IF(MAX([1]Βοηθητικό!$E$38:$J$38)=MAX([1]Βοηθητικό!$E$1:$J$1)-5,'[1]ΣΤΟΙΧΕΙΑ ΕΤΟΥΣ 1'!$N$38,""))))))</f>
        <v>0</v>
      </c>
    </row>
    <row r="2908" spans="1:4" x14ac:dyDescent="0.25">
      <c r="A2908" s="1" t="s">
        <v>14</v>
      </c>
      <c r="B2908" s="6" t="str">
        <f>IF(MAX([1]Βοηθητικό!$E$38:$J$38)-2=MAX([1]Βοηθητικό!$E$1:$J$1)-2,'[1]ΣΤΟΙΧΕΙΑ ΕΤΟΥΣ 4'!$O$38,IF(MAX([1]Βοηθητικό!$E$38:$J$38)-2=MAX([1]Βοηθητικό!$E$1:$J$1)-3,'[1]ΣΤΟΙΧΕΙΑ ΕΤΟΥΣ 3'!$O$38,IF(MAX([1]Βοηθητικό!$E$38:$J$38)-2=MAX([1]Βοηθητικό!$E$1:$J$1)-4,'[1]ΣΤΟΙΧΕΙΑ ΕΤΟΥΣ 2'!$O$38,IF(MAX([1]Βοηθητικό!$E$38:$J$38)-2=MAX([1]Βοηθητικό!$E$1:$J$1)-5,'[1]ΣΤΟΙΧΕΙΑ ΕΤΟΥΣ 1'!$O$38,""))))</f>
        <v/>
      </c>
      <c r="C2908" s="6" t="str">
        <f>IF(MAX([1]Βοηθητικό!$E$38:$J$38)-1=MAX([1]Βοηθητικό!$E$1:$J$1)-1,'[1]ΣΤΟΙΧΕΙΑ ΕΤΟΥΣ 5'!$O$38,IF(MAX([1]Βοηθητικό!$E$38:$J$38)-1=MAX([1]Βοηθητικό!$E$1:$J$1)-2,'[1]ΣΤΟΙΧΕΙΑ ΕΤΟΥΣ 4'!$O$38,IF(MAX([1]Βοηθητικό!$E$38:$J$38)-1=MAX([1]Βοηθητικό!$E$1:$J$1)-3,'[1]ΣΤΟΙΧΕΙΑ ΕΤΟΥΣ 3'!$O$38,IF(MAX([1]Βοηθητικό!$E$38:$J$38)-1=MAX([1]Βοηθητικό!$E$1:$J$1)-4,'[1]ΣΤΟΙΧΕΙΑ ΕΤΟΥΣ 2'!$O$38,IF(MAX([1]Βοηθητικό!$E$38:$J$38)-1=MAX([1]Βοηθητικό!$E$1:$J$1)-5,'[1]ΣΤΟΙΧΕΙΑ ΕΤΟΥΣ 1'!$O$38,"")))))</f>
        <v/>
      </c>
      <c r="D2908" s="7">
        <f>IF(MAX([1]Βοηθητικό!$E$38:$J$38)=MAX([1]Βοηθητικό!$E$1:$J$1),'[1]ΣΤΟΙΧΕΙΑ ΕΤΟΥΣ 6'!$O$38,IF(MAX([1]Βοηθητικό!$E$38:$J$38)=MAX([1]Βοηθητικό!$E$1:$J$1)-1,'[1]ΣΤΟΙΧΕΙΑ ΕΤΟΥΣ 5'!$O$38,IF(MAX([1]Βοηθητικό!$E$38:$J$38)=MAX([1]Βοηθητικό!$E$1:$J$1)-2,'[1]ΣΤΟΙΧΕΙΑ ΕΤΟΥΣ 4'!$O$38,IF(MAX([1]Βοηθητικό!$E$38:$J$38)=MAX([1]Βοηθητικό!$E$1:$J$1)-3,'[1]ΣΤΟΙΧΕΙΑ ΕΤΟΥΣ 3'!$O$38,IF(MAX([1]Βοηθητικό!$E$38:$J$38)=MAX([1]Βοηθητικό!$E$1:$J$1)-4,'[1]ΣΤΟΙΧΕΙΑ ΕΤΟΥΣ 2'!$O$38,IF(MAX([1]Βοηθητικό!$E$38:$J$38)=MAX([1]Βοηθητικό!$E$1:$J$1)-5,'[1]ΣΤΟΙΧΕΙΑ ΕΤΟΥΣ 1'!$O$38,""))))))</f>
        <v>0</v>
      </c>
    </row>
    <row r="2909" spans="1:4" x14ac:dyDescent="0.25">
      <c r="A2909" s="1" t="s">
        <v>15</v>
      </c>
      <c r="B2909" s="6" t="str">
        <f>IF(MAX([1]Βοηθητικό!$E$38:$J$38)-2=MAX([1]Βοηθητικό!$E$1:$J$1)-2,'[1]ΣΤΟΙΧΕΙΑ ΕΤΟΥΣ 4'!$P$38,IF(MAX([1]Βοηθητικό!$E$38:$J$38)-2=MAX([1]Βοηθητικό!$E$1:$J$1)-3,'[1]ΣΤΟΙΧΕΙΑ ΕΤΟΥΣ 3'!$P$38,IF(MAX([1]Βοηθητικό!$E$38:$J$38)-2=MAX([1]Βοηθητικό!$E$1:$J$1)-4,'[1]ΣΤΟΙΧΕΙΑ ΕΤΟΥΣ 2'!$P$38,IF(MAX([1]Βοηθητικό!$E$38:$J$38)-2=MAX([1]Βοηθητικό!$E$1:$J$1)-5,'[1]ΣΤΟΙΧΕΙΑ ΕΤΟΥΣ 1'!$P$38,""))))</f>
        <v/>
      </c>
      <c r="C2909" s="6" t="str">
        <f>IF(MAX([1]Βοηθητικό!$E$38:$J$38)-1=MAX([1]Βοηθητικό!$E$1:$J$1)-1,'[1]ΣΤΟΙΧΕΙΑ ΕΤΟΥΣ 5'!$P$38,IF(MAX([1]Βοηθητικό!$E$38:$J$38)-1=MAX([1]Βοηθητικό!$E$1:$J$1)-2,'[1]ΣΤΟΙΧΕΙΑ ΕΤΟΥΣ 4'!$P$38,IF(MAX([1]Βοηθητικό!$E$38:$J$38)-1=MAX([1]Βοηθητικό!$E$1:$J$1)-3,'[1]ΣΤΟΙΧΕΙΑ ΕΤΟΥΣ 3'!$P$38,IF(MAX([1]Βοηθητικό!$E$38:$J$38)-1=MAX([1]Βοηθητικό!$E$1:$J$1)-4,'[1]ΣΤΟΙΧΕΙΑ ΕΤΟΥΣ 2'!$P$38,IF(MAX([1]Βοηθητικό!$E$38:$J$38)-1=MAX([1]Βοηθητικό!$E$1:$J$1)-5,'[1]ΣΤΟΙΧΕΙΑ ΕΤΟΥΣ 1'!$P$38,"")))))</f>
        <v/>
      </c>
      <c r="D2909" s="7">
        <f>IF(MAX([1]Βοηθητικό!$E$38:$J$38)=MAX([1]Βοηθητικό!$E$1:$J$1),'[1]ΣΤΟΙΧΕΙΑ ΕΤΟΥΣ 6'!$P$38,IF(MAX([1]Βοηθητικό!$E$38:$J$38)=MAX([1]Βοηθητικό!$E$1:$J$1)-1,'[1]ΣΤΟΙΧΕΙΑ ΕΤΟΥΣ 5'!$P$38,IF(MAX([1]Βοηθητικό!$E$38:$J$38)=MAX([1]Βοηθητικό!$E$1:$J$1)-2,'[1]ΣΤΟΙΧΕΙΑ ΕΤΟΥΣ 4'!$P$38,IF(MAX([1]Βοηθητικό!$E$38:$J$38)=MAX([1]Βοηθητικό!$E$1:$J$1)-3,'[1]ΣΤΟΙΧΕΙΑ ΕΤΟΥΣ 3'!$P$38,IF(MAX([1]Βοηθητικό!$E$38:$J$38)=MAX([1]Βοηθητικό!$E$1:$J$1)-4,'[1]ΣΤΟΙΧΕΙΑ ΕΤΟΥΣ 2'!$P$38,IF(MAX([1]Βοηθητικό!$E$38:$J$38)=MAX([1]Βοηθητικό!$E$1:$J$1)-5,'[1]ΣΤΟΙΧΕΙΑ ΕΤΟΥΣ 1'!$P$38,""))))))</f>
        <v>262625</v>
      </c>
    </row>
    <row r="2910" spans="1:4" x14ac:dyDescent="0.25">
      <c r="A2910" s="1" t="s">
        <v>16</v>
      </c>
      <c r="B2910" s="6" t="str">
        <f>IF(MAX([1]Βοηθητικό!$E$38:$J$38)-2=MAX([1]Βοηθητικό!$E$1:$J$1)-2,'[1]ΣΤΟΙΧΕΙΑ ΕΤΟΥΣ 4'!$Q$38,IF(MAX([1]Βοηθητικό!$E$38:$J$38)-2=MAX([1]Βοηθητικό!$E$1:$J$1)-3,'[1]ΣΤΟΙΧΕΙΑ ΕΤΟΥΣ 3'!$Q$38,IF(MAX([1]Βοηθητικό!$E$38:$J$38)-2=MAX([1]Βοηθητικό!$E$1:$J$1)-4,'[1]ΣΤΟΙΧΕΙΑ ΕΤΟΥΣ 2'!$Q$38,IF(MAX([1]Βοηθητικό!$E$38:$J$38)-2=MAX([1]Βοηθητικό!$E$1:$J$1)-5,'[1]ΣΤΟΙΧΕΙΑ ΕΤΟΥΣ 1'!$Q$38,""))))</f>
        <v/>
      </c>
      <c r="C2910" s="6" t="str">
        <f>IF(MAX([1]Βοηθητικό!$E$38:$J$38)-1=MAX([1]Βοηθητικό!$E$1:$J$1)-1,'[1]ΣΤΟΙΧΕΙΑ ΕΤΟΥΣ 5'!$Q$38,IF(MAX([1]Βοηθητικό!$E$38:$J$38)-1=MAX([1]Βοηθητικό!$E$1:$J$1)-2,'[1]ΣΤΟΙΧΕΙΑ ΕΤΟΥΣ 4'!$Q$38,IF(MAX([1]Βοηθητικό!$E$38:$J$38)-1=MAX([1]Βοηθητικό!$E$1:$J$1)-3,'[1]ΣΤΟΙΧΕΙΑ ΕΤΟΥΣ 3'!$Q$38,IF(MAX([1]Βοηθητικό!$E$38:$J$38)-1=MAX([1]Βοηθητικό!$E$1:$J$1)-4,'[1]ΣΤΟΙΧΕΙΑ ΕΤΟΥΣ 2'!$Q$38,IF(MAX([1]Βοηθητικό!$E$38:$J$38)-1=MAX([1]Βοηθητικό!$E$1:$J$1)-5,'[1]ΣΤΟΙΧΕΙΑ ΕΤΟΥΣ 1'!$Q$38,"")))))</f>
        <v/>
      </c>
      <c r="D2910" s="7">
        <f>IF(MAX([1]Βοηθητικό!$E$38:$J$38)=MAX([1]Βοηθητικό!$E$1:$J$1),'[1]ΣΤΟΙΧΕΙΑ ΕΤΟΥΣ 6'!$Q$38,IF(MAX([1]Βοηθητικό!$E$38:$J$38)=MAX([1]Βοηθητικό!$E$1:$J$1)-1,'[1]ΣΤΟΙΧΕΙΑ ΕΤΟΥΣ 5'!$Q$38,IF(MAX([1]Βοηθητικό!$E$38:$J$38)=MAX([1]Βοηθητικό!$E$1:$J$1)-2,'[1]ΣΤΟΙΧΕΙΑ ΕΤΟΥΣ 4'!$Q$38,IF(MAX([1]Βοηθητικό!$E$38:$J$38)=MAX([1]Βοηθητικό!$E$1:$J$1)-3,'[1]ΣΤΟΙΧΕΙΑ ΕΤΟΥΣ 3'!$Q$38,IF(MAX([1]Βοηθητικό!$E$38:$J$38)=MAX([1]Βοηθητικό!$E$1:$J$1)-4,'[1]ΣΤΟΙΧΕΙΑ ΕΤΟΥΣ 2'!$Q$38,IF(MAX([1]Βοηθητικό!$E$38:$J$38)=MAX([1]Βοηθητικό!$E$1:$J$1)-5,'[1]ΣΤΟΙΧΕΙΑ ΕΤΟΥΣ 1'!$Q$38,""))))))</f>
        <v>227870</v>
      </c>
    </row>
    <row r="2911" spans="1:4" x14ac:dyDescent="0.25">
      <c r="A2911" s="1" t="s">
        <v>184</v>
      </c>
      <c r="B2911" s="6" t="str">
        <f>IF(MAX([1]Βοηθητικό!$E$38:$J$38)-2=MAX([1]Βοηθητικό!$E$1:$J$1)-2,'[1]ΣΤΟΙΧΕΙΑ ΕΤΟΥΣ 4'!$R$38,IF(MAX([1]Βοηθητικό!$E$38:$J$38)-2=MAX([1]Βοηθητικό!$E$1:$J$1)-3,'[1]ΣΤΟΙΧΕΙΑ ΕΤΟΥΣ 3'!$R$38,IF(MAX([1]Βοηθητικό!$E$38:$J$38)-2=MAX([1]Βοηθητικό!$E$1:$J$1)-4,'[1]ΣΤΟΙΧΕΙΑ ΕΤΟΥΣ 2'!$R$38,IF(MAX([1]Βοηθητικό!$E$38:$J$38)-2=MAX([1]Βοηθητικό!$E$1:$J$1)-5,'[1]ΣΤΟΙΧΕΙΑ ΕΤΟΥΣ 1'!$R$38,""))))</f>
        <v/>
      </c>
      <c r="C2911" s="6" t="str">
        <f>IF(MAX([1]Βοηθητικό!$E$38:$J$38)-1=MAX([1]Βοηθητικό!$E$1:$J$1)-1,'[1]ΣΤΟΙΧΕΙΑ ΕΤΟΥΣ 5'!$R$38,IF(MAX([1]Βοηθητικό!$E$38:$J$38)-1=MAX([1]Βοηθητικό!$E$1:$J$1)-2,'[1]ΣΤΟΙΧΕΙΑ ΕΤΟΥΣ 4'!$R$38,IF(MAX([1]Βοηθητικό!$E$38:$J$38)-1=MAX([1]Βοηθητικό!$E$1:$J$1)-3,'[1]ΣΤΟΙΧΕΙΑ ΕΤΟΥΣ 3'!$R$38,IF(MAX([1]Βοηθητικό!$E$38:$J$38)-1=MAX([1]Βοηθητικό!$E$1:$J$1)-4,'[1]ΣΤΟΙΧΕΙΑ ΕΤΟΥΣ 2'!$R$38,IF(MAX([1]Βοηθητικό!$E$38:$J$38)-1=MAX([1]Βοηθητικό!$E$1:$J$1)-5,'[1]ΣΤΟΙΧΕΙΑ ΕΤΟΥΣ 1'!$R$38,"")))))</f>
        <v/>
      </c>
      <c r="D2911" s="7">
        <f>IF(MAX([1]Βοηθητικό!$E$38:$J$38)=MAX([1]Βοηθητικό!$E$1:$J$1),'[1]ΣΤΟΙΧΕΙΑ ΕΤΟΥΣ 6'!$R$38,IF(MAX([1]Βοηθητικό!$E$38:$J$38)=MAX([1]Βοηθητικό!$E$1:$J$1)-1,'[1]ΣΤΟΙΧΕΙΑ ΕΤΟΥΣ 5'!$R$38,IF(MAX([1]Βοηθητικό!$E$38:$J$38)=MAX([1]Βοηθητικό!$E$1:$J$1)-2,'[1]ΣΤΟΙΧΕΙΑ ΕΤΟΥΣ 4'!$R$38,IF(MAX([1]Βοηθητικό!$E$38:$J$38)=MAX([1]Βοηθητικό!$E$1:$J$1)-3,'[1]ΣΤΟΙΧΕΙΑ ΕΤΟΥΣ 3'!$R$38,IF(MAX([1]Βοηθητικό!$E$38:$J$38)=MAX([1]Βοηθητικό!$E$1:$J$1)-4,'[1]ΣΤΟΙΧΕΙΑ ΕΤΟΥΣ 2'!$R$38,IF(MAX([1]Βοηθητικό!$E$38:$J$38)=MAX([1]Βοηθητικό!$E$1:$J$1)-5,'[1]ΣΤΟΙΧΕΙΑ ΕΤΟΥΣ 1'!$R$38,""))))))</f>
        <v>0</v>
      </c>
    </row>
    <row r="2912" spans="1:4" x14ac:dyDescent="0.25">
      <c r="A2912" s="1" t="s">
        <v>18</v>
      </c>
      <c r="B2912" s="6" t="str">
        <f>IF(MAX([1]Βοηθητικό!$E$38:$J$38)-2=MAX([1]Βοηθητικό!$E$1:$J$1)-2,'[1]ΣΤΟΙΧΕΙΑ ΕΤΟΥΣ 4'!$S$38,IF(MAX([1]Βοηθητικό!$E$38:$J$38)-2=MAX([1]Βοηθητικό!$E$1:$J$1)-3,'[1]ΣΤΟΙΧΕΙΑ ΕΤΟΥΣ 3'!$S$38,IF(MAX([1]Βοηθητικό!$E$38:$J$38)-2=MAX([1]Βοηθητικό!$E$1:$J$1)-4,'[1]ΣΤΟΙΧΕΙΑ ΕΤΟΥΣ 2'!$S$38,IF(MAX([1]Βοηθητικό!$E$38:$J$38)-2=MAX([1]Βοηθητικό!$E$1:$J$1)-5,'[1]ΣΤΟΙΧΕΙΑ ΕΤΟΥΣ 1'!$S$38,""))))</f>
        <v/>
      </c>
      <c r="C2912" s="6" t="str">
        <f>IF(MAX([1]Βοηθητικό!$E$38:$J$38)-1=MAX([1]Βοηθητικό!$E$1:$J$1)-1,'[1]ΣΤΟΙΧΕΙΑ ΕΤΟΥΣ 5'!$S$38,IF(MAX([1]Βοηθητικό!$E$38:$J$38)-1=MAX([1]Βοηθητικό!$E$1:$J$1)-2,'[1]ΣΤΟΙΧΕΙΑ ΕΤΟΥΣ 4'!$S$38,IF(MAX([1]Βοηθητικό!$E$38:$J$38)-1=MAX([1]Βοηθητικό!$E$1:$J$1)-3,'[1]ΣΤΟΙΧΕΙΑ ΕΤΟΥΣ 3'!$S$38,IF(MAX([1]Βοηθητικό!$E$38:$J$38)-1=MAX([1]Βοηθητικό!$E$1:$J$1)-4,'[1]ΣΤΟΙΧΕΙΑ ΕΤΟΥΣ 2'!$S$38,IF(MAX([1]Βοηθητικό!$E$38:$J$38)-1=MAX([1]Βοηθητικό!$E$1:$J$1)-5,'[1]ΣΤΟΙΧΕΙΑ ΕΤΟΥΣ 1'!$S$38,"")))))</f>
        <v/>
      </c>
      <c r="D2912" s="7">
        <f>IF(MAX([1]Βοηθητικό!$E$38:$J$38)=MAX([1]Βοηθητικό!$E$1:$J$1),'[1]ΣΤΟΙΧΕΙΑ ΕΤΟΥΣ 6'!$S$38,IF(MAX([1]Βοηθητικό!$E$38:$J$38)=MAX([1]Βοηθητικό!$E$1:$J$1)-1,'[1]ΣΤΟΙΧΕΙΑ ΕΤΟΥΣ 5'!$S$38,IF(MAX([1]Βοηθητικό!$E$38:$J$38)=MAX([1]Βοηθητικό!$E$1:$J$1)-2,'[1]ΣΤΟΙΧΕΙΑ ΕΤΟΥΣ 4'!$S$38,IF(MAX([1]Βοηθητικό!$E$38:$J$38)=MAX([1]Βοηθητικό!$E$1:$J$1)-3,'[1]ΣΤΟΙΧΕΙΑ ΕΤΟΥΣ 3'!$S$38,IF(MAX([1]Βοηθητικό!$E$38:$J$38)=MAX([1]Βοηθητικό!$E$1:$J$1)-4,'[1]ΣΤΟΙΧΕΙΑ ΕΤΟΥΣ 2'!$S$38,IF(MAX([1]Βοηθητικό!$E$38:$J$38)=MAX([1]Βοηθητικό!$E$1:$J$1)-5,'[1]ΣΤΟΙΧΕΙΑ ΕΤΟΥΣ 1'!$S$38,""))))))</f>
        <v>34755</v>
      </c>
    </row>
    <row r="2913" spans="1:4" x14ac:dyDescent="0.25">
      <c r="A2913" s="1" t="s">
        <v>19</v>
      </c>
      <c r="B2913" s="6" t="str">
        <f>IF(MAX([1]Βοηθητικό!$E$38:$J$38)-2=MAX([1]Βοηθητικό!$E$1:$J$1)-2,'[1]ΣΤΟΙΧΕΙΑ ΕΤΟΥΣ 4'!$T$38,IF(MAX([1]Βοηθητικό!$E$38:$J$38)-2=MAX([1]Βοηθητικό!$E$1:$J$1)-3,'[1]ΣΤΟΙΧΕΙΑ ΕΤΟΥΣ 3'!$T$38,IF(MAX([1]Βοηθητικό!$E$38:$J$38)-2=MAX([1]Βοηθητικό!$E$1:$J$1)-4,'[1]ΣΤΟΙΧΕΙΑ ΕΤΟΥΣ 2'!$T$38,IF(MAX([1]Βοηθητικό!$E$38:$J$38)-2=MAX([1]Βοηθητικό!$E$1:$J$1)-5,'[1]ΣΤΟΙΧΕΙΑ ΕΤΟΥΣ 1'!$T$38,""))))</f>
        <v/>
      </c>
      <c r="C2913" s="6" t="str">
        <f>IF(MAX([1]Βοηθητικό!$E$38:$J$38)-1=MAX([1]Βοηθητικό!$E$1:$J$1)-1,'[1]ΣΤΟΙΧΕΙΑ ΕΤΟΥΣ 5'!$T$38,IF(MAX([1]Βοηθητικό!$E$38:$J$38)-1=MAX([1]Βοηθητικό!$E$1:$J$1)-2,'[1]ΣΤΟΙΧΕΙΑ ΕΤΟΥΣ 4'!$T$38,IF(MAX([1]Βοηθητικό!$E$38:$J$38)-1=MAX([1]Βοηθητικό!$E$1:$J$1)-3,'[1]ΣΤΟΙΧΕΙΑ ΕΤΟΥΣ 3'!$T$38,IF(MAX([1]Βοηθητικό!$E$38:$J$38)-1=MAX([1]Βοηθητικό!$E$1:$J$1)-4,'[1]ΣΤΟΙΧΕΙΑ ΕΤΟΥΣ 2'!$T$38,IF(MAX([1]Βοηθητικό!$E$38:$J$38)-1=MAX([1]Βοηθητικό!$E$1:$J$1)-5,'[1]ΣΤΟΙΧΕΙΑ ΕΤΟΥΣ 1'!$T$38,"")))))</f>
        <v/>
      </c>
      <c r="D2913" s="7">
        <f>IF(MAX([1]Βοηθητικό!$E$38:$J$38)=MAX([1]Βοηθητικό!$E$1:$J$1),'[1]ΣΤΟΙΧΕΙΑ ΕΤΟΥΣ 6'!$T$38,IF(MAX([1]Βοηθητικό!$E$38:$J$38)=MAX([1]Βοηθητικό!$E$1:$J$1)-1,'[1]ΣΤΟΙΧΕΙΑ ΕΤΟΥΣ 5'!$T$38,IF(MAX([1]Βοηθητικό!$E$38:$J$38)=MAX([1]Βοηθητικό!$E$1:$J$1)-2,'[1]ΣΤΟΙΧΕΙΑ ΕΤΟΥΣ 4'!$T$38,IF(MAX([1]Βοηθητικό!$E$38:$J$38)=MAX([1]Βοηθητικό!$E$1:$J$1)-3,'[1]ΣΤΟΙΧΕΙΑ ΕΤΟΥΣ 3'!$T$38,IF(MAX([1]Βοηθητικό!$E$38:$J$38)=MAX([1]Βοηθητικό!$E$1:$J$1)-4,'[1]ΣΤΟΙΧΕΙΑ ΕΤΟΥΣ 2'!$T$38,IF(MAX([1]Βοηθητικό!$E$38:$J$38)=MAX([1]Βοηθητικό!$E$1:$J$1)-5,'[1]ΣΤΟΙΧΕΙΑ ΕΤΟΥΣ 1'!$T$38,""))))))</f>
        <v>363848</v>
      </c>
    </row>
    <row r="2914" spans="1:4" x14ac:dyDescent="0.25">
      <c r="A2914" s="1" t="s">
        <v>185</v>
      </c>
      <c r="B2914" s="6" t="str">
        <f>IF(MAX([1]Βοηθητικό!$E$38:$J$38)-2=MAX([1]Βοηθητικό!$E$1:$J$1)-2,'[1]ΣΤΟΙΧΕΙΑ ΕΤΟΥΣ 4'!$U$38,IF(MAX([1]Βοηθητικό!$E$38:$J$38)-2=MAX([1]Βοηθητικό!$E$1:$J$1)-3,'[1]ΣΤΟΙΧΕΙΑ ΕΤΟΥΣ 3'!$U$38,IF(MAX([1]Βοηθητικό!$E$38:$J$38)-2=MAX([1]Βοηθητικό!$E$1:$J$1)-4,'[1]ΣΤΟΙΧΕΙΑ ΕΤΟΥΣ 2'!$U$38,IF(MAX([1]Βοηθητικό!$E$38:$J$38)-2=MAX([1]Βοηθητικό!$E$1:$J$1)-5,'[1]ΣΤΟΙΧΕΙΑ ΕΤΟΥΣ 1'!$U$38,""))))</f>
        <v/>
      </c>
      <c r="C2914" s="6" t="str">
        <f>IF(MAX([1]Βοηθητικό!$E$38:$J$38)-1=MAX([1]Βοηθητικό!$E$1:$J$1)-1,'[1]ΣΤΟΙΧΕΙΑ ΕΤΟΥΣ 5'!$U$38,IF(MAX([1]Βοηθητικό!$E$38:$J$38)-1=MAX([1]Βοηθητικό!$E$1:$J$1)-2,'[1]ΣΤΟΙΧΕΙΑ ΕΤΟΥΣ 4'!$U$38,IF(MAX([1]Βοηθητικό!$E$38:$J$38)-1=MAX([1]Βοηθητικό!$E$1:$J$1)-3,'[1]ΣΤΟΙΧΕΙΑ ΕΤΟΥΣ 3'!$U$38,IF(MAX([1]Βοηθητικό!$E$38:$J$38)-1=MAX([1]Βοηθητικό!$E$1:$J$1)-4,'[1]ΣΤΟΙΧΕΙΑ ΕΤΟΥΣ 2'!$U$38,IF(MAX([1]Βοηθητικό!$E$38:$J$38)-1=MAX([1]Βοηθητικό!$E$1:$J$1)-5,'[1]ΣΤΟΙΧΕΙΑ ΕΤΟΥΣ 1'!$U$38,"")))))</f>
        <v/>
      </c>
      <c r="D2914" s="7">
        <f>IF(MAX([1]Βοηθητικό!$E$38:$J$38)=MAX([1]Βοηθητικό!$E$1:$J$1),'[1]ΣΤΟΙΧΕΙΑ ΕΤΟΥΣ 6'!$U$38,IF(MAX([1]Βοηθητικό!$E$38:$J$38)=MAX([1]Βοηθητικό!$E$1:$J$1)-1,'[1]ΣΤΟΙΧΕΙΑ ΕΤΟΥΣ 5'!$U$38,IF(MAX([1]Βοηθητικό!$E$38:$J$38)=MAX([1]Βοηθητικό!$E$1:$J$1)-2,'[1]ΣΤΟΙΧΕΙΑ ΕΤΟΥΣ 4'!$U$38,IF(MAX([1]Βοηθητικό!$E$38:$J$38)=MAX([1]Βοηθητικό!$E$1:$J$1)-3,'[1]ΣΤΟΙΧΕΙΑ ΕΤΟΥΣ 3'!$U$38,IF(MAX([1]Βοηθητικό!$E$38:$J$38)=MAX([1]Βοηθητικό!$E$1:$J$1)-4,'[1]ΣΤΟΙΧΕΙΑ ΕΤΟΥΣ 2'!$U$38,IF(MAX([1]Βοηθητικό!$E$38:$J$38)=MAX([1]Βοηθητικό!$E$1:$J$1)-5,'[1]ΣΤΟΙΧΕΙΑ ΕΤΟΥΣ 1'!$U$38,""))))))</f>
        <v>224543</v>
      </c>
    </row>
    <row r="2915" spans="1:4" x14ac:dyDescent="0.25">
      <c r="A2915" s="1" t="s">
        <v>22</v>
      </c>
      <c r="B2915" s="6" t="str">
        <f>IF(MAX([1]Βοηθητικό!$E$38:$J$38)-2=MAX([1]Βοηθητικό!$E$1:$J$1)-2,'[1]ΣΤΟΙΧΕΙΑ ΕΤΟΥΣ 4'!$W$38,IF(MAX([1]Βοηθητικό!$E$38:$J$38)-2=MAX([1]Βοηθητικό!$E$1:$J$1)-3,'[1]ΣΤΟΙΧΕΙΑ ΕΤΟΥΣ 3'!$W$38,IF(MAX([1]Βοηθητικό!$E$38:$J$38)-2=MAX([1]Βοηθητικό!$E$1:$J$1)-4,'[1]ΣΤΟΙΧΕΙΑ ΕΤΟΥΣ 2'!$W$38,IF(MAX([1]Βοηθητικό!$E$38:$J$38)-2=MAX([1]Βοηθητικό!$E$1:$J$1)-5,'[1]ΣΤΟΙΧΕΙΑ ΕΤΟΥΣ 1'!$W$38,""))))</f>
        <v/>
      </c>
      <c r="C2915" s="6" t="str">
        <f>IF(MAX([1]Βοηθητικό!$E$38:$J$38)-1=MAX([1]Βοηθητικό!$E$1:$J$1)-1,'[1]ΣΤΟΙΧΕΙΑ ΕΤΟΥΣ 5'!$W$38,IF(MAX([1]Βοηθητικό!$E$38:$J$38)-1=MAX([1]Βοηθητικό!$E$1:$J$1)-2,'[1]ΣΤΟΙΧΕΙΑ ΕΤΟΥΣ 4'!$W$38,IF(MAX([1]Βοηθητικό!$E$38:$J$38)-1=MAX([1]Βοηθητικό!$E$1:$J$1)-3,'[1]ΣΤΟΙΧΕΙΑ ΕΤΟΥΣ 3'!$W$38,IF(MAX([1]Βοηθητικό!$E$38:$J$38)-1=MAX([1]Βοηθητικό!$E$1:$J$1)-4,'[1]ΣΤΟΙΧΕΙΑ ΕΤΟΥΣ 2'!$W$38,IF(MAX([1]Βοηθητικό!$E$38:$J$38)-1=MAX([1]Βοηθητικό!$E$1:$J$1)-5,'[1]ΣΤΟΙΧΕΙΑ ΕΤΟΥΣ 1'!$W$38,"")))))</f>
        <v/>
      </c>
      <c r="D2915" s="7">
        <f>IF(MAX([1]Βοηθητικό!$E$38:$J$38)=MAX([1]Βοηθητικό!$E$1:$J$1),'[1]ΣΤΟΙΧΕΙΑ ΕΤΟΥΣ 6'!$W$38,IF(MAX([1]Βοηθητικό!$E$38:$J$38)=MAX([1]Βοηθητικό!$E$1:$J$1)-1,'[1]ΣΤΟΙΧΕΙΑ ΕΤΟΥΣ 5'!$W$38,IF(MAX([1]Βοηθητικό!$E$38:$J$38)=MAX([1]Βοηθητικό!$E$1:$J$1)-2,'[1]ΣΤΟΙΧΕΙΑ ΕΤΟΥΣ 4'!$W$38,IF(MAX([1]Βοηθητικό!$E$38:$J$38)=MAX([1]Βοηθητικό!$E$1:$J$1)-3,'[1]ΣΤΟΙΧΕΙΑ ΕΤΟΥΣ 3'!$W$38,IF(MAX([1]Βοηθητικό!$E$38:$J$38)=MAX([1]Βοηθητικό!$E$1:$J$1)-4,'[1]ΣΤΟΙΧΕΙΑ ΕΤΟΥΣ 2'!$W$38,IF(MAX([1]Βοηθητικό!$E$38:$J$38)=MAX([1]Βοηθητικό!$E$1:$J$1)-5,'[1]ΣΤΟΙΧΕΙΑ ΕΤΟΥΣ 1'!$W$38,""))))))</f>
        <v>0</v>
      </c>
    </row>
    <row r="2916" spans="1:4" x14ac:dyDescent="0.25">
      <c r="A2916" s="1" t="s">
        <v>23</v>
      </c>
      <c r="B2916" s="6" t="str">
        <f>IF(MAX([1]Βοηθητικό!$E$38:$J$38)-2=MAX([1]Βοηθητικό!$E$1:$J$1)-2,'[1]ΣΤΟΙΧΕΙΑ ΕΤΟΥΣ 4'!$X$38,IF(MAX([1]Βοηθητικό!$E$38:$J$38)-2=MAX([1]Βοηθητικό!$E$1:$J$1)-3,'[1]ΣΤΟΙΧΕΙΑ ΕΤΟΥΣ 3'!$X$38,IF(MAX([1]Βοηθητικό!$E$38:$J$38)-2=MAX([1]Βοηθητικό!$E$1:$J$1)-4,'[1]ΣΤΟΙΧΕΙΑ ΕΤΟΥΣ 2'!$X$38,IF(MAX([1]Βοηθητικό!$E$38:$J$38)-2=MAX([1]Βοηθητικό!$E$1:$J$1)-5,'[1]ΣΤΟΙΧΕΙΑ ΕΤΟΥΣ 1'!$X$38,""))))</f>
        <v/>
      </c>
      <c r="C2916" s="6" t="str">
        <f>IF(MAX([1]Βοηθητικό!$E$38:$J$38)-1=MAX([1]Βοηθητικό!$E$1:$J$1)-1,'[1]ΣΤΟΙΧΕΙΑ ΕΤΟΥΣ 5'!$X$38,IF(MAX([1]Βοηθητικό!$E$38:$J$38)-1=MAX([1]Βοηθητικό!$E$1:$J$1)-2,'[1]ΣΤΟΙΧΕΙΑ ΕΤΟΥΣ 4'!$X$38,IF(MAX([1]Βοηθητικό!$E$38:$J$38)-1=MAX([1]Βοηθητικό!$E$1:$J$1)-3,'[1]ΣΤΟΙΧΕΙΑ ΕΤΟΥΣ 3'!$X$38,IF(MAX([1]Βοηθητικό!$E$38:$J$38)-1=MAX([1]Βοηθητικό!$E$1:$J$1)-4,'[1]ΣΤΟΙΧΕΙΑ ΕΤΟΥΣ 2'!$X$38,IF(MAX([1]Βοηθητικό!$E$38:$J$38)-1=MAX([1]Βοηθητικό!$E$1:$J$1)-5,'[1]ΣΤΟΙΧΕΙΑ ΕΤΟΥΣ 1'!$X$38,"")))))</f>
        <v/>
      </c>
      <c r="D2916" s="7">
        <f>IF(MAX([1]Βοηθητικό!$E$38:$J$38)=MAX([1]Βοηθητικό!$E$1:$J$1),'[1]ΣΤΟΙΧΕΙΑ ΕΤΟΥΣ 6'!$X$38,IF(MAX([1]Βοηθητικό!$E$38:$J$38)=MAX([1]Βοηθητικό!$E$1:$J$1)-1,'[1]ΣΤΟΙΧΕΙΑ ΕΤΟΥΣ 5'!$X$38,IF(MAX([1]Βοηθητικό!$E$38:$J$38)=MAX([1]Βοηθητικό!$E$1:$J$1)-2,'[1]ΣΤΟΙΧΕΙΑ ΕΤΟΥΣ 4'!$X$38,IF(MAX([1]Βοηθητικό!$E$38:$J$38)=MAX([1]Βοηθητικό!$E$1:$J$1)-3,'[1]ΣΤΟΙΧΕΙΑ ΕΤΟΥΣ 3'!$X$38,IF(MAX([1]Βοηθητικό!$E$38:$J$38)=MAX([1]Βοηθητικό!$E$1:$J$1)-4,'[1]ΣΤΟΙΧΕΙΑ ΕΤΟΥΣ 2'!$X$38,IF(MAX([1]Βοηθητικό!$E$38:$J$38)=MAX([1]Βοηθητικό!$E$1:$J$1)-5,'[1]ΣΤΟΙΧΕΙΑ ΕΤΟΥΣ 1'!$X$38,""))))))</f>
        <v>139304</v>
      </c>
    </row>
    <row r="2917" spans="1:4" x14ac:dyDescent="0.25">
      <c r="A2917" s="1" t="s">
        <v>24</v>
      </c>
      <c r="B2917" s="6" t="str">
        <f>IF(MAX([1]Βοηθητικό!$E$38:$J$38)-2=MAX([1]Βοηθητικό!$E$1:$J$1)-2,'[1]ΣΤΟΙΧΕΙΑ ΕΤΟΥΣ 4'!$Y$38,IF(MAX([1]Βοηθητικό!$E$38:$J$38)-2=MAX([1]Βοηθητικό!$E$1:$J$1)-3,'[1]ΣΤΟΙΧΕΙΑ ΕΤΟΥΣ 3'!$Y$38,IF(MAX([1]Βοηθητικό!$E$38:$J$38)-2=MAX([1]Βοηθητικό!$E$1:$J$1)-4,'[1]ΣΤΟΙΧΕΙΑ ΕΤΟΥΣ 2'!$Y$38,IF(MAX([1]Βοηθητικό!$E$38:$J$38)-2=MAX([1]Βοηθητικό!$E$1:$J$1)-5,'[1]ΣΤΟΙΧΕΙΑ ΕΤΟΥΣ 1'!$Y$38,""))))</f>
        <v/>
      </c>
      <c r="C2917" s="6" t="str">
        <f>IF(MAX([1]Βοηθητικό!$E$38:$J$38)-1=MAX([1]Βοηθητικό!$E$1:$J$1)-1,'[1]ΣΤΟΙΧΕΙΑ ΕΤΟΥΣ 5'!$Y$38,IF(MAX([1]Βοηθητικό!$E$38:$J$38)-1=MAX([1]Βοηθητικό!$E$1:$J$1)-2,'[1]ΣΤΟΙΧΕΙΑ ΕΤΟΥΣ 4'!$Y$38,IF(MAX([1]Βοηθητικό!$E$38:$J$38)-1=MAX([1]Βοηθητικό!$E$1:$J$1)-3,'[1]ΣΤΟΙΧΕΙΑ ΕΤΟΥΣ 3'!$Y$38,IF(MAX([1]Βοηθητικό!$E$38:$J$38)-1=MAX([1]Βοηθητικό!$E$1:$J$1)-4,'[1]ΣΤΟΙΧΕΙΑ ΕΤΟΥΣ 2'!$Y$38,IF(MAX([1]Βοηθητικό!$E$38:$J$38)-1=MAX([1]Βοηθητικό!$E$1:$J$1)-5,'[1]ΣΤΟΙΧΕΙΑ ΕΤΟΥΣ 1'!$Y$38,"")))))</f>
        <v/>
      </c>
      <c r="D2917" s="7">
        <f>IF(MAX([1]Βοηθητικό!$E$38:$J$38)=MAX([1]Βοηθητικό!$E$1:$J$1),'[1]ΣΤΟΙΧΕΙΑ ΕΤΟΥΣ 6'!$Y$38,IF(MAX([1]Βοηθητικό!$E$38:$J$38)=MAX([1]Βοηθητικό!$E$1:$J$1)-1,'[1]ΣΤΟΙΧΕΙΑ ΕΤΟΥΣ 5'!$Y$38,IF(MAX([1]Βοηθητικό!$E$38:$J$38)=MAX([1]Βοηθητικό!$E$1:$J$1)-2,'[1]ΣΤΟΙΧΕΙΑ ΕΤΟΥΣ 4'!$Y$38,IF(MAX([1]Βοηθητικό!$E$38:$J$38)=MAX([1]Βοηθητικό!$E$1:$J$1)-3,'[1]ΣΤΟΙΧΕΙΑ ΕΤΟΥΣ 3'!$Y$38,IF(MAX([1]Βοηθητικό!$E$38:$J$38)=MAX([1]Βοηθητικό!$E$1:$J$1)-4,'[1]ΣΤΟΙΧΕΙΑ ΕΤΟΥΣ 2'!$Y$38,IF(MAX([1]Βοηθητικό!$E$38:$J$38)=MAX([1]Βοηθητικό!$E$1:$J$1)-5,'[1]ΣΤΟΙΧΕΙΑ ΕΤΟΥΣ 1'!$Y$38,""))))))</f>
        <v>110262</v>
      </c>
    </row>
    <row r="2918" spans="1:4" x14ac:dyDescent="0.25">
      <c r="A2918" s="1" t="s">
        <v>25</v>
      </c>
      <c r="B2918" s="6" t="str">
        <f>IF(MAX([1]Βοηθητικό!$E$38:$J$38)-2=MAX([1]Βοηθητικό!$E$1:$J$1)-2,'[1]ΣΤΟΙΧΕΙΑ ΕΤΟΥΣ 4'!$Z$38,IF(MAX([1]Βοηθητικό!$E$38:$J$38)-2=MAX([1]Βοηθητικό!$E$1:$J$1)-3,'[1]ΣΤΟΙΧΕΙΑ ΕΤΟΥΣ 3'!$Z$38,IF(MAX([1]Βοηθητικό!$E$38:$J$38)-2=MAX([1]Βοηθητικό!$E$1:$J$1)-4,'[1]ΣΤΟΙΧΕΙΑ ΕΤΟΥΣ 2'!$Z$38,IF(MAX([1]Βοηθητικό!$E$38:$J$38)-2=MAX([1]Βοηθητικό!$E$1:$J$1)-5,'[1]ΣΤΟΙΧΕΙΑ ΕΤΟΥΣ 1'!$Z$38,""))))</f>
        <v/>
      </c>
      <c r="C2918" s="6" t="str">
        <f>IF(MAX([1]Βοηθητικό!$E$38:$J$38)-1=MAX([1]Βοηθητικό!$E$1:$J$1)-1,'[1]ΣΤΟΙΧΕΙΑ ΕΤΟΥΣ 5'!$Z$38,IF(MAX([1]Βοηθητικό!$E$38:$J$38)-1=MAX([1]Βοηθητικό!$E$1:$J$1)-2,'[1]ΣΤΟΙΧΕΙΑ ΕΤΟΥΣ 4'!$Z$38,IF(MAX([1]Βοηθητικό!$E$38:$J$38)-1=MAX([1]Βοηθητικό!$E$1:$J$1)-3,'[1]ΣΤΟΙΧΕΙΑ ΕΤΟΥΣ 3'!$Z$38,IF(MAX([1]Βοηθητικό!$E$38:$J$38)-1=MAX([1]Βοηθητικό!$E$1:$J$1)-4,'[1]ΣΤΟΙΧΕΙΑ ΕΤΟΥΣ 2'!$Z$38,IF(MAX([1]Βοηθητικό!$E$38:$J$38)-1=MAX([1]Βοηθητικό!$E$1:$J$1)-5,'[1]ΣΤΟΙΧΕΙΑ ΕΤΟΥΣ 1'!$Z$38,"")))))</f>
        <v/>
      </c>
      <c r="D2918" s="7">
        <f>IF(MAX([1]Βοηθητικό!$E$38:$J$38)=MAX([1]Βοηθητικό!$E$1:$J$1),'[1]ΣΤΟΙΧΕΙΑ ΕΤΟΥΣ 6'!$Z$38,IF(MAX([1]Βοηθητικό!$E$38:$J$38)=MAX([1]Βοηθητικό!$E$1:$J$1)-1,'[1]ΣΤΟΙΧΕΙΑ ΕΤΟΥΣ 5'!$Z$38,IF(MAX([1]Βοηθητικό!$E$38:$J$38)=MAX([1]Βοηθητικό!$E$1:$J$1)-2,'[1]ΣΤΟΙΧΕΙΑ ΕΤΟΥΣ 4'!$Z$38,IF(MAX([1]Βοηθητικό!$E$38:$J$38)=MAX([1]Βοηθητικό!$E$1:$J$1)-3,'[1]ΣΤΟΙΧΕΙΑ ΕΤΟΥΣ 3'!$Z$38,IF(MAX([1]Βοηθητικό!$E$38:$J$38)=MAX([1]Βοηθητικό!$E$1:$J$1)-4,'[1]ΣΤΟΙΧΕΙΑ ΕΤΟΥΣ 2'!$Z$38,IF(MAX([1]Βοηθητικό!$E$38:$J$38)=MAX([1]Βοηθητικό!$E$1:$J$1)-5,'[1]ΣΤΟΙΧΕΙΑ ΕΤΟΥΣ 1'!$Z$38,""))))))</f>
        <v>1554997</v>
      </c>
    </row>
    <row r="2919" spans="1:4" x14ac:dyDescent="0.25">
      <c r="A2919" s="1"/>
      <c r="B2919" s="8"/>
      <c r="C2919" s="18"/>
      <c r="D2919" s="9"/>
    </row>
    <row r="2920" spans="1:4" x14ac:dyDescent="0.25">
      <c r="A2920" s="3" t="s">
        <v>186</v>
      </c>
      <c r="B2920" s="8"/>
      <c r="C2920" s="18"/>
      <c r="D2920" s="9"/>
    </row>
    <row r="2921" spans="1:4" x14ac:dyDescent="0.25">
      <c r="A2921" s="1" t="s">
        <v>26</v>
      </c>
      <c r="B2921" s="6" t="str">
        <f>IF(MAX([1]Βοηθητικό!$E$38:$J$38)-2=MAX([1]Βοηθητικό!$E$1:$J$1)-2,'[1]ΣΤΟΙΧΕΙΑ ΕΤΟΥΣ 4'!$AA$38,IF(MAX([1]Βοηθητικό!$E$38:$J$38)-2=MAX([1]Βοηθητικό!$E$1:$J$1)-3,'[1]ΣΤΟΙΧΕΙΑ ΕΤΟΥΣ 3'!$AA$38,IF(MAX([1]Βοηθητικό!$E$38:$J$38)-2=MAX([1]Βοηθητικό!$E$1:$J$1)-4,'[1]ΣΤΟΙΧΕΙΑ ΕΤΟΥΣ 2'!$AA$38,IF(MAX([1]Βοηθητικό!$E$38:$J$38)-2=MAX([1]Βοηθητικό!$E$1:$J$1)-5,'[1]ΣΤΟΙΧΕΙΑ ΕΤΟΥΣ 1'!$AA$38,""))))</f>
        <v/>
      </c>
      <c r="C2921" s="6" t="str">
        <f>IF(MAX([1]Βοηθητικό!$E$38:$J$38)-1=MAX([1]Βοηθητικό!$E$1:$J$1)-1,'[1]ΣΤΟΙΧΕΙΑ ΕΤΟΥΣ 5'!$AA$38,IF(MAX([1]Βοηθητικό!$E$38:$J$38)-1=MAX([1]Βοηθητικό!$E$1:$J$1)-2,'[1]ΣΤΟΙΧΕΙΑ ΕΤΟΥΣ 4'!$AA$38,IF(MAX([1]Βοηθητικό!$E$38:$J$38)-1=MAX([1]Βοηθητικό!$E$1:$J$1)-3,'[1]ΣΤΟΙΧΕΙΑ ΕΤΟΥΣ 3'!$AA$38,IF(MAX([1]Βοηθητικό!$E$38:$J$38)-1=MAX([1]Βοηθητικό!$E$1:$J$1)-4,'[1]ΣΤΟΙΧΕΙΑ ΕΤΟΥΣ 2'!$AA$38,IF(MAX([1]Βοηθητικό!$E$38:$J$38)-1=MAX([1]Βοηθητικό!$E$1:$J$1)-5,'[1]ΣΤΟΙΧΕΙΑ ΕΤΟΥΣ 1'!$AA$38,"")))))</f>
        <v/>
      </c>
      <c r="D2921" s="7">
        <f>IF(MAX([1]Βοηθητικό!$E$38:$J$38)=MAX([1]Βοηθητικό!$E$1:$J$1),'[1]ΣΤΟΙΧΕΙΑ ΕΤΟΥΣ 6'!$AA$38,IF(MAX([1]Βοηθητικό!$E$38:$J$38)=MAX([1]Βοηθητικό!$E$1:$J$1)-1,'[1]ΣΤΟΙΧΕΙΑ ΕΤΟΥΣ 5'!$AA$38,IF(MAX([1]Βοηθητικό!$E$38:$J$38)=MAX([1]Βοηθητικό!$E$1:$J$1)-2,'[1]ΣΤΟΙΧΕΙΑ ΕΤΟΥΣ 4'!$AA$38,IF(MAX([1]Βοηθητικό!$E$38:$J$38)=MAX([1]Βοηθητικό!$E$1:$J$1)-3,'[1]ΣΤΟΙΧΕΙΑ ΕΤΟΥΣ 3'!$AA$38,IF(MAX([1]Βοηθητικό!$E$38:$J$38)=MAX([1]Βοηθητικό!$E$1:$J$1)-4,'[1]ΣΤΟΙΧΕΙΑ ΕΤΟΥΣ 2'!$AA$38,IF(MAX([1]Βοηθητικό!$E$38:$J$38)=MAX([1]Βοηθητικό!$E$1:$J$1)-5,'[1]ΣΤΟΙΧΕΙΑ ΕΤΟΥΣ 1'!$AA$38,""))))))</f>
        <v>1324824</v>
      </c>
    </row>
    <row r="2922" spans="1:4" x14ac:dyDescent="0.25">
      <c r="A2922" s="1" t="s">
        <v>27</v>
      </c>
      <c r="B2922" s="6" t="str">
        <f>IF(MAX([1]Βοηθητικό!$E$38:$J$38)-2=MAX([1]Βοηθητικό!$E$1:$J$1)-2,'[1]ΣΤΟΙΧΕΙΑ ΕΤΟΥΣ 4'!$AB$38,IF(MAX([1]Βοηθητικό!$E$38:$J$38)-2=MAX([1]Βοηθητικό!$E$1:$J$1)-3,'[1]ΣΤΟΙΧΕΙΑ ΕΤΟΥΣ 3'!$AB$38,IF(MAX([1]Βοηθητικό!$E$38:$J$38)-2=MAX([1]Βοηθητικό!$E$1:$J$1)-4,'[1]ΣΤΟΙΧΕΙΑ ΕΤΟΥΣ 2'!$AB$38,IF(MAX([1]Βοηθητικό!$E$38:$J$38)-2=MAX([1]Βοηθητικό!$E$1:$J$1)-5,'[1]ΣΤΟΙΧΕΙΑ ΕΤΟΥΣ 1'!$AB$38,""))))</f>
        <v/>
      </c>
      <c r="C2922" s="6" t="str">
        <f>IF(MAX([1]Βοηθητικό!$E$38:$J$38)-1=MAX([1]Βοηθητικό!$E$1:$J$1)-1,'[1]ΣΤΟΙΧΕΙΑ ΕΤΟΥΣ 5'!$AB$38,IF(MAX([1]Βοηθητικό!$E$38:$J$38)-1=MAX([1]Βοηθητικό!$E$1:$J$1)-2,'[1]ΣΤΟΙΧΕΙΑ ΕΤΟΥΣ 4'!$AB$38,IF(MAX([1]Βοηθητικό!$E$38:$J$38)-1=MAX([1]Βοηθητικό!$E$1:$J$1)-3,'[1]ΣΤΟΙΧΕΙΑ ΕΤΟΥΣ 3'!$AB$38,IF(MAX([1]Βοηθητικό!$E$38:$J$38)-1=MAX([1]Βοηθητικό!$E$1:$J$1)-4,'[1]ΣΤΟΙΧΕΙΑ ΕΤΟΥΣ 2'!$AB$38,IF(MAX([1]Βοηθητικό!$E$38:$J$38)-1=MAX([1]Βοηθητικό!$E$1:$J$1)-5,'[1]ΣΤΟΙΧΕΙΑ ΕΤΟΥΣ 1'!$AB$38,"")))))</f>
        <v/>
      </c>
      <c r="D2922" s="7">
        <f>IF(MAX([1]Βοηθητικό!$E$38:$J$38)=MAX([1]Βοηθητικό!$E$1:$J$1),'[1]ΣΤΟΙΧΕΙΑ ΕΤΟΥΣ 6'!$AB$38,IF(MAX([1]Βοηθητικό!$E$38:$J$38)=MAX([1]Βοηθητικό!$E$1:$J$1)-1,'[1]ΣΤΟΙΧΕΙΑ ΕΤΟΥΣ 5'!$AB$38,IF(MAX([1]Βοηθητικό!$E$38:$J$38)=MAX([1]Βοηθητικό!$E$1:$J$1)-2,'[1]ΣΤΟΙΧΕΙΑ ΕΤΟΥΣ 4'!$AB$38,IF(MAX([1]Βοηθητικό!$E$38:$J$38)=MAX([1]Βοηθητικό!$E$1:$J$1)-3,'[1]ΣΤΟΙΧΕΙΑ ΕΤΟΥΣ 3'!$AB$38,IF(MAX([1]Βοηθητικό!$E$38:$J$38)=MAX([1]Βοηθητικό!$E$1:$J$1)-4,'[1]ΣΤΟΙΧΕΙΑ ΕΤΟΥΣ 2'!$AB$38,IF(MAX([1]Βοηθητικό!$E$38:$J$38)=MAX([1]Βοηθητικό!$E$1:$J$1)-5,'[1]ΣΤΟΙΧΕΙΑ ΕΤΟΥΣ 1'!$AB$38,""))))))</f>
        <v>1059000</v>
      </c>
    </row>
    <row r="2923" spans="1:4" x14ac:dyDescent="0.25">
      <c r="A2923" s="1" t="s">
        <v>28</v>
      </c>
      <c r="B2923" s="6" t="str">
        <f>IF(MAX([1]Βοηθητικό!$E$38:$J$38)-2=MAX([1]Βοηθητικό!$E$1:$J$1)-2,'[1]ΣΤΟΙΧΕΙΑ ΕΤΟΥΣ 4'!$AC$38,IF(MAX([1]Βοηθητικό!$E$38:$J$38)-2=MAX([1]Βοηθητικό!$E$1:$J$1)-3,'[1]ΣΤΟΙΧΕΙΑ ΕΤΟΥΣ 3'!$AC$38,IF(MAX([1]Βοηθητικό!$E$38:$J$38)-2=MAX([1]Βοηθητικό!$E$1:$J$1)-4,'[1]ΣΤΟΙΧΕΙΑ ΕΤΟΥΣ 2'!$AC$38,IF(MAX([1]Βοηθητικό!$E$38:$J$38)-2=MAX([1]Βοηθητικό!$E$1:$J$1)-5,'[1]ΣΤΟΙΧΕΙΑ ΕΤΟΥΣ 1'!$AC$38,""))))</f>
        <v/>
      </c>
      <c r="C2923" s="6" t="str">
        <f>IF(MAX([1]Βοηθητικό!$E$38:$J$38)-1=MAX([1]Βοηθητικό!$E$1:$J$1)-1,'[1]ΣΤΟΙΧΕΙΑ ΕΤΟΥΣ 5'!$AC$38,IF(MAX([1]Βοηθητικό!$E$38:$J$38)-1=MAX([1]Βοηθητικό!$E$1:$J$1)-2,'[1]ΣΤΟΙΧΕΙΑ ΕΤΟΥΣ 4'!$AC$38,IF(MAX([1]Βοηθητικό!$E$38:$J$38)-1=MAX([1]Βοηθητικό!$E$1:$J$1)-3,'[1]ΣΤΟΙΧΕΙΑ ΕΤΟΥΣ 3'!$AC$38,IF(MAX([1]Βοηθητικό!$E$38:$J$38)-1=MAX([1]Βοηθητικό!$E$1:$J$1)-4,'[1]ΣΤΟΙΧΕΙΑ ΕΤΟΥΣ 2'!$AC$38,IF(MAX([1]Βοηθητικό!$E$38:$J$38)-1=MAX([1]Βοηθητικό!$E$1:$J$1)-5,'[1]ΣΤΟΙΧΕΙΑ ΕΤΟΥΣ 1'!$AC$38,"")))))</f>
        <v/>
      </c>
      <c r="D2923" s="7">
        <f>IF(MAX([1]Βοηθητικό!$E$38:$J$38)=MAX([1]Βοηθητικό!$E$1:$J$1),'[1]ΣΤΟΙΧΕΙΑ ΕΤΟΥΣ 6'!$AC$38,IF(MAX([1]Βοηθητικό!$E$38:$J$38)=MAX([1]Βοηθητικό!$E$1:$J$1)-1,'[1]ΣΤΟΙΧΕΙΑ ΕΤΟΥΣ 5'!$AC$38,IF(MAX([1]Βοηθητικό!$E$38:$J$38)=MAX([1]Βοηθητικό!$E$1:$J$1)-2,'[1]ΣΤΟΙΧΕΙΑ ΕΤΟΥΣ 4'!$AC$38,IF(MAX([1]Βοηθητικό!$E$38:$J$38)=MAX([1]Βοηθητικό!$E$1:$J$1)-3,'[1]ΣΤΟΙΧΕΙΑ ΕΤΟΥΣ 3'!$AC$38,IF(MAX([1]Βοηθητικό!$E$38:$J$38)=MAX([1]Βοηθητικό!$E$1:$J$1)-4,'[1]ΣΤΟΙΧΕΙΑ ΕΤΟΥΣ 2'!$AC$38,IF(MAX([1]Βοηθητικό!$E$38:$J$38)=MAX([1]Βοηθητικό!$E$1:$J$1)-5,'[1]ΣΤΟΙΧΕΙΑ ΕΤΟΥΣ 1'!$AC$38,""))))))</f>
        <v>297813</v>
      </c>
    </row>
    <row r="2924" spans="1:4" x14ac:dyDescent="0.25">
      <c r="A2924" s="1" t="s">
        <v>29</v>
      </c>
      <c r="B2924" s="6" t="str">
        <f>IF(MAX([1]Βοηθητικό!$E$38:$J$38)-2=MAX([1]Βοηθητικό!$E$1:$J$1)-2,'[1]ΣΤΟΙΧΕΙΑ ΕΤΟΥΣ 4'!$AD$38,IF(MAX([1]Βοηθητικό!$E$38:$J$38)-2=MAX([1]Βοηθητικό!$E$1:$J$1)-3,'[1]ΣΤΟΙΧΕΙΑ ΕΤΟΥΣ 3'!$AD$38,IF(MAX([1]Βοηθητικό!$E$38:$J$38)-2=MAX([1]Βοηθητικό!$E$1:$J$1)-4,'[1]ΣΤΟΙΧΕΙΑ ΕΤΟΥΣ 2'!$AD$38,IF(MAX([1]Βοηθητικό!$E$38:$J$38)-2=MAX([1]Βοηθητικό!$E$1:$J$1)-5,'[1]ΣΤΟΙΧΕΙΑ ΕΤΟΥΣ 1'!$AD$38,""))))</f>
        <v/>
      </c>
      <c r="C2924" s="6" t="str">
        <f>IF(MAX([1]Βοηθητικό!$E$38:$J$38)-1=MAX([1]Βοηθητικό!$E$1:$J$1)-1,'[1]ΣΤΟΙΧΕΙΑ ΕΤΟΥΣ 5'!$AD$38,IF(MAX([1]Βοηθητικό!$E$38:$J$38)-1=MAX([1]Βοηθητικό!$E$1:$J$1)-2,'[1]ΣΤΟΙΧΕΙΑ ΕΤΟΥΣ 4'!$AD$38,IF(MAX([1]Βοηθητικό!$E$38:$J$38)-1=MAX([1]Βοηθητικό!$E$1:$J$1)-3,'[1]ΣΤΟΙΧΕΙΑ ΕΤΟΥΣ 3'!$AD$38,IF(MAX([1]Βοηθητικό!$E$38:$J$38)-1=MAX([1]Βοηθητικό!$E$1:$J$1)-4,'[1]ΣΤΟΙΧΕΙΑ ΕΤΟΥΣ 2'!$AD$38,IF(MAX([1]Βοηθητικό!$E$38:$J$38)-1=MAX([1]Βοηθητικό!$E$1:$J$1)-5,'[1]ΣΤΟΙΧΕΙΑ ΕΤΟΥΣ 1'!$AD$38,"")))))</f>
        <v/>
      </c>
      <c r="D2924" s="7">
        <f>IF(MAX([1]Βοηθητικό!$E$38:$J$38)=MAX([1]Βοηθητικό!$E$1:$J$1),'[1]ΣΤΟΙΧΕΙΑ ΕΤΟΥΣ 6'!$AD$38,IF(MAX([1]Βοηθητικό!$E$38:$J$38)=MAX([1]Βοηθητικό!$E$1:$J$1)-1,'[1]ΣΤΟΙΧΕΙΑ ΕΤΟΥΣ 5'!$AD$38,IF(MAX([1]Βοηθητικό!$E$38:$J$38)=MAX([1]Βοηθητικό!$E$1:$J$1)-2,'[1]ΣΤΟΙΧΕΙΑ ΕΤΟΥΣ 4'!$AD$38,IF(MAX([1]Βοηθητικό!$E$38:$J$38)=MAX([1]Βοηθητικό!$E$1:$J$1)-3,'[1]ΣΤΟΙΧΕΙΑ ΕΤΟΥΣ 3'!$AD$38,IF(MAX([1]Βοηθητικό!$E$38:$J$38)=MAX([1]Βοηθητικό!$E$1:$J$1)-4,'[1]ΣΤΟΙΧΕΙΑ ΕΤΟΥΣ 2'!$AD$38,IF(MAX([1]Βοηθητικό!$E$38:$J$38)=MAX([1]Βοηθητικό!$E$1:$J$1)-5,'[1]ΣΤΟΙΧΕΙΑ ΕΤΟΥΣ 1'!$AD$38,""))))))</f>
        <v>-31989</v>
      </c>
    </row>
    <row r="2925" spans="1:4" x14ac:dyDescent="0.25">
      <c r="A2925" s="1" t="s">
        <v>30</v>
      </c>
      <c r="B2925" s="6" t="str">
        <f>IF(MAX([1]Βοηθητικό!$E$38:$J$38)-2=MAX([1]Βοηθητικό!$E$1:$J$1)-2,'[1]ΣΤΟΙΧΕΙΑ ΕΤΟΥΣ 4'!$AE$38,IF(MAX([1]Βοηθητικό!$E$38:$J$38)-2=MAX([1]Βοηθητικό!$E$1:$J$1)-3,'[1]ΣΤΟΙΧΕΙΑ ΕΤΟΥΣ 3'!$AE$38,IF(MAX([1]Βοηθητικό!$E$38:$J$38)-2=MAX([1]Βοηθητικό!$E$1:$J$1)-4,'[1]ΣΤΟΙΧΕΙΑ ΕΤΟΥΣ 2'!$AE$38,IF(MAX([1]Βοηθητικό!$E$38:$J$38)-2=MAX([1]Βοηθητικό!$E$1:$J$1)-5,'[1]ΣΤΟΙΧΕΙΑ ΕΤΟΥΣ 1'!$AE$38,""))))</f>
        <v/>
      </c>
      <c r="C2925" s="6" t="str">
        <f>IF(MAX([1]Βοηθητικό!$E$38:$J$38)-1=MAX([1]Βοηθητικό!$E$1:$J$1)-1,'[1]ΣΤΟΙΧΕΙΑ ΕΤΟΥΣ 5'!$AE$38,IF(MAX([1]Βοηθητικό!$E$38:$J$38)-1=MAX([1]Βοηθητικό!$E$1:$J$1)-2,'[1]ΣΤΟΙΧΕΙΑ ΕΤΟΥΣ 4'!$AE$38,IF(MAX([1]Βοηθητικό!$E$38:$J$38)-1=MAX([1]Βοηθητικό!$E$1:$J$1)-3,'[1]ΣΤΟΙΧΕΙΑ ΕΤΟΥΣ 3'!$AE$38,IF(MAX([1]Βοηθητικό!$E$38:$J$38)-1=MAX([1]Βοηθητικό!$E$1:$J$1)-4,'[1]ΣΤΟΙΧΕΙΑ ΕΤΟΥΣ 2'!$AE$38,IF(MAX([1]Βοηθητικό!$E$38:$J$38)-1=MAX([1]Βοηθητικό!$E$1:$J$1)-5,'[1]ΣΤΟΙΧΕΙΑ ΕΤΟΥΣ 1'!$AE$38,"")))))</f>
        <v/>
      </c>
      <c r="D2925" s="7">
        <f>IF(MAX([1]Βοηθητικό!$E$38:$J$38)=MAX([1]Βοηθητικό!$E$1:$J$1),'[1]ΣΤΟΙΧΕΙΑ ΕΤΟΥΣ 6'!$AE$38,IF(MAX([1]Βοηθητικό!$E$38:$J$38)=MAX([1]Βοηθητικό!$E$1:$J$1)-1,'[1]ΣΤΟΙΧΕΙΑ ΕΤΟΥΣ 5'!$AE$38,IF(MAX([1]Βοηθητικό!$E$38:$J$38)=MAX([1]Βοηθητικό!$E$1:$J$1)-2,'[1]ΣΤΟΙΧΕΙΑ ΕΤΟΥΣ 4'!$AE$38,IF(MAX([1]Βοηθητικό!$E$38:$J$38)=MAX([1]Βοηθητικό!$E$1:$J$1)-3,'[1]ΣΤΟΙΧΕΙΑ ΕΤΟΥΣ 3'!$AE$38,IF(MAX([1]Βοηθητικό!$E$38:$J$38)=MAX([1]Βοηθητικό!$E$1:$J$1)-4,'[1]ΣΤΟΙΧΕΙΑ ΕΤΟΥΣ 2'!$AE$38,IF(MAX([1]Βοηθητικό!$E$38:$J$38)=MAX([1]Βοηθητικό!$E$1:$J$1)-5,'[1]ΣΤΟΙΧΕΙΑ ΕΤΟΥΣ 1'!$AE$38,""))))))</f>
        <v>0</v>
      </c>
    </row>
    <row r="2926" spans="1:4" x14ac:dyDescent="0.25">
      <c r="A2926" s="1" t="s">
        <v>61</v>
      </c>
      <c r="B2926" s="6" t="str">
        <f>IF(MAX([1]Βοηθητικό!$E$38:$J$38)-2=MAX([1]Βοηθητικό!$E$1:$J$1)-2,'[1]ΣΤΟΙΧΕΙΑ ΕΤΟΥΣ 4'!$BJ$38,IF(MAX([1]Βοηθητικό!$E$38:$J$38)-2=MAX([1]Βοηθητικό!$E$1:$J$1)-3,'[1]ΣΤΟΙΧΕΙΑ ΕΤΟΥΣ 3'!$BJ$38,IF(MAX([1]Βοηθητικό!$E$38:$J$38)-2=MAX([1]Βοηθητικό!$E$1:$J$1)-4,'[1]ΣΤΟΙΧΕΙΑ ΕΤΟΥΣ 2'!$BJ$38,IF(MAX([1]Βοηθητικό!$E$38:$J$38)-2=MAX([1]Βοηθητικό!$E$1:$J$1)-5,'[1]ΣΤΟΙΧΕΙΑ ΕΤΟΥΣ 1'!$BJ$38,""))))</f>
        <v/>
      </c>
      <c r="C2926" s="6" t="str">
        <f>IF(MAX([1]Βοηθητικό!$E$38:$J$38)-1=MAX([1]Βοηθητικό!$E$1:$J$1)-1,'[1]ΣΤΟΙΧΕΙΑ ΕΤΟΥΣ 5'!$BJ$38,IF(MAX([1]Βοηθητικό!$E$38:$J$38)-1=MAX([1]Βοηθητικό!$E$1:$J$1)-2,'[1]ΣΤΟΙΧΕΙΑ ΕΤΟΥΣ 4'!$BJ$38,IF(MAX([1]Βοηθητικό!$E$38:$J$38)-1=MAX([1]Βοηθητικό!$E$1:$J$1)-3,'[1]ΣΤΟΙΧΕΙΑ ΕΤΟΥΣ 3'!$BJ$38,IF(MAX([1]Βοηθητικό!$E$38:$J$38)-1=MAX([1]Βοηθητικό!$E$1:$J$1)-4,'[1]ΣΤΟΙΧΕΙΑ ΕΤΟΥΣ 2'!$BJ$38,IF(MAX([1]Βοηθητικό!$E$38:$J$38)-1=MAX([1]Βοηθητικό!$E$1:$J$1)-5,'[1]ΣΤΟΙΧΕΙΑ ΕΤΟΥΣ 1'!$BJ$38,"")))))</f>
        <v/>
      </c>
      <c r="D2926" s="7">
        <f>IF(MAX([1]Βοηθητικό!$E$38:$J$38)=MAX([1]Βοηθητικό!$E$1:$J$1),'[1]ΣΤΟΙΧΕΙΑ ΕΤΟΥΣ 6'!$BJ$38,IF(MAX([1]Βοηθητικό!$E$38:$J$38)=MAX([1]Βοηθητικό!$E$1:$J$1)-1,'[1]ΣΤΟΙΧΕΙΑ ΕΤΟΥΣ 5'!$BJ$38,IF(MAX([1]Βοηθητικό!$E$38:$J$38)=MAX([1]Βοηθητικό!$E$1:$J$1)-2,'[1]ΣΤΟΙΧΕΙΑ ΕΤΟΥΣ 4'!$BJ$38,IF(MAX([1]Βοηθητικό!$E$38:$J$38)=MAX([1]Βοηθητικό!$E$1:$J$1)-3,'[1]ΣΤΟΙΧΕΙΑ ΕΤΟΥΣ 3'!$BJ$38,IF(MAX([1]Βοηθητικό!$E$38:$J$38)=MAX([1]Βοηθητικό!$E$1:$J$1)-4,'[1]ΣΤΟΙΧΕΙΑ ΕΤΟΥΣ 2'!$BJ$38,IF(MAX([1]Βοηθητικό!$E$38:$J$38)=MAX([1]Βοηθητικό!$E$1:$J$1)-5,'[1]ΣΤΟΙΧΕΙΑ ΕΤΟΥΣ 1'!$BJ$38,""))))))</f>
        <v>0</v>
      </c>
    </row>
    <row r="2927" spans="1:4" x14ac:dyDescent="0.25">
      <c r="A2927" s="1" t="s">
        <v>62</v>
      </c>
      <c r="B2927" s="6" t="str">
        <f>IF(MAX([1]Βοηθητικό!$E$38:$J$38)-2=MAX([1]Βοηθητικό!$E$1:$J$1)-2,'[1]ΣΤΟΙΧΕΙΑ ΕΤΟΥΣ 4'!$BK$38,IF(MAX([1]Βοηθητικό!$E$38:$J$38)-2=MAX([1]Βοηθητικό!$E$1:$J$1)-3,'[1]ΣΤΟΙΧΕΙΑ ΕΤΟΥΣ 3'!$BK$38,IF(MAX([1]Βοηθητικό!$E$38:$J$38)-2=MAX([1]Βοηθητικό!$E$1:$J$1)-4,'[1]ΣΤΟΙΧΕΙΑ ΕΤΟΥΣ 2'!$BK$38,IF(MAX([1]Βοηθητικό!$E$38:$J$38)-2=MAX([1]Βοηθητικό!$E$1:$J$1)-5,'[1]ΣΤΟΙΧΕΙΑ ΕΤΟΥΣ 1'!$BK$38,""))))</f>
        <v/>
      </c>
      <c r="C2927" s="6" t="str">
        <f>IF(MAX([1]Βοηθητικό!$E$38:$J$38)-1=MAX([1]Βοηθητικό!$E$1:$J$1)-1,'[1]ΣΤΟΙΧΕΙΑ ΕΤΟΥΣ 5'!$BK$38,IF(MAX([1]Βοηθητικό!$E$38:$J$38)-1=MAX([1]Βοηθητικό!$E$1:$J$1)-2,'[1]ΣΤΟΙΧΕΙΑ ΕΤΟΥΣ 4'!$BK$38,IF(MAX([1]Βοηθητικό!$E$38:$J$38)-1=MAX([1]Βοηθητικό!$E$1:$J$1)-3,'[1]ΣΤΟΙΧΕΙΑ ΕΤΟΥΣ 3'!$BK$38,IF(MAX([1]Βοηθητικό!$E$38:$J$38)-1=MAX([1]Βοηθητικό!$E$1:$J$1)-4,'[1]ΣΤΟΙΧΕΙΑ ΕΤΟΥΣ 2'!$BK$38,IF(MAX([1]Βοηθητικό!$E$38:$J$38)-1=MAX([1]Βοηθητικό!$E$1:$J$1)-5,'[1]ΣΤΟΙΧΕΙΑ ΕΤΟΥΣ 1'!$BK$38,"")))))</f>
        <v/>
      </c>
      <c r="D2927" s="7">
        <f>IF(MAX([1]Βοηθητικό!$E$38:$J$38)=MAX([1]Βοηθητικό!$E$1:$J$1),'[1]ΣΤΟΙΧΕΙΑ ΕΤΟΥΣ 6'!$BK$38,IF(MAX([1]Βοηθητικό!$E$38:$J$38)=MAX([1]Βοηθητικό!$E$1:$J$1)-1,'[1]ΣΤΟΙΧΕΙΑ ΕΤΟΥΣ 5'!$BK$38,IF(MAX([1]Βοηθητικό!$E$38:$J$38)=MAX([1]Βοηθητικό!$E$1:$J$1)-2,'[1]ΣΤΟΙΧΕΙΑ ΕΤΟΥΣ 4'!$BK$38,IF(MAX([1]Βοηθητικό!$E$38:$J$38)=MAX([1]Βοηθητικό!$E$1:$J$1)-3,'[1]ΣΤΟΙΧΕΙΑ ΕΤΟΥΣ 3'!$BK$38,IF(MAX([1]Βοηθητικό!$E$38:$J$38)=MAX([1]Βοηθητικό!$E$1:$J$1)-4,'[1]ΣΤΟΙΧΕΙΑ ΕΤΟΥΣ 2'!$BK$38,IF(MAX([1]Βοηθητικό!$E$38:$J$38)=MAX([1]Βοηθητικό!$E$1:$J$1)-5,'[1]ΣΤΟΙΧΕΙΑ ΕΤΟΥΣ 1'!$BK$38,""))))))</f>
        <v>0</v>
      </c>
    </row>
    <row r="2928" spans="1:4" x14ac:dyDescent="0.25">
      <c r="A2928" s="1" t="s">
        <v>31</v>
      </c>
      <c r="B2928" s="6" t="str">
        <f>IF(MAX([1]Βοηθητικό!$E$38:$J$38)-2=MAX([1]Βοηθητικό!$E$1:$J$1)-2,'[1]ΣΤΟΙΧΕΙΑ ΕΤΟΥΣ 4'!$AF$38,IF(MAX([1]Βοηθητικό!$E$38:$J$38)-2=MAX([1]Βοηθητικό!$E$1:$J$1)-3,'[1]ΣΤΟΙΧΕΙΑ ΕΤΟΥΣ 3'!$AF$38,IF(MAX([1]Βοηθητικό!$E$38:$J$38)-2=MAX([1]Βοηθητικό!$E$1:$J$1)-4,'[1]ΣΤΟΙΧΕΙΑ ΕΤΟΥΣ 2'!$AF$38,IF(MAX([1]Βοηθητικό!$E$38:$J$38)-2=MAX([1]Βοηθητικό!$E$1:$J$1)-5,'[1]ΣΤΟΙΧΕΙΑ ΕΤΟΥΣ 1'!$AF$38,""))))</f>
        <v/>
      </c>
      <c r="C2928" s="6" t="str">
        <f>IF(MAX([1]Βοηθητικό!$E$38:$J$38)-1=MAX([1]Βοηθητικό!$E$1:$J$1)-1,'[1]ΣΤΟΙΧΕΙΑ ΕΤΟΥΣ 5'!$AF$38,IF(MAX([1]Βοηθητικό!$E$38:$J$38)-1=MAX([1]Βοηθητικό!$E$1:$J$1)-2,'[1]ΣΤΟΙΧΕΙΑ ΕΤΟΥΣ 4'!$AF$38,IF(MAX([1]Βοηθητικό!$E$38:$J$38)-1=MAX([1]Βοηθητικό!$E$1:$J$1)-3,'[1]ΣΤΟΙΧΕΙΑ ΕΤΟΥΣ 3'!$AF$38,IF(MAX([1]Βοηθητικό!$E$38:$J$38)-1=MAX([1]Βοηθητικό!$E$1:$J$1)-4,'[1]ΣΤΟΙΧΕΙΑ ΕΤΟΥΣ 2'!$AF$38,IF(MAX([1]Βοηθητικό!$E$38:$J$38)-1=MAX([1]Βοηθητικό!$E$1:$J$1)-5,'[1]ΣΤΟΙΧΕΙΑ ΕΤΟΥΣ 1'!$AF$38,"")))))</f>
        <v/>
      </c>
      <c r="D2928" s="7">
        <f>IF(MAX([1]Βοηθητικό!$E$38:$J$38)=MAX([1]Βοηθητικό!$E$1:$J$1),'[1]ΣΤΟΙΧΕΙΑ ΕΤΟΥΣ 6'!$AF$38,IF(MAX([1]Βοηθητικό!$E$38:$J$38)=MAX([1]Βοηθητικό!$E$1:$J$1)-1,'[1]ΣΤΟΙΧΕΙΑ ΕΤΟΥΣ 5'!$AF$38,IF(MAX([1]Βοηθητικό!$E$38:$J$38)=MAX([1]Βοηθητικό!$E$1:$J$1)-2,'[1]ΣΤΟΙΧΕΙΑ ΕΤΟΥΣ 4'!$AF$38,IF(MAX([1]Βοηθητικό!$E$38:$J$38)=MAX([1]Βοηθητικό!$E$1:$J$1)-3,'[1]ΣΤΟΙΧΕΙΑ ΕΤΟΥΣ 3'!$AF$38,IF(MAX([1]Βοηθητικό!$E$38:$J$38)=MAX([1]Βοηθητικό!$E$1:$J$1)-4,'[1]ΣΤΟΙΧΕΙΑ ΕΤΟΥΣ 2'!$AF$38,IF(MAX([1]Βοηθητικό!$E$38:$J$38)=MAX([1]Βοηθητικό!$E$1:$J$1)-5,'[1]ΣΤΟΙΧΕΙΑ ΕΤΟΥΣ 1'!$AF$38,""))))))</f>
        <v>230173</v>
      </c>
    </row>
    <row r="2929" spans="1:4" x14ac:dyDescent="0.25">
      <c r="A2929" s="1" t="s">
        <v>187</v>
      </c>
      <c r="B2929" s="6" t="str">
        <f>IF(MAX([1]Βοηθητικό!$E$38:$J$38)-2=MAX([1]Βοηθητικό!$E$1:$J$1)-2,'[1]ΣΤΟΙΧΕΙΑ ΕΤΟΥΣ 4'!$AG$38,IF(MAX([1]Βοηθητικό!$E$38:$J$38)-2=MAX([1]Βοηθητικό!$E$1:$J$1)-3,'[1]ΣΤΟΙΧΕΙΑ ΕΤΟΥΣ 3'!$AG$38,IF(MAX([1]Βοηθητικό!$E$38:$J$38)-2=MAX([1]Βοηθητικό!$E$1:$J$1)-4,'[1]ΣΤΟΙΧΕΙΑ ΕΤΟΥΣ 2'!$AG$38,IF(MAX([1]Βοηθητικό!$E$38:$J$38)-2=MAX([1]Βοηθητικό!$E$1:$J$1)-5,'[1]ΣΤΟΙΧΕΙΑ ΕΤΟΥΣ 1'!$AG$38,""))))</f>
        <v/>
      </c>
      <c r="C2929" s="6" t="str">
        <f>IF(MAX([1]Βοηθητικό!$E$38:$J$38)-1=MAX([1]Βοηθητικό!$E$1:$J$1)-1,'[1]ΣΤΟΙΧΕΙΑ ΕΤΟΥΣ 5'!$AG$38,IF(MAX([1]Βοηθητικό!$E$38:$J$38)-1=MAX([1]Βοηθητικό!$E$1:$J$1)-2,'[1]ΣΤΟΙΧΕΙΑ ΕΤΟΥΣ 4'!$AG$38,IF(MAX([1]Βοηθητικό!$E$38:$J$38)-1=MAX([1]Βοηθητικό!$E$1:$J$1)-3,'[1]ΣΤΟΙΧΕΙΑ ΕΤΟΥΣ 3'!$AG$38,IF(MAX([1]Βοηθητικό!$E$38:$J$38)-1=MAX([1]Βοηθητικό!$E$1:$J$1)-4,'[1]ΣΤΟΙΧΕΙΑ ΕΤΟΥΣ 2'!$AG$38,IF(MAX([1]Βοηθητικό!$E$38:$J$38)-1=MAX([1]Βοηθητικό!$E$1:$J$1)-5,'[1]ΣΤΟΙΧΕΙΑ ΕΤΟΥΣ 1'!$AG$38,"")))))</f>
        <v/>
      </c>
      <c r="D2929" s="7">
        <f>IF(MAX([1]Βοηθητικό!$E$38:$J$38)=MAX([1]Βοηθητικό!$E$1:$J$1),'[1]ΣΤΟΙΧΕΙΑ ΕΤΟΥΣ 6'!$AG$38,IF(MAX([1]Βοηθητικό!$E$38:$J$38)=MAX([1]Βοηθητικό!$E$1:$J$1)-1,'[1]ΣΤΟΙΧΕΙΑ ΕΤΟΥΣ 5'!$AG$38,IF(MAX([1]Βοηθητικό!$E$38:$J$38)=MAX([1]Βοηθητικό!$E$1:$J$1)-2,'[1]ΣΤΟΙΧΕΙΑ ΕΤΟΥΣ 4'!$AG$38,IF(MAX([1]Βοηθητικό!$E$38:$J$38)=MAX([1]Βοηθητικό!$E$1:$J$1)-3,'[1]ΣΤΟΙΧΕΙΑ ΕΤΟΥΣ 3'!$AG$38,IF(MAX([1]Βοηθητικό!$E$38:$J$38)=MAX([1]Βοηθητικό!$E$1:$J$1)-4,'[1]ΣΤΟΙΧΕΙΑ ΕΤΟΥΣ 2'!$AG$38,IF(MAX([1]Βοηθητικό!$E$38:$J$38)=MAX([1]Βοηθητικό!$E$1:$J$1)-5,'[1]ΣΤΟΙΧΕΙΑ ΕΤΟΥΣ 1'!$AG$38,""))))))</f>
        <v>0</v>
      </c>
    </row>
    <row r="2930" spans="1:4" x14ac:dyDescent="0.25">
      <c r="A2930" s="1" t="s">
        <v>188</v>
      </c>
      <c r="B2930" s="6" t="str">
        <f>IF(MAX([1]Βοηθητικό!$E$38:$J$38)-2=MAX([1]Βοηθητικό!$E$1:$J$1)-2,'[1]ΣΤΟΙΧΕΙΑ ΕΤΟΥΣ 4'!$AH$38,IF(MAX([1]Βοηθητικό!$E$38:$J$38)-2=MAX([1]Βοηθητικό!$E$1:$J$1)-3,'[1]ΣΤΟΙΧΕΙΑ ΕΤΟΥΣ 3'!$AH$38,IF(MAX([1]Βοηθητικό!$E$38:$J$38)-2=MAX([1]Βοηθητικό!$E$1:$J$1)-4,'[1]ΣΤΟΙΧΕΙΑ ΕΤΟΥΣ 2'!$AH$38,IF(MAX([1]Βοηθητικό!$E$38:$J$38)-2=MAX([1]Βοηθητικό!$E$1:$J$1)-5,'[1]ΣΤΟΙΧΕΙΑ ΕΤΟΥΣ 1'!$AH$38,""))))</f>
        <v/>
      </c>
      <c r="C2930" s="6" t="str">
        <f>IF(MAX([1]Βοηθητικό!$E$38:$J$38)-1=MAX([1]Βοηθητικό!$E$1:$J$1)-1,'[1]ΣΤΟΙΧΕΙΑ ΕΤΟΥΣ 5'!$AH$38,IF(MAX([1]Βοηθητικό!$E$38:$J$38)-1=MAX([1]Βοηθητικό!$E$1:$J$1)-2,'[1]ΣΤΟΙΧΕΙΑ ΕΤΟΥΣ 4'!$AH$38,IF(MAX([1]Βοηθητικό!$E$38:$J$38)-1=MAX([1]Βοηθητικό!$E$1:$J$1)-3,'[1]ΣΤΟΙΧΕΙΑ ΕΤΟΥΣ 3'!$AH$38,IF(MAX([1]Βοηθητικό!$E$38:$J$38)-1=MAX([1]Βοηθητικό!$E$1:$J$1)-4,'[1]ΣΤΟΙΧΕΙΑ ΕΤΟΥΣ 2'!$AH$38,IF(MAX([1]Βοηθητικό!$E$38:$J$38)-1=MAX([1]Βοηθητικό!$E$1:$J$1)-5,'[1]ΣΤΟΙΧΕΙΑ ΕΤΟΥΣ 1'!$AH$38,"")))))</f>
        <v/>
      </c>
      <c r="D2930" s="7">
        <f>IF(MAX([1]Βοηθητικό!$E$38:$J$38)=MAX([1]Βοηθητικό!$E$1:$J$1),'[1]ΣΤΟΙΧΕΙΑ ΕΤΟΥΣ 6'!$AH$38,IF(MAX([1]Βοηθητικό!$E$38:$J$38)=MAX([1]Βοηθητικό!$E$1:$J$1)-1,'[1]ΣΤΟΙΧΕΙΑ ΕΤΟΥΣ 5'!$AH$38,IF(MAX([1]Βοηθητικό!$E$38:$J$38)=MAX([1]Βοηθητικό!$E$1:$J$1)-2,'[1]ΣΤΟΙΧΕΙΑ ΕΤΟΥΣ 4'!$AH$38,IF(MAX([1]Βοηθητικό!$E$38:$J$38)=MAX([1]Βοηθητικό!$E$1:$J$1)-3,'[1]ΣΤΟΙΧΕΙΑ ΕΤΟΥΣ 3'!$AH$38,IF(MAX([1]Βοηθητικό!$E$38:$J$38)=MAX([1]Βοηθητικό!$E$1:$J$1)-4,'[1]ΣΤΟΙΧΕΙΑ ΕΤΟΥΣ 2'!$AH$38,IF(MAX([1]Βοηθητικό!$E$38:$J$38)=MAX([1]Βοηθητικό!$E$1:$J$1)-5,'[1]ΣΤΟΙΧΕΙΑ ΕΤΟΥΣ 1'!$AH$38,""))))))</f>
        <v>181041</v>
      </c>
    </row>
    <row r="2931" spans="1:4" x14ac:dyDescent="0.25">
      <c r="A2931" s="1" t="s">
        <v>189</v>
      </c>
      <c r="B2931" s="6" t="str">
        <f>IF(MAX([1]Βοηθητικό!$E$38:$J$38)-2=MAX([1]Βοηθητικό!$E$1:$J$1)-2,'[1]ΣΤΟΙΧΕΙΑ ΕΤΟΥΣ 4'!$AI$38,IF(MAX([1]Βοηθητικό!$E$38:$J$38)-2=MAX([1]Βοηθητικό!$E$1:$J$1)-3,'[1]ΣΤΟΙΧΕΙΑ ΕΤΟΥΣ 3'!$AI$38,IF(MAX([1]Βοηθητικό!$E$38:$J$38)-2=MAX([1]Βοηθητικό!$E$1:$J$1)-4,'[1]ΣΤΟΙΧΕΙΑ ΕΤΟΥΣ 2'!$AI$38,IF(MAX([1]Βοηθητικό!$E$38:$J$38)-2=MAX([1]Βοηθητικό!$E$1:$J$1)-5,'[1]ΣΤΟΙΧΕΙΑ ΕΤΟΥΣ 1'!$AI$38,""))))</f>
        <v/>
      </c>
      <c r="C2931" s="6" t="str">
        <f>IF(MAX([1]Βοηθητικό!$E$38:$J$38)-1=MAX([1]Βοηθητικό!$E$1:$J$1)-1,'[1]ΣΤΟΙΧΕΙΑ ΕΤΟΥΣ 5'!$AI$38,IF(MAX([1]Βοηθητικό!$E$38:$J$38)-1=MAX([1]Βοηθητικό!$E$1:$J$1)-2,'[1]ΣΤΟΙΧΕΙΑ ΕΤΟΥΣ 4'!$AI$38,IF(MAX([1]Βοηθητικό!$E$38:$J$38)-1=MAX([1]Βοηθητικό!$E$1:$J$1)-3,'[1]ΣΤΟΙΧΕΙΑ ΕΤΟΥΣ 3'!$AI$38,IF(MAX([1]Βοηθητικό!$E$38:$J$38)-1=MAX([1]Βοηθητικό!$E$1:$J$1)-4,'[1]ΣΤΟΙΧΕΙΑ ΕΤΟΥΣ 2'!$AI$38,IF(MAX([1]Βοηθητικό!$E$38:$J$38)-1=MAX([1]Βοηθητικό!$E$1:$J$1)-5,'[1]ΣΤΟΙΧΕΙΑ ΕΤΟΥΣ 1'!$AI$38,"")))))</f>
        <v/>
      </c>
      <c r="D2931" s="7">
        <f>IF(MAX([1]Βοηθητικό!$E$38:$J$38)=MAX([1]Βοηθητικό!$E$1:$J$1),'[1]ΣΤΟΙΧΕΙΑ ΕΤΟΥΣ 6'!$AI$38,IF(MAX([1]Βοηθητικό!$E$38:$J$38)=MAX([1]Βοηθητικό!$E$1:$J$1)-1,'[1]ΣΤΟΙΧΕΙΑ ΕΤΟΥΣ 5'!$AI$38,IF(MAX([1]Βοηθητικό!$E$38:$J$38)=MAX([1]Βοηθητικό!$E$1:$J$1)-2,'[1]ΣΤΟΙΧΕΙΑ ΕΤΟΥΣ 4'!$AI$38,IF(MAX([1]Βοηθητικό!$E$38:$J$38)=MAX([1]Βοηθητικό!$E$1:$J$1)-3,'[1]ΣΤΟΙΧΕΙΑ ΕΤΟΥΣ 3'!$AI$38,IF(MAX([1]Βοηθητικό!$E$38:$J$38)=MAX([1]Βοηθητικό!$E$1:$J$1)-4,'[1]ΣΤΟΙΧΕΙΑ ΕΤΟΥΣ 2'!$AI$38,IF(MAX([1]Βοηθητικό!$E$38:$J$38)=MAX([1]Βοηθητικό!$E$1:$J$1)-5,'[1]ΣΤΟΙΧΕΙΑ ΕΤΟΥΣ 1'!$AI$38,""))))))</f>
        <v>0</v>
      </c>
    </row>
    <row r="2932" spans="1:4" x14ac:dyDescent="0.25">
      <c r="A2932" s="1" t="s">
        <v>36</v>
      </c>
      <c r="B2932" s="6" t="str">
        <f>IF(MAX([1]Βοηθητικό!$E$38:$J$38)-2=MAX([1]Βοηθητικό!$E$1:$J$1)-2,'[1]ΣΤΟΙΧΕΙΑ ΕΤΟΥΣ 4'!$AK$38,IF(MAX([1]Βοηθητικό!$E$38:$J$38)-2=MAX([1]Βοηθητικό!$E$1:$J$1)-3,'[1]ΣΤΟΙΧΕΙΑ ΕΤΟΥΣ 3'!$AK$38,IF(MAX([1]Βοηθητικό!$E$38:$J$38)-2=MAX([1]Βοηθητικό!$E$1:$J$1)-4,'[1]ΣΤΟΙΧΕΙΑ ΕΤΟΥΣ 2'!$AK$38,IF(MAX([1]Βοηθητικό!$E$38:$J$38)-2=MAX([1]Βοηθητικό!$E$1:$J$1)-5,'[1]ΣΤΟΙΧΕΙΑ ΕΤΟΥΣ 1'!$AK$38,""))))</f>
        <v/>
      </c>
      <c r="C2932" s="6" t="str">
        <f>IF(MAX([1]Βοηθητικό!$E$38:$J$38)-1=MAX([1]Βοηθητικό!$E$1:$J$1)-1,'[1]ΣΤΟΙΧΕΙΑ ΕΤΟΥΣ 5'!$AK$38,IF(MAX([1]Βοηθητικό!$E$38:$J$38)-1=MAX([1]Βοηθητικό!$E$1:$J$1)-2,'[1]ΣΤΟΙΧΕΙΑ ΕΤΟΥΣ 4'!$AK$38,IF(MAX([1]Βοηθητικό!$E$38:$J$38)-1=MAX([1]Βοηθητικό!$E$1:$J$1)-3,'[1]ΣΤΟΙΧΕΙΑ ΕΤΟΥΣ 3'!$AK$38,IF(MAX([1]Βοηθητικό!$E$38:$J$38)-1=MAX([1]Βοηθητικό!$E$1:$J$1)-4,'[1]ΣΤΟΙΧΕΙΑ ΕΤΟΥΣ 2'!$AK$38,IF(MAX([1]Βοηθητικό!$E$38:$J$38)-1=MAX([1]Βοηθητικό!$E$1:$J$1)-5,'[1]ΣΤΟΙΧΕΙΑ ΕΤΟΥΣ 1'!$AK$38,"")))))</f>
        <v/>
      </c>
      <c r="D2932" s="7">
        <f>IF(MAX([1]Βοηθητικό!$E$38:$J$38)=MAX([1]Βοηθητικό!$E$1:$J$1),'[1]ΣΤΟΙΧΕΙΑ ΕΤΟΥΣ 6'!$AK$38,IF(MAX([1]Βοηθητικό!$E$38:$J$38)=MAX([1]Βοηθητικό!$E$1:$J$1)-1,'[1]ΣΤΟΙΧΕΙΑ ΕΤΟΥΣ 5'!$AK$38,IF(MAX([1]Βοηθητικό!$E$38:$J$38)=MAX([1]Βοηθητικό!$E$1:$J$1)-2,'[1]ΣΤΟΙΧΕΙΑ ΕΤΟΥΣ 4'!$AK$38,IF(MAX([1]Βοηθητικό!$E$38:$J$38)=MAX([1]Βοηθητικό!$E$1:$J$1)-3,'[1]ΣΤΟΙΧΕΙΑ ΕΤΟΥΣ 3'!$AK$38,IF(MAX([1]Βοηθητικό!$E$38:$J$38)=MAX([1]Βοηθητικό!$E$1:$J$1)-4,'[1]ΣΤΟΙΧΕΙΑ ΕΤΟΥΣ 2'!$AK$38,IF(MAX([1]Βοηθητικό!$E$38:$J$38)=MAX([1]Βοηθητικό!$E$1:$J$1)-5,'[1]ΣΤΟΙΧΕΙΑ ΕΤΟΥΣ 1'!$AK$38,""))))))</f>
        <v>49132</v>
      </c>
    </row>
    <row r="2933" spans="1:4" x14ac:dyDescent="0.25">
      <c r="A2933" s="1" t="s">
        <v>37</v>
      </c>
      <c r="B2933" s="6" t="str">
        <f>IF(MAX([1]Βοηθητικό!$E$38:$J$38)-2=MAX([1]Βοηθητικό!$E$1:$J$1)-2,'[1]ΣΤΟΙΧΕΙΑ ΕΤΟΥΣ 4'!$AL$38,IF(MAX([1]Βοηθητικό!$E$38:$J$38)-2=MAX([1]Βοηθητικό!$E$1:$J$1)-3,'[1]ΣΤΟΙΧΕΙΑ ΕΤΟΥΣ 3'!$AL$38,IF(MAX([1]Βοηθητικό!$E$38:$J$38)-2=MAX([1]Βοηθητικό!$E$1:$J$1)-4,'[1]ΣΤΟΙΧΕΙΑ ΕΤΟΥΣ 2'!$AL$38,IF(MAX([1]Βοηθητικό!$E$38:$J$38)-2=MAX([1]Βοηθητικό!$E$1:$J$1)-5,'[1]ΣΤΟΙΧΕΙΑ ΕΤΟΥΣ 1'!$AL$38,""))))</f>
        <v/>
      </c>
      <c r="C2933" s="6" t="str">
        <f>IF(MAX([1]Βοηθητικό!$E$38:$J$38)-1=MAX([1]Βοηθητικό!$E$1:$J$1)-1,'[1]ΣΤΟΙΧΕΙΑ ΕΤΟΥΣ 5'!$AL$38,IF(MAX([1]Βοηθητικό!$E$38:$J$38)-1=MAX([1]Βοηθητικό!$E$1:$J$1)-2,'[1]ΣΤΟΙΧΕΙΑ ΕΤΟΥΣ 4'!$AL$38,IF(MAX([1]Βοηθητικό!$E$38:$J$38)-1=MAX([1]Βοηθητικό!$E$1:$J$1)-3,'[1]ΣΤΟΙΧΕΙΑ ΕΤΟΥΣ 3'!$AL$38,IF(MAX([1]Βοηθητικό!$E$38:$J$38)-1=MAX([1]Βοηθητικό!$E$1:$J$1)-4,'[1]ΣΤΟΙΧΕΙΑ ΕΤΟΥΣ 2'!$AL$38,IF(MAX([1]Βοηθητικό!$E$38:$J$38)-1=MAX([1]Βοηθητικό!$E$1:$J$1)-5,'[1]ΣΤΟΙΧΕΙΑ ΕΤΟΥΣ 1'!$AL$38,"")))))</f>
        <v/>
      </c>
      <c r="D2933" s="7">
        <f>IF(MAX([1]Βοηθητικό!$E$38:$J$38)=MAX([1]Βοηθητικό!$E$1:$J$1),'[1]ΣΤΟΙΧΕΙΑ ΕΤΟΥΣ 6'!$AL$38,IF(MAX([1]Βοηθητικό!$E$38:$J$38)=MAX([1]Βοηθητικό!$E$1:$J$1)-1,'[1]ΣΤΟΙΧΕΙΑ ΕΤΟΥΣ 5'!$AL$38,IF(MAX([1]Βοηθητικό!$E$38:$J$38)=MAX([1]Βοηθητικό!$E$1:$J$1)-2,'[1]ΣΤΟΙΧΕΙΑ ΕΤΟΥΣ 4'!$AL$38,IF(MAX([1]Βοηθητικό!$E$38:$J$38)=MAX([1]Βοηθητικό!$E$1:$J$1)-3,'[1]ΣΤΟΙΧΕΙΑ ΕΤΟΥΣ 3'!$AL$38,IF(MAX([1]Βοηθητικό!$E$38:$J$38)=MAX([1]Βοηθητικό!$E$1:$J$1)-4,'[1]ΣΤΟΙΧΕΙΑ ΕΤΟΥΣ 2'!$AL$38,IF(MAX([1]Βοηθητικό!$E$38:$J$38)=MAX([1]Βοηθητικό!$E$1:$J$1)-5,'[1]ΣΤΟΙΧΕΙΑ ΕΤΟΥΣ 1'!$AL$38,""))))))</f>
        <v>1554997</v>
      </c>
    </row>
    <row r="2934" spans="1:4" x14ac:dyDescent="0.25">
      <c r="A2934" s="1"/>
      <c r="B2934" s="4" t="str">
        <f>IF(MAX([1]Βοηθητικό!$E$38:$J$38)-2=MAX([1]Βοηθητικό!$E$1:$J$1)-2,LEFT('[1]ΣΤΟΙΧΕΙΑ ΕΤΟΥΣ 4'!$F$38,10),IF(MAX([1]Βοηθητικό!$E$38:$J$38)-2=MAX([1]Βοηθητικό!$E$1:$J$1)-3,LEFT('[1]ΣΤΟΙΧΕΙΑ ΕΤΟΥΣ 3'!$F$38,10),IF(MAX([1]Βοηθητικό!$E$38:$J$38)-2=MAX([1]Βοηθητικό!$E$1:$J$1)-4,LEFT('[1]ΣΤΟΙΧΕΙΑ ΕΤΟΥΣ 2'!$F$38,10),IF(MAX([1]Βοηθητικό!$E$38:$J$38)-2=MAX([1]Βοηθητικό!$E$1:$J$1)-5,LEFT('[1]ΣΤΟΙΧΕΙΑ ΕΤΟΥΣ 1'!$F$38,10),""))))</f>
        <v/>
      </c>
      <c r="C2934" s="17" t="str">
        <f>IF(MAX([1]Βοηθητικό!$E$38:$J$38)-1=MAX([1]Βοηθητικό!$E$1:$J$1)-1,LEFT('[1]ΣΤΟΙΧΕΙΑ ΕΤΟΥΣ 5'!$F$38,10),IF(MAX([1]Βοηθητικό!$E$38:$J$38)-1=MAX([1]Βοηθητικό!$E$1:$J$1)-2,LEFT('[1]ΣΤΟΙΧΕΙΑ ΕΤΟΥΣ 4'!$F$38,10),IF(MAX([1]Βοηθητικό!$E$38:$J$38)-1=MAX([1]Βοηθητικό!$E$1:$J$1)-3,LEFT('[1]ΣΤΟΙΧΕΙΑ ΕΤΟΥΣ 3'!$F$38,10),IF(MAX([1]Βοηθητικό!$E$38:$J$38)-1=MAX([1]Βοηθητικό!$E$1:$J$1)-4,LEFT('[1]ΣΤΟΙΧΕΙΑ ΕΤΟΥΣ 2'!$F$38,10),IF(MAX([1]Βοηθητικό!$E$38:$J$38)-1=MAX([1]Βοηθητικό!$E$1:$J$1)-5,LEFT('[1]ΣΤΟΙΧΕΙΑ ΕΤΟΥΣ 1'!$F$38,10),"")))))</f>
        <v/>
      </c>
      <c r="D2934" s="5" t="str">
        <f>IF(MAX([1]Βοηθητικό!$E$38:$J$38)=MAX([1]Βοηθητικό!$E$1:$J$1),LEFT('[1]ΣΤΟΙΧΕΙΑ ΕΤΟΥΣ 6'!$F$38,10),IF(MAX([1]Βοηθητικό!$E$38:$J$38)=MAX([1]Βοηθητικό!$E$1:$J$1)-1,LEFT('[1]ΣΤΟΙΧΕΙΑ ΕΤΟΥΣ 5'!$F$38,10),IF(MAX([1]Βοηθητικό!$E$38:$J$38)=MAX([1]Βοηθητικό!$E$1:$J$1)-2,LEFT('[1]ΣΤΟΙΧΕΙΑ ΕΤΟΥΣ 4'!$F$38,10),IF(MAX([1]Βοηθητικό!$E$38:$J$38)=MAX([1]Βοηθητικό!$E$1:$J$1)-3,LEFT('[1]ΣΤΟΙΧΕΙΑ ΕΤΟΥΣ 3'!$F$38,10),IF(MAX([1]Βοηθητικό!$E$38:$J$38)=MAX([1]Βοηθητικό!$E$1:$J$1)-4,LEFT('[1]ΣΤΟΙΧΕΙΑ ΕΤΟΥΣ 2'!$F$38,10),IF(MAX([1]Βοηθητικό!$E$38:$J$38)=MAX([1]Βοηθητικό!$E$1:$J$1)-5,LEFT('[1]ΣΤΟΙΧΕΙΑ ΕΤΟΥΣ 1'!$F$38,10),""))))))</f>
        <v>01/01/2015</v>
      </c>
    </row>
    <row r="2935" spans="1:4" x14ac:dyDescent="0.25">
      <c r="A2935" s="3" t="s">
        <v>190</v>
      </c>
      <c r="B2935" s="4" t="str">
        <f>IF(MAX([1]Βοηθητικό!$E$38:$J$38)-2=MAX([1]Βοηθητικό!$E$1:$J$1)-2,RIGHT('[1]ΣΤΟΙΧΕΙΑ ΕΤΟΥΣ 4'!$F$38,10),IF(MAX([1]Βοηθητικό!$E$38:$J$38)-2=MAX([1]Βοηθητικό!$E$1:$J$1)-3,RIGHT('[1]ΣΤΟΙΧΕΙΑ ΕΤΟΥΣ 3'!$F$38,10),IF(MAX([1]Βοηθητικό!$E$38:$J$38)-2=MAX([1]Βοηθητικό!$E$1:$J$1)-4,RIGHT('[1]ΣΤΟΙΧΕΙΑ ΕΤΟΥΣ 2'!$F$38,10),IF(MAX([1]Βοηθητικό!$E$38:$J$38)-2=MAX([1]Βοηθητικό!$E$1:$J$1)-5,RIGHT('[1]ΣΤΟΙΧΕΙΑ ΕΤΟΥΣ 1'!$F$38,10),""))))</f>
        <v/>
      </c>
      <c r="C2935" s="17" t="str">
        <f>IF(MAX([1]Βοηθητικό!$E$38:$J$38)-1=MAX([1]Βοηθητικό!$E$1:$J$1)-1,RIGHT('[1]ΣΤΟΙΧΕΙΑ ΕΤΟΥΣ 5'!$F$38,10),IF(MAX([1]Βοηθητικό!$E$38:$J$38)-1=MAX([1]Βοηθητικό!$E$1:$J$1)-2,RIGHT('[1]ΣΤΟΙΧΕΙΑ ΕΤΟΥΣ 4'!$F$38,10),IF(MAX([1]Βοηθητικό!$E$38:$J$38)-1=MAX([1]Βοηθητικό!$E$1:$J$1)-3,RIGHT('[1]ΣΤΟΙΧΕΙΑ ΕΤΟΥΣ 3'!$F$38,10),IF(MAX([1]Βοηθητικό!$E$38:$J$38)-1=MAX([1]Βοηθητικό!$E$1:$J$1)-4,RIGHT('[1]ΣΤΟΙΧΕΙΑ ΕΤΟΥΣ 2'!$F$38,10),IF(MAX([1]Βοηθητικό!$E$38:$J$38)-1=MAX([1]Βοηθητικό!$E$1:$J$1)-5,RIGHT('[1]ΣΤΟΙΧΕΙΑ ΕΤΟΥΣ 1'!$F$38,10),"")))))</f>
        <v/>
      </c>
      <c r="D2935" s="5" t="str">
        <f>IF(MAX([1]Βοηθητικό!$E$38:$J$38)=MAX([1]Βοηθητικό!$E$1:$J$1),RIGHT('[1]ΣΤΟΙΧΕΙΑ ΕΤΟΥΣ 6'!$F$38,10),IF(MAX([1]Βοηθητικό!$E$38:$J$38)=MAX([1]Βοηθητικό!$E$1:$J$1)-1,RIGHT('[1]ΣΤΟΙΧΕΙΑ ΕΤΟΥΣ 5'!$F$38,10),IF(MAX([1]Βοηθητικό!$E$38:$J$38)=MAX([1]Βοηθητικό!$E$1:$J$1)-2,RIGHT('[1]ΣΤΟΙΧΕΙΑ ΕΤΟΥΣ 4'!$F$38,10),IF(MAX([1]Βοηθητικό!$E$38:$J$38)=MAX([1]Βοηθητικό!$E$1:$J$1)-3,RIGHT('[1]ΣΤΟΙΧΕΙΑ ΕΤΟΥΣ 3'!$F$38,10),IF(MAX([1]Βοηθητικό!$E$38:$J$38)=MAX([1]Βοηθητικό!$E$1:$J$1)-4,RIGHT('[1]ΣΤΟΙΧΕΙΑ ΕΤΟΥΣ 2'!$F$38,10),IF(MAX([1]Βοηθητικό!$E$38:$J$38)=MAX([1]Βοηθητικό!$E$1:$J$1)-5,RIGHT('[1]ΣΤΟΙΧΕΙΑ ΕΤΟΥΣ 1'!$F$38,10),""))))))</f>
        <v>31/12/2015</v>
      </c>
    </row>
    <row r="2936" spans="1:4" x14ac:dyDescent="0.25">
      <c r="A2936" s="1" t="s">
        <v>39</v>
      </c>
      <c r="B2936" s="6" t="str">
        <f>IF(MAX([1]Βοηθητικό!$E$38:$J$38)-2=MAX([1]Βοηθητικό!$E$1:$J$1)-2,'[1]ΣΤΟΙΧΕΙΑ ΕΤΟΥΣ 4'!$AN$38,IF(MAX([1]Βοηθητικό!$E$38:$J$38)-2=MAX([1]Βοηθητικό!$E$1:$J$1)-3,'[1]ΣΤΟΙΧΕΙΑ ΕΤΟΥΣ 3'!$AN$38,IF(MAX([1]Βοηθητικό!$E$38:$J$38)-2=MAX([1]Βοηθητικό!$E$1:$J$1)-4,'[1]ΣΤΟΙΧΕΙΑ ΕΤΟΥΣ 2'!$AN$38,IF(MAX([1]Βοηθητικό!$E$38:$J$38)-2=MAX([1]Βοηθητικό!$E$1:$J$1)-5,'[1]ΣΤΟΙΧΕΙΑ ΕΤΟΥΣ 1'!$AN$38,""))))</f>
        <v/>
      </c>
      <c r="C2936" s="6" t="str">
        <f>IF(MAX([1]Βοηθητικό!$E$38:$J$38)-1=MAX([1]Βοηθητικό!$E$1:$J$1)-1,'[1]ΣΤΟΙΧΕΙΑ ΕΤΟΥΣ 5'!$AN$38,IF(MAX([1]Βοηθητικό!$E$38:$J$38)-1=MAX([1]Βοηθητικό!$E$1:$J$1)-2,'[1]ΣΤΟΙΧΕΙΑ ΕΤΟΥΣ 4'!$AN$38,IF(MAX([1]Βοηθητικό!$E$38:$J$38)-1=MAX([1]Βοηθητικό!$E$1:$J$1)-3,'[1]ΣΤΟΙΧΕΙΑ ΕΤΟΥΣ 3'!$AN$38,IF(MAX([1]Βοηθητικό!$E$38:$J$38)-1=MAX([1]Βοηθητικό!$E$1:$J$1)-4,'[1]ΣΤΟΙΧΕΙΑ ΕΤΟΥΣ 2'!$AN$38,IF(MAX([1]Βοηθητικό!$E$38:$J$38)-1=MAX([1]Βοηθητικό!$E$1:$J$1)-5,'[1]ΣΤΟΙΧΕΙΑ ΕΤΟΥΣ 1'!$AN$38,"")))))</f>
        <v/>
      </c>
      <c r="D2936" s="7">
        <f>IF(MAX([1]Βοηθητικό!$E$38:$J$38)=MAX([1]Βοηθητικό!$E$1:$J$1),'[1]ΣΤΟΙΧΕΙΑ ΕΤΟΥΣ 6'!$AN$38,IF(MAX([1]Βοηθητικό!$E$38:$J$38)=MAX([1]Βοηθητικό!$E$1:$J$1)-1,'[1]ΣΤΟΙΧΕΙΑ ΕΤΟΥΣ 5'!$AN$38,IF(MAX([1]Βοηθητικό!$E$38:$J$38)=MAX([1]Βοηθητικό!$E$1:$J$1)-2,'[1]ΣΤΟΙΧΕΙΑ ΕΤΟΥΣ 4'!$AN$38,IF(MAX([1]Βοηθητικό!$E$38:$J$38)=MAX([1]Βοηθητικό!$E$1:$J$1)-3,'[1]ΣΤΟΙΧΕΙΑ ΕΤΟΥΣ 3'!$AN$38,IF(MAX([1]Βοηθητικό!$E$38:$J$38)=MAX([1]Βοηθητικό!$E$1:$J$1)-4,'[1]ΣΤΟΙΧΕΙΑ ΕΤΟΥΣ 2'!$AN$38,IF(MAX([1]Βοηθητικό!$E$38:$J$38)=MAX([1]Βοηθητικό!$E$1:$J$1)-5,'[1]ΣΤΟΙΧΕΙΑ ΕΤΟΥΣ 1'!$AN$38,""))))))</f>
        <v>998023</v>
      </c>
    </row>
    <row r="2937" spans="1:4" x14ac:dyDescent="0.25">
      <c r="A2937" s="1" t="s">
        <v>40</v>
      </c>
      <c r="B2937" s="6" t="str">
        <f>IF(MAX([1]Βοηθητικό!$E$38:$J$38)-2=MAX([1]Βοηθητικό!$E$1:$J$1)-2,'[1]ΣΤΟΙΧΕΙΑ ΕΤΟΥΣ 4'!$AO$38,IF(MAX([1]Βοηθητικό!$E$38:$J$38)-2=MAX([1]Βοηθητικό!$E$1:$J$1)-3,'[1]ΣΤΟΙΧΕΙΑ ΕΤΟΥΣ 3'!$AO$38,IF(MAX([1]Βοηθητικό!$E$38:$J$38)-2=MAX([1]Βοηθητικό!$E$1:$J$1)-4,'[1]ΣΤΟΙΧΕΙΑ ΕΤΟΥΣ 2'!$AO$38,IF(MAX([1]Βοηθητικό!$E$38:$J$38)-2=MAX([1]Βοηθητικό!$E$1:$J$1)-5,'[1]ΣΤΟΙΧΕΙΑ ΕΤΟΥΣ 1'!$AO$38,""))))</f>
        <v/>
      </c>
      <c r="C2937" s="6" t="str">
        <f>IF(MAX([1]Βοηθητικό!$E$38:$J$38)-1=MAX([1]Βοηθητικό!$E$1:$J$1)-1,'[1]ΣΤΟΙΧΕΙΑ ΕΤΟΥΣ 5'!$AO$38,IF(MAX([1]Βοηθητικό!$E$38:$J$38)-1=MAX([1]Βοηθητικό!$E$1:$J$1)-2,'[1]ΣΤΟΙΧΕΙΑ ΕΤΟΥΣ 4'!$AO$38,IF(MAX([1]Βοηθητικό!$E$38:$J$38)-1=MAX([1]Βοηθητικό!$E$1:$J$1)-3,'[1]ΣΤΟΙΧΕΙΑ ΕΤΟΥΣ 3'!$AO$38,IF(MAX([1]Βοηθητικό!$E$38:$J$38)-1=MAX([1]Βοηθητικό!$E$1:$J$1)-4,'[1]ΣΤΟΙΧΕΙΑ ΕΤΟΥΣ 2'!$AO$38,IF(MAX([1]Βοηθητικό!$E$38:$J$38)-1=MAX([1]Βοηθητικό!$E$1:$J$1)-5,'[1]ΣΤΟΙΧΕΙΑ ΕΤΟΥΣ 1'!$AO$38,"")))))</f>
        <v/>
      </c>
      <c r="D2937" s="7">
        <f>IF(MAX([1]Βοηθητικό!$E$38:$J$38)=MAX([1]Βοηθητικό!$E$1:$J$1),'[1]ΣΤΟΙΧΕΙΑ ΕΤΟΥΣ 6'!$AO$38,IF(MAX([1]Βοηθητικό!$E$38:$J$38)=MAX([1]Βοηθητικό!$E$1:$J$1)-1,'[1]ΣΤΟΙΧΕΙΑ ΕΤΟΥΣ 5'!$AO$38,IF(MAX([1]Βοηθητικό!$E$38:$J$38)=MAX([1]Βοηθητικό!$E$1:$J$1)-2,'[1]ΣΤΟΙΧΕΙΑ ΕΤΟΥΣ 4'!$AO$38,IF(MAX([1]Βοηθητικό!$E$38:$J$38)=MAX([1]Βοηθητικό!$E$1:$J$1)-3,'[1]ΣΤΟΙΧΕΙΑ ΕΤΟΥΣ 3'!$AO$38,IF(MAX([1]Βοηθητικό!$E$38:$J$38)=MAX([1]Βοηθητικό!$E$1:$J$1)-4,'[1]ΣΤΟΙΧΕΙΑ ΕΤΟΥΣ 2'!$AO$38,IF(MAX([1]Βοηθητικό!$E$38:$J$38)=MAX([1]Βοηθητικό!$E$1:$J$1)-5,'[1]ΣΤΟΙΧΕΙΑ ΕΤΟΥΣ 1'!$AO$38,""))))))</f>
        <v>829842</v>
      </c>
    </row>
    <row r="2938" spans="1:4" x14ac:dyDescent="0.25">
      <c r="A2938" s="1" t="s">
        <v>41</v>
      </c>
      <c r="B2938" s="6" t="str">
        <f>IF(MAX([1]Βοηθητικό!$E$38:$J$38)-2=MAX([1]Βοηθητικό!$E$1:$J$1)-2,'[1]ΣΤΟΙΧΕΙΑ ΕΤΟΥΣ 4'!$AP$38,IF(MAX([1]Βοηθητικό!$E$38:$J$38)-2=MAX([1]Βοηθητικό!$E$1:$J$1)-3,'[1]ΣΤΟΙΧΕΙΑ ΕΤΟΥΣ 3'!$AP$38,IF(MAX([1]Βοηθητικό!$E$38:$J$38)-2=MAX([1]Βοηθητικό!$E$1:$J$1)-4,'[1]ΣΤΟΙΧΕΙΑ ΕΤΟΥΣ 2'!$AP$38,IF(MAX([1]Βοηθητικό!$E$38:$J$38)-2=MAX([1]Βοηθητικό!$E$1:$J$1)-5,'[1]ΣΤΟΙΧΕΙΑ ΕΤΟΥΣ 1'!$AP$38,""))))</f>
        <v/>
      </c>
      <c r="C2938" s="6" t="str">
        <f>IF(MAX([1]Βοηθητικό!$E$38:$J$38)-1=MAX([1]Βοηθητικό!$E$1:$J$1)-1,'[1]ΣΤΟΙΧΕΙΑ ΕΤΟΥΣ 5'!$AP$38,IF(MAX([1]Βοηθητικό!$E$38:$J$38)-1=MAX([1]Βοηθητικό!$E$1:$J$1)-2,'[1]ΣΤΟΙΧΕΙΑ ΕΤΟΥΣ 4'!$AP$38,IF(MAX([1]Βοηθητικό!$E$38:$J$38)-1=MAX([1]Βοηθητικό!$E$1:$J$1)-3,'[1]ΣΤΟΙΧΕΙΑ ΕΤΟΥΣ 3'!$AP$38,IF(MAX([1]Βοηθητικό!$E$38:$J$38)-1=MAX([1]Βοηθητικό!$E$1:$J$1)-4,'[1]ΣΤΟΙΧΕΙΑ ΕΤΟΥΣ 2'!$AP$38,IF(MAX([1]Βοηθητικό!$E$38:$J$38)-1=MAX([1]Βοηθητικό!$E$1:$J$1)-5,'[1]ΣΤΟΙΧΕΙΑ ΕΤΟΥΣ 1'!$AP$38,"")))))</f>
        <v/>
      </c>
      <c r="D2938" s="7">
        <f>IF(MAX([1]Βοηθητικό!$E$38:$J$38)=MAX([1]Βοηθητικό!$E$1:$J$1),'[1]ΣΤΟΙΧΕΙΑ ΕΤΟΥΣ 6'!$AP$38,IF(MAX([1]Βοηθητικό!$E$38:$J$38)=MAX([1]Βοηθητικό!$E$1:$J$1)-1,'[1]ΣΤΟΙΧΕΙΑ ΕΤΟΥΣ 5'!$AP$38,IF(MAX([1]Βοηθητικό!$E$38:$J$38)=MAX([1]Βοηθητικό!$E$1:$J$1)-2,'[1]ΣΤΟΙΧΕΙΑ ΕΤΟΥΣ 4'!$AP$38,IF(MAX([1]Βοηθητικό!$E$38:$J$38)=MAX([1]Βοηθητικό!$E$1:$J$1)-3,'[1]ΣΤΟΙΧΕΙΑ ΕΤΟΥΣ 3'!$AP$38,IF(MAX([1]Βοηθητικό!$E$38:$J$38)=MAX([1]Βοηθητικό!$E$1:$J$1)-4,'[1]ΣΤΟΙΧΕΙΑ ΕΤΟΥΣ 2'!$AP$38,IF(MAX([1]Βοηθητικό!$E$38:$J$38)=MAX([1]Βοηθητικό!$E$1:$J$1)-5,'[1]ΣΤΟΙΧΕΙΑ ΕΤΟΥΣ 1'!$AP$38,""))))))</f>
        <v>168180</v>
      </c>
    </row>
    <row r="2939" spans="1:4" x14ac:dyDescent="0.25">
      <c r="A2939" s="1" t="s">
        <v>42</v>
      </c>
      <c r="B2939" s="6" t="str">
        <f>IF(MAX([1]Βοηθητικό!$E$38:$J$38)-2=MAX([1]Βοηθητικό!$E$1:$J$1)-2,'[1]ΣΤΟΙΧΕΙΑ ΕΤΟΥΣ 4'!$AQ$38,IF(MAX([1]Βοηθητικό!$E$38:$J$38)-2=MAX([1]Βοηθητικό!$E$1:$J$1)-3,'[1]ΣΤΟΙΧΕΙΑ ΕΤΟΥΣ 3'!$AQ$38,IF(MAX([1]Βοηθητικό!$E$38:$J$38)-2=MAX([1]Βοηθητικό!$E$1:$J$1)-4,'[1]ΣΤΟΙΧΕΙΑ ΕΤΟΥΣ 2'!$AQ$38,IF(MAX([1]Βοηθητικό!$E$38:$J$38)-2=MAX([1]Βοηθητικό!$E$1:$J$1)-5,'[1]ΣΤΟΙΧΕΙΑ ΕΤΟΥΣ 1'!$AQ$38,""))))</f>
        <v/>
      </c>
      <c r="C2939" s="6" t="str">
        <f>IF(MAX([1]Βοηθητικό!$E$38:$J$38)-1=MAX([1]Βοηθητικό!$E$1:$J$1)-1,'[1]ΣΤΟΙΧΕΙΑ ΕΤΟΥΣ 5'!$AQ$38,IF(MAX([1]Βοηθητικό!$E$38:$J$38)-1=MAX([1]Βοηθητικό!$E$1:$J$1)-2,'[1]ΣΤΟΙΧΕΙΑ ΕΤΟΥΣ 4'!$AQ$38,IF(MAX([1]Βοηθητικό!$E$38:$J$38)-1=MAX([1]Βοηθητικό!$E$1:$J$1)-3,'[1]ΣΤΟΙΧΕΙΑ ΕΤΟΥΣ 3'!$AQ$38,IF(MAX([1]Βοηθητικό!$E$38:$J$38)-1=MAX([1]Βοηθητικό!$E$1:$J$1)-4,'[1]ΣΤΟΙΧΕΙΑ ΕΤΟΥΣ 2'!$AQ$38,IF(MAX([1]Βοηθητικό!$E$38:$J$38)-1=MAX([1]Βοηθητικό!$E$1:$J$1)-5,'[1]ΣΤΟΙΧΕΙΑ ΕΤΟΥΣ 1'!$AQ$38,"")))))</f>
        <v/>
      </c>
      <c r="D2939" s="7">
        <f>IF(MAX([1]Βοηθητικό!$E$38:$J$38)=MAX([1]Βοηθητικό!$E$1:$J$1),'[1]ΣΤΟΙΧΕΙΑ ΕΤΟΥΣ 6'!$AQ$38,IF(MAX([1]Βοηθητικό!$E$38:$J$38)=MAX([1]Βοηθητικό!$E$1:$J$1)-1,'[1]ΣΤΟΙΧΕΙΑ ΕΤΟΥΣ 5'!$AQ$38,IF(MAX([1]Βοηθητικό!$E$38:$J$38)=MAX([1]Βοηθητικό!$E$1:$J$1)-2,'[1]ΣΤΟΙΧΕΙΑ ΕΤΟΥΣ 4'!$AQ$38,IF(MAX([1]Βοηθητικό!$E$38:$J$38)=MAX([1]Βοηθητικό!$E$1:$J$1)-3,'[1]ΣΤΟΙΧΕΙΑ ΕΤΟΥΣ 3'!$AQ$38,IF(MAX([1]Βοηθητικό!$E$38:$J$38)=MAX([1]Βοηθητικό!$E$1:$J$1)-4,'[1]ΣΤΟΙΧΕΙΑ ΕΤΟΥΣ 2'!$AQ$38,IF(MAX([1]Βοηθητικό!$E$38:$J$38)=MAX([1]Βοηθητικό!$E$1:$J$1)-5,'[1]ΣΤΟΙΧΕΙΑ ΕΤΟΥΣ 1'!$AQ$38,""))))))</f>
        <v>6</v>
      </c>
    </row>
    <row r="2940" spans="1:4" x14ac:dyDescent="0.25">
      <c r="A2940" s="1" t="s">
        <v>43</v>
      </c>
      <c r="B2940" s="6" t="str">
        <f>IF(MAX([1]Βοηθητικό!$E$38:$J$38)-2=MAX([1]Βοηθητικό!$E$1:$J$1)-2,'[1]ΣΤΟΙΧΕΙΑ ΕΤΟΥΣ 4'!$AR$38,IF(MAX([1]Βοηθητικό!$E$38:$J$38)-2=MAX([1]Βοηθητικό!$E$1:$J$1)-3,'[1]ΣΤΟΙΧΕΙΑ ΕΤΟΥΣ 3'!$AR$38,IF(MAX([1]Βοηθητικό!$E$38:$J$38)-2=MAX([1]Βοηθητικό!$E$1:$J$1)-4,'[1]ΣΤΟΙΧΕΙΑ ΕΤΟΥΣ 2'!$AR$38,IF(MAX([1]Βοηθητικό!$E$38:$J$38)-2=MAX([1]Βοηθητικό!$E$1:$J$1)-5,'[1]ΣΤΟΙΧΕΙΑ ΕΤΟΥΣ 1'!$AR$38,""))))</f>
        <v/>
      </c>
      <c r="C2940" s="6" t="str">
        <f>IF(MAX([1]Βοηθητικό!$E$38:$J$38)-1=MAX([1]Βοηθητικό!$E$1:$J$1)-1,'[1]ΣΤΟΙΧΕΙΑ ΕΤΟΥΣ 5'!$AR$38,IF(MAX([1]Βοηθητικό!$E$38:$J$38)-1=MAX([1]Βοηθητικό!$E$1:$J$1)-2,'[1]ΣΤΟΙΧΕΙΑ ΕΤΟΥΣ 4'!$AR$38,IF(MAX([1]Βοηθητικό!$E$38:$J$38)-1=MAX([1]Βοηθητικό!$E$1:$J$1)-3,'[1]ΣΤΟΙΧΕΙΑ ΕΤΟΥΣ 3'!$AR$38,IF(MAX([1]Βοηθητικό!$E$38:$J$38)-1=MAX([1]Βοηθητικό!$E$1:$J$1)-4,'[1]ΣΤΟΙΧΕΙΑ ΕΤΟΥΣ 2'!$AR$38,IF(MAX([1]Βοηθητικό!$E$38:$J$38)-1=MAX([1]Βοηθητικό!$E$1:$J$1)-5,'[1]ΣΤΟΙΧΕΙΑ ΕΤΟΥΣ 1'!$AR$38,"")))))</f>
        <v/>
      </c>
      <c r="D2940" s="7">
        <f>IF(MAX([1]Βοηθητικό!$E$38:$J$38)=MAX([1]Βοηθητικό!$E$1:$J$1),'[1]ΣΤΟΙΧΕΙΑ ΕΤΟΥΣ 6'!$AR$38,IF(MAX([1]Βοηθητικό!$E$38:$J$38)=MAX([1]Βοηθητικό!$E$1:$J$1)-1,'[1]ΣΤΟΙΧΕΙΑ ΕΤΟΥΣ 5'!$AR$38,IF(MAX([1]Βοηθητικό!$E$38:$J$38)=MAX([1]Βοηθητικό!$E$1:$J$1)-2,'[1]ΣΤΟΙΧΕΙΑ ΕΤΟΥΣ 4'!$AR$38,IF(MAX([1]Βοηθητικό!$E$38:$J$38)=MAX([1]Βοηθητικό!$E$1:$J$1)-3,'[1]ΣΤΟΙΧΕΙΑ ΕΤΟΥΣ 3'!$AR$38,IF(MAX([1]Βοηθητικό!$E$38:$J$38)=MAX([1]Βοηθητικό!$E$1:$J$1)-4,'[1]ΣΤΟΙΧΕΙΑ ΕΤΟΥΣ 2'!$AR$38,IF(MAX([1]Βοηθητικό!$E$38:$J$38)=MAX([1]Βοηθητικό!$E$1:$J$1)-5,'[1]ΣΤΟΙΧΕΙΑ ΕΤΟΥΣ 1'!$AR$38,""))))))</f>
        <v>0</v>
      </c>
    </row>
    <row r="2941" spans="1:4" x14ac:dyDescent="0.25">
      <c r="A2941" s="1" t="s">
        <v>44</v>
      </c>
      <c r="B2941" s="6" t="str">
        <f>IF(MAX([1]Βοηθητικό!$E$38:$J$38)-2=MAX([1]Βοηθητικό!$E$1:$J$1)-2,'[1]ΣΤΟΙΧΕΙΑ ΕΤΟΥΣ 4'!$AS$38,IF(MAX([1]Βοηθητικό!$E$38:$J$38)-2=MAX([1]Βοηθητικό!$E$1:$J$1)-3,'[1]ΣΤΟΙΧΕΙΑ ΕΤΟΥΣ 3'!$AS$38,IF(MAX([1]Βοηθητικό!$E$38:$J$38)-2=MAX([1]Βοηθητικό!$E$1:$J$1)-4,'[1]ΣΤΟΙΧΕΙΑ ΕΤΟΥΣ 2'!$AS$38,IF(MAX([1]Βοηθητικό!$E$38:$J$38)-2=MAX([1]Βοηθητικό!$E$1:$J$1)-5,'[1]ΣΤΟΙΧΕΙΑ ΕΤΟΥΣ 1'!$AS$38,""))))</f>
        <v/>
      </c>
      <c r="C2941" s="6" t="str">
        <f>IF(MAX([1]Βοηθητικό!$E$38:$J$38)-1=MAX([1]Βοηθητικό!$E$1:$J$1)-1,'[1]ΣΤΟΙΧΕΙΑ ΕΤΟΥΣ 5'!$AS$38,IF(MAX([1]Βοηθητικό!$E$38:$J$38)-1=MAX([1]Βοηθητικό!$E$1:$J$1)-2,'[1]ΣΤΟΙΧΕΙΑ ΕΤΟΥΣ 4'!$AS$38,IF(MAX([1]Βοηθητικό!$E$38:$J$38)-1=MAX([1]Βοηθητικό!$E$1:$J$1)-3,'[1]ΣΤΟΙΧΕΙΑ ΕΤΟΥΣ 3'!$AS$38,IF(MAX([1]Βοηθητικό!$E$38:$J$38)-1=MAX([1]Βοηθητικό!$E$1:$J$1)-4,'[1]ΣΤΟΙΧΕΙΑ ΕΤΟΥΣ 2'!$AS$38,IF(MAX([1]Βοηθητικό!$E$38:$J$38)-1=MAX([1]Βοηθητικό!$E$1:$J$1)-5,'[1]ΣΤΟΙΧΕΙΑ ΕΤΟΥΣ 1'!$AS$38,"")))))</f>
        <v/>
      </c>
      <c r="D2941" s="7">
        <f>IF(MAX([1]Βοηθητικό!$E$38:$J$38)=MAX([1]Βοηθητικό!$E$1:$J$1),'[1]ΣΤΟΙΧΕΙΑ ΕΤΟΥΣ 6'!$AS$38,IF(MAX([1]Βοηθητικό!$E$38:$J$38)=MAX([1]Βοηθητικό!$E$1:$J$1)-1,'[1]ΣΤΟΙΧΕΙΑ ΕΤΟΥΣ 5'!$AS$38,IF(MAX([1]Βοηθητικό!$E$38:$J$38)=MAX([1]Βοηθητικό!$E$1:$J$1)-2,'[1]ΣΤΟΙΧΕΙΑ ΕΤΟΥΣ 4'!$AS$38,IF(MAX([1]Βοηθητικό!$E$38:$J$38)=MAX([1]Βοηθητικό!$E$1:$J$1)-3,'[1]ΣΤΟΙΧΕΙΑ ΕΤΟΥΣ 3'!$AS$38,IF(MAX([1]Βοηθητικό!$E$38:$J$38)=MAX([1]Βοηθητικό!$E$1:$J$1)-4,'[1]ΣΤΟΙΧΕΙΑ ΕΤΟΥΣ 2'!$AS$38,IF(MAX([1]Βοηθητικό!$E$38:$J$38)=MAX([1]Βοηθητικό!$E$1:$J$1)-5,'[1]ΣΤΟΙΧΕΙΑ ΕΤΟΥΣ 1'!$AS$38,""))))))</f>
        <v>156735</v>
      </c>
    </row>
    <row r="2942" spans="1:4" x14ac:dyDescent="0.25">
      <c r="A2942" s="1" t="s">
        <v>45</v>
      </c>
      <c r="B2942" s="6" t="str">
        <f>IF(MAX([1]Βοηθητικό!$E$38:$J$38)-2=MAX([1]Βοηθητικό!$E$1:$J$1)-2,'[1]ΣΤΟΙΧΕΙΑ ΕΤΟΥΣ 4'!$AT$38,IF(MAX([1]Βοηθητικό!$E$38:$J$38)-2=MAX([1]Βοηθητικό!$E$1:$J$1)-3,'[1]ΣΤΟΙΧΕΙΑ ΕΤΟΥΣ 3'!$AT$38,IF(MAX([1]Βοηθητικό!$E$38:$J$38)-2=MAX([1]Βοηθητικό!$E$1:$J$1)-4,'[1]ΣΤΟΙΧΕΙΑ ΕΤΟΥΣ 2'!$AT$38,IF(MAX([1]Βοηθητικό!$E$38:$J$38)-2=MAX([1]Βοηθητικό!$E$1:$J$1)-5,'[1]ΣΤΟΙΧΕΙΑ ΕΤΟΥΣ 1'!$AT$38,""))))</f>
        <v/>
      </c>
      <c r="C2942" s="6" t="str">
        <f>IF(MAX([1]Βοηθητικό!$E$38:$J$38)-1=MAX([1]Βοηθητικό!$E$1:$J$1)-1,'[1]ΣΤΟΙΧΕΙΑ ΕΤΟΥΣ 5'!$AT$38,IF(MAX([1]Βοηθητικό!$E$38:$J$38)-1=MAX([1]Βοηθητικό!$E$1:$J$1)-2,'[1]ΣΤΟΙΧΕΙΑ ΕΤΟΥΣ 4'!$AT$38,IF(MAX([1]Βοηθητικό!$E$38:$J$38)-1=MAX([1]Βοηθητικό!$E$1:$J$1)-3,'[1]ΣΤΟΙΧΕΙΑ ΕΤΟΥΣ 3'!$AT$38,IF(MAX([1]Βοηθητικό!$E$38:$J$38)-1=MAX([1]Βοηθητικό!$E$1:$J$1)-4,'[1]ΣΤΟΙΧΕΙΑ ΕΤΟΥΣ 2'!$AT$38,IF(MAX([1]Βοηθητικό!$E$38:$J$38)-1=MAX([1]Βοηθητικό!$E$1:$J$1)-5,'[1]ΣΤΟΙΧΕΙΑ ΕΤΟΥΣ 1'!$AT$38,"")))))</f>
        <v/>
      </c>
      <c r="D2942" s="7">
        <f>IF(MAX([1]Βοηθητικό!$E$38:$J$38)=MAX([1]Βοηθητικό!$E$1:$J$1),'[1]ΣΤΟΙΧΕΙΑ ΕΤΟΥΣ 6'!$AT$38,IF(MAX([1]Βοηθητικό!$E$38:$J$38)=MAX([1]Βοηθητικό!$E$1:$J$1)-1,'[1]ΣΤΟΙΧΕΙΑ ΕΤΟΥΣ 5'!$AT$38,IF(MAX([1]Βοηθητικό!$E$38:$J$38)=MAX([1]Βοηθητικό!$E$1:$J$1)-2,'[1]ΣΤΟΙΧΕΙΑ ΕΤΟΥΣ 4'!$AT$38,IF(MAX([1]Βοηθητικό!$E$38:$J$38)=MAX([1]Βοηθητικό!$E$1:$J$1)-3,'[1]ΣΤΟΙΧΕΙΑ ΕΤΟΥΣ 3'!$AT$38,IF(MAX([1]Βοηθητικό!$E$38:$J$38)=MAX([1]Βοηθητικό!$E$1:$J$1)-4,'[1]ΣΤΟΙΧΕΙΑ ΕΤΟΥΣ 2'!$AT$38,IF(MAX([1]Βοηθητικό!$E$38:$J$38)=MAX([1]Βοηθητικό!$E$1:$J$1)-5,'[1]ΣΤΟΙΧΕΙΑ ΕΤΟΥΣ 1'!$AT$38,""))))))</f>
        <v>11451</v>
      </c>
    </row>
    <row r="2943" spans="1:4" x14ac:dyDescent="0.25">
      <c r="A2943" s="1" t="s">
        <v>46</v>
      </c>
      <c r="B2943" s="6" t="str">
        <f>IF(MAX([1]Βοηθητικό!$E$38:$J$38)-2=MAX([1]Βοηθητικό!$E$1:$J$1)-2,'[1]ΣΤΟΙΧΕΙΑ ΕΤΟΥΣ 4'!$AU$38,IF(MAX([1]Βοηθητικό!$E$38:$J$38)-2=MAX([1]Βοηθητικό!$E$1:$J$1)-3,'[1]ΣΤΟΙΧΕΙΑ ΕΤΟΥΣ 3'!$AU$38,IF(MAX([1]Βοηθητικό!$E$38:$J$38)-2=MAX([1]Βοηθητικό!$E$1:$J$1)-4,'[1]ΣΤΟΙΧΕΙΑ ΕΤΟΥΣ 2'!$AU$38,IF(MAX([1]Βοηθητικό!$E$38:$J$38)-2=MAX([1]Βοηθητικό!$E$1:$J$1)-5,'[1]ΣΤΟΙΧΕΙΑ ΕΤΟΥΣ 1'!$AU$38,""))))</f>
        <v/>
      </c>
      <c r="C2943" s="6" t="str">
        <f>IF(MAX([1]Βοηθητικό!$E$38:$J$38)-1=MAX([1]Βοηθητικό!$E$1:$J$1)-1,'[1]ΣΤΟΙΧΕΙΑ ΕΤΟΥΣ 5'!$AU$38,IF(MAX([1]Βοηθητικό!$E$38:$J$38)-1=MAX([1]Βοηθητικό!$E$1:$J$1)-2,'[1]ΣΤΟΙΧΕΙΑ ΕΤΟΥΣ 4'!$AU$38,IF(MAX([1]Βοηθητικό!$E$38:$J$38)-1=MAX([1]Βοηθητικό!$E$1:$J$1)-3,'[1]ΣΤΟΙΧΕΙΑ ΕΤΟΥΣ 3'!$AU$38,IF(MAX([1]Βοηθητικό!$E$38:$J$38)-1=MAX([1]Βοηθητικό!$E$1:$J$1)-4,'[1]ΣΤΟΙΧΕΙΑ ΕΤΟΥΣ 2'!$AU$38,IF(MAX([1]Βοηθητικό!$E$38:$J$38)-1=MAX([1]Βοηθητικό!$E$1:$J$1)-5,'[1]ΣΤΟΙΧΕΙΑ ΕΤΟΥΣ 1'!$AU$38,"")))))</f>
        <v/>
      </c>
      <c r="D2943" s="7">
        <f>IF(MAX([1]Βοηθητικό!$E$38:$J$38)=MAX([1]Βοηθητικό!$E$1:$J$1),'[1]ΣΤΟΙΧΕΙΑ ΕΤΟΥΣ 6'!$AU$38,IF(MAX([1]Βοηθητικό!$E$38:$J$38)=MAX([1]Βοηθητικό!$E$1:$J$1)-1,'[1]ΣΤΟΙΧΕΙΑ ΕΤΟΥΣ 5'!$AU$38,IF(MAX([1]Βοηθητικό!$E$38:$J$38)=MAX([1]Βοηθητικό!$E$1:$J$1)-2,'[1]ΣΤΟΙΧΕΙΑ ΕΤΟΥΣ 4'!$AU$38,IF(MAX([1]Βοηθητικό!$E$38:$J$38)=MAX([1]Βοηθητικό!$E$1:$J$1)-3,'[1]ΣΤΟΙΧΕΙΑ ΕΤΟΥΣ 3'!$AU$38,IF(MAX([1]Βοηθητικό!$E$38:$J$38)=MAX([1]Βοηθητικό!$E$1:$J$1)-4,'[1]ΣΤΟΙΧΕΙΑ ΕΤΟΥΣ 2'!$AU$38,IF(MAX([1]Βοηθητικό!$E$38:$J$38)=MAX([1]Βοηθητικό!$E$1:$J$1)-5,'[1]ΣΤΟΙΧΕΙΑ ΕΤΟΥΣ 1'!$AU$38,""))))))</f>
        <v>0</v>
      </c>
    </row>
    <row r="2944" spans="1:4" x14ac:dyDescent="0.25">
      <c r="A2944" s="1" t="s">
        <v>47</v>
      </c>
      <c r="B2944" s="6" t="str">
        <f>IF(MAX([1]Βοηθητικό!$E$38:$J$38)-2=MAX([1]Βοηθητικό!$E$1:$J$1)-2,'[1]ΣΤΟΙΧΕΙΑ ΕΤΟΥΣ 4'!$AV$38,IF(MAX([1]Βοηθητικό!$E$38:$J$38)-2=MAX([1]Βοηθητικό!$E$1:$J$1)-3,'[1]ΣΤΟΙΧΕΙΑ ΕΤΟΥΣ 3'!$AV$38,IF(MAX([1]Βοηθητικό!$E$38:$J$38)-2=MAX([1]Βοηθητικό!$E$1:$J$1)-4,'[1]ΣΤΟΙΧΕΙΑ ΕΤΟΥΣ 2'!$AV$38,IF(MAX([1]Βοηθητικό!$E$38:$J$38)-2=MAX([1]Βοηθητικό!$E$1:$J$1)-5,'[1]ΣΤΟΙΧΕΙΑ ΕΤΟΥΣ 1'!$AV$38,""))))</f>
        <v/>
      </c>
      <c r="C2944" s="6" t="str">
        <f>IF(MAX([1]Βοηθητικό!$E$38:$J$38)-1=MAX([1]Βοηθητικό!$E$1:$J$1)-1,'[1]ΣΤΟΙΧΕΙΑ ΕΤΟΥΣ 5'!$AV$38,IF(MAX([1]Βοηθητικό!$E$38:$J$38)-1=MAX([1]Βοηθητικό!$E$1:$J$1)-2,'[1]ΣΤΟΙΧΕΙΑ ΕΤΟΥΣ 4'!$AV$38,IF(MAX([1]Βοηθητικό!$E$38:$J$38)-1=MAX([1]Βοηθητικό!$E$1:$J$1)-3,'[1]ΣΤΟΙΧΕΙΑ ΕΤΟΥΣ 3'!$AV$38,IF(MAX([1]Βοηθητικό!$E$38:$J$38)-1=MAX([1]Βοηθητικό!$E$1:$J$1)-4,'[1]ΣΤΟΙΧΕΙΑ ΕΤΟΥΣ 2'!$AV$38,IF(MAX([1]Βοηθητικό!$E$38:$J$38)-1=MAX([1]Βοηθητικό!$E$1:$J$1)-5,'[1]ΣΤΟΙΧΕΙΑ ΕΤΟΥΣ 1'!$AV$38,"")))))</f>
        <v/>
      </c>
      <c r="D2944" s="7">
        <f>IF(MAX([1]Βοηθητικό!$E$38:$J$38)=MAX([1]Βοηθητικό!$E$1:$J$1),'[1]ΣΤΟΙΧΕΙΑ ΕΤΟΥΣ 6'!$AV$38,IF(MAX([1]Βοηθητικό!$E$38:$J$38)=MAX([1]Βοηθητικό!$E$1:$J$1)-1,'[1]ΣΤΟΙΧΕΙΑ ΕΤΟΥΣ 5'!$AV$38,IF(MAX([1]Βοηθητικό!$E$38:$J$38)=MAX([1]Βοηθητικό!$E$1:$J$1)-2,'[1]ΣΤΟΙΧΕΙΑ ΕΤΟΥΣ 4'!$AV$38,IF(MAX([1]Βοηθητικό!$E$38:$J$38)=MAX([1]Βοηθητικό!$E$1:$J$1)-3,'[1]ΣΤΟΙΧΕΙΑ ΕΤΟΥΣ 3'!$AV$38,IF(MAX([1]Βοηθητικό!$E$38:$J$38)=MAX([1]Βοηθητικό!$E$1:$J$1)-4,'[1]ΣΤΟΙΧΕΙΑ ΕΤΟΥΣ 2'!$AV$38,IF(MAX([1]Βοηθητικό!$E$38:$J$38)=MAX([1]Βοηθητικό!$E$1:$J$1)-5,'[1]ΣΤΟΙΧΕΙΑ ΕΤΟΥΣ 1'!$AV$38,""))))))</f>
        <v>0</v>
      </c>
    </row>
    <row r="2945" spans="1:4" x14ac:dyDescent="0.25">
      <c r="A2945" s="1" t="s">
        <v>48</v>
      </c>
      <c r="B2945" s="6" t="str">
        <f>IF(MAX([1]Βοηθητικό!$E$38:$J$38)-2=MAX([1]Βοηθητικό!$E$1:$J$1)-2,'[1]ΣΤΟΙΧΕΙΑ ΕΤΟΥΣ 4'!$AW$38,IF(MAX([1]Βοηθητικό!$E$38:$J$38)-2=MAX([1]Βοηθητικό!$E$1:$J$1)-3,'[1]ΣΤΟΙΧΕΙΑ ΕΤΟΥΣ 3'!$AW$38,IF(MAX([1]Βοηθητικό!$E$38:$J$38)-2=MAX([1]Βοηθητικό!$E$1:$J$1)-4,'[1]ΣΤΟΙΧΕΙΑ ΕΤΟΥΣ 2'!$AW$38,IF(MAX([1]Βοηθητικό!$E$38:$J$38)-2=MAX([1]Βοηθητικό!$E$1:$J$1)-5,'[1]ΣΤΟΙΧΕΙΑ ΕΤΟΥΣ 1'!$AW$38,""))))</f>
        <v/>
      </c>
      <c r="C2945" s="6" t="str">
        <f>IF(MAX([1]Βοηθητικό!$E$38:$J$38)-1=MAX([1]Βοηθητικό!$E$1:$J$1)-1,'[1]ΣΤΟΙΧΕΙΑ ΕΤΟΥΣ 5'!$AW$38,IF(MAX([1]Βοηθητικό!$E$38:$J$38)-1=MAX([1]Βοηθητικό!$E$1:$J$1)-2,'[1]ΣΤΟΙΧΕΙΑ ΕΤΟΥΣ 4'!$AW$38,IF(MAX([1]Βοηθητικό!$E$38:$J$38)-1=MAX([1]Βοηθητικό!$E$1:$J$1)-3,'[1]ΣΤΟΙΧΕΙΑ ΕΤΟΥΣ 3'!$AW$38,IF(MAX([1]Βοηθητικό!$E$38:$J$38)-1=MAX([1]Βοηθητικό!$E$1:$J$1)-4,'[1]ΣΤΟΙΧΕΙΑ ΕΤΟΥΣ 2'!$AW$38,IF(MAX([1]Βοηθητικό!$E$38:$J$38)-1=MAX([1]Βοηθητικό!$E$1:$J$1)-5,'[1]ΣΤΟΙΧΕΙΑ ΕΤΟΥΣ 1'!$AW$38,"")))))</f>
        <v/>
      </c>
      <c r="D2945" s="7">
        <f>IF(MAX([1]Βοηθητικό!$E$38:$J$38)=MAX([1]Βοηθητικό!$E$1:$J$1),'[1]ΣΤΟΙΧΕΙΑ ΕΤΟΥΣ 6'!$AW$38,IF(MAX([1]Βοηθητικό!$E$38:$J$38)=MAX([1]Βοηθητικό!$E$1:$J$1)-1,'[1]ΣΤΟΙΧΕΙΑ ΕΤΟΥΣ 5'!$AW$38,IF(MAX([1]Βοηθητικό!$E$38:$J$38)=MAX([1]Βοηθητικό!$E$1:$J$1)-2,'[1]ΣΤΟΙΧΕΙΑ ΕΤΟΥΣ 4'!$AW$38,IF(MAX([1]Βοηθητικό!$E$38:$J$38)=MAX([1]Βοηθητικό!$E$1:$J$1)-3,'[1]ΣΤΟΙΧΕΙΑ ΕΤΟΥΣ 3'!$AW$38,IF(MAX([1]Βοηθητικό!$E$38:$J$38)=MAX([1]Βοηθητικό!$E$1:$J$1)-4,'[1]ΣΤΟΙΧΕΙΑ ΕΤΟΥΣ 2'!$AW$38,IF(MAX([1]Βοηθητικό!$E$38:$J$38)=MAX([1]Βοηθητικό!$E$1:$J$1)-5,'[1]ΣΤΟΙΧΕΙΑ ΕΤΟΥΣ 1'!$AW$38,""))))))</f>
        <v>0</v>
      </c>
    </row>
    <row r="2946" spans="1:4" x14ac:dyDescent="0.25">
      <c r="A2946" s="1" t="s">
        <v>49</v>
      </c>
      <c r="B2946" s="6" t="str">
        <f>IF(MAX([1]Βοηθητικό!$E$38:$J$38)-2=MAX([1]Βοηθητικό!$E$1:$J$1)-2,'[1]ΣΤΟΙΧΕΙΑ ΕΤΟΥΣ 4'!$AX$38,IF(MAX([1]Βοηθητικό!$E$38:$J$38)-2=MAX([1]Βοηθητικό!$E$1:$J$1)-3,'[1]ΣΤΟΙΧΕΙΑ ΕΤΟΥΣ 3'!$AX$38,IF(MAX([1]Βοηθητικό!$E$38:$J$38)-2=MAX([1]Βοηθητικό!$E$1:$J$1)-4,'[1]ΣΤΟΙΧΕΙΑ ΕΤΟΥΣ 2'!$AX$38,IF(MAX([1]Βοηθητικό!$E$38:$J$38)-2=MAX([1]Βοηθητικό!$E$1:$J$1)-5,'[1]ΣΤΟΙΧΕΙΑ ΕΤΟΥΣ 1'!$AX$38,""))))</f>
        <v/>
      </c>
      <c r="C2946" s="6" t="str">
        <f>IF(MAX([1]Βοηθητικό!$E$38:$J$38)-1=MAX([1]Βοηθητικό!$E$1:$J$1)-1,'[1]ΣΤΟΙΧΕΙΑ ΕΤΟΥΣ 5'!$AX$38,IF(MAX([1]Βοηθητικό!$E$38:$J$38)-1=MAX([1]Βοηθητικό!$E$1:$J$1)-2,'[1]ΣΤΟΙΧΕΙΑ ΕΤΟΥΣ 4'!$AX$38,IF(MAX([1]Βοηθητικό!$E$38:$J$38)-1=MAX([1]Βοηθητικό!$E$1:$J$1)-3,'[1]ΣΤΟΙΧΕΙΑ ΕΤΟΥΣ 3'!$AX$38,IF(MAX([1]Βοηθητικό!$E$38:$J$38)-1=MAX([1]Βοηθητικό!$E$1:$J$1)-4,'[1]ΣΤΟΙΧΕΙΑ ΕΤΟΥΣ 2'!$AX$38,IF(MAX([1]Βοηθητικό!$E$38:$J$38)-1=MAX([1]Βοηθητικό!$E$1:$J$1)-5,'[1]ΣΤΟΙΧΕΙΑ ΕΤΟΥΣ 1'!$AX$38,"")))))</f>
        <v/>
      </c>
      <c r="D2946" s="7">
        <f>IF(MAX([1]Βοηθητικό!$E$38:$J$38)=MAX([1]Βοηθητικό!$E$1:$J$1),'[1]ΣΤΟΙΧΕΙΑ ΕΤΟΥΣ 6'!$AX$38,IF(MAX([1]Βοηθητικό!$E$38:$J$38)=MAX([1]Βοηθητικό!$E$1:$J$1)-1,'[1]ΣΤΟΙΧΕΙΑ ΕΤΟΥΣ 5'!$AX$38,IF(MAX([1]Βοηθητικό!$E$38:$J$38)=MAX([1]Βοηθητικό!$E$1:$J$1)-2,'[1]ΣΤΟΙΧΕΙΑ ΕΤΟΥΣ 4'!$AX$38,IF(MAX([1]Βοηθητικό!$E$38:$J$38)=MAX([1]Βοηθητικό!$E$1:$J$1)-3,'[1]ΣΤΟΙΧΕΙΑ ΕΤΟΥΣ 3'!$AX$38,IF(MAX([1]Βοηθητικό!$E$38:$J$38)=MAX([1]Βοηθητικό!$E$1:$J$1)-4,'[1]ΣΤΟΙΧΕΙΑ ΕΤΟΥΣ 2'!$AX$38,IF(MAX([1]Βοηθητικό!$E$38:$J$38)=MAX([1]Βοηθητικό!$E$1:$J$1)-5,'[1]ΣΤΟΙΧΕΙΑ ΕΤΟΥΣ 1'!$AX$38,""))))))</f>
        <v>0</v>
      </c>
    </row>
    <row r="2947" spans="1:4" x14ac:dyDescent="0.25">
      <c r="A2947" s="1" t="s">
        <v>50</v>
      </c>
      <c r="B2947" s="6" t="str">
        <f>IF(MAX([1]Βοηθητικό!$E$38:$J$38)-2=MAX([1]Βοηθητικό!$E$1:$J$1)-2,'[1]ΣΤΟΙΧΕΙΑ ΕΤΟΥΣ 4'!$AY$38,IF(MAX([1]Βοηθητικό!$E$38:$J$38)-2=MAX([1]Βοηθητικό!$E$1:$J$1)-3,'[1]ΣΤΟΙΧΕΙΑ ΕΤΟΥΣ 3'!$AY$38,IF(MAX([1]Βοηθητικό!$E$38:$J$38)-2=MAX([1]Βοηθητικό!$E$1:$J$1)-4,'[1]ΣΤΟΙΧΕΙΑ ΕΤΟΥΣ 2'!$AY$38,IF(MAX([1]Βοηθητικό!$E$38:$J$38)-2=MAX([1]Βοηθητικό!$E$1:$J$1)-5,'[1]ΣΤΟΙΧΕΙΑ ΕΤΟΥΣ 1'!$AY$38,""))))</f>
        <v/>
      </c>
      <c r="C2947" s="6" t="str">
        <f>IF(MAX([1]Βοηθητικό!$E$38:$J$38)-1=MAX([1]Βοηθητικό!$E$1:$J$1)-1,'[1]ΣΤΟΙΧΕΙΑ ΕΤΟΥΣ 5'!$AY$38,IF(MAX([1]Βοηθητικό!$E$38:$J$38)-1=MAX([1]Βοηθητικό!$E$1:$J$1)-2,'[1]ΣΤΟΙΧΕΙΑ ΕΤΟΥΣ 4'!$AY$38,IF(MAX([1]Βοηθητικό!$E$38:$J$38)-1=MAX([1]Βοηθητικό!$E$1:$J$1)-3,'[1]ΣΤΟΙΧΕΙΑ ΕΤΟΥΣ 3'!$AY$38,IF(MAX([1]Βοηθητικό!$E$38:$J$38)-1=MAX([1]Βοηθητικό!$E$1:$J$1)-4,'[1]ΣΤΟΙΧΕΙΑ ΕΤΟΥΣ 2'!$AY$38,IF(MAX([1]Βοηθητικό!$E$38:$J$38)-1=MAX([1]Βοηθητικό!$E$1:$J$1)-5,'[1]ΣΤΟΙΧΕΙΑ ΕΤΟΥΣ 1'!$AY$38,"")))))</f>
        <v/>
      </c>
      <c r="D2947" s="7">
        <f>IF(MAX([1]Βοηθητικό!$E$38:$J$38)=MAX([1]Βοηθητικό!$E$1:$J$1),'[1]ΣΤΟΙΧΕΙΑ ΕΤΟΥΣ 6'!$AY$38,IF(MAX([1]Βοηθητικό!$E$38:$J$38)=MAX([1]Βοηθητικό!$E$1:$J$1)-1,'[1]ΣΤΟΙΧΕΙΑ ΕΤΟΥΣ 5'!$AY$38,IF(MAX([1]Βοηθητικό!$E$38:$J$38)=MAX([1]Βοηθητικό!$E$1:$J$1)-2,'[1]ΣΤΟΙΧΕΙΑ ΕΤΟΥΣ 4'!$AY$38,IF(MAX([1]Βοηθητικό!$E$38:$J$38)=MAX([1]Βοηθητικό!$E$1:$J$1)-3,'[1]ΣΤΟΙΧΕΙΑ ΕΤΟΥΣ 3'!$AY$38,IF(MAX([1]Βοηθητικό!$E$38:$J$38)=MAX([1]Βοηθητικό!$E$1:$J$1)-4,'[1]ΣΤΟΙΧΕΙΑ ΕΤΟΥΣ 2'!$AY$38,IF(MAX([1]Βοηθητικό!$E$38:$J$38)=MAX([1]Βοηθητικό!$E$1:$J$1)-5,'[1]ΣΤΟΙΧΕΙΑ ΕΤΟΥΣ 1'!$AY$38,""))))))</f>
        <v>0</v>
      </c>
    </row>
    <row r="2948" spans="1:4" x14ac:dyDescent="0.25">
      <c r="A2948" s="1" t="s">
        <v>51</v>
      </c>
      <c r="B2948" s="6" t="str">
        <f>IF(MAX([1]Βοηθητικό!$E$38:$J$38)-2=MAX([1]Βοηθητικό!$E$1:$J$1)-2,'[1]ΣΤΟΙΧΕΙΑ ΕΤΟΥΣ 4'!$AZ$38,IF(MAX([1]Βοηθητικό!$E$38:$J$38)-2=MAX([1]Βοηθητικό!$E$1:$J$1)-3,'[1]ΣΤΟΙΧΕΙΑ ΕΤΟΥΣ 3'!$AZ$38,IF(MAX([1]Βοηθητικό!$E$38:$J$38)-2=MAX([1]Βοηθητικό!$E$1:$J$1)-4,'[1]ΣΤΟΙΧΕΙΑ ΕΤΟΥΣ 2'!$AZ$38,IF(MAX([1]Βοηθητικό!$E$38:$J$38)-2=MAX([1]Βοηθητικό!$E$1:$J$1)-5,'[1]ΣΤΟΙΧΕΙΑ ΕΤΟΥΣ 1'!$AZ$38,""))))</f>
        <v/>
      </c>
      <c r="C2948" s="6" t="str">
        <f>IF(MAX([1]Βοηθητικό!$E$38:$J$38)-1=MAX([1]Βοηθητικό!$E$1:$J$1)-1,'[1]ΣΤΟΙΧΕΙΑ ΕΤΟΥΣ 5'!$AZ$38,IF(MAX([1]Βοηθητικό!$E$38:$J$38)-1=MAX([1]Βοηθητικό!$E$1:$J$1)-2,'[1]ΣΤΟΙΧΕΙΑ ΕΤΟΥΣ 4'!$AZ$38,IF(MAX([1]Βοηθητικό!$E$38:$J$38)-1=MAX([1]Βοηθητικό!$E$1:$J$1)-3,'[1]ΣΤΟΙΧΕΙΑ ΕΤΟΥΣ 3'!$AZ$38,IF(MAX([1]Βοηθητικό!$E$38:$J$38)-1=MAX([1]Βοηθητικό!$E$1:$J$1)-4,'[1]ΣΤΟΙΧΕΙΑ ΕΤΟΥΣ 2'!$AZ$38,IF(MAX([1]Βοηθητικό!$E$38:$J$38)-1=MAX([1]Βοηθητικό!$E$1:$J$1)-5,'[1]ΣΤΟΙΧΕΙΑ ΕΤΟΥΣ 1'!$AZ$38,"")))))</f>
        <v/>
      </c>
      <c r="D2948" s="7">
        <f>IF(MAX([1]Βοηθητικό!$E$38:$J$38)=MAX([1]Βοηθητικό!$E$1:$J$1),'[1]ΣΤΟΙΧΕΙΑ ΕΤΟΥΣ 6'!$AZ$38,IF(MAX([1]Βοηθητικό!$E$38:$J$38)=MAX([1]Βοηθητικό!$E$1:$J$1)-1,'[1]ΣΤΟΙΧΕΙΑ ΕΤΟΥΣ 5'!$AZ$38,IF(MAX([1]Βοηθητικό!$E$38:$J$38)=MAX([1]Βοηθητικό!$E$1:$J$1)-2,'[1]ΣΤΟΙΧΕΙΑ ΕΤΟΥΣ 4'!$AZ$38,IF(MAX([1]Βοηθητικό!$E$38:$J$38)=MAX([1]Βοηθητικό!$E$1:$J$1)-3,'[1]ΣΤΟΙΧΕΙΑ ΕΤΟΥΣ 3'!$AZ$38,IF(MAX([1]Βοηθητικό!$E$38:$J$38)=MAX([1]Βοηθητικό!$E$1:$J$1)-4,'[1]ΣΤΟΙΧΕΙΑ ΕΤΟΥΣ 2'!$AZ$38,IF(MAX([1]Βοηθητικό!$E$38:$J$38)=MAX([1]Βοηθητικό!$E$1:$J$1)-5,'[1]ΣΤΟΙΧΕΙΑ ΕΤΟΥΣ 1'!$AZ$38,""))))))</f>
        <v>11451</v>
      </c>
    </row>
    <row r="2949" spans="1:4" x14ac:dyDescent="0.25">
      <c r="A2949" s="1" t="s">
        <v>191</v>
      </c>
      <c r="B2949" s="6" t="str">
        <f>IF(MAX([1]Βοηθητικό!E38:J38)-2=MAX([1]Βοηθητικό!$E$1:$J$1)-2,'[1]ΣΤΟΙΧΕΙΑ ΕΤΟΥΣ 4'!BQ38,IF(MAX([1]Βοηθητικό!E38:J38)-2=MAX([1]Βοηθητικό!$E$1:$J$1)-3,'[1]ΣΤΟΙΧΕΙΑ ΕΤΟΥΣ 3'!BQ38,IF(MAX([1]Βοηθητικό!E38:J38)-2=MAX([1]Βοηθητικό!$E$1:$J$1)-4,'[1]ΣΤΟΙΧΕΙΑ ΕΤΟΥΣ 2'!BQ38,IF(MAX([1]Βοηθητικό!E38:J38)-2=MAX([1]Βοηθητικό!$E$1:$J$1)-5,'[1]ΣΤΟΙΧΕΙΑ ΕΤΟΥΣ 1'!BQ38,""))))</f>
        <v/>
      </c>
      <c r="C2949" s="6" t="str">
        <f>IF(MAX([1]Βοηθητικό!E38:J38)-1=MAX([1]Βοηθητικό!$E$1:$J$1)-1,'[1]ΣΤΟΙΧΕΙΑ ΕΤΟΥΣ 5'!BQ38,IF(MAX([1]Βοηθητικό!E38:J38)-1=MAX([1]Βοηθητικό!$E$1:$J$1)-2,'[1]ΣΤΟΙΧΕΙΑ ΕΤΟΥΣ 4'!BQ38,IF(MAX([1]Βοηθητικό!E38:J38)-1=MAX([1]Βοηθητικό!$E$1:$J$1)-3,'[1]ΣΤΟΙΧΕΙΑ ΕΤΟΥΣ 3'!BQ38,IF(MAX([1]Βοηθητικό!E38:J38)-1=MAX([1]Βοηθητικό!$E$1:$J$1)-4,'[1]ΣΤΟΙΧΕΙΑ ΕΤΟΥΣ 2'!BQ38,IF(MAX([1]Βοηθητικό!E38:J38)-1=MAX([1]Βοηθητικό!$E$1:$J$1)-5,'[1]ΣΤΟΙΧΕΙΑ ΕΤΟΥΣ 1'!BQ38,"")))))</f>
        <v/>
      </c>
      <c r="D2949" s="7">
        <f>IF(MAX([1]Βοηθητικό!E38:J38)=MAX([1]Βοηθητικό!$E$1:$J$1),'[1]ΣΤΟΙΧΕΙΑ ΕΤΟΥΣ 6'!BQ38,IF(MAX([1]Βοηθητικό!E38:J38)=MAX([1]Βοηθητικό!$E$1:$J$1)-1,'[1]ΣΤΟΙΧΕΙΑ ΕΤΟΥΣ 5'!BQ38,IF(MAX([1]Βοηθητικό!E38:J38)=MAX([1]Βοηθητικό!$E$1:$J$1)-2,'[1]ΣΤΟΙΧΕΙΑ ΕΤΟΥΣ 4'!BQ38,IF(MAX([1]Βοηθητικό!E38:J38)=MAX([1]Βοηθητικό!$E$1:$J$1)-3,'[1]ΣΤΟΙΧΕΙΑ ΕΤΟΥΣ 3'!BQ38,IF(MAX([1]Βοηθητικό!E38:J38)=MAX([1]Βοηθητικό!$E$1:$J$1)-4,'[1]ΣΤΟΙΧΕΙΑ ΕΤΟΥΣ 2'!BQ38,IF(MAX([1]Βοηθητικό!E38:J38)=MAX([1]Βοηθητικό!$E$1:$J$1)-5,'[1]ΣΤΟΙΧΕΙΑ ΕΤΟΥΣ 1'!BQ38,""))))))</f>
        <v>11451</v>
      </c>
    </row>
    <row r="2950" spans="1:4" x14ac:dyDescent="0.25">
      <c r="A2950" s="1" t="s">
        <v>55</v>
      </c>
      <c r="B2950" s="6" t="str">
        <f>IF(MAX([1]Βοηθητικό!$E$38:$J$38)-2=MAX([1]Βοηθητικό!$E$1:$J$1)-2,'[1]ΣΤΟΙΧΕΙΑ ΕΤΟΥΣ 4'!$BD$38,IF(MAX([1]Βοηθητικό!$E$38:$J$38)-2=MAX([1]Βοηθητικό!$E$1:$J$1)-3,'[1]ΣΤΟΙΧΕΙΑ ΕΤΟΥΣ 3'!$BD$38,IF(MAX([1]Βοηθητικό!$E$38:$J$38)-2=MAX([1]Βοηθητικό!$E$1:$J$1)-4,'[1]ΣΤΟΙΧΕΙΑ ΕΤΟΥΣ 2'!$BD$38,IF(MAX([1]Βοηθητικό!$E$38:$J$38)-2=MAX([1]Βοηθητικό!$E$1:$J$1)-5,'[1]ΣΤΟΙΧΕΙΑ ΕΤΟΥΣ 1'!$BD$38,""))))</f>
        <v/>
      </c>
      <c r="C2950" s="6" t="str">
        <f>IF(MAX([1]Βοηθητικό!$E$38:$J$38)-1=MAX([1]Βοηθητικό!$E$1:$J$1)-1,'[1]ΣΤΟΙΧΕΙΑ ΕΤΟΥΣ 5'!$BD$38,IF(MAX([1]Βοηθητικό!$E$38:$J$38)-1=MAX([1]Βοηθητικό!$E$1:$J$1)-2,'[1]ΣΤΟΙΧΕΙΑ ΕΤΟΥΣ 4'!$BD$38,IF(MAX([1]Βοηθητικό!$E$38:$J$38)-1=MAX([1]Βοηθητικό!$E$1:$J$1)-3,'[1]ΣΤΟΙΧΕΙΑ ΕΤΟΥΣ 3'!$BD$38,IF(MAX([1]Βοηθητικό!$E$38:$J$38)-1=MAX([1]Βοηθητικό!$E$1:$J$1)-4,'[1]ΣΤΟΙΧΕΙΑ ΕΤΟΥΣ 2'!$BD$38,IF(MAX([1]Βοηθητικό!$E$38:$J$38)-1=MAX([1]Βοηθητικό!$E$1:$J$1)-5,'[1]ΣΤΟΙΧΕΙΑ ΕΤΟΥΣ 1'!$BD$38,"")))))</f>
        <v/>
      </c>
      <c r="D2950" s="7">
        <f>IF(MAX([1]Βοηθητικό!$E$38:$J$38)=MAX([1]Βοηθητικό!$E$1:$J$1),'[1]ΣΤΟΙΧΕΙΑ ΕΤΟΥΣ 6'!$BD$38,IF(MAX([1]Βοηθητικό!$E$38:$J$38)=MAX([1]Βοηθητικό!$E$1:$J$1)-1,'[1]ΣΤΟΙΧΕΙΑ ΕΤΟΥΣ 5'!$BD$38,IF(MAX([1]Βοηθητικό!$E$38:$J$38)=MAX([1]Βοηθητικό!$E$1:$J$1)-2,'[1]ΣΤΟΙΧΕΙΑ ΕΤΟΥΣ 4'!$BD$38,IF(MAX([1]Βοηθητικό!$E$38:$J$38)=MAX([1]Βοηθητικό!$E$1:$J$1)-3,'[1]ΣΤΟΙΧΕΙΑ ΕΤΟΥΣ 3'!$BD$38,IF(MAX([1]Βοηθητικό!$E$38:$J$38)=MAX([1]Βοηθητικό!$E$1:$J$1)-4,'[1]ΣΤΟΙΧΕΙΑ ΕΤΟΥΣ 2'!$BD$38,IF(MAX([1]Βοηθητικό!$E$38:$J$38)=MAX([1]Βοηθητικό!$E$1:$J$1)-5,'[1]ΣΤΟΙΧΕΙΑ ΕΤΟΥΣ 1'!$BD$38,""))))))</f>
        <v>0</v>
      </c>
    </row>
    <row r="2951" spans="1:4" x14ac:dyDescent="0.25">
      <c r="A2951" s="1" t="s">
        <v>64</v>
      </c>
      <c r="B2951" s="6" t="str">
        <f>IF(MAX([1]Βοηθητικό!$E$38:$J$38)-2=MAX([1]Βοηθητικό!$E$1:$J$1)-2,'[1]ΣΤΟΙΧΕΙΑ ΕΤΟΥΣ 4'!$BM$38,IF(MAX([1]Βοηθητικό!$E$38:$J$38)-2=MAX([1]Βοηθητικό!$E$1:$J$1)-3,'[1]ΣΤΟΙΧΕΙΑ ΕΤΟΥΣ 3'!$BM$38,IF(MAX([1]Βοηθητικό!$E$38:$J$38)-2=MAX([1]Βοηθητικό!$E$1:$J$1)-4,'[1]ΣΤΟΙΧΕΙΑ ΕΤΟΥΣ 2'!$BM$38,IF(MAX([1]Βοηθητικό!$E$38:$J$38)-2=MAX([1]Βοηθητικό!$E$1:$J$1)-5,'[1]ΣΤΟΙΧΕΙΑ ΕΤΟΥΣ 1'!$BM$38,""))))</f>
        <v/>
      </c>
      <c r="C2951" s="6" t="str">
        <f>IF(MAX([1]Βοηθητικό!$E$38:$J$38)-1=MAX([1]Βοηθητικό!$E$1:$J$1)-1,'[1]ΣΤΟΙΧΕΙΑ ΕΤΟΥΣ 5'!$BM$38,IF(MAX([1]Βοηθητικό!$E$38:$J$38)-1=MAX([1]Βοηθητικό!$E$1:$J$1)-2,'[1]ΣΤΟΙΧΕΙΑ ΕΤΟΥΣ 4'!$BM$38,IF(MAX([1]Βοηθητικό!$E$38:$J$38)-1=MAX([1]Βοηθητικό!$E$1:$J$1)-3,'[1]ΣΤΟΙΧΕΙΑ ΕΤΟΥΣ 3'!$BM$38,IF(MAX([1]Βοηθητικό!$E$38:$J$38)-1=MAX([1]Βοηθητικό!$E$1:$J$1)-4,'[1]ΣΤΟΙΧΕΙΑ ΕΤΟΥΣ 2'!$BM$38,IF(MAX([1]Βοηθητικό!$E$38:$J$38)-1=MAX([1]Βοηθητικό!$E$1:$J$1)-5,'[1]ΣΤΟΙΧΕΙΑ ΕΤΟΥΣ 1'!$BM$38,"")))))</f>
        <v/>
      </c>
      <c r="D2951" s="7">
        <f>IF(MAX([1]Βοηθητικό!$E$38:$J$38)=MAX([1]Βοηθητικό!$E$1:$J$1),'[1]ΣΤΟΙΧΕΙΑ ΕΤΟΥΣ 6'!$BM$38,IF(MAX([1]Βοηθητικό!$E$38:$J$38)=MAX([1]Βοηθητικό!$E$1:$J$1)-1,'[1]ΣΤΟΙΧΕΙΑ ΕΤΟΥΣ 5'!$BM$38,IF(MAX([1]Βοηθητικό!$E$38:$J$38)=MAX([1]Βοηθητικό!$E$1:$J$1)-2,'[1]ΣΤΟΙΧΕΙΑ ΕΤΟΥΣ 4'!$BM$38,IF(MAX([1]Βοηθητικό!$E$38:$J$38)=MAX([1]Βοηθητικό!$E$1:$J$1)-3,'[1]ΣΤΟΙΧΕΙΑ ΕΤΟΥΣ 3'!$BM$38,IF(MAX([1]Βοηθητικό!$E$38:$J$38)=MAX([1]Βοηθητικό!$E$1:$J$1)-4,'[1]ΣΤΟΙΧΕΙΑ ΕΤΟΥΣ 2'!$BM$38,IF(MAX([1]Βοηθητικό!$E$38:$J$38)=MAX([1]Βοηθητικό!$E$1:$J$1)-5,'[1]ΣΤΟΙΧΕΙΑ ΕΤΟΥΣ 1'!$BM$38,""))))))</f>
        <v>-2222</v>
      </c>
    </row>
    <row r="2952" spans="1:4" x14ac:dyDescent="0.25">
      <c r="A2952" s="1"/>
      <c r="B2952" s="9"/>
      <c r="C2952" s="9"/>
      <c r="D2952" s="9"/>
    </row>
    <row r="2953" spans="1:4" x14ac:dyDescent="0.25">
      <c r="A2953" s="1" t="s">
        <v>176</v>
      </c>
      <c r="B2953" s="1"/>
      <c r="C2953" s="1"/>
      <c r="D2953" s="2" t="s">
        <v>192</v>
      </c>
    </row>
    <row r="2954" spans="1:4" x14ac:dyDescent="0.25">
      <c r="A2954" s="3" t="str">
        <f>"ΚΩΔΙΚΟΣ ICAP" &amp; ": " &amp; '[1]ΣΤΟΙΧΕΙΑ ΕΤΟΥΣ 3'!A$38</f>
        <v>ΚΩΔΙΚΟΣ ICAP: 29172</v>
      </c>
      <c r="B2954" s="1"/>
      <c r="C2954" s="1"/>
      <c r="D2954" s="1"/>
    </row>
    <row r="2955" spans="1:4" x14ac:dyDescent="0.25">
      <c r="A2955" s="3" t="str">
        <f>'[1]ΣΤΟΙΧΕΙΑ ΕΤΟΥΣ 3'!B$38</f>
        <v>ΚΑΛΟΤΕΡΑΚΗΣ, Κ., Α.Β.Ε.Ε.</v>
      </c>
      <c r="B2955" s="1"/>
      <c r="C2955" s="1"/>
      <c r="D2955" s="1"/>
    </row>
    <row r="2956" spans="1:4" x14ac:dyDescent="0.25">
      <c r="A2956" s="3" t="s">
        <v>193</v>
      </c>
      <c r="B2956" s="4" t="str">
        <f>RIGHT(B2935,4)</f>
        <v/>
      </c>
      <c r="C2956" s="4" t="str">
        <f>RIGHT(C2935,4)</f>
        <v/>
      </c>
      <c r="D2956" s="4" t="str">
        <f>RIGHT(D2935,4)</f>
        <v>2015</v>
      </c>
    </row>
    <row r="2957" spans="1:4" x14ac:dyDescent="0.25">
      <c r="A2957" s="1" t="s">
        <v>194</v>
      </c>
      <c r="B2957" s="10"/>
      <c r="C2957" s="10"/>
      <c r="D2957" s="10">
        <f>IF(D2921&lt;=0,"-",IF(OR(D2948/D2921*100&lt;-500,D2948/D2921*100&gt;500),"-",D2948/D2921*100))</f>
        <v>0.86434122570243288</v>
      </c>
    </row>
    <row r="2958" spans="1:4" x14ac:dyDescent="0.25">
      <c r="A2958" s="1" t="s">
        <v>195</v>
      </c>
      <c r="B2958" s="10"/>
      <c r="C2958" s="10"/>
      <c r="D2958" s="10">
        <f>IF(D2933=0,"-",IF(OR(D2948/D2933*100&lt;-500,D2948/D2933*100&gt;500),"-",D2948/D2933*100))</f>
        <v>0.73640013453402153</v>
      </c>
    </row>
    <row r="2959" spans="1:4" x14ac:dyDescent="0.25">
      <c r="A2959" s="1" t="s">
        <v>196</v>
      </c>
      <c r="B2959" s="10"/>
      <c r="C2959" s="10"/>
      <c r="D2959" s="10">
        <f>IF(D2936=0,"-",IF(OR(D2938/D2936*100&lt;-500,D2938/D2936*100&gt;99),"-",D2938/D2936*100))</f>
        <v>16.851315049853561</v>
      </c>
    </row>
    <row r="2960" spans="1:4" x14ac:dyDescent="0.25">
      <c r="A2960" s="1" t="s">
        <v>197</v>
      </c>
      <c r="B2960" s="10"/>
      <c r="C2960" s="10"/>
      <c r="D2960" s="10">
        <f>IF(D2936=0,"-",IF(OR(D2942/D2936*100&lt;-500,D2942/D2936*100&gt;500),"-",D2942/D2936*100))</f>
        <v>1.1473683472224587</v>
      </c>
    </row>
    <row r="2961" spans="1:4" x14ac:dyDescent="0.25">
      <c r="A2961" s="1" t="s">
        <v>198</v>
      </c>
      <c r="B2961" s="10"/>
      <c r="C2961" s="10"/>
      <c r="D2961" s="10">
        <f>IF(D2936=0,"-",IF(OR(D2948/D2936*100&lt;-500,D2948/D2936*100&gt;500),"-",D2948/D2936*100))</f>
        <v>1.1473683472224587</v>
      </c>
    </row>
    <row r="2962" spans="1:4" x14ac:dyDescent="0.25">
      <c r="A2962" s="1" t="s">
        <v>199</v>
      </c>
      <c r="B2962" s="10"/>
      <c r="C2962" s="10"/>
      <c r="D2962" s="10">
        <f t="shared" ref="D2962" si="34">IF(D2936=0,"-",IF(OR(D2949/D2936*100&lt;-500,D2949/D2936*100&gt;500),"-",D2949/D2936*100))</f>
        <v>1.1473683472224587</v>
      </c>
    </row>
    <row r="2963" spans="1:4" x14ac:dyDescent="0.25">
      <c r="A2963" s="1" t="s">
        <v>200</v>
      </c>
      <c r="B2963" s="10"/>
      <c r="C2963" s="10"/>
      <c r="D2963" s="10">
        <f>IF(D2921&lt;=0,"-",IF(OR((D2925+D2928)/D2921&lt;=0,(D2925+D2928)/D2921&gt;100),"-",(D2925+D2928)/D2921))</f>
        <v>0.17373854942241385</v>
      </c>
    </row>
    <row r="2964" spans="1:4" x14ac:dyDescent="0.25">
      <c r="A2964" s="1" t="s">
        <v>201</v>
      </c>
      <c r="B2964" s="10"/>
      <c r="C2964" s="10"/>
      <c r="D2964" s="10" t="str">
        <f>IF(D2940=0,"-",IF((D2940+D2948)&lt;=0,"-",IF(OR((D2940+D2948)/D2940&lt;=0,(D2940+D2948)/D2940&gt;1000),"-",(D2940+D2948)/D2940)))</f>
        <v>-</v>
      </c>
    </row>
    <row r="2965" spans="1:4" x14ac:dyDescent="0.25">
      <c r="A2965" s="1" t="s">
        <v>202</v>
      </c>
      <c r="B2965" s="10"/>
      <c r="C2965" s="10"/>
      <c r="D2965" s="10" t="str">
        <f>IF(D2921&lt;=0,"-",IF(D2929=0,"-",IF(OR(D2929/D2921*100&lt;0,D2929/D2921*100&gt;1000),"-",D2929/D2921*100)))</f>
        <v>-</v>
      </c>
    </row>
    <row r="2966" spans="1:4" x14ac:dyDescent="0.25">
      <c r="A2966" s="1" t="s">
        <v>81</v>
      </c>
      <c r="B2966" s="10"/>
      <c r="C2966" s="10"/>
      <c r="D2966" s="10">
        <f>IF(D2928=0,"-",IF(OR((D2909+D2913+D2917)/D2928&lt;0,(D2909+D2913+D2917)/D2928&gt;50),"-",(D2909+D2913+D2917)/D2928))</f>
        <v>3.2007881028617606</v>
      </c>
    </row>
    <row r="2967" spans="1:4" x14ac:dyDescent="0.25">
      <c r="A2967" s="1" t="s">
        <v>203</v>
      </c>
      <c r="B2967" s="10"/>
      <c r="C2967" s="10"/>
      <c r="D2967" s="10">
        <f>IF(D2928=0,"-",IF(OR((D2913+D2917)/D2928&lt;0,(D2913+D2917)/D2928&gt;30),"-",(D2913+D2917)/D2928))</f>
        <v>2.0597984993895895</v>
      </c>
    </row>
    <row r="2968" spans="1:4" x14ac:dyDescent="0.25">
      <c r="A2968" s="1" t="s">
        <v>204</v>
      </c>
      <c r="B2968" s="10"/>
      <c r="C2968" s="10"/>
      <c r="D2968" s="10">
        <f>IF(D2928=0,"-",IF(OR((D2915+D2917)/D2928&lt;0,(D2915+D2917)/D2928&gt;15),"-",(D2915+D2917)/D2928))</f>
        <v>0.47903967885025611</v>
      </c>
    </row>
    <row r="2969" spans="1:4" x14ac:dyDescent="0.25">
      <c r="A2969" s="1" t="s">
        <v>205</v>
      </c>
      <c r="B2969" s="8"/>
      <c r="C2969" s="8"/>
      <c r="D2969" s="8">
        <f>IF((D2909+D2913+D2917)-D2928=0,"-",(D2909+D2913+D2917)-D2928)</f>
        <v>506562</v>
      </c>
    </row>
    <row r="2970" spans="1:4" x14ac:dyDescent="0.25">
      <c r="A2970" s="1" t="s">
        <v>206</v>
      </c>
      <c r="B2970" s="11"/>
      <c r="C2970" s="11"/>
      <c r="D2970" s="11">
        <f>IF(D2936=0,"-",IF(OR(D2914/D2936*365&lt;=0,D2914/D2936*365&gt;720),"-",D2914/D2936*365))</f>
        <v>82.120547322055714</v>
      </c>
    </row>
    <row r="2971" spans="1:4" x14ac:dyDescent="0.25">
      <c r="A2971" s="1" t="s">
        <v>207</v>
      </c>
      <c r="B2971" s="11"/>
      <c r="C2971" s="11"/>
      <c r="D2971" s="11">
        <f>IF(D2937=0,"-",IF(OR(D2930/D2937*365&lt;=0,D2930/D2937*365&gt;720),"-",D2930/D2937*365))</f>
        <v>79.62957406349642</v>
      </c>
    </row>
    <row r="2972" spans="1:4" x14ac:dyDescent="0.25">
      <c r="A2972" s="1" t="s">
        <v>208</v>
      </c>
      <c r="B2972" s="11"/>
      <c r="C2972" s="11"/>
      <c r="D2972" s="11">
        <f>IF(D2937=0,"-",IF(OR(D2909/D2937*365&lt;=0,D2909/D2937*365&gt;720),"-",D2909/D2937*365))</f>
        <v>115.51370622359438</v>
      </c>
    </row>
    <row r="2973" spans="1:4" x14ac:dyDescent="0.25">
      <c r="A2973" s="1" t="s">
        <v>209</v>
      </c>
      <c r="B2973" s="10"/>
      <c r="C2973" s="10"/>
      <c r="D2973" s="10">
        <f>IF(OR(D2933=0,D2936=0),"-",IF(OR(D2936/D2933&lt;=0,D2936/D2933&gt;100),"-",D2936/D2933))</f>
        <v>0.6418166723151234</v>
      </c>
    </row>
    <row r="2974" spans="1:4" x14ac:dyDescent="0.25">
      <c r="A2974" s="1" t="s">
        <v>210</v>
      </c>
      <c r="B2974" s="8"/>
      <c r="C2974" s="8"/>
      <c r="D2974" s="8">
        <f>IF(OR(D2972="-",D2970="-",D2971="-"),"-",(D2972+D2970)-D2971)</f>
        <v>118.00467948215368</v>
      </c>
    </row>
    <row r="2975" spans="1:4" x14ac:dyDescent="0.25">
      <c r="A2975" s="1" t="s">
        <v>211</v>
      </c>
      <c r="B2975" s="10"/>
      <c r="C2975" s="10"/>
      <c r="D2975" s="10">
        <f>IF(D2898=0,"-",(D2898/D2918)*100)</f>
        <v>52.621452002801291</v>
      </c>
    </row>
    <row r="2976" spans="1:4" x14ac:dyDescent="0.25">
      <c r="A2976" s="1" t="s">
        <v>212</v>
      </c>
      <c r="B2976" s="10"/>
      <c r="C2976" s="10"/>
      <c r="D2976" s="10" t="str">
        <f>IF(D2929=0,"-",IF(D2929/D2936&gt;10,"-",(D2929/D2936)*100))</f>
        <v>-</v>
      </c>
    </row>
    <row r="2977" spans="1:4" x14ac:dyDescent="0.25">
      <c r="A2977" s="1"/>
      <c r="B2977" s="1"/>
      <c r="C2977" s="1"/>
      <c r="D2977" s="1"/>
    </row>
    <row r="2978" spans="1:4" x14ac:dyDescent="0.25">
      <c r="A2978" s="1"/>
      <c r="B2978" s="1"/>
      <c r="C2978" s="1"/>
      <c r="D2978" s="1"/>
    </row>
    <row r="2979" spans="1:4" x14ac:dyDescent="0.25">
      <c r="A2979" s="1" t="s">
        <v>176</v>
      </c>
      <c r="B2979" s="1"/>
      <c r="C2979" s="1"/>
      <c r="D2979" s="2" t="s">
        <v>177</v>
      </c>
    </row>
    <row r="2980" spans="1:4" x14ac:dyDescent="0.25">
      <c r="A2980" s="3" t="str">
        <f>"ΚΩΔΙΚΟΣ ICAP" &amp; ": " &amp; '[1]ΣΤΟΙΧΕΙΑ ΕΤΟΥΣ 3'!A$40</f>
        <v>ΚΩΔΙΚΟΣ ICAP: 798259</v>
      </c>
      <c r="B2980" s="1"/>
      <c r="C2980" s="1"/>
      <c r="D2980" s="2"/>
    </row>
    <row r="2981" spans="1:4" x14ac:dyDescent="0.25">
      <c r="A2981" s="3" t="str">
        <f>'[1]ΣΤΟΙΧΕΙΑ ΕΤΟΥΣ 3'!B$40</f>
        <v>ΚΟΠΙΔΑΚΗΣ, Κ., &amp; ΣΙΑ Ο.Ε.</v>
      </c>
      <c r="B2981" s="1"/>
      <c r="C2981" s="1"/>
      <c r="D2981" s="1"/>
    </row>
    <row r="2982" spans="1:4" x14ac:dyDescent="0.25">
      <c r="A2982" s="1" t="s">
        <v>178</v>
      </c>
      <c r="B2982" s="2" t="s">
        <v>179</v>
      </c>
      <c r="C2982" s="2" t="s">
        <v>179</v>
      </c>
      <c r="D2982" s="2" t="s">
        <v>179</v>
      </c>
    </row>
    <row r="2983" spans="1:4" x14ac:dyDescent="0.25">
      <c r="A2983" s="3" t="s">
        <v>180</v>
      </c>
      <c r="B2983" s="4" t="str">
        <f>IF(MAX([1]Βοηθητικό!$E$40:$J$40)-2=MAX([1]Βοηθητικό!$E$1:$J$1)-2,RIGHT('[1]ΣΤΟΙΧΕΙΑ ΕΤΟΥΣ 4'!$F$40,10),IF(MAX([1]Βοηθητικό!$E$40:$J$40)-2=MAX([1]Βοηθητικό!$E$1:$J$1)-3,RIGHT('[1]ΣΤΟΙΧΕΙΑ ΕΤΟΥΣ 3'!$F$40,10),IF(MAX([1]Βοηθητικό!$E$40:$J$40)-2=MAX([1]Βοηθητικό!$E$1:$J$1)-4,RIGHT('[1]ΣΤΟΙΧΕΙΑ ΕΤΟΥΣ 2'!$F$40,10),IF(MAX([1]Βοηθητικό!$E$40:$J$40)-2=MAX([1]Βοηθητικό!$E$1:$J$1)-5,RIGHT('[1]ΣΤΟΙΧΕΙΑ ΕΤΟΥΣ 1'!$F$40,10),""))))</f>
        <v>31/12/2016</v>
      </c>
      <c r="C2983" s="17" t="str">
        <f>IF(MAX([1]Βοηθητικό!$E$40:$J$40)-1=MAX([1]Βοηθητικό!$E$1:$J$1)-1,RIGHT('[1]ΣΤΟΙΧΕΙΑ ΕΤΟΥΣ 5'!$F$40,10),IF(MAX([1]Βοηθητικό!$E$40:$J$40)-1=MAX([1]Βοηθητικό!$E$1:$J$1)-2,RIGHT('[1]ΣΤΟΙΧΕΙΑ ΕΤΟΥΣ 4'!$F$40,10),IF(MAX([1]Βοηθητικό!$E$40:$J$40)-1=MAX([1]Βοηθητικό!$E$1:$J$1)-3,RIGHT('[1]ΣΤΟΙΧΕΙΑ ΕΤΟΥΣ 3'!$F$40,10),IF(MAX([1]Βοηθητικό!$E$40:$J$40)-1=MAX([1]Βοηθητικό!$E$1:$J$1)-4,RIGHT('[1]ΣΤΟΙΧΕΙΑ ΕΤΟΥΣ 2'!$F$40,10),IF(MAX([1]Βοηθητικό!$E$40:$J$40)-1=MAX([1]Βοηθητικό!$E$1:$J$1)-5,RIGHT('[1]ΣΤΟΙΧΕΙΑ ΕΤΟΥΣ 1'!$F$40,10),"")))))</f>
        <v>31/12/2017</v>
      </c>
      <c r="D2983" s="5" t="str">
        <f>IF(MAX([1]Βοηθητικό!$E$40:$J$40)=MAX([1]Βοηθητικό!$E$1:$J$1),RIGHT('[1]ΣΤΟΙΧΕΙΑ ΕΤΟΥΣ 6'!$F$40,10),IF(MAX([1]Βοηθητικό!$E$40:$J$40)=MAX([1]Βοηθητικό!$E$1:$J$1)-1,RIGHT('[1]ΣΤΟΙΧΕΙΑ ΕΤΟΥΣ 5'!$F$40,10),IF(MAX([1]Βοηθητικό!$E$40:$J$40)=MAX([1]Βοηθητικό!$E$1:$J$1)-2,RIGHT('[1]ΣΤΟΙΧΕΙΑ ΕΤΟΥΣ 4'!$F$40,10),IF(MAX([1]Βοηθητικό!$E$40:$J$40)=MAX([1]Βοηθητικό!$E$1:$J$1)-3,RIGHT('[1]ΣΤΟΙΧΕΙΑ ΕΤΟΥΣ 3'!$F$40,10),IF(MAX([1]Βοηθητικό!$E$40:$J$40)=MAX([1]Βοηθητικό!$E$1:$J$1)-4,RIGHT('[1]ΣΤΟΙΧΕΙΑ ΕΤΟΥΣ 2'!$F$40,10),IF(MAX([1]Βοηθητικό!$E$40:$J$40)=MAX([1]Βοηθητικό!$E$1:$J$1)-5,RIGHT('[1]ΣΤΟΙΧΕΙΑ ΕΤΟΥΣ 1'!$F$40,10),""))))))</f>
        <v>31/12/2018</v>
      </c>
    </row>
    <row r="2984" spans="1:4" x14ac:dyDescent="0.25">
      <c r="A2984" s="1" t="s">
        <v>6</v>
      </c>
      <c r="B2984" s="6">
        <f>IF(MAX([1]Βοηθητικό!$E$40:$J$40)-2=MAX([1]Βοηθητικό!$E$1:$J$1)-2,'[1]ΣΤΟΙΧΕΙΑ ΕΤΟΥΣ 4'!$G$40,IF(MAX([1]Βοηθητικό!$E$40:$J$40)-2=MAX([1]Βοηθητικό!$E$1:$J$1)-3,'[1]ΣΤΟΙΧΕΙΑ ΕΤΟΥΣ 3'!$G$40,IF(MAX([1]Βοηθητικό!$E$40:$J$40)-2=MAX([1]Βοηθητικό!$E$1:$J$1)-4,'[1]ΣΤΟΙΧΕΙΑ ΕΤΟΥΣ 2'!$G$40,IF(MAX([1]Βοηθητικό!$E$40:$J$40)-2=MAX([1]Βοηθητικό!$E$1:$J$1)-5,'[1]ΣΤΟΙΧΕΙΑ ΕΤΟΥΣ 1'!$G$40,""))))</f>
        <v>1568265</v>
      </c>
      <c r="C2984" s="6">
        <f>IF(MAX([1]Βοηθητικό!$E$40:$J$40)-1=MAX([1]Βοηθητικό!$E$1:$J$1)-1,'[1]ΣΤΟΙΧΕΙΑ ΕΤΟΥΣ 5'!$G$40,IF(MAX([1]Βοηθητικό!$E$40:$J$40)-1=MAX([1]Βοηθητικό!$E$1:$J$1)-2,'[1]ΣΤΟΙΧΕΙΑ ΕΤΟΥΣ 4'!$G$40,IF(MAX([1]Βοηθητικό!$E$40:$J$40)-1=MAX([1]Βοηθητικό!$E$1:$J$1)-3,'[1]ΣΤΟΙΧΕΙΑ ΕΤΟΥΣ 3'!$G$40,IF(MAX([1]Βοηθητικό!$E$40:$J$40)-1=MAX([1]Βοηθητικό!$E$1:$J$1)-4,'[1]ΣΤΟΙΧΕΙΑ ΕΤΟΥΣ 2'!$G$40,IF(MAX([1]Βοηθητικό!$E$40:$J$40)-1=MAX([1]Βοηθητικό!$E$1:$J$1)-5,'[1]ΣΤΟΙΧΕΙΑ ΕΤΟΥΣ 1'!$G$40,"")))))</f>
        <v>1899059</v>
      </c>
      <c r="D2984" s="7">
        <f>IF(MAX([1]Βοηθητικό!$E$40:$J$40)=MAX([1]Βοηθητικό!$E$1:$J$1),'[1]ΣΤΟΙΧΕΙΑ ΕΤΟΥΣ 6'!$G$40,IF(MAX([1]Βοηθητικό!$E$40:$J$40)=MAX([1]Βοηθητικό!$E$1:$J$1)-1,'[1]ΣΤΟΙΧΕΙΑ ΕΤΟΥΣ 5'!$G$40,IF(MAX([1]Βοηθητικό!$E$40:$J$40)=MAX([1]Βοηθητικό!$E$1:$J$1)-2,'[1]ΣΤΟΙΧΕΙΑ ΕΤΟΥΣ 4'!$G$40,IF(MAX([1]Βοηθητικό!$E$40:$J$40)=MAX([1]Βοηθητικό!$E$1:$J$1)-3,'[1]ΣΤΟΙΧΕΙΑ ΕΤΟΥΣ 3'!$G$40,IF(MAX([1]Βοηθητικό!$E$40:$J$40)=MAX([1]Βοηθητικό!$E$1:$J$1)-4,'[1]ΣΤΟΙΧΕΙΑ ΕΤΟΥΣ 2'!$G$40,IF(MAX([1]Βοηθητικό!$E$40:$J$40)=MAX([1]Βοηθητικό!$E$1:$J$1)-5,'[1]ΣΤΟΙΧΕΙΑ ΕΤΟΥΣ 1'!$G$40,""))))))</f>
        <v>2667100</v>
      </c>
    </row>
    <row r="2985" spans="1:4" x14ac:dyDescent="0.25">
      <c r="A2985" s="1" t="s">
        <v>7</v>
      </c>
      <c r="B2985" s="6">
        <f>IF(MAX([1]Βοηθητικό!$E$40:$J$40)-2=MAX([1]Βοηθητικό!$E$1:$J$1)-2,'[1]ΣΤΟΙΧΕΙΑ ΕΤΟΥΣ 4'!$H$40,IF(MAX([1]Βοηθητικό!$E$40:$J$40)-2=MAX([1]Βοηθητικό!$E$1:$J$1)-3,'[1]ΣΤΟΙΧΕΙΑ ΕΤΟΥΣ 3'!$H$40,IF(MAX([1]Βοηθητικό!$E$40:$J$40)-2=MAX([1]Βοηθητικό!$E$1:$J$1)-4,'[1]ΣΤΟΙΧΕΙΑ ΕΤΟΥΣ 2'!$H$40,IF(MAX([1]Βοηθητικό!$E$40:$J$40)-2=MAX([1]Βοηθητικό!$E$1:$J$1)-5,'[1]ΣΤΟΙΧΕΙΑ ΕΤΟΥΣ 1'!$H$40,""))))</f>
        <v>0</v>
      </c>
      <c r="C2985" s="6">
        <f>IF(MAX([1]Βοηθητικό!$E$40:$J$40)-1=MAX([1]Βοηθητικό!$E$1:$J$1)-1,'[1]ΣΤΟΙΧΕΙΑ ΕΤΟΥΣ 5'!$H$40,IF(MAX([1]Βοηθητικό!$E$40:$J$40)-1=MAX([1]Βοηθητικό!$E$1:$J$1)-2,'[1]ΣΤΟΙΧΕΙΑ ΕΤΟΥΣ 4'!$H$40,IF(MAX([1]Βοηθητικό!$E$40:$J$40)-1=MAX([1]Βοηθητικό!$E$1:$J$1)-3,'[1]ΣΤΟΙΧΕΙΑ ΕΤΟΥΣ 3'!$H$40,IF(MAX([1]Βοηθητικό!$E$40:$J$40)-1=MAX([1]Βοηθητικό!$E$1:$J$1)-4,'[1]ΣΤΟΙΧΕΙΑ ΕΤΟΥΣ 2'!$H$40,IF(MAX([1]Βοηθητικό!$E$40:$J$40)-1=MAX([1]Βοηθητικό!$E$1:$J$1)-5,'[1]ΣΤΟΙΧΕΙΑ ΕΤΟΥΣ 1'!$H$40,"")))))</f>
        <v>0</v>
      </c>
      <c r="D2985" s="7">
        <f>IF(MAX([1]Βοηθητικό!$E$40:$J$40)=MAX([1]Βοηθητικό!$E$1:$J$1),'[1]ΣΤΟΙΧΕΙΑ ΕΤΟΥΣ 6'!$H$40,IF(MAX([1]Βοηθητικό!$E$40:$J$40)=MAX([1]Βοηθητικό!$E$1:$J$1)-1,'[1]ΣΤΟΙΧΕΙΑ ΕΤΟΥΣ 5'!$H$40,IF(MAX([1]Βοηθητικό!$E$40:$J$40)=MAX([1]Βοηθητικό!$E$1:$J$1)-2,'[1]ΣΤΟΙΧΕΙΑ ΕΤΟΥΣ 4'!$H$40,IF(MAX([1]Βοηθητικό!$E$40:$J$40)=MAX([1]Βοηθητικό!$E$1:$J$1)-3,'[1]ΣΤΟΙΧΕΙΑ ΕΤΟΥΣ 3'!$H$40,IF(MAX([1]Βοηθητικό!$E$40:$J$40)=MAX([1]Βοηθητικό!$E$1:$J$1)-4,'[1]ΣΤΟΙΧΕΙΑ ΕΤΟΥΣ 2'!$H$40,IF(MAX([1]Βοηθητικό!$E$40:$J$40)=MAX([1]Βοηθητικό!$E$1:$J$1)-5,'[1]ΣΤΟΙΧΕΙΑ ΕΤΟΥΣ 1'!$H$40,""))))))</f>
        <v>0</v>
      </c>
    </row>
    <row r="2986" spans="1:4" x14ac:dyDescent="0.25">
      <c r="A2986" s="1" t="s">
        <v>8</v>
      </c>
      <c r="B2986" s="6">
        <f>IF(MAX([1]Βοηθητικό!$E$40:$J$40)-2=MAX([1]Βοηθητικό!$E$1:$J$1)-2,'[1]ΣΤΟΙΧΕΙΑ ΕΤΟΥΣ 4'!$I$40,IF(MAX([1]Βοηθητικό!$E$40:$J$40)-2=MAX([1]Βοηθητικό!$E$1:$J$1)-3,'[1]ΣΤΟΙΧΕΙΑ ΕΤΟΥΣ 3'!$I$40,IF(MAX([1]Βοηθητικό!$E$40:$J$40)-2=MAX([1]Βοηθητικό!$E$1:$J$1)-4,'[1]ΣΤΟΙΧΕΙΑ ΕΤΟΥΣ 2'!$I$40,IF(MAX([1]Βοηθητικό!$E$40:$J$40)-2=MAX([1]Βοηθητικό!$E$1:$J$1)-5,'[1]ΣΤΟΙΧΕΙΑ ΕΤΟΥΣ 1'!$I$40,""))))</f>
        <v>1363106</v>
      </c>
      <c r="C2986" s="6">
        <f>IF(MAX([1]Βοηθητικό!$E$40:$J$40)-1=MAX([1]Βοηθητικό!$E$1:$J$1)-1,'[1]ΣΤΟΙΧΕΙΑ ΕΤΟΥΣ 5'!$I$40,IF(MAX([1]Βοηθητικό!$E$40:$J$40)-1=MAX([1]Βοηθητικό!$E$1:$J$1)-2,'[1]ΣΤΟΙΧΕΙΑ ΕΤΟΥΣ 4'!$I$40,IF(MAX([1]Βοηθητικό!$E$40:$J$40)-1=MAX([1]Βοηθητικό!$E$1:$J$1)-3,'[1]ΣΤΟΙΧΕΙΑ ΕΤΟΥΣ 3'!$I$40,IF(MAX([1]Βοηθητικό!$E$40:$J$40)-1=MAX([1]Βοηθητικό!$E$1:$J$1)-4,'[1]ΣΤΟΙΧΕΙΑ ΕΤΟΥΣ 2'!$I$40,IF(MAX([1]Βοηθητικό!$E$40:$J$40)-1=MAX([1]Βοηθητικό!$E$1:$J$1)-5,'[1]ΣΤΟΙΧΕΙΑ ΕΤΟΥΣ 1'!$I$40,"")))))</f>
        <v>1695790</v>
      </c>
      <c r="D2986" s="7">
        <f>IF(MAX([1]Βοηθητικό!$E$40:$J$40)=MAX([1]Βοηθητικό!$E$1:$J$1),'[1]ΣΤΟΙΧΕΙΑ ΕΤΟΥΣ 6'!$I$40,IF(MAX([1]Βοηθητικό!$E$40:$J$40)=MAX([1]Βοηθητικό!$E$1:$J$1)-1,'[1]ΣΤΟΙΧΕΙΑ ΕΤΟΥΣ 5'!$I$40,IF(MAX([1]Βοηθητικό!$E$40:$J$40)=MAX([1]Βοηθητικό!$E$1:$J$1)-2,'[1]ΣΤΟΙΧΕΙΑ ΕΤΟΥΣ 4'!$I$40,IF(MAX([1]Βοηθητικό!$E$40:$J$40)=MAX([1]Βοηθητικό!$E$1:$J$1)-3,'[1]ΣΤΟΙΧΕΙΑ ΕΤΟΥΣ 3'!$I$40,IF(MAX([1]Βοηθητικό!$E$40:$J$40)=MAX([1]Βοηθητικό!$E$1:$J$1)-4,'[1]ΣΤΟΙΧΕΙΑ ΕΤΟΥΣ 2'!$I$40,IF(MAX([1]Βοηθητικό!$E$40:$J$40)=MAX([1]Βοηθητικό!$E$1:$J$1)-5,'[1]ΣΤΟΙΧΕΙΑ ΕΤΟΥΣ 1'!$I$40,""))))))</f>
        <v>2415786</v>
      </c>
    </row>
    <row r="2987" spans="1:4" x14ac:dyDescent="0.25">
      <c r="A2987" s="1" t="s">
        <v>57</v>
      </c>
      <c r="B2987" s="6">
        <f>IF(MAX([1]Βοηθητικό!$E$40:$J$40)-2=MAX([1]Βοηθητικό!$E$1:$J$1)-2,'[1]ΣΤΟΙΧΕΙΑ ΕΤΟΥΣ 4'!$BF$40,IF(MAX([1]Βοηθητικό!$E$40:$J$40)-2=MAX([1]Βοηθητικό!$E$1:$J$1)-3,'[1]ΣΤΟΙΧΕΙΑ ΕΤΟΥΣ 3'!$BF$40,IF(MAX([1]Βοηθητικό!$E$40:$J$40)-2=MAX([1]Βοηθητικό!$E$1:$J$1)-4,'[1]ΣΤΟΙΧΕΙΑ ΕΤΟΥΣ 2'!$BF$40,IF(MAX([1]Βοηθητικό!$E$40:$J$40)-2=MAX([1]Βοηθητικό!$E$1:$J$1)-5,'[1]ΣΤΟΙΧΕΙΑ ΕΤΟΥΣ 1'!$BF$40,""))))</f>
        <v>187241</v>
      </c>
      <c r="C2987" s="6">
        <f>IF(MAX([1]Βοηθητικό!$E$40:$J$40)-1=MAX([1]Βοηθητικό!$E$1:$J$1)-1,'[1]ΣΤΟΙΧΕΙΑ ΕΤΟΥΣ 5'!$BF$40,IF(MAX([1]Βοηθητικό!$E$40:$J$40)-1=MAX([1]Βοηθητικό!$E$1:$J$1)-2,'[1]ΣΤΟΙΧΕΙΑ ΕΤΟΥΣ 4'!$BF$40,IF(MAX([1]Βοηθητικό!$E$40:$J$40)-1=MAX([1]Βοηθητικό!$E$1:$J$1)-3,'[1]ΣΤΟΙΧΕΙΑ ΕΤΟΥΣ 3'!$BF$40,IF(MAX([1]Βοηθητικό!$E$40:$J$40)-1=MAX([1]Βοηθητικό!$E$1:$J$1)-4,'[1]ΣΤΟΙΧΕΙΑ ΕΤΟΥΣ 2'!$BF$40,IF(MAX([1]Βοηθητικό!$E$40:$J$40)-1=MAX([1]Βοηθητικό!$E$1:$J$1)-5,'[1]ΣΤΟΙΧΕΙΑ ΕΤΟΥΣ 1'!$BF$40,"")))))</f>
        <v>179206</v>
      </c>
      <c r="D2987" s="7">
        <f>IF(MAX([1]Βοηθητικό!$E$40:$J$40)=MAX([1]Βοηθητικό!$E$1:$J$1),'[1]ΣΤΟΙΧΕΙΑ ΕΤΟΥΣ 6'!$BF$40,IF(MAX([1]Βοηθητικό!$E$40:$J$40)=MAX([1]Βοηθητικό!$E$1:$J$1)-1,'[1]ΣΤΟΙΧΕΙΑ ΕΤΟΥΣ 5'!$BF$40,IF(MAX([1]Βοηθητικό!$E$40:$J$40)=MAX([1]Βοηθητικό!$E$1:$J$1)-2,'[1]ΣΤΟΙΧΕΙΑ ΕΤΟΥΣ 4'!$BF$40,IF(MAX([1]Βοηθητικό!$E$40:$J$40)=MAX([1]Βοηθητικό!$E$1:$J$1)-3,'[1]ΣΤΟΙΧΕΙΑ ΕΤΟΥΣ 3'!$BF$40,IF(MAX([1]Βοηθητικό!$E$40:$J$40)=MAX([1]Βοηθητικό!$E$1:$J$1)-4,'[1]ΣΤΟΙΧΕΙΑ ΕΤΟΥΣ 2'!$BF$40,IF(MAX([1]Βοηθητικό!$E$40:$J$40)=MAX([1]Βοηθητικό!$E$1:$J$1)-5,'[1]ΣΤΟΙΧΕΙΑ ΕΤΟΥΣ 1'!$BF$40,""))))))</f>
        <v>227250</v>
      </c>
    </row>
    <row r="2988" spans="1:4" x14ac:dyDescent="0.25">
      <c r="A2988" s="1" t="s">
        <v>9</v>
      </c>
      <c r="B2988" s="6">
        <f>IF(MAX([1]Βοηθητικό!$E$40:$J$40)-2=MAX([1]Βοηθητικό!$E$1:$J$1)-2,'[1]ΣΤΟΙΧΕΙΑ ΕΤΟΥΣ 4'!$J$40,IF(MAX([1]Βοηθητικό!$E$40:$J$40)-2=MAX([1]Βοηθητικό!$E$1:$J$1)-3,'[1]ΣΤΟΙΧΕΙΑ ΕΤΟΥΣ 3'!$J$40,IF(MAX([1]Βοηθητικό!$E$40:$J$40)-2=MAX([1]Βοηθητικό!$E$1:$J$1)-4,'[1]ΣΤΟΙΧΕΙΑ ΕΤΟΥΣ 2'!$J$40,IF(MAX([1]Βοηθητικό!$E$40:$J$40)-2=MAX([1]Βοηθητικό!$E$1:$J$1)-5,'[1]ΣΤΟΙΧΕΙΑ ΕΤΟΥΣ 1'!$J$40,""))))</f>
        <v>17918</v>
      </c>
      <c r="C2988" s="6">
        <f>IF(MAX([1]Βοηθητικό!$E$40:$J$40)-1=MAX([1]Βοηθητικό!$E$1:$J$1)-1,'[1]ΣΤΟΙΧΕΙΑ ΕΤΟΥΣ 5'!$J$40,IF(MAX([1]Βοηθητικό!$E$40:$J$40)-1=MAX([1]Βοηθητικό!$E$1:$J$1)-2,'[1]ΣΤΟΙΧΕΙΑ ΕΤΟΥΣ 4'!$J$40,IF(MAX([1]Βοηθητικό!$E$40:$J$40)-1=MAX([1]Βοηθητικό!$E$1:$J$1)-3,'[1]ΣΤΟΙΧΕΙΑ ΕΤΟΥΣ 3'!$J$40,IF(MAX([1]Βοηθητικό!$E$40:$J$40)-1=MAX([1]Βοηθητικό!$E$1:$J$1)-4,'[1]ΣΤΟΙΧΕΙΑ ΕΤΟΥΣ 2'!$J$40,IF(MAX([1]Βοηθητικό!$E$40:$J$40)-1=MAX([1]Βοηθητικό!$E$1:$J$1)-5,'[1]ΣΤΟΙΧΕΙΑ ΕΤΟΥΣ 1'!$J$40,"")))))</f>
        <v>24064</v>
      </c>
      <c r="D2988" s="7">
        <f>IF(MAX([1]Βοηθητικό!$E$40:$J$40)=MAX([1]Βοηθητικό!$E$1:$J$1),'[1]ΣΤΟΙΧΕΙΑ ΕΤΟΥΣ 6'!$J$40,IF(MAX([1]Βοηθητικό!$E$40:$J$40)=MAX([1]Βοηθητικό!$E$1:$J$1)-1,'[1]ΣΤΟΙΧΕΙΑ ΕΤΟΥΣ 5'!$J$40,IF(MAX([1]Βοηθητικό!$E$40:$J$40)=MAX([1]Βοηθητικό!$E$1:$J$1)-2,'[1]ΣΤΟΙΧΕΙΑ ΕΤΟΥΣ 4'!$J$40,IF(MAX([1]Βοηθητικό!$E$40:$J$40)=MAX([1]Βοηθητικό!$E$1:$J$1)-3,'[1]ΣΤΟΙΧΕΙΑ ΕΤΟΥΣ 3'!$J$40,IF(MAX([1]Βοηθητικό!$E$40:$J$40)=MAX([1]Βοηθητικό!$E$1:$J$1)-4,'[1]ΣΤΟΙΧΕΙΑ ΕΤΟΥΣ 2'!$J$40,IF(MAX([1]Βοηθητικό!$E$40:$J$40)=MAX([1]Βοηθητικό!$E$1:$J$1)-5,'[1]ΣΤΟΙΧΕΙΑ ΕΤΟΥΣ 1'!$J$40,""))))))</f>
        <v>24064</v>
      </c>
    </row>
    <row r="2989" spans="1:4" x14ac:dyDescent="0.25">
      <c r="A2989" s="1" t="s">
        <v>181</v>
      </c>
      <c r="B2989" s="6">
        <f>IF(MAX([1]Βοηθητικό!$E$40:$J$40)-2=MAX([1]Βοηθητικό!$E$1:$J$1)-2,'[1]ΣΤΟΙΧΕΙΑ ΕΤΟΥΣ 4'!$M$40,IF(MAX([1]Βοηθητικό!$E$40:$J$40)-2=MAX([1]Βοηθητικό!$E$1:$J$1)-3,'[1]ΣΤΟΙΧΕΙΑ ΕΤΟΥΣ 3'!$M$40,IF(MAX([1]Βοηθητικό!$E$40:$J$40)-2=MAX([1]Βοηθητικό!$E$1:$J$1)-4,'[1]ΣΤΟΙΧΕΙΑ ΕΤΟΥΣ 2'!$M$40,IF(MAX([1]Βοηθητικό!$E$40:$J$40)-2=MAX([1]Βοηθητικό!$E$1:$J$1)-5,'[1]ΣΤΟΙΧΕΙΑ ΕΤΟΥΣ 1'!$M$40,""))))</f>
        <v>0</v>
      </c>
      <c r="C2989" s="6">
        <f>IF(MAX([1]Βοηθητικό!$E$40:$J$40)-1=MAX([1]Βοηθητικό!$E$1:$J$1)-1,'[1]ΣΤΟΙΧΕΙΑ ΕΤΟΥΣ 5'!$M$40,IF(MAX([1]Βοηθητικό!$E$40:$J$40)-1=MAX([1]Βοηθητικό!$E$1:$J$1)-2,'[1]ΣΤΟΙΧΕΙΑ ΕΤΟΥΣ 4'!$M$40,IF(MAX([1]Βοηθητικό!$E$40:$J$40)-1=MAX([1]Βοηθητικό!$E$1:$J$1)-3,'[1]ΣΤΟΙΧΕΙΑ ΕΤΟΥΣ 3'!$M$40,IF(MAX([1]Βοηθητικό!$E$40:$J$40)-1=MAX([1]Βοηθητικό!$E$1:$J$1)-4,'[1]ΣΤΟΙΧΕΙΑ ΕΤΟΥΣ 2'!$M$40,IF(MAX([1]Βοηθητικό!$E$40:$J$40)-1=MAX([1]Βοηθητικό!$E$1:$J$1)-5,'[1]ΣΤΟΙΧΕΙΑ ΕΤΟΥΣ 1'!$M$40,"")))))</f>
        <v>0</v>
      </c>
      <c r="D2989" s="7">
        <f>IF(MAX([1]Βοηθητικό!$E$40:$J$40)=MAX([1]Βοηθητικό!$E$1:$J$1),'[1]ΣΤΟΙΧΕΙΑ ΕΤΟΥΣ 6'!$M$40,IF(MAX([1]Βοηθητικό!$E$40:$J$40)=MAX([1]Βοηθητικό!$E$1:$J$1)-1,'[1]ΣΤΟΙΧΕΙΑ ΕΤΟΥΣ 5'!$M$40,IF(MAX([1]Βοηθητικό!$E$40:$J$40)=MAX([1]Βοηθητικό!$E$1:$J$1)-2,'[1]ΣΤΟΙΧΕΙΑ ΕΤΟΥΣ 4'!$M$40,IF(MAX([1]Βοηθητικό!$E$40:$J$40)=MAX([1]Βοηθητικό!$E$1:$J$1)-3,'[1]ΣΤΟΙΧΕΙΑ ΕΤΟΥΣ 3'!$M$40,IF(MAX([1]Βοηθητικό!$E$40:$J$40)=MAX([1]Βοηθητικό!$E$1:$J$1)-4,'[1]ΣΤΟΙΧΕΙΑ ΕΤΟΥΣ 2'!$M$40,IF(MAX([1]Βοηθητικό!$E$40:$J$40)=MAX([1]Βοηθητικό!$E$1:$J$1)-5,'[1]ΣΤΟΙΧΕΙΑ ΕΤΟΥΣ 1'!$M$40,""))))))</f>
        <v>0</v>
      </c>
    </row>
    <row r="2990" spans="1:4" x14ac:dyDescent="0.25">
      <c r="A2990" s="1" t="s">
        <v>182</v>
      </c>
      <c r="B2990" s="6">
        <f>IF(MAX([1]Βοηθητικό!$E$40:$J$40)-2=MAX([1]Βοηθητικό!$E$1:$J$1)-2,'[1]ΣΤΟΙΧΕΙΑ ΕΤΟΥΣ 4'!$BN$40,IF(MAX([1]Βοηθητικό!$E$40:$J$40)-2=MAX([1]Βοηθητικό!$E$1:$J$1)-3,'[1]ΣΤΟΙΧΕΙΑ ΕΤΟΥΣ 3'!$BN$40,IF(MAX([1]Βοηθητικό!$E$40:$J$40)-2=MAX([1]Βοηθητικό!$E$1:$J$1)-4,'[1]ΣΤΟΙΧΕΙΑ ΕΤΟΥΣ 2'!$BN$40,IF(MAX([1]Βοηθητικό!$E$40:$J$40)-2=MAX([1]Βοηθητικό!$E$1:$J$1)-5,'[1]ΣΤΟΙΧΕΙΑ ΕΤΟΥΣ 1'!$BN$40,""))))</f>
        <v>0</v>
      </c>
      <c r="C2990" s="6">
        <f>IF(MAX([1]Βοηθητικό!$E$40:$J$40)-1=MAX([1]Βοηθητικό!$E$1:$J$1)-1,'[1]ΣΤΟΙΧΕΙΑ ΕΤΟΥΣ 5'!$BN$40,IF(MAX([1]Βοηθητικό!$E$40:$J$40)-1=MAX([1]Βοηθητικό!$E$1:$J$1)-2,'[1]ΣΤΟΙΧΕΙΑ ΕΤΟΥΣ 4'!$BN$40,IF(MAX([1]Βοηθητικό!$E$40:$J$40)-1=MAX([1]Βοηθητικό!$E$1:$J$1)-3,'[1]ΣΤΟΙΧΕΙΑ ΕΤΟΥΣ 3'!$BN$40,IF(MAX([1]Βοηθητικό!$E$40:$J$40)-1=MAX([1]Βοηθητικό!$E$1:$J$1)-4,'[1]ΣΤΟΙΧΕΙΑ ΕΤΟΥΣ 2'!$BN$40,IF(MAX([1]Βοηθητικό!$E$40:$J$40)-1=MAX([1]Βοηθητικό!$E$1:$J$1)-5,'[1]ΣΤΟΙΧΕΙΑ ΕΤΟΥΣ 1'!$BN$40,"")))))</f>
        <v>0</v>
      </c>
      <c r="D2990" s="7">
        <f>IF(MAX([1]Βοηθητικό!$E$40:$J$40)=MAX([1]Βοηθητικό!$E$1:$J$1),'[1]ΣΤΟΙΧΕΙΑ ΕΤΟΥΣ 6'!$BN$40,IF(MAX([1]Βοηθητικό!$E$40:$J$40)=MAX([1]Βοηθητικό!$E$1:$J$1)-1,'[1]ΣΤΟΙΧΕΙΑ ΕΤΟΥΣ 5'!$BN$40,IF(MAX([1]Βοηθητικό!$E$40:$J$40)=MAX([1]Βοηθητικό!$E$1:$J$1)-2,'[1]ΣΤΟΙΧΕΙΑ ΕΤΟΥΣ 4'!$BN$40,IF(MAX([1]Βοηθητικό!$E$40:$J$40)=MAX([1]Βοηθητικό!$E$1:$J$1)-3,'[1]ΣΤΟΙΧΕΙΑ ΕΤΟΥΣ 3'!$BN$40,IF(MAX([1]Βοηθητικό!$E$40:$J$40)=MAX([1]Βοηθητικό!$E$1:$J$1)-4,'[1]ΣΤΟΙΧΕΙΑ ΕΤΟΥΣ 2'!$BN$40,IF(MAX([1]Βοηθητικό!$E$40:$J$40)=MAX([1]Βοηθητικό!$E$1:$J$1)-5,'[1]ΣΤΟΙΧΕΙΑ ΕΤΟΥΣ 1'!$BN$40,""))))))</f>
        <v>0</v>
      </c>
    </row>
    <row r="2991" spans="1:4" x14ac:dyDescent="0.25">
      <c r="A2991" s="1" t="s">
        <v>183</v>
      </c>
      <c r="B2991" s="6">
        <f>IF(MAX([1]Βοηθητικό!$E$40:$J$40)-2=MAX([1]Βοηθητικό!$E$1:$J$1)-2,'[1]ΣΤΟΙΧΕΙΑ ΕΤΟΥΣ 4'!$BG$40,IF(MAX([1]Βοηθητικό!$E$40:$J$40)-2=MAX([1]Βοηθητικό!$E$1:$J$1)-3,'[1]ΣΤΟΙΧΕΙΑ ΕΤΟΥΣ 3'!$BG$40,IF(MAX([1]Βοηθητικό!$E$40:$J$40)-2=MAX([1]Βοηθητικό!$E$1:$J$1)-4,'[1]ΣΤΟΙΧΕΙΑ ΕΤΟΥΣ 2'!$BG$40,IF(MAX([1]Βοηθητικό!$E$40:$J$40)-2=MAX([1]Βοηθητικό!$E$1:$J$1)-5,'[1]ΣΤΟΙΧΕΙΑ ΕΤΟΥΣ 1'!$BG$40,""))))</f>
        <v>0</v>
      </c>
      <c r="C2991" s="6">
        <f>IF(MAX([1]Βοηθητικό!$E$40:$J$40)-1=MAX([1]Βοηθητικό!$E$1:$J$1)-1,'[1]ΣΤΟΙΧΕΙΑ ΕΤΟΥΣ 5'!$BG$40,IF(MAX([1]Βοηθητικό!$E$40:$J$40)-1=MAX([1]Βοηθητικό!$E$1:$J$1)-2,'[1]ΣΤΟΙΧΕΙΑ ΕΤΟΥΣ 4'!$BG$40,IF(MAX([1]Βοηθητικό!$E$40:$J$40)-1=MAX([1]Βοηθητικό!$E$1:$J$1)-3,'[1]ΣΤΟΙΧΕΙΑ ΕΤΟΥΣ 3'!$BG$40,IF(MAX([1]Βοηθητικό!$E$40:$J$40)-1=MAX([1]Βοηθητικό!$E$1:$J$1)-4,'[1]ΣΤΟΙΧΕΙΑ ΕΤΟΥΣ 2'!$BG$40,IF(MAX([1]Βοηθητικό!$E$40:$J$40)-1=MAX([1]Βοηθητικό!$E$1:$J$1)-5,'[1]ΣΤΟΙΧΕΙΑ ΕΤΟΥΣ 1'!$BG$40,"")))))</f>
        <v>0</v>
      </c>
      <c r="D2991" s="7">
        <f>IF(MAX([1]Βοηθητικό!$E$40:$J$40)=MAX([1]Βοηθητικό!$E$1:$J$1),'[1]ΣΤΟΙΧΕΙΑ ΕΤΟΥΣ 6'!$BG$40,IF(MAX([1]Βοηθητικό!$E$40:$J$40)=MAX([1]Βοηθητικό!$E$1:$J$1)-1,'[1]ΣΤΟΙΧΕΙΑ ΕΤΟΥΣ 5'!$BG$40,IF(MAX([1]Βοηθητικό!$E$40:$J$40)=MAX([1]Βοηθητικό!$E$1:$J$1)-2,'[1]ΣΤΟΙΧΕΙΑ ΕΤΟΥΣ 4'!$BG$40,IF(MAX([1]Βοηθητικό!$E$40:$J$40)=MAX([1]Βοηθητικό!$E$1:$J$1)-3,'[1]ΣΤΟΙΧΕΙΑ ΕΤΟΥΣ 3'!$BG$40,IF(MAX([1]Βοηθητικό!$E$40:$J$40)=MAX([1]Βοηθητικό!$E$1:$J$1)-4,'[1]ΣΤΟΙΧΕΙΑ ΕΤΟΥΣ 2'!$BG$40,IF(MAX([1]Βοηθητικό!$E$40:$J$40)=MAX([1]Βοηθητικό!$E$1:$J$1)-5,'[1]ΣΤΟΙΧΕΙΑ ΕΤΟΥΣ 1'!$BG$40,""))))))</f>
        <v>0</v>
      </c>
    </row>
    <row r="2992" spans="1:4" x14ac:dyDescent="0.25">
      <c r="A2992" s="1" t="s">
        <v>66</v>
      </c>
      <c r="B2992" s="6">
        <f>IF(MAX([1]Βοηθητικό!$E$40:$J$40)-2=MAX([1]Βοηθητικό!$E$1:$J$1)-2,'[1]ΣΤΟΙΧΕΙΑ ΕΤΟΥΣ 4'!$BO$40,IF(MAX([1]Βοηθητικό!$E$40:$J$40)-2=MAX([1]Βοηθητικό!$E$1:$J$1)-3,'[1]ΣΤΟΙΧΕΙΑ ΕΤΟΥΣ 3'!$BO$40,IF(MAX([1]Βοηθητικό!$E$40:$J$40)-2=MAX([1]Βοηθητικό!$E$1:$J$1)-4,'[1]ΣΤΟΙΧΕΙΑ ΕΤΟΥΣ 2'!$BO$40,IF(MAX([1]Βοηθητικό!$E$40:$J$40)-2=MAX([1]Βοηθητικό!$E$1:$J$1)-5,'[1]ΣΤΟΙΧΕΙΑ ΕΤΟΥΣ 1'!$BO$40,""))))</f>
        <v>0</v>
      </c>
      <c r="C2992" s="6">
        <f>IF(MAX([1]Βοηθητικό!$E$40:$J$40)-1=MAX([1]Βοηθητικό!$E$1:$J$1)-1,'[1]ΣΤΟΙΧΕΙΑ ΕΤΟΥΣ 5'!$BO$40,IF(MAX([1]Βοηθητικό!$E$40:$J$40)-1=MAX([1]Βοηθητικό!$E$1:$J$1)-2,'[1]ΣΤΟΙΧΕΙΑ ΕΤΟΥΣ 4'!$BO$40,IF(MAX([1]Βοηθητικό!$E$40:$J$40)-1=MAX([1]Βοηθητικό!$E$1:$J$1)-3,'[1]ΣΤΟΙΧΕΙΑ ΕΤΟΥΣ 3'!$BO$40,IF(MAX([1]Βοηθητικό!$E$40:$J$40)-1=MAX([1]Βοηθητικό!$E$1:$J$1)-4,'[1]ΣΤΟΙΧΕΙΑ ΕΤΟΥΣ 2'!$BO$40,IF(MAX([1]Βοηθητικό!$E$40:$J$40)-1=MAX([1]Βοηθητικό!$E$1:$J$1)-5,'[1]ΣΤΟΙΧΕΙΑ ΕΤΟΥΣ 1'!$BO$40,"")))))</f>
        <v>0</v>
      </c>
      <c r="D2992" s="7">
        <f>IF(MAX([1]Βοηθητικό!$E$40:$J$40)=MAX([1]Βοηθητικό!$E$1:$J$1),'[1]ΣΤΟΙΧΕΙΑ ΕΤΟΥΣ 6'!$BO$40,IF(MAX([1]Βοηθητικό!$E$40:$J$40)=MAX([1]Βοηθητικό!$E$1:$J$1)-1,'[1]ΣΤΟΙΧΕΙΑ ΕΤΟΥΣ 5'!$BO$40,IF(MAX([1]Βοηθητικό!$E$40:$J$40)=MAX([1]Βοηθητικό!$E$1:$J$1)-2,'[1]ΣΤΟΙΧΕΙΑ ΕΤΟΥΣ 4'!$BO$40,IF(MAX([1]Βοηθητικό!$E$40:$J$40)=MAX([1]Βοηθητικό!$E$1:$J$1)-3,'[1]ΣΤΟΙΧΕΙΑ ΕΤΟΥΣ 3'!$BO$40,IF(MAX([1]Βοηθητικό!$E$40:$J$40)=MAX([1]Βοηθητικό!$E$1:$J$1)-4,'[1]ΣΤΟΙΧΕΙΑ ΕΤΟΥΣ 2'!$BO$40,IF(MAX([1]Βοηθητικό!$E$40:$J$40)=MAX([1]Βοηθητικό!$E$1:$J$1)-5,'[1]ΣΤΟΙΧΕΙΑ ΕΤΟΥΣ 1'!$BO$40,""))))))</f>
        <v>0</v>
      </c>
    </row>
    <row r="2993" spans="1:4" x14ac:dyDescent="0.25">
      <c r="A2993" s="1" t="s">
        <v>13</v>
      </c>
      <c r="B2993" s="6">
        <f>IF(MAX([1]Βοηθητικό!$E$40:$J$40)-2=MAX([1]Βοηθητικό!$E$1:$J$1)-2,'[1]ΣΤΟΙΧΕΙΑ ΕΤΟΥΣ 4'!$N$40,IF(MAX([1]Βοηθητικό!$E$40:$J$40)-2=MAX([1]Βοηθητικό!$E$1:$J$1)-3,'[1]ΣΤΟΙΧΕΙΑ ΕΤΟΥΣ 3'!$N$40,IF(MAX([1]Βοηθητικό!$E$40:$J$40)-2=MAX([1]Βοηθητικό!$E$1:$J$1)-4,'[1]ΣΤΟΙΧΕΙΑ ΕΤΟΥΣ 2'!$N$40,IF(MAX([1]Βοηθητικό!$E$40:$J$40)-2=MAX([1]Βοηθητικό!$E$1:$J$1)-5,'[1]ΣΤΟΙΧΕΙΑ ΕΤΟΥΣ 1'!$N$40,""))))</f>
        <v>0</v>
      </c>
      <c r="C2993" s="6">
        <f>IF(MAX([1]Βοηθητικό!$E$40:$J$40)-1=MAX([1]Βοηθητικό!$E$1:$J$1)-1,'[1]ΣΤΟΙΧΕΙΑ ΕΤΟΥΣ 5'!$N$40,IF(MAX([1]Βοηθητικό!$E$40:$J$40)-1=MAX([1]Βοηθητικό!$E$1:$J$1)-2,'[1]ΣΤΟΙΧΕΙΑ ΕΤΟΥΣ 4'!$N$40,IF(MAX([1]Βοηθητικό!$E$40:$J$40)-1=MAX([1]Βοηθητικό!$E$1:$J$1)-3,'[1]ΣΤΟΙΧΕΙΑ ΕΤΟΥΣ 3'!$N$40,IF(MAX([1]Βοηθητικό!$E$40:$J$40)-1=MAX([1]Βοηθητικό!$E$1:$J$1)-4,'[1]ΣΤΟΙΧΕΙΑ ΕΤΟΥΣ 2'!$N$40,IF(MAX([1]Βοηθητικό!$E$40:$J$40)-1=MAX([1]Βοηθητικό!$E$1:$J$1)-5,'[1]ΣΤΟΙΧΕΙΑ ΕΤΟΥΣ 1'!$N$40,"")))))</f>
        <v>0</v>
      </c>
      <c r="D2993" s="7">
        <f>IF(MAX([1]Βοηθητικό!$E$40:$J$40)=MAX([1]Βοηθητικό!$E$1:$J$1),'[1]ΣΤΟΙΧΕΙΑ ΕΤΟΥΣ 6'!$N$40,IF(MAX([1]Βοηθητικό!$E$40:$J$40)=MAX([1]Βοηθητικό!$E$1:$J$1)-1,'[1]ΣΤΟΙΧΕΙΑ ΕΤΟΥΣ 5'!$N$40,IF(MAX([1]Βοηθητικό!$E$40:$J$40)=MAX([1]Βοηθητικό!$E$1:$J$1)-2,'[1]ΣΤΟΙΧΕΙΑ ΕΤΟΥΣ 4'!$N$40,IF(MAX([1]Βοηθητικό!$E$40:$J$40)=MAX([1]Βοηθητικό!$E$1:$J$1)-3,'[1]ΣΤΟΙΧΕΙΑ ΕΤΟΥΣ 3'!$N$40,IF(MAX([1]Βοηθητικό!$E$40:$J$40)=MAX([1]Βοηθητικό!$E$1:$J$1)-4,'[1]ΣΤΟΙΧΕΙΑ ΕΤΟΥΣ 2'!$N$40,IF(MAX([1]Βοηθητικό!$E$40:$J$40)=MAX([1]Βοηθητικό!$E$1:$J$1)-5,'[1]ΣΤΟΙΧΕΙΑ ΕΤΟΥΣ 1'!$N$40,""))))))</f>
        <v>0</v>
      </c>
    </row>
    <row r="2994" spans="1:4" x14ac:dyDescent="0.25">
      <c r="A2994" s="1" t="s">
        <v>14</v>
      </c>
      <c r="B2994" s="6">
        <f>IF(MAX([1]Βοηθητικό!$E$40:$J$40)-2=MAX([1]Βοηθητικό!$E$1:$J$1)-2,'[1]ΣΤΟΙΧΕΙΑ ΕΤΟΥΣ 4'!$O$40,IF(MAX([1]Βοηθητικό!$E$40:$J$40)-2=MAX([1]Βοηθητικό!$E$1:$J$1)-3,'[1]ΣΤΟΙΧΕΙΑ ΕΤΟΥΣ 3'!$O$40,IF(MAX([1]Βοηθητικό!$E$40:$J$40)-2=MAX([1]Βοηθητικό!$E$1:$J$1)-4,'[1]ΣΤΟΙΧΕΙΑ ΕΤΟΥΣ 2'!$O$40,IF(MAX([1]Βοηθητικό!$E$40:$J$40)-2=MAX([1]Βοηθητικό!$E$1:$J$1)-5,'[1]ΣΤΟΙΧΕΙΑ ΕΤΟΥΣ 1'!$O$40,""))))</f>
        <v>0</v>
      </c>
      <c r="C2994" s="6">
        <f>IF(MAX([1]Βοηθητικό!$E$40:$J$40)-1=MAX([1]Βοηθητικό!$E$1:$J$1)-1,'[1]ΣΤΟΙΧΕΙΑ ΕΤΟΥΣ 5'!$O$40,IF(MAX([1]Βοηθητικό!$E$40:$J$40)-1=MAX([1]Βοηθητικό!$E$1:$J$1)-2,'[1]ΣΤΟΙΧΕΙΑ ΕΤΟΥΣ 4'!$O$40,IF(MAX([1]Βοηθητικό!$E$40:$J$40)-1=MAX([1]Βοηθητικό!$E$1:$J$1)-3,'[1]ΣΤΟΙΧΕΙΑ ΕΤΟΥΣ 3'!$O$40,IF(MAX([1]Βοηθητικό!$E$40:$J$40)-1=MAX([1]Βοηθητικό!$E$1:$J$1)-4,'[1]ΣΤΟΙΧΕΙΑ ΕΤΟΥΣ 2'!$O$40,IF(MAX([1]Βοηθητικό!$E$40:$J$40)-1=MAX([1]Βοηθητικό!$E$1:$J$1)-5,'[1]ΣΤΟΙΧΕΙΑ ΕΤΟΥΣ 1'!$O$40,"")))))</f>
        <v>0</v>
      </c>
      <c r="D2994" s="7">
        <f>IF(MAX([1]Βοηθητικό!$E$40:$J$40)=MAX([1]Βοηθητικό!$E$1:$J$1),'[1]ΣΤΟΙΧΕΙΑ ΕΤΟΥΣ 6'!$O$40,IF(MAX([1]Βοηθητικό!$E$40:$J$40)=MAX([1]Βοηθητικό!$E$1:$J$1)-1,'[1]ΣΤΟΙΧΕΙΑ ΕΤΟΥΣ 5'!$O$40,IF(MAX([1]Βοηθητικό!$E$40:$J$40)=MAX([1]Βοηθητικό!$E$1:$J$1)-2,'[1]ΣΤΟΙΧΕΙΑ ΕΤΟΥΣ 4'!$O$40,IF(MAX([1]Βοηθητικό!$E$40:$J$40)=MAX([1]Βοηθητικό!$E$1:$J$1)-3,'[1]ΣΤΟΙΧΕΙΑ ΕΤΟΥΣ 3'!$O$40,IF(MAX([1]Βοηθητικό!$E$40:$J$40)=MAX([1]Βοηθητικό!$E$1:$J$1)-4,'[1]ΣΤΟΙΧΕΙΑ ΕΤΟΥΣ 2'!$O$40,IF(MAX([1]Βοηθητικό!$E$40:$J$40)=MAX([1]Βοηθητικό!$E$1:$J$1)-5,'[1]ΣΤΟΙΧΕΙΑ ΕΤΟΥΣ 1'!$O$40,""))))))</f>
        <v>0</v>
      </c>
    </row>
    <row r="2995" spans="1:4" x14ac:dyDescent="0.25">
      <c r="A2995" s="1" t="s">
        <v>15</v>
      </c>
      <c r="B2995" s="6">
        <f>IF(MAX([1]Βοηθητικό!$E$40:$J$40)-2=MAX([1]Βοηθητικό!$E$1:$J$1)-2,'[1]ΣΤΟΙΧΕΙΑ ΕΤΟΥΣ 4'!$P$40,IF(MAX([1]Βοηθητικό!$E$40:$J$40)-2=MAX([1]Βοηθητικό!$E$1:$J$1)-3,'[1]ΣΤΟΙΧΕΙΑ ΕΤΟΥΣ 3'!$P$40,IF(MAX([1]Βοηθητικό!$E$40:$J$40)-2=MAX([1]Βοηθητικό!$E$1:$J$1)-4,'[1]ΣΤΟΙΧΕΙΑ ΕΤΟΥΣ 2'!$P$40,IF(MAX([1]Βοηθητικό!$E$40:$J$40)-2=MAX([1]Βοηθητικό!$E$1:$J$1)-5,'[1]ΣΤΟΙΧΕΙΑ ΕΤΟΥΣ 1'!$P$40,""))))</f>
        <v>240287</v>
      </c>
      <c r="C2995" s="6">
        <f>IF(MAX([1]Βοηθητικό!$E$40:$J$40)-1=MAX([1]Βοηθητικό!$E$1:$J$1)-1,'[1]ΣΤΟΙΧΕΙΑ ΕΤΟΥΣ 5'!$P$40,IF(MAX([1]Βοηθητικό!$E$40:$J$40)-1=MAX([1]Βοηθητικό!$E$1:$J$1)-2,'[1]ΣΤΟΙΧΕΙΑ ΕΤΟΥΣ 4'!$P$40,IF(MAX([1]Βοηθητικό!$E$40:$J$40)-1=MAX([1]Βοηθητικό!$E$1:$J$1)-3,'[1]ΣΤΟΙΧΕΙΑ ΕΤΟΥΣ 3'!$P$40,IF(MAX([1]Βοηθητικό!$E$40:$J$40)-1=MAX([1]Βοηθητικό!$E$1:$J$1)-4,'[1]ΣΤΟΙΧΕΙΑ ΕΤΟΥΣ 2'!$P$40,IF(MAX([1]Βοηθητικό!$E$40:$J$40)-1=MAX([1]Βοηθητικό!$E$1:$J$1)-5,'[1]ΣΤΟΙΧΕΙΑ ΕΤΟΥΣ 1'!$P$40,"")))))</f>
        <v>297812</v>
      </c>
      <c r="D2995" s="7">
        <f>IF(MAX([1]Βοηθητικό!$E$40:$J$40)=MAX([1]Βοηθητικό!$E$1:$J$1),'[1]ΣΤΟΙΧΕΙΑ ΕΤΟΥΣ 6'!$P$40,IF(MAX([1]Βοηθητικό!$E$40:$J$40)=MAX([1]Βοηθητικό!$E$1:$J$1)-1,'[1]ΣΤΟΙΧΕΙΑ ΕΤΟΥΣ 5'!$P$40,IF(MAX([1]Βοηθητικό!$E$40:$J$40)=MAX([1]Βοηθητικό!$E$1:$J$1)-2,'[1]ΣΤΟΙΧΕΙΑ ΕΤΟΥΣ 4'!$P$40,IF(MAX([1]Βοηθητικό!$E$40:$J$40)=MAX([1]Βοηθητικό!$E$1:$J$1)-3,'[1]ΣΤΟΙΧΕΙΑ ΕΤΟΥΣ 3'!$P$40,IF(MAX([1]Βοηθητικό!$E$40:$J$40)=MAX([1]Βοηθητικό!$E$1:$J$1)-4,'[1]ΣΤΟΙΧΕΙΑ ΕΤΟΥΣ 2'!$P$40,IF(MAX([1]Βοηθητικό!$E$40:$J$40)=MAX([1]Βοηθητικό!$E$1:$J$1)-5,'[1]ΣΤΟΙΧΕΙΑ ΕΤΟΥΣ 1'!$P$40,""))))))</f>
        <v>369708</v>
      </c>
    </row>
    <row r="2996" spans="1:4" x14ac:dyDescent="0.25">
      <c r="A2996" s="1" t="s">
        <v>16</v>
      </c>
      <c r="B2996" s="6">
        <f>IF(MAX([1]Βοηθητικό!$E$40:$J$40)-2=MAX([1]Βοηθητικό!$E$1:$J$1)-2,'[1]ΣΤΟΙΧΕΙΑ ΕΤΟΥΣ 4'!$Q$40,IF(MAX([1]Βοηθητικό!$E$40:$J$40)-2=MAX([1]Βοηθητικό!$E$1:$J$1)-3,'[1]ΣΤΟΙΧΕΙΑ ΕΤΟΥΣ 3'!$Q$40,IF(MAX([1]Βοηθητικό!$E$40:$J$40)-2=MAX([1]Βοηθητικό!$E$1:$J$1)-4,'[1]ΣΤΟΙΧΕΙΑ ΕΤΟΥΣ 2'!$Q$40,IF(MAX([1]Βοηθητικό!$E$40:$J$40)-2=MAX([1]Βοηθητικό!$E$1:$J$1)-5,'[1]ΣΤΟΙΧΕΙΑ ΕΤΟΥΣ 1'!$Q$40,""))))</f>
        <v>121724</v>
      </c>
      <c r="C2996" s="6">
        <f>IF(MAX([1]Βοηθητικό!$E$40:$J$40)-1=MAX([1]Βοηθητικό!$E$1:$J$1)-1,'[1]ΣΤΟΙΧΕΙΑ ΕΤΟΥΣ 5'!$Q$40,IF(MAX([1]Βοηθητικό!$E$40:$J$40)-1=MAX([1]Βοηθητικό!$E$1:$J$1)-2,'[1]ΣΤΟΙΧΕΙΑ ΕΤΟΥΣ 4'!$Q$40,IF(MAX([1]Βοηθητικό!$E$40:$J$40)-1=MAX([1]Βοηθητικό!$E$1:$J$1)-3,'[1]ΣΤΟΙΧΕΙΑ ΕΤΟΥΣ 3'!$Q$40,IF(MAX([1]Βοηθητικό!$E$40:$J$40)-1=MAX([1]Βοηθητικό!$E$1:$J$1)-4,'[1]ΣΤΟΙΧΕΙΑ ΕΤΟΥΣ 2'!$Q$40,IF(MAX([1]Βοηθητικό!$E$40:$J$40)-1=MAX([1]Βοηθητικό!$E$1:$J$1)-5,'[1]ΣΤΟΙΧΕΙΑ ΕΤΟΥΣ 1'!$Q$40,"")))))</f>
        <v>128545</v>
      </c>
      <c r="D2996" s="7">
        <f>IF(MAX([1]Βοηθητικό!$E$40:$J$40)=MAX([1]Βοηθητικό!$E$1:$J$1),'[1]ΣΤΟΙΧΕΙΑ ΕΤΟΥΣ 6'!$Q$40,IF(MAX([1]Βοηθητικό!$E$40:$J$40)=MAX([1]Βοηθητικό!$E$1:$J$1)-1,'[1]ΣΤΟΙΧΕΙΑ ΕΤΟΥΣ 5'!$Q$40,IF(MAX([1]Βοηθητικό!$E$40:$J$40)=MAX([1]Βοηθητικό!$E$1:$J$1)-2,'[1]ΣΤΟΙΧΕΙΑ ΕΤΟΥΣ 4'!$Q$40,IF(MAX([1]Βοηθητικό!$E$40:$J$40)=MAX([1]Βοηθητικό!$E$1:$J$1)-3,'[1]ΣΤΟΙΧΕΙΑ ΕΤΟΥΣ 3'!$Q$40,IF(MAX([1]Βοηθητικό!$E$40:$J$40)=MAX([1]Βοηθητικό!$E$1:$J$1)-4,'[1]ΣΤΟΙΧΕΙΑ ΕΤΟΥΣ 2'!$Q$40,IF(MAX([1]Βοηθητικό!$E$40:$J$40)=MAX([1]Βοηθητικό!$E$1:$J$1)-5,'[1]ΣΤΟΙΧΕΙΑ ΕΤΟΥΣ 1'!$Q$40,""))))))</f>
        <v>246424</v>
      </c>
    </row>
    <row r="2997" spans="1:4" x14ac:dyDescent="0.25">
      <c r="A2997" s="1" t="s">
        <v>184</v>
      </c>
      <c r="B2997" s="6">
        <f>IF(MAX([1]Βοηθητικό!$E$40:$J$40)-2=MAX([1]Βοηθητικό!$E$1:$J$1)-2,'[1]ΣΤΟΙΧΕΙΑ ΕΤΟΥΣ 4'!$R$40,IF(MAX([1]Βοηθητικό!$E$40:$J$40)-2=MAX([1]Βοηθητικό!$E$1:$J$1)-3,'[1]ΣΤΟΙΧΕΙΑ ΕΤΟΥΣ 3'!$R$40,IF(MAX([1]Βοηθητικό!$E$40:$J$40)-2=MAX([1]Βοηθητικό!$E$1:$J$1)-4,'[1]ΣΤΟΙΧΕΙΑ ΕΤΟΥΣ 2'!$R$40,IF(MAX([1]Βοηθητικό!$E$40:$J$40)-2=MAX([1]Βοηθητικό!$E$1:$J$1)-5,'[1]ΣΤΟΙΧΕΙΑ ΕΤΟΥΣ 1'!$R$40,""))))</f>
        <v>0</v>
      </c>
      <c r="C2997" s="6">
        <f>IF(MAX([1]Βοηθητικό!$E$40:$J$40)-1=MAX([1]Βοηθητικό!$E$1:$J$1)-1,'[1]ΣΤΟΙΧΕΙΑ ΕΤΟΥΣ 5'!$R$40,IF(MAX([1]Βοηθητικό!$E$40:$J$40)-1=MAX([1]Βοηθητικό!$E$1:$J$1)-2,'[1]ΣΤΟΙΧΕΙΑ ΕΤΟΥΣ 4'!$R$40,IF(MAX([1]Βοηθητικό!$E$40:$J$40)-1=MAX([1]Βοηθητικό!$E$1:$J$1)-3,'[1]ΣΤΟΙΧΕΙΑ ΕΤΟΥΣ 3'!$R$40,IF(MAX([1]Βοηθητικό!$E$40:$J$40)-1=MAX([1]Βοηθητικό!$E$1:$J$1)-4,'[1]ΣΤΟΙΧΕΙΑ ΕΤΟΥΣ 2'!$R$40,IF(MAX([1]Βοηθητικό!$E$40:$J$40)-1=MAX([1]Βοηθητικό!$E$1:$J$1)-5,'[1]ΣΤΟΙΧΕΙΑ ΕΤΟΥΣ 1'!$R$40,"")))))</f>
        <v>0</v>
      </c>
      <c r="D2997" s="7">
        <f>IF(MAX([1]Βοηθητικό!$E$40:$J$40)=MAX([1]Βοηθητικό!$E$1:$J$1),'[1]ΣΤΟΙΧΕΙΑ ΕΤΟΥΣ 6'!$R$40,IF(MAX([1]Βοηθητικό!$E$40:$J$40)=MAX([1]Βοηθητικό!$E$1:$J$1)-1,'[1]ΣΤΟΙΧΕΙΑ ΕΤΟΥΣ 5'!$R$40,IF(MAX([1]Βοηθητικό!$E$40:$J$40)=MAX([1]Βοηθητικό!$E$1:$J$1)-2,'[1]ΣΤΟΙΧΕΙΑ ΕΤΟΥΣ 4'!$R$40,IF(MAX([1]Βοηθητικό!$E$40:$J$40)=MAX([1]Βοηθητικό!$E$1:$J$1)-3,'[1]ΣΤΟΙΧΕΙΑ ΕΤΟΥΣ 3'!$R$40,IF(MAX([1]Βοηθητικό!$E$40:$J$40)=MAX([1]Βοηθητικό!$E$1:$J$1)-4,'[1]ΣΤΟΙΧΕΙΑ ΕΤΟΥΣ 2'!$R$40,IF(MAX([1]Βοηθητικό!$E$40:$J$40)=MAX([1]Βοηθητικό!$E$1:$J$1)-5,'[1]ΣΤΟΙΧΕΙΑ ΕΤΟΥΣ 1'!$R$40,""))))))</f>
        <v>0</v>
      </c>
    </row>
    <row r="2998" spans="1:4" x14ac:dyDescent="0.25">
      <c r="A2998" s="1" t="s">
        <v>18</v>
      </c>
      <c r="B2998" s="6">
        <f>IF(MAX([1]Βοηθητικό!$E$40:$J$40)-2=MAX([1]Βοηθητικό!$E$1:$J$1)-2,'[1]ΣΤΟΙΧΕΙΑ ΕΤΟΥΣ 4'!$S$40,IF(MAX([1]Βοηθητικό!$E$40:$J$40)-2=MAX([1]Βοηθητικό!$E$1:$J$1)-3,'[1]ΣΤΟΙΧΕΙΑ ΕΤΟΥΣ 3'!$S$40,IF(MAX([1]Βοηθητικό!$E$40:$J$40)-2=MAX([1]Βοηθητικό!$E$1:$J$1)-4,'[1]ΣΤΟΙΧΕΙΑ ΕΤΟΥΣ 2'!$S$40,IF(MAX([1]Βοηθητικό!$E$40:$J$40)-2=MAX([1]Βοηθητικό!$E$1:$J$1)-5,'[1]ΣΤΟΙΧΕΙΑ ΕΤΟΥΣ 1'!$S$40,""))))</f>
        <v>118563</v>
      </c>
      <c r="C2998" s="6">
        <f>IF(MAX([1]Βοηθητικό!$E$40:$J$40)-1=MAX([1]Βοηθητικό!$E$1:$J$1)-1,'[1]ΣΤΟΙΧΕΙΑ ΕΤΟΥΣ 5'!$S$40,IF(MAX([1]Βοηθητικό!$E$40:$J$40)-1=MAX([1]Βοηθητικό!$E$1:$J$1)-2,'[1]ΣΤΟΙΧΕΙΑ ΕΤΟΥΣ 4'!$S$40,IF(MAX([1]Βοηθητικό!$E$40:$J$40)-1=MAX([1]Βοηθητικό!$E$1:$J$1)-3,'[1]ΣΤΟΙΧΕΙΑ ΕΤΟΥΣ 3'!$S$40,IF(MAX([1]Βοηθητικό!$E$40:$J$40)-1=MAX([1]Βοηθητικό!$E$1:$J$1)-4,'[1]ΣΤΟΙΧΕΙΑ ΕΤΟΥΣ 2'!$S$40,IF(MAX([1]Βοηθητικό!$E$40:$J$40)-1=MAX([1]Βοηθητικό!$E$1:$J$1)-5,'[1]ΣΤΟΙΧΕΙΑ ΕΤΟΥΣ 1'!$S$40,"")))))</f>
        <v>169268</v>
      </c>
      <c r="D2998" s="7">
        <f>IF(MAX([1]Βοηθητικό!$E$40:$J$40)=MAX([1]Βοηθητικό!$E$1:$J$1),'[1]ΣΤΟΙΧΕΙΑ ΕΤΟΥΣ 6'!$S$40,IF(MAX([1]Βοηθητικό!$E$40:$J$40)=MAX([1]Βοηθητικό!$E$1:$J$1)-1,'[1]ΣΤΟΙΧΕΙΑ ΕΤΟΥΣ 5'!$S$40,IF(MAX([1]Βοηθητικό!$E$40:$J$40)=MAX([1]Βοηθητικό!$E$1:$J$1)-2,'[1]ΣΤΟΙΧΕΙΑ ΕΤΟΥΣ 4'!$S$40,IF(MAX([1]Βοηθητικό!$E$40:$J$40)=MAX([1]Βοηθητικό!$E$1:$J$1)-3,'[1]ΣΤΟΙΧΕΙΑ ΕΤΟΥΣ 3'!$S$40,IF(MAX([1]Βοηθητικό!$E$40:$J$40)=MAX([1]Βοηθητικό!$E$1:$J$1)-4,'[1]ΣΤΟΙΧΕΙΑ ΕΤΟΥΣ 2'!$S$40,IF(MAX([1]Βοηθητικό!$E$40:$J$40)=MAX([1]Βοηθητικό!$E$1:$J$1)-5,'[1]ΣΤΟΙΧΕΙΑ ΕΤΟΥΣ 1'!$S$40,""))))))</f>
        <v>123284</v>
      </c>
    </row>
    <row r="2999" spans="1:4" x14ac:dyDescent="0.25">
      <c r="A2999" s="1" t="s">
        <v>19</v>
      </c>
      <c r="B2999" s="6">
        <f>IF(MAX([1]Βοηθητικό!$E$40:$J$40)-2=MAX([1]Βοηθητικό!$E$1:$J$1)-2,'[1]ΣΤΟΙΧΕΙΑ ΕΤΟΥΣ 4'!$T$40,IF(MAX([1]Βοηθητικό!$E$40:$J$40)-2=MAX([1]Βοηθητικό!$E$1:$J$1)-3,'[1]ΣΤΟΙΧΕΙΑ ΕΤΟΥΣ 3'!$T$40,IF(MAX([1]Βοηθητικό!$E$40:$J$40)-2=MAX([1]Βοηθητικό!$E$1:$J$1)-4,'[1]ΣΤΟΙΧΕΙΑ ΕΤΟΥΣ 2'!$T$40,IF(MAX([1]Βοηθητικό!$E$40:$J$40)-2=MAX([1]Βοηθητικό!$E$1:$J$1)-5,'[1]ΣΤΟΙΧΕΙΑ ΕΤΟΥΣ 1'!$T$40,""))))</f>
        <v>1843529</v>
      </c>
      <c r="C2999" s="6">
        <f>IF(MAX([1]Βοηθητικό!$E$40:$J$40)-1=MAX([1]Βοηθητικό!$E$1:$J$1)-1,'[1]ΣΤΟΙΧΕΙΑ ΕΤΟΥΣ 5'!$T$40,IF(MAX([1]Βοηθητικό!$E$40:$J$40)-1=MAX([1]Βοηθητικό!$E$1:$J$1)-2,'[1]ΣΤΟΙΧΕΙΑ ΕΤΟΥΣ 4'!$T$40,IF(MAX([1]Βοηθητικό!$E$40:$J$40)-1=MAX([1]Βοηθητικό!$E$1:$J$1)-3,'[1]ΣΤΟΙΧΕΙΑ ΕΤΟΥΣ 3'!$T$40,IF(MAX([1]Βοηθητικό!$E$40:$J$40)-1=MAX([1]Βοηθητικό!$E$1:$J$1)-4,'[1]ΣΤΟΙΧΕΙΑ ΕΤΟΥΣ 2'!$T$40,IF(MAX([1]Βοηθητικό!$E$40:$J$40)-1=MAX([1]Βοηθητικό!$E$1:$J$1)-5,'[1]ΣΤΟΙΧΕΙΑ ΕΤΟΥΣ 1'!$T$40,"")))))</f>
        <v>2142104</v>
      </c>
      <c r="D2999" s="7">
        <f>IF(MAX([1]Βοηθητικό!$E$40:$J$40)=MAX([1]Βοηθητικό!$E$1:$J$1),'[1]ΣΤΟΙΧΕΙΑ ΕΤΟΥΣ 6'!$T$40,IF(MAX([1]Βοηθητικό!$E$40:$J$40)=MAX([1]Βοηθητικό!$E$1:$J$1)-1,'[1]ΣΤΟΙΧΕΙΑ ΕΤΟΥΣ 5'!$T$40,IF(MAX([1]Βοηθητικό!$E$40:$J$40)=MAX([1]Βοηθητικό!$E$1:$J$1)-2,'[1]ΣΤΟΙΧΕΙΑ ΕΤΟΥΣ 4'!$T$40,IF(MAX([1]Βοηθητικό!$E$40:$J$40)=MAX([1]Βοηθητικό!$E$1:$J$1)-3,'[1]ΣΤΟΙΧΕΙΑ ΕΤΟΥΣ 3'!$T$40,IF(MAX([1]Βοηθητικό!$E$40:$J$40)=MAX([1]Βοηθητικό!$E$1:$J$1)-4,'[1]ΣΤΟΙΧΕΙΑ ΕΤΟΥΣ 2'!$T$40,IF(MAX([1]Βοηθητικό!$E$40:$J$40)=MAX([1]Βοηθητικό!$E$1:$J$1)-5,'[1]ΣΤΟΙΧΕΙΑ ΕΤΟΥΣ 1'!$T$40,""))))))</f>
        <v>2201060</v>
      </c>
    </row>
    <row r="3000" spans="1:4" x14ac:dyDescent="0.25">
      <c r="A3000" s="1" t="s">
        <v>185</v>
      </c>
      <c r="B3000" s="6">
        <f>IF(MAX([1]Βοηθητικό!$E$40:$J$40)-2=MAX([1]Βοηθητικό!$E$1:$J$1)-2,'[1]ΣΤΟΙΧΕΙΑ ΕΤΟΥΣ 4'!$U$40,IF(MAX([1]Βοηθητικό!$E$40:$J$40)-2=MAX([1]Βοηθητικό!$E$1:$J$1)-3,'[1]ΣΤΟΙΧΕΙΑ ΕΤΟΥΣ 3'!$U$40,IF(MAX([1]Βοηθητικό!$E$40:$J$40)-2=MAX([1]Βοηθητικό!$E$1:$J$1)-4,'[1]ΣΤΟΙΧΕΙΑ ΕΤΟΥΣ 2'!$U$40,IF(MAX([1]Βοηθητικό!$E$40:$J$40)-2=MAX([1]Βοηθητικό!$E$1:$J$1)-5,'[1]ΣΤΟΙΧΕΙΑ ΕΤΟΥΣ 1'!$U$40,""))))</f>
        <v>1741578</v>
      </c>
      <c r="C3000" s="6">
        <f>IF(MAX([1]Βοηθητικό!$E$40:$J$40)-1=MAX([1]Βοηθητικό!$E$1:$J$1)-1,'[1]ΣΤΟΙΧΕΙΑ ΕΤΟΥΣ 5'!$U$40,IF(MAX([1]Βοηθητικό!$E$40:$J$40)-1=MAX([1]Βοηθητικό!$E$1:$J$1)-2,'[1]ΣΤΟΙΧΕΙΑ ΕΤΟΥΣ 4'!$U$40,IF(MAX([1]Βοηθητικό!$E$40:$J$40)-1=MAX([1]Βοηθητικό!$E$1:$J$1)-3,'[1]ΣΤΟΙΧΕΙΑ ΕΤΟΥΣ 3'!$U$40,IF(MAX([1]Βοηθητικό!$E$40:$J$40)-1=MAX([1]Βοηθητικό!$E$1:$J$1)-4,'[1]ΣΤΟΙΧΕΙΑ ΕΤΟΥΣ 2'!$U$40,IF(MAX([1]Βοηθητικό!$E$40:$J$40)-1=MAX([1]Βοηθητικό!$E$1:$J$1)-5,'[1]ΣΤΟΙΧΕΙΑ ΕΤΟΥΣ 1'!$U$40,"")))))</f>
        <v>2037345</v>
      </c>
      <c r="D3000" s="7">
        <f>IF(MAX([1]Βοηθητικό!$E$40:$J$40)=MAX([1]Βοηθητικό!$E$1:$J$1),'[1]ΣΤΟΙΧΕΙΑ ΕΤΟΥΣ 6'!$U$40,IF(MAX([1]Βοηθητικό!$E$40:$J$40)=MAX([1]Βοηθητικό!$E$1:$J$1)-1,'[1]ΣΤΟΙΧΕΙΑ ΕΤΟΥΣ 5'!$U$40,IF(MAX([1]Βοηθητικό!$E$40:$J$40)=MAX([1]Βοηθητικό!$E$1:$J$1)-2,'[1]ΣΤΟΙΧΕΙΑ ΕΤΟΥΣ 4'!$U$40,IF(MAX([1]Βοηθητικό!$E$40:$J$40)=MAX([1]Βοηθητικό!$E$1:$J$1)-3,'[1]ΣΤΟΙΧΕΙΑ ΕΤΟΥΣ 3'!$U$40,IF(MAX([1]Βοηθητικό!$E$40:$J$40)=MAX([1]Βοηθητικό!$E$1:$J$1)-4,'[1]ΣΤΟΙΧΕΙΑ ΕΤΟΥΣ 2'!$U$40,IF(MAX([1]Βοηθητικό!$E$40:$J$40)=MAX([1]Βοηθητικό!$E$1:$J$1)-5,'[1]ΣΤΟΙΧΕΙΑ ΕΤΟΥΣ 1'!$U$40,""))))))</f>
        <v>1983984</v>
      </c>
    </row>
    <row r="3001" spans="1:4" x14ac:dyDescent="0.25">
      <c r="A3001" s="1" t="s">
        <v>22</v>
      </c>
      <c r="B3001" s="6">
        <f>IF(MAX([1]Βοηθητικό!$E$40:$J$40)-2=MAX([1]Βοηθητικό!$E$1:$J$1)-2,'[1]ΣΤΟΙΧΕΙΑ ΕΤΟΥΣ 4'!$W$40,IF(MAX([1]Βοηθητικό!$E$40:$J$40)-2=MAX([1]Βοηθητικό!$E$1:$J$1)-3,'[1]ΣΤΟΙΧΕΙΑ ΕΤΟΥΣ 3'!$W$40,IF(MAX([1]Βοηθητικό!$E$40:$J$40)-2=MAX([1]Βοηθητικό!$E$1:$J$1)-4,'[1]ΣΤΟΙΧΕΙΑ ΕΤΟΥΣ 2'!$W$40,IF(MAX([1]Βοηθητικό!$E$40:$J$40)-2=MAX([1]Βοηθητικό!$E$1:$J$1)-5,'[1]ΣΤΟΙΧΕΙΑ ΕΤΟΥΣ 1'!$W$40,""))))</f>
        <v>0</v>
      </c>
      <c r="C3001" s="6">
        <f>IF(MAX([1]Βοηθητικό!$E$40:$J$40)-1=MAX([1]Βοηθητικό!$E$1:$J$1)-1,'[1]ΣΤΟΙΧΕΙΑ ΕΤΟΥΣ 5'!$W$40,IF(MAX([1]Βοηθητικό!$E$40:$J$40)-1=MAX([1]Βοηθητικό!$E$1:$J$1)-2,'[1]ΣΤΟΙΧΕΙΑ ΕΤΟΥΣ 4'!$W$40,IF(MAX([1]Βοηθητικό!$E$40:$J$40)-1=MAX([1]Βοηθητικό!$E$1:$J$1)-3,'[1]ΣΤΟΙΧΕΙΑ ΕΤΟΥΣ 3'!$W$40,IF(MAX([1]Βοηθητικό!$E$40:$J$40)-1=MAX([1]Βοηθητικό!$E$1:$J$1)-4,'[1]ΣΤΟΙΧΕΙΑ ΕΤΟΥΣ 2'!$W$40,IF(MAX([1]Βοηθητικό!$E$40:$J$40)-1=MAX([1]Βοηθητικό!$E$1:$J$1)-5,'[1]ΣΤΟΙΧΕΙΑ ΕΤΟΥΣ 1'!$W$40,"")))))</f>
        <v>0</v>
      </c>
      <c r="D3001" s="7">
        <f>IF(MAX([1]Βοηθητικό!$E$40:$J$40)=MAX([1]Βοηθητικό!$E$1:$J$1),'[1]ΣΤΟΙΧΕΙΑ ΕΤΟΥΣ 6'!$W$40,IF(MAX([1]Βοηθητικό!$E$40:$J$40)=MAX([1]Βοηθητικό!$E$1:$J$1)-1,'[1]ΣΤΟΙΧΕΙΑ ΕΤΟΥΣ 5'!$W$40,IF(MAX([1]Βοηθητικό!$E$40:$J$40)=MAX([1]Βοηθητικό!$E$1:$J$1)-2,'[1]ΣΤΟΙΧΕΙΑ ΕΤΟΥΣ 4'!$W$40,IF(MAX([1]Βοηθητικό!$E$40:$J$40)=MAX([1]Βοηθητικό!$E$1:$J$1)-3,'[1]ΣΤΟΙΧΕΙΑ ΕΤΟΥΣ 3'!$W$40,IF(MAX([1]Βοηθητικό!$E$40:$J$40)=MAX([1]Βοηθητικό!$E$1:$J$1)-4,'[1]ΣΤΟΙΧΕΙΑ ΕΤΟΥΣ 2'!$W$40,IF(MAX([1]Βοηθητικό!$E$40:$J$40)=MAX([1]Βοηθητικό!$E$1:$J$1)-5,'[1]ΣΤΟΙΧΕΙΑ ΕΤΟΥΣ 1'!$W$40,""))))))</f>
        <v>0</v>
      </c>
    </row>
    <row r="3002" spans="1:4" x14ac:dyDescent="0.25">
      <c r="A3002" s="1" t="s">
        <v>23</v>
      </c>
      <c r="B3002" s="6">
        <f>IF(MAX([1]Βοηθητικό!$E$40:$J$40)-2=MAX([1]Βοηθητικό!$E$1:$J$1)-2,'[1]ΣΤΟΙΧΕΙΑ ΕΤΟΥΣ 4'!$X$40,IF(MAX([1]Βοηθητικό!$E$40:$J$40)-2=MAX([1]Βοηθητικό!$E$1:$J$1)-3,'[1]ΣΤΟΙΧΕΙΑ ΕΤΟΥΣ 3'!$X$40,IF(MAX([1]Βοηθητικό!$E$40:$J$40)-2=MAX([1]Βοηθητικό!$E$1:$J$1)-4,'[1]ΣΤΟΙΧΕΙΑ ΕΤΟΥΣ 2'!$X$40,IF(MAX([1]Βοηθητικό!$E$40:$J$40)-2=MAX([1]Βοηθητικό!$E$1:$J$1)-5,'[1]ΣΤΟΙΧΕΙΑ ΕΤΟΥΣ 1'!$X$40,""))))</f>
        <v>101951</v>
      </c>
      <c r="C3002" s="6">
        <f>IF(MAX([1]Βοηθητικό!$E$40:$J$40)-1=MAX([1]Βοηθητικό!$E$1:$J$1)-1,'[1]ΣΤΟΙΧΕΙΑ ΕΤΟΥΣ 5'!$X$40,IF(MAX([1]Βοηθητικό!$E$40:$J$40)-1=MAX([1]Βοηθητικό!$E$1:$J$1)-2,'[1]ΣΤΟΙΧΕΙΑ ΕΤΟΥΣ 4'!$X$40,IF(MAX([1]Βοηθητικό!$E$40:$J$40)-1=MAX([1]Βοηθητικό!$E$1:$J$1)-3,'[1]ΣΤΟΙΧΕΙΑ ΕΤΟΥΣ 3'!$X$40,IF(MAX([1]Βοηθητικό!$E$40:$J$40)-1=MAX([1]Βοηθητικό!$E$1:$J$1)-4,'[1]ΣΤΟΙΧΕΙΑ ΕΤΟΥΣ 2'!$X$40,IF(MAX([1]Βοηθητικό!$E$40:$J$40)-1=MAX([1]Βοηθητικό!$E$1:$J$1)-5,'[1]ΣΤΟΙΧΕΙΑ ΕΤΟΥΣ 1'!$X$40,"")))))</f>
        <v>104760</v>
      </c>
      <c r="D3002" s="7">
        <f>IF(MAX([1]Βοηθητικό!$E$40:$J$40)=MAX([1]Βοηθητικό!$E$1:$J$1),'[1]ΣΤΟΙΧΕΙΑ ΕΤΟΥΣ 6'!$X$40,IF(MAX([1]Βοηθητικό!$E$40:$J$40)=MAX([1]Βοηθητικό!$E$1:$J$1)-1,'[1]ΣΤΟΙΧΕΙΑ ΕΤΟΥΣ 5'!$X$40,IF(MAX([1]Βοηθητικό!$E$40:$J$40)=MAX([1]Βοηθητικό!$E$1:$J$1)-2,'[1]ΣΤΟΙΧΕΙΑ ΕΤΟΥΣ 4'!$X$40,IF(MAX([1]Βοηθητικό!$E$40:$J$40)=MAX([1]Βοηθητικό!$E$1:$J$1)-3,'[1]ΣΤΟΙΧΕΙΑ ΕΤΟΥΣ 3'!$X$40,IF(MAX([1]Βοηθητικό!$E$40:$J$40)=MAX([1]Βοηθητικό!$E$1:$J$1)-4,'[1]ΣΤΟΙΧΕΙΑ ΕΤΟΥΣ 2'!$X$40,IF(MAX([1]Βοηθητικό!$E$40:$J$40)=MAX([1]Βοηθητικό!$E$1:$J$1)-5,'[1]ΣΤΟΙΧΕΙΑ ΕΤΟΥΣ 1'!$X$40,""))))))</f>
        <v>217075</v>
      </c>
    </row>
    <row r="3003" spans="1:4" x14ac:dyDescent="0.25">
      <c r="A3003" s="1" t="s">
        <v>24</v>
      </c>
      <c r="B3003" s="6">
        <f>IF(MAX([1]Βοηθητικό!$E$40:$J$40)-2=MAX([1]Βοηθητικό!$E$1:$J$1)-2,'[1]ΣΤΟΙΧΕΙΑ ΕΤΟΥΣ 4'!$Y$40,IF(MAX([1]Βοηθητικό!$E$40:$J$40)-2=MAX([1]Βοηθητικό!$E$1:$J$1)-3,'[1]ΣΤΟΙΧΕΙΑ ΕΤΟΥΣ 3'!$Y$40,IF(MAX([1]Βοηθητικό!$E$40:$J$40)-2=MAX([1]Βοηθητικό!$E$1:$J$1)-4,'[1]ΣΤΟΙΧΕΙΑ ΕΤΟΥΣ 2'!$Y$40,IF(MAX([1]Βοηθητικό!$E$40:$J$40)-2=MAX([1]Βοηθητικό!$E$1:$J$1)-5,'[1]ΣΤΟΙΧΕΙΑ ΕΤΟΥΣ 1'!$Y$40,""))))</f>
        <v>775192</v>
      </c>
      <c r="C3003" s="6">
        <f>IF(MAX([1]Βοηθητικό!$E$40:$J$40)-1=MAX([1]Βοηθητικό!$E$1:$J$1)-1,'[1]ΣΤΟΙΧΕΙΑ ΕΤΟΥΣ 5'!$Y$40,IF(MAX([1]Βοηθητικό!$E$40:$J$40)-1=MAX([1]Βοηθητικό!$E$1:$J$1)-2,'[1]ΣΤΟΙΧΕΙΑ ΕΤΟΥΣ 4'!$Y$40,IF(MAX([1]Βοηθητικό!$E$40:$J$40)-1=MAX([1]Βοηθητικό!$E$1:$J$1)-3,'[1]ΣΤΟΙΧΕΙΑ ΕΤΟΥΣ 3'!$Y$40,IF(MAX([1]Βοηθητικό!$E$40:$J$40)-1=MAX([1]Βοηθητικό!$E$1:$J$1)-4,'[1]ΣΤΟΙΧΕΙΑ ΕΤΟΥΣ 2'!$Y$40,IF(MAX([1]Βοηθητικό!$E$40:$J$40)-1=MAX([1]Βοηθητικό!$E$1:$J$1)-5,'[1]ΣΤΟΙΧΕΙΑ ΕΤΟΥΣ 1'!$Y$40,"")))))</f>
        <v>165363</v>
      </c>
      <c r="D3003" s="7">
        <f>IF(MAX([1]Βοηθητικό!$E$40:$J$40)=MAX([1]Βοηθητικό!$E$1:$J$1),'[1]ΣΤΟΙΧΕΙΑ ΕΤΟΥΣ 6'!$Y$40,IF(MAX([1]Βοηθητικό!$E$40:$J$40)=MAX([1]Βοηθητικό!$E$1:$J$1)-1,'[1]ΣΤΟΙΧΕΙΑ ΕΤΟΥΣ 5'!$Y$40,IF(MAX([1]Βοηθητικό!$E$40:$J$40)=MAX([1]Βοηθητικό!$E$1:$J$1)-2,'[1]ΣΤΟΙΧΕΙΑ ΕΤΟΥΣ 4'!$Y$40,IF(MAX([1]Βοηθητικό!$E$40:$J$40)=MAX([1]Βοηθητικό!$E$1:$J$1)-3,'[1]ΣΤΟΙΧΕΙΑ ΕΤΟΥΣ 3'!$Y$40,IF(MAX([1]Βοηθητικό!$E$40:$J$40)=MAX([1]Βοηθητικό!$E$1:$J$1)-4,'[1]ΣΤΟΙΧΕΙΑ ΕΤΟΥΣ 2'!$Y$40,IF(MAX([1]Βοηθητικό!$E$40:$J$40)=MAX([1]Βοηθητικό!$E$1:$J$1)-5,'[1]ΣΤΟΙΧΕΙΑ ΕΤΟΥΣ 1'!$Y$40,""))))))</f>
        <v>494957</v>
      </c>
    </row>
    <row r="3004" spans="1:4" x14ac:dyDescent="0.25">
      <c r="A3004" s="1" t="s">
        <v>25</v>
      </c>
      <c r="B3004" s="6">
        <f>IF(MAX([1]Βοηθητικό!$E$40:$J$40)-2=MAX([1]Βοηθητικό!$E$1:$J$1)-2,'[1]ΣΤΟΙΧΕΙΑ ΕΤΟΥΣ 4'!$Z$40,IF(MAX([1]Βοηθητικό!$E$40:$J$40)-2=MAX([1]Βοηθητικό!$E$1:$J$1)-3,'[1]ΣΤΟΙΧΕΙΑ ΕΤΟΥΣ 3'!$Z$40,IF(MAX([1]Βοηθητικό!$E$40:$J$40)-2=MAX([1]Βοηθητικό!$E$1:$J$1)-4,'[1]ΣΤΟΙΧΕΙΑ ΕΤΟΥΣ 2'!$Z$40,IF(MAX([1]Βοηθητικό!$E$40:$J$40)-2=MAX([1]Βοηθητικό!$E$1:$J$1)-5,'[1]ΣΤΟΙΧΕΙΑ ΕΤΟΥΣ 1'!$Z$40,""))))</f>
        <v>4427272</v>
      </c>
      <c r="C3004" s="6">
        <f>IF(MAX([1]Βοηθητικό!$E$40:$J$40)-1=MAX([1]Βοηθητικό!$E$1:$J$1)-1,'[1]ΣΤΟΙΧΕΙΑ ΕΤΟΥΣ 5'!$Z$40,IF(MAX([1]Βοηθητικό!$E$40:$J$40)-1=MAX([1]Βοηθητικό!$E$1:$J$1)-2,'[1]ΣΤΟΙΧΕΙΑ ΕΤΟΥΣ 4'!$Z$40,IF(MAX([1]Βοηθητικό!$E$40:$J$40)-1=MAX([1]Βοηθητικό!$E$1:$J$1)-3,'[1]ΣΤΟΙΧΕΙΑ ΕΤΟΥΣ 3'!$Z$40,IF(MAX([1]Βοηθητικό!$E$40:$J$40)-1=MAX([1]Βοηθητικό!$E$1:$J$1)-4,'[1]ΣΤΟΙΧΕΙΑ ΕΤΟΥΣ 2'!$Z$40,IF(MAX([1]Βοηθητικό!$E$40:$J$40)-1=MAX([1]Βοηθητικό!$E$1:$J$1)-5,'[1]ΣΤΟΙΧΕΙΑ ΕΤΟΥΣ 1'!$Z$40,"")))))</f>
        <v>4504339</v>
      </c>
      <c r="D3004" s="7">
        <f>IF(MAX([1]Βοηθητικό!$E$40:$J$40)=MAX([1]Βοηθητικό!$E$1:$J$1),'[1]ΣΤΟΙΧΕΙΑ ΕΤΟΥΣ 6'!$Z$40,IF(MAX([1]Βοηθητικό!$E$40:$J$40)=MAX([1]Βοηθητικό!$E$1:$J$1)-1,'[1]ΣΤΟΙΧΕΙΑ ΕΤΟΥΣ 5'!$Z$40,IF(MAX([1]Βοηθητικό!$E$40:$J$40)=MAX([1]Βοηθητικό!$E$1:$J$1)-2,'[1]ΣΤΟΙΧΕΙΑ ΕΤΟΥΣ 4'!$Z$40,IF(MAX([1]Βοηθητικό!$E$40:$J$40)=MAX([1]Βοηθητικό!$E$1:$J$1)-3,'[1]ΣΤΟΙΧΕΙΑ ΕΤΟΥΣ 3'!$Z$40,IF(MAX([1]Βοηθητικό!$E$40:$J$40)=MAX([1]Βοηθητικό!$E$1:$J$1)-4,'[1]ΣΤΟΙΧΕΙΑ ΕΤΟΥΣ 2'!$Z$40,IF(MAX([1]Βοηθητικό!$E$40:$J$40)=MAX([1]Βοηθητικό!$E$1:$J$1)-5,'[1]ΣΤΟΙΧΕΙΑ ΕΤΟΥΣ 1'!$Z$40,""))))))</f>
        <v>5732825</v>
      </c>
    </row>
    <row r="3005" spans="1:4" x14ac:dyDescent="0.25">
      <c r="A3005" s="1"/>
      <c r="B3005" s="8"/>
      <c r="C3005" s="18"/>
      <c r="D3005" s="9"/>
    </row>
    <row r="3006" spans="1:4" x14ac:dyDescent="0.25">
      <c r="A3006" s="3" t="s">
        <v>186</v>
      </c>
      <c r="B3006" s="8"/>
      <c r="C3006" s="18"/>
      <c r="D3006" s="9"/>
    </row>
    <row r="3007" spans="1:4" x14ac:dyDescent="0.25">
      <c r="A3007" s="1" t="s">
        <v>26</v>
      </c>
      <c r="B3007" s="6">
        <f>IF(MAX([1]Βοηθητικό!$E$40:$J$40)-2=MAX([1]Βοηθητικό!$E$1:$J$1)-2,'[1]ΣΤΟΙΧΕΙΑ ΕΤΟΥΣ 4'!$AA$40,IF(MAX([1]Βοηθητικό!$E$40:$J$40)-2=MAX([1]Βοηθητικό!$E$1:$J$1)-3,'[1]ΣΤΟΙΧΕΙΑ ΕΤΟΥΣ 3'!$AA$40,IF(MAX([1]Βοηθητικό!$E$40:$J$40)-2=MAX([1]Βοηθητικό!$E$1:$J$1)-4,'[1]ΣΤΟΙΧΕΙΑ ΕΤΟΥΣ 2'!$AA$40,IF(MAX([1]Βοηθητικό!$E$40:$J$40)-2=MAX([1]Βοηθητικό!$E$1:$J$1)-5,'[1]ΣΤΟΙΧΕΙΑ ΕΤΟΥΣ 1'!$AA$40,""))))</f>
        <v>1663501</v>
      </c>
      <c r="C3007" s="6">
        <f>IF(MAX([1]Βοηθητικό!$E$40:$J$40)-1=MAX([1]Βοηθητικό!$E$1:$J$1)-1,'[1]ΣΤΟΙΧΕΙΑ ΕΤΟΥΣ 5'!$AA$40,IF(MAX([1]Βοηθητικό!$E$40:$J$40)-1=MAX([1]Βοηθητικό!$E$1:$J$1)-2,'[1]ΣΤΟΙΧΕΙΑ ΕΤΟΥΣ 4'!$AA$40,IF(MAX([1]Βοηθητικό!$E$40:$J$40)-1=MAX([1]Βοηθητικό!$E$1:$J$1)-3,'[1]ΣΤΟΙΧΕΙΑ ΕΤΟΥΣ 3'!$AA$40,IF(MAX([1]Βοηθητικό!$E$40:$J$40)-1=MAX([1]Βοηθητικό!$E$1:$J$1)-4,'[1]ΣΤΟΙΧΕΙΑ ΕΤΟΥΣ 2'!$AA$40,IF(MAX([1]Βοηθητικό!$E$40:$J$40)-1=MAX([1]Βοηθητικό!$E$1:$J$1)-5,'[1]ΣΤΟΙΧΕΙΑ ΕΤΟΥΣ 1'!$AA$40,"")))))</f>
        <v>1734610</v>
      </c>
      <c r="D3007" s="7">
        <f>IF(MAX([1]Βοηθητικό!$E$40:$J$40)=MAX([1]Βοηθητικό!$E$1:$J$1),'[1]ΣΤΟΙΧΕΙΑ ΕΤΟΥΣ 6'!$AA$40,IF(MAX([1]Βοηθητικό!$E$40:$J$40)=MAX([1]Βοηθητικό!$E$1:$J$1)-1,'[1]ΣΤΟΙΧΕΙΑ ΕΤΟΥΣ 5'!$AA$40,IF(MAX([1]Βοηθητικό!$E$40:$J$40)=MAX([1]Βοηθητικό!$E$1:$J$1)-2,'[1]ΣΤΟΙΧΕΙΑ ΕΤΟΥΣ 4'!$AA$40,IF(MAX([1]Βοηθητικό!$E$40:$J$40)=MAX([1]Βοηθητικό!$E$1:$J$1)-3,'[1]ΣΤΟΙΧΕΙΑ ΕΤΟΥΣ 3'!$AA$40,IF(MAX([1]Βοηθητικό!$E$40:$J$40)=MAX([1]Βοηθητικό!$E$1:$J$1)-4,'[1]ΣΤΟΙΧΕΙΑ ΕΤΟΥΣ 2'!$AA$40,IF(MAX([1]Βοηθητικό!$E$40:$J$40)=MAX([1]Βοηθητικό!$E$1:$J$1)-5,'[1]ΣΤΟΙΧΕΙΑ ΕΤΟΥΣ 1'!$AA$40,""))))))</f>
        <v>1819441</v>
      </c>
    </row>
    <row r="3008" spans="1:4" x14ac:dyDescent="0.25">
      <c r="A3008" s="1" t="s">
        <v>27</v>
      </c>
      <c r="B3008" s="6">
        <f>IF(MAX([1]Βοηθητικό!$E$40:$J$40)-2=MAX([1]Βοηθητικό!$E$1:$J$1)-2,'[1]ΣΤΟΙΧΕΙΑ ΕΤΟΥΣ 4'!$AB$40,IF(MAX([1]Βοηθητικό!$E$40:$J$40)-2=MAX([1]Βοηθητικό!$E$1:$J$1)-3,'[1]ΣΤΟΙΧΕΙΑ ΕΤΟΥΣ 3'!$AB$40,IF(MAX([1]Βοηθητικό!$E$40:$J$40)-2=MAX([1]Βοηθητικό!$E$1:$J$1)-4,'[1]ΣΤΟΙΧΕΙΑ ΕΤΟΥΣ 2'!$AB$40,IF(MAX([1]Βοηθητικό!$E$40:$J$40)-2=MAX([1]Βοηθητικό!$E$1:$J$1)-5,'[1]ΣΤΟΙΧΕΙΑ ΕΤΟΥΣ 1'!$AB$40,""))))</f>
        <v>1215429</v>
      </c>
      <c r="C3008" s="6">
        <f>IF(MAX([1]Βοηθητικό!$E$40:$J$40)-1=MAX([1]Βοηθητικό!$E$1:$J$1)-1,'[1]ΣΤΟΙΧΕΙΑ ΕΤΟΥΣ 5'!$AB$40,IF(MAX([1]Βοηθητικό!$E$40:$J$40)-1=MAX([1]Βοηθητικό!$E$1:$J$1)-2,'[1]ΣΤΟΙΧΕΙΑ ΕΤΟΥΣ 4'!$AB$40,IF(MAX([1]Βοηθητικό!$E$40:$J$40)-1=MAX([1]Βοηθητικό!$E$1:$J$1)-3,'[1]ΣΤΟΙΧΕΙΑ ΕΤΟΥΣ 3'!$AB$40,IF(MAX([1]Βοηθητικό!$E$40:$J$40)-1=MAX([1]Βοηθητικό!$E$1:$J$1)-4,'[1]ΣΤΟΙΧΕΙΑ ΕΤΟΥΣ 2'!$AB$40,IF(MAX([1]Βοηθητικό!$E$40:$J$40)-1=MAX([1]Βοηθητικό!$E$1:$J$1)-5,'[1]ΣΤΟΙΧΕΙΑ ΕΤΟΥΣ 1'!$AB$40,"")))))</f>
        <v>1215429</v>
      </c>
      <c r="D3008" s="7">
        <f>IF(MAX([1]Βοηθητικό!$E$40:$J$40)=MAX([1]Βοηθητικό!$E$1:$J$1),'[1]ΣΤΟΙΧΕΙΑ ΕΤΟΥΣ 6'!$AB$40,IF(MAX([1]Βοηθητικό!$E$40:$J$40)=MAX([1]Βοηθητικό!$E$1:$J$1)-1,'[1]ΣΤΟΙΧΕΙΑ ΕΤΟΥΣ 5'!$AB$40,IF(MAX([1]Βοηθητικό!$E$40:$J$40)=MAX([1]Βοηθητικό!$E$1:$J$1)-2,'[1]ΣΤΟΙΧΕΙΑ ΕΤΟΥΣ 4'!$AB$40,IF(MAX([1]Βοηθητικό!$E$40:$J$40)=MAX([1]Βοηθητικό!$E$1:$J$1)-3,'[1]ΣΤΟΙΧΕΙΑ ΕΤΟΥΣ 3'!$AB$40,IF(MAX([1]Βοηθητικό!$E$40:$J$40)=MAX([1]Βοηθητικό!$E$1:$J$1)-4,'[1]ΣΤΟΙΧΕΙΑ ΕΤΟΥΣ 2'!$AB$40,IF(MAX([1]Βοηθητικό!$E$40:$J$40)=MAX([1]Βοηθητικό!$E$1:$J$1)-5,'[1]ΣΤΟΙΧΕΙΑ ΕΤΟΥΣ 1'!$AB$40,""))))))</f>
        <v>1215429</v>
      </c>
    </row>
    <row r="3009" spans="1:4" x14ac:dyDescent="0.25">
      <c r="A3009" s="1" t="s">
        <v>28</v>
      </c>
      <c r="B3009" s="6">
        <f>IF(MAX([1]Βοηθητικό!$E$40:$J$40)-2=MAX([1]Βοηθητικό!$E$1:$J$1)-2,'[1]ΣΤΟΙΧΕΙΑ ΕΤΟΥΣ 4'!$AC$40,IF(MAX([1]Βοηθητικό!$E$40:$J$40)-2=MAX([1]Βοηθητικό!$E$1:$J$1)-3,'[1]ΣΤΟΙΧΕΙΑ ΕΤΟΥΣ 3'!$AC$40,IF(MAX([1]Βοηθητικό!$E$40:$J$40)-2=MAX([1]Βοηθητικό!$E$1:$J$1)-4,'[1]ΣΤΟΙΧΕΙΑ ΕΤΟΥΣ 2'!$AC$40,IF(MAX([1]Βοηθητικό!$E$40:$J$40)-2=MAX([1]Βοηθητικό!$E$1:$J$1)-5,'[1]ΣΤΟΙΧΕΙΑ ΕΤΟΥΣ 1'!$AC$40,""))))</f>
        <v>110954</v>
      </c>
      <c r="C3009" s="6">
        <f>IF(MAX([1]Βοηθητικό!$E$40:$J$40)-1=MAX([1]Βοηθητικό!$E$1:$J$1)-1,'[1]ΣΤΟΙΧΕΙΑ ΕΤΟΥΣ 5'!$AC$40,IF(MAX([1]Βοηθητικό!$E$40:$J$40)-1=MAX([1]Βοηθητικό!$E$1:$J$1)-2,'[1]ΣΤΟΙΧΕΙΑ ΕΤΟΥΣ 4'!$AC$40,IF(MAX([1]Βοηθητικό!$E$40:$J$40)-1=MAX([1]Βοηθητικό!$E$1:$J$1)-3,'[1]ΣΤΟΙΧΕΙΑ ΕΤΟΥΣ 3'!$AC$40,IF(MAX([1]Βοηθητικό!$E$40:$J$40)-1=MAX([1]Βοηθητικό!$E$1:$J$1)-4,'[1]ΣΤΟΙΧΕΙΑ ΕΤΟΥΣ 2'!$AC$40,IF(MAX([1]Βοηθητικό!$E$40:$J$40)-1=MAX([1]Βοηθητικό!$E$1:$J$1)-5,'[1]ΣΤΟΙΧΕΙΑ ΕΤΟΥΣ 1'!$AC$40,"")))))</f>
        <v>110954</v>
      </c>
      <c r="D3009" s="7">
        <f>IF(MAX([1]Βοηθητικό!$E$40:$J$40)=MAX([1]Βοηθητικό!$E$1:$J$1),'[1]ΣΤΟΙΧΕΙΑ ΕΤΟΥΣ 6'!$AC$40,IF(MAX([1]Βοηθητικό!$E$40:$J$40)=MAX([1]Βοηθητικό!$E$1:$J$1)-1,'[1]ΣΤΟΙΧΕΙΑ ΕΤΟΥΣ 5'!$AC$40,IF(MAX([1]Βοηθητικό!$E$40:$J$40)=MAX([1]Βοηθητικό!$E$1:$J$1)-2,'[1]ΣΤΟΙΧΕΙΑ ΕΤΟΥΣ 4'!$AC$40,IF(MAX([1]Βοηθητικό!$E$40:$J$40)=MAX([1]Βοηθητικό!$E$1:$J$1)-3,'[1]ΣΤΟΙΧΕΙΑ ΕΤΟΥΣ 3'!$AC$40,IF(MAX([1]Βοηθητικό!$E$40:$J$40)=MAX([1]Βοηθητικό!$E$1:$J$1)-4,'[1]ΣΤΟΙΧΕΙΑ ΕΤΟΥΣ 2'!$AC$40,IF(MAX([1]Βοηθητικό!$E$40:$J$40)=MAX([1]Βοηθητικό!$E$1:$J$1)-5,'[1]ΣΤΟΙΧΕΙΑ ΕΤΟΥΣ 1'!$AC$40,""))))))</f>
        <v>110954</v>
      </c>
    </row>
    <row r="3010" spans="1:4" x14ac:dyDescent="0.25">
      <c r="A3010" s="1" t="s">
        <v>29</v>
      </c>
      <c r="B3010" s="6">
        <f>IF(MAX([1]Βοηθητικό!$E$40:$J$40)-2=MAX([1]Βοηθητικό!$E$1:$J$1)-2,'[1]ΣΤΟΙΧΕΙΑ ΕΤΟΥΣ 4'!$AD$40,IF(MAX([1]Βοηθητικό!$E$40:$J$40)-2=MAX([1]Βοηθητικό!$E$1:$J$1)-3,'[1]ΣΤΟΙΧΕΙΑ ΕΤΟΥΣ 3'!$AD$40,IF(MAX([1]Βοηθητικό!$E$40:$J$40)-2=MAX([1]Βοηθητικό!$E$1:$J$1)-4,'[1]ΣΤΟΙΧΕΙΑ ΕΤΟΥΣ 2'!$AD$40,IF(MAX([1]Βοηθητικό!$E$40:$J$40)-2=MAX([1]Βοηθητικό!$E$1:$J$1)-5,'[1]ΣΤΟΙΧΕΙΑ ΕΤΟΥΣ 1'!$AD$40,""))))</f>
        <v>337118</v>
      </c>
      <c r="C3010" s="6">
        <f>IF(MAX([1]Βοηθητικό!$E$40:$J$40)-1=MAX([1]Βοηθητικό!$E$1:$J$1)-1,'[1]ΣΤΟΙΧΕΙΑ ΕΤΟΥΣ 5'!$AD$40,IF(MAX([1]Βοηθητικό!$E$40:$J$40)-1=MAX([1]Βοηθητικό!$E$1:$J$1)-2,'[1]ΣΤΟΙΧΕΙΑ ΕΤΟΥΣ 4'!$AD$40,IF(MAX([1]Βοηθητικό!$E$40:$J$40)-1=MAX([1]Βοηθητικό!$E$1:$J$1)-3,'[1]ΣΤΟΙΧΕΙΑ ΕΤΟΥΣ 3'!$AD$40,IF(MAX([1]Βοηθητικό!$E$40:$J$40)-1=MAX([1]Βοηθητικό!$E$1:$J$1)-4,'[1]ΣΤΟΙΧΕΙΑ ΕΤΟΥΣ 2'!$AD$40,IF(MAX([1]Βοηθητικό!$E$40:$J$40)-1=MAX([1]Βοηθητικό!$E$1:$J$1)-5,'[1]ΣΤΟΙΧΕΙΑ ΕΤΟΥΣ 1'!$AD$40,"")))))</f>
        <v>408227</v>
      </c>
      <c r="D3010" s="7">
        <f>IF(MAX([1]Βοηθητικό!$E$40:$J$40)=MAX([1]Βοηθητικό!$E$1:$J$1),'[1]ΣΤΟΙΧΕΙΑ ΕΤΟΥΣ 6'!$AD$40,IF(MAX([1]Βοηθητικό!$E$40:$J$40)=MAX([1]Βοηθητικό!$E$1:$J$1)-1,'[1]ΣΤΟΙΧΕΙΑ ΕΤΟΥΣ 5'!$AD$40,IF(MAX([1]Βοηθητικό!$E$40:$J$40)=MAX([1]Βοηθητικό!$E$1:$J$1)-2,'[1]ΣΤΟΙΧΕΙΑ ΕΤΟΥΣ 4'!$AD$40,IF(MAX([1]Βοηθητικό!$E$40:$J$40)=MAX([1]Βοηθητικό!$E$1:$J$1)-3,'[1]ΣΤΟΙΧΕΙΑ ΕΤΟΥΣ 3'!$AD$40,IF(MAX([1]Βοηθητικό!$E$40:$J$40)=MAX([1]Βοηθητικό!$E$1:$J$1)-4,'[1]ΣΤΟΙΧΕΙΑ ΕΤΟΥΣ 2'!$AD$40,IF(MAX([1]Βοηθητικό!$E$40:$J$40)=MAX([1]Βοηθητικό!$E$1:$J$1)-5,'[1]ΣΤΟΙΧΕΙΑ ΕΤΟΥΣ 1'!$AD$40,""))))))</f>
        <v>493058</v>
      </c>
    </row>
    <row r="3011" spans="1:4" x14ac:dyDescent="0.25">
      <c r="A3011" s="1" t="s">
        <v>30</v>
      </c>
      <c r="B3011" s="6">
        <f>IF(MAX([1]Βοηθητικό!$E$40:$J$40)-2=MAX([1]Βοηθητικό!$E$1:$J$1)-2,'[1]ΣΤΟΙΧΕΙΑ ΕΤΟΥΣ 4'!$AE$40,IF(MAX([1]Βοηθητικό!$E$40:$J$40)-2=MAX([1]Βοηθητικό!$E$1:$J$1)-3,'[1]ΣΤΟΙΧΕΙΑ ΕΤΟΥΣ 3'!$AE$40,IF(MAX([1]Βοηθητικό!$E$40:$J$40)-2=MAX([1]Βοηθητικό!$E$1:$J$1)-4,'[1]ΣΤΟΙΧΕΙΑ ΕΤΟΥΣ 2'!$AE$40,IF(MAX([1]Βοηθητικό!$E$40:$J$40)-2=MAX([1]Βοηθητικό!$E$1:$J$1)-5,'[1]ΣΤΟΙΧΕΙΑ ΕΤΟΥΣ 1'!$AE$40,""))))</f>
        <v>879973</v>
      </c>
      <c r="C3011" s="6">
        <f>IF(MAX([1]Βοηθητικό!$E$40:$J$40)-1=MAX([1]Βοηθητικό!$E$1:$J$1)-1,'[1]ΣΤΟΙΧΕΙΑ ΕΤΟΥΣ 5'!$AE$40,IF(MAX([1]Βοηθητικό!$E$40:$J$40)-1=MAX([1]Βοηθητικό!$E$1:$J$1)-2,'[1]ΣΤΟΙΧΕΙΑ ΕΤΟΥΣ 4'!$AE$40,IF(MAX([1]Βοηθητικό!$E$40:$J$40)-1=MAX([1]Βοηθητικό!$E$1:$J$1)-3,'[1]ΣΤΟΙΧΕΙΑ ΕΤΟΥΣ 3'!$AE$40,IF(MAX([1]Βοηθητικό!$E$40:$J$40)-1=MAX([1]Βοηθητικό!$E$1:$J$1)-4,'[1]ΣΤΟΙΧΕΙΑ ΕΤΟΥΣ 2'!$AE$40,IF(MAX([1]Βοηθητικό!$E$40:$J$40)-1=MAX([1]Βοηθητικό!$E$1:$J$1)-5,'[1]ΣΤΟΙΧΕΙΑ ΕΤΟΥΣ 1'!$AE$40,"")))))</f>
        <v>834462</v>
      </c>
      <c r="D3011" s="7">
        <f>IF(MAX([1]Βοηθητικό!$E$40:$J$40)=MAX([1]Βοηθητικό!$E$1:$J$1),'[1]ΣΤΟΙΧΕΙΑ ΕΤΟΥΣ 6'!$AE$40,IF(MAX([1]Βοηθητικό!$E$40:$J$40)=MAX([1]Βοηθητικό!$E$1:$J$1)-1,'[1]ΣΤΟΙΧΕΙΑ ΕΤΟΥΣ 5'!$AE$40,IF(MAX([1]Βοηθητικό!$E$40:$J$40)=MAX([1]Βοηθητικό!$E$1:$J$1)-2,'[1]ΣΤΟΙΧΕΙΑ ΕΤΟΥΣ 4'!$AE$40,IF(MAX([1]Βοηθητικό!$E$40:$J$40)=MAX([1]Βοηθητικό!$E$1:$J$1)-3,'[1]ΣΤΟΙΧΕΙΑ ΕΤΟΥΣ 3'!$AE$40,IF(MAX([1]Βοηθητικό!$E$40:$J$40)=MAX([1]Βοηθητικό!$E$1:$J$1)-4,'[1]ΣΤΟΙΧΕΙΑ ΕΤΟΥΣ 2'!$AE$40,IF(MAX([1]Βοηθητικό!$E$40:$J$40)=MAX([1]Βοηθητικό!$E$1:$J$1)-5,'[1]ΣΤΟΙΧΕΙΑ ΕΤΟΥΣ 1'!$AE$40,""))))))</f>
        <v>1226690</v>
      </c>
    </row>
    <row r="3012" spans="1:4" x14ac:dyDescent="0.25">
      <c r="A3012" s="1" t="s">
        <v>61</v>
      </c>
      <c r="B3012" s="6">
        <f>IF(MAX([1]Βοηθητικό!$E$40:$J$40)-2=MAX([1]Βοηθητικό!$E$1:$J$1)-2,'[1]ΣΤΟΙΧΕΙΑ ΕΤΟΥΣ 4'!$BJ$40,IF(MAX([1]Βοηθητικό!$E$40:$J$40)-2=MAX([1]Βοηθητικό!$E$1:$J$1)-3,'[1]ΣΤΟΙΧΕΙΑ ΕΤΟΥΣ 3'!$BJ$40,IF(MAX([1]Βοηθητικό!$E$40:$J$40)-2=MAX([1]Βοηθητικό!$E$1:$J$1)-4,'[1]ΣΤΟΙΧΕΙΑ ΕΤΟΥΣ 2'!$BJ$40,IF(MAX([1]Βοηθητικό!$E$40:$J$40)-2=MAX([1]Βοηθητικό!$E$1:$J$1)-5,'[1]ΣΤΟΙΧΕΙΑ ΕΤΟΥΣ 1'!$BJ$40,""))))</f>
        <v>879973</v>
      </c>
      <c r="C3012" s="6">
        <f>IF(MAX([1]Βοηθητικό!$E$40:$J$40)-1=MAX([1]Βοηθητικό!$E$1:$J$1)-1,'[1]ΣΤΟΙΧΕΙΑ ΕΤΟΥΣ 5'!$BJ$40,IF(MAX([1]Βοηθητικό!$E$40:$J$40)-1=MAX([1]Βοηθητικό!$E$1:$J$1)-2,'[1]ΣΤΟΙΧΕΙΑ ΕΤΟΥΣ 4'!$BJ$40,IF(MAX([1]Βοηθητικό!$E$40:$J$40)-1=MAX([1]Βοηθητικό!$E$1:$J$1)-3,'[1]ΣΤΟΙΧΕΙΑ ΕΤΟΥΣ 3'!$BJ$40,IF(MAX([1]Βοηθητικό!$E$40:$J$40)-1=MAX([1]Βοηθητικό!$E$1:$J$1)-4,'[1]ΣΤΟΙΧΕΙΑ ΕΤΟΥΣ 2'!$BJ$40,IF(MAX([1]Βοηθητικό!$E$40:$J$40)-1=MAX([1]Βοηθητικό!$E$1:$J$1)-5,'[1]ΣΤΟΙΧΕΙΑ ΕΤΟΥΣ 1'!$BJ$40,"")))))</f>
        <v>834462</v>
      </c>
      <c r="D3012" s="7">
        <f>IF(MAX([1]Βοηθητικό!$E$40:$J$40)=MAX([1]Βοηθητικό!$E$1:$J$1),'[1]ΣΤΟΙΧΕΙΑ ΕΤΟΥΣ 6'!$BJ$40,IF(MAX([1]Βοηθητικό!$E$40:$J$40)=MAX([1]Βοηθητικό!$E$1:$J$1)-1,'[1]ΣΤΟΙΧΕΙΑ ΕΤΟΥΣ 5'!$BJ$40,IF(MAX([1]Βοηθητικό!$E$40:$J$40)=MAX([1]Βοηθητικό!$E$1:$J$1)-2,'[1]ΣΤΟΙΧΕΙΑ ΕΤΟΥΣ 4'!$BJ$40,IF(MAX([1]Βοηθητικό!$E$40:$J$40)=MAX([1]Βοηθητικό!$E$1:$J$1)-3,'[1]ΣΤΟΙΧΕΙΑ ΕΤΟΥΣ 3'!$BJ$40,IF(MAX([1]Βοηθητικό!$E$40:$J$40)=MAX([1]Βοηθητικό!$E$1:$J$1)-4,'[1]ΣΤΟΙΧΕΙΑ ΕΤΟΥΣ 2'!$BJ$40,IF(MAX([1]Βοηθητικό!$E$40:$J$40)=MAX([1]Βοηθητικό!$E$1:$J$1)-5,'[1]ΣΤΟΙΧΕΙΑ ΕΤΟΥΣ 1'!$BJ$40,""))))))</f>
        <v>1226690</v>
      </c>
    </row>
    <row r="3013" spans="1:4" x14ac:dyDescent="0.25">
      <c r="A3013" s="1" t="s">
        <v>62</v>
      </c>
      <c r="B3013" s="6">
        <f>IF(MAX([1]Βοηθητικό!$E$40:$J$40)-2=MAX([1]Βοηθητικό!$E$1:$J$1)-2,'[1]ΣΤΟΙΧΕΙΑ ΕΤΟΥΣ 4'!$BK$40,IF(MAX([1]Βοηθητικό!$E$40:$J$40)-2=MAX([1]Βοηθητικό!$E$1:$J$1)-3,'[1]ΣΤΟΙΧΕΙΑ ΕΤΟΥΣ 3'!$BK$40,IF(MAX([1]Βοηθητικό!$E$40:$J$40)-2=MAX([1]Βοηθητικό!$E$1:$J$1)-4,'[1]ΣΤΟΙΧΕΙΑ ΕΤΟΥΣ 2'!$BK$40,IF(MAX([1]Βοηθητικό!$E$40:$J$40)-2=MAX([1]Βοηθητικό!$E$1:$J$1)-5,'[1]ΣΤΟΙΧΕΙΑ ΕΤΟΥΣ 1'!$BK$40,""))))</f>
        <v>0</v>
      </c>
      <c r="C3013" s="6">
        <f>IF(MAX([1]Βοηθητικό!$E$40:$J$40)-1=MAX([1]Βοηθητικό!$E$1:$J$1)-1,'[1]ΣΤΟΙΧΕΙΑ ΕΤΟΥΣ 5'!$BK$40,IF(MAX([1]Βοηθητικό!$E$40:$J$40)-1=MAX([1]Βοηθητικό!$E$1:$J$1)-2,'[1]ΣΤΟΙΧΕΙΑ ΕΤΟΥΣ 4'!$BK$40,IF(MAX([1]Βοηθητικό!$E$40:$J$40)-1=MAX([1]Βοηθητικό!$E$1:$J$1)-3,'[1]ΣΤΟΙΧΕΙΑ ΕΤΟΥΣ 3'!$BK$40,IF(MAX([1]Βοηθητικό!$E$40:$J$40)-1=MAX([1]Βοηθητικό!$E$1:$J$1)-4,'[1]ΣΤΟΙΧΕΙΑ ΕΤΟΥΣ 2'!$BK$40,IF(MAX([1]Βοηθητικό!$E$40:$J$40)-1=MAX([1]Βοηθητικό!$E$1:$J$1)-5,'[1]ΣΤΟΙΧΕΙΑ ΕΤΟΥΣ 1'!$BK$40,"")))))</f>
        <v>0</v>
      </c>
      <c r="D3013" s="7">
        <f>IF(MAX([1]Βοηθητικό!$E$40:$J$40)=MAX([1]Βοηθητικό!$E$1:$J$1),'[1]ΣΤΟΙΧΕΙΑ ΕΤΟΥΣ 6'!$BK$40,IF(MAX([1]Βοηθητικό!$E$40:$J$40)=MAX([1]Βοηθητικό!$E$1:$J$1)-1,'[1]ΣΤΟΙΧΕΙΑ ΕΤΟΥΣ 5'!$BK$40,IF(MAX([1]Βοηθητικό!$E$40:$J$40)=MAX([1]Βοηθητικό!$E$1:$J$1)-2,'[1]ΣΤΟΙΧΕΙΑ ΕΤΟΥΣ 4'!$BK$40,IF(MAX([1]Βοηθητικό!$E$40:$J$40)=MAX([1]Βοηθητικό!$E$1:$J$1)-3,'[1]ΣΤΟΙΧΕΙΑ ΕΤΟΥΣ 3'!$BK$40,IF(MAX([1]Βοηθητικό!$E$40:$J$40)=MAX([1]Βοηθητικό!$E$1:$J$1)-4,'[1]ΣΤΟΙΧΕΙΑ ΕΤΟΥΣ 2'!$BK$40,IF(MAX([1]Βοηθητικό!$E$40:$J$40)=MAX([1]Βοηθητικό!$E$1:$J$1)-5,'[1]ΣΤΟΙΧΕΙΑ ΕΤΟΥΣ 1'!$BK$40,""))))))</f>
        <v>0</v>
      </c>
    </row>
    <row r="3014" spans="1:4" x14ac:dyDescent="0.25">
      <c r="A3014" s="1" t="s">
        <v>31</v>
      </c>
      <c r="B3014" s="6">
        <f>IF(MAX([1]Βοηθητικό!$E$40:$J$40)-2=MAX([1]Βοηθητικό!$E$1:$J$1)-2,'[1]ΣΤΟΙΧΕΙΑ ΕΤΟΥΣ 4'!$AF$40,IF(MAX([1]Βοηθητικό!$E$40:$J$40)-2=MAX([1]Βοηθητικό!$E$1:$J$1)-3,'[1]ΣΤΟΙΧΕΙΑ ΕΤΟΥΣ 3'!$AF$40,IF(MAX([1]Βοηθητικό!$E$40:$J$40)-2=MAX([1]Βοηθητικό!$E$1:$J$1)-4,'[1]ΣΤΟΙΧΕΙΑ ΕΤΟΥΣ 2'!$AF$40,IF(MAX([1]Βοηθητικό!$E$40:$J$40)-2=MAX([1]Βοηθητικό!$E$1:$J$1)-5,'[1]ΣΤΟΙΧΕΙΑ ΕΤΟΥΣ 1'!$AF$40,""))))</f>
        <v>1883798</v>
      </c>
      <c r="C3014" s="6">
        <f>IF(MAX([1]Βοηθητικό!$E$40:$J$40)-1=MAX([1]Βοηθητικό!$E$1:$J$1)-1,'[1]ΣΤΟΙΧΕΙΑ ΕΤΟΥΣ 5'!$AF$40,IF(MAX([1]Βοηθητικό!$E$40:$J$40)-1=MAX([1]Βοηθητικό!$E$1:$J$1)-2,'[1]ΣΤΟΙΧΕΙΑ ΕΤΟΥΣ 4'!$AF$40,IF(MAX([1]Βοηθητικό!$E$40:$J$40)-1=MAX([1]Βοηθητικό!$E$1:$J$1)-3,'[1]ΣΤΟΙΧΕΙΑ ΕΤΟΥΣ 3'!$AF$40,IF(MAX([1]Βοηθητικό!$E$40:$J$40)-1=MAX([1]Βοηθητικό!$E$1:$J$1)-4,'[1]ΣΤΟΙΧΕΙΑ ΕΤΟΥΣ 2'!$AF$40,IF(MAX([1]Βοηθητικό!$E$40:$J$40)-1=MAX([1]Βοηθητικό!$E$1:$J$1)-5,'[1]ΣΤΟΙΧΕΙΑ ΕΤΟΥΣ 1'!$AF$40,"")))))</f>
        <v>1935266</v>
      </c>
      <c r="D3014" s="7">
        <f>IF(MAX([1]Βοηθητικό!$E$40:$J$40)=MAX([1]Βοηθητικό!$E$1:$J$1),'[1]ΣΤΟΙΧΕΙΑ ΕΤΟΥΣ 6'!$AF$40,IF(MAX([1]Βοηθητικό!$E$40:$J$40)=MAX([1]Βοηθητικό!$E$1:$J$1)-1,'[1]ΣΤΟΙΧΕΙΑ ΕΤΟΥΣ 5'!$AF$40,IF(MAX([1]Βοηθητικό!$E$40:$J$40)=MAX([1]Βοηθητικό!$E$1:$J$1)-2,'[1]ΣΤΟΙΧΕΙΑ ΕΤΟΥΣ 4'!$AF$40,IF(MAX([1]Βοηθητικό!$E$40:$J$40)=MAX([1]Βοηθητικό!$E$1:$J$1)-3,'[1]ΣΤΟΙΧΕΙΑ ΕΤΟΥΣ 3'!$AF$40,IF(MAX([1]Βοηθητικό!$E$40:$J$40)=MAX([1]Βοηθητικό!$E$1:$J$1)-4,'[1]ΣΤΟΙΧΕΙΑ ΕΤΟΥΣ 2'!$AF$40,IF(MAX([1]Βοηθητικό!$E$40:$J$40)=MAX([1]Βοηθητικό!$E$1:$J$1)-5,'[1]ΣΤΟΙΧΕΙΑ ΕΤΟΥΣ 1'!$AF$40,""))))))</f>
        <v>2686694</v>
      </c>
    </row>
    <row r="3015" spans="1:4" x14ac:dyDescent="0.25">
      <c r="A3015" s="1" t="s">
        <v>187</v>
      </c>
      <c r="B3015" s="6">
        <f>IF(MAX([1]Βοηθητικό!$E$40:$J$40)-2=MAX([1]Βοηθητικό!$E$1:$J$1)-2,'[1]ΣΤΟΙΧΕΙΑ ΕΤΟΥΣ 4'!$AG$40,IF(MAX([1]Βοηθητικό!$E$40:$J$40)-2=MAX([1]Βοηθητικό!$E$1:$J$1)-3,'[1]ΣΤΟΙΧΕΙΑ ΕΤΟΥΣ 3'!$AG$40,IF(MAX([1]Βοηθητικό!$E$40:$J$40)-2=MAX([1]Βοηθητικό!$E$1:$J$1)-4,'[1]ΣΤΟΙΧΕΙΑ ΕΤΟΥΣ 2'!$AG$40,IF(MAX([1]Βοηθητικό!$E$40:$J$40)-2=MAX([1]Βοηθητικό!$E$1:$J$1)-5,'[1]ΣΤΟΙΧΕΙΑ ΕΤΟΥΣ 1'!$AG$40,""))))</f>
        <v>0</v>
      </c>
      <c r="C3015" s="6">
        <f>IF(MAX([1]Βοηθητικό!$E$40:$J$40)-1=MAX([1]Βοηθητικό!$E$1:$J$1)-1,'[1]ΣΤΟΙΧΕΙΑ ΕΤΟΥΣ 5'!$AG$40,IF(MAX([1]Βοηθητικό!$E$40:$J$40)-1=MAX([1]Βοηθητικό!$E$1:$J$1)-2,'[1]ΣΤΟΙΧΕΙΑ ΕΤΟΥΣ 4'!$AG$40,IF(MAX([1]Βοηθητικό!$E$40:$J$40)-1=MAX([1]Βοηθητικό!$E$1:$J$1)-3,'[1]ΣΤΟΙΧΕΙΑ ΕΤΟΥΣ 3'!$AG$40,IF(MAX([1]Βοηθητικό!$E$40:$J$40)-1=MAX([1]Βοηθητικό!$E$1:$J$1)-4,'[1]ΣΤΟΙΧΕΙΑ ΕΤΟΥΣ 2'!$AG$40,IF(MAX([1]Βοηθητικό!$E$40:$J$40)-1=MAX([1]Βοηθητικό!$E$1:$J$1)-5,'[1]ΣΤΟΙΧΕΙΑ ΕΤΟΥΣ 1'!$AG$40,"")))))</f>
        <v>83013</v>
      </c>
      <c r="D3015" s="7">
        <f>IF(MAX([1]Βοηθητικό!$E$40:$J$40)=MAX([1]Βοηθητικό!$E$1:$J$1),'[1]ΣΤΟΙΧΕΙΑ ΕΤΟΥΣ 6'!$AG$40,IF(MAX([1]Βοηθητικό!$E$40:$J$40)=MAX([1]Βοηθητικό!$E$1:$J$1)-1,'[1]ΣΤΟΙΧΕΙΑ ΕΤΟΥΣ 5'!$AG$40,IF(MAX([1]Βοηθητικό!$E$40:$J$40)=MAX([1]Βοηθητικό!$E$1:$J$1)-2,'[1]ΣΤΟΙΧΕΙΑ ΕΤΟΥΣ 4'!$AG$40,IF(MAX([1]Βοηθητικό!$E$40:$J$40)=MAX([1]Βοηθητικό!$E$1:$J$1)-3,'[1]ΣΤΟΙΧΕΙΑ ΕΤΟΥΣ 3'!$AG$40,IF(MAX([1]Βοηθητικό!$E$40:$J$40)=MAX([1]Βοηθητικό!$E$1:$J$1)-4,'[1]ΣΤΟΙΧΕΙΑ ΕΤΟΥΣ 2'!$AG$40,IF(MAX([1]Βοηθητικό!$E$40:$J$40)=MAX([1]Βοηθητικό!$E$1:$J$1)-5,'[1]ΣΤΟΙΧΕΙΑ ΕΤΟΥΣ 1'!$AG$40,""))))))</f>
        <v>423647</v>
      </c>
    </row>
    <row r="3016" spans="1:4" x14ac:dyDescent="0.25">
      <c r="A3016" s="1" t="s">
        <v>188</v>
      </c>
      <c r="B3016" s="6">
        <f>IF(MAX([1]Βοηθητικό!$E$40:$J$40)-2=MAX([1]Βοηθητικό!$E$1:$J$1)-2,'[1]ΣΤΟΙΧΕΙΑ ΕΤΟΥΣ 4'!$AH$40,IF(MAX([1]Βοηθητικό!$E$40:$J$40)-2=MAX([1]Βοηθητικό!$E$1:$J$1)-3,'[1]ΣΤΟΙΧΕΙΑ ΕΤΟΥΣ 3'!$AH$40,IF(MAX([1]Βοηθητικό!$E$40:$J$40)-2=MAX([1]Βοηθητικό!$E$1:$J$1)-4,'[1]ΣΤΟΙΧΕΙΑ ΕΤΟΥΣ 2'!$AH$40,IF(MAX([1]Βοηθητικό!$E$40:$J$40)-2=MAX([1]Βοηθητικό!$E$1:$J$1)-5,'[1]ΣΤΟΙΧΕΙΑ ΕΤΟΥΣ 1'!$AH$40,""))))</f>
        <v>1443753</v>
      </c>
      <c r="C3016" s="6">
        <f>IF(MAX([1]Βοηθητικό!$E$40:$J$40)-1=MAX([1]Βοηθητικό!$E$1:$J$1)-1,'[1]ΣΤΟΙΧΕΙΑ ΕΤΟΥΣ 5'!$AH$40,IF(MAX([1]Βοηθητικό!$E$40:$J$40)-1=MAX([1]Βοηθητικό!$E$1:$J$1)-2,'[1]ΣΤΟΙΧΕΙΑ ΕΤΟΥΣ 4'!$AH$40,IF(MAX([1]Βοηθητικό!$E$40:$J$40)-1=MAX([1]Βοηθητικό!$E$1:$J$1)-3,'[1]ΣΤΟΙΧΕΙΑ ΕΤΟΥΣ 3'!$AH$40,IF(MAX([1]Βοηθητικό!$E$40:$J$40)-1=MAX([1]Βοηθητικό!$E$1:$J$1)-4,'[1]ΣΤΟΙΧΕΙΑ ΕΤΟΥΣ 2'!$AH$40,IF(MAX([1]Βοηθητικό!$E$40:$J$40)-1=MAX([1]Βοηθητικό!$E$1:$J$1)-5,'[1]ΣΤΟΙΧΕΙΑ ΕΤΟΥΣ 1'!$AH$40,"")))))</f>
        <v>1469413</v>
      </c>
      <c r="D3016" s="7">
        <f>IF(MAX([1]Βοηθητικό!$E$40:$J$40)=MAX([1]Βοηθητικό!$E$1:$J$1),'[1]ΣΤΟΙΧΕΙΑ ΕΤΟΥΣ 6'!$AH$40,IF(MAX([1]Βοηθητικό!$E$40:$J$40)=MAX([1]Βοηθητικό!$E$1:$J$1)-1,'[1]ΣΤΟΙΧΕΙΑ ΕΤΟΥΣ 5'!$AH$40,IF(MAX([1]Βοηθητικό!$E$40:$J$40)=MAX([1]Βοηθητικό!$E$1:$J$1)-2,'[1]ΣΤΟΙΧΕΙΑ ΕΤΟΥΣ 4'!$AH$40,IF(MAX([1]Βοηθητικό!$E$40:$J$40)=MAX([1]Βοηθητικό!$E$1:$J$1)-3,'[1]ΣΤΟΙΧΕΙΑ ΕΤΟΥΣ 3'!$AH$40,IF(MAX([1]Βοηθητικό!$E$40:$J$40)=MAX([1]Βοηθητικό!$E$1:$J$1)-4,'[1]ΣΤΟΙΧΕΙΑ ΕΤΟΥΣ 2'!$AH$40,IF(MAX([1]Βοηθητικό!$E$40:$J$40)=MAX([1]Βοηθητικό!$E$1:$J$1)-5,'[1]ΣΤΟΙΧΕΙΑ ΕΤΟΥΣ 1'!$AH$40,""))))))</f>
        <v>1899586</v>
      </c>
    </row>
    <row r="3017" spans="1:4" x14ac:dyDescent="0.25">
      <c r="A3017" s="1" t="s">
        <v>189</v>
      </c>
      <c r="B3017" s="6">
        <f>IF(MAX([1]Βοηθητικό!$E$40:$J$40)-2=MAX([1]Βοηθητικό!$E$1:$J$1)-2,'[1]ΣΤΟΙΧΕΙΑ ΕΤΟΥΣ 4'!$AI$40,IF(MAX([1]Βοηθητικό!$E$40:$J$40)-2=MAX([1]Βοηθητικό!$E$1:$J$1)-3,'[1]ΣΤΟΙΧΕΙΑ ΕΤΟΥΣ 3'!$AI$40,IF(MAX([1]Βοηθητικό!$E$40:$J$40)-2=MAX([1]Βοηθητικό!$E$1:$J$1)-4,'[1]ΣΤΟΙΧΕΙΑ ΕΤΟΥΣ 2'!$AI$40,IF(MAX([1]Βοηθητικό!$E$40:$J$40)-2=MAX([1]Βοηθητικό!$E$1:$J$1)-5,'[1]ΣΤΟΙΧΕΙΑ ΕΤΟΥΣ 1'!$AI$40,""))))</f>
        <v>0</v>
      </c>
      <c r="C3017" s="6">
        <f>IF(MAX([1]Βοηθητικό!$E$40:$J$40)-1=MAX([1]Βοηθητικό!$E$1:$J$1)-1,'[1]ΣΤΟΙΧΕΙΑ ΕΤΟΥΣ 5'!$AI$40,IF(MAX([1]Βοηθητικό!$E$40:$J$40)-1=MAX([1]Βοηθητικό!$E$1:$J$1)-2,'[1]ΣΤΟΙΧΕΙΑ ΕΤΟΥΣ 4'!$AI$40,IF(MAX([1]Βοηθητικό!$E$40:$J$40)-1=MAX([1]Βοηθητικό!$E$1:$J$1)-3,'[1]ΣΤΟΙΧΕΙΑ ΕΤΟΥΣ 3'!$AI$40,IF(MAX([1]Βοηθητικό!$E$40:$J$40)-1=MAX([1]Βοηθητικό!$E$1:$J$1)-4,'[1]ΣΤΟΙΧΕΙΑ ΕΤΟΥΣ 2'!$AI$40,IF(MAX([1]Βοηθητικό!$E$40:$J$40)-1=MAX([1]Βοηθητικό!$E$1:$J$1)-5,'[1]ΣΤΟΙΧΕΙΑ ΕΤΟΥΣ 1'!$AI$40,"")))))</f>
        <v>0</v>
      </c>
      <c r="D3017" s="7">
        <f>IF(MAX([1]Βοηθητικό!$E$40:$J$40)=MAX([1]Βοηθητικό!$E$1:$J$1),'[1]ΣΤΟΙΧΕΙΑ ΕΤΟΥΣ 6'!$AI$40,IF(MAX([1]Βοηθητικό!$E$40:$J$40)=MAX([1]Βοηθητικό!$E$1:$J$1)-1,'[1]ΣΤΟΙΧΕΙΑ ΕΤΟΥΣ 5'!$AI$40,IF(MAX([1]Βοηθητικό!$E$40:$J$40)=MAX([1]Βοηθητικό!$E$1:$J$1)-2,'[1]ΣΤΟΙΧΕΙΑ ΕΤΟΥΣ 4'!$AI$40,IF(MAX([1]Βοηθητικό!$E$40:$J$40)=MAX([1]Βοηθητικό!$E$1:$J$1)-3,'[1]ΣΤΟΙΧΕΙΑ ΕΤΟΥΣ 3'!$AI$40,IF(MAX([1]Βοηθητικό!$E$40:$J$40)=MAX([1]Βοηθητικό!$E$1:$J$1)-4,'[1]ΣΤΟΙΧΕΙΑ ΕΤΟΥΣ 2'!$AI$40,IF(MAX([1]Βοηθητικό!$E$40:$J$40)=MAX([1]Βοηθητικό!$E$1:$J$1)-5,'[1]ΣΤΟΙΧΕΙΑ ΕΤΟΥΣ 1'!$AI$40,""))))))</f>
        <v>0</v>
      </c>
    </row>
    <row r="3018" spans="1:4" x14ac:dyDescent="0.25">
      <c r="A3018" s="1" t="s">
        <v>36</v>
      </c>
      <c r="B3018" s="6">
        <f>IF(MAX([1]Βοηθητικό!$E$40:$J$40)-2=MAX([1]Βοηθητικό!$E$1:$J$1)-2,'[1]ΣΤΟΙΧΕΙΑ ΕΤΟΥΣ 4'!$AK$40,IF(MAX([1]Βοηθητικό!$E$40:$J$40)-2=MAX([1]Βοηθητικό!$E$1:$J$1)-3,'[1]ΣΤΟΙΧΕΙΑ ΕΤΟΥΣ 3'!$AK$40,IF(MAX([1]Βοηθητικό!$E$40:$J$40)-2=MAX([1]Βοηθητικό!$E$1:$J$1)-4,'[1]ΣΤΟΙΧΕΙΑ ΕΤΟΥΣ 2'!$AK$40,IF(MAX([1]Βοηθητικό!$E$40:$J$40)-2=MAX([1]Βοηθητικό!$E$1:$J$1)-5,'[1]ΣΤΟΙΧΕΙΑ ΕΤΟΥΣ 1'!$AK$40,""))))</f>
        <v>440045</v>
      </c>
      <c r="C3018" s="6">
        <f>IF(MAX([1]Βοηθητικό!$E$40:$J$40)-1=MAX([1]Βοηθητικό!$E$1:$J$1)-1,'[1]ΣΤΟΙΧΕΙΑ ΕΤΟΥΣ 5'!$AK$40,IF(MAX([1]Βοηθητικό!$E$40:$J$40)-1=MAX([1]Βοηθητικό!$E$1:$J$1)-2,'[1]ΣΤΟΙΧΕΙΑ ΕΤΟΥΣ 4'!$AK$40,IF(MAX([1]Βοηθητικό!$E$40:$J$40)-1=MAX([1]Βοηθητικό!$E$1:$J$1)-3,'[1]ΣΤΟΙΧΕΙΑ ΕΤΟΥΣ 3'!$AK$40,IF(MAX([1]Βοηθητικό!$E$40:$J$40)-1=MAX([1]Βοηθητικό!$E$1:$J$1)-4,'[1]ΣΤΟΙΧΕΙΑ ΕΤΟΥΣ 2'!$AK$40,IF(MAX([1]Βοηθητικό!$E$40:$J$40)-1=MAX([1]Βοηθητικό!$E$1:$J$1)-5,'[1]ΣΤΟΙΧΕΙΑ ΕΤΟΥΣ 1'!$AK$40,"")))))</f>
        <v>382840</v>
      </c>
      <c r="D3018" s="7">
        <f>IF(MAX([1]Βοηθητικό!$E$40:$J$40)=MAX([1]Βοηθητικό!$E$1:$J$1),'[1]ΣΤΟΙΧΕΙΑ ΕΤΟΥΣ 6'!$AK$40,IF(MAX([1]Βοηθητικό!$E$40:$J$40)=MAX([1]Βοηθητικό!$E$1:$J$1)-1,'[1]ΣΤΟΙΧΕΙΑ ΕΤΟΥΣ 5'!$AK$40,IF(MAX([1]Βοηθητικό!$E$40:$J$40)=MAX([1]Βοηθητικό!$E$1:$J$1)-2,'[1]ΣΤΟΙΧΕΙΑ ΕΤΟΥΣ 4'!$AK$40,IF(MAX([1]Βοηθητικό!$E$40:$J$40)=MAX([1]Βοηθητικό!$E$1:$J$1)-3,'[1]ΣΤΟΙΧΕΙΑ ΕΤΟΥΣ 3'!$AK$40,IF(MAX([1]Βοηθητικό!$E$40:$J$40)=MAX([1]Βοηθητικό!$E$1:$J$1)-4,'[1]ΣΤΟΙΧΕΙΑ ΕΤΟΥΣ 2'!$AK$40,IF(MAX([1]Βοηθητικό!$E$40:$J$40)=MAX([1]Βοηθητικό!$E$1:$J$1)-5,'[1]ΣΤΟΙΧΕΙΑ ΕΤΟΥΣ 1'!$AK$40,""))))))</f>
        <v>363461</v>
      </c>
    </row>
    <row r="3019" spans="1:4" x14ac:dyDescent="0.25">
      <c r="A3019" s="1" t="s">
        <v>37</v>
      </c>
      <c r="B3019" s="6">
        <f>IF(MAX([1]Βοηθητικό!$E$40:$J$40)-2=MAX([1]Βοηθητικό!$E$1:$J$1)-2,'[1]ΣΤΟΙΧΕΙΑ ΕΤΟΥΣ 4'!$AL$40,IF(MAX([1]Βοηθητικό!$E$40:$J$40)-2=MAX([1]Βοηθητικό!$E$1:$J$1)-3,'[1]ΣΤΟΙΧΕΙΑ ΕΤΟΥΣ 3'!$AL$40,IF(MAX([1]Βοηθητικό!$E$40:$J$40)-2=MAX([1]Βοηθητικό!$E$1:$J$1)-4,'[1]ΣΤΟΙΧΕΙΑ ΕΤΟΥΣ 2'!$AL$40,IF(MAX([1]Βοηθητικό!$E$40:$J$40)-2=MAX([1]Βοηθητικό!$E$1:$J$1)-5,'[1]ΣΤΟΙΧΕΙΑ ΕΤΟΥΣ 1'!$AL$40,""))))</f>
        <v>4427272</v>
      </c>
      <c r="C3019" s="6">
        <f>IF(MAX([1]Βοηθητικό!$E$40:$J$40)-1=MAX([1]Βοηθητικό!$E$1:$J$1)-1,'[1]ΣΤΟΙΧΕΙΑ ΕΤΟΥΣ 5'!$AL$40,IF(MAX([1]Βοηθητικό!$E$40:$J$40)-1=MAX([1]Βοηθητικό!$E$1:$J$1)-2,'[1]ΣΤΟΙΧΕΙΑ ΕΤΟΥΣ 4'!$AL$40,IF(MAX([1]Βοηθητικό!$E$40:$J$40)-1=MAX([1]Βοηθητικό!$E$1:$J$1)-3,'[1]ΣΤΟΙΧΕΙΑ ΕΤΟΥΣ 3'!$AL$40,IF(MAX([1]Βοηθητικό!$E$40:$J$40)-1=MAX([1]Βοηθητικό!$E$1:$J$1)-4,'[1]ΣΤΟΙΧΕΙΑ ΕΤΟΥΣ 2'!$AL$40,IF(MAX([1]Βοηθητικό!$E$40:$J$40)-1=MAX([1]Βοηθητικό!$E$1:$J$1)-5,'[1]ΣΤΟΙΧΕΙΑ ΕΤΟΥΣ 1'!$AL$40,"")))))</f>
        <v>4504339</v>
      </c>
      <c r="D3019" s="7">
        <f>IF(MAX([1]Βοηθητικό!$E$40:$J$40)=MAX([1]Βοηθητικό!$E$1:$J$1),'[1]ΣΤΟΙΧΕΙΑ ΕΤΟΥΣ 6'!$AL$40,IF(MAX([1]Βοηθητικό!$E$40:$J$40)=MAX([1]Βοηθητικό!$E$1:$J$1)-1,'[1]ΣΤΟΙΧΕΙΑ ΕΤΟΥΣ 5'!$AL$40,IF(MAX([1]Βοηθητικό!$E$40:$J$40)=MAX([1]Βοηθητικό!$E$1:$J$1)-2,'[1]ΣΤΟΙΧΕΙΑ ΕΤΟΥΣ 4'!$AL$40,IF(MAX([1]Βοηθητικό!$E$40:$J$40)=MAX([1]Βοηθητικό!$E$1:$J$1)-3,'[1]ΣΤΟΙΧΕΙΑ ΕΤΟΥΣ 3'!$AL$40,IF(MAX([1]Βοηθητικό!$E$40:$J$40)=MAX([1]Βοηθητικό!$E$1:$J$1)-4,'[1]ΣΤΟΙΧΕΙΑ ΕΤΟΥΣ 2'!$AL$40,IF(MAX([1]Βοηθητικό!$E$40:$J$40)=MAX([1]Βοηθητικό!$E$1:$J$1)-5,'[1]ΣΤΟΙΧΕΙΑ ΕΤΟΥΣ 1'!$AL$40,""))))))</f>
        <v>5732825</v>
      </c>
    </row>
    <row r="3020" spans="1:4" x14ac:dyDescent="0.25">
      <c r="A3020" s="1"/>
      <c r="B3020" s="4" t="str">
        <f>IF(MAX([1]Βοηθητικό!$E$40:$J$40)-2=MAX([1]Βοηθητικό!$E$1:$J$1)-2,LEFT('[1]ΣΤΟΙΧΕΙΑ ΕΤΟΥΣ 4'!$F$40,10),IF(MAX([1]Βοηθητικό!$E$40:$J$40)-2=MAX([1]Βοηθητικό!$E$1:$J$1)-3,LEFT('[1]ΣΤΟΙΧΕΙΑ ΕΤΟΥΣ 3'!$F$40,10),IF(MAX([1]Βοηθητικό!$E$40:$J$40)-2=MAX([1]Βοηθητικό!$E$1:$J$1)-4,LEFT('[1]ΣΤΟΙΧΕΙΑ ΕΤΟΥΣ 2'!$F$40,10),IF(MAX([1]Βοηθητικό!$E$40:$J$40)-2=MAX([1]Βοηθητικό!$E$1:$J$1)-5,LEFT('[1]ΣΤΟΙΧΕΙΑ ΕΤΟΥΣ 1'!$F$40,10),""))))</f>
        <v>01/01/2016</v>
      </c>
      <c r="C3020" s="17" t="str">
        <f>IF(MAX([1]Βοηθητικό!$E$40:$J$40)-1=MAX([1]Βοηθητικό!$E$1:$J$1)-1,LEFT('[1]ΣΤΟΙΧΕΙΑ ΕΤΟΥΣ 5'!$F$40,10),IF(MAX([1]Βοηθητικό!$E$40:$J$40)-1=MAX([1]Βοηθητικό!$E$1:$J$1)-2,LEFT('[1]ΣΤΟΙΧΕΙΑ ΕΤΟΥΣ 4'!$F$40,10),IF(MAX([1]Βοηθητικό!$E$40:$J$40)-1=MAX([1]Βοηθητικό!$E$1:$J$1)-3,LEFT('[1]ΣΤΟΙΧΕΙΑ ΕΤΟΥΣ 3'!$F$40,10),IF(MAX([1]Βοηθητικό!$E$40:$J$40)-1=MAX([1]Βοηθητικό!$E$1:$J$1)-4,LEFT('[1]ΣΤΟΙΧΕΙΑ ΕΤΟΥΣ 2'!$F$40,10),IF(MAX([1]Βοηθητικό!$E$40:$J$40)-1=MAX([1]Βοηθητικό!$E$1:$J$1)-5,LEFT('[1]ΣΤΟΙΧΕΙΑ ΕΤΟΥΣ 1'!$F$40,10),"")))))</f>
        <v>01/01/2017</v>
      </c>
      <c r="D3020" s="5" t="str">
        <f>IF(MAX([1]Βοηθητικό!$E$40:$J$40)=MAX([1]Βοηθητικό!$E$1:$J$1),LEFT('[1]ΣΤΟΙΧΕΙΑ ΕΤΟΥΣ 6'!$F$40,10),IF(MAX([1]Βοηθητικό!$E$40:$J$40)=MAX([1]Βοηθητικό!$E$1:$J$1)-1,LEFT('[1]ΣΤΟΙΧΕΙΑ ΕΤΟΥΣ 5'!$F$40,10),IF(MAX([1]Βοηθητικό!$E$40:$J$40)=MAX([1]Βοηθητικό!$E$1:$J$1)-2,LEFT('[1]ΣΤΟΙΧΕΙΑ ΕΤΟΥΣ 4'!$F$40,10),IF(MAX([1]Βοηθητικό!$E$40:$J$40)=MAX([1]Βοηθητικό!$E$1:$J$1)-3,LEFT('[1]ΣΤΟΙΧΕΙΑ ΕΤΟΥΣ 3'!$F$40,10),IF(MAX([1]Βοηθητικό!$E$40:$J$40)=MAX([1]Βοηθητικό!$E$1:$J$1)-4,LEFT('[1]ΣΤΟΙΧΕΙΑ ΕΤΟΥΣ 2'!$F$40,10),IF(MAX([1]Βοηθητικό!$E$40:$J$40)=MAX([1]Βοηθητικό!$E$1:$J$1)-5,LEFT('[1]ΣΤΟΙΧΕΙΑ ΕΤΟΥΣ 1'!$F$40,10),""))))))</f>
        <v>01/01/2018</v>
      </c>
    </row>
    <row r="3021" spans="1:4" x14ac:dyDescent="0.25">
      <c r="A3021" s="3" t="s">
        <v>190</v>
      </c>
      <c r="B3021" s="4" t="str">
        <f>IF(MAX([1]Βοηθητικό!$E$40:$J$40)-2=MAX([1]Βοηθητικό!$E$1:$J$1)-2,RIGHT('[1]ΣΤΟΙΧΕΙΑ ΕΤΟΥΣ 4'!$F$40,10),IF(MAX([1]Βοηθητικό!$E$40:$J$40)-2=MAX([1]Βοηθητικό!$E$1:$J$1)-3,RIGHT('[1]ΣΤΟΙΧΕΙΑ ΕΤΟΥΣ 3'!$F$40,10),IF(MAX([1]Βοηθητικό!$E$40:$J$40)-2=MAX([1]Βοηθητικό!$E$1:$J$1)-4,RIGHT('[1]ΣΤΟΙΧΕΙΑ ΕΤΟΥΣ 2'!$F$40,10),IF(MAX([1]Βοηθητικό!$E$40:$J$40)-2=MAX([1]Βοηθητικό!$E$1:$J$1)-5,RIGHT('[1]ΣΤΟΙΧΕΙΑ ΕΤΟΥΣ 1'!$F$40,10),""))))</f>
        <v>31/12/2016</v>
      </c>
      <c r="C3021" s="17" t="str">
        <f>IF(MAX([1]Βοηθητικό!$E$40:$J$40)-1=MAX([1]Βοηθητικό!$E$1:$J$1)-1,RIGHT('[1]ΣΤΟΙΧΕΙΑ ΕΤΟΥΣ 5'!$F$40,10),IF(MAX([1]Βοηθητικό!$E$40:$J$40)-1=MAX([1]Βοηθητικό!$E$1:$J$1)-2,RIGHT('[1]ΣΤΟΙΧΕΙΑ ΕΤΟΥΣ 4'!$F$40,10),IF(MAX([1]Βοηθητικό!$E$40:$J$40)-1=MAX([1]Βοηθητικό!$E$1:$J$1)-3,RIGHT('[1]ΣΤΟΙΧΕΙΑ ΕΤΟΥΣ 3'!$F$40,10),IF(MAX([1]Βοηθητικό!$E$40:$J$40)-1=MAX([1]Βοηθητικό!$E$1:$J$1)-4,RIGHT('[1]ΣΤΟΙΧΕΙΑ ΕΤΟΥΣ 2'!$F$40,10),IF(MAX([1]Βοηθητικό!$E$40:$J$40)-1=MAX([1]Βοηθητικό!$E$1:$J$1)-5,RIGHT('[1]ΣΤΟΙΧΕΙΑ ΕΤΟΥΣ 1'!$F$40,10),"")))))</f>
        <v>31/12/2017</v>
      </c>
      <c r="D3021" s="5" t="str">
        <f>IF(MAX([1]Βοηθητικό!$E$40:$J$40)=MAX([1]Βοηθητικό!$E$1:$J$1),RIGHT('[1]ΣΤΟΙΧΕΙΑ ΕΤΟΥΣ 6'!$F$40,10),IF(MAX([1]Βοηθητικό!$E$40:$J$40)=MAX([1]Βοηθητικό!$E$1:$J$1)-1,RIGHT('[1]ΣΤΟΙΧΕΙΑ ΕΤΟΥΣ 5'!$F$40,10),IF(MAX([1]Βοηθητικό!$E$40:$J$40)=MAX([1]Βοηθητικό!$E$1:$J$1)-2,RIGHT('[1]ΣΤΟΙΧΕΙΑ ΕΤΟΥΣ 4'!$F$40,10),IF(MAX([1]Βοηθητικό!$E$40:$J$40)=MAX([1]Βοηθητικό!$E$1:$J$1)-3,RIGHT('[1]ΣΤΟΙΧΕΙΑ ΕΤΟΥΣ 3'!$F$40,10),IF(MAX([1]Βοηθητικό!$E$40:$J$40)=MAX([1]Βοηθητικό!$E$1:$J$1)-4,RIGHT('[1]ΣΤΟΙΧΕΙΑ ΕΤΟΥΣ 2'!$F$40,10),IF(MAX([1]Βοηθητικό!$E$40:$J$40)=MAX([1]Βοηθητικό!$E$1:$J$1)-5,RIGHT('[1]ΣΤΟΙΧΕΙΑ ΕΤΟΥΣ 1'!$F$40,10),""))))))</f>
        <v>31/12/2018</v>
      </c>
    </row>
    <row r="3022" spans="1:4" x14ac:dyDescent="0.25">
      <c r="A3022" s="1" t="s">
        <v>39</v>
      </c>
      <c r="B3022" s="6">
        <f>IF(MAX([1]Βοηθητικό!$E$40:$J$40)-2=MAX([1]Βοηθητικό!$E$1:$J$1)-2,'[1]ΣΤΟΙΧΕΙΑ ΕΤΟΥΣ 4'!$AN$40,IF(MAX([1]Βοηθητικό!$E$40:$J$40)-2=MAX([1]Βοηθητικό!$E$1:$J$1)-3,'[1]ΣΤΟΙΧΕΙΑ ΕΤΟΥΣ 3'!$AN$40,IF(MAX([1]Βοηθητικό!$E$40:$J$40)-2=MAX([1]Βοηθητικό!$E$1:$J$1)-4,'[1]ΣΤΟΙΧΕΙΑ ΕΤΟΥΣ 2'!$AN$40,IF(MAX([1]Βοηθητικό!$E$40:$J$40)-2=MAX([1]Βοηθητικό!$E$1:$J$1)-5,'[1]ΣΤΟΙΧΕΙΑ ΕΤΟΥΣ 1'!$AN$40,""))))</f>
        <v>4139051</v>
      </c>
      <c r="C3022" s="6">
        <f>IF(MAX([1]Βοηθητικό!$E$40:$J$40)-1=MAX([1]Βοηθητικό!$E$1:$J$1)-1,'[1]ΣΤΟΙΧΕΙΑ ΕΤΟΥΣ 5'!$AN$40,IF(MAX([1]Βοηθητικό!$E$40:$J$40)-1=MAX([1]Βοηθητικό!$E$1:$J$1)-2,'[1]ΣΤΟΙΧΕΙΑ ΕΤΟΥΣ 4'!$AN$40,IF(MAX([1]Βοηθητικό!$E$40:$J$40)-1=MAX([1]Βοηθητικό!$E$1:$J$1)-3,'[1]ΣΤΟΙΧΕΙΑ ΕΤΟΥΣ 3'!$AN$40,IF(MAX([1]Βοηθητικό!$E$40:$J$40)-1=MAX([1]Βοηθητικό!$E$1:$J$1)-4,'[1]ΣΤΟΙΧΕΙΑ ΕΤΟΥΣ 2'!$AN$40,IF(MAX([1]Βοηθητικό!$E$40:$J$40)-1=MAX([1]Βοηθητικό!$E$1:$J$1)-5,'[1]ΣΤΟΙΧΕΙΑ ΕΤΟΥΣ 1'!$AN$40,"")))))</f>
        <v>3978981</v>
      </c>
      <c r="D3022" s="7">
        <f>IF(MAX([1]Βοηθητικό!$E$40:$J$40)=MAX([1]Βοηθητικό!$E$1:$J$1),'[1]ΣΤΟΙΧΕΙΑ ΕΤΟΥΣ 6'!$AN$40,IF(MAX([1]Βοηθητικό!$E$40:$J$40)=MAX([1]Βοηθητικό!$E$1:$J$1)-1,'[1]ΣΤΟΙΧΕΙΑ ΕΤΟΥΣ 5'!$AN$40,IF(MAX([1]Βοηθητικό!$E$40:$J$40)=MAX([1]Βοηθητικό!$E$1:$J$1)-2,'[1]ΣΤΟΙΧΕΙΑ ΕΤΟΥΣ 4'!$AN$40,IF(MAX([1]Βοηθητικό!$E$40:$J$40)=MAX([1]Βοηθητικό!$E$1:$J$1)-3,'[1]ΣΤΟΙΧΕΙΑ ΕΤΟΥΣ 3'!$AN$40,IF(MAX([1]Βοηθητικό!$E$40:$J$40)=MAX([1]Βοηθητικό!$E$1:$J$1)-4,'[1]ΣΤΟΙΧΕΙΑ ΕΤΟΥΣ 2'!$AN$40,IF(MAX([1]Βοηθητικό!$E$40:$J$40)=MAX([1]Βοηθητικό!$E$1:$J$1)-5,'[1]ΣΤΟΙΧΕΙΑ ΕΤΟΥΣ 1'!$AN$40,""))))))</f>
        <v>5440019</v>
      </c>
    </row>
    <row r="3023" spans="1:4" x14ac:dyDescent="0.25">
      <c r="A3023" s="1" t="s">
        <v>40</v>
      </c>
      <c r="B3023" s="6">
        <f>IF(MAX([1]Βοηθητικό!$E$40:$J$40)-2=MAX([1]Βοηθητικό!$E$1:$J$1)-2,'[1]ΣΤΟΙΧΕΙΑ ΕΤΟΥΣ 4'!$AO$40,IF(MAX([1]Βοηθητικό!$E$40:$J$40)-2=MAX([1]Βοηθητικό!$E$1:$J$1)-3,'[1]ΣΤΟΙΧΕΙΑ ΕΤΟΥΣ 3'!$AO$40,IF(MAX([1]Βοηθητικό!$E$40:$J$40)-2=MAX([1]Βοηθητικό!$E$1:$J$1)-4,'[1]ΣΤΟΙΧΕΙΑ ΕΤΟΥΣ 2'!$AO$40,IF(MAX([1]Βοηθητικό!$E$40:$J$40)-2=MAX([1]Βοηθητικό!$E$1:$J$1)-5,'[1]ΣΤΟΙΧΕΙΑ ΕΤΟΥΣ 1'!$AO$40,""))))</f>
        <v>2647003</v>
      </c>
      <c r="C3023" s="6">
        <f>IF(MAX([1]Βοηθητικό!$E$40:$J$40)-1=MAX([1]Βοηθητικό!$E$1:$J$1)-1,'[1]ΣΤΟΙΧΕΙΑ ΕΤΟΥΣ 5'!$AO$40,IF(MAX([1]Βοηθητικό!$E$40:$J$40)-1=MAX([1]Βοηθητικό!$E$1:$J$1)-2,'[1]ΣΤΟΙΧΕΙΑ ΕΤΟΥΣ 4'!$AO$40,IF(MAX([1]Βοηθητικό!$E$40:$J$40)-1=MAX([1]Βοηθητικό!$E$1:$J$1)-3,'[1]ΣΤΟΙΧΕΙΑ ΕΤΟΥΣ 3'!$AO$40,IF(MAX([1]Βοηθητικό!$E$40:$J$40)-1=MAX([1]Βοηθητικό!$E$1:$J$1)-4,'[1]ΣΤΟΙΧΕΙΑ ΕΤΟΥΣ 2'!$AO$40,IF(MAX([1]Βοηθητικό!$E$40:$J$40)-1=MAX([1]Βοηθητικό!$E$1:$J$1)-5,'[1]ΣΤΟΙΧΕΙΑ ΕΤΟΥΣ 1'!$AO$40,"")))))</f>
        <v>2527956</v>
      </c>
      <c r="D3023" s="7">
        <f>IF(MAX([1]Βοηθητικό!$E$40:$J$40)=MAX([1]Βοηθητικό!$E$1:$J$1),'[1]ΣΤΟΙΧΕΙΑ ΕΤΟΥΣ 6'!$AO$40,IF(MAX([1]Βοηθητικό!$E$40:$J$40)=MAX([1]Βοηθητικό!$E$1:$J$1)-1,'[1]ΣΤΟΙΧΕΙΑ ΕΤΟΥΣ 5'!$AO$40,IF(MAX([1]Βοηθητικό!$E$40:$J$40)=MAX([1]Βοηθητικό!$E$1:$J$1)-2,'[1]ΣΤΟΙΧΕΙΑ ΕΤΟΥΣ 4'!$AO$40,IF(MAX([1]Βοηθητικό!$E$40:$J$40)=MAX([1]Βοηθητικό!$E$1:$J$1)-3,'[1]ΣΤΟΙΧΕΙΑ ΕΤΟΥΣ 3'!$AO$40,IF(MAX([1]Βοηθητικό!$E$40:$J$40)=MAX([1]Βοηθητικό!$E$1:$J$1)-4,'[1]ΣΤΟΙΧΕΙΑ ΕΤΟΥΣ 2'!$AO$40,IF(MAX([1]Βοηθητικό!$E$40:$J$40)=MAX([1]Βοηθητικό!$E$1:$J$1)-5,'[1]ΣΤΟΙΧΕΙΑ ΕΤΟΥΣ 1'!$AO$40,""))))))</f>
        <v>3722833</v>
      </c>
    </row>
    <row r="3024" spans="1:4" x14ac:dyDescent="0.25">
      <c r="A3024" s="1" t="s">
        <v>41</v>
      </c>
      <c r="B3024" s="6">
        <f>IF(MAX([1]Βοηθητικό!$E$40:$J$40)-2=MAX([1]Βοηθητικό!$E$1:$J$1)-2,'[1]ΣΤΟΙΧΕΙΑ ΕΤΟΥΣ 4'!$AP$40,IF(MAX([1]Βοηθητικό!$E$40:$J$40)-2=MAX([1]Βοηθητικό!$E$1:$J$1)-3,'[1]ΣΤΟΙΧΕΙΑ ΕΤΟΥΣ 3'!$AP$40,IF(MAX([1]Βοηθητικό!$E$40:$J$40)-2=MAX([1]Βοηθητικό!$E$1:$J$1)-4,'[1]ΣΤΟΙΧΕΙΑ ΕΤΟΥΣ 2'!$AP$40,IF(MAX([1]Βοηθητικό!$E$40:$J$40)-2=MAX([1]Βοηθητικό!$E$1:$J$1)-5,'[1]ΣΤΟΙΧΕΙΑ ΕΤΟΥΣ 1'!$AP$40,""))))</f>
        <v>1492048</v>
      </c>
      <c r="C3024" s="6">
        <f>IF(MAX([1]Βοηθητικό!$E$40:$J$40)-1=MAX([1]Βοηθητικό!$E$1:$J$1)-1,'[1]ΣΤΟΙΧΕΙΑ ΕΤΟΥΣ 5'!$AP$40,IF(MAX([1]Βοηθητικό!$E$40:$J$40)-1=MAX([1]Βοηθητικό!$E$1:$J$1)-2,'[1]ΣΤΟΙΧΕΙΑ ΕΤΟΥΣ 4'!$AP$40,IF(MAX([1]Βοηθητικό!$E$40:$J$40)-1=MAX([1]Βοηθητικό!$E$1:$J$1)-3,'[1]ΣΤΟΙΧΕΙΑ ΕΤΟΥΣ 3'!$AP$40,IF(MAX([1]Βοηθητικό!$E$40:$J$40)-1=MAX([1]Βοηθητικό!$E$1:$J$1)-4,'[1]ΣΤΟΙΧΕΙΑ ΕΤΟΥΣ 2'!$AP$40,IF(MAX([1]Βοηθητικό!$E$40:$J$40)-1=MAX([1]Βοηθητικό!$E$1:$J$1)-5,'[1]ΣΤΟΙΧΕΙΑ ΕΤΟΥΣ 1'!$AP$40,"")))))</f>
        <v>1451026</v>
      </c>
      <c r="D3024" s="7">
        <f>IF(MAX([1]Βοηθητικό!$E$40:$J$40)=MAX([1]Βοηθητικό!$E$1:$J$1),'[1]ΣΤΟΙΧΕΙΑ ΕΤΟΥΣ 6'!$AP$40,IF(MAX([1]Βοηθητικό!$E$40:$J$40)=MAX([1]Βοηθητικό!$E$1:$J$1)-1,'[1]ΣΤΟΙΧΕΙΑ ΕΤΟΥΣ 5'!$AP$40,IF(MAX([1]Βοηθητικό!$E$40:$J$40)=MAX([1]Βοηθητικό!$E$1:$J$1)-2,'[1]ΣΤΟΙΧΕΙΑ ΕΤΟΥΣ 4'!$AP$40,IF(MAX([1]Βοηθητικό!$E$40:$J$40)=MAX([1]Βοηθητικό!$E$1:$J$1)-3,'[1]ΣΤΟΙΧΕΙΑ ΕΤΟΥΣ 3'!$AP$40,IF(MAX([1]Βοηθητικό!$E$40:$J$40)=MAX([1]Βοηθητικό!$E$1:$J$1)-4,'[1]ΣΤΟΙΧΕΙΑ ΕΤΟΥΣ 2'!$AP$40,IF(MAX([1]Βοηθητικό!$E$40:$J$40)=MAX([1]Βοηθητικό!$E$1:$J$1)-5,'[1]ΣΤΟΙΧΕΙΑ ΕΤΟΥΣ 1'!$AP$40,""))))))</f>
        <v>1717186</v>
      </c>
    </row>
    <row r="3025" spans="1:4" x14ac:dyDescent="0.25">
      <c r="A3025" s="1" t="s">
        <v>42</v>
      </c>
      <c r="B3025" s="6">
        <f>IF(MAX([1]Βοηθητικό!$E$40:$J$40)-2=MAX([1]Βοηθητικό!$E$1:$J$1)-2,'[1]ΣΤΟΙΧΕΙΑ ΕΤΟΥΣ 4'!$AQ$40,IF(MAX([1]Βοηθητικό!$E$40:$J$40)-2=MAX([1]Βοηθητικό!$E$1:$J$1)-3,'[1]ΣΤΟΙΧΕΙΑ ΕΤΟΥΣ 3'!$AQ$40,IF(MAX([1]Βοηθητικό!$E$40:$J$40)-2=MAX([1]Βοηθητικό!$E$1:$J$1)-4,'[1]ΣΤΟΙΧΕΙΑ ΕΤΟΥΣ 2'!$AQ$40,IF(MAX([1]Βοηθητικό!$E$40:$J$40)-2=MAX([1]Βοηθητικό!$E$1:$J$1)-5,'[1]ΣΤΟΙΧΕΙΑ ΕΤΟΥΣ 1'!$AQ$40,""))))</f>
        <v>67348</v>
      </c>
      <c r="C3025" s="6">
        <f>IF(MAX([1]Βοηθητικό!$E$40:$J$40)-1=MAX([1]Βοηθητικό!$E$1:$J$1)-1,'[1]ΣΤΟΙΧΕΙΑ ΕΤΟΥΣ 5'!$AQ$40,IF(MAX([1]Βοηθητικό!$E$40:$J$40)-1=MAX([1]Βοηθητικό!$E$1:$J$1)-2,'[1]ΣΤΟΙΧΕΙΑ ΕΤΟΥΣ 4'!$AQ$40,IF(MAX([1]Βοηθητικό!$E$40:$J$40)-1=MAX([1]Βοηθητικό!$E$1:$J$1)-3,'[1]ΣΤΟΙΧΕΙΑ ΕΤΟΥΣ 3'!$AQ$40,IF(MAX([1]Βοηθητικό!$E$40:$J$40)-1=MAX([1]Βοηθητικό!$E$1:$J$1)-4,'[1]ΣΤΟΙΧΕΙΑ ΕΤΟΥΣ 2'!$AQ$40,IF(MAX([1]Βοηθητικό!$E$40:$J$40)-1=MAX([1]Βοηθητικό!$E$1:$J$1)-5,'[1]ΣΤΟΙΧΕΙΑ ΕΤΟΥΣ 1'!$AQ$40,"")))))</f>
        <v>73775</v>
      </c>
      <c r="D3025" s="7">
        <f>IF(MAX([1]Βοηθητικό!$E$40:$J$40)=MAX([1]Βοηθητικό!$E$1:$J$1),'[1]ΣΤΟΙΧΕΙΑ ΕΤΟΥΣ 6'!$AQ$40,IF(MAX([1]Βοηθητικό!$E$40:$J$40)=MAX([1]Βοηθητικό!$E$1:$J$1)-1,'[1]ΣΤΟΙΧΕΙΑ ΕΤΟΥΣ 5'!$AQ$40,IF(MAX([1]Βοηθητικό!$E$40:$J$40)=MAX([1]Βοηθητικό!$E$1:$J$1)-2,'[1]ΣΤΟΙΧΕΙΑ ΕΤΟΥΣ 4'!$AQ$40,IF(MAX([1]Βοηθητικό!$E$40:$J$40)=MAX([1]Βοηθητικό!$E$1:$J$1)-3,'[1]ΣΤΟΙΧΕΙΑ ΕΤΟΥΣ 3'!$AQ$40,IF(MAX([1]Βοηθητικό!$E$40:$J$40)=MAX([1]Βοηθητικό!$E$1:$J$1)-4,'[1]ΣΤΟΙΧΕΙΑ ΕΤΟΥΣ 2'!$AQ$40,IF(MAX([1]Βοηθητικό!$E$40:$J$40)=MAX([1]Βοηθητικό!$E$1:$J$1)-5,'[1]ΣΤΟΙΧΕΙΑ ΕΤΟΥΣ 1'!$AQ$40,""))))))</f>
        <v>33718</v>
      </c>
    </row>
    <row r="3026" spans="1:4" x14ac:dyDescent="0.25">
      <c r="A3026" s="1" t="s">
        <v>43</v>
      </c>
      <c r="B3026" s="6">
        <f>IF(MAX([1]Βοηθητικό!$E$40:$J$40)-2=MAX([1]Βοηθητικό!$E$1:$J$1)-2,'[1]ΣΤΟΙΧΕΙΑ ΕΤΟΥΣ 4'!$AR$40,IF(MAX([1]Βοηθητικό!$E$40:$J$40)-2=MAX([1]Βοηθητικό!$E$1:$J$1)-3,'[1]ΣΤΟΙΧΕΙΑ ΕΤΟΥΣ 3'!$AR$40,IF(MAX([1]Βοηθητικό!$E$40:$J$40)-2=MAX([1]Βοηθητικό!$E$1:$J$1)-4,'[1]ΣΤΟΙΧΕΙΑ ΕΤΟΥΣ 2'!$AR$40,IF(MAX([1]Βοηθητικό!$E$40:$J$40)-2=MAX([1]Βοηθητικό!$E$1:$J$1)-5,'[1]ΣΤΟΙΧΕΙΑ ΕΤΟΥΣ 1'!$AR$40,""))))</f>
        <v>28403</v>
      </c>
      <c r="C3026" s="6">
        <f>IF(MAX([1]Βοηθητικό!$E$40:$J$40)-1=MAX([1]Βοηθητικό!$E$1:$J$1)-1,'[1]ΣΤΟΙΧΕΙΑ ΕΤΟΥΣ 5'!$AR$40,IF(MAX([1]Βοηθητικό!$E$40:$J$40)-1=MAX([1]Βοηθητικό!$E$1:$J$1)-2,'[1]ΣΤΟΙΧΕΙΑ ΕΤΟΥΣ 4'!$AR$40,IF(MAX([1]Βοηθητικό!$E$40:$J$40)-1=MAX([1]Βοηθητικό!$E$1:$J$1)-3,'[1]ΣΤΟΙΧΕΙΑ ΕΤΟΥΣ 3'!$AR$40,IF(MAX([1]Βοηθητικό!$E$40:$J$40)-1=MAX([1]Βοηθητικό!$E$1:$J$1)-4,'[1]ΣΤΟΙΧΕΙΑ ΕΤΟΥΣ 2'!$AR$40,IF(MAX([1]Βοηθητικό!$E$40:$J$40)-1=MAX([1]Βοηθητικό!$E$1:$J$1)-5,'[1]ΣΤΟΙΧΕΙΑ ΕΤΟΥΣ 1'!$AR$40,"")))))</f>
        <v>24388</v>
      </c>
      <c r="D3026" s="7">
        <f>IF(MAX([1]Βοηθητικό!$E$40:$J$40)=MAX([1]Βοηθητικό!$E$1:$J$1),'[1]ΣΤΟΙΧΕΙΑ ΕΤΟΥΣ 6'!$AR$40,IF(MAX([1]Βοηθητικό!$E$40:$J$40)=MAX([1]Βοηθητικό!$E$1:$J$1)-1,'[1]ΣΤΟΙΧΕΙΑ ΕΤΟΥΣ 5'!$AR$40,IF(MAX([1]Βοηθητικό!$E$40:$J$40)=MAX([1]Βοηθητικό!$E$1:$J$1)-2,'[1]ΣΤΟΙΧΕΙΑ ΕΤΟΥΣ 4'!$AR$40,IF(MAX([1]Βοηθητικό!$E$40:$J$40)=MAX([1]Βοηθητικό!$E$1:$J$1)-3,'[1]ΣΤΟΙΧΕΙΑ ΕΤΟΥΣ 3'!$AR$40,IF(MAX([1]Βοηθητικό!$E$40:$J$40)=MAX([1]Βοηθητικό!$E$1:$J$1)-4,'[1]ΣΤΟΙΧΕΙΑ ΕΤΟΥΣ 2'!$AR$40,IF(MAX([1]Βοηθητικό!$E$40:$J$40)=MAX([1]Βοηθητικό!$E$1:$J$1)-5,'[1]ΣΤΟΙΧΕΙΑ ΕΤΟΥΣ 1'!$AR$40,""))))))</f>
        <v>42961</v>
      </c>
    </row>
    <row r="3027" spans="1:4" x14ac:dyDescent="0.25">
      <c r="A3027" s="1" t="s">
        <v>44</v>
      </c>
      <c r="B3027" s="6">
        <f>IF(MAX([1]Βοηθητικό!$E$40:$J$40)-2=MAX([1]Βοηθητικό!$E$1:$J$1)-2,'[1]ΣΤΟΙΧΕΙΑ ΕΤΟΥΣ 4'!$AS$40,IF(MAX([1]Βοηθητικό!$E$40:$J$40)-2=MAX([1]Βοηθητικό!$E$1:$J$1)-3,'[1]ΣΤΟΙΧΕΙΑ ΕΤΟΥΣ 3'!$AS$40,IF(MAX([1]Βοηθητικό!$E$40:$J$40)-2=MAX([1]Βοηθητικό!$E$1:$J$1)-4,'[1]ΣΤΟΙΧΕΙΑ ΕΤΟΥΣ 2'!$AS$40,IF(MAX([1]Βοηθητικό!$E$40:$J$40)-2=MAX([1]Βοηθητικό!$E$1:$J$1)-5,'[1]ΣΤΟΙΧΕΙΑ ΕΤΟΥΣ 1'!$AS$40,""))))</f>
        <v>1368203</v>
      </c>
      <c r="C3027" s="6">
        <f>IF(MAX([1]Βοηθητικό!$E$40:$J$40)-1=MAX([1]Βοηθητικό!$E$1:$J$1)-1,'[1]ΣΤΟΙΧΕΙΑ ΕΤΟΥΣ 5'!$AS$40,IF(MAX([1]Βοηθητικό!$E$40:$J$40)-1=MAX([1]Βοηθητικό!$E$1:$J$1)-2,'[1]ΣΤΟΙΧΕΙΑ ΕΤΟΥΣ 4'!$AS$40,IF(MAX([1]Βοηθητικό!$E$40:$J$40)-1=MAX([1]Βοηθητικό!$E$1:$J$1)-3,'[1]ΣΤΟΙΧΕΙΑ ΕΤΟΥΣ 3'!$AS$40,IF(MAX([1]Βοηθητικό!$E$40:$J$40)-1=MAX([1]Βοηθητικό!$E$1:$J$1)-4,'[1]ΣΤΟΙΧΕΙΑ ΕΤΟΥΣ 2'!$AS$40,IF(MAX([1]Βοηθητικό!$E$40:$J$40)-1=MAX([1]Βοηθητικό!$E$1:$J$1)-5,'[1]ΣΤΟΙΧΕΙΑ ΕΤΟΥΣ 1'!$AS$40,"")))))</f>
        <v>1320046</v>
      </c>
      <c r="D3027" s="7">
        <f>IF(MAX([1]Βοηθητικό!$E$40:$J$40)=MAX([1]Βοηθητικό!$E$1:$J$1),'[1]ΣΤΟΙΧΕΙΑ ΕΤΟΥΣ 6'!$AS$40,IF(MAX([1]Βοηθητικό!$E$40:$J$40)=MAX([1]Βοηθητικό!$E$1:$J$1)-1,'[1]ΣΤΟΙΧΕΙΑ ΕΤΟΥΣ 5'!$AS$40,IF(MAX([1]Βοηθητικό!$E$40:$J$40)=MAX([1]Βοηθητικό!$E$1:$J$1)-2,'[1]ΣΤΟΙΧΕΙΑ ΕΤΟΥΣ 4'!$AS$40,IF(MAX([1]Βοηθητικό!$E$40:$J$40)=MAX([1]Βοηθητικό!$E$1:$J$1)-3,'[1]ΣΤΟΙΧΕΙΑ ΕΤΟΥΣ 3'!$AS$40,IF(MAX([1]Βοηθητικό!$E$40:$J$40)=MAX([1]Βοηθητικό!$E$1:$J$1)-4,'[1]ΣΤΟΙΧΕΙΑ ΕΤΟΥΣ 2'!$AS$40,IF(MAX([1]Βοηθητικό!$E$40:$J$40)=MAX([1]Βοηθητικό!$E$1:$J$1)-5,'[1]ΣΤΟΙΧΕΙΑ ΕΤΟΥΣ 1'!$AS$40,""))))))</f>
        <v>1493191</v>
      </c>
    </row>
    <row r="3028" spans="1:4" x14ac:dyDescent="0.25">
      <c r="A3028" s="1" t="s">
        <v>45</v>
      </c>
      <c r="B3028" s="6">
        <f>IF(MAX([1]Βοηθητικό!$E$40:$J$40)-2=MAX([1]Βοηθητικό!$E$1:$J$1)-2,'[1]ΣΤΟΙΧΕΙΑ ΕΤΟΥΣ 4'!$AT$40,IF(MAX([1]Βοηθητικό!$E$40:$J$40)-2=MAX([1]Βοηθητικό!$E$1:$J$1)-3,'[1]ΣΤΟΙΧΕΙΑ ΕΤΟΥΣ 3'!$AT$40,IF(MAX([1]Βοηθητικό!$E$40:$J$40)-2=MAX([1]Βοηθητικό!$E$1:$J$1)-4,'[1]ΣΤΟΙΧΕΙΑ ΕΤΟΥΣ 2'!$AT$40,IF(MAX([1]Βοηθητικό!$E$40:$J$40)-2=MAX([1]Βοηθητικό!$E$1:$J$1)-5,'[1]ΣΤΟΙΧΕΙΑ ΕΤΟΥΣ 1'!$AT$40,""))))</f>
        <v>162791</v>
      </c>
      <c r="C3028" s="6">
        <f>IF(MAX([1]Βοηθητικό!$E$40:$J$40)-1=MAX([1]Βοηθητικό!$E$1:$J$1)-1,'[1]ΣΤΟΙΧΕΙΑ ΕΤΟΥΣ 5'!$AT$40,IF(MAX([1]Βοηθητικό!$E$40:$J$40)-1=MAX([1]Βοηθητικό!$E$1:$J$1)-2,'[1]ΣΤΟΙΧΕΙΑ ΕΤΟΥΣ 4'!$AT$40,IF(MAX([1]Βοηθητικό!$E$40:$J$40)-1=MAX([1]Βοηθητικό!$E$1:$J$1)-3,'[1]ΣΤΟΙΧΕΙΑ ΕΤΟΥΣ 3'!$AT$40,IF(MAX([1]Βοηθητικό!$E$40:$J$40)-1=MAX([1]Βοηθητικό!$E$1:$J$1)-4,'[1]ΣΤΟΙΧΕΙΑ ΕΤΟΥΣ 2'!$AT$40,IF(MAX([1]Βοηθητικό!$E$40:$J$40)-1=MAX([1]Βοηθητικό!$E$1:$J$1)-5,'[1]ΣΤΟΙΧΕΙΑ ΕΤΟΥΣ 1'!$AT$40,"")))))</f>
        <v>180367</v>
      </c>
      <c r="D3028" s="7">
        <f>IF(MAX([1]Βοηθητικό!$E$40:$J$40)=MAX([1]Βοηθητικό!$E$1:$J$1),'[1]ΣΤΟΙΧΕΙΑ ΕΤΟΥΣ 6'!$AT$40,IF(MAX([1]Βοηθητικό!$E$40:$J$40)=MAX([1]Βοηθητικό!$E$1:$J$1)-1,'[1]ΣΤΟΙΧΕΙΑ ΕΤΟΥΣ 5'!$AT$40,IF(MAX([1]Βοηθητικό!$E$40:$J$40)=MAX([1]Βοηθητικό!$E$1:$J$1)-2,'[1]ΣΤΟΙΧΕΙΑ ΕΤΟΥΣ 4'!$AT$40,IF(MAX([1]Βοηθητικό!$E$40:$J$40)=MAX([1]Βοηθητικό!$E$1:$J$1)-3,'[1]ΣΤΟΙΧΕΙΑ ΕΤΟΥΣ 3'!$AT$40,IF(MAX([1]Βοηθητικό!$E$40:$J$40)=MAX([1]Βοηθητικό!$E$1:$J$1)-4,'[1]ΣΤΟΙΧΕΙΑ ΕΤΟΥΣ 2'!$AT$40,IF(MAX([1]Βοηθητικό!$E$40:$J$40)=MAX([1]Βοηθητικό!$E$1:$J$1)-5,'[1]ΣΤΟΙΧΕΙΑ ΕΤΟΥΣ 1'!$AT$40,""))))))</f>
        <v>214752</v>
      </c>
    </row>
    <row r="3029" spans="1:4" x14ac:dyDescent="0.25">
      <c r="A3029" s="1" t="s">
        <v>46</v>
      </c>
      <c r="B3029" s="6">
        <f>IF(MAX([1]Βοηθητικό!$E$40:$J$40)-2=MAX([1]Βοηθητικό!$E$1:$J$1)-2,'[1]ΣΤΟΙΧΕΙΑ ΕΤΟΥΣ 4'!$AU$40,IF(MAX([1]Βοηθητικό!$E$40:$J$40)-2=MAX([1]Βοηθητικό!$E$1:$J$1)-3,'[1]ΣΤΟΙΧΕΙΑ ΕΤΟΥΣ 3'!$AU$40,IF(MAX([1]Βοηθητικό!$E$40:$J$40)-2=MAX([1]Βοηθητικό!$E$1:$J$1)-4,'[1]ΣΤΟΙΧΕΙΑ ΕΤΟΥΣ 2'!$AU$40,IF(MAX([1]Βοηθητικό!$E$40:$J$40)-2=MAX([1]Βοηθητικό!$E$1:$J$1)-5,'[1]ΣΤΟΙΧΕΙΑ ΕΤΟΥΣ 1'!$AU$40,""))))</f>
        <v>0</v>
      </c>
      <c r="C3029" s="6">
        <f>IF(MAX([1]Βοηθητικό!$E$40:$J$40)-1=MAX([1]Βοηθητικό!$E$1:$J$1)-1,'[1]ΣΤΟΙΧΕΙΑ ΕΤΟΥΣ 5'!$AU$40,IF(MAX([1]Βοηθητικό!$E$40:$J$40)-1=MAX([1]Βοηθητικό!$E$1:$J$1)-2,'[1]ΣΤΟΙΧΕΙΑ ΕΤΟΥΣ 4'!$AU$40,IF(MAX([1]Βοηθητικό!$E$40:$J$40)-1=MAX([1]Βοηθητικό!$E$1:$J$1)-3,'[1]ΣΤΟΙΧΕΙΑ ΕΤΟΥΣ 3'!$AU$40,IF(MAX([1]Βοηθητικό!$E$40:$J$40)-1=MAX([1]Βοηθητικό!$E$1:$J$1)-4,'[1]ΣΤΟΙΧΕΙΑ ΕΤΟΥΣ 2'!$AU$40,IF(MAX([1]Βοηθητικό!$E$40:$J$40)-1=MAX([1]Βοηθητικό!$E$1:$J$1)-5,'[1]ΣΤΟΙΧΕΙΑ ΕΤΟΥΣ 1'!$AU$40,"")))))</f>
        <v>0</v>
      </c>
      <c r="D3029" s="7">
        <f>IF(MAX([1]Βοηθητικό!$E$40:$J$40)=MAX([1]Βοηθητικό!$E$1:$J$1),'[1]ΣΤΟΙΧΕΙΑ ΕΤΟΥΣ 6'!$AU$40,IF(MAX([1]Βοηθητικό!$E$40:$J$40)=MAX([1]Βοηθητικό!$E$1:$J$1)-1,'[1]ΣΤΟΙΧΕΙΑ ΕΤΟΥΣ 5'!$AU$40,IF(MAX([1]Βοηθητικό!$E$40:$J$40)=MAX([1]Βοηθητικό!$E$1:$J$1)-2,'[1]ΣΤΟΙΧΕΙΑ ΕΤΟΥΣ 4'!$AU$40,IF(MAX([1]Βοηθητικό!$E$40:$J$40)=MAX([1]Βοηθητικό!$E$1:$J$1)-3,'[1]ΣΤΟΙΧΕΙΑ ΕΤΟΥΣ 3'!$AU$40,IF(MAX([1]Βοηθητικό!$E$40:$J$40)=MAX([1]Βοηθητικό!$E$1:$J$1)-4,'[1]ΣΤΟΙΧΕΙΑ ΕΤΟΥΣ 2'!$AU$40,IF(MAX([1]Βοηθητικό!$E$40:$J$40)=MAX([1]Βοηθητικό!$E$1:$J$1)-5,'[1]ΣΤΟΙΧΕΙΑ ΕΤΟΥΣ 1'!$AU$40,""))))))</f>
        <v>0</v>
      </c>
    </row>
    <row r="3030" spans="1:4" x14ac:dyDescent="0.25">
      <c r="A3030" s="1" t="s">
        <v>47</v>
      </c>
      <c r="B3030" s="6">
        <f>IF(MAX([1]Βοηθητικό!$E$40:$J$40)-2=MAX([1]Βοηθητικό!$E$1:$J$1)-2,'[1]ΣΤΟΙΧΕΙΑ ΕΤΟΥΣ 4'!$AV$40,IF(MAX([1]Βοηθητικό!$E$40:$J$40)-2=MAX([1]Βοηθητικό!$E$1:$J$1)-3,'[1]ΣΤΟΙΧΕΙΑ ΕΤΟΥΣ 3'!$AV$40,IF(MAX([1]Βοηθητικό!$E$40:$J$40)-2=MAX([1]Βοηθητικό!$E$1:$J$1)-4,'[1]ΣΤΟΙΧΕΙΑ ΕΤΟΥΣ 2'!$AV$40,IF(MAX([1]Βοηθητικό!$E$40:$J$40)-2=MAX([1]Βοηθητικό!$E$1:$J$1)-5,'[1]ΣΤΟΙΧΕΙΑ ΕΤΟΥΣ 1'!$AV$40,""))))</f>
        <v>0</v>
      </c>
      <c r="C3030" s="6">
        <f>IF(MAX([1]Βοηθητικό!$E$40:$J$40)-1=MAX([1]Βοηθητικό!$E$1:$J$1)-1,'[1]ΣΤΟΙΧΕΙΑ ΕΤΟΥΣ 5'!$AV$40,IF(MAX([1]Βοηθητικό!$E$40:$J$40)-1=MAX([1]Βοηθητικό!$E$1:$J$1)-2,'[1]ΣΤΟΙΧΕΙΑ ΕΤΟΥΣ 4'!$AV$40,IF(MAX([1]Βοηθητικό!$E$40:$J$40)-1=MAX([1]Βοηθητικό!$E$1:$J$1)-3,'[1]ΣΤΟΙΧΕΙΑ ΕΤΟΥΣ 3'!$AV$40,IF(MAX([1]Βοηθητικό!$E$40:$J$40)-1=MAX([1]Βοηθητικό!$E$1:$J$1)-4,'[1]ΣΤΟΙΧΕΙΑ ΕΤΟΥΣ 2'!$AV$40,IF(MAX([1]Βοηθητικό!$E$40:$J$40)-1=MAX([1]Βοηθητικό!$E$1:$J$1)-5,'[1]ΣΤΟΙΧΕΙΑ ΕΤΟΥΣ 1'!$AV$40,"")))))</f>
        <v>0</v>
      </c>
      <c r="D3030" s="7">
        <f>IF(MAX([1]Βοηθητικό!$E$40:$J$40)=MAX([1]Βοηθητικό!$E$1:$J$1),'[1]ΣΤΟΙΧΕΙΑ ΕΤΟΥΣ 6'!$AV$40,IF(MAX([1]Βοηθητικό!$E$40:$J$40)=MAX([1]Βοηθητικό!$E$1:$J$1)-1,'[1]ΣΤΟΙΧΕΙΑ ΕΤΟΥΣ 5'!$AV$40,IF(MAX([1]Βοηθητικό!$E$40:$J$40)=MAX([1]Βοηθητικό!$E$1:$J$1)-2,'[1]ΣΤΟΙΧΕΙΑ ΕΤΟΥΣ 4'!$AV$40,IF(MAX([1]Βοηθητικό!$E$40:$J$40)=MAX([1]Βοηθητικό!$E$1:$J$1)-3,'[1]ΣΤΟΙΧΕΙΑ ΕΤΟΥΣ 3'!$AV$40,IF(MAX([1]Βοηθητικό!$E$40:$J$40)=MAX([1]Βοηθητικό!$E$1:$J$1)-4,'[1]ΣΤΟΙΧΕΙΑ ΕΤΟΥΣ 2'!$AV$40,IF(MAX([1]Βοηθητικό!$E$40:$J$40)=MAX([1]Βοηθητικό!$E$1:$J$1)-5,'[1]ΣΤΟΙΧΕΙΑ ΕΤΟΥΣ 1'!$AV$40,""))))))</f>
        <v>0</v>
      </c>
    </row>
    <row r="3031" spans="1:4" x14ac:dyDescent="0.25">
      <c r="A3031" s="1" t="s">
        <v>48</v>
      </c>
      <c r="B3031" s="6">
        <f>IF(MAX([1]Βοηθητικό!$E$40:$J$40)-2=MAX([1]Βοηθητικό!$E$1:$J$1)-2,'[1]ΣΤΟΙΧΕΙΑ ΕΤΟΥΣ 4'!$AW$40,IF(MAX([1]Βοηθητικό!$E$40:$J$40)-2=MAX([1]Βοηθητικό!$E$1:$J$1)-3,'[1]ΣΤΟΙΧΕΙΑ ΕΤΟΥΣ 3'!$AW$40,IF(MAX([1]Βοηθητικό!$E$40:$J$40)-2=MAX([1]Βοηθητικό!$E$1:$J$1)-4,'[1]ΣΤΟΙΧΕΙΑ ΕΤΟΥΣ 2'!$AW$40,IF(MAX([1]Βοηθητικό!$E$40:$J$40)-2=MAX([1]Βοηθητικό!$E$1:$J$1)-5,'[1]ΣΤΟΙΧΕΙΑ ΕΤΟΥΣ 1'!$AW$40,""))))</f>
        <v>90325</v>
      </c>
      <c r="C3031" s="6">
        <f>IF(MAX([1]Βοηθητικό!$E$40:$J$40)-1=MAX([1]Βοηθητικό!$E$1:$J$1)-1,'[1]ΣΤΟΙΧΕΙΑ ΕΤΟΥΣ 5'!$AW$40,IF(MAX([1]Βοηθητικό!$E$40:$J$40)-1=MAX([1]Βοηθητικό!$E$1:$J$1)-2,'[1]ΣΤΟΙΧΕΙΑ ΕΤΟΥΣ 4'!$AW$40,IF(MAX([1]Βοηθητικό!$E$40:$J$40)-1=MAX([1]Βοηθητικό!$E$1:$J$1)-3,'[1]ΣΤΟΙΧΕΙΑ ΕΤΟΥΣ 3'!$AW$40,IF(MAX([1]Βοηθητικό!$E$40:$J$40)-1=MAX([1]Βοηθητικό!$E$1:$J$1)-4,'[1]ΣΤΟΙΧΕΙΑ ΕΤΟΥΣ 2'!$AW$40,IF(MAX([1]Βοηθητικό!$E$40:$J$40)-1=MAX([1]Βοηθητικό!$E$1:$J$1)-5,'[1]ΣΤΟΙΧΕΙΑ ΕΤΟΥΣ 1'!$AW$40,"")))))</f>
        <v>77447</v>
      </c>
      <c r="D3031" s="7">
        <f>IF(MAX([1]Βοηθητικό!$E$40:$J$40)=MAX([1]Βοηθητικό!$E$1:$J$1),'[1]ΣΤΟΙΧΕΙΑ ΕΤΟΥΣ 6'!$AW$40,IF(MAX([1]Βοηθητικό!$E$40:$J$40)=MAX([1]Βοηθητικό!$E$1:$J$1)-1,'[1]ΣΤΟΙΧΕΙΑ ΕΤΟΥΣ 5'!$AW$40,IF(MAX([1]Βοηθητικό!$E$40:$J$40)=MAX([1]Βοηθητικό!$E$1:$J$1)-2,'[1]ΣΤΟΙΧΕΙΑ ΕΤΟΥΣ 4'!$AW$40,IF(MAX([1]Βοηθητικό!$E$40:$J$40)=MAX([1]Βοηθητικό!$E$1:$J$1)-3,'[1]ΣΤΟΙΧΕΙΑ ΕΤΟΥΣ 3'!$AW$40,IF(MAX([1]Βοηθητικό!$E$40:$J$40)=MAX([1]Βοηθητικό!$E$1:$J$1)-4,'[1]ΣΤΟΙΧΕΙΑ ΕΤΟΥΣ 2'!$AW$40,IF(MAX([1]Βοηθητικό!$E$40:$J$40)=MAX([1]Βοηθητικό!$E$1:$J$1)-5,'[1]ΣΤΟΙΧΕΙΑ ΕΤΟΥΣ 1'!$AW$40,""))))))</f>
        <v>91979</v>
      </c>
    </row>
    <row r="3032" spans="1:4" x14ac:dyDescent="0.25">
      <c r="A3032" s="1" t="s">
        <v>49</v>
      </c>
      <c r="B3032" s="6">
        <f>IF(MAX([1]Βοηθητικό!$E$40:$J$40)-2=MAX([1]Βοηθητικό!$E$1:$J$1)-2,'[1]ΣΤΟΙΧΕΙΑ ΕΤΟΥΣ 4'!$AX$40,IF(MAX([1]Βοηθητικό!$E$40:$J$40)-2=MAX([1]Βοηθητικό!$E$1:$J$1)-3,'[1]ΣΤΟΙΧΕΙΑ ΕΤΟΥΣ 3'!$AX$40,IF(MAX([1]Βοηθητικό!$E$40:$J$40)-2=MAX([1]Βοηθητικό!$E$1:$J$1)-4,'[1]ΣΤΟΙΧΕΙΑ ΕΤΟΥΣ 2'!$AX$40,IF(MAX([1]Βοηθητικό!$E$40:$J$40)-2=MAX([1]Βοηθητικό!$E$1:$J$1)-5,'[1]ΣΤΟΙΧΕΙΑ ΕΤΟΥΣ 1'!$AX$40,""))))</f>
        <v>90325</v>
      </c>
      <c r="C3032" s="6">
        <f>IF(MAX([1]Βοηθητικό!$E$40:$J$40)-1=MAX([1]Βοηθητικό!$E$1:$J$1)-1,'[1]ΣΤΟΙΧΕΙΑ ΕΤΟΥΣ 5'!$AX$40,IF(MAX([1]Βοηθητικό!$E$40:$J$40)-1=MAX([1]Βοηθητικό!$E$1:$J$1)-2,'[1]ΣΤΟΙΧΕΙΑ ΕΤΟΥΣ 4'!$AX$40,IF(MAX([1]Βοηθητικό!$E$40:$J$40)-1=MAX([1]Βοηθητικό!$E$1:$J$1)-3,'[1]ΣΤΟΙΧΕΙΑ ΕΤΟΥΣ 3'!$AX$40,IF(MAX([1]Βοηθητικό!$E$40:$J$40)-1=MAX([1]Βοηθητικό!$E$1:$J$1)-4,'[1]ΣΤΟΙΧΕΙΑ ΕΤΟΥΣ 2'!$AX$40,IF(MAX([1]Βοηθητικό!$E$40:$J$40)-1=MAX([1]Βοηθητικό!$E$1:$J$1)-5,'[1]ΣΤΟΙΧΕΙΑ ΕΤΟΥΣ 1'!$AX$40,"")))))</f>
        <v>77447</v>
      </c>
      <c r="D3032" s="7">
        <f>IF(MAX([1]Βοηθητικό!$E$40:$J$40)=MAX([1]Βοηθητικό!$E$1:$J$1),'[1]ΣΤΟΙΧΕΙΑ ΕΤΟΥΣ 6'!$AX$40,IF(MAX([1]Βοηθητικό!$E$40:$J$40)=MAX([1]Βοηθητικό!$E$1:$J$1)-1,'[1]ΣΤΟΙΧΕΙΑ ΕΤΟΥΣ 5'!$AX$40,IF(MAX([1]Βοηθητικό!$E$40:$J$40)=MAX([1]Βοηθητικό!$E$1:$J$1)-2,'[1]ΣΤΟΙΧΕΙΑ ΕΤΟΥΣ 4'!$AX$40,IF(MAX([1]Βοηθητικό!$E$40:$J$40)=MAX([1]Βοηθητικό!$E$1:$J$1)-3,'[1]ΣΤΟΙΧΕΙΑ ΕΤΟΥΣ 3'!$AX$40,IF(MAX([1]Βοηθητικό!$E$40:$J$40)=MAX([1]Βοηθητικό!$E$1:$J$1)-4,'[1]ΣΤΟΙΧΕΙΑ ΕΤΟΥΣ 2'!$AX$40,IF(MAX([1]Βοηθητικό!$E$40:$J$40)=MAX([1]Βοηθητικό!$E$1:$J$1)-5,'[1]ΣΤΟΙΧΕΙΑ ΕΤΟΥΣ 1'!$AX$40,""))))))</f>
        <v>91979</v>
      </c>
    </row>
    <row r="3033" spans="1:4" x14ac:dyDescent="0.25">
      <c r="A3033" s="1" t="s">
        <v>50</v>
      </c>
      <c r="B3033" s="6">
        <f>IF(MAX([1]Βοηθητικό!$E$40:$J$40)-2=MAX([1]Βοηθητικό!$E$1:$J$1)-2,'[1]ΣΤΟΙΧΕΙΑ ΕΤΟΥΣ 4'!$AY$40,IF(MAX([1]Βοηθητικό!$E$40:$J$40)-2=MAX([1]Βοηθητικό!$E$1:$J$1)-3,'[1]ΣΤΟΙΧΕΙΑ ΕΤΟΥΣ 3'!$AY$40,IF(MAX([1]Βοηθητικό!$E$40:$J$40)-2=MAX([1]Βοηθητικό!$E$1:$J$1)-4,'[1]ΣΤΟΙΧΕΙΑ ΕΤΟΥΣ 2'!$AY$40,IF(MAX([1]Βοηθητικό!$E$40:$J$40)-2=MAX([1]Βοηθητικό!$E$1:$J$1)-5,'[1]ΣΤΟΙΧΕΙΑ ΕΤΟΥΣ 1'!$AY$40,""))))</f>
        <v>0</v>
      </c>
      <c r="C3033" s="6">
        <f>IF(MAX([1]Βοηθητικό!$E$40:$J$40)-1=MAX([1]Βοηθητικό!$E$1:$J$1)-1,'[1]ΣΤΟΙΧΕΙΑ ΕΤΟΥΣ 5'!$AY$40,IF(MAX([1]Βοηθητικό!$E$40:$J$40)-1=MAX([1]Βοηθητικό!$E$1:$J$1)-2,'[1]ΣΤΟΙΧΕΙΑ ΕΤΟΥΣ 4'!$AY$40,IF(MAX([1]Βοηθητικό!$E$40:$J$40)-1=MAX([1]Βοηθητικό!$E$1:$J$1)-3,'[1]ΣΤΟΙΧΕΙΑ ΕΤΟΥΣ 3'!$AY$40,IF(MAX([1]Βοηθητικό!$E$40:$J$40)-1=MAX([1]Βοηθητικό!$E$1:$J$1)-4,'[1]ΣΤΟΙΧΕΙΑ ΕΤΟΥΣ 2'!$AY$40,IF(MAX([1]Βοηθητικό!$E$40:$J$40)-1=MAX([1]Βοηθητικό!$E$1:$J$1)-5,'[1]ΣΤΟΙΧΕΙΑ ΕΤΟΥΣ 1'!$AY$40,"")))))</f>
        <v>0</v>
      </c>
      <c r="D3033" s="7">
        <f>IF(MAX([1]Βοηθητικό!$E$40:$J$40)=MAX([1]Βοηθητικό!$E$1:$J$1),'[1]ΣΤΟΙΧΕΙΑ ΕΤΟΥΣ 6'!$AY$40,IF(MAX([1]Βοηθητικό!$E$40:$J$40)=MAX([1]Βοηθητικό!$E$1:$J$1)-1,'[1]ΣΤΟΙΧΕΙΑ ΕΤΟΥΣ 5'!$AY$40,IF(MAX([1]Βοηθητικό!$E$40:$J$40)=MAX([1]Βοηθητικό!$E$1:$J$1)-2,'[1]ΣΤΟΙΧΕΙΑ ΕΤΟΥΣ 4'!$AY$40,IF(MAX([1]Βοηθητικό!$E$40:$J$40)=MAX([1]Βοηθητικό!$E$1:$J$1)-3,'[1]ΣΤΟΙΧΕΙΑ ΕΤΟΥΣ 3'!$AY$40,IF(MAX([1]Βοηθητικό!$E$40:$J$40)=MAX([1]Βοηθητικό!$E$1:$J$1)-4,'[1]ΣΤΟΙΧΕΙΑ ΕΤΟΥΣ 2'!$AY$40,IF(MAX([1]Βοηθητικό!$E$40:$J$40)=MAX([1]Βοηθητικό!$E$1:$J$1)-5,'[1]ΣΤΟΙΧΕΙΑ ΕΤΟΥΣ 1'!$AY$40,""))))))</f>
        <v>0</v>
      </c>
    </row>
    <row r="3034" spans="1:4" x14ac:dyDescent="0.25">
      <c r="A3034" s="1" t="s">
        <v>51</v>
      </c>
      <c r="B3034" s="6">
        <f>IF(MAX([1]Βοηθητικό!$E$40:$J$40)-2=MAX([1]Βοηθητικό!$E$1:$J$1)-2,'[1]ΣΤΟΙΧΕΙΑ ΕΤΟΥΣ 4'!$AZ$40,IF(MAX([1]Βοηθητικό!$E$40:$J$40)-2=MAX([1]Βοηθητικό!$E$1:$J$1)-3,'[1]ΣΤΟΙΧΕΙΑ ΕΤΟΥΣ 3'!$AZ$40,IF(MAX([1]Βοηθητικό!$E$40:$J$40)-2=MAX([1]Βοηθητικό!$E$1:$J$1)-4,'[1]ΣΤΟΙΧΕΙΑ ΕΤΟΥΣ 2'!$AZ$40,IF(MAX([1]Βοηθητικό!$E$40:$J$40)-2=MAX([1]Βοηθητικό!$E$1:$J$1)-5,'[1]ΣΤΟΙΧΕΙΑ ΕΤΟΥΣ 1'!$AZ$40,""))))</f>
        <v>72466</v>
      </c>
      <c r="C3034" s="6">
        <f>IF(MAX([1]Βοηθητικό!$E$40:$J$40)-1=MAX([1]Βοηθητικό!$E$1:$J$1)-1,'[1]ΣΤΟΙΧΕΙΑ ΕΤΟΥΣ 5'!$AZ$40,IF(MAX([1]Βοηθητικό!$E$40:$J$40)-1=MAX([1]Βοηθητικό!$E$1:$J$1)-2,'[1]ΣΤΟΙΧΕΙΑ ΕΤΟΥΣ 4'!$AZ$40,IF(MAX([1]Βοηθητικό!$E$40:$J$40)-1=MAX([1]Βοηθητικό!$E$1:$J$1)-3,'[1]ΣΤΟΙΧΕΙΑ ΕΤΟΥΣ 3'!$AZ$40,IF(MAX([1]Βοηθητικό!$E$40:$J$40)-1=MAX([1]Βοηθητικό!$E$1:$J$1)-4,'[1]ΣΤΟΙΧΕΙΑ ΕΤΟΥΣ 2'!$AZ$40,IF(MAX([1]Βοηθητικό!$E$40:$J$40)-1=MAX([1]Βοηθητικό!$E$1:$J$1)-5,'[1]ΣΤΟΙΧΕΙΑ ΕΤΟΥΣ 1'!$AZ$40,"")))))</f>
        <v>102920</v>
      </c>
      <c r="D3034" s="7">
        <f>IF(MAX([1]Βοηθητικό!$E$40:$J$40)=MAX([1]Βοηθητικό!$E$1:$J$1),'[1]ΣΤΟΙΧΕΙΑ ΕΤΟΥΣ 6'!$AZ$40,IF(MAX([1]Βοηθητικό!$E$40:$J$40)=MAX([1]Βοηθητικό!$E$1:$J$1)-1,'[1]ΣΤΟΙΧΕΙΑ ΕΤΟΥΣ 5'!$AZ$40,IF(MAX([1]Βοηθητικό!$E$40:$J$40)=MAX([1]Βοηθητικό!$E$1:$J$1)-2,'[1]ΣΤΟΙΧΕΙΑ ΕΤΟΥΣ 4'!$AZ$40,IF(MAX([1]Βοηθητικό!$E$40:$J$40)=MAX([1]Βοηθητικό!$E$1:$J$1)-3,'[1]ΣΤΟΙΧΕΙΑ ΕΤΟΥΣ 3'!$AZ$40,IF(MAX([1]Βοηθητικό!$E$40:$J$40)=MAX([1]Βοηθητικό!$E$1:$J$1)-4,'[1]ΣΤΟΙΧΕΙΑ ΕΤΟΥΣ 2'!$AZ$40,IF(MAX([1]Βοηθητικό!$E$40:$J$40)=MAX([1]Βοηθητικό!$E$1:$J$1)-5,'[1]ΣΤΟΙΧΕΙΑ ΕΤΟΥΣ 1'!$AZ$40,""))))))</f>
        <v>122773</v>
      </c>
    </row>
    <row r="3035" spans="1:4" x14ac:dyDescent="0.25">
      <c r="A3035" s="1" t="s">
        <v>191</v>
      </c>
      <c r="B3035" s="6">
        <f>IF(MAX([1]Βοηθητικό!E40:J40)-2=MAX([1]Βοηθητικό!$E$1:$J$1)-2,'[1]ΣΤΟΙΧΕΙΑ ΕΤΟΥΣ 4'!BQ40,IF(MAX([1]Βοηθητικό!E40:J40)-2=MAX([1]Βοηθητικό!$E$1:$J$1)-3,'[1]ΣΤΟΙΧΕΙΑ ΕΤΟΥΣ 3'!BQ40,IF(MAX([1]Βοηθητικό!E40:J40)-2=MAX([1]Βοηθητικό!$E$1:$J$1)-4,'[1]ΣΤΟΙΧΕΙΑ ΕΤΟΥΣ 2'!BQ40,IF(MAX([1]Βοηθητικό!E40:J40)-2=MAX([1]Βοηθητικό!$E$1:$J$1)-5,'[1]ΣΤΟΙΧΕΙΑ ΕΤΟΥΣ 1'!BQ40,""))))</f>
        <v>190342</v>
      </c>
      <c r="C3035" s="6">
        <f>IF(MAX([1]Βοηθητικό!E40:J40)-1=MAX([1]Βοηθητικό!$E$1:$J$1)-1,'[1]ΣΤΟΙΧΕΙΑ ΕΤΟΥΣ 5'!BQ40,IF(MAX([1]Βοηθητικό!E40:J40)-1=MAX([1]Βοηθητικό!$E$1:$J$1)-2,'[1]ΣΤΟΙΧΕΙΑ ΕΤΟΥΣ 4'!BQ40,IF(MAX([1]Βοηθητικό!E40:J40)-1=MAX([1]Βοηθητικό!$E$1:$J$1)-3,'[1]ΣΤΟΙΧΕΙΑ ΕΤΟΥΣ 3'!BQ40,IF(MAX([1]Βοηθητικό!E40:J40)-1=MAX([1]Βοηθητικό!$E$1:$J$1)-4,'[1]ΣΤΟΙΧΕΙΑ ΕΤΟΥΣ 2'!BQ40,IF(MAX([1]Βοηθητικό!E40:J40)-1=MAX([1]Βοηθητικό!$E$1:$J$1)-5,'[1]ΣΤΟΙΧΕΙΑ ΕΤΟΥΣ 1'!BQ40,"")))))</f>
        <v>203599</v>
      </c>
      <c r="D3035" s="7">
        <f>IF(MAX([1]Βοηθητικό!E40:J40)=MAX([1]Βοηθητικό!$E$1:$J$1),'[1]ΣΤΟΙΧΕΙΑ ΕΤΟΥΣ 6'!BQ40,IF(MAX([1]Βοηθητικό!E40:J40)=MAX([1]Βοηθητικό!$E$1:$J$1)-1,'[1]ΣΤΟΙΧΕΙΑ ΕΤΟΥΣ 5'!BQ40,IF(MAX([1]Βοηθητικό!E40:J40)=MAX([1]Βοηθητικό!$E$1:$J$1)-2,'[1]ΣΤΟΙΧΕΙΑ ΕΤΟΥΣ 4'!BQ40,IF(MAX([1]Βοηθητικό!E40:J40)=MAX([1]Βοηθητικό!$E$1:$J$1)-3,'[1]ΣΤΟΙΧΕΙΑ ΕΤΟΥΣ 3'!BQ40,IF(MAX([1]Βοηθητικό!E40:J40)=MAX([1]Βοηθητικό!$E$1:$J$1)-4,'[1]ΣΤΟΙΧΕΙΑ ΕΤΟΥΣ 2'!BQ40,IF(MAX([1]Βοηθητικό!E40:J40)=MAX([1]Βοηθητικό!$E$1:$J$1)-5,'[1]ΣΤΟΙΧΕΙΑ ΕΤΟΥΣ 1'!BQ40,""))))))</f>
        <v>257092</v>
      </c>
    </row>
    <row r="3036" spans="1:4" x14ac:dyDescent="0.25">
      <c r="A3036" s="1" t="s">
        <v>55</v>
      </c>
      <c r="B3036" s="6">
        <f>IF(MAX([1]Βοηθητικό!$E$40:$J$40)-2=MAX([1]Βοηθητικό!$E$1:$J$1)-2,'[1]ΣΤΟΙΧΕΙΑ ΕΤΟΥΣ 4'!$BD$40,IF(MAX([1]Βοηθητικό!$E$40:$J$40)-2=MAX([1]Βοηθητικό!$E$1:$J$1)-3,'[1]ΣΤΟΙΧΕΙΑ ΕΤΟΥΣ 3'!$BD$40,IF(MAX([1]Βοηθητικό!$E$40:$J$40)-2=MAX([1]Βοηθητικό!$E$1:$J$1)-4,'[1]ΣΤΟΙΧΕΙΑ ΕΤΟΥΣ 2'!$BD$40,IF(MAX([1]Βοηθητικό!$E$40:$J$40)-2=MAX([1]Βοηθητικό!$E$1:$J$1)-5,'[1]ΣΤΟΙΧΕΙΑ ΕΤΟΥΣ 1'!$BD$40,""))))</f>
        <v>0</v>
      </c>
      <c r="C3036" s="6">
        <f>IF(MAX([1]Βοηθητικό!$E$40:$J$40)-1=MAX([1]Βοηθητικό!$E$1:$J$1)-1,'[1]ΣΤΟΙΧΕΙΑ ΕΤΟΥΣ 5'!$BD$40,IF(MAX([1]Βοηθητικό!$E$40:$J$40)-1=MAX([1]Βοηθητικό!$E$1:$J$1)-2,'[1]ΣΤΟΙΧΕΙΑ ΕΤΟΥΣ 4'!$BD$40,IF(MAX([1]Βοηθητικό!$E$40:$J$40)-1=MAX([1]Βοηθητικό!$E$1:$J$1)-3,'[1]ΣΤΟΙΧΕΙΑ ΕΤΟΥΣ 3'!$BD$40,IF(MAX([1]Βοηθητικό!$E$40:$J$40)-1=MAX([1]Βοηθητικό!$E$1:$J$1)-4,'[1]ΣΤΟΙΧΕΙΑ ΕΤΟΥΣ 2'!$BD$40,IF(MAX([1]Βοηθητικό!$E$40:$J$40)-1=MAX([1]Βοηθητικό!$E$1:$J$1)-5,'[1]ΣΤΟΙΧΕΙΑ ΕΤΟΥΣ 1'!$BD$40,"")))))</f>
        <v>0</v>
      </c>
      <c r="D3036" s="7">
        <f>IF(MAX([1]Βοηθητικό!$E$40:$J$40)=MAX([1]Βοηθητικό!$E$1:$J$1),'[1]ΣΤΟΙΧΕΙΑ ΕΤΟΥΣ 6'!$BD$40,IF(MAX([1]Βοηθητικό!$E$40:$J$40)=MAX([1]Βοηθητικό!$E$1:$J$1)-1,'[1]ΣΤΟΙΧΕΙΑ ΕΤΟΥΣ 5'!$BD$40,IF(MAX([1]Βοηθητικό!$E$40:$J$40)=MAX([1]Βοηθητικό!$E$1:$J$1)-2,'[1]ΣΤΟΙΧΕΙΑ ΕΤΟΥΣ 4'!$BD$40,IF(MAX([1]Βοηθητικό!$E$40:$J$40)=MAX([1]Βοηθητικό!$E$1:$J$1)-3,'[1]ΣΤΟΙΧΕΙΑ ΕΤΟΥΣ 3'!$BD$40,IF(MAX([1]Βοηθητικό!$E$40:$J$40)=MAX([1]Βοηθητικό!$E$1:$J$1)-4,'[1]ΣΤΟΙΧΕΙΑ ΕΤΟΥΣ 2'!$BD$40,IF(MAX([1]Βοηθητικό!$E$40:$J$40)=MAX([1]Βοηθητικό!$E$1:$J$1)-5,'[1]ΣΤΟΙΧΕΙΑ ΕΤΟΥΣ 1'!$BD$40,""))))))</f>
        <v>0</v>
      </c>
    </row>
    <row r="3037" spans="1:4" x14ac:dyDescent="0.25">
      <c r="A3037" s="1" t="s">
        <v>64</v>
      </c>
      <c r="B3037" s="6">
        <f>IF(MAX([1]Βοηθητικό!$E$40:$J$40)-2=MAX([1]Βοηθητικό!$E$1:$J$1)-2,'[1]ΣΤΟΙΧΕΙΑ ΕΤΟΥΣ 4'!$BM$40,IF(MAX([1]Βοηθητικό!$E$40:$J$40)-2=MAX([1]Βοηθητικό!$E$1:$J$1)-3,'[1]ΣΤΟΙΧΕΙΑ ΕΤΟΥΣ 3'!$BM$40,IF(MAX([1]Βοηθητικό!$E$40:$J$40)-2=MAX([1]Βοηθητικό!$E$1:$J$1)-4,'[1]ΣΤΟΙΧΕΙΑ ΕΤΟΥΣ 2'!$BM$40,IF(MAX([1]Βοηθητικό!$E$40:$J$40)-2=MAX([1]Βοηθητικό!$E$1:$J$1)-5,'[1]ΣΤΟΙΧΕΙΑ ΕΤΟΥΣ 1'!$BM$40,""))))</f>
        <v>-23594</v>
      </c>
      <c r="C3037" s="6">
        <f>IF(MAX([1]Βοηθητικό!$E$40:$J$40)-1=MAX([1]Βοηθητικό!$E$1:$J$1)-1,'[1]ΣΤΟΙΧΕΙΑ ΕΤΟΥΣ 5'!$BM$40,IF(MAX([1]Βοηθητικό!$E$40:$J$40)-1=MAX([1]Βοηθητικό!$E$1:$J$1)-2,'[1]ΣΤΟΙΧΕΙΑ ΕΤΟΥΣ 4'!$BM$40,IF(MAX([1]Βοηθητικό!$E$40:$J$40)-1=MAX([1]Βοηθητικό!$E$1:$J$1)-3,'[1]ΣΤΟΙΧΕΙΑ ΕΤΟΥΣ 3'!$BM$40,IF(MAX([1]Βοηθητικό!$E$40:$J$40)-1=MAX([1]Βοηθητικό!$E$1:$J$1)-4,'[1]ΣΤΟΙΧΕΙΑ ΕΤΟΥΣ 2'!$BM$40,IF(MAX([1]Βοηθητικό!$E$40:$J$40)-1=MAX([1]Βοηθητικό!$E$1:$J$1)-5,'[1]ΣΤΟΙΧΕΙΑ ΕΤΟΥΣ 1'!$BM$40,"")))))</f>
        <v>-31811</v>
      </c>
      <c r="D3037" s="7">
        <f>IF(MAX([1]Βοηθητικό!$E$40:$J$40)=MAX([1]Βοηθητικό!$E$1:$J$1),'[1]ΣΤΟΙΧΕΙΑ ΕΤΟΥΣ 6'!$BM$40,IF(MAX([1]Βοηθητικό!$E$40:$J$40)=MAX([1]Βοηθητικό!$E$1:$J$1)-1,'[1]ΣΤΟΙΧΕΙΑ ΕΤΟΥΣ 5'!$BM$40,IF(MAX([1]Βοηθητικό!$E$40:$J$40)=MAX([1]Βοηθητικό!$E$1:$J$1)-2,'[1]ΣΤΟΙΧΕΙΑ ΕΤΟΥΣ 4'!$BM$40,IF(MAX([1]Βοηθητικό!$E$40:$J$40)=MAX([1]Βοηθητικό!$E$1:$J$1)-3,'[1]ΣΤΟΙΧΕΙΑ ΕΤΟΥΣ 3'!$BM$40,IF(MAX([1]Βοηθητικό!$E$40:$J$40)=MAX([1]Βοηθητικό!$E$1:$J$1)-4,'[1]ΣΤΟΙΧΕΙΑ ΕΤΟΥΣ 2'!$BM$40,IF(MAX([1]Βοηθητικό!$E$40:$J$40)=MAX([1]Βοηθητικό!$E$1:$J$1)-5,'[1]ΣΤΟΙΧΕΙΑ ΕΤΟΥΣ 1'!$BM$40,""))))))</f>
        <v>-37943</v>
      </c>
    </row>
    <row r="3038" spans="1:4" x14ac:dyDescent="0.25">
      <c r="A3038" s="1"/>
      <c r="B3038" s="9"/>
      <c r="C3038" s="9"/>
      <c r="D3038" s="9"/>
    </row>
    <row r="3039" spans="1:4" x14ac:dyDescent="0.25">
      <c r="A3039" s="1" t="s">
        <v>176</v>
      </c>
      <c r="B3039" s="1"/>
      <c r="C3039" s="1"/>
      <c r="D3039" s="2" t="s">
        <v>192</v>
      </c>
    </row>
    <row r="3040" spans="1:4" x14ac:dyDescent="0.25">
      <c r="A3040" s="3" t="str">
        <f>"ΚΩΔΙΚΟΣ ICAP" &amp; ": " &amp; '[1]ΣΤΟΙΧΕΙΑ ΕΤΟΥΣ 3'!A$40</f>
        <v>ΚΩΔΙΚΟΣ ICAP: 798259</v>
      </c>
      <c r="B3040" s="1"/>
      <c r="C3040" s="1"/>
      <c r="D3040" s="1"/>
    </row>
    <row r="3041" spans="1:4" x14ac:dyDescent="0.25">
      <c r="A3041" s="3" t="str">
        <f>'[1]ΣΤΟΙΧΕΙΑ ΕΤΟΥΣ 3'!B$40</f>
        <v>ΚΟΠΙΔΑΚΗΣ, Κ., &amp; ΣΙΑ Ο.Ε.</v>
      </c>
      <c r="B3041" s="1"/>
      <c r="C3041" s="1"/>
      <c r="D3041" s="1"/>
    </row>
    <row r="3042" spans="1:4" x14ac:dyDescent="0.25">
      <c r="A3042" s="3" t="s">
        <v>193</v>
      </c>
      <c r="B3042" s="4" t="str">
        <f>RIGHT(B3021,4)</f>
        <v>2016</v>
      </c>
      <c r="C3042" s="4" t="str">
        <f>RIGHT(C3021,4)</f>
        <v>2017</v>
      </c>
      <c r="D3042" s="4" t="str">
        <f>RIGHT(D3021,4)</f>
        <v>2018</v>
      </c>
    </row>
    <row r="3043" spans="1:4" x14ac:dyDescent="0.25">
      <c r="A3043" s="1" t="s">
        <v>194</v>
      </c>
      <c r="B3043" s="10">
        <f>IF(B3007&lt;=0,"-",IF(OR(B3034/B3007*100&lt;-500,B3034/B3007*100&gt;500),"-",B3034/B3007*100))</f>
        <v>4.3562342312989291</v>
      </c>
      <c r="C3043" s="10">
        <f>IF(C3007&lt;=0,"-",IF(OR(C3034/C3007*100&lt;-500,C3034/C3007*100&gt;500),"-",C3034/C3007*100))</f>
        <v>5.9333221876963691</v>
      </c>
      <c r="D3043" s="10">
        <f>IF(D3007&lt;=0,"-",IF(OR(D3034/D3007*100&lt;-500,D3034/D3007*100&gt;500),"-",D3034/D3007*100))</f>
        <v>6.7478417821737553</v>
      </c>
    </row>
    <row r="3044" spans="1:4" x14ac:dyDescent="0.25">
      <c r="A3044" s="1" t="s">
        <v>195</v>
      </c>
      <c r="B3044" s="10">
        <f>IF(B3019=0,"-",IF(OR(B3034/B3019*100&lt;-500,B3034/B3019*100&gt;500),"-",B3034/B3019*100))</f>
        <v>1.6368093037879758</v>
      </c>
      <c r="C3044" s="10">
        <f>IF(C3019=0,"-",IF(OR(C3034/C3019*100&lt;-500,C3034/C3019*100&gt;500),"-",C3034/C3019*100))</f>
        <v>2.2849079520879756</v>
      </c>
      <c r="D3044" s="10">
        <f>IF(D3019=0,"-",IF(OR(D3034/D3019*100&lt;-500,D3034/D3019*100&gt;500),"-",D3034/D3019*100))</f>
        <v>2.1415794132910038</v>
      </c>
    </row>
    <row r="3045" spans="1:4" x14ac:dyDescent="0.25">
      <c r="A3045" s="1" t="s">
        <v>196</v>
      </c>
      <c r="B3045" s="10">
        <f>IF(B3022=0,"-",IF(OR(B3024/B3022*100&lt;-500,B3024/B3022*100&gt;99),"-",B3024/B3022*100))</f>
        <v>36.048069956132458</v>
      </c>
      <c r="C3045" s="10">
        <f>IF(C3022=0,"-",IF(OR(C3024/C3022*100&lt;-500,C3024/C3022*100&gt;99),"-",C3024/C3022*100))</f>
        <v>36.467276420772052</v>
      </c>
      <c r="D3045" s="10">
        <f>IF(D3022=0,"-",IF(OR(D3024/D3022*100&lt;-500,D3024/D3022*100&gt;99),"-",D3024/D3022*100))</f>
        <v>31.565808869417548</v>
      </c>
    </row>
    <row r="3046" spans="1:4" x14ac:dyDescent="0.25">
      <c r="A3046" s="1" t="s">
        <v>197</v>
      </c>
      <c r="B3046" s="10">
        <f>IF(B3022=0,"-",IF(OR(B3028/B3022*100&lt;-500,B3028/B3022*100&gt;500),"-",B3028/B3022*100))</f>
        <v>3.9330513202180888</v>
      </c>
      <c r="C3046" s="10">
        <f>IF(C3022=0,"-",IF(OR(C3028/C3022*100&lt;-500,C3028/C3022*100&gt;500),"-",C3028/C3022*100))</f>
        <v>4.5329947541845517</v>
      </c>
      <c r="D3046" s="10">
        <f>IF(D3022=0,"-",IF(OR(D3028/D3022*100&lt;-500,D3028/D3022*100&gt;500),"-",D3028/D3022*100))</f>
        <v>3.9476332711337956</v>
      </c>
    </row>
    <row r="3047" spans="1:4" x14ac:dyDescent="0.25">
      <c r="A3047" s="1" t="s">
        <v>198</v>
      </c>
      <c r="B3047" s="10">
        <f>IF(B3022=0,"-",IF(OR(B3034/B3022*100&lt;-500,B3034/B3022*100&gt;500),"-",B3034/B3022*100))</f>
        <v>1.7507878013583307</v>
      </c>
      <c r="C3047" s="10">
        <f>IF(C3022=0,"-",IF(OR(C3034/C3022*100&lt;-500,C3034/C3022*100&gt;500),"-",C3034/C3022*100))</f>
        <v>2.586591893753702</v>
      </c>
      <c r="D3047" s="10">
        <f>IF(D3022=0,"-",IF(OR(D3034/D3022*100&lt;-500,D3034/D3022*100&gt;500),"-",D3034/D3022*100))</f>
        <v>2.2568487352709612</v>
      </c>
    </row>
    <row r="3048" spans="1:4" x14ac:dyDescent="0.25">
      <c r="A3048" s="1" t="s">
        <v>199</v>
      </c>
      <c r="B3048" s="10">
        <f>IF(B3022=0,"-",IF(OR(B3035/B3022*100&lt;-500,B3035/B3022*100&gt;500),"-",B3035/B3022*100))</f>
        <v>4.5986869937094275</v>
      </c>
      <c r="C3048" s="10">
        <f t="shared" ref="C3048:D3048" si="35">IF(C3022=0,"-",IF(OR(C3035/C3022*100&lt;-500,C3035/C3022*100&gt;500),"-",C3035/C3022*100))</f>
        <v>5.1168628349821219</v>
      </c>
      <c r="D3048" s="10">
        <f t="shared" si="35"/>
        <v>4.7259393763146784</v>
      </c>
    </row>
    <row r="3049" spans="1:4" x14ac:dyDescent="0.25">
      <c r="A3049" s="1" t="s">
        <v>200</v>
      </c>
      <c r="B3049" s="10">
        <f>IF(B3007&lt;=0,"-",IF(OR((B3011+B3014)/B3007&lt;=0,(B3011+B3014)/B3007&gt;100),"-",(B3011+B3014)/B3007))</f>
        <v>1.6614182979150598</v>
      </c>
      <c r="C3049" s="10">
        <f>IF(C3007&lt;=0,"-",IF(OR((C3011+C3014)/C3007&lt;=0,(C3011+C3014)/C3007&gt;100),"-",(C3011+C3014)/C3007))</f>
        <v>1.5967439366774088</v>
      </c>
      <c r="D3049" s="10">
        <f>IF(D3007&lt;=0,"-",IF(OR((D3011+D3014)/D3007&lt;=0,(D3011+D3014)/D3007&gt;100),"-",(D3011+D3014)/D3007))</f>
        <v>2.1508716138638184</v>
      </c>
    </row>
    <row r="3050" spans="1:4" x14ac:dyDescent="0.25">
      <c r="A3050" s="1" t="s">
        <v>201</v>
      </c>
      <c r="B3050" s="10">
        <f>IF(B3026=0,"-",IF((B3026+B3034)&lt;=0,"-",IF(OR((B3026+B3034)/B3026&lt;=0,(B3026+B3034)/B3026&gt;1000),"-",(B3026+B3034)/B3026)))</f>
        <v>3.5513502094849136</v>
      </c>
      <c r="C3050" s="10">
        <f>IF(C3026=0,"-",IF((C3026+C3034)&lt;=0,"-",IF(OR((C3026+C3034)/C3026&lt;=0,(C3026+C3034)/C3026&gt;1000),"-",(C3026+C3034)/C3026)))</f>
        <v>5.2201082499589964</v>
      </c>
      <c r="D3050" s="10">
        <f>IF(D3026=0,"-",IF((D3026+D3034)&lt;=0,"-",IF(OR((D3026+D3034)/D3026&lt;=0,(D3026+D3034)/D3026&gt;1000),"-",(D3026+D3034)/D3026)))</f>
        <v>3.857777984683783</v>
      </c>
    </row>
    <row r="3051" spans="1:4" x14ac:dyDescent="0.25">
      <c r="A3051" s="1" t="s">
        <v>202</v>
      </c>
      <c r="B3051" s="10" t="str">
        <f>IF(B3007&lt;=0,"-",IF(B3015=0,"-",IF(OR(B3015/B3007*100&lt;0,B3015/B3007*100&gt;1000),"-",B3015/B3007*100)))</f>
        <v>-</v>
      </c>
      <c r="C3051" s="10">
        <f>IF(C3007&lt;=0,"-",IF(C3015=0,"-",IF(OR(C3015/C3007*100&lt;0,C3015/C3007*100&gt;1000),"-",C3015/C3007*100)))</f>
        <v>4.7856866961449551</v>
      </c>
      <c r="D3051" s="10">
        <f>IF(D3007&lt;=0,"-",IF(D3015=0,"-",IF(OR(D3015/D3007*100&lt;0,D3015/D3007*100&gt;1000),"-",D3015/D3007*100)))</f>
        <v>23.284459347678766</v>
      </c>
    </row>
    <row r="3052" spans="1:4" x14ac:dyDescent="0.25">
      <c r="A3052" s="1" t="s">
        <v>81</v>
      </c>
      <c r="B3052" s="10">
        <f>IF(B3014=0,"-",IF(OR((B2995+B2999+B3003)/B3014&lt;0,(B2995+B2999+B3003)/B3014&gt;50),"-",(B2995+B2999+B3003)/B3014))</f>
        <v>1.5176828938134557</v>
      </c>
      <c r="C3052" s="10">
        <f>IF(C3014=0,"-",IF(OR((C2995+C2999+C3003)/C3014&lt;0,(C2995+C2999+C3003)/C3014&gt;50),"-",(C2995+C2999+C3003)/C3014))</f>
        <v>1.3462123553041287</v>
      </c>
      <c r="D3052" s="10">
        <f>IF(D3014=0,"-",IF(OR((D2995+D2999+D3003)/D3014&lt;0,(D2995+D2999+D3003)/D3014&gt;50),"-",(D2995+D2999+D3003)/D3014))</f>
        <v>1.1410771007044345</v>
      </c>
    </row>
    <row r="3053" spans="1:4" x14ac:dyDescent="0.25">
      <c r="A3053" s="1" t="s">
        <v>203</v>
      </c>
      <c r="B3053" s="10">
        <f>IF(B3014=0,"-",IF(OR((B2999+B3003)/B3014&lt;0,(B2999+B3003)/B3014&gt;30),"-",(B2999+B3003)/B3014))</f>
        <v>1.3901283470945398</v>
      </c>
      <c r="C3053" s="10">
        <f>IF(C3014=0,"-",IF(OR((C2999+C3003)/C3014&lt;0,(C2999+C3003)/C3014&gt;30),"-",(C2999+C3003)/C3014))</f>
        <v>1.1923254994403869</v>
      </c>
      <c r="D3053" s="10">
        <f>IF(D3014=0,"-",IF(OR((D2999+D3003)/D3014&lt;0,(D2999+D3003)/D3014&gt;30),"-",(D2999+D3003)/D3014))</f>
        <v>1.003470063952203</v>
      </c>
    </row>
    <row r="3054" spans="1:4" x14ac:dyDescent="0.25">
      <c r="A3054" s="1" t="s">
        <v>204</v>
      </c>
      <c r="B3054" s="10">
        <f>IF(B3014=0,"-",IF(OR((B3001+B3003)/B3014&lt;0,(B3001+B3003)/B3014&gt;15),"-",(B3001+B3003)/B3014))</f>
        <v>0.4115048428759347</v>
      </c>
      <c r="C3054" s="10">
        <f>IF(C3014=0,"-",IF(OR((C3001+C3003)/C3014&lt;0,(C3001+C3003)/C3014&gt;15),"-",(C3001+C3003)/C3014))</f>
        <v>8.5447168502934476E-2</v>
      </c>
      <c r="D3054" s="10">
        <f>IF(D3014=0,"-",IF(OR((D3001+D3003)/D3014&lt;0,(D3001+D3003)/D3014&gt;15),"-",(D3001+D3003)/D3014))</f>
        <v>0.18422529696348003</v>
      </c>
    </row>
    <row r="3055" spans="1:4" x14ac:dyDescent="0.25">
      <c r="A3055" s="1" t="s">
        <v>205</v>
      </c>
      <c r="B3055" s="8">
        <f>IF((B2995+B2999+B3003)-B3014=0,"-",(B2995+B2999+B3003)-B3014)</f>
        <v>975210</v>
      </c>
      <c r="C3055" s="8">
        <f>IF((C2995+C2999+C3003)-C3014=0,"-",(C2995+C2999+C3003)-C3014)</f>
        <v>670013</v>
      </c>
      <c r="D3055" s="8">
        <f>IF((D2995+D2999+D3003)-D3014=0,"-",(D2995+D2999+D3003)-D3014)</f>
        <v>379031</v>
      </c>
    </row>
    <row r="3056" spans="1:4" x14ac:dyDescent="0.25">
      <c r="A3056" s="1" t="s">
        <v>206</v>
      </c>
      <c r="B3056" s="11">
        <f>IF(B3022=0,"-",IF(OR(B3000/B3022*365&lt;=0,B3000/B3022*365&gt;720),"-",B3000/B3022*365))</f>
        <v>153.58012500933185</v>
      </c>
      <c r="C3056" s="11">
        <f>IF(C3022=0,"-",IF(OR(C3000/C3022*365&lt;=0,C3000/C3022*365&gt;720),"-",C3000/C3022*365))</f>
        <v>186.88979037597815</v>
      </c>
      <c r="D3056" s="11">
        <f>IF(D3022=0,"-",IF(OR(D3000/D3022*365&lt;=0,D3000/D3022*365&gt;720),"-",D3000/D3022*365))</f>
        <v>133.11610860182657</v>
      </c>
    </row>
    <row r="3057" spans="1:4" x14ac:dyDescent="0.25">
      <c r="A3057" s="1" t="s">
        <v>207</v>
      </c>
      <c r="B3057" s="11">
        <f>IF(B3023=0,"-",IF(OR(B3016/B3023*365&lt;=0,B3016/B3023*365&gt;720),"-",B3016/B3023*365))</f>
        <v>199.08169541175434</v>
      </c>
      <c r="C3057" s="11">
        <f>IF(C3023=0,"-",IF(OR(C3016/C3023*365&lt;=0,C3016/C3023*365&gt;720),"-",C3016/C3023*365))</f>
        <v>212.16181966774738</v>
      </c>
      <c r="D3057" s="11">
        <f>IF(D3023=0,"-",IF(OR(D3016/D3023*365&lt;=0,D3016/D3023*365&gt;720),"-",D3016/D3023*365))</f>
        <v>186.24227570777416</v>
      </c>
    </row>
    <row r="3058" spans="1:4" x14ac:dyDescent="0.25">
      <c r="A3058" s="1" t="s">
        <v>208</v>
      </c>
      <c r="B3058" s="11">
        <f>IF(B3023=0,"-",IF(OR(B2995/B3023*365&lt;=0,B2995/B3023*365&gt;720),"-",B2995/B3023*365))</f>
        <v>33.13360619538399</v>
      </c>
      <c r="C3058" s="11">
        <f>IF(C3023=0,"-",IF(OR(C2995/C3023*365&lt;=0,C2995/C3023*365&gt;720),"-",C2995/C3023*365))</f>
        <v>42.999712020304152</v>
      </c>
      <c r="D3058" s="11">
        <f>IF(D3023=0,"-",IF(OR(D2995/D3023*365&lt;=0,D2995/D3023*365&gt;720),"-",D2995/D3023*365))</f>
        <v>36.247508281999217</v>
      </c>
    </row>
    <row r="3059" spans="1:4" x14ac:dyDescent="0.25">
      <c r="A3059" s="1" t="s">
        <v>209</v>
      </c>
      <c r="B3059" s="10">
        <f>IF(OR(B3019=0,B3022=0),"-",IF(OR(B3022/B3019&lt;=0,B3022/B3019&gt;100),"-",B3022/B3019))</f>
        <v>0.93489873673901225</v>
      </c>
      <c r="C3059" s="10">
        <f>IF(OR(C3019=0,C3022=0),"-",IF(OR(C3022/C3019&lt;=0,C3022/C3019&gt;100),"-",C3022/C3019))</f>
        <v>0.88336623864234021</v>
      </c>
      <c r="D3059" s="10">
        <f>IF(OR(D3019=0,D3022=0),"-",IF(OR(D3022/D3019&lt;=0,D3022/D3019&gt;100),"-",D3022/D3019))</f>
        <v>0.94892465756411537</v>
      </c>
    </row>
    <row r="3060" spans="1:4" x14ac:dyDescent="0.25">
      <c r="A3060" s="1" t="s">
        <v>210</v>
      </c>
      <c r="B3060" s="8">
        <f>IF(OR(B3058="-",B3056="-",B3057="-"),"-",(B3058+B3056)-B3057)</f>
        <v>-12.367964207038511</v>
      </c>
      <c r="C3060" s="8">
        <f>IF(OR(C3058="-",C3056="-",C3057="-"),"-",(C3058+C3056)-C3057)</f>
        <v>17.727682728534916</v>
      </c>
      <c r="D3060" s="8">
        <f>IF(OR(D3058="-",D3056="-",D3057="-"),"-",(D3058+D3056)-D3057)</f>
        <v>-16.878658823948371</v>
      </c>
    </row>
    <row r="3061" spans="1:4" x14ac:dyDescent="0.25">
      <c r="A3061" s="1" t="s">
        <v>211</v>
      </c>
      <c r="B3061" s="10">
        <f>IF(B2984=0,"-",(B2984/B3004)*100)</f>
        <v>35.422829227569487</v>
      </c>
      <c r="C3061" s="10">
        <f>IF(C2984=0,"-",(C2984/C3004)*100)</f>
        <v>42.160658866928088</v>
      </c>
      <c r="D3061" s="10">
        <f>IF(D2984=0,"-",(D2984/D3004)*100)</f>
        <v>46.523310933091452</v>
      </c>
    </row>
    <row r="3062" spans="1:4" x14ac:dyDescent="0.25">
      <c r="A3062" s="1" t="s">
        <v>212</v>
      </c>
      <c r="B3062" s="10" t="str">
        <f>IF(B3015=0,"-",IF(B3015/B3022&gt;10,"-",(B3015/B3022)*100))</f>
        <v>-</v>
      </c>
      <c r="C3062" s="10">
        <f>IF(C3015=0,"-",IF(C3015/C3022&gt;10,"-",(C3015/C3022)*100))</f>
        <v>2.0862879214552672</v>
      </c>
      <c r="D3062" s="10">
        <f>IF(D3015=0,"-",IF(D3015/D3022&gt;10,"-",(D3015/D3022)*100))</f>
        <v>7.7876014771271942</v>
      </c>
    </row>
    <row r="3063" spans="1:4" x14ac:dyDescent="0.25">
      <c r="A3063" s="1"/>
      <c r="B3063" s="1"/>
      <c r="C3063" s="1"/>
      <c r="D3063" s="1"/>
    </row>
    <row r="3064" spans="1:4" x14ac:dyDescent="0.25">
      <c r="A3064" s="1"/>
      <c r="B3064" s="1"/>
      <c r="C3064" s="1"/>
      <c r="D3064" s="1"/>
    </row>
    <row r="3065" spans="1:4" x14ac:dyDescent="0.25">
      <c r="A3065" s="1" t="s">
        <v>176</v>
      </c>
      <c r="B3065" s="1"/>
      <c r="C3065" s="1"/>
      <c r="D3065" s="2" t="s">
        <v>177</v>
      </c>
    </row>
    <row r="3066" spans="1:4" x14ac:dyDescent="0.25">
      <c r="A3066" s="3" t="str">
        <f>"ΚΩΔΙΚΟΣ ICAP" &amp; ": " &amp; '[1]ΣΤΟΙΧΕΙΑ ΕΤΟΥΣ 3'!A$42</f>
        <v>ΚΩΔΙΚΟΣ ICAP: 85860</v>
      </c>
      <c r="B3066" s="1"/>
      <c r="C3066" s="1"/>
      <c r="D3066" s="2"/>
    </row>
    <row r="3067" spans="1:4" x14ac:dyDescent="0.25">
      <c r="A3067" s="3" t="str">
        <f>'[1]ΣΤΟΙΧΕΙΑ ΕΤΟΥΣ 3'!B$42</f>
        <v>ΚΟΥΡΤΗΣ, ΑΡ., Α.Ε.</v>
      </c>
      <c r="B3067" s="1"/>
      <c r="C3067" s="1"/>
      <c r="D3067" s="1"/>
    </row>
    <row r="3068" spans="1:4" x14ac:dyDescent="0.25">
      <c r="A3068" s="1" t="s">
        <v>178</v>
      </c>
      <c r="B3068" s="2" t="s">
        <v>179</v>
      </c>
      <c r="C3068" s="2" t="s">
        <v>179</v>
      </c>
      <c r="D3068" s="2" t="s">
        <v>179</v>
      </c>
    </row>
    <row r="3069" spans="1:4" x14ac:dyDescent="0.25">
      <c r="A3069" s="3" t="s">
        <v>180</v>
      </c>
      <c r="B3069" s="4" t="str">
        <f>IF(MAX([1]Βοηθητικό!$E$42:$J$42)-2=MAX([1]Βοηθητικό!$E$1:$J$1)-2,RIGHT('[1]ΣΤΟΙΧΕΙΑ ΕΤΟΥΣ 4'!$F$42,10),IF(MAX([1]Βοηθητικό!$E$42:$J$42)-2=MAX([1]Βοηθητικό!$E$1:$J$1)-3,RIGHT('[1]ΣΤΟΙΧΕΙΑ ΕΤΟΥΣ 3'!$F$42,10),IF(MAX([1]Βοηθητικό!$E$42:$J$42)-2=MAX([1]Βοηθητικό!$E$1:$J$1)-4,RIGHT('[1]ΣΤΟΙΧΕΙΑ ΕΤΟΥΣ 2'!$F$42,10),IF(MAX([1]Βοηθητικό!$E$42:$J$42)-2=MAX([1]Βοηθητικό!$E$1:$J$1)-5,RIGHT('[1]ΣΤΟΙΧΕΙΑ ΕΤΟΥΣ 1'!$F$42,10),""))))</f>
        <v>30/06/2018</v>
      </c>
      <c r="C3069" s="17" t="str">
        <f>IF(MAX([1]Βοηθητικό!$E$42:$J$42)-1=MAX([1]Βοηθητικό!$E$1:$J$1)-1,RIGHT('[1]ΣΤΟΙΧΕΙΑ ΕΤΟΥΣ 5'!$F$42,10),IF(MAX([1]Βοηθητικό!$E$42:$J$42)-1=MAX([1]Βοηθητικό!$E$1:$J$1)-2,RIGHT('[1]ΣΤΟΙΧΕΙΑ ΕΤΟΥΣ 4'!$F$42,10),IF(MAX([1]Βοηθητικό!$E$42:$J$42)-1=MAX([1]Βοηθητικό!$E$1:$J$1)-3,RIGHT('[1]ΣΤΟΙΧΕΙΑ ΕΤΟΥΣ 3'!$F$42,10),IF(MAX([1]Βοηθητικό!$E$42:$J$42)-1=MAX([1]Βοηθητικό!$E$1:$J$1)-4,RIGHT('[1]ΣΤΟΙΧΕΙΑ ΕΤΟΥΣ 2'!$F$42,10),IF(MAX([1]Βοηθητικό!$E$42:$J$42)-1=MAX([1]Βοηθητικό!$E$1:$J$1)-5,RIGHT('[1]ΣΤΟΙΧΕΙΑ ΕΤΟΥΣ 1'!$F$42,10),"")))))</f>
        <v>30/06/2019</v>
      </c>
      <c r="D3069" s="5" t="str">
        <f>IF(MAX([1]Βοηθητικό!$E$42:$J$42)=MAX([1]Βοηθητικό!$E$1:$J$1),RIGHT('[1]ΣΤΟΙΧΕΙΑ ΕΤΟΥΣ 6'!$F$42,10),IF(MAX([1]Βοηθητικό!$E$42:$J$42)=MAX([1]Βοηθητικό!$E$1:$J$1)-1,RIGHT('[1]ΣΤΟΙΧΕΙΑ ΕΤΟΥΣ 5'!$F$42,10),IF(MAX([1]Βοηθητικό!$E$42:$J$42)=MAX([1]Βοηθητικό!$E$1:$J$1)-2,RIGHT('[1]ΣΤΟΙΧΕΙΑ ΕΤΟΥΣ 4'!$F$42,10),IF(MAX([1]Βοηθητικό!$E$42:$J$42)=MAX([1]Βοηθητικό!$E$1:$J$1)-3,RIGHT('[1]ΣΤΟΙΧΕΙΑ ΕΤΟΥΣ 3'!$F$42,10),IF(MAX([1]Βοηθητικό!$E$42:$J$42)=MAX([1]Βοηθητικό!$E$1:$J$1)-4,RIGHT('[1]ΣΤΟΙΧΕΙΑ ΕΤΟΥΣ 2'!$F$42,10),IF(MAX([1]Βοηθητικό!$E$42:$J$42)=MAX([1]Βοηθητικό!$E$1:$J$1)-5,RIGHT('[1]ΣΤΟΙΧΕΙΑ ΕΤΟΥΣ 1'!$F$42,10),""))))))</f>
        <v>30/06/2020</v>
      </c>
    </row>
    <row r="3070" spans="1:4" x14ac:dyDescent="0.25">
      <c r="A3070" s="1" t="s">
        <v>6</v>
      </c>
      <c r="B3070" s="6">
        <f>IF(MAX([1]Βοηθητικό!$E$42:$J$42)-2=MAX([1]Βοηθητικό!$E$1:$J$1)-2,'[1]ΣΤΟΙΧΕΙΑ ΕΤΟΥΣ 4'!$G$42,IF(MAX([1]Βοηθητικό!$E$42:$J$42)-2=MAX([1]Βοηθητικό!$E$1:$J$1)-3,'[1]ΣΤΟΙΧΕΙΑ ΕΤΟΥΣ 3'!$G$42,IF(MAX([1]Βοηθητικό!$E$42:$J$42)-2=MAX([1]Βοηθητικό!$E$1:$J$1)-4,'[1]ΣΤΟΙΧΕΙΑ ΕΤΟΥΣ 2'!$G$42,IF(MAX([1]Βοηθητικό!$E$42:$J$42)-2=MAX([1]Βοηθητικό!$E$1:$J$1)-5,'[1]ΣΤΟΙΧΕΙΑ ΕΤΟΥΣ 1'!$G$42,""))))</f>
        <v>3576970</v>
      </c>
      <c r="C3070" s="6">
        <f>IF(MAX([1]Βοηθητικό!$E$42:$J$42)-1=MAX([1]Βοηθητικό!$E$1:$J$1)-1,'[1]ΣΤΟΙΧΕΙΑ ΕΤΟΥΣ 5'!$G$42,IF(MAX([1]Βοηθητικό!$E$42:$J$42)-1=MAX([1]Βοηθητικό!$E$1:$J$1)-2,'[1]ΣΤΟΙΧΕΙΑ ΕΤΟΥΣ 4'!$G$42,IF(MAX([1]Βοηθητικό!$E$42:$J$42)-1=MAX([1]Βοηθητικό!$E$1:$J$1)-3,'[1]ΣΤΟΙΧΕΙΑ ΕΤΟΥΣ 3'!$G$42,IF(MAX([1]Βοηθητικό!$E$42:$J$42)-1=MAX([1]Βοηθητικό!$E$1:$J$1)-4,'[1]ΣΤΟΙΧΕΙΑ ΕΤΟΥΣ 2'!$G$42,IF(MAX([1]Βοηθητικό!$E$42:$J$42)-1=MAX([1]Βοηθητικό!$E$1:$J$1)-5,'[1]ΣΤΟΙΧΕΙΑ ΕΤΟΥΣ 1'!$G$42,"")))))</f>
        <v>3492815</v>
      </c>
      <c r="D3070" s="7">
        <f>IF(MAX([1]Βοηθητικό!$E$42:$J$42)=MAX([1]Βοηθητικό!$E$1:$J$1),'[1]ΣΤΟΙΧΕΙΑ ΕΤΟΥΣ 6'!$G$42,IF(MAX([1]Βοηθητικό!$E$42:$J$42)=MAX([1]Βοηθητικό!$E$1:$J$1)-1,'[1]ΣΤΟΙΧΕΙΑ ΕΤΟΥΣ 5'!$G$42,IF(MAX([1]Βοηθητικό!$E$42:$J$42)=MAX([1]Βοηθητικό!$E$1:$J$1)-2,'[1]ΣΤΟΙΧΕΙΑ ΕΤΟΥΣ 4'!$G$42,IF(MAX([1]Βοηθητικό!$E$42:$J$42)=MAX([1]Βοηθητικό!$E$1:$J$1)-3,'[1]ΣΤΟΙΧΕΙΑ ΕΤΟΥΣ 3'!$G$42,IF(MAX([1]Βοηθητικό!$E$42:$J$42)=MAX([1]Βοηθητικό!$E$1:$J$1)-4,'[1]ΣΤΟΙΧΕΙΑ ΕΤΟΥΣ 2'!$G$42,IF(MAX([1]Βοηθητικό!$E$42:$J$42)=MAX([1]Βοηθητικό!$E$1:$J$1)-5,'[1]ΣΤΟΙΧΕΙΑ ΕΤΟΥΣ 1'!$G$42,""))))))</f>
        <v>5894562</v>
      </c>
    </row>
    <row r="3071" spans="1:4" x14ac:dyDescent="0.25">
      <c r="A3071" s="1" t="s">
        <v>7</v>
      </c>
      <c r="B3071" s="6">
        <f>IF(MAX([1]Βοηθητικό!$E$42:$J$42)-2=MAX([1]Βοηθητικό!$E$1:$J$1)-2,'[1]ΣΤΟΙΧΕΙΑ ΕΤΟΥΣ 4'!$H$42,IF(MAX([1]Βοηθητικό!$E$42:$J$42)-2=MAX([1]Βοηθητικό!$E$1:$J$1)-3,'[1]ΣΤΟΙΧΕΙΑ ΕΤΟΥΣ 3'!$H$42,IF(MAX([1]Βοηθητικό!$E$42:$J$42)-2=MAX([1]Βοηθητικό!$E$1:$J$1)-4,'[1]ΣΤΟΙΧΕΙΑ ΕΤΟΥΣ 2'!$H$42,IF(MAX([1]Βοηθητικό!$E$42:$J$42)-2=MAX([1]Βοηθητικό!$E$1:$J$1)-5,'[1]ΣΤΟΙΧΕΙΑ ΕΤΟΥΣ 1'!$H$42,""))))</f>
        <v>1154295</v>
      </c>
      <c r="C3071" s="6">
        <f>IF(MAX([1]Βοηθητικό!$E$42:$J$42)-1=MAX([1]Βοηθητικό!$E$1:$J$1)-1,'[1]ΣΤΟΙΧΕΙΑ ΕΤΟΥΣ 5'!$H$42,IF(MAX([1]Βοηθητικό!$E$42:$J$42)-1=MAX([1]Βοηθητικό!$E$1:$J$1)-2,'[1]ΣΤΟΙΧΕΙΑ ΕΤΟΥΣ 4'!$H$42,IF(MAX([1]Βοηθητικό!$E$42:$J$42)-1=MAX([1]Βοηθητικό!$E$1:$J$1)-3,'[1]ΣΤΟΙΧΕΙΑ ΕΤΟΥΣ 3'!$H$42,IF(MAX([1]Βοηθητικό!$E$42:$J$42)-1=MAX([1]Βοηθητικό!$E$1:$J$1)-4,'[1]ΣΤΟΙΧΕΙΑ ΕΤΟΥΣ 2'!$H$42,IF(MAX([1]Βοηθητικό!$E$42:$J$42)-1=MAX([1]Βοηθητικό!$E$1:$J$1)-5,'[1]ΣΤΟΙΧΕΙΑ ΕΤΟΥΣ 1'!$H$42,"")))))</f>
        <v>1154295</v>
      </c>
      <c r="D3071" s="7">
        <f>IF(MAX([1]Βοηθητικό!$E$42:$J$42)=MAX([1]Βοηθητικό!$E$1:$J$1),'[1]ΣΤΟΙΧΕΙΑ ΕΤΟΥΣ 6'!$H$42,IF(MAX([1]Βοηθητικό!$E$42:$J$42)=MAX([1]Βοηθητικό!$E$1:$J$1)-1,'[1]ΣΤΟΙΧΕΙΑ ΕΤΟΥΣ 5'!$H$42,IF(MAX([1]Βοηθητικό!$E$42:$J$42)=MAX([1]Βοηθητικό!$E$1:$J$1)-2,'[1]ΣΤΟΙΧΕΙΑ ΕΤΟΥΣ 4'!$H$42,IF(MAX([1]Βοηθητικό!$E$42:$J$42)=MAX([1]Βοηθητικό!$E$1:$J$1)-3,'[1]ΣΤΟΙΧΕΙΑ ΕΤΟΥΣ 3'!$H$42,IF(MAX([1]Βοηθητικό!$E$42:$J$42)=MAX([1]Βοηθητικό!$E$1:$J$1)-4,'[1]ΣΤΟΙΧΕΙΑ ΕΤΟΥΣ 2'!$H$42,IF(MAX([1]Βοηθητικό!$E$42:$J$42)=MAX([1]Βοηθητικό!$E$1:$J$1)-5,'[1]ΣΤΟΙΧΕΙΑ ΕΤΟΥΣ 1'!$H$42,""))))))</f>
        <v>2275404</v>
      </c>
    </row>
    <row r="3072" spans="1:4" x14ac:dyDescent="0.25">
      <c r="A3072" s="1" t="s">
        <v>8</v>
      </c>
      <c r="B3072" s="6">
        <f>IF(MAX([1]Βοηθητικό!$E$42:$J$42)-2=MAX([1]Βοηθητικό!$E$1:$J$1)-2,'[1]ΣΤΟΙΧΕΙΑ ΕΤΟΥΣ 4'!$I$42,IF(MAX([1]Βοηθητικό!$E$42:$J$42)-2=MAX([1]Βοηθητικό!$E$1:$J$1)-3,'[1]ΣΤΟΙΧΕΙΑ ΕΤΟΥΣ 3'!$I$42,IF(MAX([1]Βοηθητικό!$E$42:$J$42)-2=MAX([1]Βοηθητικό!$E$1:$J$1)-4,'[1]ΣΤΟΙΧΕΙΑ ΕΤΟΥΣ 2'!$I$42,IF(MAX([1]Βοηθητικό!$E$42:$J$42)-2=MAX([1]Βοηθητικό!$E$1:$J$1)-5,'[1]ΣΤΟΙΧΕΙΑ ΕΤΟΥΣ 1'!$I$42,""))))</f>
        <v>4123216</v>
      </c>
      <c r="C3072" s="6">
        <f>IF(MAX([1]Βοηθητικό!$E$42:$J$42)-1=MAX([1]Βοηθητικό!$E$1:$J$1)-1,'[1]ΣΤΟΙΧΕΙΑ ΕΤΟΥΣ 5'!$I$42,IF(MAX([1]Βοηθητικό!$E$42:$J$42)-1=MAX([1]Βοηθητικό!$E$1:$J$1)-2,'[1]ΣΤΟΙΧΕΙΑ ΕΤΟΥΣ 4'!$I$42,IF(MAX([1]Βοηθητικό!$E$42:$J$42)-1=MAX([1]Βοηθητικό!$E$1:$J$1)-3,'[1]ΣΤΟΙΧΕΙΑ ΕΤΟΥΣ 3'!$I$42,IF(MAX([1]Βοηθητικό!$E$42:$J$42)-1=MAX([1]Βοηθητικό!$E$1:$J$1)-4,'[1]ΣΤΟΙΧΕΙΑ ΕΤΟΥΣ 2'!$I$42,IF(MAX([1]Βοηθητικό!$E$42:$J$42)-1=MAX([1]Βοηθητικό!$E$1:$J$1)-5,'[1]ΣΤΟΙΧΕΙΑ ΕΤΟΥΣ 1'!$I$42,"")))))</f>
        <v>4123198</v>
      </c>
      <c r="D3072" s="7">
        <f>IF(MAX([1]Βοηθητικό!$E$42:$J$42)=MAX([1]Βοηθητικό!$E$1:$J$1),'[1]ΣΤΟΙΧΕΙΑ ΕΤΟΥΣ 6'!$I$42,IF(MAX([1]Βοηθητικό!$E$42:$J$42)=MAX([1]Βοηθητικό!$E$1:$J$1)-1,'[1]ΣΤΟΙΧΕΙΑ ΕΤΟΥΣ 5'!$I$42,IF(MAX([1]Βοηθητικό!$E$42:$J$42)=MAX([1]Βοηθητικό!$E$1:$J$1)-2,'[1]ΣΤΟΙΧΕΙΑ ΕΤΟΥΣ 4'!$I$42,IF(MAX([1]Βοηθητικό!$E$42:$J$42)=MAX([1]Βοηθητικό!$E$1:$J$1)-3,'[1]ΣΤΟΙΧΕΙΑ ΕΤΟΥΣ 3'!$I$42,IF(MAX([1]Βοηθητικό!$E$42:$J$42)=MAX([1]Βοηθητικό!$E$1:$J$1)-4,'[1]ΣΤΟΙΧΕΙΑ ΕΤΟΥΣ 2'!$I$42,IF(MAX([1]Βοηθητικό!$E$42:$J$42)=MAX([1]Βοηθητικό!$E$1:$J$1)-5,'[1]ΣΤΟΙΧΕΙΑ ΕΤΟΥΣ 1'!$I$42,""))))))</f>
        <v>3672175</v>
      </c>
    </row>
    <row r="3073" spans="1:4" x14ac:dyDescent="0.25">
      <c r="A3073" s="1" t="s">
        <v>57</v>
      </c>
      <c r="B3073" s="6">
        <f>IF(MAX([1]Βοηθητικό!$E$42:$J$42)-2=MAX([1]Βοηθητικό!$E$1:$J$1)-2,'[1]ΣΤΟΙΧΕΙΑ ΕΤΟΥΣ 4'!$BF$42,IF(MAX([1]Βοηθητικό!$E$42:$J$42)-2=MAX([1]Βοηθητικό!$E$1:$J$1)-3,'[1]ΣΤΟΙΧΕΙΑ ΕΤΟΥΣ 3'!$BF$42,IF(MAX([1]Βοηθητικό!$E$42:$J$42)-2=MAX([1]Βοηθητικό!$E$1:$J$1)-4,'[1]ΣΤΟΙΧΕΙΑ ΕΤΟΥΣ 2'!$BF$42,IF(MAX([1]Βοηθητικό!$E$42:$J$42)-2=MAX([1]Βοηθητικό!$E$1:$J$1)-5,'[1]ΣΤΟΙΧΕΙΑ ΕΤΟΥΣ 1'!$BF$42,""))))</f>
        <v>67615</v>
      </c>
      <c r="C3073" s="6">
        <f>IF(MAX([1]Βοηθητικό!$E$42:$J$42)-1=MAX([1]Βοηθητικό!$E$1:$J$1)-1,'[1]ΣΤΟΙΧΕΙΑ ΕΤΟΥΣ 5'!$BF$42,IF(MAX([1]Βοηθητικό!$E$42:$J$42)-1=MAX([1]Βοηθητικό!$E$1:$J$1)-2,'[1]ΣΤΟΙΧΕΙΑ ΕΤΟΥΣ 4'!$BF$42,IF(MAX([1]Βοηθητικό!$E$42:$J$42)-1=MAX([1]Βοηθητικό!$E$1:$J$1)-3,'[1]ΣΤΟΙΧΕΙΑ ΕΤΟΥΣ 3'!$BF$42,IF(MAX([1]Βοηθητικό!$E$42:$J$42)-1=MAX([1]Βοηθητικό!$E$1:$J$1)-4,'[1]ΣΤΟΙΧΕΙΑ ΕΤΟΥΣ 2'!$BF$42,IF(MAX([1]Βοηθητικό!$E$42:$J$42)-1=MAX([1]Βοηθητικό!$E$1:$J$1)-5,'[1]ΣΤΟΙΧΕΙΑ ΕΤΟΥΣ 1'!$BF$42,"")))))</f>
        <v>67615</v>
      </c>
      <c r="D3073" s="7">
        <f>IF(MAX([1]Βοηθητικό!$E$42:$J$42)=MAX([1]Βοηθητικό!$E$1:$J$1),'[1]ΣΤΟΙΧΕΙΑ ΕΤΟΥΣ 6'!$BF$42,IF(MAX([1]Βοηθητικό!$E$42:$J$42)=MAX([1]Βοηθητικό!$E$1:$J$1)-1,'[1]ΣΤΟΙΧΕΙΑ ΕΤΟΥΣ 5'!$BF$42,IF(MAX([1]Βοηθητικό!$E$42:$J$42)=MAX([1]Βοηθητικό!$E$1:$J$1)-2,'[1]ΣΤΟΙΧΕΙΑ ΕΤΟΥΣ 4'!$BF$42,IF(MAX([1]Βοηθητικό!$E$42:$J$42)=MAX([1]Βοηθητικό!$E$1:$J$1)-3,'[1]ΣΤΟΙΧΕΙΑ ΕΤΟΥΣ 3'!$BF$42,IF(MAX([1]Βοηθητικό!$E$42:$J$42)=MAX([1]Βοηθητικό!$E$1:$J$1)-4,'[1]ΣΤΟΙΧΕΙΑ ΕΤΟΥΣ 2'!$BF$42,IF(MAX([1]Βοηθητικό!$E$42:$J$42)=MAX([1]Βοηθητικό!$E$1:$J$1)-5,'[1]ΣΤΟΙΧΕΙΑ ΕΤΟΥΣ 1'!$BF$42,""))))))</f>
        <v>67615</v>
      </c>
    </row>
    <row r="3074" spans="1:4" x14ac:dyDescent="0.25">
      <c r="A3074" s="1" t="s">
        <v>9</v>
      </c>
      <c r="B3074" s="6">
        <f>IF(MAX([1]Βοηθητικό!$E$42:$J$42)-2=MAX([1]Βοηθητικό!$E$1:$J$1)-2,'[1]ΣΤΟΙΧΕΙΑ ΕΤΟΥΣ 4'!$J$42,IF(MAX([1]Βοηθητικό!$E$42:$J$42)-2=MAX([1]Βοηθητικό!$E$1:$J$1)-3,'[1]ΣΤΟΙΧΕΙΑ ΕΤΟΥΣ 3'!$J$42,IF(MAX([1]Βοηθητικό!$E$42:$J$42)-2=MAX([1]Βοηθητικό!$E$1:$J$1)-4,'[1]ΣΤΟΙΧΕΙΑ ΕΤΟΥΣ 2'!$J$42,IF(MAX([1]Βοηθητικό!$E$42:$J$42)-2=MAX([1]Βοηθητικό!$E$1:$J$1)-5,'[1]ΣΤΟΙΧΕΙΑ ΕΤΟΥΣ 1'!$J$42,""))))</f>
        <v>604096</v>
      </c>
      <c r="C3074" s="6">
        <f>IF(MAX([1]Βοηθητικό!$E$42:$J$42)-1=MAX([1]Βοηθητικό!$E$1:$J$1)-1,'[1]ΣΤΟΙΧΕΙΑ ΕΤΟΥΣ 5'!$J$42,IF(MAX([1]Βοηθητικό!$E$42:$J$42)-1=MAX([1]Βοηθητικό!$E$1:$J$1)-2,'[1]ΣΤΟΙΧΕΙΑ ΕΤΟΥΣ 4'!$J$42,IF(MAX([1]Βοηθητικό!$E$42:$J$42)-1=MAX([1]Βοηθητικό!$E$1:$J$1)-3,'[1]ΣΤΟΙΧΕΙΑ ΕΤΟΥΣ 3'!$J$42,IF(MAX([1]Βοηθητικό!$E$42:$J$42)-1=MAX([1]Βοηθητικό!$E$1:$J$1)-4,'[1]ΣΤΟΙΧΕΙΑ ΕΤΟΥΣ 2'!$J$42,IF(MAX([1]Βοηθητικό!$E$42:$J$42)-1=MAX([1]Βοηθητικό!$E$1:$J$1)-5,'[1]ΣΤΟΙΧΕΙΑ ΕΤΟΥΣ 1'!$J$42,"")))))</f>
        <v>604096</v>
      </c>
      <c r="D3074" s="7">
        <f>IF(MAX([1]Βοηθητικό!$E$42:$J$42)=MAX([1]Βοηθητικό!$E$1:$J$1),'[1]ΣΤΟΙΧΕΙΑ ΕΤΟΥΣ 6'!$J$42,IF(MAX([1]Βοηθητικό!$E$42:$J$42)=MAX([1]Βοηθητικό!$E$1:$J$1)-1,'[1]ΣΤΟΙΧΕΙΑ ΕΤΟΥΣ 5'!$J$42,IF(MAX([1]Βοηθητικό!$E$42:$J$42)=MAX([1]Βοηθητικό!$E$1:$J$1)-2,'[1]ΣΤΟΙΧΕΙΑ ΕΤΟΥΣ 4'!$J$42,IF(MAX([1]Βοηθητικό!$E$42:$J$42)=MAX([1]Βοηθητικό!$E$1:$J$1)-3,'[1]ΣΤΟΙΧΕΙΑ ΕΤΟΥΣ 3'!$J$42,IF(MAX([1]Βοηθητικό!$E$42:$J$42)=MAX([1]Βοηθητικό!$E$1:$J$1)-4,'[1]ΣΤΟΙΧΕΙΑ ΕΤΟΥΣ 2'!$J$42,IF(MAX([1]Βοηθητικό!$E$42:$J$42)=MAX([1]Βοηθητικό!$E$1:$J$1)-5,'[1]ΣΤΟΙΧΕΙΑ ΕΤΟΥΣ 1'!$J$42,""))))))</f>
        <v>608558</v>
      </c>
    </row>
    <row r="3075" spans="1:4" x14ac:dyDescent="0.25">
      <c r="A3075" s="1" t="s">
        <v>181</v>
      </c>
      <c r="B3075" s="6">
        <f>IF(MAX([1]Βοηθητικό!$E$42:$J$42)-2=MAX([1]Βοηθητικό!$E$1:$J$1)-2,'[1]ΣΤΟΙΧΕΙΑ ΕΤΟΥΣ 4'!$M$42,IF(MAX([1]Βοηθητικό!$E$42:$J$42)-2=MAX([1]Βοηθητικό!$E$1:$J$1)-3,'[1]ΣΤΟΙΧΕΙΑ ΕΤΟΥΣ 3'!$M$42,IF(MAX([1]Βοηθητικό!$E$42:$J$42)-2=MAX([1]Βοηθητικό!$E$1:$J$1)-4,'[1]ΣΤΟΙΧΕΙΑ ΕΤΟΥΣ 2'!$M$42,IF(MAX([1]Βοηθητικό!$E$42:$J$42)-2=MAX([1]Βοηθητικό!$E$1:$J$1)-5,'[1]ΣΤΟΙΧΕΙΑ ΕΤΟΥΣ 1'!$M$42,""))))</f>
        <v>3879147</v>
      </c>
      <c r="C3075" s="6">
        <f>IF(MAX([1]Βοηθητικό!$E$42:$J$42)-1=MAX([1]Βοηθητικό!$E$1:$J$1)-1,'[1]ΣΤΟΙΧΕΙΑ ΕΤΟΥΣ 5'!$M$42,IF(MAX([1]Βοηθητικό!$E$42:$J$42)-1=MAX([1]Βοηθητικό!$E$1:$J$1)-2,'[1]ΣΤΟΙΧΕΙΑ ΕΤΟΥΣ 4'!$M$42,IF(MAX([1]Βοηθητικό!$E$42:$J$42)-1=MAX([1]Βοηθητικό!$E$1:$J$1)-3,'[1]ΣΤΟΙΧΕΙΑ ΕΤΟΥΣ 3'!$M$42,IF(MAX([1]Βοηθητικό!$E$42:$J$42)-1=MAX([1]Βοηθητικό!$E$1:$J$1)-4,'[1]ΣΤΟΙΧΕΙΑ ΕΤΟΥΣ 2'!$M$42,IF(MAX([1]Βοηθητικό!$E$42:$J$42)-1=MAX([1]Βοηθητικό!$E$1:$J$1)-5,'[1]ΣΤΟΙΧΕΙΑ ΕΤΟΥΣ 1'!$M$42,"")))))</f>
        <v>3964258</v>
      </c>
      <c r="D3075" s="7">
        <f>IF(MAX([1]Βοηθητικό!$E$42:$J$42)=MAX([1]Βοηθητικό!$E$1:$J$1),'[1]ΣΤΟΙΧΕΙΑ ΕΤΟΥΣ 6'!$M$42,IF(MAX([1]Βοηθητικό!$E$42:$J$42)=MAX([1]Βοηθητικό!$E$1:$J$1)-1,'[1]ΣΤΟΙΧΕΙΑ ΕΤΟΥΣ 5'!$M$42,IF(MAX([1]Βοηθητικό!$E$42:$J$42)=MAX([1]Βοηθητικό!$E$1:$J$1)-2,'[1]ΣΤΟΙΧΕΙΑ ΕΤΟΥΣ 4'!$M$42,IF(MAX([1]Βοηθητικό!$E$42:$J$42)=MAX([1]Βοηθητικό!$E$1:$J$1)-3,'[1]ΣΤΟΙΧΕΙΑ ΕΤΟΥΣ 3'!$M$42,IF(MAX([1]Βοηθητικό!$E$42:$J$42)=MAX([1]Βοηθητικό!$E$1:$J$1)-4,'[1]ΣΤΟΙΧΕΙΑ ΕΤΟΥΣ 2'!$M$42,IF(MAX([1]Βοηθητικό!$E$42:$J$42)=MAX([1]Βοηθητικό!$E$1:$J$1)-5,'[1]ΣΤΟΙΧΕΙΑ ΕΤΟΥΣ 1'!$M$42,""))))))</f>
        <v>2221740</v>
      </c>
    </row>
    <row r="3076" spans="1:4" x14ac:dyDescent="0.25">
      <c r="A3076" s="1" t="s">
        <v>182</v>
      </c>
      <c r="B3076" s="6">
        <f>IF(MAX([1]Βοηθητικό!$E$42:$J$42)-2=MAX([1]Βοηθητικό!$E$1:$J$1)-2,'[1]ΣΤΟΙΧΕΙΑ ΕΤΟΥΣ 4'!$BN$42,IF(MAX([1]Βοηθητικό!$E$42:$J$42)-2=MAX([1]Βοηθητικό!$E$1:$J$1)-3,'[1]ΣΤΟΙΧΕΙΑ ΕΤΟΥΣ 3'!$BN$42,IF(MAX([1]Βοηθητικό!$E$42:$J$42)-2=MAX([1]Βοηθητικό!$E$1:$J$1)-4,'[1]ΣΤΟΙΧΕΙΑ ΕΤΟΥΣ 2'!$BN$42,IF(MAX([1]Βοηθητικό!$E$42:$J$42)-2=MAX([1]Βοηθητικό!$E$1:$J$1)-5,'[1]ΣΤΟΙΧΕΙΑ ΕΤΟΥΣ 1'!$BN$42,""))))</f>
        <v>3218351</v>
      </c>
      <c r="C3076" s="6">
        <f>IF(MAX([1]Βοηθητικό!$E$42:$J$42)-1=MAX([1]Βοηθητικό!$E$1:$J$1)-1,'[1]ΣΤΟΙΧΕΙΑ ΕΤΟΥΣ 5'!$BN$42,IF(MAX([1]Βοηθητικό!$E$42:$J$42)-1=MAX([1]Βοηθητικό!$E$1:$J$1)-2,'[1]ΣΤΟΙΧΕΙΑ ΕΤΟΥΣ 4'!$BN$42,IF(MAX([1]Βοηθητικό!$E$42:$J$42)-1=MAX([1]Βοηθητικό!$E$1:$J$1)-3,'[1]ΣΤΟΙΧΕΙΑ ΕΤΟΥΣ 3'!$BN$42,IF(MAX([1]Βοηθητικό!$E$42:$J$42)-1=MAX([1]Βοηθητικό!$E$1:$J$1)-4,'[1]ΣΤΟΙΧΕΙΑ ΕΤΟΥΣ 2'!$BN$42,IF(MAX([1]Βοηθητικό!$E$42:$J$42)-1=MAX([1]Βοηθητικό!$E$1:$J$1)-5,'[1]ΣΤΟΙΧΕΙΑ ΕΤΟΥΣ 1'!$BN$42,"")))))</f>
        <v>3301424</v>
      </c>
      <c r="D3076" s="7">
        <f>IF(MAX([1]Βοηθητικό!$E$42:$J$42)=MAX([1]Βοηθητικό!$E$1:$J$1),'[1]ΣΤΟΙΧΕΙΑ ΕΤΟΥΣ 6'!$BN$42,IF(MAX([1]Βοηθητικό!$E$42:$J$42)=MAX([1]Βοηθητικό!$E$1:$J$1)-1,'[1]ΣΤΟΙΧΕΙΑ ΕΤΟΥΣ 5'!$BN$42,IF(MAX([1]Βοηθητικό!$E$42:$J$42)=MAX([1]Βοηθητικό!$E$1:$J$1)-2,'[1]ΣΤΟΙΧΕΙΑ ΕΤΟΥΣ 4'!$BN$42,IF(MAX([1]Βοηθητικό!$E$42:$J$42)=MAX([1]Βοηθητικό!$E$1:$J$1)-3,'[1]ΣΤΟΙΧΕΙΑ ΕΤΟΥΣ 3'!$BN$42,IF(MAX([1]Βοηθητικό!$E$42:$J$42)=MAX([1]Βοηθητικό!$E$1:$J$1)-4,'[1]ΣΤΟΙΧΕΙΑ ΕΤΟΥΣ 2'!$BN$42,IF(MAX([1]Βοηθητικό!$E$42:$J$42)=MAX([1]Βοηθητικό!$E$1:$J$1)-5,'[1]ΣΤΟΙΧΕΙΑ ΕΤΟΥΣ 1'!$BN$42,""))))))</f>
        <v>1556869</v>
      </c>
    </row>
    <row r="3077" spans="1:4" x14ac:dyDescent="0.25">
      <c r="A3077" s="1" t="s">
        <v>183</v>
      </c>
      <c r="B3077" s="6">
        <f>IF(MAX([1]Βοηθητικό!$E$42:$J$42)-2=MAX([1]Βοηθητικό!$E$1:$J$1)-2,'[1]ΣΤΟΙΧΕΙΑ ΕΤΟΥΣ 4'!$BG$42,IF(MAX([1]Βοηθητικό!$E$42:$J$42)-2=MAX([1]Βοηθητικό!$E$1:$J$1)-3,'[1]ΣΤΟΙΧΕΙΑ ΕΤΟΥΣ 3'!$BG$42,IF(MAX([1]Βοηθητικό!$E$42:$J$42)-2=MAX([1]Βοηθητικό!$E$1:$J$1)-4,'[1]ΣΤΟΙΧΕΙΑ ΕΤΟΥΣ 2'!$BG$42,IF(MAX([1]Βοηθητικό!$E$42:$J$42)-2=MAX([1]Βοηθητικό!$E$1:$J$1)-5,'[1]ΣΤΟΙΧΕΙΑ ΕΤΟΥΣ 1'!$BG$42,""))))</f>
        <v>67615</v>
      </c>
      <c r="C3077" s="6">
        <f>IF(MAX([1]Βοηθητικό!$E$42:$J$42)-1=MAX([1]Βοηθητικό!$E$1:$J$1)-1,'[1]ΣΤΟΙΧΕΙΑ ΕΤΟΥΣ 5'!$BG$42,IF(MAX([1]Βοηθητικό!$E$42:$J$42)-1=MAX([1]Βοηθητικό!$E$1:$J$1)-2,'[1]ΣΤΟΙΧΕΙΑ ΕΤΟΥΣ 4'!$BG$42,IF(MAX([1]Βοηθητικό!$E$42:$J$42)-1=MAX([1]Βοηθητικό!$E$1:$J$1)-3,'[1]ΣΤΟΙΧΕΙΑ ΕΤΟΥΣ 3'!$BG$42,IF(MAX([1]Βοηθητικό!$E$42:$J$42)-1=MAX([1]Βοηθητικό!$E$1:$J$1)-4,'[1]ΣΤΟΙΧΕΙΑ ΕΤΟΥΣ 2'!$BG$42,IF(MAX([1]Βοηθητικό!$E$42:$J$42)-1=MAX([1]Βοηθητικό!$E$1:$J$1)-5,'[1]ΣΤΟΙΧΕΙΑ ΕΤΟΥΣ 1'!$BG$42,"")))))</f>
        <v>67615</v>
      </c>
      <c r="D3077" s="7">
        <f>IF(MAX([1]Βοηθητικό!$E$42:$J$42)=MAX([1]Βοηθητικό!$E$1:$J$1),'[1]ΣΤΟΙΧΕΙΑ ΕΤΟΥΣ 6'!$BG$42,IF(MAX([1]Βοηθητικό!$E$42:$J$42)=MAX([1]Βοηθητικό!$E$1:$J$1)-1,'[1]ΣΤΟΙΧΕΙΑ ΕΤΟΥΣ 5'!$BG$42,IF(MAX([1]Βοηθητικό!$E$42:$J$42)=MAX([1]Βοηθητικό!$E$1:$J$1)-2,'[1]ΣΤΟΙΧΕΙΑ ΕΤΟΥΣ 4'!$BG$42,IF(MAX([1]Βοηθητικό!$E$42:$J$42)=MAX([1]Βοηθητικό!$E$1:$J$1)-3,'[1]ΣΤΟΙΧΕΙΑ ΕΤΟΥΣ 3'!$BG$42,IF(MAX([1]Βοηθητικό!$E$42:$J$42)=MAX([1]Βοηθητικό!$E$1:$J$1)-4,'[1]ΣΤΟΙΧΕΙΑ ΕΤΟΥΣ 2'!$BG$42,IF(MAX([1]Βοηθητικό!$E$42:$J$42)=MAX([1]Βοηθητικό!$E$1:$J$1)-5,'[1]ΣΤΟΙΧΕΙΑ ΕΤΟΥΣ 1'!$BG$42,""))))))</f>
        <v>67615</v>
      </c>
    </row>
    <row r="3078" spans="1:4" x14ac:dyDescent="0.25">
      <c r="A3078" s="1" t="s">
        <v>66</v>
      </c>
      <c r="B3078" s="6">
        <f>IF(MAX([1]Βοηθητικό!$E$42:$J$42)-2=MAX([1]Βοηθητικό!$E$1:$J$1)-2,'[1]ΣΤΟΙΧΕΙΑ ΕΤΟΥΣ 4'!$BO$42,IF(MAX([1]Βοηθητικό!$E$42:$J$42)-2=MAX([1]Βοηθητικό!$E$1:$J$1)-3,'[1]ΣΤΟΙΧΕΙΑ ΕΤΟΥΣ 3'!$BO$42,IF(MAX([1]Βοηθητικό!$E$42:$J$42)-2=MAX([1]Βοηθητικό!$E$1:$J$1)-4,'[1]ΣΤΟΙΧΕΙΑ ΕΤΟΥΣ 2'!$BO$42,IF(MAX([1]Βοηθητικό!$E$42:$J$42)-2=MAX([1]Βοηθητικό!$E$1:$J$1)-5,'[1]ΣΤΟΙΧΕΙΑ ΕΤΟΥΣ 1'!$BO$42,""))))</f>
        <v>593181</v>
      </c>
      <c r="C3078" s="6">
        <f>IF(MAX([1]Βοηθητικό!$E$42:$J$42)-1=MAX([1]Βοηθητικό!$E$1:$J$1)-1,'[1]ΣΤΟΙΧΕΙΑ ΕΤΟΥΣ 5'!$BO$42,IF(MAX([1]Βοηθητικό!$E$42:$J$42)-1=MAX([1]Βοηθητικό!$E$1:$J$1)-2,'[1]ΣΤΟΙΧΕΙΑ ΕΤΟΥΣ 4'!$BO$42,IF(MAX([1]Βοηθητικό!$E$42:$J$42)-1=MAX([1]Βοηθητικό!$E$1:$J$1)-3,'[1]ΣΤΟΙΧΕΙΑ ΕΤΟΥΣ 3'!$BO$42,IF(MAX([1]Βοηθητικό!$E$42:$J$42)-1=MAX([1]Βοηθητικό!$E$1:$J$1)-4,'[1]ΣΤΟΙΧΕΙΑ ΕΤΟΥΣ 2'!$BO$42,IF(MAX([1]Βοηθητικό!$E$42:$J$42)-1=MAX([1]Βοηθητικό!$E$1:$J$1)-5,'[1]ΣΤΟΙΧΕΙΑ ΕΤΟΥΣ 1'!$BO$42,"")))))</f>
        <v>595219</v>
      </c>
      <c r="D3078" s="7">
        <f>IF(MAX([1]Βοηθητικό!$E$42:$J$42)=MAX([1]Βοηθητικό!$E$1:$J$1),'[1]ΣΤΟΙΧΕΙΑ ΕΤΟΥΣ 6'!$BO$42,IF(MAX([1]Βοηθητικό!$E$42:$J$42)=MAX([1]Βοηθητικό!$E$1:$J$1)-1,'[1]ΣΤΟΙΧΕΙΑ ΕΤΟΥΣ 5'!$BO$42,IF(MAX([1]Βοηθητικό!$E$42:$J$42)=MAX([1]Βοηθητικό!$E$1:$J$1)-2,'[1]ΣΤΟΙΧΕΙΑ ΕΤΟΥΣ 4'!$BO$42,IF(MAX([1]Βοηθητικό!$E$42:$J$42)=MAX([1]Βοηθητικό!$E$1:$J$1)-3,'[1]ΣΤΟΙΧΕΙΑ ΕΤΟΥΣ 3'!$BO$42,IF(MAX([1]Βοηθητικό!$E$42:$J$42)=MAX([1]Βοηθητικό!$E$1:$J$1)-4,'[1]ΣΤΟΙΧΕΙΑ ΕΤΟΥΣ 2'!$BO$42,IF(MAX([1]Βοηθητικό!$E$42:$J$42)=MAX([1]Βοηθητικό!$E$1:$J$1)-5,'[1]ΣΤΟΙΧΕΙΑ ΕΤΟΥΣ 1'!$BO$42,""))))))</f>
        <v>597257</v>
      </c>
    </row>
    <row r="3079" spans="1:4" x14ac:dyDescent="0.25">
      <c r="A3079" s="1" t="s">
        <v>13</v>
      </c>
      <c r="B3079" s="6">
        <f>IF(MAX([1]Βοηθητικό!$E$42:$J$42)-2=MAX([1]Βοηθητικό!$E$1:$J$1)-2,'[1]ΣΤΟΙΧΕΙΑ ΕΤΟΥΣ 4'!$N$42,IF(MAX([1]Βοηθητικό!$E$42:$J$42)-2=MAX([1]Βοηθητικό!$E$1:$J$1)-3,'[1]ΣΤΟΙΧΕΙΑ ΕΤΟΥΣ 3'!$N$42,IF(MAX([1]Βοηθητικό!$E$42:$J$42)-2=MAX([1]Βοηθητικό!$E$1:$J$1)-4,'[1]ΣΤΟΙΧΕΙΑ ΕΤΟΥΣ 2'!$N$42,IF(MAX([1]Βοηθητικό!$E$42:$J$42)-2=MAX([1]Βοηθητικό!$E$1:$J$1)-5,'[1]ΣΤΟΙΧΕΙΑ ΕΤΟΥΣ 1'!$N$42,""))))</f>
        <v>39544</v>
      </c>
      <c r="C3079" s="6">
        <f>IF(MAX([1]Βοηθητικό!$E$42:$J$42)-1=MAX([1]Βοηθητικό!$E$1:$J$1)-1,'[1]ΣΤΟΙΧΕΙΑ ΕΤΟΥΣ 5'!$N$42,IF(MAX([1]Βοηθητικό!$E$42:$J$42)-1=MAX([1]Βοηθητικό!$E$1:$J$1)-2,'[1]ΣΤΟΙΧΕΙΑ ΕΤΟΥΣ 4'!$N$42,IF(MAX([1]Βοηθητικό!$E$42:$J$42)-1=MAX([1]Βοηθητικό!$E$1:$J$1)-3,'[1]ΣΤΟΙΧΕΙΑ ΕΤΟΥΣ 3'!$N$42,IF(MAX([1]Βοηθητικό!$E$42:$J$42)-1=MAX([1]Βοηθητικό!$E$1:$J$1)-4,'[1]ΣΤΟΙΧΕΙΑ ΕΤΟΥΣ 2'!$N$42,IF(MAX([1]Βοηθητικό!$E$42:$J$42)-1=MAX([1]Βοηθητικό!$E$1:$J$1)-5,'[1]ΣΤΟΙΧΕΙΑ ΕΤΟΥΣ 1'!$N$42,"")))))</f>
        <v>40517</v>
      </c>
      <c r="D3079" s="7">
        <f>IF(MAX([1]Βοηθητικό!$E$42:$J$42)=MAX([1]Βοηθητικό!$E$1:$J$1),'[1]ΣΤΟΙΧΕΙΑ ΕΤΟΥΣ 6'!$N$42,IF(MAX([1]Βοηθητικό!$E$42:$J$42)=MAX([1]Βοηθητικό!$E$1:$J$1)-1,'[1]ΣΤΟΙΧΕΙΑ ΕΤΟΥΣ 5'!$N$42,IF(MAX([1]Βοηθητικό!$E$42:$J$42)=MAX([1]Βοηθητικό!$E$1:$J$1)-2,'[1]ΣΤΟΙΧΕΙΑ ΕΤΟΥΣ 4'!$N$42,IF(MAX([1]Βοηθητικό!$E$42:$J$42)=MAX([1]Βοηθητικό!$E$1:$J$1)-3,'[1]ΣΤΟΙΧΕΙΑ ΕΤΟΥΣ 3'!$N$42,IF(MAX([1]Βοηθητικό!$E$42:$J$42)=MAX([1]Βοηθητικό!$E$1:$J$1)-4,'[1]ΣΤΟΙΧΕΙΑ ΕΤΟΥΣ 2'!$N$42,IF(MAX([1]Βοηθητικό!$E$42:$J$42)=MAX([1]Βοηθητικό!$E$1:$J$1)-5,'[1]ΣΤΟΙΧΕΙΑ ΕΤΟΥΣ 1'!$N$42,""))))))</f>
        <v>25199</v>
      </c>
    </row>
    <row r="3080" spans="1:4" x14ac:dyDescent="0.25">
      <c r="A3080" s="1" t="s">
        <v>14</v>
      </c>
      <c r="B3080" s="6">
        <f>IF(MAX([1]Βοηθητικό!$E$42:$J$42)-2=MAX([1]Βοηθητικό!$E$1:$J$1)-2,'[1]ΣΤΟΙΧΕΙΑ ΕΤΟΥΣ 4'!$O$42,IF(MAX([1]Βοηθητικό!$E$42:$J$42)-2=MAX([1]Βοηθητικό!$E$1:$J$1)-3,'[1]ΣΤΟΙΧΕΙΑ ΕΤΟΥΣ 3'!$O$42,IF(MAX([1]Βοηθητικό!$E$42:$J$42)-2=MAX([1]Βοηθητικό!$E$1:$J$1)-4,'[1]ΣΤΟΙΧΕΙΑ ΕΤΟΥΣ 2'!$O$42,IF(MAX([1]Βοηθητικό!$E$42:$J$42)-2=MAX([1]Βοηθητικό!$E$1:$J$1)-5,'[1]ΣΤΟΙΧΕΙΑ ΕΤΟΥΣ 1'!$O$42,""))))</f>
        <v>1467351</v>
      </c>
      <c r="C3080" s="6">
        <f>IF(MAX([1]Βοηθητικό!$E$42:$J$42)-1=MAX([1]Βοηθητικό!$E$1:$J$1)-1,'[1]ΣΤΟΙΧΕΙΑ ΕΤΟΥΣ 5'!$O$42,IF(MAX([1]Βοηθητικό!$E$42:$J$42)-1=MAX([1]Βοηθητικό!$E$1:$J$1)-2,'[1]ΣΤΟΙΧΕΙΑ ΕΤΟΥΣ 4'!$O$42,IF(MAX([1]Βοηθητικό!$E$42:$J$42)-1=MAX([1]Βοηθητικό!$E$1:$J$1)-3,'[1]ΣΤΟΙΧΕΙΑ ΕΤΟΥΣ 3'!$O$42,IF(MAX([1]Βοηθητικό!$E$42:$J$42)-1=MAX([1]Βοηθητικό!$E$1:$J$1)-4,'[1]ΣΤΟΙΧΕΙΑ ΕΤΟΥΣ 2'!$O$42,IF(MAX([1]Βοηθητικό!$E$42:$J$42)-1=MAX([1]Βοηθητικό!$E$1:$J$1)-5,'[1]ΣΤΟΙΧΕΙΑ ΕΤΟΥΣ 1'!$O$42,"")))))</f>
        <v>1467351</v>
      </c>
      <c r="D3080" s="7">
        <f>IF(MAX([1]Βοηθητικό!$E$42:$J$42)=MAX([1]Βοηθητικό!$E$1:$J$1),'[1]ΣΤΟΙΧΕΙΑ ΕΤΟΥΣ 6'!$O$42,IF(MAX([1]Βοηθητικό!$E$42:$J$42)=MAX([1]Βοηθητικό!$E$1:$J$1)-1,'[1]ΣΤΟΙΧΕΙΑ ΕΤΟΥΣ 5'!$O$42,IF(MAX([1]Βοηθητικό!$E$42:$J$42)=MAX([1]Βοηθητικό!$E$1:$J$1)-2,'[1]ΣΤΟΙΧΕΙΑ ΕΤΟΥΣ 4'!$O$42,IF(MAX([1]Βοηθητικό!$E$42:$J$42)=MAX([1]Βοηθητικό!$E$1:$J$1)-3,'[1]ΣΤΟΙΧΕΙΑ ΕΤΟΥΣ 3'!$O$42,IF(MAX([1]Βοηθητικό!$E$42:$J$42)=MAX([1]Βοηθητικό!$E$1:$J$1)-4,'[1]ΣΤΟΙΧΕΙΑ ΕΤΟΥΣ 2'!$O$42,IF(MAX([1]Βοηθητικό!$E$42:$J$42)=MAX([1]Βοηθητικό!$E$1:$J$1)-5,'[1]ΣΤΟΙΧΕΙΑ ΕΤΟΥΣ 1'!$O$42,""))))))</f>
        <v>1467351</v>
      </c>
    </row>
    <row r="3081" spans="1:4" x14ac:dyDescent="0.25">
      <c r="A3081" s="1" t="s">
        <v>15</v>
      </c>
      <c r="B3081" s="6">
        <f>IF(MAX([1]Βοηθητικό!$E$42:$J$42)-2=MAX([1]Βοηθητικό!$E$1:$J$1)-2,'[1]ΣΤΟΙΧΕΙΑ ΕΤΟΥΣ 4'!$P$42,IF(MAX([1]Βοηθητικό!$E$42:$J$42)-2=MAX([1]Βοηθητικό!$E$1:$J$1)-3,'[1]ΣΤΟΙΧΕΙΑ ΕΤΟΥΣ 3'!$P$42,IF(MAX([1]Βοηθητικό!$E$42:$J$42)-2=MAX([1]Βοηθητικό!$E$1:$J$1)-4,'[1]ΣΤΟΙΧΕΙΑ ΕΤΟΥΣ 2'!$P$42,IF(MAX([1]Βοηθητικό!$E$42:$J$42)-2=MAX([1]Βοηθητικό!$E$1:$J$1)-5,'[1]ΣΤΟΙΧΕΙΑ ΕΤΟΥΣ 1'!$P$42,""))))</f>
        <v>2863818</v>
      </c>
      <c r="C3081" s="6">
        <f>IF(MAX([1]Βοηθητικό!$E$42:$J$42)-1=MAX([1]Βοηθητικό!$E$1:$J$1)-1,'[1]ΣΤΟΙΧΕΙΑ ΕΤΟΥΣ 5'!$P$42,IF(MAX([1]Βοηθητικό!$E$42:$J$42)-1=MAX([1]Βοηθητικό!$E$1:$J$1)-2,'[1]ΣΤΟΙΧΕΙΑ ΕΤΟΥΣ 4'!$P$42,IF(MAX([1]Βοηθητικό!$E$42:$J$42)-1=MAX([1]Βοηθητικό!$E$1:$J$1)-3,'[1]ΣΤΟΙΧΕΙΑ ΕΤΟΥΣ 3'!$P$42,IF(MAX([1]Βοηθητικό!$E$42:$J$42)-1=MAX([1]Βοηθητικό!$E$1:$J$1)-4,'[1]ΣΤΟΙΧΕΙΑ ΕΤΟΥΣ 2'!$P$42,IF(MAX([1]Βοηθητικό!$E$42:$J$42)-1=MAX([1]Βοηθητικό!$E$1:$J$1)-5,'[1]ΣΤΟΙΧΕΙΑ ΕΤΟΥΣ 1'!$P$42,"")))))</f>
        <v>2870032</v>
      </c>
      <c r="D3081" s="7">
        <f>IF(MAX([1]Βοηθητικό!$E$42:$J$42)=MAX([1]Βοηθητικό!$E$1:$J$1),'[1]ΣΤΟΙΧΕΙΑ ΕΤΟΥΣ 6'!$P$42,IF(MAX([1]Βοηθητικό!$E$42:$J$42)=MAX([1]Βοηθητικό!$E$1:$J$1)-1,'[1]ΣΤΟΙΧΕΙΑ ΕΤΟΥΣ 5'!$P$42,IF(MAX([1]Βοηθητικό!$E$42:$J$42)=MAX([1]Βοηθητικό!$E$1:$J$1)-2,'[1]ΣΤΟΙΧΕΙΑ ΕΤΟΥΣ 4'!$P$42,IF(MAX([1]Βοηθητικό!$E$42:$J$42)=MAX([1]Βοηθητικό!$E$1:$J$1)-3,'[1]ΣΤΟΙΧΕΙΑ ΕΤΟΥΣ 3'!$P$42,IF(MAX([1]Βοηθητικό!$E$42:$J$42)=MAX([1]Βοηθητικό!$E$1:$J$1)-4,'[1]ΣΤΟΙΧΕΙΑ ΕΤΟΥΣ 2'!$P$42,IF(MAX([1]Βοηθητικό!$E$42:$J$42)=MAX([1]Βοηθητικό!$E$1:$J$1)-5,'[1]ΣΤΟΙΧΕΙΑ ΕΤΟΥΣ 1'!$P$42,""))))))</f>
        <v>2630779</v>
      </c>
    </row>
    <row r="3082" spans="1:4" x14ac:dyDescent="0.25">
      <c r="A3082" s="1" t="s">
        <v>16</v>
      </c>
      <c r="B3082" s="6">
        <f>IF(MAX([1]Βοηθητικό!$E$42:$J$42)-2=MAX([1]Βοηθητικό!$E$1:$J$1)-2,'[1]ΣΤΟΙΧΕΙΑ ΕΤΟΥΣ 4'!$Q$42,IF(MAX([1]Βοηθητικό!$E$42:$J$42)-2=MAX([1]Βοηθητικό!$E$1:$J$1)-3,'[1]ΣΤΟΙΧΕΙΑ ΕΤΟΥΣ 3'!$Q$42,IF(MAX([1]Βοηθητικό!$E$42:$J$42)-2=MAX([1]Βοηθητικό!$E$1:$J$1)-4,'[1]ΣΤΟΙΧΕΙΑ ΕΤΟΥΣ 2'!$Q$42,IF(MAX([1]Βοηθητικό!$E$42:$J$42)-2=MAX([1]Βοηθητικό!$E$1:$J$1)-5,'[1]ΣΤΟΙΧΕΙΑ ΕΤΟΥΣ 1'!$Q$42,""))))</f>
        <v>2701801</v>
      </c>
      <c r="C3082" s="6">
        <f>IF(MAX([1]Βοηθητικό!$E$42:$J$42)-1=MAX([1]Βοηθητικό!$E$1:$J$1)-1,'[1]ΣΤΟΙΧΕΙΑ ΕΤΟΥΣ 5'!$Q$42,IF(MAX([1]Βοηθητικό!$E$42:$J$42)-1=MAX([1]Βοηθητικό!$E$1:$J$1)-2,'[1]ΣΤΟΙΧΕΙΑ ΕΤΟΥΣ 4'!$Q$42,IF(MAX([1]Βοηθητικό!$E$42:$J$42)-1=MAX([1]Βοηθητικό!$E$1:$J$1)-3,'[1]ΣΤΟΙΧΕΙΑ ΕΤΟΥΣ 3'!$Q$42,IF(MAX([1]Βοηθητικό!$E$42:$J$42)-1=MAX([1]Βοηθητικό!$E$1:$J$1)-4,'[1]ΣΤΟΙΧΕΙΑ ΕΤΟΥΣ 2'!$Q$42,IF(MAX([1]Βοηθητικό!$E$42:$J$42)-1=MAX([1]Βοηθητικό!$E$1:$J$1)-5,'[1]ΣΤΟΙΧΕΙΑ ΕΤΟΥΣ 1'!$Q$42,"")))))</f>
        <v>2609776</v>
      </c>
      <c r="D3082" s="7">
        <f>IF(MAX([1]Βοηθητικό!$E$42:$J$42)=MAX([1]Βοηθητικό!$E$1:$J$1),'[1]ΣΤΟΙΧΕΙΑ ΕΤΟΥΣ 6'!$Q$42,IF(MAX([1]Βοηθητικό!$E$42:$J$42)=MAX([1]Βοηθητικό!$E$1:$J$1)-1,'[1]ΣΤΟΙΧΕΙΑ ΕΤΟΥΣ 5'!$Q$42,IF(MAX([1]Βοηθητικό!$E$42:$J$42)=MAX([1]Βοηθητικό!$E$1:$J$1)-2,'[1]ΣΤΟΙΧΕΙΑ ΕΤΟΥΣ 4'!$Q$42,IF(MAX([1]Βοηθητικό!$E$42:$J$42)=MAX([1]Βοηθητικό!$E$1:$J$1)-3,'[1]ΣΤΟΙΧΕΙΑ ΕΤΟΥΣ 3'!$Q$42,IF(MAX([1]Βοηθητικό!$E$42:$J$42)=MAX([1]Βοηθητικό!$E$1:$J$1)-4,'[1]ΣΤΟΙΧΕΙΑ ΕΤΟΥΣ 2'!$Q$42,IF(MAX([1]Βοηθητικό!$E$42:$J$42)=MAX([1]Βοηθητικό!$E$1:$J$1)-5,'[1]ΣΤΟΙΧΕΙΑ ΕΤΟΥΣ 1'!$Q$42,""))))))</f>
        <v>2520637</v>
      </c>
    </row>
    <row r="3083" spans="1:4" x14ac:dyDescent="0.25">
      <c r="A3083" s="1" t="s">
        <v>184</v>
      </c>
      <c r="B3083" s="6">
        <f>IF(MAX([1]Βοηθητικό!$E$42:$J$42)-2=MAX([1]Βοηθητικό!$E$1:$J$1)-2,'[1]ΣΤΟΙΧΕΙΑ ΕΤΟΥΣ 4'!$R$42,IF(MAX([1]Βοηθητικό!$E$42:$J$42)-2=MAX([1]Βοηθητικό!$E$1:$J$1)-3,'[1]ΣΤΟΙΧΕΙΑ ΕΤΟΥΣ 3'!$R$42,IF(MAX([1]Βοηθητικό!$E$42:$J$42)-2=MAX([1]Βοηθητικό!$E$1:$J$1)-4,'[1]ΣΤΟΙΧΕΙΑ ΕΤΟΥΣ 2'!$R$42,IF(MAX([1]Βοηθητικό!$E$42:$J$42)-2=MAX([1]Βοηθητικό!$E$1:$J$1)-5,'[1]ΣΤΟΙΧΕΙΑ ΕΤΟΥΣ 1'!$R$42,""))))</f>
        <v>0</v>
      </c>
      <c r="C3083" s="6">
        <f>IF(MAX([1]Βοηθητικό!$E$42:$J$42)-1=MAX([1]Βοηθητικό!$E$1:$J$1)-1,'[1]ΣΤΟΙΧΕΙΑ ΕΤΟΥΣ 5'!$R$42,IF(MAX([1]Βοηθητικό!$E$42:$J$42)-1=MAX([1]Βοηθητικό!$E$1:$J$1)-2,'[1]ΣΤΟΙΧΕΙΑ ΕΤΟΥΣ 4'!$R$42,IF(MAX([1]Βοηθητικό!$E$42:$J$42)-1=MAX([1]Βοηθητικό!$E$1:$J$1)-3,'[1]ΣΤΟΙΧΕΙΑ ΕΤΟΥΣ 3'!$R$42,IF(MAX([1]Βοηθητικό!$E$42:$J$42)-1=MAX([1]Βοηθητικό!$E$1:$J$1)-4,'[1]ΣΤΟΙΧΕΙΑ ΕΤΟΥΣ 2'!$R$42,IF(MAX([1]Βοηθητικό!$E$42:$J$42)-1=MAX([1]Βοηθητικό!$E$1:$J$1)-5,'[1]ΣΤΟΙΧΕΙΑ ΕΤΟΥΣ 1'!$R$42,"")))))</f>
        <v>0</v>
      </c>
      <c r="D3083" s="7">
        <f>IF(MAX([1]Βοηθητικό!$E$42:$J$42)=MAX([1]Βοηθητικό!$E$1:$J$1),'[1]ΣΤΟΙΧΕΙΑ ΕΤΟΥΣ 6'!$R$42,IF(MAX([1]Βοηθητικό!$E$42:$J$42)=MAX([1]Βοηθητικό!$E$1:$J$1)-1,'[1]ΣΤΟΙΧΕΙΑ ΕΤΟΥΣ 5'!$R$42,IF(MAX([1]Βοηθητικό!$E$42:$J$42)=MAX([1]Βοηθητικό!$E$1:$J$1)-2,'[1]ΣΤΟΙΧΕΙΑ ΕΤΟΥΣ 4'!$R$42,IF(MAX([1]Βοηθητικό!$E$42:$J$42)=MAX([1]Βοηθητικό!$E$1:$J$1)-3,'[1]ΣΤΟΙΧΕΙΑ ΕΤΟΥΣ 3'!$R$42,IF(MAX([1]Βοηθητικό!$E$42:$J$42)=MAX([1]Βοηθητικό!$E$1:$J$1)-4,'[1]ΣΤΟΙΧΕΙΑ ΕΤΟΥΣ 2'!$R$42,IF(MAX([1]Βοηθητικό!$E$42:$J$42)=MAX([1]Βοηθητικό!$E$1:$J$1)-5,'[1]ΣΤΟΙΧΕΙΑ ΕΤΟΥΣ 1'!$R$42,""))))))</f>
        <v>0</v>
      </c>
    </row>
    <row r="3084" spans="1:4" x14ac:dyDescent="0.25">
      <c r="A3084" s="1" t="s">
        <v>18</v>
      </c>
      <c r="B3084" s="6">
        <f>IF(MAX([1]Βοηθητικό!$E$42:$J$42)-2=MAX([1]Βοηθητικό!$E$1:$J$1)-2,'[1]ΣΤΟΙΧΕΙΑ ΕΤΟΥΣ 4'!$S$42,IF(MAX([1]Βοηθητικό!$E$42:$J$42)-2=MAX([1]Βοηθητικό!$E$1:$J$1)-3,'[1]ΣΤΟΙΧΕΙΑ ΕΤΟΥΣ 3'!$S$42,IF(MAX([1]Βοηθητικό!$E$42:$J$42)-2=MAX([1]Βοηθητικό!$E$1:$J$1)-4,'[1]ΣΤΟΙΧΕΙΑ ΕΤΟΥΣ 2'!$S$42,IF(MAX([1]Βοηθητικό!$E$42:$J$42)-2=MAX([1]Βοηθητικό!$E$1:$J$1)-5,'[1]ΣΤΟΙΧΕΙΑ ΕΤΟΥΣ 1'!$S$42,""))))</f>
        <v>162017</v>
      </c>
      <c r="C3084" s="6">
        <f>IF(MAX([1]Βοηθητικό!$E$42:$J$42)-1=MAX([1]Βοηθητικό!$E$1:$J$1)-1,'[1]ΣΤΟΙΧΕΙΑ ΕΤΟΥΣ 5'!$S$42,IF(MAX([1]Βοηθητικό!$E$42:$J$42)-1=MAX([1]Βοηθητικό!$E$1:$J$1)-2,'[1]ΣΤΟΙΧΕΙΑ ΕΤΟΥΣ 4'!$S$42,IF(MAX([1]Βοηθητικό!$E$42:$J$42)-1=MAX([1]Βοηθητικό!$E$1:$J$1)-3,'[1]ΣΤΟΙΧΕΙΑ ΕΤΟΥΣ 3'!$S$42,IF(MAX([1]Βοηθητικό!$E$42:$J$42)-1=MAX([1]Βοηθητικό!$E$1:$J$1)-4,'[1]ΣΤΟΙΧΕΙΑ ΕΤΟΥΣ 2'!$S$42,IF(MAX([1]Βοηθητικό!$E$42:$J$42)-1=MAX([1]Βοηθητικό!$E$1:$J$1)-5,'[1]ΣΤΟΙΧΕΙΑ ΕΤΟΥΣ 1'!$S$42,"")))))</f>
        <v>260256</v>
      </c>
      <c r="D3084" s="7">
        <f>IF(MAX([1]Βοηθητικό!$E$42:$J$42)=MAX([1]Βοηθητικό!$E$1:$J$1),'[1]ΣΤΟΙΧΕΙΑ ΕΤΟΥΣ 6'!$S$42,IF(MAX([1]Βοηθητικό!$E$42:$J$42)=MAX([1]Βοηθητικό!$E$1:$J$1)-1,'[1]ΣΤΟΙΧΕΙΑ ΕΤΟΥΣ 5'!$S$42,IF(MAX([1]Βοηθητικό!$E$42:$J$42)=MAX([1]Βοηθητικό!$E$1:$J$1)-2,'[1]ΣΤΟΙΧΕΙΑ ΕΤΟΥΣ 4'!$S$42,IF(MAX([1]Βοηθητικό!$E$42:$J$42)=MAX([1]Βοηθητικό!$E$1:$J$1)-3,'[1]ΣΤΟΙΧΕΙΑ ΕΤΟΥΣ 3'!$S$42,IF(MAX([1]Βοηθητικό!$E$42:$J$42)=MAX([1]Βοηθητικό!$E$1:$J$1)-4,'[1]ΣΤΟΙΧΕΙΑ ΕΤΟΥΣ 2'!$S$42,IF(MAX([1]Βοηθητικό!$E$42:$J$42)=MAX([1]Βοηθητικό!$E$1:$J$1)-5,'[1]ΣΤΟΙΧΕΙΑ ΕΤΟΥΣ 1'!$S$42,""))))))</f>
        <v>110142</v>
      </c>
    </row>
    <row r="3085" spans="1:4" x14ac:dyDescent="0.25">
      <c r="A3085" s="1" t="s">
        <v>19</v>
      </c>
      <c r="B3085" s="6">
        <f>IF(MAX([1]Βοηθητικό!$E$42:$J$42)-2=MAX([1]Βοηθητικό!$E$1:$J$1)-2,'[1]ΣΤΟΙΧΕΙΑ ΕΤΟΥΣ 4'!$T$42,IF(MAX([1]Βοηθητικό!$E$42:$J$42)-2=MAX([1]Βοηθητικό!$E$1:$J$1)-3,'[1]ΣΤΟΙΧΕΙΑ ΕΤΟΥΣ 3'!$T$42,IF(MAX([1]Βοηθητικό!$E$42:$J$42)-2=MAX([1]Βοηθητικό!$E$1:$J$1)-4,'[1]ΣΤΟΙΧΕΙΑ ΕΤΟΥΣ 2'!$T$42,IF(MAX([1]Βοηθητικό!$E$42:$J$42)-2=MAX([1]Βοηθητικό!$E$1:$J$1)-5,'[1]ΣΤΟΙΧΕΙΑ ΕΤΟΥΣ 1'!$T$42,""))))</f>
        <v>677453</v>
      </c>
      <c r="C3085" s="6">
        <f>IF(MAX([1]Βοηθητικό!$E$42:$J$42)-1=MAX([1]Βοηθητικό!$E$1:$J$1)-1,'[1]ΣΤΟΙΧΕΙΑ ΕΤΟΥΣ 5'!$T$42,IF(MAX([1]Βοηθητικό!$E$42:$J$42)-1=MAX([1]Βοηθητικό!$E$1:$J$1)-2,'[1]ΣΤΟΙΧΕΙΑ ΕΤΟΥΣ 4'!$T$42,IF(MAX([1]Βοηθητικό!$E$42:$J$42)-1=MAX([1]Βοηθητικό!$E$1:$J$1)-3,'[1]ΣΤΟΙΧΕΙΑ ΕΤΟΥΣ 3'!$T$42,IF(MAX([1]Βοηθητικό!$E$42:$J$42)-1=MAX([1]Βοηθητικό!$E$1:$J$1)-4,'[1]ΣΤΟΙΧΕΙΑ ΕΤΟΥΣ 2'!$T$42,IF(MAX([1]Βοηθητικό!$E$42:$J$42)-1=MAX([1]Βοηθητικό!$E$1:$J$1)-5,'[1]ΣΤΟΙΧΕΙΑ ΕΤΟΥΣ 1'!$T$42,"")))))</f>
        <v>783295</v>
      </c>
      <c r="D3085" s="7">
        <f>IF(MAX([1]Βοηθητικό!$E$42:$J$42)=MAX([1]Βοηθητικό!$E$1:$J$1),'[1]ΣΤΟΙΧΕΙΑ ΕΤΟΥΣ 6'!$T$42,IF(MAX([1]Βοηθητικό!$E$42:$J$42)=MAX([1]Βοηθητικό!$E$1:$J$1)-1,'[1]ΣΤΟΙΧΕΙΑ ΕΤΟΥΣ 5'!$T$42,IF(MAX([1]Βοηθητικό!$E$42:$J$42)=MAX([1]Βοηθητικό!$E$1:$J$1)-2,'[1]ΣΤΟΙΧΕΙΑ ΕΤΟΥΣ 4'!$T$42,IF(MAX([1]Βοηθητικό!$E$42:$J$42)=MAX([1]Βοηθητικό!$E$1:$J$1)-3,'[1]ΣΤΟΙΧΕΙΑ ΕΤΟΥΣ 3'!$T$42,IF(MAX([1]Βοηθητικό!$E$42:$J$42)=MAX([1]Βοηθητικό!$E$1:$J$1)-4,'[1]ΣΤΟΙΧΕΙΑ ΕΤΟΥΣ 2'!$T$42,IF(MAX([1]Βοηθητικό!$E$42:$J$42)=MAX([1]Βοηθητικό!$E$1:$J$1)-5,'[1]ΣΤΟΙΧΕΙΑ ΕΤΟΥΣ 1'!$T$42,""))))))</f>
        <v>524663</v>
      </c>
    </row>
    <row r="3086" spans="1:4" x14ac:dyDescent="0.25">
      <c r="A3086" s="1" t="s">
        <v>185</v>
      </c>
      <c r="B3086" s="6">
        <f>IF(MAX([1]Βοηθητικό!$E$42:$J$42)-2=MAX([1]Βοηθητικό!$E$1:$J$1)-2,'[1]ΣΤΟΙΧΕΙΑ ΕΤΟΥΣ 4'!$U$42,IF(MAX([1]Βοηθητικό!$E$42:$J$42)-2=MAX([1]Βοηθητικό!$E$1:$J$1)-3,'[1]ΣΤΟΙΧΕΙΑ ΕΤΟΥΣ 3'!$U$42,IF(MAX([1]Βοηθητικό!$E$42:$J$42)-2=MAX([1]Βοηθητικό!$E$1:$J$1)-4,'[1]ΣΤΟΙΧΕΙΑ ΕΤΟΥΣ 2'!$U$42,IF(MAX([1]Βοηθητικό!$E$42:$J$42)-2=MAX([1]Βοηθητικό!$E$1:$J$1)-5,'[1]ΣΤΟΙΧΕΙΑ ΕΤΟΥΣ 1'!$U$42,""))))</f>
        <v>561291</v>
      </c>
      <c r="C3086" s="6">
        <f>IF(MAX([1]Βοηθητικό!$E$42:$J$42)-1=MAX([1]Βοηθητικό!$E$1:$J$1)-1,'[1]ΣΤΟΙΧΕΙΑ ΕΤΟΥΣ 5'!$U$42,IF(MAX([1]Βοηθητικό!$E$42:$J$42)-1=MAX([1]Βοηθητικό!$E$1:$J$1)-2,'[1]ΣΤΟΙΧΕΙΑ ΕΤΟΥΣ 4'!$U$42,IF(MAX([1]Βοηθητικό!$E$42:$J$42)-1=MAX([1]Βοηθητικό!$E$1:$J$1)-3,'[1]ΣΤΟΙΧΕΙΑ ΕΤΟΥΣ 3'!$U$42,IF(MAX([1]Βοηθητικό!$E$42:$J$42)-1=MAX([1]Βοηθητικό!$E$1:$J$1)-4,'[1]ΣΤΟΙΧΕΙΑ ΕΤΟΥΣ 2'!$U$42,IF(MAX([1]Βοηθητικό!$E$42:$J$42)-1=MAX([1]Βοηθητικό!$E$1:$J$1)-5,'[1]ΣΤΟΙΧΕΙΑ ΕΤΟΥΣ 1'!$U$42,"")))))</f>
        <v>638564</v>
      </c>
      <c r="D3086" s="7">
        <f>IF(MAX([1]Βοηθητικό!$E$42:$J$42)=MAX([1]Βοηθητικό!$E$1:$J$1),'[1]ΣΤΟΙΧΕΙΑ ΕΤΟΥΣ 6'!$U$42,IF(MAX([1]Βοηθητικό!$E$42:$J$42)=MAX([1]Βοηθητικό!$E$1:$J$1)-1,'[1]ΣΤΟΙΧΕΙΑ ΕΤΟΥΣ 5'!$U$42,IF(MAX([1]Βοηθητικό!$E$42:$J$42)=MAX([1]Βοηθητικό!$E$1:$J$1)-2,'[1]ΣΤΟΙΧΕΙΑ ΕΤΟΥΣ 4'!$U$42,IF(MAX([1]Βοηθητικό!$E$42:$J$42)=MAX([1]Βοηθητικό!$E$1:$J$1)-3,'[1]ΣΤΟΙΧΕΙΑ ΕΤΟΥΣ 3'!$U$42,IF(MAX([1]Βοηθητικό!$E$42:$J$42)=MAX([1]Βοηθητικό!$E$1:$J$1)-4,'[1]ΣΤΟΙΧΕΙΑ ΕΤΟΥΣ 2'!$U$42,IF(MAX([1]Βοηθητικό!$E$42:$J$42)=MAX([1]Βοηθητικό!$E$1:$J$1)-5,'[1]ΣΤΟΙΧΕΙΑ ΕΤΟΥΣ 1'!$U$42,""))))))</f>
        <v>407687</v>
      </c>
    </row>
    <row r="3087" spans="1:4" x14ac:dyDescent="0.25">
      <c r="A3087" s="1" t="s">
        <v>22</v>
      </c>
      <c r="B3087" s="6">
        <f>IF(MAX([1]Βοηθητικό!$E$42:$J$42)-2=MAX([1]Βοηθητικό!$E$1:$J$1)-2,'[1]ΣΤΟΙΧΕΙΑ ΕΤΟΥΣ 4'!$W$42,IF(MAX([1]Βοηθητικό!$E$42:$J$42)-2=MAX([1]Βοηθητικό!$E$1:$J$1)-3,'[1]ΣΤΟΙΧΕΙΑ ΕΤΟΥΣ 3'!$W$42,IF(MAX([1]Βοηθητικό!$E$42:$J$42)-2=MAX([1]Βοηθητικό!$E$1:$J$1)-4,'[1]ΣΤΟΙΧΕΙΑ ΕΤΟΥΣ 2'!$W$42,IF(MAX([1]Βοηθητικό!$E$42:$J$42)-2=MAX([1]Βοηθητικό!$E$1:$J$1)-5,'[1]ΣΤΟΙΧΕΙΑ ΕΤΟΥΣ 1'!$W$42,""))))</f>
        <v>0</v>
      </c>
      <c r="C3087" s="6">
        <f>IF(MAX([1]Βοηθητικό!$E$42:$J$42)-1=MAX([1]Βοηθητικό!$E$1:$J$1)-1,'[1]ΣΤΟΙΧΕΙΑ ΕΤΟΥΣ 5'!$W$42,IF(MAX([1]Βοηθητικό!$E$42:$J$42)-1=MAX([1]Βοηθητικό!$E$1:$J$1)-2,'[1]ΣΤΟΙΧΕΙΑ ΕΤΟΥΣ 4'!$W$42,IF(MAX([1]Βοηθητικό!$E$42:$J$42)-1=MAX([1]Βοηθητικό!$E$1:$J$1)-3,'[1]ΣΤΟΙΧΕΙΑ ΕΤΟΥΣ 3'!$W$42,IF(MAX([1]Βοηθητικό!$E$42:$J$42)-1=MAX([1]Βοηθητικό!$E$1:$J$1)-4,'[1]ΣΤΟΙΧΕΙΑ ΕΤΟΥΣ 2'!$W$42,IF(MAX([1]Βοηθητικό!$E$42:$J$42)-1=MAX([1]Βοηθητικό!$E$1:$J$1)-5,'[1]ΣΤΟΙΧΕΙΑ ΕΤΟΥΣ 1'!$W$42,"")))))</f>
        <v>0</v>
      </c>
      <c r="D3087" s="7">
        <f>IF(MAX([1]Βοηθητικό!$E$42:$J$42)=MAX([1]Βοηθητικό!$E$1:$J$1),'[1]ΣΤΟΙΧΕΙΑ ΕΤΟΥΣ 6'!$W$42,IF(MAX([1]Βοηθητικό!$E$42:$J$42)=MAX([1]Βοηθητικό!$E$1:$J$1)-1,'[1]ΣΤΟΙΧΕΙΑ ΕΤΟΥΣ 5'!$W$42,IF(MAX([1]Βοηθητικό!$E$42:$J$42)=MAX([1]Βοηθητικό!$E$1:$J$1)-2,'[1]ΣΤΟΙΧΕΙΑ ΕΤΟΥΣ 4'!$W$42,IF(MAX([1]Βοηθητικό!$E$42:$J$42)=MAX([1]Βοηθητικό!$E$1:$J$1)-3,'[1]ΣΤΟΙΧΕΙΑ ΕΤΟΥΣ 3'!$W$42,IF(MAX([1]Βοηθητικό!$E$42:$J$42)=MAX([1]Βοηθητικό!$E$1:$J$1)-4,'[1]ΣΤΟΙΧΕΙΑ ΕΤΟΥΣ 2'!$W$42,IF(MAX([1]Βοηθητικό!$E$42:$J$42)=MAX([1]Βοηθητικό!$E$1:$J$1)-5,'[1]ΣΤΟΙΧΕΙΑ ΕΤΟΥΣ 1'!$W$42,""))))))</f>
        <v>0</v>
      </c>
    </row>
    <row r="3088" spans="1:4" x14ac:dyDescent="0.25">
      <c r="A3088" s="1" t="s">
        <v>23</v>
      </c>
      <c r="B3088" s="6">
        <f>IF(MAX([1]Βοηθητικό!$E$42:$J$42)-2=MAX([1]Βοηθητικό!$E$1:$J$1)-2,'[1]ΣΤΟΙΧΕΙΑ ΕΤΟΥΣ 4'!$X$42,IF(MAX([1]Βοηθητικό!$E$42:$J$42)-2=MAX([1]Βοηθητικό!$E$1:$J$1)-3,'[1]ΣΤΟΙΧΕΙΑ ΕΤΟΥΣ 3'!$X$42,IF(MAX([1]Βοηθητικό!$E$42:$J$42)-2=MAX([1]Βοηθητικό!$E$1:$J$1)-4,'[1]ΣΤΟΙΧΕΙΑ ΕΤΟΥΣ 2'!$X$42,IF(MAX([1]Βοηθητικό!$E$42:$J$42)-2=MAX([1]Βοηθητικό!$E$1:$J$1)-5,'[1]ΣΤΟΙΧΕΙΑ ΕΤΟΥΣ 1'!$X$42,""))))</f>
        <v>116162</v>
      </c>
      <c r="C3088" s="6">
        <f>IF(MAX([1]Βοηθητικό!$E$42:$J$42)-1=MAX([1]Βοηθητικό!$E$1:$J$1)-1,'[1]ΣΤΟΙΧΕΙΑ ΕΤΟΥΣ 5'!$X$42,IF(MAX([1]Βοηθητικό!$E$42:$J$42)-1=MAX([1]Βοηθητικό!$E$1:$J$1)-2,'[1]ΣΤΟΙΧΕΙΑ ΕΤΟΥΣ 4'!$X$42,IF(MAX([1]Βοηθητικό!$E$42:$J$42)-1=MAX([1]Βοηθητικό!$E$1:$J$1)-3,'[1]ΣΤΟΙΧΕΙΑ ΕΤΟΥΣ 3'!$X$42,IF(MAX([1]Βοηθητικό!$E$42:$J$42)-1=MAX([1]Βοηθητικό!$E$1:$J$1)-4,'[1]ΣΤΟΙΧΕΙΑ ΕΤΟΥΣ 2'!$X$42,IF(MAX([1]Βοηθητικό!$E$42:$J$42)-1=MAX([1]Βοηθητικό!$E$1:$J$1)-5,'[1]ΣΤΟΙΧΕΙΑ ΕΤΟΥΣ 1'!$X$42,"")))))</f>
        <v>144731</v>
      </c>
      <c r="D3088" s="7">
        <f>IF(MAX([1]Βοηθητικό!$E$42:$J$42)=MAX([1]Βοηθητικό!$E$1:$J$1),'[1]ΣΤΟΙΧΕΙΑ ΕΤΟΥΣ 6'!$X$42,IF(MAX([1]Βοηθητικό!$E$42:$J$42)=MAX([1]Βοηθητικό!$E$1:$J$1)-1,'[1]ΣΤΟΙΧΕΙΑ ΕΤΟΥΣ 5'!$X$42,IF(MAX([1]Βοηθητικό!$E$42:$J$42)=MAX([1]Βοηθητικό!$E$1:$J$1)-2,'[1]ΣΤΟΙΧΕΙΑ ΕΤΟΥΣ 4'!$X$42,IF(MAX([1]Βοηθητικό!$E$42:$J$42)=MAX([1]Βοηθητικό!$E$1:$J$1)-3,'[1]ΣΤΟΙΧΕΙΑ ΕΤΟΥΣ 3'!$X$42,IF(MAX([1]Βοηθητικό!$E$42:$J$42)=MAX([1]Βοηθητικό!$E$1:$J$1)-4,'[1]ΣΤΟΙΧΕΙΑ ΕΤΟΥΣ 2'!$X$42,IF(MAX([1]Βοηθητικό!$E$42:$J$42)=MAX([1]Βοηθητικό!$E$1:$J$1)-5,'[1]ΣΤΟΙΧΕΙΑ ΕΤΟΥΣ 1'!$X$42,""))))))</f>
        <v>116977</v>
      </c>
    </row>
    <row r="3089" spans="1:4" x14ac:dyDescent="0.25">
      <c r="A3089" s="1" t="s">
        <v>24</v>
      </c>
      <c r="B3089" s="6">
        <f>IF(MAX([1]Βοηθητικό!$E$42:$J$42)-2=MAX([1]Βοηθητικό!$E$1:$J$1)-2,'[1]ΣΤΟΙΧΕΙΑ ΕΤΟΥΣ 4'!$Y$42,IF(MAX([1]Βοηθητικό!$E$42:$J$42)-2=MAX([1]Βοηθητικό!$E$1:$J$1)-3,'[1]ΣΤΟΙΧΕΙΑ ΕΤΟΥΣ 3'!$Y$42,IF(MAX([1]Βοηθητικό!$E$42:$J$42)-2=MAX([1]Βοηθητικό!$E$1:$J$1)-4,'[1]ΣΤΟΙΧΕΙΑ ΕΤΟΥΣ 2'!$Y$42,IF(MAX([1]Βοηθητικό!$E$42:$J$42)-2=MAX([1]Βοηθητικό!$E$1:$J$1)-5,'[1]ΣΤΟΙΧΕΙΑ ΕΤΟΥΣ 1'!$Y$42,""))))</f>
        <v>77385</v>
      </c>
      <c r="C3089" s="6">
        <f>IF(MAX([1]Βοηθητικό!$E$42:$J$42)-1=MAX([1]Βοηθητικό!$E$1:$J$1)-1,'[1]ΣΤΟΙΧΕΙΑ ΕΤΟΥΣ 5'!$Y$42,IF(MAX([1]Βοηθητικό!$E$42:$J$42)-1=MAX([1]Βοηθητικό!$E$1:$J$1)-2,'[1]ΣΤΟΙΧΕΙΑ ΕΤΟΥΣ 4'!$Y$42,IF(MAX([1]Βοηθητικό!$E$42:$J$42)-1=MAX([1]Βοηθητικό!$E$1:$J$1)-3,'[1]ΣΤΟΙΧΕΙΑ ΕΤΟΥΣ 3'!$Y$42,IF(MAX([1]Βοηθητικό!$E$42:$J$42)-1=MAX([1]Βοηθητικό!$E$1:$J$1)-4,'[1]ΣΤΟΙΧΕΙΑ ΕΤΟΥΣ 2'!$Y$42,IF(MAX([1]Βοηθητικό!$E$42:$J$42)-1=MAX([1]Βοηθητικό!$E$1:$J$1)-5,'[1]ΣΤΟΙΧΕΙΑ ΕΤΟΥΣ 1'!$Y$42,"")))))</f>
        <v>101944</v>
      </c>
      <c r="D3089" s="7">
        <f>IF(MAX([1]Βοηθητικό!$E$42:$J$42)=MAX([1]Βοηθητικό!$E$1:$J$1),'[1]ΣΤΟΙΧΕΙΑ ΕΤΟΥΣ 6'!$Y$42,IF(MAX([1]Βοηθητικό!$E$42:$J$42)=MAX([1]Βοηθητικό!$E$1:$J$1)-1,'[1]ΣΤΟΙΧΕΙΑ ΕΤΟΥΣ 5'!$Y$42,IF(MAX([1]Βοηθητικό!$E$42:$J$42)=MAX([1]Βοηθητικό!$E$1:$J$1)-2,'[1]ΣΤΟΙΧΕΙΑ ΕΤΟΥΣ 4'!$Y$42,IF(MAX([1]Βοηθητικό!$E$42:$J$42)=MAX([1]Βοηθητικό!$E$1:$J$1)-3,'[1]ΣΤΟΙΧΕΙΑ ΕΤΟΥΣ 3'!$Y$42,IF(MAX([1]Βοηθητικό!$E$42:$J$42)=MAX([1]Βοηθητικό!$E$1:$J$1)-4,'[1]ΣΤΟΙΧΕΙΑ ΕΤΟΥΣ 2'!$Y$42,IF(MAX([1]Βοηθητικό!$E$42:$J$42)=MAX([1]Βοηθητικό!$E$1:$J$1)-5,'[1]ΣΤΟΙΧΕΙΑ ΕΤΟΥΣ 1'!$Y$42,""))))))</f>
        <v>300497</v>
      </c>
    </row>
    <row r="3090" spans="1:4" x14ac:dyDescent="0.25">
      <c r="A3090" s="1" t="s">
        <v>25</v>
      </c>
      <c r="B3090" s="6">
        <f>IF(MAX([1]Βοηθητικό!$E$42:$J$42)-2=MAX([1]Βοηθητικό!$E$1:$J$1)-2,'[1]ΣΤΟΙΧΕΙΑ ΕΤΟΥΣ 4'!$Z$42,IF(MAX([1]Βοηθητικό!$E$42:$J$42)-2=MAX([1]Βοηθητικό!$E$1:$J$1)-3,'[1]ΣΤΟΙΧΕΙΑ ΕΤΟΥΣ 3'!$Z$42,IF(MAX([1]Βοηθητικό!$E$42:$J$42)-2=MAX([1]Βοηθητικό!$E$1:$J$1)-4,'[1]ΣΤΟΙΧΕΙΑ ΕΤΟΥΣ 2'!$Z$42,IF(MAX([1]Βοηθητικό!$E$42:$J$42)-2=MAX([1]Βοηθητικό!$E$1:$J$1)-5,'[1]ΣΤΟΙΧΕΙΑ ΕΤΟΥΣ 1'!$Z$42,""))))</f>
        <v>7195626</v>
      </c>
      <c r="C3090" s="6">
        <f>IF(MAX([1]Βοηθητικό!$E$42:$J$42)-1=MAX([1]Βοηθητικό!$E$1:$J$1)-1,'[1]ΣΤΟΙΧΕΙΑ ΕΤΟΥΣ 5'!$Z$42,IF(MAX([1]Βοηθητικό!$E$42:$J$42)-1=MAX([1]Βοηθητικό!$E$1:$J$1)-2,'[1]ΣΤΟΙΧΕΙΑ ΕΤΟΥΣ 4'!$Z$42,IF(MAX([1]Βοηθητικό!$E$42:$J$42)-1=MAX([1]Βοηθητικό!$E$1:$J$1)-3,'[1]ΣΤΟΙΧΕΙΑ ΕΤΟΥΣ 3'!$Z$42,IF(MAX([1]Βοηθητικό!$E$42:$J$42)-1=MAX([1]Βοηθητικό!$E$1:$J$1)-4,'[1]ΣΤΟΙΧΕΙΑ ΕΤΟΥΣ 2'!$Z$42,IF(MAX([1]Βοηθητικό!$E$42:$J$42)-1=MAX([1]Βοηθητικό!$E$1:$J$1)-5,'[1]ΣΤΟΙΧΕΙΑ ΕΤΟΥΣ 1'!$Z$42,"")))))</f>
        <v>7248087</v>
      </c>
      <c r="D3090" s="7">
        <f>IF(MAX([1]Βοηθητικό!$E$42:$J$42)=MAX([1]Βοηθητικό!$E$1:$J$1),'[1]ΣΤΟΙΧΕΙΑ ΕΤΟΥΣ 6'!$Z$42,IF(MAX([1]Βοηθητικό!$E$42:$J$42)=MAX([1]Βοηθητικό!$E$1:$J$1)-1,'[1]ΣΤΟΙΧΕΙΑ ΕΤΟΥΣ 5'!$Z$42,IF(MAX([1]Βοηθητικό!$E$42:$J$42)=MAX([1]Βοηθητικό!$E$1:$J$1)-2,'[1]ΣΤΟΙΧΕΙΑ ΕΤΟΥΣ 4'!$Z$42,IF(MAX([1]Βοηθητικό!$E$42:$J$42)=MAX([1]Βοηθητικό!$E$1:$J$1)-3,'[1]ΣΤΟΙΧΕΙΑ ΕΤΟΥΣ 3'!$Z$42,IF(MAX([1]Βοηθητικό!$E$42:$J$42)=MAX([1]Βοηθητικό!$E$1:$J$1)-4,'[1]ΣΤΟΙΧΕΙΑ ΕΤΟΥΣ 2'!$Z$42,IF(MAX([1]Βοηθητικό!$E$42:$J$42)=MAX([1]Βοηθητικό!$E$1:$J$1)-5,'[1]ΣΤΟΙΧΕΙΑ ΕΤΟΥΣ 1'!$Z$42,""))))))</f>
        <v>9350501</v>
      </c>
    </row>
    <row r="3091" spans="1:4" x14ac:dyDescent="0.25">
      <c r="A3091" s="1"/>
      <c r="B3091" s="8"/>
      <c r="C3091" s="18"/>
      <c r="D3091" s="9"/>
    </row>
    <row r="3092" spans="1:4" x14ac:dyDescent="0.25">
      <c r="A3092" s="3" t="s">
        <v>186</v>
      </c>
      <c r="B3092" s="8"/>
      <c r="C3092" s="18"/>
      <c r="D3092" s="9"/>
    </row>
    <row r="3093" spans="1:4" x14ac:dyDescent="0.25">
      <c r="A3093" s="1" t="s">
        <v>26</v>
      </c>
      <c r="B3093" s="6">
        <f>IF(MAX([1]Βοηθητικό!$E$42:$J$42)-2=MAX([1]Βοηθητικό!$E$1:$J$1)-2,'[1]ΣΤΟΙΧΕΙΑ ΕΤΟΥΣ 4'!$AA$42,IF(MAX([1]Βοηθητικό!$E$42:$J$42)-2=MAX([1]Βοηθητικό!$E$1:$J$1)-3,'[1]ΣΤΟΙΧΕΙΑ ΕΤΟΥΣ 3'!$AA$42,IF(MAX([1]Βοηθητικό!$E$42:$J$42)-2=MAX([1]Βοηθητικό!$E$1:$J$1)-4,'[1]ΣΤΟΙΧΕΙΑ ΕΤΟΥΣ 2'!$AA$42,IF(MAX([1]Βοηθητικό!$E$42:$J$42)-2=MAX([1]Βοηθητικό!$E$1:$J$1)-5,'[1]ΣΤΟΙΧΕΙΑ ΕΤΟΥΣ 1'!$AA$42,""))))</f>
        <v>-350167</v>
      </c>
      <c r="C3093" s="6">
        <f>IF(MAX([1]Βοηθητικό!$E$42:$J$42)-1=MAX([1]Βοηθητικό!$E$1:$J$1)-1,'[1]ΣΤΟΙΧΕΙΑ ΕΤΟΥΣ 5'!$AA$42,IF(MAX([1]Βοηθητικό!$E$42:$J$42)-1=MAX([1]Βοηθητικό!$E$1:$J$1)-2,'[1]ΣΤΟΙΧΕΙΑ ΕΤΟΥΣ 4'!$AA$42,IF(MAX([1]Βοηθητικό!$E$42:$J$42)-1=MAX([1]Βοηθητικό!$E$1:$J$1)-3,'[1]ΣΤΟΙΧΕΙΑ ΕΤΟΥΣ 3'!$AA$42,IF(MAX([1]Βοηθητικό!$E$42:$J$42)-1=MAX([1]Βοηθητικό!$E$1:$J$1)-4,'[1]ΣΤΟΙΧΕΙΑ ΕΤΟΥΣ 2'!$AA$42,IF(MAX([1]Βοηθητικό!$E$42:$J$42)-1=MAX([1]Βοηθητικό!$E$1:$J$1)-5,'[1]ΣΤΟΙΧΕΙΑ ΕΤΟΥΣ 1'!$AA$42,"")))))</f>
        <v>-434803</v>
      </c>
      <c r="D3093" s="7">
        <f>IF(MAX([1]Βοηθητικό!$E$42:$J$42)=MAX([1]Βοηθητικό!$E$1:$J$1),'[1]ΣΤΟΙΧΕΙΑ ΕΤΟΥΣ 6'!$AA$42,IF(MAX([1]Βοηθητικό!$E$42:$J$42)=MAX([1]Βοηθητικό!$E$1:$J$1)-1,'[1]ΣΤΟΙΧΕΙΑ ΕΤΟΥΣ 5'!$AA$42,IF(MAX([1]Βοηθητικό!$E$42:$J$42)=MAX([1]Βοηθητικό!$E$1:$J$1)-2,'[1]ΣΤΟΙΧΕΙΑ ΕΤΟΥΣ 4'!$AA$42,IF(MAX([1]Βοηθητικό!$E$42:$J$42)=MAX([1]Βοηθητικό!$E$1:$J$1)-3,'[1]ΣΤΟΙΧΕΙΑ ΕΤΟΥΣ 3'!$AA$42,IF(MAX([1]Βοηθητικό!$E$42:$J$42)=MAX([1]Βοηθητικό!$E$1:$J$1)-4,'[1]ΣΤΟΙΧΕΙΑ ΕΤΟΥΣ 2'!$AA$42,IF(MAX([1]Βοηθητικό!$E$42:$J$42)=MAX([1]Βοηθητικό!$E$1:$J$1)-5,'[1]ΣΤΟΙΧΕΙΑ ΕΤΟΥΣ 1'!$AA$42,""))))))</f>
        <v>1711700</v>
      </c>
    </row>
    <row r="3094" spans="1:4" x14ac:dyDescent="0.25">
      <c r="A3094" s="1" t="s">
        <v>27</v>
      </c>
      <c r="B3094" s="6">
        <f>IF(MAX([1]Βοηθητικό!$E$42:$J$42)-2=MAX([1]Βοηθητικό!$E$1:$J$1)-2,'[1]ΣΤΟΙΧΕΙΑ ΕΤΟΥΣ 4'!$AB$42,IF(MAX([1]Βοηθητικό!$E$42:$J$42)-2=MAX([1]Βοηθητικό!$E$1:$J$1)-3,'[1]ΣΤΟΙΧΕΙΑ ΕΤΟΥΣ 3'!$AB$42,IF(MAX([1]Βοηθητικό!$E$42:$J$42)-2=MAX([1]Βοηθητικό!$E$1:$J$1)-4,'[1]ΣΤΟΙΧΕΙΑ ΕΤΟΥΣ 2'!$AB$42,IF(MAX([1]Βοηθητικό!$E$42:$J$42)-2=MAX([1]Βοηθητικό!$E$1:$J$1)-5,'[1]ΣΤΟΙΧΕΙΑ ΕΤΟΥΣ 1'!$AB$42,""))))</f>
        <v>1074210</v>
      </c>
      <c r="C3094" s="6">
        <f>IF(MAX([1]Βοηθητικό!$E$42:$J$42)-1=MAX([1]Βοηθητικό!$E$1:$J$1)-1,'[1]ΣΤΟΙΧΕΙΑ ΕΤΟΥΣ 5'!$AB$42,IF(MAX([1]Βοηθητικό!$E$42:$J$42)-1=MAX([1]Βοηθητικό!$E$1:$J$1)-2,'[1]ΣΤΟΙΧΕΙΑ ΕΤΟΥΣ 4'!$AB$42,IF(MAX([1]Βοηθητικό!$E$42:$J$42)-1=MAX([1]Βοηθητικό!$E$1:$J$1)-3,'[1]ΣΤΟΙΧΕΙΑ ΕΤΟΥΣ 3'!$AB$42,IF(MAX([1]Βοηθητικό!$E$42:$J$42)-1=MAX([1]Βοηθητικό!$E$1:$J$1)-4,'[1]ΣΤΟΙΧΕΙΑ ΕΤΟΥΣ 2'!$AB$42,IF(MAX([1]Βοηθητικό!$E$42:$J$42)-1=MAX([1]Βοηθητικό!$E$1:$J$1)-5,'[1]ΣΤΟΙΧΕΙΑ ΕΤΟΥΣ 1'!$AB$42,"")))))</f>
        <v>1074210</v>
      </c>
      <c r="D3094" s="7">
        <f>IF(MAX([1]Βοηθητικό!$E$42:$J$42)=MAX([1]Βοηθητικό!$E$1:$J$1),'[1]ΣΤΟΙΧΕΙΑ ΕΤΟΥΣ 6'!$AB$42,IF(MAX([1]Βοηθητικό!$E$42:$J$42)=MAX([1]Βοηθητικό!$E$1:$J$1)-1,'[1]ΣΤΟΙΧΕΙΑ ΕΤΟΥΣ 5'!$AB$42,IF(MAX([1]Βοηθητικό!$E$42:$J$42)=MAX([1]Βοηθητικό!$E$1:$J$1)-2,'[1]ΣΤΟΙΧΕΙΑ ΕΤΟΥΣ 4'!$AB$42,IF(MAX([1]Βοηθητικό!$E$42:$J$42)=MAX([1]Βοηθητικό!$E$1:$J$1)-3,'[1]ΣΤΟΙΧΕΙΑ ΕΤΟΥΣ 3'!$AB$42,IF(MAX([1]Βοηθητικό!$E$42:$J$42)=MAX([1]Βοηθητικό!$E$1:$J$1)-4,'[1]ΣΤΟΙΧΕΙΑ ΕΤΟΥΣ 2'!$AB$42,IF(MAX([1]Βοηθητικό!$E$42:$J$42)=MAX([1]Βοηθητικό!$E$1:$J$1)-5,'[1]ΣΤΟΙΧΕΙΑ ΕΤΟΥΣ 1'!$AB$42,""))))))</f>
        <v>1074210</v>
      </c>
    </row>
    <row r="3095" spans="1:4" x14ac:dyDescent="0.25">
      <c r="A3095" s="1" t="s">
        <v>28</v>
      </c>
      <c r="B3095" s="6">
        <f>IF(MAX([1]Βοηθητικό!$E$42:$J$42)-2=MAX([1]Βοηθητικό!$E$1:$J$1)-2,'[1]ΣΤΟΙΧΕΙΑ ΕΤΟΥΣ 4'!$AC$42,IF(MAX([1]Βοηθητικό!$E$42:$J$42)-2=MAX([1]Βοηθητικό!$E$1:$J$1)-3,'[1]ΣΤΟΙΧΕΙΑ ΕΤΟΥΣ 3'!$AC$42,IF(MAX([1]Βοηθητικό!$E$42:$J$42)-2=MAX([1]Βοηθητικό!$E$1:$J$1)-4,'[1]ΣΤΟΙΧΕΙΑ ΕΤΟΥΣ 2'!$AC$42,IF(MAX([1]Βοηθητικό!$E$42:$J$42)-2=MAX([1]Βοηθητικό!$E$1:$J$1)-5,'[1]ΣΤΟΙΧΕΙΑ ΕΤΟΥΣ 1'!$AC$42,""))))</f>
        <v>1059093</v>
      </c>
      <c r="C3095" s="6">
        <f>IF(MAX([1]Βοηθητικό!$E$42:$J$42)-1=MAX([1]Βοηθητικό!$E$1:$J$1)-1,'[1]ΣΤΟΙΧΕΙΑ ΕΤΟΥΣ 5'!$AC$42,IF(MAX([1]Βοηθητικό!$E$42:$J$42)-1=MAX([1]Βοηθητικό!$E$1:$J$1)-2,'[1]ΣΤΟΙΧΕΙΑ ΕΤΟΥΣ 4'!$AC$42,IF(MAX([1]Βοηθητικό!$E$42:$J$42)-1=MAX([1]Βοηθητικό!$E$1:$J$1)-3,'[1]ΣΤΟΙΧΕΙΑ ΕΤΟΥΣ 3'!$AC$42,IF(MAX([1]Βοηθητικό!$E$42:$J$42)-1=MAX([1]Βοηθητικό!$E$1:$J$1)-4,'[1]ΣΤΟΙΧΕΙΑ ΕΤΟΥΣ 2'!$AC$42,IF(MAX([1]Βοηθητικό!$E$42:$J$42)-1=MAX([1]Βοηθητικό!$E$1:$J$1)-5,'[1]ΣΤΟΙΧΕΙΑ ΕΤΟΥΣ 1'!$AC$42,"")))))</f>
        <v>1059093</v>
      </c>
      <c r="D3095" s="7">
        <f>IF(MAX([1]Βοηθητικό!$E$42:$J$42)=MAX([1]Βοηθητικό!$E$1:$J$1),'[1]ΣΤΟΙΧΕΙΑ ΕΤΟΥΣ 6'!$AC$42,IF(MAX([1]Βοηθητικό!$E$42:$J$42)=MAX([1]Βοηθητικό!$E$1:$J$1)-1,'[1]ΣΤΟΙΧΕΙΑ ΕΤΟΥΣ 5'!$AC$42,IF(MAX([1]Βοηθητικό!$E$42:$J$42)=MAX([1]Βοηθητικό!$E$1:$J$1)-2,'[1]ΣΤΟΙΧΕΙΑ ΕΤΟΥΣ 4'!$AC$42,IF(MAX([1]Βοηθητικό!$E$42:$J$42)=MAX([1]Βοηθητικό!$E$1:$J$1)-3,'[1]ΣΤΟΙΧΕΙΑ ΕΤΟΥΣ 3'!$AC$42,IF(MAX([1]Βοηθητικό!$E$42:$J$42)=MAX([1]Βοηθητικό!$E$1:$J$1)-4,'[1]ΣΤΟΙΧΕΙΑ ΕΤΟΥΣ 2'!$AC$42,IF(MAX([1]Βοηθητικό!$E$42:$J$42)=MAX([1]Βοηθητικό!$E$1:$J$1)-5,'[1]ΣΤΟΙΧΕΙΑ ΕΤΟΥΣ 1'!$AC$42,""))))))</f>
        <v>3566154</v>
      </c>
    </row>
    <row r="3096" spans="1:4" x14ac:dyDescent="0.25">
      <c r="A3096" s="1" t="s">
        <v>29</v>
      </c>
      <c r="B3096" s="6">
        <f>IF(MAX([1]Βοηθητικό!$E$42:$J$42)-2=MAX([1]Βοηθητικό!$E$1:$J$1)-2,'[1]ΣΤΟΙΧΕΙΑ ΕΤΟΥΣ 4'!$AD$42,IF(MAX([1]Βοηθητικό!$E$42:$J$42)-2=MAX([1]Βοηθητικό!$E$1:$J$1)-3,'[1]ΣΤΟΙΧΕΙΑ ΕΤΟΥΣ 3'!$AD$42,IF(MAX([1]Βοηθητικό!$E$42:$J$42)-2=MAX([1]Βοηθητικό!$E$1:$J$1)-4,'[1]ΣΤΟΙΧΕΙΑ ΕΤΟΥΣ 2'!$AD$42,IF(MAX([1]Βοηθητικό!$E$42:$J$42)-2=MAX([1]Βοηθητικό!$E$1:$J$1)-5,'[1]ΣΤΟΙΧΕΙΑ ΕΤΟΥΣ 1'!$AD$42,""))))</f>
        <v>-2483470</v>
      </c>
      <c r="C3096" s="6">
        <f>IF(MAX([1]Βοηθητικό!$E$42:$J$42)-1=MAX([1]Βοηθητικό!$E$1:$J$1)-1,'[1]ΣΤΟΙΧΕΙΑ ΕΤΟΥΣ 5'!$AD$42,IF(MAX([1]Βοηθητικό!$E$42:$J$42)-1=MAX([1]Βοηθητικό!$E$1:$J$1)-2,'[1]ΣΤΟΙΧΕΙΑ ΕΤΟΥΣ 4'!$AD$42,IF(MAX([1]Βοηθητικό!$E$42:$J$42)-1=MAX([1]Βοηθητικό!$E$1:$J$1)-3,'[1]ΣΤΟΙΧΕΙΑ ΕΤΟΥΣ 3'!$AD$42,IF(MAX([1]Βοηθητικό!$E$42:$J$42)-1=MAX([1]Βοηθητικό!$E$1:$J$1)-4,'[1]ΣΤΟΙΧΕΙΑ ΕΤΟΥΣ 2'!$AD$42,IF(MAX([1]Βοηθητικό!$E$42:$J$42)-1=MAX([1]Βοηθητικό!$E$1:$J$1)-5,'[1]ΣΤΟΙΧΕΙΑ ΕΤΟΥΣ 1'!$AD$42,"")))))</f>
        <v>-2568106</v>
      </c>
      <c r="D3096" s="7">
        <f>IF(MAX([1]Βοηθητικό!$E$42:$J$42)=MAX([1]Βοηθητικό!$E$1:$J$1),'[1]ΣΤΟΙΧΕΙΑ ΕΤΟΥΣ 6'!$AD$42,IF(MAX([1]Βοηθητικό!$E$42:$J$42)=MAX([1]Βοηθητικό!$E$1:$J$1)-1,'[1]ΣΤΟΙΧΕΙΑ ΕΤΟΥΣ 5'!$AD$42,IF(MAX([1]Βοηθητικό!$E$42:$J$42)=MAX([1]Βοηθητικό!$E$1:$J$1)-2,'[1]ΣΤΟΙΧΕΙΑ ΕΤΟΥΣ 4'!$AD$42,IF(MAX([1]Βοηθητικό!$E$42:$J$42)=MAX([1]Βοηθητικό!$E$1:$J$1)-3,'[1]ΣΤΟΙΧΕΙΑ ΕΤΟΥΣ 3'!$AD$42,IF(MAX([1]Βοηθητικό!$E$42:$J$42)=MAX([1]Βοηθητικό!$E$1:$J$1)-4,'[1]ΣΤΟΙΧΕΙΑ ΕΤΟΥΣ 2'!$AD$42,IF(MAX([1]Βοηθητικό!$E$42:$J$42)=MAX([1]Βοηθητικό!$E$1:$J$1)-5,'[1]ΣΤΟΙΧΕΙΑ ΕΤΟΥΣ 1'!$AD$42,""))))))</f>
        <v>-2928664</v>
      </c>
    </row>
    <row r="3097" spans="1:4" x14ac:dyDescent="0.25">
      <c r="A3097" s="1" t="s">
        <v>30</v>
      </c>
      <c r="B3097" s="6">
        <f>IF(MAX([1]Βοηθητικό!$E$42:$J$42)-2=MAX([1]Βοηθητικό!$E$1:$J$1)-2,'[1]ΣΤΟΙΧΕΙΑ ΕΤΟΥΣ 4'!$AE$42,IF(MAX([1]Βοηθητικό!$E$42:$J$42)-2=MAX([1]Βοηθητικό!$E$1:$J$1)-3,'[1]ΣΤΟΙΧΕΙΑ ΕΤΟΥΣ 3'!$AE$42,IF(MAX([1]Βοηθητικό!$E$42:$J$42)-2=MAX([1]Βοηθητικό!$E$1:$J$1)-4,'[1]ΣΤΟΙΧΕΙΑ ΕΤΟΥΣ 2'!$AE$42,IF(MAX([1]Βοηθητικό!$E$42:$J$42)-2=MAX([1]Βοηθητικό!$E$1:$J$1)-5,'[1]ΣΤΟΙΧΕΙΑ ΕΤΟΥΣ 1'!$AE$42,""))))</f>
        <v>4936510</v>
      </c>
      <c r="C3097" s="6">
        <f>IF(MAX([1]Βοηθητικό!$E$42:$J$42)-1=MAX([1]Βοηθητικό!$E$1:$J$1)-1,'[1]ΣΤΟΙΧΕΙΑ ΕΤΟΥΣ 5'!$AE$42,IF(MAX([1]Βοηθητικό!$E$42:$J$42)-1=MAX([1]Βοηθητικό!$E$1:$J$1)-2,'[1]ΣΤΟΙΧΕΙΑ ΕΤΟΥΣ 4'!$AE$42,IF(MAX([1]Βοηθητικό!$E$42:$J$42)-1=MAX([1]Βοηθητικό!$E$1:$J$1)-3,'[1]ΣΤΟΙΧΕΙΑ ΕΤΟΥΣ 3'!$AE$42,IF(MAX([1]Βοηθητικό!$E$42:$J$42)-1=MAX([1]Βοηθητικό!$E$1:$J$1)-4,'[1]ΣΤΟΙΧΕΙΑ ΕΤΟΥΣ 2'!$AE$42,IF(MAX([1]Βοηθητικό!$E$42:$J$42)-1=MAX([1]Βοηθητικό!$E$1:$J$1)-5,'[1]ΣΤΟΙΧΕΙΑ ΕΤΟΥΣ 1'!$AE$42,"")))))</f>
        <v>5740760</v>
      </c>
      <c r="D3097" s="7">
        <f>IF(MAX([1]Βοηθητικό!$E$42:$J$42)=MAX([1]Βοηθητικό!$E$1:$J$1),'[1]ΣΤΟΙΧΕΙΑ ΕΤΟΥΣ 6'!$AE$42,IF(MAX([1]Βοηθητικό!$E$42:$J$42)=MAX([1]Βοηθητικό!$E$1:$J$1)-1,'[1]ΣΤΟΙΧΕΙΑ ΕΤΟΥΣ 5'!$AE$42,IF(MAX([1]Βοηθητικό!$E$42:$J$42)=MAX([1]Βοηθητικό!$E$1:$J$1)-2,'[1]ΣΤΟΙΧΕΙΑ ΕΤΟΥΣ 4'!$AE$42,IF(MAX([1]Βοηθητικό!$E$42:$J$42)=MAX([1]Βοηθητικό!$E$1:$J$1)-3,'[1]ΣΤΟΙΧΕΙΑ ΕΤΟΥΣ 3'!$AE$42,IF(MAX([1]Βοηθητικό!$E$42:$J$42)=MAX([1]Βοηθητικό!$E$1:$J$1)-4,'[1]ΣΤΟΙΧΕΙΑ ΕΤΟΥΣ 2'!$AE$42,IF(MAX([1]Βοηθητικό!$E$42:$J$42)=MAX([1]Βοηθητικό!$E$1:$J$1)-5,'[1]ΣΤΟΙΧΕΙΑ ΕΤΟΥΣ 1'!$AE$42,""))))))</f>
        <v>5437796</v>
      </c>
    </row>
    <row r="3098" spans="1:4" x14ac:dyDescent="0.25">
      <c r="A3098" s="1" t="s">
        <v>61</v>
      </c>
      <c r="B3098" s="6">
        <f>IF(MAX([1]Βοηθητικό!$E$42:$J$42)-2=MAX([1]Βοηθητικό!$E$1:$J$1)-2,'[1]ΣΤΟΙΧΕΙΑ ΕΤΟΥΣ 4'!$BJ$42,IF(MAX([1]Βοηθητικό!$E$42:$J$42)-2=MAX([1]Βοηθητικό!$E$1:$J$1)-3,'[1]ΣΤΟΙΧΕΙΑ ΕΤΟΥΣ 3'!$BJ$42,IF(MAX([1]Βοηθητικό!$E$42:$J$42)-2=MAX([1]Βοηθητικό!$E$1:$J$1)-4,'[1]ΣΤΟΙΧΕΙΑ ΕΤΟΥΣ 2'!$BJ$42,IF(MAX([1]Βοηθητικό!$E$42:$J$42)-2=MAX([1]Βοηθητικό!$E$1:$J$1)-5,'[1]ΣΤΟΙΧΕΙΑ ΕΤΟΥΣ 1'!$BJ$42,""))))</f>
        <v>4870228</v>
      </c>
      <c r="C3098" s="6">
        <f>IF(MAX([1]Βοηθητικό!$E$42:$J$42)-1=MAX([1]Βοηθητικό!$E$1:$J$1)-1,'[1]ΣΤΟΙΧΕΙΑ ΕΤΟΥΣ 5'!$BJ$42,IF(MAX([1]Βοηθητικό!$E$42:$J$42)-1=MAX([1]Βοηθητικό!$E$1:$J$1)-2,'[1]ΣΤΟΙΧΕΙΑ ΕΤΟΥΣ 4'!$BJ$42,IF(MAX([1]Βοηθητικό!$E$42:$J$42)-1=MAX([1]Βοηθητικό!$E$1:$J$1)-3,'[1]ΣΤΟΙΧΕΙΑ ΕΤΟΥΣ 3'!$BJ$42,IF(MAX([1]Βοηθητικό!$E$42:$J$42)-1=MAX([1]Βοηθητικό!$E$1:$J$1)-4,'[1]ΣΤΟΙΧΕΙΑ ΕΤΟΥΣ 2'!$BJ$42,IF(MAX([1]Βοηθητικό!$E$42:$J$42)-1=MAX([1]Βοηθητικό!$E$1:$J$1)-5,'[1]ΣΤΟΙΧΕΙΑ ΕΤΟΥΣ 1'!$BJ$42,"")))))</f>
        <v>5674478</v>
      </c>
      <c r="D3098" s="7">
        <f>IF(MAX([1]Βοηθητικό!$E$42:$J$42)=MAX([1]Βοηθητικό!$E$1:$J$1),'[1]ΣΤΟΙΧΕΙΑ ΕΤΟΥΣ 6'!$BJ$42,IF(MAX([1]Βοηθητικό!$E$42:$J$42)=MAX([1]Βοηθητικό!$E$1:$J$1)-1,'[1]ΣΤΟΙΧΕΙΑ ΕΤΟΥΣ 5'!$BJ$42,IF(MAX([1]Βοηθητικό!$E$42:$J$42)=MAX([1]Βοηθητικό!$E$1:$J$1)-2,'[1]ΣΤΟΙΧΕΙΑ ΕΤΟΥΣ 4'!$BJ$42,IF(MAX([1]Βοηθητικό!$E$42:$J$42)=MAX([1]Βοηθητικό!$E$1:$J$1)-3,'[1]ΣΤΟΙΧΕΙΑ ΕΤΟΥΣ 3'!$BJ$42,IF(MAX([1]Βοηθητικό!$E$42:$J$42)=MAX([1]Βοηθητικό!$E$1:$J$1)-4,'[1]ΣΤΟΙΧΕΙΑ ΕΤΟΥΣ 2'!$BJ$42,IF(MAX([1]Βοηθητικό!$E$42:$J$42)=MAX([1]Βοηθητικό!$E$1:$J$1)-5,'[1]ΣΤΟΙΧΕΙΑ ΕΤΟΥΣ 1'!$BJ$42,""))))))</f>
        <v>5371514</v>
      </c>
    </row>
    <row r="3099" spans="1:4" x14ac:dyDescent="0.25">
      <c r="A3099" s="1" t="s">
        <v>62</v>
      </c>
      <c r="B3099" s="6">
        <f>IF(MAX([1]Βοηθητικό!$E$42:$J$42)-2=MAX([1]Βοηθητικό!$E$1:$J$1)-2,'[1]ΣΤΟΙΧΕΙΑ ΕΤΟΥΣ 4'!$BK$42,IF(MAX([1]Βοηθητικό!$E$42:$J$42)-2=MAX([1]Βοηθητικό!$E$1:$J$1)-3,'[1]ΣΤΟΙΧΕΙΑ ΕΤΟΥΣ 3'!$BK$42,IF(MAX([1]Βοηθητικό!$E$42:$J$42)-2=MAX([1]Βοηθητικό!$E$1:$J$1)-4,'[1]ΣΤΟΙΧΕΙΑ ΕΤΟΥΣ 2'!$BK$42,IF(MAX([1]Βοηθητικό!$E$42:$J$42)-2=MAX([1]Βοηθητικό!$E$1:$J$1)-5,'[1]ΣΤΟΙΧΕΙΑ ΕΤΟΥΣ 1'!$BK$42,""))))</f>
        <v>66282</v>
      </c>
      <c r="C3099" s="6">
        <f>IF(MAX([1]Βοηθητικό!$E$42:$J$42)-1=MAX([1]Βοηθητικό!$E$1:$J$1)-1,'[1]ΣΤΟΙΧΕΙΑ ΕΤΟΥΣ 5'!$BK$42,IF(MAX([1]Βοηθητικό!$E$42:$J$42)-1=MAX([1]Βοηθητικό!$E$1:$J$1)-2,'[1]ΣΤΟΙΧΕΙΑ ΕΤΟΥΣ 4'!$BK$42,IF(MAX([1]Βοηθητικό!$E$42:$J$42)-1=MAX([1]Βοηθητικό!$E$1:$J$1)-3,'[1]ΣΤΟΙΧΕΙΑ ΕΤΟΥΣ 3'!$BK$42,IF(MAX([1]Βοηθητικό!$E$42:$J$42)-1=MAX([1]Βοηθητικό!$E$1:$J$1)-4,'[1]ΣΤΟΙΧΕΙΑ ΕΤΟΥΣ 2'!$BK$42,IF(MAX([1]Βοηθητικό!$E$42:$J$42)-1=MAX([1]Βοηθητικό!$E$1:$J$1)-5,'[1]ΣΤΟΙΧΕΙΑ ΕΤΟΥΣ 1'!$BK$42,"")))))</f>
        <v>66282</v>
      </c>
      <c r="D3099" s="7">
        <f>IF(MAX([1]Βοηθητικό!$E$42:$J$42)=MAX([1]Βοηθητικό!$E$1:$J$1),'[1]ΣΤΟΙΧΕΙΑ ΕΤΟΥΣ 6'!$BK$42,IF(MAX([1]Βοηθητικό!$E$42:$J$42)=MAX([1]Βοηθητικό!$E$1:$J$1)-1,'[1]ΣΤΟΙΧΕΙΑ ΕΤΟΥΣ 5'!$BK$42,IF(MAX([1]Βοηθητικό!$E$42:$J$42)=MAX([1]Βοηθητικό!$E$1:$J$1)-2,'[1]ΣΤΟΙΧΕΙΑ ΕΤΟΥΣ 4'!$BK$42,IF(MAX([1]Βοηθητικό!$E$42:$J$42)=MAX([1]Βοηθητικό!$E$1:$J$1)-3,'[1]ΣΤΟΙΧΕΙΑ ΕΤΟΥΣ 3'!$BK$42,IF(MAX([1]Βοηθητικό!$E$42:$J$42)=MAX([1]Βοηθητικό!$E$1:$J$1)-4,'[1]ΣΤΟΙΧΕΙΑ ΕΤΟΥΣ 2'!$BK$42,IF(MAX([1]Βοηθητικό!$E$42:$J$42)=MAX([1]Βοηθητικό!$E$1:$J$1)-5,'[1]ΣΤΟΙΧΕΙΑ ΕΤΟΥΣ 1'!$BK$42,""))))))</f>
        <v>66282</v>
      </c>
    </row>
    <row r="3100" spans="1:4" x14ac:dyDescent="0.25">
      <c r="A3100" s="1" t="s">
        <v>31</v>
      </c>
      <c r="B3100" s="6">
        <f>IF(MAX([1]Βοηθητικό!$E$42:$J$42)-2=MAX([1]Βοηθητικό!$E$1:$J$1)-2,'[1]ΣΤΟΙΧΕΙΑ ΕΤΟΥΣ 4'!$AF$42,IF(MAX([1]Βοηθητικό!$E$42:$J$42)-2=MAX([1]Βοηθητικό!$E$1:$J$1)-3,'[1]ΣΤΟΙΧΕΙΑ ΕΤΟΥΣ 3'!$AF$42,IF(MAX([1]Βοηθητικό!$E$42:$J$42)-2=MAX([1]Βοηθητικό!$E$1:$J$1)-4,'[1]ΣΤΟΙΧΕΙΑ ΕΤΟΥΣ 2'!$AF$42,IF(MAX([1]Βοηθητικό!$E$42:$J$42)-2=MAX([1]Βοηθητικό!$E$1:$J$1)-5,'[1]ΣΤΟΙΧΕΙΑ ΕΤΟΥΣ 1'!$AF$42,""))))</f>
        <v>2609283</v>
      </c>
      <c r="C3100" s="6">
        <f>IF(MAX([1]Βοηθητικό!$E$42:$J$42)-1=MAX([1]Βοηθητικό!$E$1:$J$1)-1,'[1]ΣΤΟΙΧΕΙΑ ΕΤΟΥΣ 5'!$AF$42,IF(MAX([1]Βοηθητικό!$E$42:$J$42)-1=MAX([1]Βοηθητικό!$E$1:$J$1)-2,'[1]ΣΤΟΙΧΕΙΑ ΕΤΟΥΣ 4'!$AF$42,IF(MAX([1]Βοηθητικό!$E$42:$J$42)-1=MAX([1]Βοηθητικό!$E$1:$J$1)-3,'[1]ΣΤΟΙΧΕΙΑ ΕΤΟΥΣ 3'!$AF$42,IF(MAX([1]Βοηθητικό!$E$42:$J$42)-1=MAX([1]Βοηθητικό!$E$1:$J$1)-4,'[1]ΣΤΟΙΧΕΙΑ ΕΤΟΥΣ 2'!$AF$42,IF(MAX([1]Βοηθητικό!$E$42:$J$42)-1=MAX([1]Βοηθητικό!$E$1:$J$1)-5,'[1]ΣΤΟΙΧΕΙΑ ΕΤΟΥΣ 1'!$AF$42,"")))))</f>
        <v>1942129</v>
      </c>
      <c r="D3100" s="7">
        <f>IF(MAX([1]Βοηθητικό!$E$42:$J$42)=MAX([1]Βοηθητικό!$E$1:$J$1),'[1]ΣΤΟΙΧΕΙΑ ΕΤΟΥΣ 6'!$AF$42,IF(MAX([1]Βοηθητικό!$E$42:$J$42)=MAX([1]Βοηθητικό!$E$1:$J$1)-1,'[1]ΣΤΟΙΧΕΙΑ ΕΤΟΥΣ 5'!$AF$42,IF(MAX([1]Βοηθητικό!$E$42:$J$42)=MAX([1]Βοηθητικό!$E$1:$J$1)-2,'[1]ΣΤΟΙΧΕΙΑ ΕΤΟΥΣ 4'!$AF$42,IF(MAX([1]Βοηθητικό!$E$42:$J$42)=MAX([1]Βοηθητικό!$E$1:$J$1)-3,'[1]ΣΤΟΙΧΕΙΑ ΕΤΟΥΣ 3'!$AF$42,IF(MAX([1]Βοηθητικό!$E$42:$J$42)=MAX([1]Βοηθητικό!$E$1:$J$1)-4,'[1]ΣΤΟΙΧΕΙΑ ΕΤΟΥΣ 2'!$AF$42,IF(MAX([1]Βοηθητικό!$E$42:$J$42)=MAX([1]Βοηθητικό!$E$1:$J$1)-5,'[1]ΣΤΟΙΧΕΙΑ ΕΤΟΥΣ 1'!$AF$42,""))))))</f>
        <v>2201006</v>
      </c>
    </row>
    <row r="3101" spans="1:4" x14ac:dyDescent="0.25">
      <c r="A3101" s="1" t="s">
        <v>187</v>
      </c>
      <c r="B3101" s="6">
        <f>IF(MAX([1]Βοηθητικό!$E$42:$J$42)-2=MAX([1]Βοηθητικό!$E$1:$J$1)-2,'[1]ΣΤΟΙΧΕΙΑ ΕΤΟΥΣ 4'!$AG$42,IF(MAX([1]Βοηθητικό!$E$42:$J$42)-2=MAX([1]Βοηθητικό!$E$1:$J$1)-3,'[1]ΣΤΟΙΧΕΙΑ ΕΤΟΥΣ 3'!$AG$42,IF(MAX([1]Βοηθητικό!$E$42:$J$42)-2=MAX([1]Βοηθητικό!$E$1:$J$1)-4,'[1]ΣΤΟΙΧΕΙΑ ΕΤΟΥΣ 2'!$AG$42,IF(MAX([1]Βοηθητικό!$E$42:$J$42)-2=MAX([1]Βοηθητικό!$E$1:$J$1)-5,'[1]ΣΤΟΙΧΕΙΑ ΕΤΟΥΣ 1'!$AG$42,""))))</f>
        <v>1314526</v>
      </c>
      <c r="C3101" s="6">
        <f>IF(MAX([1]Βοηθητικό!$E$42:$J$42)-1=MAX([1]Βοηθητικό!$E$1:$J$1)-1,'[1]ΣΤΟΙΧΕΙΑ ΕΤΟΥΣ 5'!$AG$42,IF(MAX([1]Βοηθητικό!$E$42:$J$42)-1=MAX([1]Βοηθητικό!$E$1:$J$1)-2,'[1]ΣΤΟΙΧΕΙΑ ΕΤΟΥΣ 4'!$AG$42,IF(MAX([1]Βοηθητικό!$E$42:$J$42)-1=MAX([1]Βοηθητικό!$E$1:$J$1)-3,'[1]ΣΤΟΙΧΕΙΑ ΕΤΟΥΣ 3'!$AG$42,IF(MAX([1]Βοηθητικό!$E$42:$J$42)-1=MAX([1]Βοηθητικό!$E$1:$J$1)-4,'[1]ΣΤΟΙΧΕΙΑ ΕΤΟΥΣ 2'!$AG$42,IF(MAX([1]Βοηθητικό!$E$42:$J$42)-1=MAX([1]Βοηθητικό!$E$1:$J$1)-5,'[1]ΣΤΟΙΧΕΙΑ ΕΤΟΥΣ 1'!$AG$42,"")))))</f>
        <v>388007</v>
      </c>
      <c r="D3101" s="7">
        <f>IF(MAX([1]Βοηθητικό!$E$42:$J$42)=MAX([1]Βοηθητικό!$E$1:$J$1),'[1]ΣΤΟΙΧΕΙΑ ΕΤΟΥΣ 6'!$AG$42,IF(MAX([1]Βοηθητικό!$E$42:$J$42)=MAX([1]Βοηθητικό!$E$1:$J$1)-1,'[1]ΣΤΟΙΧΕΙΑ ΕΤΟΥΣ 5'!$AG$42,IF(MAX([1]Βοηθητικό!$E$42:$J$42)=MAX([1]Βοηθητικό!$E$1:$J$1)-2,'[1]ΣΤΟΙΧΕΙΑ ΕΤΟΥΣ 4'!$AG$42,IF(MAX([1]Βοηθητικό!$E$42:$J$42)=MAX([1]Βοηθητικό!$E$1:$J$1)-3,'[1]ΣΤΟΙΧΕΙΑ ΕΤΟΥΣ 3'!$AG$42,IF(MAX([1]Βοηθητικό!$E$42:$J$42)=MAX([1]Βοηθητικό!$E$1:$J$1)-4,'[1]ΣΤΟΙΧΕΙΑ ΕΤΟΥΣ 2'!$AG$42,IF(MAX([1]Βοηθητικό!$E$42:$J$42)=MAX([1]Βοηθητικό!$E$1:$J$1)-5,'[1]ΣΤΟΙΧΕΙΑ ΕΤΟΥΣ 1'!$AG$42,""))))))</f>
        <v>688379</v>
      </c>
    </row>
    <row r="3102" spans="1:4" x14ac:dyDescent="0.25">
      <c r="A3102" s="1" t="s">
        <v>188</v>
      </c>
      <c r="B3102" s="6">
        <f>IF(MAX([1]Βοηθητικό!$E$42:$J$42)-2=MAX([1]Βοηθητικό!$E$1:$J$1)-2,'[1]ΣΤΟΙΧΕΙΑ ΕΤΟΥΣ 4'!$AH$42,IF(MAX([1]Βοηθητικό!$E$42:$J$42)-2=MAX([1]Βοηθητικό!$E$1:$J$1)-3,'[1]ΣΤΟΙΧΕΙΑ ΕΤΟΥΣ 3'!$AH$42,IF(MAX([1]Βοηθητικό!$E$42:$J$42)-2=MAX([1]Βοηθητικό!$E$1:$J$1)-4,'[1]ΣΤΟΙΧΕΙΑ ΕΤΟΥΣ 2'!$AH$42,IF(MAX([1]Βοηθητικό!$E$42:$J$42)-2=MAX([1]Βοηθητικό!$E$1:$J$1)-5,'[1]ΣΤΟΙΧΕΙΑ ΕΤΟΥΣ 1'!$AH$42,""))))</f>
        <v>559762</v>
      </c>
      <c r="C3102" s="6">
        <f>IF(MAX([1]Βοηθητικό!$E$42:$J$42)-1=MAX([1]Βοηθητικό!$E$1:$J$1)-1,'[1]ΣΤΟΙΧΕΙΑ ΕΤΟΥΣ 5'!$AH$42,IF(MAX([1]Βοηθητικό!$E$42:$J$42)-1=MAX([1]Βοηθητικό!$E$1:$J$1)-2,'[1]ΣΤΟΙΧΕΙΑ ΕΤΟΥΣ 4'!$AH$42,IF(MAX([1]Βοηθητικό!$E$42:$J$42)-1=MAX([1]Βοηθητικό!$E$1:$J$1)-3,'[1]ΣΤΟΙΧΕΙΑ ΕΤΟΥΣ 3'!$AH$42,IF(MAX([1]Βοηθητικό!$E$42:$J$42)-1=MAX([1]Βοηθητικό!$E$1:$J$1)-4,'[1]ΣΤΟΙΧΕΙΑ ΕΤΟΥΣ 2'!$AH$42,IF(MAX([1]Βοηθητικό!$E$42:$J$42)-1=MAX([1]Βοηθητικό!$E$1:$J$1)-5,'[1]ΣΤΟΙΧΕΙΑ ΕΤΟΥΣ 1'!$AH$42,"")))))</f>
        <v>632805</v>
      </c>
      <c r="D3102" s="7">
        <f>IF(MAX([1]Βοηθητικό!$E$42:$J$42)=MAX([1]Βοηθητικό!$E$1:$J$1),'[1]ΣΤΟΙΧΕΙΑ ΕΤΟΥΣ 6'!$AH$42,IF(MAX([1]Βοηθητικό!$E$42:$J$42)=MAX([1]Βοηθητικό!$E$1:$J$1)-1,'[1]ΣΤΟΙΧΕΙΑ ΕΤΟΥΣ 5'!$AH$42,IF(MAX([1]Βοηθητικό!$E$42:$J$42)=MAX([1]Βοηθητικό!$E$1:$J$1)-2,'[1]ΣΤΟΙΧΕΙΑ ΕΤΟΥΣ 4'!$AH$42,IF(MAX([1]Βοηθητικό!$E$42:$J$42)=MAX([1]Βοηθητικό!$E$1:$J$1)-3,'[1]ΣΤΟΙΧΕΙΑ ΕΤΟΥΣ 3'!$AH$42,IF(MAX([1]Βοηθητικό!$E$42:$J$42)=MAX([1]Βοηθητικό!$E$1:$J$1)-4,'[1]ΣΤΟΙΧΕΙΑ ΕΤΟΥΣ 2'!$AH$42,IF(MAX([1]Βοηθητικό!$E$42:$J$42)=MAX([1]Βοηθητικό!$E$1:$J$1)-5,'[1]ΣΤΟΙΧΕΙΑ ΕΤΟΥΣ 1'!$AH$42,""))))))</f>
        <v>697044</v>
      </c>
    </row>
    <row r="3103" spans="1:4" x14ac:dyDescent="0.25">
      <c r="A3103" s="1" t="s">
        <v>189</v>
      </c>
      <c r="B3103" s="6">
        <f>IF(MAX([1]Βοηθητικό!$E$42:$J$42)-2=MAX([1]Βοηθητικό!$E$1:$J$1)-2,'[1]ΣΤΟΙΧΕΙΑ ΕΤΟΥΣ 4'!$AI$42,IF(MAX([1]Βοηθητικό!$E$42:$J$42)-2=MAX([1]Βοηθητικό!$E$1:$J$1)-3,'[1]ΣΤΟΙΧΕΙΑ ΕΤΟΥΣ 3'!$AI$42,IF(MAX([1]Βοηθητικό!$E$42:$J$42)-2=MAX([1]Βοηθητικό!$E$1:$J$1)-4,'[1]ΣΤΟΙΧΕΙΑ ΕΤΟΥΣ 2'!$AI$42,IF(MAX([1]Βοηθητικό!$E$42:$J$42)-2=MAX([1]Βοηθητικό!$E$1:$J$1)-5,'[1]ΣΤΟΙΧΕΙΑ ΕΤΟΥΣ 1'!$AI$42,""))))</f>
        <v>0</v>
      </c>
      <c r="C3103" s="6">
        <f>IF(MAX([1]Βοηθητικό!$E$42:$J$42)-1=MAX([1]Βοηθητικό!$E$1:$J$1)-1,'[1]ΣΤΟΙΧΕΙΑ ΕΤΟΥΣ 5'!$AI$42,IF(MAX([1]Βοηθητικό!$E$42:$J$42)-1=MAX([1]Βοηθητικό!$E$1:$J$1)-2,'[1]ΣΤΟΙΧΕΙΑ ΕΤΟΥΣ 4'!$AI$42,IF(MAX([1]Βοηθητικό!$E$42:$J$42)-1=MAX([1]Βοηθητικό!$E$1:$J$1)-3,'[1]ΣΤΟΙΧΕΙΑ ΕΤΟΥΣ 3'!$AI$42,IF(MAX([1]Βοηθητικό!$E$42:$J$42)-1=MAX([1]Βοηθητικό!$E$1:$J$1)-4,'[1]ΣΤΟΙΧΕΙΑ ΕΤΟΥΣ 2'!$AI$42,IF(MAX([1]Βοηθητικό!$E$42:$J$42)-1=MAX([1]Βοηθητικό!$E$1:$J$1)-5,'[1]ΣΤΟΙΧΕΙΑ ΕΤΟΥΣ 1'!$AI$42,"")))))</f>
        <v>0</v>
      </c>
      <c r="D3103" s="7">
        <f>IF(MAX([1]Βοηθητικό!$E$42:$J$42)=MAX([1]Βοηθητικό!$E$1:$J$1),'[1]ΣΤΟΙΧΕΙΑ ΕΤΟΥΣ 6'!$AI$42,IF(MAX([1]Βοηθητικό!$E$42:$J$42)=MAX([1]Βοηθητικό!$E$1:$J$1)-1,'[1]ΣΤΟΙΧΕΙΑ ΕΤΟΥΣ 5'!$AI$42,IF(MAX([1]Βοηθητικό!$E$42:$J$42)=MAX([1]Βοηθητικό!$E$1:$J$1)-2,'[1]ΣΤΟΙΧΕΙΑ ΕΤΟΥΣ 4'!$AI$42,IF(MAX([1]Βοηθητικό!$E$42:$J$42)=MAX([1]Βοηθητικό!$E$1:$J$1)-3,'[1]ΣΤΟΙΧΕΙΑ ΕΤΟΥΣ 3'!$AI$42,IF(MAX([1]Βοηθητικό!$E$42:$J$42)=MAX([1]Βοηθητικό!$E$1:$J$1)-4,'[1]ΣΤΟΙΧΕΙΑ ΕΤΟΥΣ 2'!$AI$42,IF(MAX([1]Βοηθητικό!$E$42:$J$42)=MAX([1]Βοηθητικό!$E$1:$J$1)-5,'[1]ΣΤΟΙΧΕΙΑ ΕΤΟΥΣ 1'!$AI$42,""))))))</f>
        <v>0</v>
      </c>
    </row>
    <row r="3104" spans="1:4" x14ac:dyDescent="0.25">
      <c r="A3104" s="1" t="s">
        <v>36</v>
      </c>
      <c r="B3104" s="6">
        <f>IF(MAX([1]Βοηθητικό!$E$42:$J$42)-2=MAX([1]Βοηθητικό!$E$1:$J$1)-2,'[1]ΣΤΟΙΧΕΙΑ ΕΤΟΥΣ 4'!$AK$42,IF(MAX([1]Βοηθητικό!$E$42:$J$42)-2=MAX([1]Βοηθητικό!$E$1:$J$1)-3,'[1]ΣΤΟΙΧΕΙΑ ΕΤΟΥΣ 3'!$AK$42,IF(MAX([1]Βοηθητικό!$E$42:$J$42)-2=MAX([1]Βοηθητικό!$E$1:$J$1)-4,'[1]ΣΤΟΙΧΕΙΑ ΕΤΟΥΣ 2'!$AK$42,IF(MAX([1]Βοηθητικό!$E$42:$J$42)-2=MAX([1]Βοηθητικό!$E$1:$J$1)-5,'[1]ΣΤΟΙΧΕΙΑ ΕΤΟΥΣ 1'!$AK$42,""))))</f>
        <v>734994</v>
      </c>
      <c r="C3104" s="6">
        <f>IF(MAX([1]Βοηθητικό!$E$42:$J$42)-1=MAX([1]Βοηθητικό!$E$1:$J$1)-1,'[1]ΣΤΟΙΧΕΙΑ ΕΤΟΥΣ 5'!$AK$42,IF(MAX([1]Βοηθητικό!$E$42:$J$42)-1=MAX([1]Βοηθητικό!$E$1:$J$1)-2,'[1]ΣΤΟΙΧΕΙΑ ΕΤΟΥΣ 4'!$AK$42,IF(MAX([1]Βοηθητικό!$E$42:$J$42)-1=MAX([1]Βοηθητικό!$E$1:$J$1)-3,'[1]ΣΤΟΙΧΕΙΑ ΕΤΟΥΣ 3'!$AK$42,IF(MAX([1]Βοηθητικό!$E$42:$J$42)-1=MAX([1]Βοηθητικό!$E$1:$J$1)-4,'[1]ΣΤΟΙΧΕΙΑ ΕΤΟΥΣ 2'!$AK$42,IF(MAX([1]Βοηθητικό!$E$42:$J$42)-1=MAX([1]Βοηθητικό!$E$1:$J$1)-5,'[1]ΣΤΟΙΧΕΙΑ ΕΤΟΥΣ 1'!$AK$42,"")))))</f>
        <v>921318</v>
      </c>
      <c r="D3104" s="7">
        <f>IF(MAX([1]Βοηθητικό!$E$42:$J$42)=MAX([1]Βοηθητικό!$E$1:$J$1),'[1]ΣΤΟΙΧΕΙΑ ΕΤΟΥΣ 6'!$AK$42,IF(MAX([1]Βοηθητικό!$E$42:$J$42)=MAX([1]Βοηθητικό!$E$1:$J$1)-1,'[1]ΣΤΟΙΧΕΙΑ ΕΤΟΥΣ 5'!$AK$42,IF(MAX([1]Βοηθητικό!$E$42:$J$42)=MAX([1]Βοηθητικό!$E$1:$J$1)-2,'[1]ΣΤΟΙΧΕΙΑ ΕΤΟΥΣ 4'!$AK$42,IF(MAX([1]Βοηθητικό!$E$42:$J$42)=MAX([1]Βοηθητικό!$E$1:$J$1)-3,'[1]ΣΤΟΙΧΕΙΑ ΕΤΟΥΣ 3'!$AK$42,IF(MAX([1]Βοηθητικό!$E$42:$J$42)=MAX([1]Βοηθητικό!$E$1:$J$1)-4,'[1]ΣΤΟΙΧΕΙΑ ΕΤΟΥΣ 2'!$AK$42,IF(MAX([1]Βοηθητικό!$E$42:$J$42)=MAX([1]Βοηθητικό!$E$1:$J$1)-5,'[1]ΣΤΟΙΧΕΙΑ ΕΤΟΥΣ 1'!$AK$42,""))))))</f>
        <v>815583</v>
      </c>
    </row>
    <row r="3105" spans="1:4" x14ac:dyDescent="0.25">
      <c r="A3105" s="1" t="s">
        <v>37</v>
      </c>
      <c r="B3105" s="6">
        <f>IF(MAX([1]Βοηθητικό!$E$42:$J$42)-2=MAX([1]Βοηθητικό!$E$1:$J$1)-2,'[1]ΣΤΟΙΧΕΙΑ ΕΤΟΥΣ 4'!$AL$42,IF(MAX([1]Βοηθητικό!$E$42:$J$42)-2=MAX([1]Βοηθητικό!$E$1:$J$1)-3,'[1]ΣΤΟΙΧΕΙΑ ΕΤΟΥΣ 3'!$AL$42,IF(MAX([1]Βοηθητικό!$E$42:$J$42)-2=MAX([1]Βοηθητικό!$E$1:$J$1)-4,'[1]ΣΤΟΙΧΕΙΑ ΕΤΟΥΣ 2'!$AL$42,IF(MAX([1]Βοηθητικό!$E$42:$J$42)-2=MAX([1]Βοηθητικό!$E$1:$J$1)-5,'[1]ΣΤΟΙΧΕΙΑ ΕΤΟΥΣ 1'!$AL$42,""))))</f>
        <v>7195626</v>
      </c>
      <c r="C3105" s="6">
        <f>IF(MAX([1]Βοηθητικό!$E$42:$J$42)-1=MAX([1]Βοηθητικό!$E$1:$J$1)-1,'[1]ΣΤΟΙΧΕΙΑ ΕΤΟΥΣ 5'!$AL$42,IF(MAX([1]Βοηθητικό!$E$42:$J$42)-1=MAX([1]Βοηθητικό!$E$1:$J$1)-2,'[1]ΣΤΟΙΧΕΙΑ ΕΤΟΥΣ 4'!$AL$42,IF(MAX([1]Βοηθητικό!$E$42:$J$42)-1=MAX([1]Βοηθητικό!$E$1:$J$1)-3,'[1]ΣΤΟΙΧΕΙΑ ΕΤΟΥΣ 3'!$AL$42,IF(MAX([1]Βοηθητικό!$E$42:$J$42)-1=MAX([1]Βοηθητικό!$E$1:$J$1)-4,'[1]ΣΤΟΙΧΕΙΑ ΕΤΟΥΣ 2'!$AL$42,IF(MAX([1]Βοηθητικό!$E$42:$J$42)-1=MAX([1]Βοηθητικό!$E$1:$J$1)-5,'[1]ΣΤΟΙΧΕΙΑ ΕΤΟΥΣ 1'!$AL$42,"")))))</f>
        <v>7248087</v>
      </c>
      <c r="D3105" s="7">
        <f>IF(MAX([1]Βοηθητικό!$E$42:$J$42)=MAX([1]Βοηθητικό!$E$1:$J$1),'[1]ΣΤΟΙΧΕΙΑ ΕΤΟΥΣ 6'!$AL$42,IF(MAX([1]Βοηθητικό!$E$42:$J$42)=MAX([1]Βοηθητικό!$E$1:$J$1)-1,'[1]ΣΤΟΙΧΕΙΑ ΕΤΟΥΣ 5'!$AL$42,IF(MAX([1]Βοηθητικό!$E$42:$J$42)=MAX([1]Βοηθητικό!$E$1:$J$1)-2,'[1]ΣΤΟΙΧΕΙΑ ΕΤΟΥΣ 4'!$AL$42,IF(MAX([1]Βοηθητικό!$E$42:$J$42)=MAX([1]Βοηθητικό!$E$1:$J$1)-3,'[1]ΣΤΟΙΧΕΙΑ ΕΤΟΥΣ 3'!$AL$42,IF(MAX([1]Βοηθητικό!$E$42:$J$42)=MAX([1]Βοηθητικό!$E$1:$J$1)-4,'[1]ΣΤΟΙΧΕΙΑ ΕΤΟΥΣ 2'!$AL$42,IF(MAX([1]Βοηθητικό!$E$42:$J$42)=MAX([1]Βοηθητικό!$E$1:$J$1)-5,'[1]ΣΤΟΙΧΕΙΑ ΕΤΟΥΣ 1'!$AL$42,""))))))</f>
        <v>9350501</v>
      </c>
    </row>
    <row r="3106" spans="1:4" x14ac:dyDescent="0.25">
      <c r="A3106" s="1"/>
      <c r="B3106" s="4" t="str">
        <f>IF(MAX([1]Βοηθητικό!$E$42:$J$42)-2=MAX([1]Βοηθητικό!$E$1:$J$1)-2,LEFT('[1]ΣΤΟΙΧΕΙΑ ΕΤΟΥΣ 4'!$F$42,10),IF(MAX([1]Βοηθητικό!$E$42:$J$42)-2=MAX([1]Βοηθητικό!$E$1:$J$1)-3,LEFT('[1]ΣΤΟΙΧΕΙΑ ΕΤΟΥΣ 3'!$F$42,10),IF(MAX([1]Βοηθητικό!$E$42:$J$42)-2=MAX([1]Βοηθητικό!$E$1:$J$1)-4,LEFT('[1]ΣΤΟΙΧΕΙΑ ΕΤΟΥΣ 2'!$F$42,10),IF(MAX([1]Βοηθητικό!$E$42:$J$42)-2=MAX([1]Βοηθητικό!$E$1:$J$1)-5,LEFT('[1]ΣΤΟΙΧΕΙΑ ΕΤΟΥΣ 1'!$F$42,10),""))))</f>
        <v>01/07/2017</v>
      </c>
      <c r="C3106" s="17" t="str">
        <f>IF(MAX([1]Βοηθητικό!$E$42:$J$42)-1=MAX([1]Βοηθητικό!$E$1:$J$1)-1,LEFT('[1]ΣΤΟΙΧΕΙΑ ΕΤΟΥΣ 5'!$F$42,10),IF(MAX([1]Βοηθητικό!$E$42:$J$42)-1=MAX([1]Βοηθητικό!$E$1:$J$1)-2,LEFT('[1]ΣΤΟΙΧΕΙΑ ΕΤΟΥΣ 4'!$F$42,10),IF(MAX([1]Βοηθητικό!$E$42:$J$42)-1=MAX([1]Βοηθητικό!$E$1:$J$1)-3,LEFT('[1]ΣΤΟΙΧΕΙΑ ΕΤΟΥΣ 3'!$F$42,10),IF(MAX([1]Βοηθητικό!$E$42:$J$42)-1=MAX([1]Βοηθητικό!$E$1:$J$1)-4,LEFT('[1]ΣΤΟΙΧΕΙΑ ΕΤΟΥΣ 2'!$F$42,10),IF(MAX([1]Βοηθητικό!$E$42:$J$42)-1=MAX([1]Βοηθητικό!$E$1:$J$1)-5,LEFT('[1]ΣΤΟΙΧΕΙΑ ΕΤΟΥΣ 1'!$F$42,10),"")))))</f>
        <v>01/07/2018</v>
      </c>
      <c r="D3106" s="5" t="str">
        <f>IF(MAX([1]Βοηθητικό!$E$42:$J$42)=MAX([1]Βοηθητικό!$E$1:$J$1),LEFT('[1]ΣΤΟΙΧΕΙΑ ΕΤΟΥΣ 6'!$F$42,10),IF(MAX([1]Βοηθητικό!$E$42:$J$42)=MAX([1]Βοηθητικό!$E$1:$J$1)-1,LEFT('[1]ΣΤΟΙΧΕΙΑ ΕΤΟΥΣ 5'!$F$42,10),IF(MAX([1]Βοηθητικό!$E$42:$J$42)=MAX([1]Βοηθητικό!$E$1:$J$1)-2,LEFT('[1]ΣΤΟΙΧΕΙΑ ΕΤΟΥΣ 4'!$F$42,10),IF(MAX([1]Βοηθητικό!$E$42:$J$42)=MAX([1]Βοηθητικό!$E$1:$J$1)-3,LEFT('[1]ΣΤΟΙΧΕΙΑ ΕΤΟΥΣ 3'!$F$42,10),IF(MAX([1]Βοηθητικό!$E$42:$J$42)=MAX([1]Βοηθητικό!$E$1:$J$1)-4,LEFT('[1]ΣΤΟΙΧΕΙΑ ΕΤΟΥΣ 2'!$F$42,10),IF(MAX([1]Βοηθητικό!$E$42:$J$42)=MAX([1]Βοηθητικό!$E$1:$J$1)-5,LEFT('[1]ΣΤΟΙΧΕΙΑ ΕΤΟΥΣ 1'!$F$42,10),""))))))</f>
        <v>01/07/2019</v>
      </c>
    </row>
    <row r="3107" spans="1:4" x14ac:dyDescent="0.25">
      <c r="A3107" s="3" t="s">
        <v>190</v>
      </c>
      <c r="B3107" s="4" t="str">
        <f>IF(MAX([1]Βοηθητικό!$E$42:$J$42)-2=MAX([1]Βοηθητικό!$E$1:$J$1)-2,RIGHT('[1]ΣΤΟΙΧΕΙΑ ΕΤΟΥΣ 4'!$F$42,10),IF(MAX([1]Βοηθητικό!$E$42:$J$42)-2=MAX([1]Βοηθητικό!$E$1:$J$1)-3,RIGHT('[1]ΣΤΟΙΧΕΙΑ ΕΤΟΥΣ 3'!$F$42,10),IF(MAX([1]Βοηθητικό!$E$42:$J$42)-2=MAX([1]Βοηθητικό!$E$1:$J$1)-4,RIGHT('[1]ΣΤΟΙΧΕΙΑ ΕΤΟΥΣ 2'!$F$42,10),IF(MAX([1]Βοηθητικό!$E$42:$J$42)-2=MAX([1]Βοηθητικό!$E$1:$J$1)-5,RIGHT('[1]ΣΤΟΙΧΕΙΑ ΕΤΟΥΣ 1'!$F$42,10),""))))</f>
        <v>30/06/2018</v>
      </c>
      <c r="C3107" s="17" t="str">
        <f>IF(MAX([1]Βοηθητικό!$E$42:$J$42)-1=MAX([1]Βοηθητικό!$E$1:$J$1)-1,RIGHT('[1]ΣΤΟΙΧΕΙΑ ΕΤΟΥΣ 5'!$F$42,10),IF(MAX([1]Βοηθητικό!$E$42:$J$42)-1=MAX([1]Βοηθητικό!$E$1:$J$1)-2,RIGHT('[1]ΣΤΟΙΧΕΙΑ ΕΤΟΥΣ 4'!$F$42,10),IF(MAX([1]Βοηθητικό!$E$42:$J$42)-1=MAX([1]Βοηθητικό!$E$1:$J$1)-3,RIGHT('[1]ΣΤΟΙΧΕΙΑ ΕΤΟΥΣ 3'!$F$42,10),IF(MAX([1]Βοηθητικό!$E$42:$J$42)-1=MAX([1]Βοηθητικό!$E$1:$J$1)-4,RIGHT('[1]ΣΤΟΙΧΕΙΑ ΕΤΟΥΣ 2'!$F$42,10),IF(MAX([1]Βοηθητικό!$E$42:$J$42)-1=MAX([1]Βοηθητικό!$E$1:$J$1)-5,RIGHT('[1]ΣΤΟΙΧΕΙΑ ΕΤΟΥΣ 1'!$F$42,10),"")))))</f>
        <v>30/06/2019</v>
      </c>
      <c r="D3107" s="5" t="str">
        <f>IF(MAX([1]Βοηθητικό!$E$42:$J$42)=MAX([1]Βοηθητικό!$E$1:$J$1),RIGHT('[1]ΣΤΟΙΧΕΙΑ ΕΤΟΥΣ 6'!$F$42,10),IF(MAX([1]Βοηθητικό!$E$42:$J$42)=MAX([1]Βοηθητικό!$E$1:$J$1)-1,RIGHT('[1]ΣΤΟΙΧΕΙΑ ΕΤΟΥΣ 5'!$F$42,10),IF(MAX([1]Βοηθητικό!$E$42:$J$42)=MAX([1]Βοηθητικό!$E$1:$J$1)-2,RIGHT('[1]ΣΤΟΙΧΕΙΑ ΕΤΟΥΣ 4'!$F$42,10),IF(MAX([1]Βοηθητικό!$E$42:$J$42)=MAX([1]Βοηθητικό!$E$1:$J$1)-3,RIGHT('[1]ΣΤΟΙΧΕΙΑ ΕΤΟΥΣ 3'!$F$42,10),IF(MAX([1]Βοηθητικό!$E$42:$J$42)=MAX([1]Βοηθητικό!$E$1:$J$1)-4,RIGHT('[1]ΣΤΟΙΧΕΙΑ ΕΤΟΥΣ 2'!$F$42,10),IF(MAX([1]Βοηθητικό!$E$42:$J$42)=MAX([1]Βοηθητικό!$E$1:$J$1)-5,RIGHT('[1]ΣΤΟΙΧΕΙΑ ΕΤΟΥΣ 1'!$F$42,10),""))))))</f>
        <v>30/06/2020</v>
      </c>
    </row>
    <row r="3108" spans="1:4" x14ac:dyDescent="0.25">
      <c r="A3108" s="1" t="s">
        <v>39</v>
      </c>
      <c r="B3108" s="6">
        <f>IF(MAX([1]Βοηθητικό!$E$42:$J$42)-2=MAX([1]Βοηθητικό!$E$1:$J$1)-2,'[1]ΣΤΟΙΧΕΙΑ ΕΤΟΥΣ 4'!$AN$42,IF(MAX([1]Βοηθητικό!$E$42:$J$42)-2=MAX([1]Βοηθητικό!$E$1:$J$1)-3,'[1]ΣΤΟΙΧΕΙΑ ΕΤΟΥΣ 3'!$AN$42,IF(MAX([1]Βοηθητικό!$E$42:$J$42)-2=MAX([1]Βοηθητικό!$E$1:$J$1)-4,'[1]ΣΤΟΙΧΕΙΑ ΕΤΟΥΣ 2'!$AN$42,IF(MAX([1]Βοηθητικό!$E$42:$J$42)-2=MAX([1]Βοηθητικό!$E$1:$J$1)-5,'[1]ΣΤΟΙΧΕΙΑ ΕΤΟΥΣ 1'!$AN$42,""))))</f>
        <v>2926964</v>
      </c>
      <c r="C3108" s="6">
        <f>IF(MAX([1]Βοηθητικό!$E$42:$J$42)-1=MAX([1]Βοηθητικό!$E$1:$J$1)-1,'[1]ΣΤΟΙΧΕΙΑ ΕΤΟΥΣ 5'!$AN$42,IF(MAX([1]Βοηθητικό!$E$42:$J$42)-1=MAX([1]Βοηθητικό!$E$1:$J$1)-2,'[1]ΣΤΟΙΧΕΙΑ ΕΤΟΥΣ 4'!$AN$42,IF(MAX([1]Βοηθητικό!$E$42:$J$42)-1=MAX([1]Βοηθητικό!$E$1:$J$1)-3,'[1]ΣΤΟΙΧΕΙΑ ΕΤΟΥΣ 3'!$AN$42,IF(MAX([1]Βοηθητικό!$E$42:$J$42)-1=MAX([1]Βοηθητικό!$E$1:$J$1)-4,'[1]ΣΤΟΙΧΕΙΑ ΕΤΟΥΣ 2'!$AN$42,IF(MAX([1]Βοηθητικό!$E$42:$J$42)-1=MAX([1]Βοηθητικό!$E$1:$J$1)-5,'[1]ΣΤΟΙΧΕΙΑ ΕΤΟΥΣ 1'!$AN$42,"")))))</f>
        <v>3549575</v>
      </c>
      <c r="D3108" s="7">
        <f>IF(MAX([1]Βοηθητικό!$E$42:$J$42)=MAX([1]Βοηθητικό!$E$1:$J$1),'[1]ΣΤΟΙΧΕΙΑ ΕΤΟΥΣ 6'!$AN$42,IF(MAX([1]Βοηθητικό!$E$42:$J$42)=MAX([1]Βοηθητικό!$E$1:$J$1)-1,'[1]ΣΤΟΙΧΕΙΑ ΕΤΟΥΣ 5'!$AN$42,IF(MAX([1]Βοηθητικό!$E$42:$J$42)=MAX([1]Βοηθητικό!$E$1:$J$1)-2,'[1]ΣΤΟΙΧΕΙΑ ΕΤΟΥΣ 4'!$AN$42,IF(MAX([1]Βοηθητικό!$E$42:$J$42)=MAX([1]Βοηθητικό!$E$1:$J$1)-3,'[1]ΣΤΟΙΧΕΙΑ ΕΤΟΥΣ 3'!$AN$42,IF(MAX([1]Βοηθητικό!$E$42:$J$42)=MAX([1]Βοηθητικό!$E$1:$J$1)-4,'[1]ΣΤΟΙΧΕΙΑ ΕΤΟΥΣ 2'!$AN$42,IF(MAX([1]Βοηθητικό!$E$42:$J$42)=MAX([1]Βοηθητικό!$E$1:$J$1)-5,'[1]ΣΤΟΙΧΕΙΑ ΕΤΟΥΣ 1'!$AN$42,""))))))</f>
        <v>2715492</v>
      </c>
    </row>
    <row r="3109" spans="1:4" x14ac:dyDescent="0.25">
      <c r="A3109" s="1" t="s">
        <v>40</v>
      </c>
      <c r="B3109" s="6">
        <f>IF(MAX([1]Βοηθητικό!$E$42:$J$42)-2=MAX([1]Βοηθητικό!$E$1:$J$1)-2,'[1]ΣΤΟΙΧΕΙΑ ΕΤΟΥΣ 4'!$AO$42,IF(MAX([1]Βοηθητικό!$E$42:$J$42)-2=MAX([1]Βοηθητικό!$E$1:$J$1)-3,'[1]ΣΤΟΙΧΕΙΑ ΕΤΟΥΣ 3'!$AO$42,IF(MAX([1]Βοηθητικό!$E$42:$J$42)-2=MAX([1]Βοηθητικό!$E$1:$J$1)-4,'[1]ΣΤΟΙΧΕΙΑ ΕΤΟΥΣ 2'!$AO$42,IF(MAX([1]Βοηθητικό!$E$42:$J$42)-2=MAX([1]Βοηθητικό!$E$1:$J$1)-5,'[1]ΣΤΟΙΧΕΙΑ ΕΤΟΥΣ 1'!$AO$42,""))))</f>
        <v>1750391</v>
      </c>
      <c r="C3109" s="6">
        <f>IF(MAX([1]Βοηθητικό!$E$42:$J$42)-1=MAX([1]Βοηθητικό!$E$1:$J$1)-1,'[1]ΣΤΟΙΧΕΙΑ ΕΤΟΥΣ 5'!$AO$42,IF(MAX([1]Βοηθητικό!$E$42:$J$42)-1=MAX([1]Βοηθητικό!$E$1:$J$1)-2,'[1]ΣΤΟΙΧΕΙΑ ΕΤΟΥΣ 4'!$AO$42,IF(MAX([1]Βοηθητικό!$E$42:$J$42)-1=MAX([1]Βοηθητικό!$E$1:$J$1)-3,'[1]ΣΤΟΙΧΕΙΑ ΕΤΟΥΣ 3'!$AO$42,IF(MAX([1]Βοηθητικό!$E$42:$J$42)-1=MAX([1]Βοηθητικό!$E$1:$J$1)-4,'[1]ΣΤΟΙΧΕΙΑ ΕΤΟΥΣ 2'!$AO$42,IF(MAX([1]Βοηθητικό!$E$42:$J$42)-1=MAX([1]Βοηθητικό!$E$1:$J$1)-5,'[1]ΣΤΟΙΧΕΙΑ ΕΤΟΥΣ 1'!$AO$42,"")))))</f>
        <v>2144851</v>
      </c>
      <c r="D3109" s="7">
        <f>IF(MAX([1]Βοηθητικό!$E$42:$J$42)=MAX([1]Βοηθητικό!$E$1:$J$1),'[1]ΣΤΟΙΧΕΙΑ ΕΤΟΥΣ 6'!$AO$42,IF(MAX([1]Βοηθητικό!$E$42:$J$42)=MAX([1]Βοηθητικό!$E$1:$J$1)-1,'[1]ΣΤΟΙΧΕΙΑ ΕΤΟΥΣ 5'!$AO$42,IF(MAX([1]Βοηθητικό!$E$42:$J$42)=MAX([1]Βοηθητικό!$E$1:$J$1)-2,'[1]ΣΤΟΙΧΕΙΑ ΕΤΟΥΣ 4'!$AO$42,IF(MAX([1]Βοηθητικό!$E$42:$J$42)=MAX([1]Βοηθητικό!$E$1:$J$1)-3,'[1]ΣΤΟΙΧΕΙΑ ΕΤΟΥΣ 3'!$AO$42,IF(MAX([1]Βοηθητικό!$E$42:$J$42)=MAX([1]Βοηθητικό!$E$1:$J$1)-4,'[1]ΣΤΟΙΧΕΙΑ ΕΤΟΥΣ 2'!$AO$42,IF(MAX([1]Βοηθητικό!$E$42:$J$42)=MAX([1]Βοηθητικό!$E$1:$J$1)-5,'[1]ΣΤΟΙΧΕΙΑ ΕΤΟΥΣ 1'!$AO$42,""))))))</f>
        <v>1562434</v>
      </c>
    </row>
    <row r="3110" spans="1:4" x14ac:dyDescent="0.25">
      <c r="A3110" s="1" t="s">
        <v>41</v>
      </c>
      <c r="B3110" s="6">
        <f>IF(MAX([1]Βοηθητικό!$E$42:$J$42)-2=MAX([1]Βοηθητικό!$E$1:$J$1)-2,'[1]ΣΤΟΙΧΕΙΑ ΕΤΟΥΣ 4'!$AP$42,IF(MAX([1]Βοηθητικό!$E$42:$J$42)-2=MAX([1]Βοηθητικό!$E$1:$J$1)-3,'[1]ΣΤΟΙΧΕΙΑ ΕΤΟΥΣ 3'!$AP$42,IF(MAX([1]Βοηθητικό!$E$42:$J$42)-2=MAX([1]Βοηθητικό!$E$1:$J$1)-4,'[1]ΣΤΟΙΧΕΙΑ ΕΤΟΥΣ 2'!$AP$42,IF(MAX([1]Βοηθητικό!$E$42:$J$42)-2=MAX([1]Βοηθητικό!$E$1:$J$1)-5,'[1]ΣΤΟΙΧΕΙΑ ΕΤΟΥΣ 1'!$AP$42,""))))</f>
        <v>1176572</v>
      </c>
      <c r="C3110" s="6">
        <f>IF(MAX([1]Βοηθητικό!$E$42:$J$42)-1=MAX([1]Βοηθητικό!$E$1:$J$1)-1,'[1]ΣΤΟΙΧΕΙΑ ΕΤΟΥΣ 5'!$AP$42,IF(MAX([1]Βοηθητικό!$E$42:$J$42)-1=MAX([1]Βοηθητικό!$E$1:$J$1)-2,'[1]ΣΤΟΙΧΕΙΑ ΕΤΟΥΣ 4'!$AP$42,IF(MAX([1]Βοηθητικό!$E$42:$J$42)-1=MAX([1]Βοηθητικό!$E$1:$J$1)-3,'[1]ΣΤΟΙΧΕΙΑ ΕΤΟΥΣ 3'!$AP$42,IF(MAX([1]Βοηθητικό!$E$42:$J$42)-1=MAX([1]Βοηθητικό!$E$1:$J$1)-4,'[1]ΣΤΟΙΧΕΙΑ ΕΤΟΥΣ 2'!$AP$42,IF(MAX([1]Βοηθητικό!$E$42:$J$42)-1=MAX([1]Βοηθητικό!$E$1:$J$1)-5,'[1]ΣΤΟΙΧΕΙΑ ΕΤΟΥΣ 1'!$AP$42,"")))))</f>
        <v>1404724</v>
      </c>
      <c r="D3110" s="7">
        <f>IF(MAX([1]Βοηθητικό!$E$42:$J$42)=MAX([1]Βοηθητικό!$E$1:$J$1),'[1]ΣΤΟΙΧΕΙΑ ΕΤΟΥΣ 6'!$AP$42,IF(MAX([1]Βοηθητικό!$E$42:$J$42)=MAX([1]Βοηθητικό!$E$1:$J$1)-1,'[1]ΣΤΟΙΧΕΙΑ ΕΤΟΥΣ 5'!$AP$42,IF(MAX([1]Βοηθητικό!$E$42:$J$42)=MAX([1]Βοηθητικό!$E$1:$J$1)-2,'[1]ΣΤΟΙΧΕΙΑ ΕΤΟΥΣ 4'!$AP$42,IF(MAX([1]Βοηθητικό!$E$42:$J$42)=MAX([1]Βοηθητικό!$E$1:$J$1)-3,'[1]ΣΤΟΙΧΕΙΑ ΕΤΟΥΣ 3'!$AP$42,IF(MAX([1]Βοηθητικό!$E$42:$J$42)=MAX([1]Βοηθητικό!$E$1:$J$1)-4,'[1]ΣΤΟΙΧΕΙΑ ΕΤΟΥΣ 2'!$AP$42,IF(MAX([1]Βοηθητικό!$E$42:$J$42)=MAX([1]Βοηθητικό!$E$1:$J$1)-5,'[1]ΣΤΟΙΧΕΙΑ ΕΤΟΥΣ 1'!$AP$42,""))))))</f>
        <v>1153058</v>
      </c>
    </row>
    <row r="3111" spans="1:4" x14ac:dyDescent="0.25">
      <c r="A3111" s="1" t="s">
        <v>42</v>
      </c>
      <c r="B3111" s="6">
        <f>IF(MAX([1]Βοηθητικό!$E$42:$J$42)-2=MAX([1]Βοηθητικό!$E$1:$J$1)-2,'[1]ΣΤΟΙΧΕΙΑ ΕΤΟΥΣ 4'!$AQ$42,IF(MAX([1]Βοηθητικό!$E$42:$J$42)-2=MAX([1]Βοηθητικό!$E$1:$J$1)-3,'[1]ΣΤΟΙΧΕΙΑ ΕΤΟΥΣ 3'!$AQ$42,IF(MAX([1]Βοηθητικό!$E$42:$J$42)-2=MAX([1]Βοηθητικό!$E$1:$J$1)-4,'[1]ΣΤΟΙΧΕΙΑ ΕΤΟΥΣ 2'!$AQ$42,IF(MAX([1]Βοηθητικό!$E$42:$J$42)-2=MAX([1]Βοηθητικό!$E$1:$J$1)-5,'[1]ΣΤΟΙΧΕΙΑ ΕΤΟΥΣ 1'!$AQ$42,""))))</f>
        <v>98998</v>
      </c>
      <c r="C3111" s="6">
        <f>IF(MAX([1]Βοηθητικό!$E$42:$J$42)-1=MAX([1]Βοηθητικό!$E$1:$J$1)-1,'[1]ΣΤΟΙΧΕΙΑ ΕΤΟΥΣ 5'!$AQ$42,IF(MAX([1]Βοηθητικό!$E$42:$J$42)-1=MAX([1]Βοηθητικό!$E$1:$J$1)-2,'[1]ΣΤΟΙΧΕΙΑ ΕΤΟΥΣ 4'!$AQ$42,IF(MAX([1]Βοηθητικό!$E$42:$J$42)-1=MAX([1]Βοηθητικό!$E$1:$J$1)-3,'[1]ΣΤΟΙΧΕΙΑ ΕΤΟΥΣ 3'!$AQ$42,IF(MAX([1]Βοηθητικό!$E$42:$J$42)-1=MAX([1]Βοηθητικό!$E$1:$J$1)-4,'[1]ΣΤΟΙΧΕΙΑ ΕΤΟΥΣ 2'!$AQ$42,IF(MAX([1]Βοηθητικό!$E$42:$J$42)-1=MAX([1]Βοηθητικό!$E$1:$J$1)-5,'[1]ΣΤΟΙΧΕΙΑ ΕΤΟΥΣ 1'!$AQ$42,"")))))</f>
        <v>134084</v>
      </c>
      <c r="D3111" s="7">
        <f>IF(MAX([1]Βοηθητικό!$E$42:$J$42)=MAX([1]Βοηθητικό!$E$1:$J$1),'[1]ΣΤΟΙΧΕΙΑ ΕΤΟΥΣ 6'!$AQ$42,IF(MAX([1]Βοηθητικό!$E$42:$J$42)=MAX([1]Βοηθητικό!$E$1:$J$1)-1,'[1]ΣΤΟΙΧΕΙΑ ΕΤΟΥΣ 5'!$AQ$42,IF(MAX([1]Βοηθητικό!$E$42:$J$42)=MAX([1]Βοηθητικό!$E$1:$J$1)-2,'[1]ΣΤΟΙΧΕΙΑ ΕΤΟΥΣ 4'!$AQ$42,IF(MAX([1]Βοηθητικό!$E$42:$J$42)=MAX([1]Βοηθητικό!$E$1:$J$1)-3,'[1]ΣΤΟΙΧΕΙΑ ΕΤΟΥΣ 3'!$AQ$42,IF(MAX([1]Βοηθητικό!$E$42:$J$42)=MAX([1]Βοηθητικό!$E$1:$J$1)-4,'[1]ΣΤΟΙΧΕΙΑ ΕΤΟΥΣ 2'!$AQ$42,IF(MAX([1]Βοηθητικό!$E$42:$J$42)=MAX([1]Βοηθητικό!$E$1:$J$1)-5,'[1]ΣΤΟΙΧΕΙΑ ΕΤΟΥΣ 1'!$AQ$42,""))))))</f>
        <v>151314</v>
      </c>
    </row>
    <row r="3112" spans="1:4" x14ac:dyDescent="0.25">
      <c r="A3112" s="1" t="s">
        <v>43</v>
      </c>
      <c r="B3112" s="6">
        <f>IF(MAX([1]Βοηθητικό!$E$42:$J$42)-2=MAX([1]Βοηθητικό!$E$1:$J$1)-2,'[1]ΣΤΟΙΧΕΙΑ ΕΤΟΥΣ 4'!$AR$42,IF(MAX([1]Βοηθητικό!$E$42:$J$42)-2=MAX([1]Βοηθητικό!$E$1:$J$1)-3,'[1]ΣΤΟΙΧΕΙΑ ΕΤΟΥΣ 3'!$AR$42,IF(MAX([1]Βοηθητικό!$E$42:$J$42)-2=MAX([1]Βοηθητικό!$E$1:$J$1)-4,'[1]ΣΤΟΙΧΕΙΑ ΕΤΟΥΣ 2'!$AR$42,IF(MAX([1]Βοηθητικό!$E$42:$J$42)-2=MAX([1]Βοηθητικό!$E$1:$J$1)-5,'[1]ΣΤΟΙΧΕΙΑ ΕΤΟΥΣ 1'!$AR$42,""))))</f>
        <v>179483</v>
      </c>
      <c r="C3112" s="6">
        <f>IF(MAX([1]Βοηθητικό!$E$42:$J$42)-1=MAX([1]Βοηθητικό!$E$1:$J$1)-1,'[1]ΣΤΟΙΧΕΙΑ ΕΤΟΥΣ 5'!$AR$42,IF(MAX([1]Βοηθητικό!$E$42:$J$42)-1=MAX([1]Βοηθητικό!$E$1:$J$1)-2,'[1]ΣΤΟΙΧΕΙΑ ΕΤΟΥΣ 4'!$AR$42,IF(MAX([1]Βοηθητικό!$E$42:$J$42)-1=MAX([1]Βοηθητικό!$E$1:$J$1)-3,'[1]ΣΤΟΙΧΕΙΑ ΕΤΟΥΣ 3'!$AR$42,IF(MAX([1]Βοηθητικό!$E$42:$J$42)-1=MAX([1]Βοηθητικό!$E$1:$J$1)-4,'[1]ΣΤΟΙΧΕΙΑ ΕΤΟΥΣ 2'!$AR$42,IF(MAX([1]Βοηθητικό!$E$42:$J$42)-1=MAX([1]Βοηθητικό!$E$1:$J$1)-5,'[1]ΣΤΟΙΧΕΙΑ ΕΤΟΥΣ 1'!$AR$42,"")))))</f>
        <v>109147</v>
      </c>
      <c r="D3112" s="7">
        <f>IF(MAX([1]Βοηθητικό!$E$42:$J$42)=MAX([1]Βοηθητικό!$E$1:$J$1),'[1]ΣΤΟΙΧΕΙΑ ΕΤΟΥΣ 6'!$AR$42,IF(MAX([1]Βοηθητικό!$E$42:$J$42)=MAX([1]Βοηθητικό!$E$1:$J$1)-1,'[1]ΣΤΟΙΧΕΙΑ ΕΤΟΥΣ 5'!$AR$42,IF(MAX([1]Βοηθητικό!$E$42:$J$42)=MAX([1]Βοηθητικό!$E$1:$J$1)-2,'[1]ΣΤΟΙΧΕΙΑ ΕΤΟΥΣ 4'!$AR$42,IF(MAX([1]Βοηθητικό!$E$42:$J$42)=MAX([1]Βοηθητικό!$E$1:$J$1)-3,'[1]ΣΤΟΙΧΕΙΑ ΕΤΟΥΣ 3'!$AR$42,IF(MAX([1]Βοηθητικό!$E$42:$J$42)=MAX([1]Βοηθητικό!$E$1:$J$1)-4,'[1]ΣΤΟΙΧΕΙΑ ΕΤΟΥΣ 2'!$AR$42,IF(MAX([1]Βοηθητικό!$E$42:$J$42)=MAX([1]Βοηθητικό!$E$1:$J$1)-5,'[1]ΣΤΟΙΧΕΙΑ ΕΤΟΥΣ 1'!$AR$42,""))))))</f>
        <v>121625</v>
      </c>
    </row>
    <row r="3113" spans="1:4" x14ac:dyDescent="0.25">
      <c r="A3113" s="1" t="s">
        <v>44</v>
      </c>
      <c r="B3113" s="6">
        <f>IF(MAX([1]Βοηθητικό!$E$42:$J$42)-2=MAX([1]Βοηθητικό!$E$1:$J$1)-2,'[1]ΣΤΟΙΧΕΙΑ ΕΤΟΥΣ 4'!$AS$42,IF(MAX([1]Βοηθητικό!$E$42:$J$42)-2=MAX([1]Βοηθητικό!$E$1:$J$1)-3,'[1]ΣΤΟΙΧΕΙΑ ΕΤΟΥΣ 3'!$AS$42,IF(MAX([1]Βοηθητικό!$E$42:$J$42)-2=MAX([1]Βοηθητικό!$E$1:$J$1)-4,'[1]ΣΤΟΙΧΕΙΑ ΕΤΟΥΣ 2'!$AS$42,IF(MAX([1]Βοηθητικό!$E$42:$J$42)-2=MAX([1]Βοηθητικό!$E$1:$J$1)-5,'[1]ΣΤΟΙΧΕΙΑ ΕΤΟΥΣ 1'!$AS$42,""))))</f>
        <v>1431398</v>
      </c>
      <c r="C3113" s="6">
        <f>IF(MAX([1]Βοηθητικό!$E$42:$J$42)-1=MAX([1]Βοηθητικό!$E$1:$J$1)-1,'[1]ΣΤΟΙΧΕΙΑ ΕΤΟΥΣ 5'!$AS$42,IF(MAX([1]Βοηθητικό!$E$42:$J$42)-1=MAX([1]Βοηθητικό!$E$1:$J$1)-2,'[1]ΣΤΟΙΧΕΙΑ ΕΤΟΥΣ 4'!$AS$42,IF(MAX([1]Βοηθητικό!$E$42:$J$42)-1=MAX([1]Βοηθητικό!$E$1:$J$1)-3,'[1]ΣΤΟΙΧΕΙΑ ΕΤΟΥΣ 3'!$AS$42,IF(MAX([1]Βοηθητικό!$E$42:$J$42)-1=MAX([1]Βοηθητικό!$E$1:$J$1)-4,'[1]ΣΤΟΙΧΕΙΑ ΕΤΟΥΣ 2'!$AS$42,IF(MAX([1]Βοηθητικό!$E$42:$J$42)-1=MAX([1]Βοηθητικό!$E$1:$J$1)-5,'[1]ΣΤΟΙΧΕΙΑ ΕΤΟΥΣ 1'!$AS$42,"")))))</f>
        <v>1514297</v>
      </c>
      <c r="D3113" s="7">
        <f>IF(MAX([1]Βοηθητικό!$E$42:$J$42)=MAX([1]Βοηθητικό!$E$1:$J$1),'[1]ΣΤΟΙΧΕΙΑ ΕΤΟΥΣ 6'!$AS$42,IF(MAX([1]Βοηθητικό!$E$42:$J$42)=MAX([1]Βοηθητικό!$E$1:$J$1)-1,'[1]ΣΤΟΙΧΕΙΑ ΕΤΟΥΣ 5'!$AS$42,IF(MAX([1]Βοηθητικό!$E$42:$J$42)=MAX([1]Βοηθητικό!$E$1:$J$1)-2,'[1]ΣΤΟΙΧΕΙΑ ΕΤΟΥΣ 4'!$AS$42,IF(MAX([1]Βοηθητικό!$E$42:$J$42)=MAX([1]Βοηθητικό!$E$1:$J$1)-3,'[1]ΣΤΟΙΧΕΙΑ ΕΤΟΥΣ 3'!$AS$42,IF(MAX([1]Βοηθητικό!$E$42:$J$42)=MAX([1]Βοηθητικό!$E$1:$J$1)-4,'[1]ΣΤΟΙΧΕΙΑ ΕΤΟΥΣ 2'!$AS$42,IF(MAX([1]Βοηθητικό!$E$42:$J$42)=MAX([1]Βοηθητικό!$E$1:$J$1)-5,'[1]ΣΤΟΙΧΕΙΑ ΕΤΟΥΣ 1'!$AS$42,""))))))</f>
        <v>1543306</v>
      </c>
    </row>
    <row r="3114" spans="1:4" x14ac:dyDescent="0.25">
      <c r="A3114" s="1" t="s">
        <v>45</v>
      </c>
      <c r="B3114" s="6">
        <f>IF(MAX([1]Βοηθητικό!$E$42:$J$42)-2=MAX([1]Βοηθητικό!$E$1:$J$1)-2,'[1]ΣΤΟΙΧΕΙΑ ΕΤΟΥΣ 4'!$AT$42,IF(MAX([1]Βοηθητικό!$E$42:$J$42)-2=MAX([1]Βοηθητικό!$E$1:$J$1)-3,'[1]ΣΤΟΙΧΕΙΑ ΕΤΟΥΣ 3'!$AT$42,IF(MAX([1]Βοηθητικό!$E$42:$J$42)-2=MAX([1]Βοηθητικό!$E$1:$J$1)-4,'[1]ΣΤΟΙΧΕΙΑ ΕΤΟΥΣ 2'!$AT$42,IF(MAX([1]Βοηθητικό!$E$42:$J$42)-2=MAX([1]Βοηθητικό!$E$1:$J$1)-5,'[1]ΣΤΟΙΧΕΙΑ ΕΤΟΥΣ 1'!$AT$42,""))))</f>
        <v>-335310</v>
      </c>
      <c r="C3114" s="6">
        <f>IF(MAX([1]Βοηθητικό!$E$42:$J$42)-1=MAX([1]Βοηθητικό!$E$1:$J$1)-1,'[1]ΣΤΟΙΧΕΙΑ ΕΤΟΥΣ 5'!$AT$42,IF(MAX([1]Βοηθητικό!$E$42:$J$42)-1=MAX([1]Βοηθητικό!$E$1:$J$1)-2,'[1]ΣΤΟΙΧΕΙΑ ΕΤΟΥΣ 4'!$AT$42,IF(MAX([1]Βοηθητικό!$E$42:$J$42)-1=MAX([1]Βοηθητικό!$E$1:$J$1)-3,'[1]ΣΤΟΙΧΕΙΑ ΕΤΟΥΣ 3'!$AT$42,IF(MAX([1]Βοηθητικό!$E$42:$J$42)-1=MAX([1]Βοηθητικό!$E$1:$J$1)-4,'[1]ΣΤΟΙΧΕΙΑ ΕΤΟΥΣ 2'!$AT$42,IF(MAX([1]Βοηθητικό!$E$42:$J$42)-1=MAX([1]Βοηθητικό!$E$1:$J$1)-5,'[1]ΣΤΟΙΧΕΙΑ ΕΤΟΥΣ 1'!$AT$42,"")))))</f>
        <v>-84635</v>
      </c>
      <c r="D3114" s="7">
        <f>IF(MAX([1]Βοηθητικό!$E$42:$J$42)=MAX([1]Βοηθητικό!$E$1:$J$1),'[1]ΣΤΟΙΧΕΙΑ ΕΤΟΥΣ 6'!$AT$42,IF(MAX([1]Βοηθητικό!$E$42:$J$42)=MAX([1]Βοηθητικό!$E$1:$J$1)-1,'[1]ΣΤΟΙΧΕΙΑ ΕΤΟΥΣ 5'!$AT$42,IF(MAX([1]Βοηθητικό!$E$42:$J$42)=MAX([1]Βοηθητικό!$E$1:$J$1)-2,'[1]ΣΤΟΙΧΕΙΑ ΕΤΟΥΣ 4'!$AT$42,IF(MAX([1]Βοηθητικό!$E$42:$J$42)=MAX([1]Βοηθητικό!$E$1:$J$1)-3,'[1]ΣΤΟΙΧΕΙΑ ΕΤΟΥΣ 3'!$AT$42,IF(MAX([1]Βοηθητικό!$E$42:$J$42)=MAX([1]Βοηθητικό!$E$1:$J$1)-4,'[1]ΣΤΟΙΧΕΙΑ ΕΤΟΥΣ 2'!$AT$42,IF(MAX([1]Βοηθητικό!$E$42:$J$42)=MAX([1]Βοηθητικό!$E$1:$J$1)-5,'[1]ΣΤΟΙΧΕΙΑ ΕΤΟΥΣ 1'!$AT$42,""))))))</f>
        <v>-360559</v>
      </c>
    </row>
    <row r="3115" spans="1:4" x14ac:dyDescent="0.25">
      <c r="A3115" s="1" t="s">
        <v>46</v>
      </c>
      <c r="B3115" s="6">
        <f>IF(MAX([1]Βοηθητικό!$E$42:$J$42)-2=MAX([1]Βοηθητικό!$E$1:$J$1)-2,'[1]ΣΤΟΙΧΕΙΑ ΕΤΟΥΣ 4'!$AU$42,IF(MAX([1]Βοηθητικό!$E$42:$J$42)-2=MAX([1]Βοηθητικό!$E$1:$J$1)-3,'[1]ΣΤΟΙΧΕΙΑ ΕΤΟΥΣ 3'!$AU$42,IF(MAX([1]Βοηθητικό!$E$42:$J$42)-2=MAX([1]Βοηθητικό!$E$1:$J$1)-4,'[1]ΣΤΟΙΧΕΙΑ ΕΤΟΥΣ 2'!$AU$42,IF(MAX([1]Βοηθητικό!$E$42:$J$42)-2=MAX([1]Βοηθητικό!$E$1:$J$1)-5,'[1]ΣΤΟΙΧΕΙΑ ΕΤΟΥΣ 1'!$AU$42,""))))</f>
        <v>0</v>
      </c>
      <c r="C3115" s="6">
        <f>IF(MAX([1]Βοηθητικό!$E$42:$J$42)-1=MAX([1]Βοηθητικό!$E$1:$J$1)-1,'[1]ΣΤΟΙΧΕΙΑ ΕΤΟΥΣ 5'!$AU$42,IF(MAX([1]Βοηθητικό!$E$42:$J$42)-1=MAX([1]Βοηθητικό!$E$1:$J$1)-2,'[1]ΣΤΟΙΧΕΙΑ ΕΤΟΥΣ 4'!$AU$42,IF(MAX([1]Βοηθητικό!$E$42:$J$42)-1=MAX([1]Βοηθητικό!$E$1:$J$1)-3,'[1]ΣΤΟΙΧΕΙΑ ΕΤΟΥΣ 3'!$AU$42,IF(MAX([1]Βοηθητικό!$E$42:$J$42)-1=MAX([1]Βοηθητικό!$E$1:$J$1)-4,'[1]ΣΤΟΙΧΕΙΑ ΕΤΟΥΣ 2'!$AU$42,IF(MAX([1]Βοηθητικό!$E$42:$J$42)-1=MAX([1]Βοηθητικό!$E$1:$J$1)-5,'[1]ΣΤΟΙΧΕΙΑ ΕΤΟΥΣ 1'!$AU$42,"")))))</f>
        <v>0</v>
      </c>
      <c r="D3115" s="7">
        <f>IF(MAX([1]Βοηθητικό!$E$42:$J$42)=MAX([1]Βοηθητικό!$E$1:$J$1),'[1]ΣΤΟΙΧΕΙΑ ΕΤΟΥΣ 6'!$AU$42,IF(MAX([1]Βοηθητικό!$E$42:$J$42)=MAX([1]Βοηθητικό!$E$1:$J$1)-1,'[1]ΣΤΟΙΧΕΙΑ ΕΤΟΥΣ 5'!$AU$42,IF(MAX([1]Βοηθητικό!$E$42:$J$42)=MAX([1]Βοηθητικό!$E$1:$J$1)-2,'[1]ΣΤΟΙΧΕΙΑ ΕΤΟΥΣ 4'!$AU$42,IF(MAX([1]Βοηθητικό!$E$42:$J$42)=MAX([1]Βοηθητικό!$E$1:$J$1)-3,'[1]ΣΤΟΙΧΕΙΑ ΕΤΟΥΣ 3'!$AU$42,IF(MAX([1]Βοηθητικό!$E$42:$J$42)=MAX([1]Βοηθητικό!$E$1:$J$1)-4,'[1]ΣΤΟΙΧΕΙΑ ΕΤΟΥΣ 2'!$AU$42,IF(MAX([1]Βοηθητικό!$E$42:$J$42)=MAX([1]Βοηθητικό!$E$1:$J$1)-5,'[1]ΣΤΟΙΧΕΙΑ ΕΤΟΥΣ 1'!$AU$42,""))))))</f>
        <v>0</v>
      </c>
    </row>
    <row r="3116" spans="1:4" x14ac:dyDescent="0.25">
      <c r="A3116" s="1" t="s">
        <v>47</v>
      </c>
      <c r="B3116" s="6">
        <f>IF(MAX([1]Βοηθητικό!$E$42:$J$42)-2=MAX([1]Βοηθητικό!$E$1:$J$1)-2,'[1]ΣΤΟΙΧΕΙΑ ΕΤΟΥΣ 4'!$AV$42,IF(MAX([1]Βοηθητικό!$E$42:$J$42)-2=MAX([1]Βοηθητικό!$E$1:$J$1)-3,'[1]ΣΤΟΙΧΕΙΑ ΕΤΟΥΣ 3'!$AV$42,IF(MAX([1]Βοηθητικό!$E$42:$J$42)-2=MAX([1]Βοηθητικό!$E$1:$J$1)-4,'[1]ΣΤΟΙΧΕΙΑ ΕΤΟΥΣ 2'!$AV$42,IF(MAX([1]Βοηθητικό!$E$42:$J$42)-2=MAX([1]Βοηθητικό!$E$1:$J$1)-5,'[1]ΣΤΟΙΧΕΙΑ ΕΤΟΥΣ 1'!$AV$42,""))))</f>
        <v>0</v>
      </c>
      <c r="C3116" s="6">
        <f>IF(MAX([1]Βοηθητικό!$E$42:$J$42)-1=MAX([1]Βοηθητικό!$E$1:$J$1)-1,'[1]ΣΤΟΙΧΕΙΑ ΕΤΟΥΣ 5'!$AV$42,IF(MAX([1]Βοηθητικό!$E$42:$J$42)-1=MAX([1]Βοηθητικό!$E$1:$J$1)-2,'[1]ΣΤΟΙΧΕΙΑ ΕΤΟΥΣ 4'!$AV$42,IF(MAX([1]Βοηθητικό!$E$42:$J$42)-1=MAX([1]Βοηθητικό!$E$1:$J$1)-3,'[1]ΣΤΟΙΧΕΙΑ ΕΤΟΥΣ 3'!$AV$42,IF(MAX([1]Βοηθητικό!$E$42:$J$42)-1=MAX([1]Βοηθητικό!$E$1:$J$1)-4,'[1]ΣΤΟΙΧΕΙΑ ΕΤΟΥΣ 2'!$AV$42,IF(MAX([1]Βοηθητικό!$E$42:$J$42)-1=MAX([1]Βοηθητικό!$E$1:$J$1)-5,'[1]ΣΤΟΙΧΕΙΑ ΕΤΟΥΣ 1'!$AV$42,"")))))</f>
        <v>0</v>
      </c>
      <c r="D3116" s="7">
        <f>IF(MAX([1]Βοηθητικό!$E$42:$J$42)=MAX([1]Βοηθητικό!$E$1:$J$1),'[1]ΣΤΟΙΧΕΙΑ ΕΤΟΥΣ 6'!$AV$42,IF(MAX([1]Βοηθητικό!$E$42:$J$42)=MAX([1]Βοηθητικό!$E$1:$J$1)-1,'[1]ΣΤΟΙΧΕΙΑ ΕΤΟΥΣ 5'!$AV$42,IF(MAX([1]Βοηθητικό!$E$42:$J$42)=MAX([1]Βοηθητικό!$E$1:$J$1)-2,'[1]ΣΤΟΙΧΕΙΑ ΕΤΟΥΣ 4'!$AV$42,IF(MAX([1]Βοηθητικό!$E$42:$J$42)=MAX([1]Βοηθητικό!$E$1:$J$1)-3,'[1]ΣΤΟΙΧΕΙΑ ΕΤΟΥΣ 3'!$AV$42,IF(MAX([1]Βοηθητικό!$E$42:$J$42)=MAX([1]Βοηθητικό!$E$1:$J$1)-4,'[1]ΣΤΟΙΧΕΙΑ ΕΤΟΥΣ 2'!$AV$42,IF(MAX([1]Βοηθητικό!$E$42:$J$42)=MAX([1]Βοηθητικό!$E$1:$J$1)-5,'[1]ΣΤΟΙΧΕΙΑ ΕΤΟΥΣ 1'!$AV$42,""))))))</f>
        <v>0</v>
      </c>
    </row>
    <row r="3117" spans="1:4" x14ac:dyDescent="0.25">
      <c r="A3117" s="1" t="s">
        <v>48</v>
      </c>
      <c r="B3117" s="6">
        <f>IF(MAX([1]Βοηθητικό!$E$42:$J$42)-2=MAX([1]Βοηθητικό!$E$1:$J$1)-2,'[1]ΣΤΟΙΧΕΙΑ ΕΤΟΥΣ 4'!$AW$42,IF(MAX([1]Βοηθητικό!$E$42:$J$42)-2=MAX([1]Βοηθητικό!$E$1:$J$1)-3,'[1]ΣΤΟΙΧΕΙΑ ΕΤΟΥΣ 3'!$AW$42,IF(MAX([1]Βοηθητικό!$E$42:$J$42)-2=MAX([1]Βοηθητικό!$E$1:$J$1)-4,'[1]ΣΤΟΙΧΕΙΑ ΕΤΟΥΣ 2'!$AW$42,IF(MAX([1]Βοηθητικό!$E$42:$J$42)-2=MAX([1]Βοηθητικό!$E$1:$J$1)-5,'[1]ΣΤΟΙΧΕΙΑ ΕΤΟΥΣ 1'!$AW$42,""))))</f>
        <v>0</v>
      </c>
      <c r="C3117" s="6">
        <f>IF(MAX([1]Βοηθητικό!$E$42:$J$42)-1=MAX([1]Βοηθητικό!$E$1:$J$1)-1,'[1]ΣΤΟΙΧΕΙΑ ΕΤΟΥΣ 5'!$AW$42,IF(MAX([1]Βοηθητικό!$E$42:$J$42)-1=MAX([1]Βοηθητικό!$E$1:$J$1)-2,'[1]ΣΤΟΙΧΕΙΑ ΕΤΟΥΣ 4'!$AW$42,IF(MAX([1]Βοηθητικό!$E$42:$J$42)-1=MAX([1]Βοηθητικό!$E$1:$J$1)-3,'[1]ΣΤΟΙΧΕΙΑ ΕΤΟΥΣ 3'!$AW$42,IF(MAX([1]Βοηθητικό!$E$42:$J$42)-1=MAX([1]Βοηθητικό!$E$1:$J$1)-4,'[1]ΣΤΟΙΧΕΙΑ ΕΤΟΥΣ 2'!$AW$42,IF(MAX([1]Βοηθητικό!$E$42:$J$42)-1=MAX([1]Βοηθητικό!$E$1:$J$1)-5,'[1]ΣΤΟΙΧΕΙΑ ΕΤΟΥΣ 1'!$AW$42,"")))))</f>
        <v>0</v>
      </c>
      <c r="D3117" s="7">
        <f>IF(MAX([1]Βοηθητικό!$E$42:$J$42)=MAX([1]Βοηθητικό!$E$1:$J$1),'[1]ΣΤΟΙΧΕΙΑ ΕΤΟΥΣ 6'!$AW$42,IF(MAX([1]Βοηθητικό!$E$42:$J$42)=MAX([1]Βοηθητικό!$E$1:$J$1)-1,'[1]ΣΤΟΙΧΕΙΑ ΕΤΟΥΣ 5'!$AW$42,IF(MAX([1]Βοηθητικό!$E$42:$J$42)=MAX([1]Βοηθητικό!$E$1:$J$1)-2,'[1]ΣΤΟΙΧΕΙΑ ΕΤΟΥΣ 4'!$AW$42,IF(MAX([1]Βοηθητικό!$E$42:$J$42)=MAX([1]Βοηθητικό!$E$1:$J$1)-3,'[1]ΣΤΟΙΧΕΙΑ ΕΤΟΥΣ 3'!$AW$42,IF(MAX([1]Βοηθητικό!$E$42:$J$42)=MAX([1]Βοηθητικό!$E$1:$J$1)-4,'[1]ΣΤΟΙΧΕΙΑ ΕΤΟΥΣ 2'!$AW$42,IF(MAX([1]Βοηθητικό!$E$42:$J$42)=MAX([1]Βοηθητικό!$E$1:$J$1)-5,'[1]ΣΤΟΙΧΕΙΑ ΕΤΟΥΣ 1'!$AW$42,""))))))</f>
        <v>0</v>
      </c>
    </row>
    <row r="3118" spans="1:4" x14ac:dyDescent="0.25">
      <c r="A3118" s="1" t="s">
        <v>49</v>
      </c>
      <c r="B3118" s="6">
        <f>IF(MAX([1]Βοηθητικό!$E$42:$J$42)-2=MAX([1]Βοηθητικό!$E$1:$J$1)-2,'[1]ΣΤΟΙΧΕΙΑ ΕΤΟΥΣ 4'!$AX$42,IF(MAX([1]Βοηθητικό!$E$42:$J$42)-2=MAX([1]Βοηθητικό!$E$1:$J$1)-3,'[1]ΣΤΟΙΧΕΙΑ ΕΤΟΥΣ 3'!$AX$42,IF(MAX([1]Βοηθητικό!$E$42:$J$42)-2=MAX([1]Βοηθητικό!$E$1:$J$1)-4,'[1]ΣΤΟΙΧΕΙΑ ΕΤΟΥΣ 2'!$AX$42,IF(MAX([1]Βοηθητικό!$E$42:$J$42)-2=MAX([1]Βοηθητικό!$E$1:$J$1)-5,'[1]ΣΤΟΙΧΕΙΑ ΕΤΟΥΣ 1'!$AX$42,""))))</f>
        <v>119460</v>
      </c>
      <c r="C3118" s="6">
        <f>IF(MAX([1]Βοηθητικό!$E$42:$J$42)-1=MAX([1]Βοηθητικό!$E$1:$J$1)-1,'[1]ΣΤΟΙΧΕΙΑ ΕΤΟΥΣ 5'!$AX$42,IF(MAX([1]Βοηθητικό!$E$42:$J$42)-1=MAX([1]Βοηθητικό!$E$1:$J$1)-2,'[1]ΣΤΟΙΧΕΙΑ ΕΤΟΥΣ 4'!$AX$42,IF(MAX([1]Βοηθητικό!$E$42:$J$42)-1=MAX([1]Βοηθητικό!$E$1:$J$1)-3,'[1]ΣΤΟΙΧΕΙΑ ΕΤΟΥΣ 3'!$AX$42,IF(MAX([1]Βοηθητικό!$E$42:$J$42)-1=MAX([1]Βοηθητικό!$E$1:$J$1)-4,'[1]ΣΤΟΙΧΕΙΑ ΕΤΟΥΣ 2'!$AX$42,IF(MAX([1]Βοηθητικό!$E$42:$J$42)-1=MAX([1]Βοηθητικό!$E$1:$J$1)-5,'[1]ΣΤΟΙΧΕΙΑ ΕΤΟΥΣ 1'!$AX$42,"")))))</f>
        <v>117380</v>
      </c>
      <c r="D3118" s="7">
        <f>IF(MAX([1]Βοηθητικό!$E$42:$J$42)=MAX([1]Βοηθητικό!$E$1:$J$1),'[1]ΣΤΟΙΧΕΙΑ ΕΤΟΥΣ 6'!$AX$42,IF(MAX([1]Βοηθητικό!$E$42:$J$42)=MAX([1]Βοηθητικό!$E$1:$J$1)-1,'[1]ΣΤΟΙΧΕΙΑ ΕΤΟΥΣ 5'!$AX$42,IF(MAX([1]Βοηθητικό!$E$42:$J$42)=MAX([1]Βοηθητικό!$E$1:$J$1)-2,'[1]ΣΤΟΙΧΕΙΑ ΕΤΟΥΣ 4'!$AX$42,IF(MAX([1]Βοηθητικό!$E$42:$J$42)=MAX([1]Βοηθητικό!$E$1:$J$1)-3,'[1]ΣΤΟΙΧΕΙΑ ΕΤΟΥΣ 3'!$AX$42,IF(MAX([1]Βοηθητικό!$E$42:$J$42)=MAX([1]Βοηθητικό!$E$1:$J$1)-4,'[1]ΣΤΟΙΧΕΙΑ ΕΤΟΥΣ 2'!$AX$42,IF(MAX([1]Βοηθητικό!$E$42:$J$42)=MAX([1]Βοηθητικό!$E$1:$J$1)-5,'[1]ΣΤΟΙΧΕΙΑ ΕΤΟΥΣ 1'!$AX$42,""))))))</f>
        <v>118844</v>
      </c>
    </row>
    <row r="3119" spans="1:4" x14ac:dyDescent="0.25">
      <c r="A3119" s="1" t="s">
        <v>50</v>
      </c>
      <c r="B3119" s="6">
        <f>IF(MAX([1]Βοηθητικό!$E$42:$J$42)-2=MAX([1]Βοηθητικό!$E$1:$J$1)-2,'[1]ΣΤΟΙΧΕΙΑ ΕΤΟΥΣ 4'!$AY$42,IF(MAX([1]Βοηθητικό!$E$42:$J$42)-2=MAX([1]Βοηθητικό!$E$1:$J$1)-3,'[1]ΣΤΟΙΧΕΙΑ ΕΤΟΥΣ 3'!$AY$42,IF(MAX([1]Βοηθητικό!$E$42:$J$42)-2=MAX([1]Βοηθητικό!$E$1:$J$1)-4,'[1]ΣΤΟΙΧΕΙΑ ΕΤΟΥΣ 2'!$AY$42,IF(MAX([1]Βοηθητικό!$E$42:$J$42)-2=MAX([1]Βοηθητικό!$E$1:$J$1)-5,'[1]ΣΤΟΙΧΕΙΑ ΕΤΟΥΣ 1'!$AY$42,""))))</f>
        <v>119460</v>
      </c>
      <c r="C3119" s="6">
        <f>IF(MAX([1]Βοηθητικό!$E$42:$J$42)-1=MAX([1]Βοηθητικό!$E$1:$J$1)-1,'[1]ΣΤΟΙΧΕΙΑ ΕΤΟΥΣ 5'!$AY$42,IF(MAX([1]Βοηθητικό!$E$42:$J$42)-1=MAX([1]Βοηθητικό!$E$1:$J$1)-2,'[1]ΣΤΟΙΧΕΙΑ ΕΤΟΥΣ 4'!$AY$42,IF(MAX([1]Βοηθητικό!$E$42:$J$42)-1=MAX([1]Βοηθητικό!$E$1:$J$1)-3,'[1]ΣΤΟΙΧΕΙΑ ΕΤΟΥΣ 3'!$AY$42,IF(MAX([1]Βοηθητικό!$E$42:$J$42)-1=MAX([1]Βοηθητικό!$E$1:$J$1)-4,'[1]ΣΤΟΙΧΕΙΑ ΕΤΟΥΣ 2'!$AY$42,IF(MAX([1]Βοηθητικό!$E$42:$J$42)-1=MAX([1]Βοηθητικό!$E$1:$J$1)-5,'[1]ΣΤΟΙΧΕΙΑ ΕΤΟΥΣ 1'!$AY$42,"")))))</f>
        <v>117380</v>
      </c>
      <c r="D3119" s="7">
        <f>IF(MAX([1]Βοηθητικό!$E$42:$J$42)=MAX([1]Βοηθητικό!$E$1:$J$1),'[1]ΣΤΟΙΧΕΙΑ ΕΤΟΥΣ 6'!$AY$42,IF(MAX([1]Βοηθητικό!$E$42:$J$42)=MAX([1]Βοηθητικό!$E$1:$J$1)-1,'[1]ΣΤΟΙΧΕΙΑ ΕΤΟΥΣ 5'!$AY$42,IF(MAX([1]Βοηθητικό!$E$42:$J$42)=MAX([1]Βοηθητικό!$E$1:$J$1)-2,'[1]ΣΤΟΙΧΕΙΑ ΕΤΟΥΣ 4'!$AY$42,IF(MAX([1]Βοηθητικό!$E$42:$J$42)=MAX([1]Βοηθητικό!$E$1:$J$1)-3,'[1]ΣΤΟΙΧΕΙΑ ΕΤΟΥΣ 3'!$AY$42,IF(MAX([1]Βοηθητικό!$E$42:$J$42)=MAX([1]Βοηθητικό!$E$1:$J$1)-4,'[1]ΣΤΟΙΧΕΙΑ ΕΤΟΥΣ 2'!$AY$42,IF(MAX([1]Βοηθητικό!$E$42:$J$42)=MAX([1]Βοηθητικό!$E$1:$J$1)-5,'[1]ΣΤΟΙΧΕΙΑ ΕΤΟΥΣ 1'!$AY$42,""))))))</f>
        <v>118844</v>
      </c>
    </row>
    <row r="3120" spans="1:4" x14ac:dyDescent="0.25">
      <c r="A3120" s="1" t="s">
        <v>51</v>
      </c>
      <c r="B3120" s="6">
        <f>IF(MAX([1]Βοηθητικό!$E$42:$J$42)-2=MAX([1]Βοηθητικό!$E$1:$J$1)-2,'[1]ΣΤΟΙΧΕΙΑ ΕΤΟΥΣ 4'!$AZ$42,IF(MAX([1]Βοηθητικό!$E$42:$J$42)-2=MAX([1]Βοηθητικό!$E$1:$J$1)-3,'[1]ΣΤΟΙΧΕΙΑ ΕΤΟΥΣ 3'!$AZ$42,IF(MAX([1]Βοηθητικό!$E$42:$J$42)-2=MAX([1]Βοηθητικό!$E$1:$J$1)-4,'[1]ΣΤΟΙΧΕΙΑ ΕΤΟΥΣ 2'!$AZ$42,IF(MAX([1]Βοηθητικό!$E$42:$J$42)-2=MAX([1]Βοηθητικό!$E$1:$J$1)-5,'[1]ΣΤΟΙΧΕΙΑ ΕΤΟΥΣ 1'!$AZ$42,""))))</f>
        <v>-335310</v>
      </c>
      <c r="C3120" s="6">
        <f>IF(MAX([1]Βοηθητικό!$E$42:$J$42)-1=MAX([1]Βοηθητικό!$E$1:$J$1)-1,'[1]ΣΤΟΙΧΕΙΑ ΕΤΟΥΣ 5'!$AZ$42,IF(MAX([1]Βοηθητικό!$E$42:$J$42)-1=MAX([1]Βοηθητικό!$E$1:$J$1)-2,'[1]ΣΤΟΙΧΕΙΑ ΕΤΟΥΣ 4'!$AZ$42,IF(MAX([1]Βοηθητικό!$E$42:$J$42)-1=MAX([1]Βοηθητικό!$E$1:$J$1)-3,'[1]ΣΤΟΙΧΕΙΑ ΕΤΟΥΣ 3'!$AZ$42,IF(MAX([1]Βοηθητικό!$E$42:$J$42)-1=MAX([1]Βοηθητικό!$E$1:$J$1)-4,'[1]ΣΤΟΙΧΕΙΑ ΕΤΟΥΣ 2'!$AZ$42,IF(MAX([1]Βοηθητικό!$E$42:$J$42)-1=MAX([1]Βοηθητικό!$E$1:$J$1)-5,'[1]ΣΤΟΙΧΕΙΑ ΕΤΟΥΣ 1'!$AZ$42,"")))))</f>
        <v>-84635</v>
      </c>
      <c r="D3120" s="7">
        <f>IF(MAX([1]Βοηθητικό!$E$42:$J$42)=MAX([1]Βοηθητικό!$E$1:$J$1),'[1]ΣΤΟΙΧΕΙΑ ΕΤΟΥΣ 6'!$AZ$42,IF(MAX([1]Βοηθητικό!$E$42:$J$42)=MAX([1]Βοηθητικό!$E$1:$J$1)-1,'[1]ΣΤΟΙΧΕΙΑ ΕΤΟΥΣ 5'!$AZ$42,IF(MAX([1]Βοηθητικό!$E$42:$J$42)=MAX([1]Βοηθητικό!$E$1:$J$1)-2,'[1]ΣΤΟΙΧΕΙΑ ΕΤΟΥΣ 4'!$AZ$42,IF(MAX([1]Βοηθητικό!$E$42:$J$42)=MAX([1]Βοηθητικό!$E$1:$J$1)-3,'[1]ΣΤΟΙΧΕΙΑ ΕΤΟΥΣ 3'!$AZ$42,IF(MAX([1]Βοηθητικό!$E$42:$J$42)=MAX([1]Βοηθητικό!$E$1:$J$1)-4,'[1]ΣΤΟΙΧΕΙΑ ΕΤΟΥΣ 2'!$AZ$42,IF(MAX([1]Βοηθητικό!$E$42:$J$42)=MAX([1]Βοηθητικό!$E$1:$J$1)-5,'[1]ΣΤΟΙΧΕΙΑ ΕΤΟΥΣ 1'!$AZ$42,""))))))</f>
        <v>-360559</v>
      </c>
    </row>
    <row r="3121" spans="1:4" x14ac:dyDescent="0.25">
      <c r="A3121" s="1" t="s">
        <v>191</v>
      </c>
      <c r="B3121" s="6">
        <f>IF(MAX([1]Βοηθητικό!E42:J42)-2=MAX([1]Βοηθητικό!$E$1:$J$1)-2,'[1]ΣΤΟΙΧΕΙΑ ΕΤΟΥΣ 4'!BQ42,IF(MAX([1]Βοηθητικό!E42:J42)-2=MAX([1]Βοηθητικό!$E$1:$J$1)-3,'[1]ΣΤΟΙΧΕΙΑ ΕΤΟΥΣ 3'!BQ42,IF(MAX([1]Βοηθητικό!E42:J42)-2=MAX([1]Βοηθητικό!$E$1:$J$1)-4,'[1]ΣΤΟΙΧΕΙΑ ΕΤΟΥΣ 2'!BQ42,IF(MAX([1]Βοηθητικό!E42:J42)-2=MAX([1]Βοηθητικό!$E$1:$J$1)-5,'[1]ΣΤΟΙΧΕΙΑ ΕΤΟΥΣ 1'!BQ42,""))))</f>
        <v>-36377</v>
      </c>
      <c r="C3121" s="6">
        <f>IF(MAX([1]Βοηθητικό!E42:J42)-1=MAX([1]Βοηθητικό!$E$1:$J$1)-1,'[1]ΣΤΟΙΧΕΙΑ ΕΤΟΥΣ 5'!BQ42,IF(MAX([1]Βοηθητικό!E42:J42)-1=MAX([1]Βοηθητικό!$E$1:$J$1)-2,'[1]ΣΤΟΙΧΕΙΑ ΕΤΟΥΣ 4'!BQ42,IF(MAX([1]Βοηθητικό!E42:J42)-1=MAX([1]Βοηθητικό!$E$1:$J$1)-3,'[1]ΣΤΟΙΧΕΙΑ ΕΤΟΥΣ 3'!BQ42,IF(MAX([1]Βοηθητικό!E42:J42)-1=MAX([1]Βοηθητικό!$E$1:$J$1)-4,'[1]ΣΤΟΙΧΕΙΑ ΕΤΟΥΣ 2'!BQ42,IF(MAX([1]Βοηθητικό!E42:J42)-1=MAX([1]Βοηθητικό!$E$1:$J$1)-5,'[1]ΣΤΟΙΧΕΙΑ ΕΤΟΥΣ 1'!BQ42,"")))))</f>
        <v>141886</v>
      </c>
      <c r="D3121" s="7">
        <f>IF(MAX([1]Βοηθητικό!E42:J42)=MAX([1]Βοηθητικό!$E$1:$J$1),'[1]ΣΤΟΙΧΕΙΑ ΕΤΟΥΣ 6'!BQ42,IF(MAX([1]Βοηθητικό!E42:J42)=MAX([1]Βοηθητικό!$E$1:$J$1)-1,'[1]ΣΤΟΙΧΕΙΑ ΕΤΟΥΣ 5'!BQ42,IF(MAX([1]Βοηθητικό!E42:J42)=MAX([1]Βοηθητικό!$E$1:$J$1)-2,'[1]ΣΤΟΙΧΕΙΑ ΕΤΟΥΣ 4'!BQ42,IF(MAX([1]Βοηθητικό!E42:J42)=MAX([1]Βοηθητικό!$E$1:$J$1)-3,'[1]ΣΤΟΙΧΕΙΑ ΕΤΟΥΣ 3'!BQ42,IF(MAX([1]Βοηθητικό!E42:J42)=MAX([1]Βοηθητικό!$E$1:$J$1)-4,'[1]ΣΤΟΙΧΕΙΑ ΕΤΟΥΣ 2'!BQ42,IF(MAX([1]Βοηθητικό!E42:J42)=MAX([1]Βοηθητικό!$E$1:$J$1)-5,'[1]ΣΤΟΙΧΕΙΑ ΕΤΟΥΣ 1'!BQ42,""))))))</f>
        <v>-120104</v>
      </c>
    </row>
    <row r="3122" spans="1:4" x14ac:dyDescent="0.25">
      <c r="A3122" s="1" t="s">
        <v>55</v>
      </c>
      <c r="B3122" s="6">
        <f>IF(MAX([1]Βοηθητικό!$E$42:$J$42)-2=MAX([1]Βοηθητικό!$E$1:$J$1)-2,'[1]ΣΤΟΙΧΕΙΑ ΕΤΟΥΣ 4'!$BD$42,IF(MAX([1]Βοηθητικό!$E$42:$J$42)-2=MAX([1]Βοηθητικό!$E$1:$J$1)-3,'[1]ΣΤΟΙΧΕΙΑ ΕΤΟΥΣ 3'!$BD$42,IF(MAX([1]Βοηθητικό!$E$42:$J$42)-2=MAX([1]Βοηθητικό!$E$1:$J$1)-4,'[1]ΣΤΟΙΧΕΙΑ ΕΤΟΥΣ 2'!$BD$42,IF(MAX([1]Βοηθητικό!$E$42:$J$42)-2=MAX([1]Βοηθητικό!$E$1:$J$1)-5,'[1]ΣΤΟΙΧΕΙΑ ΕΤΟΥΣ 1'!$BD$42,""))))</f>
        <v>0</v>
      </c>
      <c r="C3122" s="6">
        <f>IF(MAX([1]Βοηθητικό!$E$42:$J$42)-1=MAX([1]Βοηθητικό!$E$1:$J$1)-1,'[1]ΣΤΟΙΧΕΙΑ ΕΤΟΥΣ 5'!$BD$42,IF(MAX([1]Βοηθητικό!$E$42:$J$42)-1=MAX([1]Βοηθητικό!$E$1:$J$1)-2,'[1]ΣΤΟΙΧΕΙΑ ΕΤΟΥΣ 4'!$BD$42,IF(MAX([1]Βοηθητικό!$E$42:$J$42)-1=MAX([1]Βοηθητικό!$E$1:$J$1)-3,'[1]ΣΤΟΙΧΕΙΑ ΕΤΟΥΣ 3'!$BD$42,IF(MAX([1]Βοηθητικό!$E$42:$J$42)-1=MAX([1]Βοηθητικό!$E$1:$J$1)-4,'[1]ΣΤΟΙΧΕΙΑ ΕΤΟΥΣ 2'!$BD$42,IF(MAX([1]Βοηθητικό!$E$42:$J$42)-1=MAX([1]Βοηθητικό!$E$1:$J$1)-5,'[1]ΣΤΟΙΧΕΙΑ ΕΤΟΥΣ 1'!$BD$42,"")))))</f>
        <v>0</v>
      </c>
      <c r="D3122" s="7">
        <f>IF(MAX([1]Βοηθητικό!$E$42:$J$42)=MAX([1]Βοηθητικό!$E$1:$J$1),'[1]ΣΤΟΙΧΕΙΑ ΕΤΟΥΣ 6'!$BD$42,IF(MAX([1]Βοηθητικό!$E$42:$J$42)=MAX([1]Βοηθητικό!$E$1:$J$1)-1,'[1]ΣΤΟΙΧΕΙΑ ΕΤΟΥΣ 5'!$BD$42,IF(MAX([1]Βοηθητικό!$E$42:$J$42)=MAX([1]Βοηθητικό!$E$1:$J$1)-2,'[1]ΣΤΟΙΧΕΙΑ ΕΤΟΥΣ 4'!$BD$42,IF(MAX([1]Βοηθητικό!$E$42:$J$42)=MAX([1]Βοηθητικό!$E$1:$J$1)-3,'[1]ΣΤΟΙΧΕΙΑ ΕΤΟΥΣ 3'!$BD$42,IF(MAX([1]Βοηθητικό!$E$42:$J$42)=MAX([1]Βοηθητικό!$E$1:$J$1)-4,'[1]ΣΤΟΙΧΕΙΑ ΕΤΟΥΣ 2'!$BD$42,IF(MAX([1]Βοηθητικό!$E$42:$J$42)=MAX([1]Βοηθητικό!$E$1:$J$1)-5,'[1]ΣΤΟΙΧΕΙΑ ΕΤΟΥΣ 1'!$BD$42,""))))))</f>
        <v>0</v>
      </c>
    </row>
    <row r="3123" spans="1:4" x14ac:dyDescent="0.25">
      <c r="A3123" s="1" t="s">
        <v>64</v>
      </c>
      <c r="B3123" s="6">
        <f>IF(MAX([1]Βοηθητικό!$E$42:$J$42)-2=MAX([1]Βοηθητικό!$E$1:$J$1)-2,'[1]ΣΤΟΙΧΕΙΑ ΕΤΟΥΣ 4'!$BM$42,IF(MAX([1]Βοηθητικό!$E$42:$J$42)-2=MAX([1]Βοηθητικό!$E$1:$J$1)-3,'[1]ΣΤΟΙΧΕΙΑ ΕΤΟΥΣ 3'!$BM$42,IF(MAX([1]Βοηθητικό!$E$42:$J$42)-2=MAX([1]Βοηθητικό!$E$1:$J$1)-4,'[1]ΣΤΟΙΧΕΙΑ ΕΤΟΥΣ 2'!$BM$42,IF(MAX([1]Βοηθητικό!$E$42:$J$42)-2=MAX([1]Βοηθητικό!$E$1:$J$1)-5,'[1]ΣΤΟΙΧΕΙΑ ΕΤΟΥΣ 1'!$BM$42,""))))</f>
        <v>0</v>
      </c>
      <c r="C3123" s="6">
        <f>IF(MAX([1]Βοηθητικό!$E$42:$J$42)-1=MAX([1]Βοηθητικό!$E$1:$J$1)-1,'[1]ΣΤΟΙΧΕΙΑ ΕΤΟΥΣ 5'!$BM$42,IF(MAX([1]Βοηθητικό!$E$42:$J$42)-1=MAX([1]Βοηθητικό!$E$1:$J$1)-2,'[1]ΣΤΟΙΧΕΙΑ ΕΤΟΥΣ 4'!$BM$42,IF(MAX([1]Βοηθητικό!$E$42:$J$42)-1=MAX([1]Βοηθητικό!$E$1:$J$1)-3,'[1]ΣΤΟΙΧΕΙΑ ΕΤΟΥΣ 3'!$BM$42,IF(MAX([1]Βοηθητικό!$E$42:$J$42)-1=MAX([1]Βοηθητικό!$E$1:$J$1)-4,'[1]ΣΤΟΙΧΕΙΑ ΕΤΟΥΣ 2'!$BM$42,IF(MAX([1]Βοηθητικό!$E$42:$J$42)-1=MAX([1]Βοηθητικό!$E$1:$J$1)-5,'[1]ΣΤΟΙΧΕΙΑ ΕΤΟΥΣ 1'!$BM$42,"")))))</f>
        <v>0</v>
      </c>
      <c r="D3123" s="7">
        <f>IF(MAX([1]Βοηθητικό!$E$42:$J$42)=MAX([1]Βοηθητικό!$E$1:$J$1),'[1]ΣΤΟΙΧΕΙΑ ΕΤΟΥΣ 6'!$BM$42,IF(MAX([1]Βοηθητικό!$E$42:$J$42)=MAX([1]Βοηθητικό!$E$1:$J$1)-1,'[1]ΣΤΟΙΧΕΙΑ ΕΤΟΥΣ 5'!$BM$42,IF(MAX([1]Βοηθητικό!$E$42:$J$42)=MAX([1]Βοηθητικό!$E$1:$J$1)-2,'[1]ΣΤΟΙΧΕΙΑ ΕΤΟΥΣ 4'!$BM$42,IF(MAX([1]Βοηθητικό!$E$42:$J$42)=MAX([1]Βοηθητικό!$E$1:$J$1)-3,'[1]ΣΤΟΙΧΕΙΑ ΕΤΟΥΣ 3'!$BM$42,IF(MAX([1]Βοηθητικό!$E$42:$J$42)=MAX([1]Βοηθητικό!$E$1:$J$1)-4,'[1]ΣΤΟΙΧΕΙΑ ΕΤΟΥΣ 2'!$BM$42,IF(MAX([1]Βοηθητικό!$E$42:$J$42)=MAX([1]Βοηθητικό!$E$1:$J$1)-5,'[1]ΣΤΟΙΧΕΙΑ ΕΤΟΥΣ 1'!$BM$42,""))))))</f>
        <v>0</v>
      </c>
    </row>
    <row r="3124" spans="1:4" x14ac:dyDescent="0.25">
      <c r="A3124" s="1"/>
      <c r="B3124" s="9"/>
      <c r="C3124" s="9"/>
      <c r="D3124" s="9"/>
    </row>
    <row r="3125" spans="1:4" x14ac:dyDescent="0.25">
      <c r="A3125" s="1" t="s">
        <v>176</v>
      </c>
      <c r="B3125" s="1"/>
      <c r="C3125" s="1"/>
      <c r="D3125" s="2" t="s">
        <v>192</v>
      </c>
    </row>
    <row r="3126" spans="1:4" x14ac:dyDescent="0.25">
      <c r="A3126" s="3" t="str">
        <f>"ΚΩΔΙΚΟΣ ICAP" &amp; ": " &amp; '[1]ΣΤΟΙΧΕΙΑ ΕΤΟΥΣ 3'!A$42</f>
        <v>ΚΩΔΙΚΟΣ ICAP: 85860</v>
      </c>
      <c r="B3126" s="1"/>
      <c r="C3126" s="1"/>
      <c r="D3126" s="1"/>
    </row>
    <row r="3127" spans="1:4" x14ac:dyDescent="0.25">
      <c r="A3127" s="3" t="str">
        <f>'[1]ΣΤΟΙΧΕΙΑ ΕΤΟΥΣ 3'!B$42</f>
        <v>ΚΟΥΡΤΗΣ, ΑΡ., Α.Ε.</v>
      </c>
      <c r="B3127" s="1"/>
      <c r="C3127" s="1"/>
      <c r="D3127" s="1"/>
    </row>
    <row r="3128" spans="1:4" x14ac:dyDescent="0.25">
      <c r="A3128" s="3" t="s">
        <v>193</v>
      </c>
      <c r="B3128" s="4" t="str">
        <f>RIGHT(B3107,4)</f>
        <v>2018</v>
      </c>
      <c r="C3128" s="4" t="str">
        <f>RIGHT(C3107,4)</f>
        <v>2019</v>
      </c>
      <c r="D3128" s="4" t="str">
        <f>RIGHT(D3107,4)</f>
        <v>2020</v>
      </c>
    </row>
    <row r="3129" spans="1:4" x14ac:dyDescent="0.25">
      <c r="A3129" s="1" t="s">
        <v>194</v>
      </c>
      <c r="B3129" s="10" t="str">
        <f>IF(B3093&lt;=0,"-",IF(OR(B3120/B3093*100&lt;-500,B3120/B3093*100&gt;500),"-",B3120/B3093*100))</f>
        <v>-</v>
      </c>
      <c r="C3129" s="10" t="str">
        <f>IF(C3093&lt;=0,"-",IF(OR(C3120/C3093*100&lt;-500,C3120/C3093*100&gt;500),"-",C3120/C3093*100))</f>
        <v>-</v>
      </c>
      <c r="D3129" s="10">
        <f>IF(D3093&lt;=0,"-",IF(OR(D3120/D3093*100&lt;-500,D3120/D3093*100&gt;500),"-",D3120/D3093*100))</f>
        <v>-21.06438044049775</v>
      </c>
    </row>
    <row r="3130" spans="1:4" x14ac:dyDescent="0.25">
      <c r="A3130" s="1" t="s">
        <v>195</v>
      </c>
      <c r="B3130" s="10">
        <f>IF(B3105=0,"-",IF(OR(B3120/B3105*100&lt;-500,B3120/B3105*100&gt;500),"-",B3120/B3105*100))</f>
        <v>-4.6599142312288047</v>
      </c>
      <c r="C3130" s="10">
        <f>IF(C3105=0,"-",IF(OR(C3120/C3105*100&lt;-500,C3120/C3105*100&gt;500),"-",C3120/C3105*100))</f>
        <v>-1.1676874187630475</v>
      </c>
      <c r="D3130" s="10">
        <f>IF(D3105=0,"-",IF(OR(D3120/D3105*100&lt;-500,D3120/D3105*100&gt;500),"-",D3120/D3105*100))</f>
        <v>-3.8560393715801964</v>
      </c>
    </row>
    <row r="3131" spans="1:4" x14ac:dyDescent="0.25">
      <c r="A3131" s="1" t="s">
        <v>196</v>
      </c>
      <c r="B3131" s="10">
        <f>IF(B3108=0,"-",IF(OR(B3110/B3108*100&lt;-500,B3110/B3108*100&gt;99),"-",B3110/B3108*100))</f>
        <v>40.197692899536861</v>
      </c>
      <c r="C3131" s="10">
        <f>IF(C3108=0,"-",IF(OR(C3110/C3108*100&lt;-500,C3110/C3108*100&gt;99),"-",C3110/C3108*100))</f>
        <v>39.57442792446983</v>
      </c>
      <c r="D3131" s="10">
        <f>IF(D3108=0,"-",IF(OR(D3110/D3108*100&lt;-500,D3110/D3108*100&gt;99),"-",D3110/D3108*100))</f>
        <v>42.462213109079308</v>
      </c>
    </row>
    <row r="3132" spans="1:4" x14ac:dyDescent="0.25">
      <c r="A3132" s="1" t="s">
        <v>197</v>
      </c>
      <c r="B3132" s="10">
        <f>IF(B3108=0,"-",IF(OR(B3114/B3108*100&lt;-500,B3114/B3108*100&gt;500),"-",B3114/B3108*100))</f>
        <v>-11.45589764684499</v>
      </c>
      <c r="C3132" s="10">
        <f>IF(C3108=0,"-",IF(OR(C3114/C3108*100&lt;-500,C3114/C3108*100&gt;500),"-",C3114/C3108*100))</f>
        <v>-2.3843699597839176</v>
      </c>
      <c r="D3132" s="10">
        <f>IF(D3108=0,"-",IF(OR(D3114/D3108*100&lt;-500,D3114/D3108*100&gt;500),"-",D3114/D3108*100))</f>
        <v>-13.277851674760965</v>
      </c>
    </row>
    <row r="3133" spans="1:4" x14ac:dyDescent="0.25">
      <c r="A3133" s="1" t="s">
        <v>198</v>
      </c>
      <c r="B3133" s="10">
        <f>IF(B3108=0,"-",IF(OR(B3120/B3108*100&lt;-500,B3120/B3108*100&gt;500),"-",B3120/B3108*100))</f>
        <v>-11.45589764684499</v>
      </c>
      <c r="C3133" s="10">
        <f>IF(C3108=0,"-",IF(OR(C3120/C3108*100&lt;-500,C3120/C3108*100&gt;500),"-",C3120/C3108*100))</f>
        <v>-2.3843699597839176</v>
      </c>
      <c r="D3133" s="10">
        <f>IF(D3108=0,"-",IF(OR(D3120/D3108*100&lt;-500,D3120/D3108*100&gt;500),"-",D3120/D3108*100))</f>
        <v>-13.277851674760965</v>
      </c>
    </row>
    <row r="3134" spans="1:4" x14ac:dyDescent="0.25">
      <c r="A3134" s="1" t="s">
        <v>199</v>
      </c>
      <c r="B3134" s="10">
        <f>IF(B3108=0,"-",IF(OR(B3121/B3108*100&lt;-500,B3121/B3108*100&gt;500),"-",B3121/B3108*100))</f>
        <v>-1.2428236220192663</v>
      </c>
      <c r="C3134" s="10">
        <f t="shared" ref="C3134:D3134" si="36">IF(C3108=0,"-",IF(OR(C3121/C3108*100&lt;-500,C3121/C3108*100&gt;500),"-",C3121/C3108*100))</f>
        <v>3.9972672784770005</v>
      </c>
      <c r="D3134" s="10">
        <f t="shared" si="36"/>
        <v>-4.4229185723986664</v>
      </c>
    </row>
    <row r="3135" spans="1:4" x14ac:dyDescent="0.25">
      <c r="A3135" s="1" t="s">
        <v>200</v>
      </c>
      <c r="B3135" s="10" t="str">
        <f>IF(B3093&lt;=0,"-",IF(OR((B3097+B3100)/B3093&lt;=0,(B3097+B3100)/B3093&gt;100),"-",(B3097+B3100)/B3093))</f>
        <v>-</v>
      </c>
      <c r="C3135" s="10" t="str">
        <f>IF(C3093&lt;=0,"-",IF(OR((C3097+C3100)/C3093&lt;=0,(C3097+C3100)/C3093&gt;100),"-",(C3097+C3100)/C3093))</f>
        <v>-</v>
      </c>
      <c r="D3135" s="10">
        <f>IF(D3093&lt;=0,"-",IF(OR((D3097+D3100)/D3093&lt;=0,(D3097+D3100)/D3093&gt;100),"-",(D3097+D3100)/D3093))</f>
        <v>4.4626990710989078</v>
      </c>
    </row>
    <row r="3136" spans="1:4" x14ac:dyDescent="0.25">
      <c r="A3136" s="1" t="s">
        <v>201</v>
      </c>
      <c r="B3136" s="10" t="str">
        <f>IF(B3112=0,"-",IF((B3112+B3120)&lt;=0,"-",IF(OR((B3112+B3120)/B3112&lt;=0,(B3112+B3120)/B3112&gt;1000),"-",(B3112+B3120)/B3112)))</f>
        <v>-</v>
      </c>
      <c r="C3136" s="10">
        <f>IF(C3112=0,"-",IF((C3112+C3120)&lt;=0,"-",IF(OR((C3112+C3120)/C3112&lt;=0,(C3112+C3120)/C3112&gt;1000),"-",(C3112+C3120)/C3112)))</f>
        <v>0.22457786288216808</v>
      </c>
      <c r="D3136" s="10" t="str">
        <f>IF(D3112=0,"-",IF((D3112+D3120)&lt;=0,"-",IF(OR((D3112+D3120)/D3112&lt;=0,(D3112+D3120)/D3112&gt;1000),"-",(D3112+D3120)/D3112)))</f>
        <v>-</v>
      </c>
    </row>
    <row r="3137" spans="1:4" x14ac:dyDescent="0.25">
      <c r="A3137" s="1" t="s">
        <v>202</v>
      </c>
      <c r="B3137" s="10" t="str">
        <f>IF(B3093&lt;=0,"-",IF(B3101=0,"-",IF(OR(B3101/B3093*100&lt;0,B3101/B3093*100&gt;1000),"-",B3101/B3093*100)))</f>
        <v>-</v>
      </c>
      <c r="C3137" s="10" t="str">
        <f>IF(C3093&lt;=0,"-",IF(C3101=0,"-",IF(OR(C3101/C3093*100&lt;0,C3101/C3093*100&gt;1000),"-",C3101/C3093*100)))</f>
        <v>-</v>
      </c>
      <c r="D3137" s="10">
        <f>IF(D3093&lt;=0,"-",IF(D3101=0,"-",IF(OR(D3101/D3093*100&lt;0,D3101/D3093*100&gt;1000),"-",D3101/D3093*100)))</f>
        <v>40.21610095226967</v>
      </c>
    </row>
    <row r="3138" spans="1:4" x14ac:dyDescent="0.25">
      <c r="A3138" s="1" t="s">
        <v>81</v>
      </c>
      <c r="B3138" s="10">
        <f>IF(B3100=0,"-",IF(OR((B3081+B3085+B3089)/B3100&lt;0,(B3081+B3085+B3089)/B3100&gt;50),"-",(B3081+B3085+B3089)/B3100))</f>
        <v>1.3868392198163251</v>
      </c>
      <c r="C3138" s="10">
        <f>IF(C3100=0,"-",IF(OR((C3081+C3085+C3089)/C3100&lt;0,(C3081+C3085+C3089)/C3100&gt;50),"-",(C3081+C3085+C3089)/C3100))</f>
        <v>1.9335847412813465</v>
      </c>
      <c r="D3138" s="10">
        <f>IF(D3100=0,"-",IF(OR((D3081+D3085+D3089)/D3100&lt;0,(D3081+D3085+D3089)/D3100&gt;50),"-",(D3081+D3085+D3089)/D3100))</f>
        <v>1.5701633707495573</v>
      </c>
    </row>
    <row r="3139" spans="1:4" x14ac:dyDescent="0.25">
      <c r="A3139" s="1" t="s">
        <v>203</v>
      </c>
      <c r="B3139" s="10">
        <f>IF(B3100=0,"-",IF(OR((B3085+B3089)/B3100&lt;0,(B3085+B3089)/B3100&gt;30),"-",(B3085+B3089)/B3100))</f>
        <v>0.28928943315079275</v>
      </c>
      <c r="C3139" s="10">
        <f>IF(C3100=0,"-",IF(OR((C3085+C3089)/C3100&lt;0,(C3085+C3089)/C3100&gt;30),"-",(C3085+C3089)/C3100))</f>
        <v>0.45580854824782496</v>
      </c>
      <c r="D3139" s="10">
        <f>IF(D3100=0,"-",IF(OR((D3085+D3089)/D3100&lt;0,(D3085+D3089)/D3100&gt;30),"-",(D3085+D3089)/D3100))</f>
        <v>0.37490129513504278</v>
      </c>
    </row>
    <row r="3140" spans="1:4" x14ac:dyDescent="0.25">
      <c r="A3140" s="1" t="s">
        <v>204</v>
      </c>
      <c r="B3140" s="10">
        <f>IF(B3100=0,"-",IF(OR((B3087+B3089)/B3100&lt;0,(B3087+B3089)/B3100&gt;15),"-",(B3087+B3089)/B3100))</f>
        <v>2.9657572597529665E-2</v>
      </c>
      <c r="C3140" s="10">
        <f>IF(C3100=0,"-",IF(OR((C3087+C3089)/C3100&lt;0,(C3087+C3089)/C3100&gt;15),"-",(C3087+C3089)/C3100))</f>
        <v>5.2490848960084525E-2</v>
      </c>
      <c r="D3140" s="10">
        <f>IF(D3100=0,"-",IF(OR((D3087+D3089)/D3100&lt;0,(D3087+D3089)/D3100&gt;15),"-",(D3087+D3089)/D3100))</f>
        <v>0.13652711532817266</v>
      </c>
    </row>
    <row r="3141" spans="1:4" x14ac:dyDescent="0.25">
      <c r="A3141" s="1" t="s">
        <v>205</v>
      </c>
      <c r="B3141" s="8">
        <f>IF((B3081+B3085+B3089)-B3100=0,"-",(B3081+B3085+B3089)-B3100)</f>
        <v>1009373</v>
      </c>
      <c r="C3141" s="8">
        <f>IF((C3081+C3085+C3089)-C3100=0,"-",(C3081+C3085+C3089)-C3100)</f>
        <v>1813142</v>
      </c>
      <c r="D3141" s="8">
        <f>IF((D3081+D3085+D3089)-D3100=0,"-",(D3081+D3085+D3089)-D3100)</f>
        <v>1254933</v>
      </c>
    </row>
    <row r="3142" spans="1:4" x14ac:dyDescent="0.25">
      <c r="A3142" s="1" t="s">
        <v>206</v>
      </c>
      <c r="B3142" s="11">
        <f>IF(B3108=0,"-",IF(OR(B3086/B3108*365&lt;=0,B3086/B3108*365&gt;720),"-",B3086/B3108*365))</f>
        <v>69.994443047471719</v>
      </c>
      <c r="C3142" s="11">
        <f>IF(C3108=0,"-",IF(OR(C3086/C3108*365&lt;=0,C3086/C3108*365&gt;720),"-",C3086/C3108*365))</f>
        <v>65.663032898304721</v>
      </c>
      <c r="D3142" s="11">
        <f>IF(D3108=0,"-",IF(OR(D3086/D3108*365&lt;=0,D3086/D3108*365&gt;720),"-",D3086/D3108*365))</f>
        <v>54.798819145849073</v>
      </c>
    </row>
    <row r="3143" spans="1:4" x14ac:dyDescent="0.25">
      <c r="A3143" s="1" t="s">
        <v>207</v>
      </c>
      <c r="B3143" s="11">
        <f>IF(B3109=0,"-",IF(OR(B3102/B3109*365&lt;=0,B3102/B3109*365&gt;720),"-",B3102/B3109*365))</f>
        <v>116.72428046076563</v>
      </c>
      <c r="C3143" s="11">
        <f>IF(C3109=0,"-",IF(OR(C3102/C3109*365&lt;=0,C3102/C3109*365&gt;720),"-",C3102/C3109*365))</f>
        <v>107.68758529147246</v>
      </c>
      <c r="D3143" s="11">
        <f>IF(D3109=0,"-",IF(OR(D3102/D3109*365&lt;=0,D3102/D3109*365&gt;720),"-",D3102/D3109*365))</f>
        <v>162.83635660770312</v>
      </c>
    </row>
    <row r="3144" spans="1:4" x14ac:dyDescent="0.25">
      <c r="A3144" s="1" t="s">
        <v>208</v>
      </c>
      <c r="B3144" s="11">
        <f>IF(B3109=0,"-",IF(OR(B3081/B3109*365&lt;=0,B3081/B3109*365&gt;720),"-",B3081/B3109*365))</f>
        <v>597.17718498324098</v>
      </c>
      <c r="C3144" s="11">
        <f>IF(C3109=0,"-",IF(OR(C3081/C3109*365&lt;=0,C3081/C3109*365&gt;720),"-",C3081/C3109*365))</f>
        <v>488.4076702763968</v>
      </c>
      <c r="D3144" s="11">
        <f>IF(D3109=0,"-",IF(OR(D3081/D3109*365&lt;=0,D3081/D3109*365&gt;720),"-",D3081/D3109*365))</f>
        <v>614.57593408745583</v>
      </c>
    </row>
    <row r="3145" spans="1:4" x14ac:dyDescent="0.25">
      <c r="A3145" s="1" t="s">
        <v>209</v>
      </c>
      <c r="B3145" s="10">
        <f>IF(OR(B3105=0,B3108=0),"-",IF(OR(B3108/B3105&lt;=0,B3108/B3105&gt;100),"-",B3108/B3105))</f>
        <v>0.40676989048624818</v>
      </c>
      <c r="C3145" s="10">
        <f>IF(OR(C3105=0,C3108=0),"-",IF(OR(C3108/C3105&lt;=0,C3108/C3105&gt;100),"-",C3108/C3105))</f>
        <v>0.48972577177950538</v>
      </c>
      <c r="D3145" s="10">
        <f>IF(OR(D3105=0,D3108=0),"-",IF(OR(D3108/D3105&lt;=0,D3108/D3105&gt;100),"-",D3108/D3105))</f>
        <v>0.29041139079071804</v>
      </c>
    </row>
    <row r="3146" spans="1:4" x14ac:dyDescent="0.25">
      <c r="A3146" s="1" t="s">
        <v>210</v>
      </c>
      <c r="B3146" s="8">
        <f>IF(OR(B3144="-",B3142="-",B3143="-"),"-",(B3144+B3142)-B3143)</f>
        <v>550.44734756994706</v>
      </c>
      <c r="C3146" s="8">
        <f>IF(OR(C3144="-",C3142="-",C3143="-"),"-",(C3144+C3142)-C3143)</f>
        <v>446.38311788322903</v>
      </c>
      <c r="D3146" s="8">
        <f>IF(OR(D3144="-",D3142="-",D3143="-"),"-",(D3144+D3142)-D3143)</f>
        <v>506.53839662560176</v>
      </c>
    </row>
    <row r="3147" spans="1:4" x14ac:dyDescent="0.25">
      <c r="A3147" s="1" t="s">
        <v>211</v>
      </c>
      <c r="B3147" s="10">
        <f>IF(B3070=0,"-",(B3070/B3090)*100)</f>
        <v>49.710337919174783</v>
      </c>
      <c r="C3147" s="10">
        <f>IF(C3070=0,"-",(C3070/C3090)*100)</f>
        <v>48.189473995000334</v>
      </c>
      <c r="D3147" s="10">
        <f>IF(D3070=0,"-",(D3070/D3090)*100)</f>
        <v>63.040065981491253</v>
      </c>
    </row>
    <row r="3148" spans="1:4" x14ac:dyDescent="0.25">
      <c r="A3148" s="1" t="s">
        <v>212</v>
      </c>
      <c r="B3148" s="10">
        <f>IF(B3101=0,"-",IF(B3101/B3108&gt;10,"-",(B3101/B3108)*100))</f>
        <v>44.910904268040198</v>
      </c>
      <c r="C3148" s="10">
        <f>IF(C3101=0,"-",IF(C3101/C3108&gt;10,"-",(C3101/C3108)*100))</f>
        <v>10.931083298704774</v>
      </c>
      <c r="D3148" s="10">
        <f>IF(D3101=0,"-",IF(D3101/D3108&gt;10,"-",(D3101/D3108)*100))</f>
        <v>25.350065476164175</v>
      </c>
    </row>
    <row r="3149" spans="1:4" x14ac:dyDescent="0.25">
      <c r="A3149" s="1"/>
      <c r="B3149" s="1"/>
      <c r="C3149" s="1"/>
      <c r="D3149" s="1"/>
    </row>
    <row r="3150" spans="1:4" x14ac:dyDescent="0.25">
      <c r="A3150" s="1" t="s">
        <v>176</v>
      </c>
      <c r="B3150" s="1"/>
      <c r="C3150" s="1"/>
      <c r="D3150" s="2" t="s">
        <v>177</v>
      </c>
    </row>
    <row r="3151" spans="1:4" x14ac:dyDescent="0.25">
      <c r="A3151" s="3" t="str">
        <f>"ΚΩΔΙΚΟΣ ICAP" &amp; ": " &amp; '[1]ΣΤΟΙΧΕΙΑ ΕΤΟΥΣ 3'!A$43</f>
        <v>ΚΩΔΙΚΟΣ ICAP: 250924</v>
      </c>
      <c r="B3151" s="1"/>
      <c r="C3151" s="1"/>
      <c r="D3151" s="2"/>
    </row>
    <row r="3152" spans="1:4" x14ac:dyDescent="0.25">
      <c r="A3152" s="3" t="str">
        <f>'[1]ΣΤΟΙΧΕΙΑ ΕΤΟΥΣ 3'!B$43</f>
        <v>ΛΑΤΤΑΣ, ΔΙΟΝΥΣΙΟΣ, Α.Β.Ε.Ε.</v>
      </c>
      <c r="B3152" s="1"/>
      <c r="C3152" s="1"/>
      <c r="D3152" s="1"/>
    </row>
    <row r="3153" spans="1:4" x14ac:dyDescent="0.25">
      <c r="A3153" s="1" t="s">
        <v>178</v>
      </c>
      <c r="B3153" s="2" t="s">
        <v>179</v>
      </c>
      <c r="C3153" s="2" t="s">
        <v>179</v>
      </c>
      <c r="D3153" s="2" t="s">
        <v>179</v>
      </c>
    </row>
    <row r="3154" spans="1:4" x14ac:dyDescent="0.25">
      <c r="A3154" s="3" t="s">
        <v>180</v>
      </c>
      <c r="B3154" s="4" t="str">
        <f>IF(MAX([1]Βοηθητικό!$E$43:$J$43)-2=MAX([1]Βοηθητικό!$E$1:$J$1)-2,RIGHT('[1]ΣΤΟΙΧΕΙΑ ΕΤΟΥΣ 4'!$F$43,10),IF(MAX([1]Βοηθητικό!$E$43:$J$43)-2=MAX([1]Βοηθητικό!$E$1:$J$1)-3,RIGHT('[1]ΣΤΟΙΧΕΙΑ ΕΤΟΥΣ 3'!$F$43,10),IF(MAX([1]Βοηθητικό!$E$43:$J$43)-2=MAX([1]Βοηθητικό!$E$1:$J$1)-4,RIGHT('[1]ΣΤΟΙΧΕΙΑ ΕΤΟΥΣ 2'!$F$43,10),IF(MAX([1]Βοηθητικό!$E$43:$J$43)-2=MAX([1]Βοηθητικό!$E$1:$J$1)-5,RIGHT('[1]ΣΤΟΙΧΕΙΑ ΕΤΟΥΣ 1'!$F$43,10),""))))</f>
        <v>31/12/2018</v>
      </c>
      <c r="C3154" s="17" t="str">
        <f>IF(MAX([1]Βοηθητικό!$E$43:$J$43)-1=MAX([1]Βοηθητικό!$E$1:$J$1)-1,RIGHT('[1]ΣΤΟΙΧΕΙΑ ΕΤΟΥΣ 5'!$F$43,10),IF(MAX([1]Βοηθητικό!$E$43:$J$43)-1=MAX([1]Βοηθητικό!$E$1:$J$1)-2,RIGHT('[1]ΣΤΟΙΧΕΙΑ ΕΤΟΥΣ 4'!$F$43,10),IF(MAX([1]Βοηθητικό!$E$43:$J$43)-1=MAX([1]Βοηθητικό!$E$1:$J$1)-3,RIGHT('[1]ΣΤΟΙΧΕΙΑ ΕΤΟΥΣ 3'!$F$43,10),IF(MAX([1]Βοηθητικό!$E$43:$J$43)-1=MAX([1]Βοηθητικό!$E$1:$J$1)-4,RIGHT('[1]ΣΤΟΙΧΕΙΑ ΕΤΟΥΣ 2'!$F$43,10),IF(MAX([1]Βοηθητικό!$E$43:$J$43)-1=MAX([1]Βοηθητικό!$E$1:$J$1)-5,RIGHT('[1]ΣΤΟΙΧΕΙΑ ΕΤΟΥΣ 1'!$F$43,10),"")))))</f>
        <v>31/12/2019</v>
      </c>
      <c r="D3154" s="5" t="str">
        <f>IF(MAX([1]Βοηθητικό!$E$43:$J$43)=MAX([1]Βοηθητικό!$E$1:$J$1),RIGHT('[1]ΣΤΟΙΧΕΙΑ ΕΤΟΥΣ 6'!$F$43,10),IF(MAX([1]Βοηθητικό!$E$43:$J$43)=MAX([1]Βοηθητικό!$E$1:$J$1)-1,RIGHT('[1]ΣΤΟΙΧΕΙΑ ΕΤΟΥΣ 5'!$F$43,10),IF(MAX([1]Βοηθητικό!$E$43:$J$43)=MAX([1]Βοηθητικό!$E$1:$J$1)-2,RIGHT('[1]ΣΤΟΙΧΕΙΑ ΕΤΟΥΣ 4'!$F$43,10),IF(MAX([1]Βοηθητικό!$E$43:$J$43)=MAX([1]Βοηθητικό!$E$1:$J$1)-3,RIGHT('[1]ΣΤΟΙΧΕΙΑ ΕΤΟΥΣ 3'!$F$43,10),IF(MAX([1]Βοηθητικό!$E$43:$J$43)=MAX([1]Βοηθητικό!$E$1:$J$1)-4,RIGHT('[1]ΣΤΟΙΧΕΙΑ ΕΤΟΥΣ 2'!$F$43,10),IF(MAX([1]Βοηθητικό!$E$43:$J$43)=MAX([1]Βοηθητικό!$E$1:$J$1)-5,RIGHT('[1]ΣΤΟΙΧΕΙΑ ΕΤΟΥΣ 1'!$F$43,10),""))))))</f>
        <v>31/12/2020</v>
      </c>
    </row>
    <row r="3155" spans="1:4" x14ac:dyDescent="0.25">
      <c r="A3155" s="1" t="s">
        <v>6</v>
      </c>
      <c r="B3155" s="6">
        <f>IF(MAX([1]Βοηθητικό!$E$43:$J$43)-2=MAX([1]Βοηθητικό!$E$1:$J$1)-2,'[1]ΣΤΟΙΧΕΙΑ ΕΤΟΥΣ 4'!$G$43,IF(MAX([1]Βοηθητικό!$E$43:$J$43)-2=MAX([1]Βοηθητικό!$E$1:$J$1)-3,'[1]ΣΤΟΙΧΕΙΑ ΕΤΟΥΣ 3'!$G$43,IF(MAX([1]Βοηθητικό!$E$43:$J$43)-2=MAX([1]Βοηθητικό!$E$1:$J$1)-4,'[1]ΣΤΟΙΧΕΙΑ ΕΤΟΥΣ 2'!$G$43,IF(MAX([1]Βοηθητικό!$E$43:$J$43)-2=MAX([1]Βοηθητικό!$E$1:$J$1)-5,'[1]ΣΤΟΙΧΕΙΑ ΕΤΟΥΣ 1'!$G$43,""))))</f>
        <v>1180225</v>
      </c>
      <c r="C3155" s="6">
        <f>IF(MAX([1]Βοηθητικό!$E$43:$J$43)-1=MAX([1]Βοηθητικό!$E$1:$J$1)-1,'[1]ΣΤΟΙΧΕΙΑ ΕΤΟΥΣ 5'!$G$43,IF(MAX([1]Βοηθητικό!$E$43:$J$43)-1=MAX([1]Βοηθητικό!$E$1:$J$1)-2,'[1]ΣΤΟΙΧΕΙΑ ΕΤΟΥΣ 4'!$G$43,IF(MAX([1]Βοηθητικό!$E$43:$J$43)-1=MAX([1]Βοηθητικό!$E$1:$J$1)-3,'[1]ΣΤΟΙΧΕΙΑ ΕΤΟΥΣ 3'!$G$43,IF(MAX([1]Βοηθητικό!$E$43:$J$43)-1=MAX([1]Βοηθητικό!$E$1:$J$1)-4,'[1]ΣΤΟΙΧΕΙΑ ΕΤΟΥΣ 2'!$G$43,IF(MAX([1]Βοηθητικό!$E$43:$J$43)-1=MAX([1]Βοηθητικό!$E$1:$J$1)-5,'[1]ΣΤΟΙΧΕΙΑ ΕΤΟΥΣ 1'!$G$43,"")))))</f>
        <v>1089689</v>
      </c>
      <c r="D3155" s="7">
        <f>IF(MAX([1]Βοηθητικό!$E$43:$J$43)=MAX([1]Βοηθητικό!$E$1:$J$1),'[1]ΣΤΟΙΧΕΙΑ ΕΤΟΥΣ 6'!$G$43,IF(MAX([1]Βοηθητικό!$E$43:$J$43)=MAX([1]Βοηθητικό!$E$1:$J$1)-1,'[1]ΣΤΟΙΧΕΙΑ ΕΤΟΥΣ 5'!$G$43,IF(MAX([1]Βοηθητικό!$E$43:$J$43)=MAX([1]Βοηθητικό!$E$1:$J$1)-2,'[1]ΣΤΟΙΧΕΙΑ ΕΤΟΥΣ 4'!$G$43,IF(MAX([1]Βοηθητικό!$E$43:$J$43)=MAX([1]Βοηθητικό!$E$1:$J$1)-3,'[1]ΣΤΟΙΧΕΙΑ ΕΤΟΥΣ 3'!$G$43,IF(MAX([1]Βοηθητικό!$E$43:$J$43)=MAX([1]Βοηθητικό!$E$1:$J$1)-4,'[1]ΣΤΟΙΧΕΙΑ ΕΤΟΥΣ 2'!$G$43,IF(MAX([1]Βοηθητικό!$E$43:$J$43)=MAX([1]Βοηθητικό!$E$1:$J$1)-5,'[1]ΣΤΟΙΧΕΙΑ ΕΤΟΥΣ 1'!$G$43,""))))))</f>
        <v>991894</v>
      </c>
    </row>
    <row r="3156" spans="1:4" x14ac:dyDescent="0.25">
      <c r="A3156" s="1" t="s">
        <v>7</v>
      </c>
      <c r="B3156" s="6">
        <f>IF(MAX([1]Βοηθητικό!$E$43:$J$43)-2=MAX([1]Βοηθητικό!$E$1:$J$1)-2,'[1]ΣΤΟΙΧΕΙΑ ΕΤΟΥΣ 4'!$H$43,IF(MAX([1]Βοηθητικό!$E$43:$J$43)-2=MAX([1]Βοηθητικό!$E$1:$J$1)-3,'[1]ΣΤΟΙΧΕΙΑ ΕΤΟΥΣ 3'!$H$43,IF(MAX([1]Βοηθητικό!$E$43:$J$43)-2=MAX([1]Βοηθητικό!$E$1:$J$1)-4,'[1]ΣΤΟΙΧΕΙΑ ΕΤΟΥΣ 2'!$H$43,IF(MAX([1]Βοηθητικό!$E$43:$J$43)-2=MAX([1]Βοηθητικό!$E$1:$J$1)-5,'[1]ΣΤΟΙΧΕΙΑ ΕΤΟΥΣ 1'!$H$43,""))))</f>
        <v>293470</v>
      </c>
      <c r="C3156" s="6">
        <f>IF(MAX([1]Βοηθητικό!$E$43:$J$43)-1=MAX([1]Βοηθητικό!$E$1:$J$1)-1,'[1]ΣΤΟΙΧΕΙΑ ΕΤΟΥΣ 5'!$H$43,IF(MAX([1]Βοηθητικό!$E$43:$J$43)-1=MAX([1]Βοηθητικό!$E$1:$J$1)-2,'[1]ΣΤΟΙΧΕΙΑ ΕΤΟΥΣ 4'!$H$43,IF(MAX([1]Βοηθητικό!$E$43:$J$43)-1=MAX([1]Βοηθητικό!$E$1:$J$1)-3,'[1]ΣΤΟΙΧΕΙΑ ΕΤΟΥΣ 3'!$H$43,IF(MAX([1]Βοηθητικό!$E$43:$J$43)-1=MAX([1]Βοηθητικό!$E$1:$J$1)-4,'[1]ΣΤΟΙΧΕΙΑ ΕΤΟΥΣ 2'!$H$43,IF(MAX([1]Βοηθητικό!$E$43:$J$43)-1=MAX([1]Βοηθητικό!$E$1:$J$1)-5,'[1]ΣΤΟΙΧΕΙΑ ΕΤΟΥΣ 1'!$H$43,"")))))</f>
        <v>293470</v>
      </c>
      <c r="D3156" s="7">
        <f>IF(MAX([1]Βοηθητικό!$E$43:$J$43)=MAX([1]Βοηθητικό!$E$1:$J$1),'[1]ΣΤΟΙΧΕΙΑ ΕΤΟΥΣ 6'!$H$43,IF(MAX([1]Βοηθητικό!$E$43:$J$43)=MAX([1]Βοηθητικό!$E$1:$J$1)-1,'[1]ΣΤΟΙΧΕΙΑ ΕΤΟΥΣ 5'!$H$43,IF(MAX([1]Βοηθητικό!$E$43:$J$43)=MAX([1]Βοηθητικό!$E$1:$J$1)-2,'[1]ΣΤΟΙΧΕΙΑ ΕΤΟΥΣ 4'!$H$43,IF(MAX([1]Βοηθητικό!$E$43:$J$43)=MAX([1]Βοηθητικό!$E$1:$J$1)-3,'[1]ΣΤΟΙΧΕΙΑ ΕΤΟΥΣ 3'!$H$43,IF(MAX([1]Βοηθητικό!$E$43:$J$43)=MAX([1]Βοηθητικό!$E$1:$J$1)-4,'[1]ΣΤΟΙΧΕΙΑ ΕΤΟΥΣ 2'!$H$43,IF(MAX([1]Βοηθητικό!$E$43:$J$43)=MAX([1]Βοηθητικό!$E$1:$J$1)-5,'[1]ΣΤΟΙΧΕΙΑ ΕΤΟΥΣ 1'!$H$43,""))))))</f>
        <v>293470</v>
      </c>
    </row>
    <row r="3157" spans="1:4" x14ac:dyDescent="0.25">
      <c r="A3157" s="1" t="s">
        <v>8</v>
      </c>
      <c r="B3157" s="6">
        <f>IF(MAX([1]Βοηθητικό!$E$43:$J$43)-2=MAX([1]Βοηθητικό!$E$1:$J$1)-2,'[1]ΣΤΟΙΧΕΙΑ ΕΤΟΥΣ 4'!$I$43,IF(MAX([1]Βοηθητικό!$E$43:$J$43)-2=MAX([1]Βοηθητικό!$E$1:$J$1)-3,'[1]ΣΤΟΙΧΕΙΑ ΕΤΟΥΣ 3'!$I$43,IF(MAX([1]Βοηθητικό!$E$43:$J$43)-2=MAX([1]Βοηθητικό!$E$1:$J$1)-4,'[1]ΣΤΟΙΧΕΙΑ ΕΤΟΥΣ 2'!$I$43,IF(MAX([1]Βοηθητικό!$E$43:$J$43)-2=MAX([1]Βοηθητικό!$E$1:$J$1)-5,'[1]ΣΤΟΙΧΕΙΑ ΕΤΟΥΣ 1'!$I$43,""))))</f>
        <v>2165893</v>
      </c>
      <c r="C3157" s="6">
        <f>IF(MAX([1]Βοηθητικό!$E$43:$J$43)-1=MAX([1]Βοηθητικό!$E$1:$J$1)-1,'[1]ΣΤΟΙΧΕΙΑ ΕΤΟΥΣ 5'!$I$43,IF(MAX([1]Βοηθητικό!$E$43:$J$43)-1=MAX([1]Βοηθητικό!$E$1:$J$1)-2,'[1]ΣΤΟΙΧΕΙΑ ΕΤΟΥΣ 4'!$I$43,IF(MAX([1]Βοηθητικό!$E$43:$J$43)-1=MAX([1]Βοηθητικό!$E$1:$J$1)-3,'[1]ΣΤΟΙΧΕΙΑ ΕΤΟΥΣ 3'!$I$43,IF(MAX([1]Βοηθητικό!$E$43:$J$43)-1=MAX([1]Βοηθητικό!$E$1:$J$1)-4,'[1]ΣΤΟΙΧΕΙΑ ΕΤΟΥΣ 2'!$I$43,IF(MAX([1]Βοηθητικό!$E$43:$J$43)-1=MAX([1]Βοηθητικό!$E$1:$J$1)-5,'[1]ΣΤΟΙΧΕΙΑ ΕΤΟΥΣ 1'!$I$43,"")))))</f>
        <v>2158076</v>
      </c>
      <c r="D3157" s="7">
        <f>IF(MAX([1]Βοηθητικό!$E$43:$J$43)=MAX([1]Βοηθητικό!$E$1:$J$1),'[1]ΣΤΟΙΧΕΙΑ ΕΤΟΥΣ 6'!$I$43,IF(MAX([1]Βοηθητικό!$E$43:$J$43)=MAX([1]Βοηθητικό!$E$1:$J$1)-1,'[1]ΣΤΟΙΧΕΙΑ ΕΤΟΥΣ 5'!$I$43,IF(MAX([1]Βοηθητικό!$E$43:$J$43)=MAX([1]Βοηθητικό!$E$1:$J$1)-2,'[1]ΣΤΟΙΧΕΙΑ ΕΤΟΥΣ 4'!$I$43,IF(MAX([1]Βοηθητικό!$E$43:$J$43)=MAX([1]Βοηθητικό!$E$1:$J$1)-3,'[1]ΣΤΟΙΧΕΙΑ ΕΤΟΥΣ 3'!$I$43,IF(MAX([1]Βοηθητικό!$E$43:$J$43)=MAX([1]Βοηθητικό!$E$1:$J$1)-4,'[1]ΣΤΟΙΧΕΙΑ ΕΤΟΥΣ 2'!$I$43,IF(MAX([1]Βοηθητικό!$E$43:$J$43)=MAX([1]Βοηθητικό!$E$1:$J$1)-5,'[1]ΣΤΟΙΧΕΙΑ ΕΤΟΥΣ 1'!$I$43,""))))))</f>
        <v>2164982</v>
      </c>
    </row>
    <row r="3158" spans="1:4" x14ac:dyDescent="0.25">
      <c r="A3158" s="1" t="s">
        <v>57</v>
      </c>
      <c r="B3158" s="6">
        <f>IF(MAX([1]Βοηθητικό!$E$43:$J$43)-2=MAX([1]Βοηθητικό!$E$1:$J$1)-2,'[1]ΣΤΟΙΧΕΙΑ ΕΤΟΥΣ 4'!$BF$43,IF(MAX([1]Βοηθητικό!$E$43:$J$43)-2=MAX([1]Βοηθητικό!$E$1:$J$1)-3,'[1]ΣΤΟΙΧΕΙΑ ΕΤΟΥΣ 3'!$BF$43,IF(MAX([1]Βοηθητικό!$E$43:$J$43)-2=MAX([1]Βοηθητικό!$E$1:$J$1)-4,'[1]ΣΤΟΙΧΕΙΑ ΕΤΟΥΣ 2'!$BF$43,IF(MAX([1]Βοηθητικό!$E$43:$J$43)-2=MAX([1]Βοηθητικό!$E$1:$J$1)-5,'[1]ΣΤΟΙΧΕΙΑ ΕΤΟΥΣ 1'!$BF$43,""))))</f>
        <v>45543</v>
      </c>
      <c r="C3158" s="6">
        <f>IF(MAX([1]Βοηθητικό!$E$43:$J$43)-1=MAX([1]Βοηθητικό!$E$1:$J$1)-1,'[1]ΣΤΟΙΧΕΙΑ ΕΤΟΥΣ 5'!$BF$43,IF(MAX([1]Βοηθητικό!$E$43:$J$43)-1=MAX([1]Βοηθητικό!$E$1:$J$1)-2,'[1]ΣΤΟΙΧΕΙΑ ΕΤΟΥΣ 4'!$BF$43,IF(MAX([1]Βοηθητικό!$E$43:$J$43)-1=MAX([1]Βοηθητικό!$E$1:$J$1)-3,'[1]ΣΤΟΙΧΕΙΑ ΕΤΟΥΣ 3'!$BF$43,IF(MAX([1]Βοηθητικό!$E$43:$J$43)-1=MAX([1]Βοηθητικό!$E$1:$J$1)-4,'[1]ΣΤΟΙΧΕΙΑ ΕΤΟΥΣ 2'!$BF$43,IF(MAX([1]Βοηθητικό!$E$43:$J$43)-1=MAX([1]Βοηθητικό!$E$1:$J$1)-5,'[1]ΣΤΟΙΧΕΙΑ ΕΤΟΥΣ 1'!$BF$43,"")))))</f>
        <v>1456520</v>
      </c>
      <c r="D3158" s="7">
        <f>IF(MAX([1]Βοηθητικό!$E$43:$J$43)=MAX([1]Βοηθητικό!$E$1:$J$1),'[1]ΣΤΟΙΧΕΙΑ ΕΤΟΥΣ 6'!$BF$43,IF(MAX([1]Βοηθητικό!$E$43:$J$43)=MAX([1]Βοηθητικό!$E$1:$J$1)-1,'[1]ΣΤΟΙΧΕΙΑ ΕΤΟΥΣ 5'!$BF$43,IF(MAX([1]Βοηθητικό!$E$43:$J$43)=MAX([1]Βοηθητικό!$E$1:$J$1)-2,'[1]ΣΤΟΙΧΕΙΑ ΕΤΟΥΣ 4'!$BF$43,IF(MAX([1]Βοηθητικό!$E$43:$J$43)=MAX([1]Βοηθητικό!$E$1:$J$1)-3,'[1]ΣΤΟΙΧΕΙΑ ΕΤΟΥΣ 3'!$BF$43,IF(MAX([1]Βοηθητικό!$E$43:$J$43)=MAX([1]Βοηθητικό!$E$1:$J$1)-4,'[1]ΣΤΟΙΧΕΙΑ ΕΤΟΥΣ 2'!$BF$43,IF(MAX([1]Βοηθητικό!$E$43:$J$43)=MAX([1]Βοηθητικό!$E$1:$J$1)-5,'[1]ΣΤΟΙΧΕΙΑ ΕΤΟΥΣ 1'!$BF$43,""))))))</f>
        <v>1459485</v>
      </c>
    </row>
    <row r="3159" spans="1:4" x14ac:dyDescent="0.25">
      <c r="A3159" s="1" t="s">
        <v>9</v>
      </c>
      <c r="B3159" s="6">
        <f>IF(MAX([1]Βοηθητικό!$E$43:$J$43)-2=MAX([1]Βοηθητικό!$E$1:$J$1)-2,'[1]ΣΤΟΙΧΕΙΑ ΕΤΟΥΣ 4'!$J$43,IF(MAX([1]Βοηθητικό!$E$43:$J$43)-2=MAX([1]Βοηθητικό!$E$1:$J$1)-3,'[1]ΣΤΟΙΧΕΙΑ ΕΤΟΥΣ 3'!$J$43,IF(MAX([1]Βοηθητικό!$E$43:$J$43)-2=MAX([1]Βοηθητικό!$E$1:$J$1)-4,'[1]ΣΤΟΙΧΕΙΑ ΕΤΟΥΣ 2'!$J$43,IF(MAX([1]Βοηθητικό!$E$43:$J$43)-2=MAX([1]Βοηθητικό!$E$1:$J$1)-5,'[1]ΣΤΟΙΧΕΙΑ ΕΤΟΥΣ 1'!$J$43,""))))</f>
        <v>15009</v>
      </c>
      <c r="C3159" s="6">
        <f>IF(MAX([1]Βοηθητικό!$E$43:$J$43)-1=MAX([1]Βοηθητικό!$E$1:$J$1)-1,'[1]ΣΤΟΙΧΕΙΑ ΕΤΟΥΣ 5'!$J$43,IF(MAX([1]Βοηθητικό!$E$43:$J$43)-1=MAX([1]Βοηθητικό!$E$1:$J$1)-2,'[1]ΣΤΟΙΧΕΙΑ ΕΤΟΥΣ 4'!$J$43,IF(MAX([1]Βοηθητικό!$E$43:$J$43)-1=MAX([1]Βοηθητικό!$E$1:$J$1)-3,'[1]ΣΤΟΙΧΕΙΑ ΕΤΟΥΣ 3'!$J$43,IF(MAX([1]Βοηθητικό!$E$43:$J$43)-1=MAX([1]Βοηθητικό!$E$1:$J$1)-4,'[1]ΣΤΟΙΧΕΙΑ ΕΤΟΥΣ 2'!$J$43,IF(MAX([1]Βοηθητικό!$E$43:$J$43)-1=MAX([1]Βοηθητικό!$E$1:$J$1)-5,'[1]ΣΤΟΙΧΕΙΑ ΕΤΟΥΣ 1'!$J$43,"")))))</f>
        <v>11107</v>
      </c>
      <c r="D3159" s="7">
        <f>IF(MAX([1]Βοηθητικό!$E$43:$J$43)=MAX([1]Βοηθητικό!$E$1:$J$1),'[1]ΣΤΟΙΧΕΙΑ ΕΤΟΥΣ 6'!$J$43,IF(MAX([1]Βοηθητικό!$E$43:$J$43)=MAX([1]Βοηθητικό!$E$1:$J$1)-1,'[1]ΣΤΟΙΧΕΙΑ ΕΤΟΥΣ 5'!$J$43,IF(MAX([1]Βοηθητικό!$E$43:$J$43)=MAX([1]Βοηθητικό!$E$1:$J$1)-2,'[1]ΣΤΟΙΧΕΙΑ ΕΤΟΥΣ 4'!$J$43,IF(MAX([1]Βοηθητικό!$E$43:$J$43)=MAX([1]Βοηθητικό!$E$1:$J$1)-3,'[1]ΣΤΟΙΧΕΙΑ ΕΤΟΥΣ 3'!$J$43,IF(MAX([1]Βοηθητικό!$E$43:$J$43)=MAX([1]Βοηθητικό!$E$1:$J$1)-4,'[1]ΣΤΟΙΧΕΙΑ ΕΤΟΥΣ 2'!$J$43,IF(MAX([1]Βοηθητικό!$E$43:$J$43)=MAX([1]Βοηθητικό!$E$1:$J$1)-5,'[1]ΣΤΟΙΧΕΙΑ ΕΤΟΥΣ 1'!$J$43,""))))))</f>
        <v>7339</v>
      </c>
    </row>
    <row r="3160" spans="1:4" x14ac:dyDescent="0.25">
      <c r="A3160" s="1" t="s">
        <v>181</v>
      </c>
      <c r="B3160" s="6">
        <f>IF(MAX([1]Βοηθητικό!$E$43:$J$43)-2=MAX([1]Βοηθητικό!$E$1:$J$1)-2,'[1]ΣΤΟΙΧΕΙΑ ΕΤΟΥΣ 4'!$M$43,IF(MAX([1]Βοηθητικό!$E$43:$J$43)-2=MAX([1]Βοηθητικό!$E$1:$J$1)-3,'[1]ΣΤΟΙΧΕΙΑ ΕΤΟΥΣ 3'!$M$43,IF(MAX([1]Βοηθητικό!$E$43:$J$43)-2=MAX([1]Βοηθητικό!$E$1:$J$1)-4,'[1]ΣΤΟΙΧΕΙΑ ΕΤΟΥΣ 2'!$M$43,IF(MAX([1]Βοηθητικό!$E$43:$J$43)-2=MAX([1]Βοηθητικό!$E$1:$J$1)-5,'[1]ΣΤΟΙΧΕΙΑ ΕΤΟΥΣ 1'!$M$43,""))))</f>
        <v>1344282</v>
      </c>
      <c r="C3160" s="6">
        <f>IF(MAX([1]Βοηθητικό!$E$43:$J$43)-1=MAX([1]Βοηθητικό!$E$1:$J$1)-1,'[1]ΣΤΟΙΧΕΙΑ ΕΤΟΥΣ 5'!$M$43,IF(MAX([1]Βοηθητικό!$E$43:$J$43)-1=MAX([1]Βοηθητικό!$E$1:$J$1)-2,'[1]ΣΤΟΙΧΕΙΑ ΕΤΟΥΣ 4'!$M$43,IF(MAX([1]Βοηθητικό!$E$43:$J$43)-1=MAX([1]Βοηθητικό!$E$1:$J$1)-3,'[1]ΣΤΟΙΧΕΙΑ ΕΤΟΥΣ 3'!$M$43,IF(MAX([1]Βοηθητικό!$E$43:$J$43)-1=MAX([1]Βοηθητικό!$E$1:$J$1)-4,'[1]ΣΤΟΙΧΕΙΑ ΕΤΟΥΣ 2'!$M$43,IF(MAX([1]Βοηθητικό!$E$43:$J$43)-1=MAX([1]Βοηθητικό!$E$1:$J$1)-5,'[1]ΣΤΟΙΧΕΙΑ ΕΤΟΥΣ 1'!$M$43,"")))))</f>
        <v>2834077</v>
      </c>
      <c r="D3160" s="7">
        <f>IF(MAX([1]Βοηθητικό!$E$43:$J$43)=MAX([1]Βοηθητικό!$E$1:$J$1),'[1]ΣΤΟΙΧΕΙΑ ΕΤΟΥΣ 6'!$M$43,IF(MAX([1]Βοηθητικό!$E$43:$J$43)=MAX([1]Βοηθητικό!$E$1:$J$1)-1,'[1]ΣΤΟΙΧΕΙΑ ΕΤΟΥΣ 5'!$M$43,IF(MAX([1]Βοηθητικό!$E$43:$J$43)=MAX([1]Βοηθητικό!$E$1:$J$1)-2,'[1]ΣΤΟΙΧΕΙΑ ΕΤΟΥΣ 4'!$M$43,IF(MAX([1]Βοηθητικό!$E$43:$J$43)=MAX([1]Βοηθητικό!$E$1:$J$1)-3,'[1]ΣΤΟΙΧΕΙΑ ΕΤΟΥΣ 3'!$M$43,IF(MAX([1]Βοηθητικό!$E$43:$J$43)=MAX([1]Βοηθητικό!$E$1:$J$1)-4,'[1]ΣΤΟΙΧΕΙΑ ΕΤΟΥΣ 2'!$M$43,IF(MAX([1]Βοηθητικό!$E$43:$J$43)=MAX([1]Βοηθητικό!$E$1:$J$1)-5,'[1]ΣΤΟΙΧΕΙΑ ΕΤΟΥΣ 1'!$M$43,""))))))</f>
        <v>2937974</v>
      </c>
    </row>
    <row r="3161" spans="1:4" x14ac:dyDescent="0.25">
      <c r="A3161" s="1" t="s">
        <v>182</v>
      </c>
      <c r="B3161" s="6">
        <f>IF(MAX([1]Βοηθητικό!$E$43:$J$43)-2=MAX([1]Βοηθητικό!$E$1:$J$1)-2,'[1]ΣΤΟΙΧΕΙΑ ΕΤΟΥΣ 4'!$BN$43,IF(MAX([1]Βοηθητικό!$E$43:$J$43)-2=MAX([1]Βοηθητικό!$E$1:$J$1)-3,'[1]ΣΤΟΙΧΕΙΑ ΕΤΟΥΣ 3'!$BN$43,IF(MAX([1]Βοηθητικό!$E$43:$J$43)-2=MAX([1]Βοηθητικό!$E$1:$J$1)-4,'[1]ΣΤΟΙΧΕΙΑ ΕΤΟΥΣ 2'!$BN$43,IF(MAX([1]Βοηθητικό!$E$43:$J$43)-2=MAX([1]Βοηθητικό!$E$1:$J$1)-5,'[1]ΣΤΟΙΧΕΙΑ ΕΤΟΥΣ 1'!$BN$43,""))))</f>
        <v>1344282</v>
      </c>
      <c r="C3161" s="6">
        <f>IF(MAX([1]Βοηθητικό!$E$43:$J$43)-1=MAX([1]Βοηθητικό!$E$1:$J$1)-1,'[1]ΣΤΟΙΧΕΙΑ ΕΤΟΥΣ 5'!$BN$43,IF(MAX([1]Βοηθητικό!$E$43:$J$43)-1=MAX([1]Βοηθητικό!$E$1:$J$1)-2,'[1]ΣΤΟΙΧΕΙΑ ΕΤΟΥΣ 4'!$BN$43,IF(MAX([1]Βοηθητικό!$E$43:$J$43)-1=MAX([1]Βοηθητικό!$E$1:$J$1)-3,'[1]ΣΤΟΙΧΕΙΑ ΕΤΟΥΣ 3'!$BN$43,IF(MAX([1]Βοηθητικό!$E$43:$J$43)-1=MAX([1]Βοηθητικό!$E$1:$J$1)-4,'[1]ΣΤΟΙΧΕΙΑ ΕΤΟΥΣ 2'!$BN$43,IF(MAX([1]Βοηθητικό!$E$43:$J$43)-1=MAX([1]Βοηθητικό!$E$1:$J$1)-5,'[1]ΣΤΟΙΧΕΙΑ ΕΤΟΥΣ 1'!$BN$43,"")))))</f>
        <v>1427940</v>
      </c>
      <c r="D3161" s="7">
        <f>IF(MAX([1]Βοηθητικό!$E$43:$J$43)=MAX([1]Βοηθητικό!$E$1:$J$1),'[1]ΣΤΟΙΧΕΙΑ ΕΤΟΥΣ 6'!$BN$43,IF(MAX([1]Βοηθητικό!$E$43:$J$43)=MAX([1]Βοηθητικό!$E$1:$J$1)-1,'[1]ΣΤΟΙΧΕΙΑ ΕΤΟΥΣ 5'!$BN$43,IF(MAX([1]Βοηθητικό!$E$43:$J$43)=MAX([1]Βοηθητικό!$E$1:$J$1)-2,'[1]ΣΤΟΙΧΕΙΑ ΕΤΟΥΣ 4'!$BN$43,IF(MAX([1]Βοηθητικό!$E$43:$J$43)=MAX([1]Βοηθητικό!$E$1:$J$1)-3,'[1]ΣΤΟΙΧΕΙΑ ΕΤΟΥΣ 3'!$BN$43,IF(MAX([1]Βοηθητικό!$E$43:$J$43)=MAX([1]Βοηθητικό!$E$1:$J$1)-4,'[1]ΣΤΟΙΧΕΙΑ ΕΤΟΥΣ 2'!$BN$43,IF(MAX([1]Βοηθητικό!$E$43:$J$43)=MAX([1]Βοηθητικό!$E$1:$J$1)-5,'[1]ΣΤΟΙΧΕΙΑ ΕΤΟΥΣ 1'!$BN$43,""))))))</f>
        <v>1519699</v>
      </c>
    </row>
    <row r="3162" spans="1:4" x14ac:dyDescent="0.25">
      <c r="A3162" s="1" t="s">
        <v>183</v>
      </c>
      <c r="B3162" s="6">
        <f>IF(MAX([1]Βοηθητικό!$E$43:$J$43)-2=MAX([1]Βοηθητικό!$E$1:$J$1)-2,'[1]ΣΤΟΙΧΕΙΑ ΕΤΟΥΣ 4'!$BG$43,IF(MAX([1]Βοηθητικό!$E$43:$J$43)-2=MAX([1]Βοηθητικό!$E$1:$J$1)-3,'[1]ΣΤΟΙΧΕΙΑ ΕΤΟΥΣ 3'!$BG$43,IF(MAX([1]Βοηθητικό!$E$43:$J$43)-2=MAX([1]Βοηθητικό!$E$1:$J$1)-4,'[1]ΣΤΟΙΧΕΙΑ ΕΤΟΥΣ 2'!$BG$43,IF(MAX([1]Βοηθητικό!$E$43:$J$43)-2=MAX([1]Βοηθητικό!$E$1:$J$1)-5,'[1]ΣΤΟΙΧΕΙΑ ΕΤΟΥΣ 1'!$BG$43,""))))</f>
        <v>0</v>
      </c>
      <c r="C3162" s="6">
        <f>IF(MAX([1]Βοηθητικό!$E$43:$J$43)-1=MAX([1]Βοηθητικό!$E$1:$J$1)-1,'[1]ΣΤΟΙΧΕΙΑ ΕΤΟΥΣ 5'!$BG$43,IF(MAX([1]Βοηθητικό!$E$43:$J$43)-1=MAX([1]Βοηθητικό!$E$1:$J$1)-2,'[1]ΣΤΟΙΧΕΙΑ ΕΤΟΥΣ 4'!$BG$43,IF(MAX([1]Βοηθητικό!$E$43:$J$43)-1=MAX([1]Βοηθητικό!$E$1:$J$1)-3,'[1]ΣΤΟΙΧΕΙΑ ΕΤΟΥΣ 3'!$BG$43,IF(MAX([1]Βοηθητικό!$E$43:$J$43)-1=MAX([1]Βοηθητικό!$E$1:$J$1)-4,'[1]ΣΤΟΙΧΕΙΑ ΕΤΟΥΣ 2'!$BG$43,IF(MAX([1]Βοηθητικό!$E$43:$J$43)-1=MAX([1]Βοηθητικό!$E$1:$J$1)-5,'[1]ΣΤΟΙΧΕΙΑ ΕΤΟΥΣ 1'!$BG$43,"")))))</f>
        <v>1406137</v>
      </c>
      <c r="D3162" s="7">
        <f>IF(MAX([1]Βοηθητικό!$E$43:$J$43)=MAX([1]Βοηθητικό!$E$1:$J$1),'[1]ΣΤΟΙΧΕΙΑ ΕΤΟΥΣ 6'!$BG$43,IF(MAX([1]Βοηθητικό!$E$43:$J$43)=MAX([1]Βοηθητικό!$E$1:$J$1)-1,'[1]ΣΤΟΙΧΕΙΑ ΕΤΟΥΣ 5'!$BG$43,IF(MAX([1]Βοηθητικό!$E$43:$J$43)=MAX([1]Βοηθητικό!$E$1:$J$1)-2,'[1]ΣΤΟΙΧΕΙΑ ΕΤΟΥΣ 4'!$BG$43,IF(MAX([1]Βοηθητικό!$E$43:$J$43)=MAX([1]Βοηθητικό!$E$1:$J$1)-3,'[1]ΣΤΟΙΧΕΙΑ ΕΤΟΥΣ 3'!$BG$43,IF(MAX([1]Βοηθητικό!$E$43:$J$43)=MAX([1]Βοηθητικό!$E$1:$J$1)-4,'[1]ΣΤΟΙΧΕΙΑ ΕΤΟΥΣ 2'!$BG$43,IF(MAX([1]Βοηθητικό!$E$43:$J$43)=MAX([1]Βοηθητικό!$E$1:$J$1)-5,'[1]ΣΤΟΙΧΕΙΑ ΕΤΟΥΣ 1'!$BG$43,""))))))</f>
        <v>1418275</v>
      </c>
    </row>
    <row r="3163" spans="1:4" x14ac:dyDescent="0.25">
      <c r="A3163" s="1" t="s">
        <v>66</v>
      </c>
      <c r="B3163" s="6">
        <f>IF(MAX([1]Βοηθητικό!$E$43:$J$43)-2=MAX([1]Βοηθητικό!$E$1:$J$1)-2,'[1]ΣΤΟΙΧΕΙΑ ΕΤΟΥΣ 4'!$BO$43,IF(MAX([1]Βοηθητικό!$E$43:$J$43)-2=MAX([1]Βοηθητικό!$E$1:$J$1)-3,'[1]ΣΤΟΙΧΕΙΑ ΕΤΟΥΣ 3'!$BO$43,IF(MAX([1]Βοηθητικό!$E$43:$J$43)-2=MAX([1]Βοηθητικό!$E$1:$J$1)-4,'[1]ΣΤΟΙΧΕΙΑ ΕΤΟΥΣ 2'!$BO$43,IF(MAX([1]Βοηθητικό!$E$43:$J$43)-2=MAX([1]Βοηθητικό!$E$1:$J$1)-5,'[1]ΣΤΟΙΧΕΙΑ ΕΤΟΥΣ 1'!$BO$43,""))))</f>
        <v>0</v>
      </c>
      <c r="C3163" s="6">
        <f>IF(MAX([1]Βοηθητικό!$E$43:$J$43)-1=MAX([1]Βοηθητικό!$E$1:$J$1)-1,'[1]ΣΤΟΙΧΕΙΑ ΕΤΟΥΣ 5'!$BO$43,IF(MAX([1]Βοηθητικό!$E$43:$J$43)-1=MAX([1]Βοηθητικό!$E$1:$J$1)-2,'[1]ΣΤΟΙΧΕΙΑ ΕΤΟΥΣ 4'!$BO$43,IF(MAX([1]Βοηθητικό!$E$43:$J$43)-1=MAX([1]Βοηθητικό!$E$1:$J$1)-3,'[1]ΣΤΟΙΧΕΙΑ ΕΤΟΥΣ 3'!$BO$43,IF(MAX([1]Βοηθητικό!$E$43:$J$43)-1=MAX([1]Βοηθητικό!$E$1:$J$1)-4,'[1]ΣΤΟΙΧΕΙΑ ΕΤΟΥΣ 2'!$BO$43,IF(MAX([1]Βοηθητικό!$E$43:$J$43)-1=MAX([1]Βοηθητικό!$E$1:$J$1)-5,'[1]ΣΤΟΙΧΕΙΑ ΕΤΟΥΣ 1'!$BO$43,"")))))</f>
        <v>0</v>
      </c>
      <c r="D3163" s="7">
        <f>IF(MAX([1]Βοηθητικό!$E$43:$J$43)=MAX([1]Βοηθητικό!$E$1:$J$1),'[1]ΣΤΟΙΧΕΙΑ ΕΤΟΥΣ 6'!$BO$43,IF(MAX([1]Βοηθητικό!$E$43:$J$43)=MAX([1]Βοηθητικό!$E$1:$J$1)-1,'[1]ΣΤΟΙΧΕΙΑ ΕΤΟΥΣ 5'!$BO$43,IF(MAX([1]Βοηθητικό!$E$43:$J$43)=MAX([1]Βοηθητικό!$E$1:$J$1)-2,'[1]ΣΤΟΙΧΕΙΑ ΕΤΟΥΣ 4'!$BO$43,IF(MAX([1]Βοηθητικό!$E$43:$J$43)=MAX([1]Βοηθητικό!$E$1:$J$1)-3,'[1]ΣΤΟΙΧΕΙΑ ΕΤΟΥΣ 3'!$BO$43,IF(MAX([1]Βοηθητικό!$E$43:$J$43)=MAX([1]Βοηθητικό!$E$1:$J$1)-4,'[1]ΣΤΟΙΧΕΙΑ ΕΤΟΥΣ 2'!$BO$43,IF(MAX([1]Βοηθητικό!$E$43:$J$43)=MAX([1]Βοηθητικό!$E$1:$J$1)-5,'[1]ΣΤΟΙΧΕΙΑ ΕΤΟΥΣ 1'!$BO$43,""))))))</f>
        <v>0</v>
      </c>
    </row>
    <row r="3164" spans="1:4" x14ac:dyDescent="0.25">
      <c r="A3164" s="1" t="s">
        <v>13</v>
      </c>
      <c r="B3164" s="6">
        <f>IF(MAX([1]Βοηθητικό!$E$43:$J$43)-2=MAX([1]Βοηθητικό!$E$1:$J$1)-2,'[1]ΣΤΟΙΧΕΙΑ ΕΤΟΥΣ 4'!$N$43,IF(MAX([1]Βοηθητικό!$E$43:$J$43)-2=MAX([1]Βοηθητικό!$E$1:$J$1)-3,'[1]ΣΤΟΙΧΕΙΑ ΕΤΟΥΣ 3'!$N$43,IF(MAX([1]Βοηθητικό!$E$43:$J$43)-2=MAX([1]Βοηθητικό!$E$1:$J$1)-4,'[1]ΣΤΟΙΧΕΙΑ ΕΤΟΥΣ 2'!$N$43,IF(MAX([1]Βοηθητικό!$E$43:$J$43)-2=MAX([1]Βοηθητικό!$E$1:$J$1)-5,'[1]ΣΤΟΙΧΕΙΑ ΕΤΟΥΣ 1'!$N$43,""))))</f>
        <v>4592</v>
      </c>
      <c r="C3164" s="6">
        <f>IF(MAX([1]Βοηθητικό!$E$43:$J$43)-1=MAX([1]Βοηθητικό!$E$1:$J$1)-1,'[1]ΣΤΟΙΧΕΙΑ ΕΤΟΥΣ 5'!$N$43,IF(MAX([1]Βοηθητικό!$E$43:$J$43)-1=MAX([1]Βοηθητικό!$E$1:$J$1)-2,'[1]ΣΤΟΙΧΕΙΑ ΕΤΟΥΣ 4'!$N$43,IF(MAX([1]Βοηθητικό!$E$43:$J$43)-1=MAX([1]Βοηθητικό!$E$1:$J$1)-3,'[1]ΣΤΟΙΧΕΙΑ ΕΤΟΥΣ 3'!$N$43,IF(MAX([1]Βοηθητικό!$E$43:$J$43)-1=MAX([1]Βοηθητικό!$E$1:$J$1)-4,'[1]ΣΤΟΙΧΕΙΑ ΕΤΟΥΣ 2'!$N$43,IF(MAX([1]Βοηθητικό!$E$43:$J$43)-1=MAX([1]Βοηθητικό!$E$1:$J$1)-5,'[1]ΣΤΟΙΧΕΙΑ ΕΤΟΥΣ 1'!$N$43,"")))))</f>
        <v>4592</v>
      </c>
      <c r="D3164" s="7">
        <f>IF(MAX([1]Βοηθητικό!$E$43:$J$43)=MAX([1]Βοηθητικό!$E$1:$J$1),'[1]ΣΤΟΙΧΕΙΑ ΕΤΟΥΣ 6'!$N$43,IF(MAX([1]Βοηθητικό!$E$43:$J$43)=MAX([1]Βοηθητικό!$E$1:$J$1)-1,'[1]ΣΤΟΙΧΕΙΑ ΕΤΟΥΣ 5'!$N$43,IF(MAX([1]Βοηθητικό!$E$43:$J$43)=MAX([1]Βοηθητικό!$E$1:$J$1)-2,'[1]ΣΤΟΙΧΕΙΑ ΕΤΟΥΣ 4'!$N$43,IF(MAX([1]Βοηθητικό!$E$43:$J$43)=MAX([1]Βοηθητικό!$E$1:$J$1)-3,'[1]ΣΤΟΙΧΕΙΑ ΕΤΟΥΣ 3'!$N$43,IF(MAX([1]Βοηθητικό!$E$43:$J$43)=MAX([1]Βοηθητικό!$E$1:$J$1)-4,'[1]ΣΤΟΙΧΕΙΑ ΕΤΟΥΣ 2'!$N$43,IF(MAX([1]Βοηθητικό!$E$43:$J$43)=MAX([1]Βοηθητικό!$E$1:$J$1)-5,'[1]ΣΤΟΙΧΕΙΑ ΕΤΟΥΣ 1'!$N$43,""))))))</f>
        <v>4592</v>
      </c>
    </row>
    <row r="3165" spans="1:4" x14ac:dyDescent="0.25">
      <c r="A3165" s="1" t="s">
        <v>14</v>
      </c>
      <c r="B3165" s="6">
        <f>IF(MAX([1]Βοηθητικό!$E$43:$J$43)-2=MAX([1]Βοηθητικό!$E$1:$J$1)-2,'[1]ΣΤΟΙΧΕΙΑ ΕΤΟΥΣ 4'!$O$43,IF(MAX([1]Βοηθητικό!$E$43:$J$43)-2=MAX([1]Βοηθητικό!$E$1:$J$1)-3,'[1]ΣΤΟΙΧΕΙΑ ΕΤΟΥΣ 3'!$O$43,IF(MAX([1]Βοηθητικό!$E$43:$J$43)-2=MAX([1]Βοηθητικό!$E$1:$J$1)-4,'[1]ΣΤΟΙΧΕΙΑ ΕΤΟΥΣ 2'!$O$43,IF(MAX([1]Βοηθητικό!$E$43:$J$43)-2=MAX([1]Βοηθητικό!$E$1:$J$1)-5,'[1]ΣΤΟΙΧΕΙΑ ΕΤΟΥΣ 1'!$O$43,""))))</f>
        <v>0</v>
      </c>
      <c r="C3165" s="6">
        <f>IF(MAX([1]Βοηθητικό!$E$43:$J$43)-1=MAX([1]Βοηθητικό!$E$1:$J$1)-1,'[1]ΣΤΟΙΧΕΙΑ ΕΤΟΥΣ 5'!$O$43,IF(MAX([1]Βοηθητικό!$E$43:$J$43)-1=MAX([1]Βοηθητικό!$E$1:$J$1)-2,'[1]ΣΤΟΙΧΕΙΑ ΕΤΟΥΣ 4'!$O$43,IF(MAX([1]Βοηθητικό!$E$43:$J$43)-1=MAX([1]Βοηθητικό!$E$1:$J$1)-3,'[1]ΣΤΟΙΧΕΙΑ ΕΤΟΥΣ 3'!$O$43,IF(MAX([1]Βοηθητικό!$E$43:$J$43)-1=MAX([1]Βοηθητικό!$E$1:$J$1)-4,'[1]ΣΤΟΙΧΕΙΑ ΕΤΟΥΣ 2'!$O$43,IF(MAX([1]Βοηθητικό!$E$43:$J$43)-1=MAX([1]Βοηθητικό!$E$1:$J$1)-5,'[1]ΣΤΟΙΧΕΙΑ ΕΤΟΥΣ 1'!$O$43,"")))))</f>
        <v>0</v>
      </c>
      <c r="D3165" s="7">
        <f>IF(MAX([1]Βοηθητικό!$E$43:$J$43)=MAX([1]Βοηθητικό!$E$1:$J$1),'[1]ΣΤΟΙΧΕΙΑ ΕΤΟΥΣ 6'!$O$43,IF(MAX([1]Βοηθητικό!$E$43:$J$43)=MAX([1]Βοηθητικό!$E$1:$J$1)-1,'[1]ΣΤΟΙΧΕΙΑ ΕΤΟΥΣ 5'!$O$43,IF(MAX([1]Βοηθητικό!$E$43:$J$43)=MAX([1]Βοηθητικό!$E$1:$J$1)-2,'[1]ΣΤΟΙΧΕΙΑ ΕΤΟΥΣ 4'!$O$43,IF(MAX([1]Βοηθητικό!$E$43:$J$43)=MAX([1]Βοηθητικό!$E$1:$J$1)-3,'[1]ΣΤΟΙΧΕΙΑ ΕΤΟΥΣ 3'!$O$43,IF(MAX([1]Βοηθητικό!$E$43:$J$43)=MAX([1]Βοηθητικό!$E$1:$J$1)-4,'[1]ΣΤΟΙΧΕΙΑ ΕΤΟΥΣ 2'!$O$43,IF(MAX([1]Βοηθητικό!$E$43:$J$43)=MAX([1]Βοηθητικό!$E$1:$J$1)-5,'[1]ΣΤΟΙΧΕΙΑ ΕΤΟΥΣ 1'!$O$43,""))))))</f>
        <v>0</v>
      </c>
    </row>
    <row r="3166" spans="1:4" x14ac:dyDescent="0.25">
      <c r="A3166" s="1" t="s">
        <v>15</v>
      </c>
      <c r="B3166" s="6">
        <f>IF(MAX([1]Βοηθητικό!$E$43:$J$43)-2=MAX([1]Βοηθητικό!$E$1:$J$1)-2,'[1]ΣΤΟΙΧΕΙΑ ΕΤΟΥΣ 4'!$P$43,IF(MAX([1]Βοηθητικό!$E$43:$J$43)-2=MAX([1]Βοηθητικό!$E$1:$J$1)-3,'[1]ΣΤΟΙΧΕΙΑ ΕΤΟΥΣ 3'!$P$43,IF(MAX([1]Βοηθητικό!$E$43:$J$43)-2=MAX([1]Βοηθητικό!$E$1:$J$1)-4,'[1]ΣΤΟΙΧΕΙΑ ΕΤΟΥΣ 2'!$P$43,IF(MAX([1]Βοηθητικό!$E$43:$J$43)-2=MAX([1]Βοηθητικό!$E$1:$J$1)-5,'[1]ΣΤΟΙΧΕΙΑ ΕΤΟΥΣ 1'!$P$43,""))))</f>
        <v>268498</v>
      </c>
      <c r="C3166" s="6">
        <f>IF(MAX([1]Βοηθητικό!$E$43:$J$43)-1=MAX([1]Βοηθητικό!$E$1:$J$1)-1,'[1]ΣΤΟΙΧΕΙΑ ΕΤΟΥΣ 5'!$P$43,IF(MAX([1]Βοηθητικό!$E$43:$J$43)-1=MAX([1]Βοηθητικό!$E$1:$J$1)-2,'[1]ΣΤΟΙΧΕΙΑ ΕΤΟΥΣ 4'!$P$43,IF(MAX([1]Βοηθητικό!$E$43:$J$43)-1=MAX([1]Βοηθητικό!$E$1:$J$1)-3,'[1]ΣΤΟΙΧΕΙΑ ΕΤΟΥΣ 3'!$P$43,IF(MAX([1]Βοηθητικό!$E$43:$J$43)-1=MAX([1]Βοηθητικό!$E$1:$J$1)-4,'[1]ΣΤΟΙΧΕΙΑ ΕΤΟΥΣ 2'!$P$43,IF(MAX([1]Βοηθητικό!$E$43:$J$43)-1=MAX([1]Βοηθητικό!$E$1:$J$1)-5,'[1]ΣΤΟΙΧΕΙΑ ΕΤΟΥΣ 1'!$P$43,"")))))</f>
        <v>289794</v>
      </c>
      <c r="D3166" s="7">
        <f>IF(MAX([1]Βοηθητικό!$E$43:$J$43)=MAX([1]Βοηθητικό!$E$1:$J$1),'[1]ΣΤΟΙΧΕΙΑ ΕΤΟΥΣ 6'!$P$43,IF(MAX([1]Βοηθητικό!$E$43:$J$43)=MAX([1]Βοηθητικό!$E$1:$J$1)-1,'[1]ΣΤΟΙΧΕΙΑ ΕΤΟΥΣ 5'!$P$43,IF(MAX([1]Βοηθητικό!$E$43:$J$43)=MAX([1]Βοηθητικό!$E$1:$J$1)-2,'[1]ΣΤΟΙΧΕΙΑ ΕΤΟΥΣ 4'!$P$43,IF(MAX([1]Βοηθητικό!$E$43:$J$43)=MAX([1]Βοηθητικό!$E$1:$J$1)-3,'[1]ΣΤΟΙΧΕΙΑ ΕΤΟΥΣ 3'!$P$43,IF(MAX([1]Βοηθητικό!$E$43:$J$43)=MAX([1]Βοηθητικό!$E$1:$J$1)-4,'[1]ΣΤΟΙΧΕΙΑ ΕΤΟΥΣ 2'!$P$43,IF(MAX([1]Βοηθητικό!$E$43:$J$43)=MAX([1]Βοηθητικό!$E$1:$J$1)-5,'[1]ΣΤΟΙΧΕΙΑ ΕΤΟΥΣ 1'!$P$43,""))))))</f>
        <v>281129</v>
      </c>
    </row>
    <row r="3167" spans="1:4" x14ac:dyDescent="0.25">
      <c r="A3167" s="1" t="s">
        <v>16</v>
      </c>
      <c r="B3167" s="6">
        <f>IF(MAX([1]Βοηθητικό!$E$43:$J$43)-2=MAX([1]Βοηθητικό!$E$1:$J$1)-2,'[1]ΣΤΟΙΧΕΙΑ ΕΤΟΥΣ 4'!$Q$43,IF(MAX([1]Βοηθητικό!$E$43:$J$43)-2=MAX([1]Βοηθητικό!$E$1:$J$1)-3,'[1]ΣΤΟΙΧΕΙΑ ΕΤΟΥΣ 3'!$Q$43,IF(MAX([1]Βοηθητικό!$E$43:$J$43)-2=MAX([1]Βοηθητικό!$E$1:$J$1)-4,'[1]ΣΤΟΙΧΕΙΑ ΕΤΟΥΣ 2'!$Q$43,IF(MAX([1]Βοηθητικό!$E$43:$J$43)-2=MAX([1]Βοηθητικό!$E$1:$J$1)-5,'[1]ΣΤΟΙΧΕΙΑ ΕΤΟΥΣ 1'!$Q$43,""))))</f>
        <v>162230</v>
      </c>
      <c r="C3167" s="6">
        <f>IF(MAX([1]Βοηθητικό!$E$43:$J$43)-1=MAX([1]Βοηθητικό!$E$1:$J$1)-1,'[1]ΣΤΟΙΧΕΙΑ ΕΤΟΥΣ 5'!$Q$43,IF(MAX([1]Βοηθητικό!$E$43:$J$43)-1=MAX([1]Βοηθητικό!$E$1:$J$1)-2,'[1]ΣΤΟΙΧΕΙΑ ΕΤΟΥΣ 4'!$Q$43,IF(MAX([1]Βοηθητικό!$E$43:$J$43)-1=MAX([1]Βοηθητικό!$E$1:$J$1)-3,'[1]ΣΤΟΙΧΕΙΑ ΕΤΟΥΣ 3'!$Q$43,IF(MAX([1]Βοηθητικό!$E$43:$J$43)-1=MAX([1]Βοηθητικό!$E$1:$J$1)-4,'[1]ΣΤΟΙΧΕΙΑ ΕΤΟΥΣ 2'!$Q$43,IF(MAX([1]Βοηθητικό!$E$43:$J$43)-1=MAX([1]Βοηθητικό!$E$1:$J$1)-5,'[1]ΣΤΟΙΧΕΙΑ ΕΤΟΥΣ 1'!$Q$43,"")))))</f>
        <v>180514</v>
      </c>
      <c r="D3167" s="7">
        <f>IF(MAX([1]Βοηθητικό!$E$43:$J$43)=MAX([1]Βοηθητικό!$E$1:$J$1),'[1]ΣΤΟΙΧΕΙΑ ΕΤΟΥΣ 6'!$Q$43,IF(MAX([1]Βοηθητικό!$E$43:$J$43)=MAX([1]Βοηθητικό!$E$1:$J$1)-1,'[1]ΣΤΟΙΧΕΙΑ ΕΤΟΥΣ 5'!$Q$43,IF(MAX([1]Βοηθητικό!$E$43:$J$43)=MAX([1]Βοηθητικό!$E$1:$J$1)-2,'[1]ΣΤΟΙΧΕΙΑ ΕΤΟΥΣ 4'!$Q$43,IF(MAX([1]Βοηθητικό!$E$43:$J$43)=MAX([1]Βοηθητικό!$E$1:$J$1)-3,'[1]ΣΤΟΙΧΕΙΑ ΕΤΟΥΣ 3'!$Q$43,IF(MAX([1]Βοηθητικό!$E$43:$J$43)=MAX([1]Βοηθητικό!$E$1:$J$1)-4,'[1]ΣΤΟΙΧΕΙΑ ΕΤΟΥΣ 2'!$Q$43,IF(MAX([1]Βοηθητικό!$E$43:$J$43)=MAX([1]Βοηθητικό!$E$1:$J$1)-5,'[1]ΣΤΟΙΧΕΙΑ ΕΤΟΥΣ 1'!$Q$43,""))))))</f>
        <v>205596</v>
      </c>
    </row>
    <row r="3168" spans="1:4" x14ac:dyDescent="0.25">
      <c r="A3168" s="1" t="s">
        <v>184</v>
      </c>
      <c r="B3168" s="6">
        <f>IF(MAX([1]Βοηθητικό!$E$43:$J$43)-2=MAX([1]Βοηθητικό!$E$1:$J$1)-2,'[1]ΣΤΟΙΧΕΙΑ ΕΤΟΥΣ 4'!$R$43,IF(MAX([1]Βοηθητικό!$E$43:$J$43)-2=MAX([1]Βοηθητικό!$E$1:$J$1)-3,'[1]ΣΤΟΙΧΕΙΑ ΕΤΟΥΣ 3'!$R$43,IF(MAX([1]Βοηθητικό!$E$43:$J$43)-2=MAX([1]Βοηθητικό!$E$1:$J$1)-4,'[1]ΣΤΟΙΧΕΙΑ ΕΤΟΥΣ 2'!$R$43,IF(MAX([1]Βοηθητικό!$E$43:$J$43)-2=MAX([1]Βοηθητικό!$E$1:$J$1)-5,'[1]ΣΤΟΙΧΕΙΑ ΕΤΟΥΣ 1'!$R$43,""))))</f>
        <v>0</v>
      </c>
      <c r="C3168" s="6">
        <f>IF(MAX([1]Βοηθητικό!$E$43:$J$43)-1=MAX([1]Βοηθητικό!$E$1:$J$1)-1,'[1]ΣΤΟΙΧΕΙΑ ΕΤΟΥΣ 5'!$R$43,IF(MAX([1]Βοηθητικό!$E$43:$J$43)-1=MAX([1]Βοηθητικό!$E$1:$J$1)-2,'[1]ΣΤΟΙΧΕΙΑ ΕΤΟΥΣ 4'!$R$43,IF(MAX([1]Βοηθητικό!$E$43:$J$43)-1=MAX([1]Βοηθητικό!$E$1:$J$1)-3,'[1]ΣΤΟΙΧΕΙΑ ΕΤΟΥΣ 3'!$R$43,IF(MAX([1]Βοηθητικό!$E$43:$J$43)-1=MAX([1]Βοηθητικό!$E$1:$J$1)-4,'[1]ΣΤΟΙΧΕΙΑ ΕΤΟΥΣ 2'!$R$43,IF(MAX([1]Βοηθητικό!$E$43:$J$43)-1=MAX([1]Βοηθητικό!$E$1:$J$1)-5,'[1]ΣΤΟΙΧΕΙΑ ΕΤΟΥΣ 1'!$R$43,"")))))</f>
        <v>0</v>
      </c>
      <c r="D3168" s="7">
        <f>IF(MAX([1]Βοηθητικό!$E$43:$J$43)=MAX([1]Βοηθητικό!$E$1:$J$1),'[1]ΣΤΟΙΧΕΙΑ ΕΤΟΥΣ 6'!$R$43,IF(MAX([1]Βοηθητικό!$E$43:$J$43)=MAX([1]Βοηθητικό!$E$1:$J$1)-1,'[1]ΣΤΟΙΧΕΙΑ ΕΤΟΥΣ 5'!$R$43,IF(MAX([1]Βοηθητικό!$E$43:$J$43)=MAX([1]Βοηθητικό!$E$1:$J$1)-2,'[1]ΣΤΟΙΧΕΙΑ ΕΤΟΥΣ 4'!$R$43,IF(MAX([1]Βοηθητικό!$E$43:$J$43)=MAX([1]Βοηθητικό!$E$1:$J$1)-3,'[1]ΣΤΟΙΧΕΙΑ ΕΤΟΥΣ 3'!$R$43,IF(MAX([1]Βοηθητικό!$E$43:$J$43)=MAX([1]Βοηθητικό!$E$1:$J$1)-4,'[1]ΣΤΟΙΧΕΙΑ ΕΤΟΥΣ 2'!$R$43,IF(MAX([1]Βοηθητικό!$E$43:$J$43)=MAX([1]Βοηθητικό!$E$1:$J$1)-5,'[1]ΣΤΟΙΧΕΙΑ ΕΤΟΥΣ 1'!$R$43,""))))))</f>
        <v>0</v>
      </c>
    </row>
    <row r="3169" spans="1:4" x14ac:dyDescent="0.25">
      <c r="A3169" s="1" t="s">
        <v>18</v>
      </c>
      <c r="B3169" s="6">
        <f>IF(MAX([1]Βοηθητικό!$E$43:$J$43)-2=MAX([1]Βοηθητικό!$E$1:$J$1)-2,'[1]ΣΤΟΙΧΕΙΑ ΕΤΟΥΣ 4'!$S$43,IF(MAX([1]Βοηθητικό!$E$43:$J$43)-2=MAX([1]Βοηθητικό!$E$1:$J$1)-3,'[1]ΣΤΟΙΧΕΙΑ ΕΤΟΥΣ 3'!$S$43,IF(MAX([1]Βοηθητικό!$E$43:$J$43)-2=MAX([1]Βοηθητικό!$E$1:$J$1)-4,'[1]ΣΤΟΙΧΕΙΑ ΕΤΟΥΣ 2'!$S$43,IF(MAX([1]Βοηθητικό!$E$43:$J$43)-2=MAX([1]Βοηθητικό!$E$1:$J$1)-5,'[1]ΣΤΟΙΧΕΙΑ ΕΤΟΥΣ 1'!$S$43,""))))</f>
        <v>106269</v>
      </c>
      <c r="C3169" s="6">
        <f>IF(MAX([1]Βοηθητικό!$E$43:$J$43)-1=MAX([1]Βοηθητικό!$E$1:$J$1)-1,'[1]ΣΤΟΙΧΕΙΑ ΕΤΟΥΣ 5'!$S$43,IF(MAX([1]Βοηθητικό!$E$43:$J$43)-1=MAX([1]Βοηθητικό!$E$1:$J$1)-2,'[1]ΣΤΟΙΧΕΙΑ ΕΤΟΥΣ 4'!$S$43,IF(MAX([1]Βοηθητικό!$E$43:$J$43)-1=MAX([1]Βοηθητικό!$E$1:$J$1)-3,'[1]ΣΤΟΙΧΕΙΑ ΕΤΟΥΣ 3'!$S$43,IF(MAX([1]Βοηθητικό!$E$43:$J$43)-1=MAX([1]Βοηθητικό!$E$1:$J$1)-4,'[1]ΣΤΟΙΧΕΙΑ ΕΤΟΥΣ 2'!$S$43,IF(MAX([1]Βοηθητικό!$E$43:$J$43)-1=MAX([1]Βοηθητικό!$E$1:$J$1)-5,'[1]ΣΤΟΙΧΕΙΑ ΕΤΟΥΣ 1'!$S$43,"")))))</f>
        <v>109280</v>
      </c>
      <c r="D3169" s="7">
        <f>IF(MAX([1]Βοηθητικό!$E$43:$J$43)=MAX([1]Βοηθητικό!$E$1:$J$1),'[1]ΣΤΟΙΧΕΙΑ ΕΤΟΥΣ 6'!$S$43,IF(MAX([1]Βοηθητικό!$E$43:$J$43)=MAX([1]Βοηθητικό!$E$1:$J$1)-1,'[1]ΣΤΟΙΧΕΙΑ ΕΤΟΥΣ 5'!$S$43,IF(MAX([1]Βοηθητικό!$E$43:$J$43)=MAX([1]Βοηθητικό!$E$1:$J$1)-2,'[1]ΣΤΟΙΧΕΙΑ ΕΤΟΥΣ 4'!$S$43,IF(MAX([1]Βοηθητικό!$E$43:$J$43)=MAX([1]Βοηθητικό!$E$1:$J$1)-3,'[1]ΣΤΟΙΧΕΙΑ ΕΤΟΥΣ 3'!$S$43,IF(MAX([1]Βοηθητικό!$E$43:$J$43)=MAX([1]Βοηθητικό!$E$1:$J$1)-4,'[1]ΣΤΟΙΧΕΙΑ ΕΤΟΥΣ 2'!$S$43,IF(MAX([1]Βοηθητικό!$E$43:$J$43)=MAX([1]Βοηθητικό!$E$1:$J$1)-5,'[1]ΣΤΟΙΧΕΙΑ ΕΤΟΥΣ 1'!$S$43,""))))))</f>
        <v>75533</v>
      </c>
    </row>
    <row r="3170" spans="1:4" x14ac:dyDescent="0.25">
      <c r="A3170" s="1" t="s">
        <v>19</v>
      </c>
      <c r="B3170" s="6">
        <f>IF(MAX([1]Βοηθητικό!$E$43:$J$43)-2=MAX([1]Βοηθητικό!$E$1:$J$1)-2,'[1]ΣΤΟΙΧΕΙΑ ΕΤΟΥΣ 4'!$T$43,IF(MAX([1]Βοηθητικό!$E$43:$J$43)-2=MAX([1]Βοηθητικό!$E$1:$J$1)-3,'[1]ΣΤΟΙΧΕΙΑ ΕΤΟΥΣ 3'!$T$43,IF(MAX([1]Βοηθητικό!$E$43:$J$43)-2=MAX([1]Βοηθητικό!$E$1:$J$1)-4,'[1]ΣΤΟΙΧΕΙΑ ΕΤΟΥΣ 2'!$T$43,IF(MAX([1]Βοηθητικό!$E$43:$J$43)-2=MAX([1]Βοηθητικό!$E$1:$J$1)-5,'[1]ΣΤΟΙΧΕΙΑ ΕΤΟΥΣ 1'!$T$43,""))))</f>
        <v>230122</v>
      </c>
      <c r="C3170" s="6">
        <f>IF(MAX([1]Βοηθητικό!$E$43:$J$43)-1=MAX([1]Βοηθητικό!$E$1:$J$1)-1,'[1]ΣΤΟΙΧΕΙΑ ΕΤΟΥΣ 5'!$T$43,IF(MAX([1]Βοηθητικό!$E$43:$J$43)-1=MAX([1]Βοηθητικό!$E$1:$J$1)-2,'[1]ΣΤΟΙΧΕΙΑ ΕΤΟΥΣ 4'!$T$43,IF(MAX([1]Βοηθητικό!$E$43:$J$43)-1=MAX([1]Βοηθητικό!$E$1:$J$1)-3,'[1]ΣΤΟΙΧΕΙΑ ΕΤΟΥΣ 3'!$T$43,IF(MAX([1]Βοηθητικό!$E$43:$J$43)-1=MAX([1]Βοηθητικό!$E$1:$J$1)-4,'[1]ΣΤΟΙΧΕΙΑ ΕΤΟΥΣ 2'!$T$43,IF(MAX([1]Βοηθητικό!$E$43:$J$43)-1=MAX([1]Βοηθητικό!$E$1:$J$1)-5,'[1]ΣΤΟΙΧΕΙΑ ΕΤΟΥΣ 1'!$T$43,"")))))</f>
        <v>567513</v>
      </c>
      <c r="D3170" s="7">
        <f>IF(MAX([1]Βοηθητικό!$E$43:$J$43)=MAX([1]Βοηθητικό!$E$1:$J$1),'[1]ΣΤΟΙΧΕΙΑ ΕΤΟΥΣ 6'!$T$43,IF(MAX([1]Βοηθητικό!$E$43:$J$43)=MAX([1]Βοηθητικό!$E$1:$J$1)-1,'[1]ΣΤΟΙΧΕΙΑ ΕΤΟΥΣ 5'!$T$43,IF(MAX([1]Βοηθητικό!$E$43:$J$43)=MAX([1]Βοηθητικό!$E$1:$J$1)-2,'[1]ΣΤΟΙΧΕΙΑ ΕΤΟΥΣ 4'!$T$43,IF(MAX([1]Βοηθητικό!$E$43:$J$43)=MAX([1]Βοηθητικό!$E$1:$J$1)-3,'[1]ΣΤΟΙΧΕΙΑ ΕΤΟΥΣ 3'!$T$43,IF(MAX([1]Βοηθητικό!$E$43:$J$43)=MAX([1]Βοηθητικό!$E$1:$J$1)-4,'[1]ΣΤΟΙΧΕΙΑ ΕΤΟΥΣ 2'!$T$43,IF(MAX([1]Βοηθητικό!$E$43:$J$43)=MAX([1]Βοηθητικό!$E$1:$J$1)-5,'[1]ΣΤΟΙΧΕΙΑ ΕΤΟΥΣ 1'!$T$43,""))))))</f>
        <v>384532</v>
      </c>
    </row>
    <row r="3171" spans="1:4" x14ac:dyDescent="0.25">
      <c r="A3171" s="1" t="s">
        <v>185</v>
      </c>
      <c r="B3171" s="6">
        <f>IF(MAX([1]Βοηθητικό!$E$43:$J$43)-2=MAX([1]Βοηθητικό!$E$1:$J$1)-2,'[1]ΣΤΟΙΧΕΙΑ ΕΤΟΥΣ 4'!$U$43,IF(MAX([1]Βοηθητικό!$E$43:$J$43)-2=MAX([1]Βοηθητικό!$E$1:$J$1)-3,'[1]ΣΤΟΙΧΕΙΑ ΕΤΟΥΣ 3'!$U$43,IF(MAX([1]Βοηθητικό!$E$43:$J$43)-2=MAX([1]Βοηθητικό!$E$1:$J$1)-4,'[1]ΣΤΟΙΧΕΙΑ ΕΤΟΥΣ 2'!$U$43,IF(MAX([1]Βοηθητικό!$E$43:$J$43)-2=MAX([1]Βοηθητικό!$E$1:$J$1)-5,'[1]ΣΤΟΙΧΕΙΑ ΕΤΟΥΣ 1'!$U$43,""))))</f>
        <v>220595</v>
      </c>
      <c r="C3171" s="6">
        <f>IF(MAX([1]Βοηθητικό!$E$43:$J$43)-1=MAX([1]Βοηθητικό!$E$1:$J$1)-1,'[1]ΣΤΟΙΧΕΙΑ ΕΤΟΥΣ 5'!$U$43,IF(MAX([1]Βοηθητικό!$E$43:$J$43)-1=MAX([1]Βοηθητικό!$E$1:$J$1)-2,'[1]ΣΤΟΙΧΕΙΑ ΕΤΟΥΣ 4'!$U$43,IF(MAX([1]Βοηθητικό!$E$43:$J$43)-1=MAX([1]Βοηθητικό!$E$1:$J$1)-3,'[1]ΣΤΟΙΧΕΙΑ ΕΤΟΥΣ 3'!$U$43,IF(MAX([1]Βοηθητικό!$E$43:$J$43)-1=MAX([1]Βοηθητικό!$E$1:$J$1)-4,'[1]ΣΤΟΙΧΕΙΑ ΕΤΟΥΣ 2'!$U$43,IF(MAX([1]Βοηθητικό!$E$43:$J$43)-1=MAX([1]Βοηθητικό!$E$1:$J$1)-5,'[1]ΣΤΟΙΧΕΙΑ ΕΤΟΥΣ 1'!$U$43,"")))))</f>
        <v>210726</v>
      </c>
      <c r="D3171" s="7">
        <f>IF(MAX([1]Βοηθητικό!$E$43:$J$43)=MAX([1]Βοηθητικό!$E$1:$J$1),'[1]ΣΤΟΙΧΕΙΑ ΕΤΟΥΣ 6'!$U$43,IF(MAX([1]Βοηθητικό!$E$43:$J$43)=MAX([1]Βοηθητικό!$E$1:$J$1)-1,'[1]ΣΤΟΙΧΕΙΑ ΕΤΟΥΣ 5'!$U$43,IF(MAX([1]Βοηθητικό!$E$43:$J$43)=MAX([1]Βοηθητικό!$E$1:$J$1)-2,'[1]ΣΤΟΙΧΕΙΑ ΕΤΟΥΣ 4'!$U$43,IF(MAX([1]Βοηθητικό!$E$43:$J$43)=MAX([1]Βοηθητικό!$E$1:$J$1)-3,'[1]ΣΤΟΙΧΕΙΑ ΕΤΟΥΣ 3'!$U$43,IF(MAX([1]Βοηθητικό!$E$43:$J$43)=MAX([1]Βοηθητικό!$E$1:$J$1)-4,'[1]ΣΤΟΙΧΕΙΑ ΕΤΟΥΣ 2'!$U$43,IF(MAX([1]Βοηθητικό!$E$43:$J$43)=MAX([1]Βοηθητικό!$E$1:$J$1)-5,'[1]ΣΤΟΙΧΕΙΑ ΕΤΟΥΣ 1'!$U$43,""))))))</f>
        <v>198899</v>
      </c>
    </row>
    <row r="3172" spans="1:4" x14ac:dyDescent="0.25">
      <c r="A3172" s="1" t="s">
        <v>22</v>
      </c>
      <c r="B3172" s="6">
        <f>IF(MAX([1]Βοηθητικό!$E$43:$J$43)-2=MAX([1]Βοηθητικό!$E$1:$J$1)-2,'[1]ΣΤΟΙΧΕΙΑ ΕΤΟΥΣ 4'!$W$43,IF(MAX([1]Βοηθητικό!$E$43:$J$43)-2=MAX([1]Βοηθητικό!$E$1:$J$1)-3,'[1]ΣΤΟΙΧΕΙΑ ΕΤΟΥΣ 3'!$W$43,IF(MAX([1]Βοηθητικό!$E$43:$J$43)-2=MAX([1]Βοηθητικό!$E$1:$J$1)-4,'[1]ΣΤΟΙΧΕΙΑ ΕΤΟΥΣ 2'!$W$43,IF(MAX([1]Βοηθητικό!$E$43:$J$43)-2=MAX([1]Βοηθητικό!$E$1:$J$1)-5,'[1]ΣΤΟΙΧΕΙΑ ΕΤΟΥΣ 1'!$W$43,""))))</f>
        <v>0</v>
      </c>
      <c r="C3172" s="6">
        <f>IF(MAX([1]Βοηθητικό!$E$43:$J$43)-1=MAX([1]Βοηθητικό!$E$1:$J$1)-1,'[1]ΣΤΟΙΧΕΙΑ ΕΤΟΥΣ 5'!$W$43,IF(MAX([1]Βοηθητικό!$E$43:$J$43)-1=MAX([1]Βοηθητικό!$E$1:$J$1)-2,'[1]ΣΤΟΙΧΕΙΑ ΕΤΟΥΣ 4'!$W$43,IF(MAX([1]Βοηθητικό!$E$43:$J$43)-1=MAX([1]Βοηθητικό!$E$1:$J$1)-3,'[1]ΣΤΟΙΧΕΙΑ ΕΤΟΥΣ 3'!$W$43,IF(MAX([1]Βοηθητικό!$E$43:$J$43)-1=MAX([1]Βοηθητικό!$E$1:$J$1)-4,'[1]ΣΤΟΙΧΕΙΑ ΕΤΟΥΣ 2'!$W$43,IF(MAX([1]Βοηθητικό!$E$43:$J$43)-1=MAX([1]Βοηθητικό!$E$1:$J$1)-5,'[1]ΣΤΟΙΧΕΙΑ ΕΤΟΥΣ 1'!$W$43,"")))))</f>
        <v>0</v>
      </c>
      <c r="D3172" s="7">
        <f>IF(MAX([1]Βοηθητικό!$E$43:$J$43)=MAX([1]Βοηθητικό!$E$1:$J$1),'[1]ΣΤΟΙΧΕΙΑ ΕΤΟΥΣ 6'!$W$43,IF(MAX([1]Βοηθητικό!$E$43:$J$43)=MAX([1]Βοηθητικό!$E$1:$J$1)-1,'[1]ΣΤΟΙΧΕΙΑ ΕΤΟΥΣ 5'!$W$43,IF(MAX([1]Βοηθητικό!$E$43:$J$43)=MAX([1]Βοηθητικό!$E$1:$J$1)-2,'[1]ΣΤΟΙΧΕΙΑ ΕΤΟΥΣ 4'!$W$43,IF(MAX([1]Βοηθητικό!$E$43:$J$43)=MAX([1]Βοηθητικό!$E$1:$J$1)-3,'[1]ΣΤΟΙΧΕΙΑ ΕΤΟΥΣ 3'!$W$43,IF(MAX([1]Βοηθητικό!$E$43:$J$43)=MAX([1]Βοηθητικό!$E$1:$J$1)-4,'[1]ΣΤΟΙΧΕΙΑ ΕΤΟΥΣ 2'!$W$43,IF(MAX([1]Βοηθητικό!$E$43:$J$43)=MAX([1]Βοηθητικό!$E$1:$J$1)-5,'[1]ΣΤΟΙΧΕΙΑ ΕΤΟΥΣ 1'!$W$43,""))))))</f>
        <v>0</v>
      </c>
    </row>
    <row r="3173" spans="1:4" x14ac:dyDescent="0.25">
      <c r="A3173" s="1" t="s">
        <v>23</v>
      </c>
      <c r="B3173" s="6">
        <f>IF(MAX([1]Βοηθητικό!$E$43:$J$43)-2=MAX([1]Βοηθητικό!$E$1:$J$1)-2,'[1]ΣΤΟΙΧΕΙΑ ΕΤΟΥΣ 4'!$X$43,IF(MAX([1]Βοηθητικό!$E$43:$J$43)-2=MAX([1]Βοηθητικό!$E$1:$J$1)-3,'[1]ΣΤΟΙΧΕΙΑ ΕΤΟΥΣ 3'!$X$43,IF(MAX([1]Βοηθητικό!$E$43:$J$43)-2=MAX([1]Βοηθητικό!$E$1:$J$1)-4,'[1]ΣΤΟΙΧΕΙΑ ΕΤΟΥΣ 2'!$X$43,IF(MAX([1]Βοηθητικό!$E$43:$J$43)-2=MAX([1]Βοηθητικό!$E$1:$J$1)-5,'[1]ΣΤΟΙΧΕΙΑ ΕΤΟΥΣ 1'!$X$43,""))))</f>
        <v>9527</v>
      </c>
      <c r="C3173" s="6">
        <f>IF(MAX([1]Βοηθητικό!$E$43:$J$43)-1=MAX([1]Βοηθητικό!$E$1:$J$1)-1,'[1]ΣΤΟΙΧΕΙΑ ΕΤΟΥΣ 5'!$X$43,IF(MAX([1]Βοηθητικό!$E$43:$J$43)-1=MAX([1]Βοηθητικό!$E$1:$J$1)-2,'[1]ΣΤΟΙΧΕΙΑ ΕΤΟΥΣ 4'!$X$43,IF(MAX([1]Βοηθητικό!$E$43:$J$43)-1=MAX([1]Βοηθητικό!$E$1:$J$1)-3,'[1]ΣΤΟΙΧΕΙΑ ΕΤΟΥΣ 3'!$X$43,IF(MAX([1]Βοηθητικό!$E$43:$J$43)-1=MAX([1]Βοηθητικό!$E$1:$J$1)-4,'[1]ΣΤΟΙΧΕΙΑ ΕΤΟΥΣ 2'!$X$43,IF(MAX([1]Βοηθητικό!$E$43:$J$43)-1=MAX([1]Βοηθητικό!$E$1:$J$1)-5,'[1]ΣΤΟΙΧΕΙΑ ΕΤΟΥΣ 1'!$X$43,"")))))</f>
        <v>356787</v>
      </c>
      <c r="D3173" s="7">
        <f>IF(MAX([1]Βοηθητικό!$E$43:$J$43)=MAX([1]Βοηθητικό!$E$1:$J$1),'[1]ΣΤΟΙΧΕΙΑ ΕΤΟΥΣ 6'!$X$43,IF(MAX([1]Βοηθητικό!$E$43:$J$43)=MAX([1]Βοηθητικό!$E$1:$J$1)-1,'[1]ΣΤΟΙΧΕΙΑ ΕΤΟΥΣ 5'!$X$43,IF(MAX([1]Βοηθητικό!$E$43:$J$43)=MAX([1]Βοηθητικό!$E$1:$J$1)-2,'[1]ΣΤΟΙΧΕΙΑ ΕΤΟΥΣ 4'!$X$43,IF(MAX([1]Βοηθητικό!$E$43:$J$43)=MAX([1]Βοηθητικό!$E$1:$J$1)-3,'[1]ΣΤΟΙΧΕΙΑ ΕΤΟΥΣ 3'!$X$43,IF(MAX([1]Βοηθητικό!$E$43:$J$43)=MAX([1]Βοηθητικό!$E$1:$J$1)-4,'[1]ΣΤΟΙΧΕΙΑ ΕΤΟΥΣ 2'!$X$43,IF(MAX([1]Βοηθητικό!$E$43:$J$43)=MAX([1]Βοηθητικό!$E$1:$J$1)-5,'[1]ΣΤΟΙΧΕΙΑ ΕΤΟΥΣ 1'!$X$43,""))))))</f>
        <v>185633</v>
      </c>
    </row>
    <row r="3174" spans="1:4" x14ac:dyDescent="0.25">
      <c r="A3174" s="1" t="s">
        <v>24</v>
      </c>
      <c r="B3174" s="6">
        <f>IF(MAX([1]Βοηθητικό!$E$43:$J$43)-2=MAX([1]Βοηθητικό!$E$1:$J$1)-2,'[1]ΣΤΟΙΧΕΙΑ ΕΤΟΥΣ 4'!$Y$43,IF(MAX([1]Βοηθητικό!$E$43:$J$43)-2=MAX([1]Βοηθητικό!$E$1:$J$1)-3,'[1]ΣΤΟΙΧΕΙΑ ΕΤΟΥΣ 3'!$Y$43,IF(MAX([1]Βοηθητικό!$E$43:$J$43)-2=MAX([1]Βοηθητικό!$E$1:$J$1)-4,'[1]ΣΤΟΙΧΕΙΑ ΕΤΟΥΣ 2'!$Y$43,IF(MAX([1]Βοηθητικό!$E$43:$J$43)-2=MAX([1]Βοηθητικό!$E$1:$J$1)-5,'[1]ΣΤΟΙΧΕΙΑ ΕΤΟΥΣ 1'!$Y$43,""))))</f>
        <v>254068</v>
      </c>
      <c r="C3174" s="6">
        <f>IF(MAX([1]Βοηθητικό!$E$43:$J$43)-1=MAX([1]Βοηθητικό!$E$1:$J$1)-1,'[1]ΣΤΟΙΧΕΙΑ ΕΤΟΥΣ 5'!$Y$43,IF(MAX([1]Βοηθητικό!$E$43:$J$43)-1=MAX([1]Βοηθητικό!$E$1:$J$1)-2,'[1]ΣΤΟΙΧΕΙΑ ΕΤΟΥΣ 4'!$Y$43,IF(MAX([1]Βοηθητικό!$E$43:$J$43)-1=MAX([1]Βοηθητικό!$E$1:$J$1)-3,'[1]ΣΤΟΙΧΕΙΑ ΕΤΟΥΣ 3'!$Y$43,IF(MAX([1]Βοηθητικό!$E$43:$J$43)-1=MAX([1]Βοηθητικό!$E$1:$J$1)-4,'[1]ΣΤΟΙΧΕΙΑ ΕΤΟΥΣ 2'!$Y$43,IF(MAX([1]Βοηθητικό!$E$43:$J$43)-1=MAX([1]Βοηθητικό!$E$1:$J$1)-5,'[1]ΣΤΟΙΧΕΙΑ ΕΤΟΥΣ 1'!$Y$43,"")))))</f>
        <v>15749</v>
      </c>
      <c r="D3174" s="7">
        <f>IF(MAX([1]Βοηθητικό!$E$43:$J$43)=MAX([1]Βοηθητικό!$E$1:$J$1),'[1]ΣΤΟΙΧΕΙΑ ΕΤΟΥΣ 6'!$Y$43,IF(MAX([1]Βοηθητικό!$E$43:$J$43)=MAX([1]Βοηθητικό!$E$1:$J$1)-1,'[1]ΣΤΟΙΧΕΙΑ ΕΤΟΥΣ 5'!$Y$43,IF(MAX([1]Βοηθητικό!$E$43:$J$43)=MAX([1]Βοηθητικό!$E$1:$J$1)-2,'[1]ΣΤΟΙΧΕΙΑ ΕΤΟΥΣ 4'!$Y$43,IF(MAX([1]Βοηθητικό!$E$43:$J$43)=MAX([1]Βοηθητικό!$E$1:$J$1)-3,'[1]ΣΤΟΙΧΕΙΑ ΕΤΟΥΣ 3'!$Y$43,IF(MAX([1]Βοηθητικό!$E$43:$J$43)=MAX([1]Βοηθητικό!$E$1:$J$1)-4,'[1]ΣΤΟΙΧΕΙΑ ΕΤΟΥΣ 2'!$Y$43,IF(MAX([1]Βοηθητικό!$E$43:$J$43)=MAX([1]Βοηθητικό!$E$1:$J$1)-5,'[1]ΣΤΟΙΧΕΙΑ ΕΤΟΥΣ 1'!$Y$43,""))))))</f>
        <v>97994</v>
      </c>
    </row>
    <row r="3175" spans="1:4" x14ac:dyDescent="0.25">
      <c r="A3175" s="1" t="s">
        <v>25</v>
      </c>
      <c r="B3175" s="6">
        <f>IF(MAX([1]Βοηθητικό!$E$43:$J$43)-2=MAX([1]Βοηθητικό!$E$1:$J$1)-2,'[1]ΣΤΟΙΧΕΙΑ ΕΤΟΥΣ 4'!$Z$43,IF(MAX([1]Βοηθητικό!$E$43:$J$43)-2=MAX([1]Βοηθητικό!$E$1:$J$1)-3,'[1]ΣΤΟΙΧΕΙΑ ΕΤΟΥΣ 3'!$Z$43,IF(MAX([1]Βοηθητικό!$E$43:$J$43)-2=MAX([1]Βοηθητικό!$E$1:$J$1)-4,'[1]ΣΤΟΙΧΕΙΑ ΕΤΟΥΣ 2'!$Z$43,IF(MAX([1]Βοηθητικό!$E$43:$J$43)-2=MAX([1]Βοηθητικό!$E$1:$J$1)-5,'[1]ΣΤΟΙΧΕΙΑ ΕΤΟΥΣ 1'!$Z$43,""))))</f>
        <v>1932912</v>
      </c>
      <c r="C3175" s="6">
        <f>IF(MAX([1]Βοηθητικό!$E$43:$J$43)-1=MAX([1]Βοηθητικό!$E$1:$J$1)-1,'[1]ΣΤΟΙΧΕΙΑ ΕΤΟΥΣ 5'!$Z$43,IF(MAX([1]Βοηθητικό!$E$43:$J$43)-1=MAX([1]Βοηθητικό!$E$1:$J$1)-2,'[1]ΣΤΟΙΧΕΙΑ ΕΤΟΥΣ 4'!$Z$43,IF(MAX([1]Βοηθητικό!$E$43:$J$43)-1=MAX([1]Βοηθητικό!$E$1:$J$1)-3,'[1]ΣΤΟΙΧΕΙΑ ΕΤΟΥΣ 3'!$Z$43,IF(MAX([1]Βοηθητικό!$E$43:$J$43)-1=MAX([1]Βοηθητικό!$E$1:$J$1)-4,'[1]ΣΤΟΙΧΕΙΑ ΕΤΟΥΣ 2'!$Z$43,IF(MAX([1]Βοηθητικό!$E$43:$J$43)-1=MAX([1]Βοηθητικό!$E$1:$J$1)-5,'[1]ΣΤΟΙΧΕΙΑ ΕΤΟΥΣ 1'!$Z$43,"")))))</f>
        <v>1962745</v>
      </c>
      <c r="D3175" s="7">
        <f>IF(MAX([1]Βοηθητικό!$E$43:$J$43)=MAX([1]Βοηθητικό!$E$1:$J$1),'[1]ΣΤΟΙΧΕΙΑ ΕΤΟΥΣ 6'!$Z$43,IF(MAX([1]Βοηθητικό!$E$43:$J$43)=MAX([1]Βοηθητικό!$E$1:$J$1)-1,'[1]ΣΤΟΙΧΕΙΑ ΕΤΟΥΣ 5'!$Z$43,IF(MAX([1]Βοηθητικό!$E$43:$J$43)=MAX([1]Βοηθητικό!$E$1:$J$1)-2,'[1]ΣΤΟΙΧΕΙΑ ΕΤΟΥΣ 4'!$Z$43,IF(MAX([1]Βοηθητικό!$E$43:$J$43)=MAX([1]Βοηθητικό!$E$1:$J$1)-3,'[1]ΣΤΟΙΧΕΙΑ ΕΤΟΥΣ 3'!$Z$43,IF(MAX([1]Βοηθητικό!$E$43:$J$43)=MAX([1]Βοηθητικό!$E$1:$J$1)-4,'[1]ΣΤΟΙΧΕΙΑ ΕΤΟΥΣ 2'!$Z$43,IF(MAX([1]Βοηθητικό!$E$43:$J$43)=MAX([1]Βοηθητικό!$E$1:$J$1)-5,'[1]ΣΤΟΙΧΕΙΑ ΕΤΟΥΣ 1'!$Z$43,""))))))</f>
        <v>1755549</v>
      </c>
    </row>
    <row r="3176" spans="1:4" x14ac:dyDescent="0.25">
      <c r="A3176" s="1"/>
      <c r="B3176" s="8"/>
      <c r="C3176" s="18"/>
      <c r="D3176" s="9"/>
    </row>
    <row r="3177" spans="1:4" x14ac:dyDescent="0.25">
      <c r="A3177" s="3" t="s">
        <v>186</v>
      </c>
      <c r="B3177" s="8"/>
      <c r="C3177" s="18"/>
      <c r="D3177" s="9"/>
    </row>
    <row r="3178" spans="1:4" x14ac:dyDescent="0.25">
      <c r="A3178" s="1" t="s">
        <v>26</v>
      </c>
      <c r="B3178" s="6">
        <f>IF(MAX([1]Βοηθητικό!$E$43:$J$43)-2=MAX([1]Βοηθητικό!$E$1:$J$1)-2,'[1]ΣΤΟΙΧΕΙΑ ΕΤΟΥΣ 4'!$AA$43,IF(MAX([1]Βοηθητικό!$E$43:$J$43)-2=MAX([1]Βοηθητικό!$E$1:$J$1)-3,'[1]ΣΤΟΙΧΕΙΑ ΕΤΟΥΣ 3'!$AA$43,IF(MAX([1]Βοηθητικό!$E$43:$J$43)-2=MAX([1]Βοηθητικό!$E$1:$J$1)-4,'[1]ΣΤΟΙΧΕΙΑ ΕΤΟΥΣ 2'!$AA$43,IF(MAX([1]Βοηθητικό!$E$43:$J$43)-2=MAX([1]Βοηθητικό!$E$1:$J$1)-5,'[1]ΣΤΟΙΧΕΙΑ ΕΤΟΥΣ 1'!$AA$43,""))))</f>
        <v>1361461</v>
      </c>
      <c r="C3178" s="6">
        <f>IF(MAX([1]Βοηθητικό!$E$43:$J$43)-1=MAX([1]Βοηθητικό!$E$1:$J$1)-1,'[1]ΣΤΟΙΧΕΙΑ ΕΤΟΥΣ 5'!$AA$43,IF(MAX([1]Βοηθητικό!$E$43:$J$43)-1=MAX([1]Βοηθητικό!$E$1:$J$1)-2,'[1]ΣΤΟΙΧΕΙΑ ΕΤΟΥΣ 4'!$AA$43,IF(MAX([1]Βοηθητικό!$E$43:$J$43)-1=MAX([1]Βοηθητικό!$E$1:$J$1)-3,'[1]ΣΤΟΙΧΕΙΑ ΕΤΟΥΣ 3'!$AA$43,IF(MAX([1]Βοηθητικό!$E$43:$J$43)-1=MAX([1]Βοηθητικό!$E$1:$J$1)-4,'[1]ΣΤΟΙΧΕΙΑ ΕΤΟΥΣ 2'!$AA$43,IF(MAX([1]Βοηθητικό!$E$43:$J$43)-1=MAX([1]Βοηθητικό!$E$1:$J$1)-5,'[1]ΣΤΟΙΧΕΙΑ ΕΤΟΥΣ 1'!$AA$43,"")))))</f>
        <v>1300241</v>
      </c>
      <c r="D3178" s="7">
        <f>IF(MAX([1]Βοηθητικό!$E$43:$J$43)=MAX([1]Βοηθητικό!$E$1:$J$1),'[1]ΣΤΟΙΧΕΙΑ ΕΤΟΥΣ 6'!$AA$43,IF(MAX([1]Βοηθητικό!$E$43:$J$43)=MAX([1]Βοηθητικό!$E$1:$J$1)-1,'[1]ΣΤΟΙΧΕΙΑ ΕΤΟΥΣ 5'!$AA$43,IF(MAX([1]Βοηθητικό!$E$43:$J$43)=MAX([1]Βοηθητικό!$E$1:$J$1)-2,'[1]ΣΤΟΙΧΕΙΑ ΕΤΟΥΣ 4'!$AA$43,IF(MAX([1]Βοηθητικό!$E$43:$J$43)=MAX([1]Βοηθητικό!$E$1:$J$1)-3,'[1]ΣΤΟΙΧΕΙΑ ΕΤΟΥΣ 3'!$AA$43,IF(MAX([1]Βοηθητικό!$E$43:$J$43)=MAX([1]Βοηθητικό!$E$1:$J$1)-4,'[1]ΣΤΟΙΧΕΙΑ ΕΤΟΥΣ 2'!$AA$43,IF(MAX([1]Βοηθητικό!$E$43:$J$43)=MAX([1]Βοηθητικό!$E$1:$J$1)-5,'[1]ΣΤΟΙΧΕΙΑ ΕΤΟΥΣ 1'!$AA$43,""))))))</f>
        <v>1268089</v>
      </c>
    </row>
    <row r="3179" spans="1:4" x14ac:dyDescent="0.25">
      <c r="A3179" s="1" t="s">
        <v>27</v>
      </c>
      <c r="B3179" s="6">
        <f>IF(MAX([1]Βοηθητικό!$E$43:$J$43)-2=MAX([1]Βοηθητικό!$E$1:$J$1)-2,'[1]ΣΤΟΙΧΕΙΑ ΕΤΟΥΣ 4'!$AB$43,IF(MAX([1]Βοηθητικό!$E$43:$J$43)-2=MAX([1]Βοηθητικό!$E$1:$J$1)-3,'[1]ΣΤΟΙΧΕΙΑ ΕΤΟΥΣ 3'!$AB$43,IF(MAX([1]Βοηθητικό!$E$43:$J$43)-2=MAX([1]Βοηθητικό!$E$1:$J$1)-4,'[1]ΣΤΟΙΧΕΙΑ ΕΤΟΥΣ 2'!$AB$43,IF(MAX([1]Βοηθητικό!$E$43:$J$43)-2=MAX([1]Βοηθητικό!$E$1:$J$1)-5,'[1]ΣΤΟΙΧΕΙΑ ΕΤΟΥΣ 1'!$AB$43,""))))</f>
        <v>2284848</v>
      </c>
      <c r="C3179" s="6">
        <f>IF(MAX([1]Βοηθητικό!$E$43:$J$43)-1=MAX([1]Βοηθητικό!$E$1:$J$1)-1,'[1]ΣΤΟΙΧΕΙΑ ΕΤΟΥΣ 5'!$AB$43,IF(MAX([1]Βοηθητικό!$E$43:$J$43)-1=MAX([1]Βοηθητικό!$E$1:$J$1)-2,'[1]ΣΤΟΙΧΕΙΑ ΕΤΟΥΣ 4'!$AB$43,IF(MAX([1]Βοηθητικό!$E$43:$J$43)-1=MAX([1]Βοηθητικό!$E$1:$J$1)-3,'[1]ΣΤΟΙΧΕΙΑ ΕΤΟΥΣ 3'!$AB$43,IF(MAX([1]Βοηθητικό!$E$43:$J$43)-1=MAX([1]Βοηθητικό!$E$1:$J$1)-4,'[1]ΣΤΟΙΧΕΙΑ ΕΤΟΥΣ 2'!$AB$43,IF(MAX([1]Βοηθητικό!$E$43:$J$43)-1=MAX([1]Βοηθητικό!$E$1:$J$1)-5,'[1]ΣΤΟΙΧΕΙΑ ΕΤΟΥΣ 1'!$AB$43,"")))))</f>
        <v>2284848</v>
      </c>
      <c r="D3179" s="7">
        <f>IF(MAX([1]Βοηθητικό!$E$43:$J$43)=MAX([1]Βοηθητικό!$E$1:$J$1),'[1]ΣΤΟΙΧΕΙΑ ΕΤΟΥΣ 6'!$AB$43,IF(MAX([1]Βοηθητικό!$E$43:$J$43)=MAX([1]Βοηθητικό!$E$1:$J$1)-1,'[1]ΣΤΟΙΧΕΙΑ ΕΤΟΥΣ 5'!$AB$43,IF(MAX([1]Βοηθητικό!$E$43:$J$43)=MAX([1]Βοηθητικό!$E$1:$J$1)-2,'[1]ΣΤΟΙΧΕΙΑ ΕΤΟΥΣ 4'!$AB$43,IF(MAX([1]Βοηθητικό!$E$43:$J$43)=MAX([1]Βοηθητικό!$E$1:$J$1)-3,'[1]ΣΤΟΙΧΕΙΑ ΕΤΟΥΣ 3'!$AB$43,IF(MAX([1]Βοηθητικό!$E$43:$J$43)=MAX([1]Βοηθητικό!$E$1:$J$1)-4,'[1]ΣΤΟΙΧΕΙΑ ΕΤΟΥΣ 2'!$AB$43,IF(MAX([1]Βοηθητικό!$E$43:$J$43)=MAX([1]Βοηθητικό!$E$1:$J$1)-5,'[1]ΣΤΟΙΧΕΙΑ ΕΤΟΥΣ 1'!$AB$43,""))))))</f>
        <v>2284848</v>
      </c>
    </row>
    <row r="3180" spans="1:4" x14ac:dyDescent="0.25">
      <c r="A3180" s="1" t="s">
        <v>28</v>
      </c>
      <c r="B3180" s="6">
        <f>IF(MAX([1]Βοηθητικό!$E$43:$J$43)-2=MAX([1]Βοηθητικό!$E$1:$J$1)-2,'[1]ΣΤΟΙΧΕΙΑ ΕΤΟΥΣ 4'!$AC$43,IF(MAX([1]Βοηθητικό!$E$43:$J$43)-2=MAX([1]Βοηθητικό!$E$1:$J$1)-3,'[1]ΣΤΟΙΧΕΙΑ ΕΤΟΥΣ 3'!$AC$43,IF(MAX([1]Βοηθητικό!$E$43:$J$43)-2=MAX([1]Βοηθητικό!$E$1:$J$1)-4,'[1]ΣΤΟΙΧΕΙΑ ΕΤΟΥΣ 2'!$AC$43,IF(MAX([1]Βοηθητικό!$E$43:$J$43)-2=MAX([1]Βοηθητικό!$E$1:$J$1)-5,'[1]ΣΤΟΙΧΕΙΑ ΕΤΟΥΣ 1'!$AC$43,""))))</f>
        <v>0</v>
      </c>
      <c r="C3180" s="6">
        <f>IF(MAX([1]Βοηθητικό!$E$43:$J$43)-1=MAX([1]Βοηθητικό!$E$1:$J$1)-1,'[1]ΣΤΟΙΧΕΙΑ ΕΤΟΥΣ 5'!$AC$43,IF(MAX([1]Βοηθητικό!$E$43:$J$43)-1=MAX([1]Βοηθητικό!$E$1:$J$1)-2,'[1]ΣΤΟΙΧΕΙΑ ΕΤΟΥΣ 4'!$AC$43,IF(MAX([1]Βοηθητικό!$E$43:$J$43)-1=MAX([1]Βοηθητικό!$E$1:$J$1)-3,'[1]ΣΤΟΙΧΕΙΑ ΕΤΟΥΣ 3'!$AC$43,IF(MAX([1]Βοηθητικό!$E$43:$J$43)-1=MAX([1]Βοηθητικό!$E$1:$J$1)-4,'[1]ΣΤΟΙΧΕΙΑ ΕΤΟΥΣ 2'!$AC$43,IF(MAX([1]Βοηθητικό!$E$43:$J$43)-1=MAX([1]Βοηθητικό!$E$1:$J$1)-5,'[1]ΣΤΟΙΧΕΙΑ ΕΤΟΥΣ 1'!$AC$43,"")))))</f>
        <v>0</v>
      </c>
      <c r="D3180" s="7">
        <f>IF(MAX([1]Βοηθητικό!$E$43:$J$43)=MAX([1]Βοηθητικό!$E$1:$J$1),'[1]ΣΤΟΙΧΕΙΑ ΕΤΟΥΣ 6'!$AC$43,IF(MAX([1]Βοηθητικό!$E$43:$J$43)=MAX([1]Βοηθητικό!$E$1:$J$1)-1,'[1]ΣΤΟΙΧΕΙΑ ΕΤΟΥΣ 5'!$AC$43,IF(MAX([1]Βοηθητικό!$E$43:$J$43)=MAX([1]Βοηθητικό!$E$1:$J$1)-2,'[1]ΣΤΟΙΧΕΙΑ ΕΤΟΥΣ 4'!$AC$43,IF(MAX([1]Βοηθητικό!$E$43:$J$43)=MAX([1]Βοηθητικό!$E$1:$J$1)-3,'[1]ΣΤΟΙΧΕΙΑ ΕΤΟΥΣ 3'!$AC$43,IF(MAX([1]Βοηθητικό!$E$43:$J$43)=MAX([1]Βοηθητικό!$E$1:$J$1)-4,'[1]ΣΤΟΙΧΕΙΑ ΕΤΟΥΣ 2'!$AC$43,IF(MAX([1]Βοηθητικό!$E$43:$J$43)=MAX([1]Βοηθητικό!$E$1:$J$1)-5,'[1]ΣΤΟΙΧΕΙΑ ΕΤΟΥΣ 1'!$AC$43,""))))))</f>
        <v>0</v>
      </c>
    </row>
    <row r="3181" spans="1:4" x14ac:dyDescent="0.25">
      <c r="A3181" s="1" t="s">
        <v>29</v>
      </c>
      <c r="B3181" s="6">
        <f>IF(MAX([1]Βοηθητικό!$E$43:$J$43)-2=MAX([1]Βοηθητικό!$E$1:$J$1)-2,'[1]ΣΤΟΙΧΕΙΑ ΕΤΟΥΣ 4'!$AD$43,IF(MAX([1]Βοηθητικό!$E$43:$J$43)-2=MAX([1]Βοηθητικό!$E$1:$J$1)-3,'[1]ΣΤΟΙΧΕΙΑ ΕΤΟΥΣ 3'!$AD$43,IF(MAX([1]Βοηθητικό!$E$43:$J$43)-2=MAX([1]Βοηθητικό!$E$1:$J$1)-4,'[1]ΣΤΟΙΧΕΙΑ ΕΤΟΥΣ 2'!$AD$43,IF(MAX([1]Βοηθητικό!$E$43:$J$43)-2=MAX([1]Βοηθητικό!$E$1:$J$1)-5,'[1]ΣΤΟΙΧΕΙΑ ΕΤΟΥΣ 1'!$AD$43,""))))</f>
        <v>-923387</v>
      </c>
      <c r="C3181" s="6">
        <f>IF(MAX([1]Βοηθητικό!$E$43:$J$43)-1=MAX([1]Βοηθητικό!$E$1:$J$1)-1,'[1]ΣΤΟΙΧΕΙΑ ΕΤΟΥΣ 5'!$AD$43,IF(MAX([1]Βοηθητικό!$E$43:$J$43)-1=MAX([1]Βοηθητικό!$E$1:$J$1)-2,'[1]ΣΤΟΙΧΕΙΑ ΕΤΟΥΣ 4'!$AD$43,IF(MAX([1]Βοηθητικό!$E$43:$J$43)-1=MAX([1]Βοηθητικό!$E$1:$J$1)-3,'[1]ΣΤΟΙΧΕΙΑ ΕΤΟΥΣ 3'!$AD$43,IF(MAX([1]Βοηθητικό!$E$43:$J$43)-1=MAX([1]Βοηθητικό!$E$1:$J$1)-4,'[1]ΣΤΟΙΧΕΙΑ ΕΤΟΥΣ 2'!$AD$43,IF(MAX([1]Βοηθητικό!$E$43:$J$43)-1=MAX([1]Βοηθητικό!$E$1:$J$1)-5,'[1]ΣΤΟΙΧΕΙΑ ΕΤΟΥΣ 1'!$AD$43,"")))))</f>
        <v>-984607</v>
      </c>
      <c r="D3181" s="7">
        <f>IF(MAX([1]Βοηθητικό!$E$43:$J$43)=MAX([1]Βοηθητικό!$E$1:$J$1),'[1]ΣΤΟΙΧΕΙΑ ΕΤΟΥΣ 6'!$AD$43,IF(MAX([1]Βοηθητικό!$E$43:$J$43)=MAX([1]Βοηθητικό!$E$1:$J$1)-1,'[1]ΣΤΟΙΧΕΙΑ ΕΤΟΥΣ 5'!$AD$43,IF(MAX([1]Βοηθητικό!$E$43:$J$43)=MAX([1]Βοηθητικό!$E$1:$J$1)-2,'[1]ΣΤΟΙΧΕΙΑ ΕΤΟΥΣ 4'!$AD$43,IF(MAX([1]Βοηθητικό!$E$43:$J$43)=MAX([1]Βοηθητικό!$E$1:$J$1)-3,'[1]ΣΤΟΙΧΕΙΑ ΕΤΟΥΣ 3'!$AD$43,IF(MAX([1]Βοηθητικό!$E$43:$J$43)=MAX([1]Βοηθητικό!$E$1:$J$1)-4,'[1]ΣΤΟΙΧΕΙΑ ΕΤΟΥΣ 2'!$AD$43,IF(MAX([1]Βοηθητικό!$E$43:$J$43)=MAX([1]Βοηθητικό!$E$1:$J$1)-5,'[1]ΣΤΟΙΧΕΙΑ ΕΤΟΥΣ 1'!$AD$43,""))))))</f>
        <v>-1016759</v>
      </c>
    </row>
    <row r="3182" spans="1:4" x14ac:dyDescent="0.25">
      <c r="A3182" s="1" t="s">
        <v>30</v>
      </c>
      <c r="B3182" s="6">
        <f>IF(MAX([1]Βοηθητικό!$E$43:$J$43)-2=MAX([1]Βοηθητικό!$E$1:$J$1)-2,'[1]ΣΤΟΙΧΕΙΑ ΕΤΟΥΣ 4'!$AE$43,IF(MAX([1]Βοηθητικό!$E$43:$J$43)-2=MAX([1]Βοηθητικό!$E$1:$J$1)-3,'[1]ΣΤΟΙΧΕΙΑ ΕΤΟΥΣ 3'!$AE$43,IF(MAX([1]Βοηθητικό!$E$43:$J$43)-2=MAX([1]Βοηθητικό!$E$1:$J$1)-4,'[1]ΣΤΟΙΧΕΙΑ ΕΤΟΥΣ 2'!$AE$43,IF(MAX([1]Βοηθητικό!$E$43:$J$43)-2=MAX([1]Βοηθητικό!$E$1:$J$1)-5,'[1]ΣΤΟΙΧΕΙΑ ΕΤΟΥΣ 1'!$AE$43,""))))</f>
        <v>220208</v>
      </c>
      <c r="C3182" s="6">
        <f>IF(MAX([1]Βοηθητικό!$E$43:$J$43)-1=MAX([1]Βοηθητικό!$E$1:$J$1)-1,'[1]ΣΤΟΙΧΕΙΑ ΕΤΟΥΣ 5'!$AE$43,IF(MAX([1]Βοηθητικό!$E$43:$J$43)-1=MAX([1]Βοηθητικό!$E$1:$J$1)-2,'[1]ΣΤΟΙΧΕΙΑ ΕΤΟΥΣ 4'!$AE$43,IF(MAX([1]Βοηθητικό!$E$43:$J$43)-1=MAX([1]Βοηθητικό!$E$1:$J$1)-3,'[1]ΣΤΟΙΧΕΙΑ ΕΤΟΥΣ 3'!$AE$43,IF(MAX([1]Βοηθητικό!$E$43:$J$43)-1=MAX([1]Βοηθητικό!$E$1:$J$1)-4,'[1]ΣΤΟΙΧΕΙΑ ΕΤΟΥΣ 2'!$AE$43,IF(MAX([1]Βοηθητικό!$E$43:$J$43)-1=MAX([1]Βοηθητικό!$E$1:$J$1)-5,'[1]ΣΤΟΙΧΕΙΑ ΕΤΟΥΣ 1'!$AE$43,"")))))</f>
        <v>193868</v>
      </c>
      <c r="D3182" s="7">
        <f>IF(MAX([1]Βοηθητικό!$E$43:$J$43)=MAX([1]Βοηθητικό!$E$1:$J$1),'[1]ΣΤΟΙΧΕΙΑ ΕΤΟΥΣ 6'!$AE$43,IF(MAX([1]Βοηθητικό!$E$43:$J$43)=MAX([1]Βοηθητικό!$E$1:$J$1)-1,'[1]ΣΤΟΙΧΕΙΑ ΕΤΟΥΣ 5'!$AE$43,IF(MAX([1]Βοηθητικό!$E$43:$J$43)=MAX([1]Βοηθητικό!$E$1:$J$1)-2,'[1]ΣΤΟΙΧΕΙΑ ΕΤΟΥΣ 4'!$AE$43,IF(MAX([1]Βοηθητικό!$E$43:$J$43)=MAX([1]Βοηθητικό!$E$1:$J$1)-3,'[1]ΣΤΟΙΧΕΙΑ ΕΤΟΥΣ 3'!$AE$43,IF(MAX([1]Βοηθητικό!$E$43:$J$43)=MAX([1]Βοηθητικό!$E$1:$J$1)-4,'[1]ΣΤΟΙΧΕΙΑ ΕΤΟΥΣ 2'!$AE$43,IF(MAX([1]Βοηθητικό!$E$43:$J$43)=MAX([1]Βοηθητικό!$E$1:$J$1)-5,'[1]ΣΤΟΙΧΕΙΑ ΕΤΟΥΣ 1'!$AE$43,""))))))</f>
        <v>170616</v>
      </c>
    </row>
    <row r="3183" spans="1:4" x14ac:dyDescent="0.25">
      <c r="A3183" s="1" t="s">
        <v>61</v>
      </c>
      <c r="B3183" s="6">
        <f>IF(MAX([1]Βοηθητικό!$E$43:$J$43)-2=MAX([1]Βοηθητικό!$E$1:$J$1)-2,'[1]ΣΤΟΙΧΕΙΑ ΕΤΟΥΣ 4'!$BJ$43,IF(MAX([1]Βοηθητικό!$E$43:$J$43)-2=MAX([1]Βοηθητικό!$E$1:$J$1)-3,'[1]ΣΤΟΙΧΕΙΑ ΕΤΟΥΣ 3'!$BJ$43,IF(MAX([1]Βοηθητικό!$E$43:$J$43)-2=MAX([1]Βοηθητικό!$E$1:$J$1)-4,'[1]ΣΤΟΙΧΕΙΑ ΕΤΟΥΣ 2'!$BJ$43,IF(MAX([1]Βοηθητικό!$E$43:$J$43)-2=MAX([1]Βοηθητικό!$E$1:$J$1)-5,'[1]ΣΤΟΙΧΕΙΑ ΕΤΟΥΣ 1'!$BJ$43,""))))</f>
        <v>220208</v>
      </c>
      <c r="C3183" s="6">
        <f>IF(MAX([1]Βοηθητικό!$E$43:$J$43)-1=MAX([1]Βοηθητικό!$E$1:$J$1)-1,'[1]ΣΤΟΙΧΕΙΑ ΕΤΟΥΣ 5'!$BJ$43,IF(MAX([1]Βοηθητικό!$E$43:$J$43)-1=MAX([1]Βοηθητικό!$E$1:$J$1)-2,'[1]ΣΤΟΙΧΕΙΑ ΕΤΟΥΣ 4'!$BJ$43,IF(MAX([1]Βοηθητικό!$E$43:$J$43)-1=MAX([1]Βοηθητικό!$E$1:$J$1)-3,'[1]ΣΤΟΙΧΕΙΑ ΕΤΟΥΣ 3'!$BJ$43,IF(MAX([1]Βοηθητικό!$E$43:$J$43)-1=MAX([1]Βοηθητικό!$E$1:$J$1)-4,'[1]ΣΤΟΙΧΕΙΑ ΕΤΟΥΣ 2'!$BJ$43,IF(MAX([1]Βοηθητικό!$E$43:$J$43)-1=MAX([1]Βοηθητικό!$E$1:$J$1)-5,'[1]ΣΤΟΙΧΕΙΑ ΕΤΟΥΣ 1'!$BJ$43,"")))))</f>
        <v>193868</v>
      </c>
      <c r="D3183" s="7">
        <f>IF(MAX([1]Βοηθητικό!$E$43:$J$43)=MAX([1]Βοηθητικό!$E$1:$J$1),'[1]ΣΤΟΙΧΕΙΑ ΕΤΟΥΣ 6'!$BJ$43,IF(MAX([1]Βοηθητικό!$E$43:$J$43)=MAX([1]Βοηθητικό!$E$1:$J$1)-1,'[1]ΣΤΟΙΧΕΙΑ ΕΤΟΥΣ 5'!$BJ$43,IF(MAX([1]Βοηθητικό!$E$43:$J$43)=MAX([1]Βοηθητικό!$E$1:$J$1)-2,'[1]ΣΤΟΙΧΕΙΑ ΕΤΟΥΣ 4'!$BJ$43,IF(MAX([1]Βοηθητικό!$E$43:$J$43)=MAX([1]Βοηθητικό!$E$1:$J$1)-3,'[1]ΣΤΟΙΧΕΙΑ ΕΤΟΥΣ 3'!$BJ$43,IF(MAX([1]Βοηθητικό!$E$43:$J$43)=MAX([1]Βοηθητικό!$E$1:$J$1)-4,'[1]ΣΤΟΙΧΕΙΑ ΕΤΟΥΣ 2'!$BJ$43,IF(MAX([1]Βοηθητικό!$E$43:$J$43)=MAX([1]Βοηθητικό!$E$1:$J$1)-5,'[1]ΣΤΟΙΧΕΙΑ ΕΤΟΥΣ 1'!$BJ$43,""))))))</f>
        <v>170616</v>
      </c>
    </row>
    <row r="3184" spans="1:4" x14ac:dyDescent="0.25">
      <c r="A3184" s="1" t="s">
        <v>62</v>
      </c>
      <c r="B3184" s="6">
        <f>IF(MAX([1]Βοηθητικό!$E$43:$J$43)-2=MAX([1]Βοηθητικό!$E$1:$J$1)-2,'[1]ΣΤΟΙΧΕΙΑ ΕΤΟΥΣ 4'!$BK$43,IF(MAX([1]Βοηθητικό!$E$43:$J$43)-2=MAX([1]Βοηθητικό!$E$1:$J$1)-3,'[1]ΣΤΟΙΧΕΙΑ ΕΤΟΥΣ 3'!$BK$43,IF(MAX([1]Βοηθητικό!$E$43:$J$43)-2=MAX([1]Βοηθητικό!$E$1:$J$1)-4,'[1]ΣΤΟΙΧΕΙΑ ΕΤΟΥΣ 2'!$BK$43,IF(MAX([1]Βοηθητικό!$E$43:$J$43)-2=MAX([1]Βοηθητικό!$E$1:$J$1)-5,'[1]ΣΤΟΙΧΕΙΑ ΕΤΟΥΣ 1'!$BK$43,""))))</f>
        <v>0</v>
      </c>
      <c r="C3184" s="6">
        <f>IF(MAX([1]Βοηθητικό!$E$43:$J$43)-1=MAX([1]Βοηθητικό!$E$1:$J$1)-1,'[1]ΣΤΟΙΧΕΙΑ ΕΤΟΥΣ 5'!$BK$43,IF(MAX([1]Βοηθητικό!$E$43:$J$43)-1=MAX([1]Βοηθητικό!$E$1:$J$1)-2,'[1]ΣΤΟΙΧΕΙΑ ΕΤΟΥΣ 4'!$BK$43,IF(MAX([1]Βοηθητικό!$E$43:$J$43)-1=MAX([1]Βοηθητικό!$E$1:$J$1)-3,'[1]ΣΤΟΙΧΕΙΑ ΕΤΟΥΣ 3'!$BK$43,IF(MAX([1]Βοηθητικό!$E$43:$J$43)-1=MAX([1]Βοηθητικό!$E$1:$J$1)-4,'[1]ΣΤΟΙΧΕΙΑ ΕΤΟΥΣ 2'!$BK$43,IF(MAX([1]Βοηθητικό!$E$43:$J$43)-1=MAX([1]Βοηθητικό!$E$1:$J$1)-5,'[1]ΣΤΟΙΧΕΙΑ ΕΤΟΥΣ 1'!$BK$43,"")))))</f>
        <v>0</v>
      </c>
      <c r="D3184" s="7">
        <f>IF(MAX([1]Βοηθητικό!$E$43:$J$43)=MAX([1]Βοηθητικό!$E$1:$J$1),'[1]ΣΤΟΙΧΕΙΑ ΕΤΟΥΣ 6'!$BK$43,IF(MAX([1]Βοηθητικό!$E$43:$J$43)=MAX([1]Βοηθητικό!$E$1:$J$1)-1,'[1]ΣΤΟΙΧΕΙΑ ΕΤΟΥΣ 5'!$BK$43,IF(MAX([1]Βοηθητικό!$E$43:$J$43)=MAX([1]Βοηθητικό!$E$1:$J$1)-2,'[1]ΣΤΟΙΧΕΙΑ ΕΤΟΥΣ 4'!$BK$43,IF(MAX([1]Βοηθητικό!$E$43:$J$43)=MAX([1]Βοηθητικό!$E$1:$J$1)-3,'[1]ΣΤΟΙΧΕΙΑ ΕΤΟΥΣ 3'!$BK$43,IF(MAX([1]Βοηθητικό!$E$43:$J$43)=MAX([1]Βοηθητικό!$E$1:$J$1)-4,'[1]ΣΤΟΙΧΕΙΑ ΕΤΟΥΣ 2'!$BK$43,IF(MAX([1]Βοηθητικό!$E$43:$J$43)=MAX([1]Βοηθητικό!$E$1:$J$1)-5,'[1]ΣΤΟΙΧΕΙΑ ΕΤΟΥΣ 1'!$BK$43,""))))))</f>
        <v>0</v>
      </c>
    </row>
    <row r="3185" spans="1:4" x14ac:dyDescent="0.25">
      <c r="A3185" s="1" t="s">
        <v>31</v>
      </c>
      <c r="B3185" s="6">
        <f>IF(MAX([1]Βοηθητικό!$E$43:$J$43)-2=MAX([1]Βοηθητικό!$E$1:$J$1)-2,'[1]ΣΤΟΙΧΕΙΑ ΕΤΟΥΣ 4'!$AF$43,IF(MAX([1]Βοηθητικό!$E$43:$J$43)-2=MAX([1]Βοηθητικό!$E$1:$J$1)-3,'[1]ΣΤΟΙΧΕΙΑ ΕΤΟΥΣ 3'!$AF$43,IF(MAX([1]Βοηθητικό!$E$43:$J$43)-2=MAX([1]Βοηθητικό!$E$1:$J$1)-4,'[1]ΣΤΟΙΧΕΙΑ ΕΤΟΥΣ 2'!$AF$43,IF(MAX([1]Βοηθητικό!$E$43:$J$43)-2=MAX([1]Βοηθητικό!$E$1:$J$1)-5,'[1]ΣΤΟΙΧΕΙΑ ΕΤΟΥΣ 1'!$AF$43,""))))</f>
        <v>351243</v>
      </c>
      <c r="C3185" s="6">
        <f>IF(MAX([1]Βοηθητικό!$E$43:$J$43)-1=MAX([1]Βοηθητικό!$E$1:$J$1)-1,'[1]ΣΤΟΙΧΕΙΑ ΕΤΟΥΣ 5'!$AF$43,IF(MAX([1]Βοηθητικό!$E$43:$J$43)-1=MAX([1]Βοηθητικό!$E$1:$J$1)-2,'[1]ΣΤΟΙΧΕΙΑ ΕΤΟΥΣ 4'!$AF$43,IF(MAX([1]Βοηθητικό!$E$43:$J$43)-1=MAX([1]Βοηθητικό!$E$1:$J$1)-3,'[1]ΣΤΟΙΧΕΙΑ ΕΤΟΥΣ 3'!$AF$43,IF(MAX([1]Βοηθητικό!$E$43:$J$43)-1=MAX([1]Βοηθητικό!$E$1:$J$1)-4,'[1]ΣΤΟΙΧΕΙΑ ΕΤΟΥΣ 2'!$AF$43,IF(MAX([1]Βοηθητικό!$E$43:$J$43)-1=MAX([1]Βοηθητικό!$E$1:$J$1)-5,'[1]ΣΤΟΙΧΕΙΑ ΕΤΟΥΣ 1'!$AF$43,"")))))</f>
        <v>468636</v>
      </c>
      <c r="D3185" s="7">
        <f>IF(MAX([1]Βοηθητικό!$E$43:$J$43)=MAX([1]Βοηθητικό!$E$1:$J$1),'[1]ΣΤΟΙΧΕΙΑ ΕΤΟΥΣ 6'!$AF$43,IF(MAX([1]Βοηθητικό!$E$43:$J$43)=MAX([1]Βοηθητικό!$E$1:$J$1)-1,'[1]ΣΤΟΙΧΕΙΑ ΕΤΟΥΣ 5'!$AF$43,IF(MAX([1]Βοηθητικό!$E$43:$J$43)=MAX([1]Βοηθητικό!$E$1:$J$1)-2,'[1]ΣΤΟΙΧΕΙΑ ΕΤΟΥΣ 4'!$AF$43,IF(MAX([1]Βοηθητικό!$E$43:$J$43)=MAX([1]Βοηθητικό!$E$1:$J$1)-3,'[1]ΣΤΟΙΧΕΙΑ ΕΤΟΥΣ 3'!$AF$43,IF(MAX([1]Βοηθητικό!$E$43:$J$43)=MAX([1]Βοηθητικό!$E$1:$J$1)-4,'[1]ΣΤΟΙΧΕΙΑ ΕΤΟΥΣ 2'!$AF$43,IF(MAX([1]Βοηθητικό!$E$43:$J$43)=MAX([1]Βοηθητικό!$E$1:$J$1)-5,'[1]ΣΤΟΙΧΕΙΑ ΕΤΟΥΣ 1'!$AF$43,""))))))</f>
        <v>316844</v>
      </c>
    </row>
    <row r="3186" spans="1:4" x14ac:dyDescent="0.25">
      <c r="A3186" s="1" t="s">
        <v>187</v>
      </c>
      <c r="B3186" s="6">
        <f>IF(MAX([1]Βοηθητικό!$E$43:$J$43)-2=MAX([1]Βοηθητικό!$E$1:$J$1)-2,'[1]ΣΤΟΙΧΕΙΑ ΕΤΟΥΣ 4'!$AG$43,IF(MAX([1]Βοηθητικό!$E$43:$J$43)-2=MAX([1]Βοηθητικό!$E$1:$J$1)-3,'[1]ΣΤΟΙΧΕΙΑ ΕΤΟΥΣ 3'!$AG$43,IF(MAX([1]Βοηθητικό!$E$43:$J$43)-2=MAX([1]Βοηθητικό!$E$1:$J$1)-4,'[1]ΣΤΟΙΧΕΙΑ ΕΤΟΥΣ 2'!$AG$43,IF(MAX([1]Βοηθητικό!$E$43:$J$43)-2=MAX([1]Βοηθητικό!$E$1:$J$1)-5,'[1]ΣΤΟΙΧΕΙΑ ΕΤΟΥΣ 1'!$AG$43,""))))</f>
        <v>239197</v>
      </c>
      <c r="C3186" s="6">
        <f>IF(MAX([1]Βοηθητικό!$E$43:$J$43)-1=MAX([1]Βοηθητικό!$E$1:$J$1)-1,'[1]ΣΤΟΙΧΕΙΑ ΕΤΟΥΣ 5'!$AG$43,IF(MAX([1]Βοηθητικό!$E$43:$J$43)-1=MAX([1]Βοηθητικό!$E$1:$J$1)-2,'[1]ΣΤΟΙΧΕΙΑ ΕΤΟΥΣ 4'!$AG$43,IF(MAX([1]Βοηθητικό!$E$43:$J$43)-1=MAX([1]Βοηθητικό!$E$1:$J$1)-3,'[1]ΣΤΟΙΧΕΙΑ ΕΤΟΥΣ 3'!$AG$43,IF(MAX([1]Βοηθητικό!$E$43:$J$43)-1=MAX([1]Βοηθητικό!$E$1:$J$1)-4,'[1]ΣΤΟΙΧΕΙΑ ΕΤΟΥΣ 2'!$AG$43,IF(MAX([1]Βοηθητικό!$E$43:$J$43)-1=MAX([1]Βοηθητικό!$E$1:$J$1)-5,'[1]ΣΤΟΙΧΕΙΑ ΕΤΟΥΣ 1'!$AG$43,"")))))</f>
        <v>266288</v>
      </c>
      <c r="D3186" s="7">
        <f>IF(MAX([1]Βοηθητικό!$E$43:$J$43)=MAX([1]Βοηθητικό!$E$1:$J$1),'[1]ΣΤΟΙΧΕΙΑ ΕΤΟΥΣ 6'!$AG$43,IF(MAX([1]Βοηθητικό!$E$43:$J$43)=MAX([1]Βοηθητικό!$E$1:$J$1)-1,'[1]ΣΤΟΙΧΕΙΑ ΕΤΟΥΣ 5'!$AG$43,IF(MAX([1]Βοηθητικό!$E$43:$J$43)=MAX([1]Βοηθητικό!$E$1:$J$1)-2,'[1]ΣΤΟΙΧΕΙΑ ΕΤΟΥΣ 4'!$AG$43,IF(MAX([1]Βοηθητικό!$E$43:$J$43)=MAX([1]Βοηθητικό!$E$1:$J$1)-3,'[1]ΣΤΟΙΧΕΙΑ ΕΤΟΥΣ 3'!$AG$43,IF(MAX([1]Βοηθητικό!$E$43:$J$43)=MAX([1]Βοηθητικό!$E$1:$J$1)-4,'[1]ΣΤΟΙΧΕΙΑ ΕΤΟΥΣ 2'!$AG$43,IF(MAX([1]Βοηθητικό!$E$43:$J$43)=MAX([1]Βοηθητικό!$E$1:$J$1)-5,'[1]ΣΤΟΙΧΕΙΑ ΕΤΟΥΣ 1'!$AG$43,""))))))</f>
        <v>229317</v>
      </c>
    </row>
    <row r="3187" spans="1:4" x14ac:dyDescent="0.25">
      <c r="A3187" s="1" t="s">
        <v>188</v>
      </c>
      <c r="B3187" s="6">
        <f>IF(MAX([1]Βοηθητικό!$E$43:$J$43)-2=MAX([1]Βοηθητικό!$E$1:$J$1)-2,'[1]ΣΤΟΙΧΕΙΑ ΕΤΟΥΣ 4'!$AH$43,IF(MAX([1]Βοηθητικό!$E$43:$J$43)-2=MAX([1]Βοηθητικό!$E$1:$J$1)-3,'[1]ΣΤΟΙΧΕΙΑ ΕΤΟΥΣ 3'!$AH$43,IF(MAX([1]Βοηθητικό!$E$43:$J$43)-2=MAX([1]Βοηθητικό!$E$1:$J$1)-4,'[1]ΣΤΟΙΧΕΙΑ ΕΤΟΥΣ 2'!$AH$43,IF(MAX([1]Βοηθητικό!$E$43:$J$43)-2=MAX([1]Βοηθητικό!$E$1:$J$1)-5,'[1]ΣΤΟΙΧΕΙΑ ΕΤΟΥΣ 1'!$AH$43,""))))</f>
        <v>57103</v>
      </c>
      <c r="C3187" s="6">
        <f>IF(MAX([1]Βοηθητικό!$E$43:$J$43)-1=MAX([1]Βοηθητικό!$E$1:$J$1)-1,'[1]ΣΤΟΙΧΕΙΑ ΕΤΟΥΣ 5'!$AH$43,IF(MAX([1]Βοηθητικό!$E$43:$J$43)-1=MAX([1]Βοηθητικό!$E$1:$J$1)-2,'[1]ΣΤΟΙΧΕΙΑ ΕΤΟΥΣ 4'!$AH$43,IF(MAX([1]Βοηθητικό!$E$43:$J$43)-1=MAX([1]Βοηθητικό!$E$1:$J$1)-3,'[1]ΣΤΟΙΧΕΙΑ ΕΤΟΥΣ 3'!$AH$43,IF(MAX([1]Βοηθητικό!$E$43:$J$43)-1=MAX([1]Βοηθητικό!$E$1:$J$1)-4,'[1]ΣΤΟΙΧΕΙΑ ΕΤΟΥΣ 2'!$AH$43,IF(MAX([1]Βοηθητικό!$E$43:$J$43)-1=MAX([1]Βοηθητικό!$E$1:$J$1)-5,'[1]ΣΤΟΙΧΕΙΑ ΕΤΟΥΣ 1'!$AH$43,"")))))</f>
        <v>0</v>
      </c>
      <c r="D3187" s="7">
        <f>IF(MAX([1]Βοηθητικό!$E$43:$J$43)=MAX([1]Βοηθητικό!$E$1:$J$1),'[1]ΣΤΟΙΧΕΙΑ ΕΤΟΥΣ 6'!$AH$43,IF(MAX([1]Βοηθητικό!$E$43:$J$43)=MAX([1]Βοηθητικό!$E$1:$J$1)-1,'[1]ΣΤΟΙΧΕΙΑ ΕΤΟΥΣ 5'!$AH$43,IF(MAX([1]Βοηθητικό!$E$43:$J$43)=MAX([1]Βοηθητικό!$E$1:$J$1)-2,'[1]ΣΤΟΙΧΕΙΑ ΕΤΟΥΣ 4'!$AH$43,IF(MAX([1]Βοηθητικό!$E$43:$J$43)=MAX([1]Βοηθητικό!$E$1:$J$1)-3,'[1]ΣΤΟΙΧΕΙΑ ΕΤΟΥΣ 3'!$AH$43,IF(MAX([1]Βοηθητικό!$E$43:$J$43)=MAX([1]Βοηθητικό!$E$1:$J$1)-4,'[1]ΣΤΟΙΧΕΙΑ ΕΤΟΥΣ 2'!$AH$43,IF(MAX([1]Βοηθητικό!$E$43:$J$43)=MAX([1]Βοηθητικό!$E$1:$J$1)-5,'[1]ΣΤΟΙΧΕΙΑ ΕΤΟΥΣ 1'!$AH$43,""))))))</f>
        <v>0</v>
      </c>
    </row>
    <row r="3188" spans="1:4" x14ac:dyDescent="0.25">
      <c r="A3188" s="1" t="s">
        <v>189</v>
      </c>
      <c r="B3188" s="6">
        <f>IF(MAX([1]Βοηθητικό!$E$43:$J$43)-2=MAX([1]Βοηθητικό!$E$1:$J$1)-2,'[1]ΣΤΟΙΧΕΙΑ ΕΤΟΥΣ 4'!$AI$43,IF(MAX([1]Βοηθητικό!$E$43:$J$43)-2=MAX([1]Βοηθητικό!$E$1:$J$1)-3,'[1]ΣΤΟΙΧΕΙΑ ΕΤΟΥΣ 3'!$AI$43,IF(MAX([1]Βοηθητικό!$E$43:$J$43)-2=MAX([1]Βοηθητικό!$E$1:$J$1)-4,'[1]ΣΤΟΙΧΕΙΑ ΕΤΟΥΣ 2'!$AI$43,IF(MAX([1]Βοηθητικό!$E$43:$J$43)-2=MAX([1]Βοηθητικό!$E$1:$J$1)-5,'[1]ΣΤΟΙΧΕΙΑ ΕΤΟΥΣ 1'!$AI$43,""))))</f>
        <v>0</v>
      </c>
      <c r="C3188" s="6">
        <f>IF(MAX([1]Βοηθητικό!$E$43:$J$43)-1=MAX([1]Βοηθητικό!$E$1:$J$1)-1,'[1]ΣΤΟΙΧΕΙΑ ΕΤΟΥΣ 5'!$AI$43,IF(MAX([1]Βοηθητικό!$E$43:$J$43)-1=MAX([1]Βοηθητικό!$E$1:$J$1)-2,'[1]ΣΤΟΙΧΕΙΑ ΕΤΟΥΣ 4'!$AI$43,IF(MAX([1]Βοηθητικό!$E$43:$J$43)-1=MAX([1]Βοηθητικό!$E$1:$J$1)-3,'[1]ΣΤΟΙΧΕΙΑ ΕΤΟΥΣ 3'!$AI$43,IF(MAX([1]Βοηθητικό!$E$43:$J$43)-1=MAX([1]Βοηθητικό!$E$1:$J$1)-4,'[1]ΣΤΟΙΧΕΙΑ ΕΤΟΥΣ 2'!$AI$43,IF(MAX([1]Βοηθητικό!$E$43:$J$43)-1=MAX([1]Βοηθητικό!$E$1:$J$1)-5,'[1]ΣΤΟΙΧΕΙΑ ΕΤΟΥΣ 1'!$AI$43,"")))))</f>
        <v>0</v>
      </c>
      <c r="D3188" s="7">
        <f>IF(MAX([1]Βοηθητικό!$E$43:$J$43)=MAX([1]Βοηθητικό!$E$1:$J$1),'[1]ΣΤΟΙΧΕΙΑ ΕΤΟΥΣ 6'!$AI$43,IF(MAX([1]Βοηθητικό!$E$43:$J$43)=MAX([1]Βοηθητικό!$E$1:$J$1)-1,'[1]ΣΤΟΙΧΕΙΑ ΕΤΟΥΣ 5'!$AI$43,IF(MAX([1]Βοηθητικό!$E$43:$J$43)=MAX([1]Βοηθητικό!$E$1:$J$1)-2,'[1]ΣΤΟΙΧΕΙΑ ΕΤΟΥΣ 4'!$AI$43,IF(MAX([1]Βοηθητικό!$E$43:$J$43)=MAX([1]Βοηθητικό!$E$1:$J$1)-3,'[1]ΣΤΟΙΧΕΙΑ ΕΤΟΥΣ 3'!$AI$43,IF(MAX([1]Βοηθητικό!$E$43:$J$43)=MAX([1]Βοηθητικό!$E$1:$J$1)-4,'[1]ΣΤΟΙΧΕΙΑ ΕΤΟΥΣ 2'!$AI$43,IF(MAX([1]Βοηθητικό!$E$43:$J$43)=MAX([1]Βοηθητικό!$E$1:$J$1)-5,'[1]ΣΤΟΙΧΕΙΑ ΕΤΟΥΣ 1'!$AI$43,""))))))</f>
        <v>0</v>
      </c>
    </row>
    <row r="3189" spans="1:4" x14ac:dyDescent="0.25">
      <c r="A3189" s="1" t="s">
        <v>36</v>
      </c>
      <c r="B3189" s="6">
        <f>IF(MAX([1]Βοηθητικό!$E$43:$J$43)-2=MAX([1]Βοηθητικό!$E$1:$J$1)-2,'[1]ΣΤΟΙΧΕΙΑ ΕΤΟΥΣ 4'!$AK$43,IF(MAX([1]Βοηθητικό!$E$43:$J$43)-2=MAX([1]Βοηθητικό!$E$1:$J$1)-3,'[1]ΣΤΟΙΧΕΙΑ ΕΤΟΥΣ 3'!$AK$43,IF(MAX([1]Βοηθητικό!$E$43:$J$43)-2=MAX([1]Βοηθητικό!$E$1:$J$1)-4,'[1]ΣΤΟΙΧΕΙΑ ΕΤΟΥΣ 2'!$AK$43,IF(MAX([1]Βοηθητικό!$E$43:$J$43)-2=MAX([1]Βοηθητικό!$E$1:$J$1)-5,'[1]ΣΤΟΙΧΕΙΑ ΕΤΟΥΣ 1'!$AK$43,""))))</f>
        <v>54943</v>
      </c>
      <c r="C3189" s="6">
        <f>IF(MAX([1]Βοηθητικό!$E$43:$J$43)-1=MAX([1]Βοηθητικό!$E$1:$J$1)-1,'[1]ΣΤΟΙΧΕΙΑ ΕΤΟΥΣ 5'!$AK$43,IF(MAX([1]Βοηθητικό!$E$43:$J$43)-1=MAX([1]Βοηθητικό!$E$1:$J$1)-2,'[1]ΣΤΟΙΧΕΙΑ ΕΤΟΥΣ 4'!$AK$43,IF(MAX([1]Βοηθητικό!$E$43:$J$43)-1=MAX([1]Βοηθητικό!$E$1:$J$1)-3,'[1]ΣΤΟΙΧΕΙΑ ΕΤΟΥΣ 3'!$AK$43,IF(MAX([1]Βοηθητικό!$E$43:$J$43)-1=MAX([1]Βοηθητικό!$E$1:$J$1)-4,'[1]ΣΤΟΙΧΕΙΑ ΕΤΟΥΣ 2'!$AK$43,IF(MAX([1]Βοηθητικό!$E$43:$J$43)-1=MAX([1]Βοηθητικό!$E$1:$J$1)-5,'[1]ΣΤΟΙΧΕΙΑ ΕΤΟΥΣ 1'!$AK$43,"")))))</f>
        <v>202348</v>
      </c>
      <c r="D3189" s="7">
        <f>IF(MAX([1]Βοηθητικό!$E$43:$J$43)=MAX([1]Βοηθητικό!$E$1:$J$1),'[1]ΣΤΟΙΧΕΙΑ ΕΤΟΥΣ 6'!$AK$43,IF(MAX([1]Βοηθητικό!$E$43:$J$43)=MAX([1]Βοηθητικό!$E$1:$J$1)-1,'[1]ΣΤΟΙΧΕΙΑ ΕΤΟΥΣ 5'!$AK$43,IF(MAX([1]Βοηθητικό!$E$43:$J$43)=MAX([1]Βοηθητικό!$E$1:$J$1)-2,'[1]ΣΤΟΙΧΕΙΑ ΕΤΟΥΣ 4'!$AK$43,IF(MAX([1]Βοηθητικό!$E$43:$J$43)=MAX([1]Βοηθητικό!$E$1:$J$1)-3,'[1]ΣΤΟΙΧΕΙΑ ΕΤΟΥΣ 3'!$AK$43,IF(MAX([1]Βοηθητικό!$E$43:$J$43)=MAX([1]Βοηθητικό!$E$1:$J$1)-4,'[1]ΣΤΟΙΧΕΙΑ ΕΤΟΥΣ 2'!$AK$43,IF(MAX([1]Βοηθητικό!$E$43:$J$43)=MAX([1]Βοηθητικό!$E$1:$J$1)-5,'[1]ΣΤΟΙΧΕΙΑ ΕΤΟΥΣ 1'!$AK$43,""))))))</f>
        <v>87527</v>
      </c>
    </row>
    <row r="3190" spans="1:4" x14ac:dyDescent="0.25">
      <c r="A3190" s="1" t="s">
        <v>37</v>
      </c>
      <c r="B3190" s="6">
        <f>IF(MAX([1]Βοηθητικό!$E$43:$J$43)-2=MAX([1]Βοηθητικό!$E$1:$J$1)-2,'[1]ΣΤΟΙΧΕΙΑ ΕΤΟΥΣ 4'!$AL$43,IF(MAX([1]Βοηθητικό!$E$43:$J$43)-2=MAX([1]Βοηθητικό!$E$1:$J$1)-3,'[1]ΣΤΟΙΧΕΙΑ ΕΤΟΥΣ 3'!$AL$43,IF(MAX([1]Βοηθητικό!$E$43:$J$43)-2=MAX([1]Βοηθητικό!$E$1:$J$1)-4,'[1]ΣΤΟΙΧΕΙΑ ΕΤΟΥΣ 2'!$AL$43,IF(MAX([1]Βοηθητικό!$E$43:$J$43)-2=MAX([1]Βοηθητικό!$E$1:$J$1)-5,'[1]ΣΤΟΙΧΕΙΑ ΕΤΟΥΣ 1'!$AL$43,""))))</f>
        <v>1932912</v>
      </c>
      <c r="C3190" s="6">
        <f>IF(MAX([1]Βοηθητικό!$E$43:$J$43)-1=MAX([1]Βοηθητικό!$E$1:$J$1)-1,'[1]ΣΤΟΙΧΕΙΑ ΕΤΟΥΣ 5'!$AL$43,IF(MAX([1]Βοηθητικό!$E$43:$J$43)-1=MAX([1]Βοηθητικό!$E$1:$J$1)-2,'[1]ΣΤΟΙΧΕΙΑ ΕΤΟΥΣ 4'!$AL$43,IF(MAX([1]Βοηθητικό!$E$43:$J$43)-1=MAX([1]Βοηθητικό!$E$1:$J$1)-3,'[1]ΣΤΟΙΧΕΙΑ ΕΤΟΥΣ 3'!$AL$43,IF(MAX([1]Βοηθητικό!$E$43:$J$43)-1=MAX([1]Βοηθητικό!$E$1:$J$1)-4,'[1]ΣΤΟΙΧΕΙΑ ΕΤΟΥΣ 2'!$AL$43,IF(MAX([1]Βοηθητικό!$E$43:$J$43)-1=MAX([1]Βοηθητικό!$E$1:$J$1)-5,'[1]ΣΤΟΙΧΕΙΑ ΕΤΟΥΣ 1'!$AL$43,"")))))</f>
        <v>1962745</v>
      </c>
      <c r="D3190" s="7">
        <f>IF(MAX([1]Βοηθητικό!$E$43:$J$43)=MAX([1]Βοηθητικό!$E$1:$J$1),'[1]ΣΤΟΙΧΕΙΑ ΕΤΟΥΣ 6'!$AL$43,IF(MAX([1]Βοηθητικό!$E$43:$J$43)=MAX([1]Βοηθητικό!$E$1:$J$1)-1,'[1]ΣΤΟΙΧΕΙΑ ΕΤΟΥΣ 5'!$AL$43,IF(MAX([1]Βοηθητικό!$E$43:$J$43)=MAX([1]Βοηθητικό!$E$1:$J$1)-2,'[1]ΣΤΟΙΧΕΙΑ ΕΤΟΥΣ 4'!$AL$43,IF(MAX([1]Βοηθητικό!$E$43:$J$43)=MAX([1]Βοηθητικό!$E$1:$J$1)-3,'[1]ΣΤΟΙΧΕΙΑ ΕΤΟΥΣ 3'!$AL$43,IF(MAX([1]Βοηθητικό!$E$43:$J$43)=MAX([1]Βοηθητικό!$E$1:$J$1)-4,'[1]ΣΤΟΙΧΕΙΑ ΕΤΟΥΣ 2'!$AL$43,IF(MAX([1]Βοηθητικό!$E$43:$J$43)=MAX([1]Βοηθητικό!$E$1:$J$1)-5,'[1]ΣΤΟΙΧΕΙΑ ΕΤΟΥΣ 1'!$AL$43,""))))))</f>
        <v>1755549</v>
      </c>
    </row>
    <row r="3191" spans="1:4" x14ac:dyDescent="0.25">
      <c r="A3191" s="1"/>
      <c r="B3191" s="4" t="str">
        <f>IF(MAX([1]Βοηθητικό!$E$43:$J$43)-2=MAX([1]Βοηθητικό!$E$1:$J$1)-2,LEFT('[1]ΣΤΟΙΧΕΙΑ ΕΤΟΥΣ 4'!$F$43,10),IF(MAX([1]Βοηθητικό!$E$43:$J$43)-2=MAX([1]Βοηθητικό!$E$1:$J$1)-3,LEFT('[1]ΣΤΟΙΧΕΙΑ ΕΤΟΥΣ 3'!$F$43,10),IF(MAX([1]Βοηθητικό!$E$43:$J$43)-2=MAX([1]Βοηθητικό!$E$1:$J$1)-4,LEFT('[1]ΣΤΟΙΧΕΙΑ ΕΤΟΥΣ 2'!$F$43,10),IF(MAX([1]Βοηθητικό!$E$43:$J$43)-2=MAX([1]Βοηθητικό!$E$1:$J$1)-5,LEFT('[1]ΣΤΟΙΧΕΙΑ ΕΤΟΥΣ 1'!$F$43,10),""))))</f>
        <v>01/01/2018</v>
      </c>
      <c r="C3191" s="17" t="str">
        <f>IF(MAX([1]Βοηθητικό!$E$43:$J$43)-1=MAX([1]Βοηθητικό!$E$1:$J$1)-1,LEFT('[1]ΣΤΟΙΧΕΙΑ ΕΤΟΥΣ 5'!$F$43,10),IF(MAX([1]Βοηθητικό!$E$43:$J$43)-1=MAX([1]Βοηθητικό!$E$1:$J$1)-2,LEFT('[1]ΣΤΟΙΧΕΙΑ ΕΤΟΥΣ 4'!$F$43,10),IF(MAX([1]Βοηθητικό!$E$43:$J$43)-1=MAX([1]Βοηθητικό!$E$1:$J$1)-3,LEFT('[1]ΣΤΟΙΧΕΙΑ ΕΤΟΥΣ 3'!$F$43,10),IF(MAX([1]Βοηθητικό!$E$43:$J$43)-1=MAX([1]Βοηθητικό!$E$1:$J$1)-4,LEFT('[1]ΣΤΟΙΧΕΙΑ ΕΤΟΥΣ 2'!$F$43,10),IF(MAX([1]Βοηθητικό!$E$43:$J$43)-1=MAX([1]Βοηθητικό!$E$1:$J$1)-5,LEFT('[1]ΣΤΟΙΧΕΙΑ ΕΤΟΥΣ 1'!$F$43,10),"")))))</f>
        <v>01/01/2019</v>
      </c>
      <c r="D3191" s="5" t="str">
        <f>IF(MAX([1]Βοηθητικό!$E$43:$J$43)=MAX([1]Βοηθητικό!$E$1:$J$1),LEFT('[1]ΣΤΟΙΧΕΙΑ ΕΤΟΥΣ 6'!$F$43,10),IF(MAX([1]Βοηθητικό!$E$43:$J$43)=MAX([1]Βοηθητικό!$E$1:$J$1)-1,LEFT('[1]ΣΤΟΙΧΕΙΑ ΕΤΟΥΣ 5'!$F$43,10),IF(MAX([1]Βοηθητικό!$E$43:$J$43)=MAX([1]Βοηθητικό!$E$1:$J$1)-2,LEFT('[1]ΣΤΟΙΧΕΙΑ ΕΤΟΥΣ 4'!$F$43,10),IF(MAX([1]Βοηθητικό!$E$43:$J$43)=MAX([1]Βοηθητικό!$E$1:$J$1)-3,LEFT('[1]ΣΤΟΙΧΕΙΑ ΕΤΟΥΣ 3'!$F$43,10),IF(MAX([1]Βοηθητικό!$E$43:$J$43)=MAX([1]Βοηθητικό!$E$1:$J$1)-4,LEFT('[1]ΣΤΟΙΧΕΙΑ ΕΤΟΥΣ 2'!$F$43,10),IF(MAX([1]Βοηθητικό!$E$43:$J$43)=MAX([1]Βοηθητικό!$E$1:$J$1)-5,LEFT('[1]ΣΤΟΙΧΕΙΑ ΕΤΟΥΣ 1'!$F$43,10),""))))))</f>
        <v>01/01/2020</v>
      </c>
    </row>
    <row r="3192" spans="1:4" x14ac:dyDescent="0.25">
      <c r="A3192" s="3" t="s">
        <v>190</v>
      </c>
      <c r="B3192" s="4" t="str">
        <f>IF(MAX([1]Βοηθητικό!$E$43:$J$43)-2=MAX([1]Βοηθητικό!$E$1:$J$1)-2,RIGHT('[1]ΣΤΟΙΧΕΙΑ ΕΤΟΥΣ 4'!$F$43,10),IF(MAX([1]Βοηθητικό!$E$43:$J$43)-2=MAX([1]Βοηθητικό!$E$1:$J$1)-3,RIGHT('[1]ΣΤΟΙΧΕΙΑ ΕΤΟΥΣ 3'!$F$43,10),IF(MAX([1]Βοηθητικό!$E$43:$J$43)-2=MAX([1]Βοηθητικό!$E$1:$J$1)-4,RIGHT('[1]ΣΤΟΙΧΕΙΑ ΕΤΟΥΣ 2'!$F$43,10),IF(MAX([1]Βοηθητικό!$E$43:$J$43)-2=MAX([1]Βοηθητικό!$E$1:$J$1)-5,RIGHT('[1]ΣΤΟΙΧΕΙΑ ΕΤΟΥΣ 1'!$F$43,10),""))))</f>
        <v>31/12/2018</v>
      </c>
      <c r="C3192" s="17" t="str">
        <f>IF(MAX([1]Βοηθητικό!$E$43:$J$43)-1=MAX([1]Βοηθητικό!$E$1:$J$1)-1,RIGHT('[1]ΣΤΟΙΧΕΙΑ ΕΤΟΥΣ 5'!$F$43,10),IF(MAX([1]Βοηθητικό!$E$43:$J$43)-1=MAX([1]Βοηθητικό!$E$1:$J$1)-2,RIGHT('[1]ΣΤΟΙΧΕΙΑ ΕΤΟΥΣ 4'!$F$43,10),IF(MAX([1]Βοηθητικό!$E$43:$J$43)-1=MAX([1]Βοηθητικό!$E$1:$J$1)-3,RIGHT('[1]ΣΤΟΙΧΕΙΑ ΕΤΟΥΣ 3'!$F$43,10),IF(MAX([1]Βοηθητικό!$E$43:$J$43)-1=MAX([1]Βοηθητικό!$E$1:$J$1)-4,RIGHT('[1]ΣΤΟΙΧΕΙΑ ΕΤΟΥΣ 2'!$F$43,10),IF(MAX([1]Βοηθητικό!$E$43:$J$43)-1=MAX([1]Βοηθητικό!$E$1:$J$1)-5,RIGHT('[1]ΣΤΟΙΧΕΙΑ ΕΤΟΥΣ 1'!$F$43,10),"")))))</f>
        <v>31/12/2019</v>
      </c>
      <c r="D3192" s="5" t="str">
        <f>IF(MAX([1]Βοηθητικό!$E$43:$J$43)=MAX([1]Βοηθητικό!$E$1:$J$1),RIGHT('[1]ΣΤΟΙΧΕΙΑ ΕΤΟΥΣ 6'!$F$43,10),IF(MAX([1]Βοηθητικό!$E$43:$J$43)=MAX([1]Βοηθητικό!$E$1:$J$1)-1,RIGHT('[1]ΣΤΟΙΧΕΙΑ ΕΤΟΥΣ 5'!$F$43,10),IF(MAX([1]Βοηθητικό!$E$43:$J$43)=MAX([1]Βοηθητικό!$E$1:$J$1)-2,RIGHT('[1]ΣΤΟΙΧΕΙΑ ΕΤΟΥΣ 4'!$F$43,10),IF(MAX([1]Βοηθητικό!$E$43:$J$43)=MAX([1]Βοηθητικό!$E$1:$J$1)-3,RIGHT('[1]ΣΤΟΙΧΕΙΑ ΕΤΟΥΣ 3'!$F$43,10),IF(MAX([1]Βοηθητικό!$E$43:$J$43)=MAX([1]Βοηθητικό!$E$1:$J$1)-4,RIGHT('[1]ΣΤΟΙΧΕΙΑ ΕΤΟΥΣ 2'!$F$43,10),IF(MAX([1]Βοηθητικό!$E$43:$J$43)=MAX([1]Βοηθητικό!$E$1:$J$1)-5,RIGHT('[1]ΣΤΟΙΧΕΙΑ ΕΤΟΥΣ 1'!$F$43,10),""))))))</f>
        <v>31/12/2020</v>
      </c>
    </row>
    <row r="3193" spans="1:4" x14ac:dyDescent="0.25">
      <c r="A3193" s="1" t="s">
        <v>39</v>
      </c>
      <c r="B3193" s="6">
        <f>IF(MAX([1]Βοηθητικό!$E$43:$J$43)-2=MAX([1]Βοηθητικό!$E$1:$J$1)-2,'[1]ΣΤΟΙΧΕΙΑ ΕΤΟΥΣ 4'!$AN$43,IF(MAX([1]Βοηθητικό!$E$43:$J$43)-2=MAX([1]Βοηθητικό!$E$1:$J$1)-3,'[1]ΣΤΟΙΧΕΙΑ ΕΤΟΥΣ 3'!$AN$43,IF(MAX([1]Βοηθητικό!$E$43:$J$43)-2=MAX([1]Βοηθητικό!$E$1:$J$1)-4,'[1]ΣΤΟΙΧΕΙΑ ΕΤΟΥΣ 2'!$AN$43,IF(MAX([1]Βοηθητικό!$E$43:$J$43)-2=MAX([1]Βοηθητικό!$E$1:$J$1)-5,'[1]ΣΤΟΙΧΕΙΑ ΕΤΟΥΣ 1'!$AN$43,""))))</f>
        <v>893248</v>
      </c>
      <c r="C3193" s="6">
        <f>IF(MAX([1]Βοηθητικό!$E$43:$J$43)-1=MAX([1]Βοηθητικό!$E$1:$J$1)-1,'[1]ΣΤΟΙΧΕΙΑ ΕΤΟΥΣ 5'!$AN$43,IF(MAX([1]Βοηθητικό!$E$43:$J$43)-1=MAX([1]Βοηθητικό!$E$1:$J$1)-2,'[1]ΣΤΟΙΧΕΙΑ ΕΤΟΥΣ 4'!$AN$43,IF(MAX([1]Βοηθητικό!$E$43:$J$43)-1=MAX([1]Βοηθητικό!$E$1:$J$1)-3,'[1]ΣΤΟΙΧΕΙΑ ΕΤΟΥΣ 3'!$AN$43,IF(MAX([1]Βοηθητικό!$E$43:$J$43)-1=MAX([1]Βοηθητικό!$E$1:$J$1)-4,'[1]ΣΤΟΙΧΕΙΑ ΕΤΟΥΣ 2'!$AN$43,IF(MAX([1]Βοηθητικό!$E$43:$J$43)-1=MAX([1]Βοηθητικό!$E$1:$J$1)-5,'[1]ΣΤΟΙΧΕΙΑ ΕΤΟΥΣ 1'!$AN$43,"")))))</f>
        <v>694241</v>
      </c>
      <c r="D3193" s="7">
        <f>IF(MAX([1]Βοηθητικό!$E$43:$J$43)=MAX([1]Βοηθητικό!$E$1:$J$1),'[1]ΣΤΟΙΧΕΙΑ ΕΤΟΥΣ 6'!$AN$43,IF(MAX([1]Βοηθητικό!$E$43:$J$43)=MAX([1]Βοηθητικό!$E$1:$J$1)-1,'[1]ΣΤΟΙΧΕΙΑ ΕΤΟΥΣ 5'!$AN$43,IF(MAX([1]Βοηθητικό!$E$43:$J$43)=MAX([1]Βοηθητικό!$E$1:$J$1)-2,'[1]ΣΤΟΙΧΕΙΑ ΕΤΟΥΣ 4'!$AN$43,IF(MAX([1]Βοηθητικό!$E$43:$J$43)=MAX([1]Βοηθητικό!$E$1:$J$1)-3,'[1]ΣΤΟΙΧΕΙΑ ΕΤΟΥΣ 3'!$AN$43,IF(MAX([1]Βοηθητικό!$E$43:$J$43)=MAX([1]Βοηθητικό!$E$1:$J$1)-4,'[1]ΣΤΟΙΧΕΙΑ ΕΤΟΥΣ 2'!$AN$43,IF(MAX([1]Βοηθητικό!$E$43:$J$43)=MAX([1]Βοηθητικό!$E$1:$J$1)-5,'[1]ΣΤΟΙΧΕΙΑ ΕΤΟΥΣ 1'!$AN$43,""))))))</f>
        <v>712310</v>
      </c>
    </row>
    <row r="3194" spans="1:4" x14ac:dyDescent="0.25">
      <c r="A3194" s="1" t="s">
        <v>40</v>
      </c>
      <c r="B3194" s="6">
        <f>IF(MAX([1]Βοηθητικό!$E$43:$J$43)-2=MAX([1]Βοηθητικό!$E$1:$J$1)-2,'[1]ΣΤΟΙΧΕΙΑ ΕΤΟΥΣ 4'!$AO$43,IF(MAX([1]Βοηθητικό!$E$43:$J$43)-2=MAX([1]Βοηθητικό!$E$1:$J$1)-3,'[1]ΣΤΟΙΧΕΙΑ ΕΤΟΥΣ 3'!$AO$43,IF(MAX([1]Βοηθητικό!$E$43:$J$43)-2=MAX([1]Βοηθητικό!$E$1:$J$1)-4,'[1]ΣΤΟΙΧΕΙΑ ΕΤΟΥΣ 2'!$AO$43,IF(MAX([1]Βοηθητικό!$E$43:$J$43)-2=MAX([1]Βοηθητικό!$E$1:$J$1)-5,'[1]ΣΤΟΙΧΕΙΑ ΕΤΟΥΣ 1'!$AO$43,""))))</f>
        <v>580807</v>
      </c>
      <c r="C3194" s="6">
        <f>IF(MAX([1]Βοηθητικό!$E$43:$J$43)-1=MAX([1]Βοηθητικό!$E$1:$J$1)-1,'[1]ΣΤΟΙΧΕΙΑ ΕΤΟΥΣ 5'!$AO$43,IF(MAX([1]Βοηθητικό!$E$43:$J$43)-1=MAX([1]Βοηθητικό!$E$1:$J$1)-2,'[1]ΣΤΟΙΧΕΙΑ ΕΤΟΥΣ 4'!$AO$43,IF(MAX([1]Βοηθητικό!$E$43:$J$43)-1=MAX([1]Βοηθητικό!$E$1:$J$1)-3,'[1]ΣΤΟΙΧΕΙΑ ΕΤΟΥΣ 3'!$AO$43,IF(MAX([1]Βοηθητικό!$E$43:$J$43)-1=MAX([1]Βοηθητικό!$E$1:$J$1)-4,'[1]ΣΤΟΙΧΕΙΑ ΕΤΟΥΣ 2'!$AO$43,IF(MAX([1]Βοηθητικό!$E$43:$J$43)-1=MAX([1]Βοηθητικό!$E$1:$J$1)-5,'[1]ΣΤΟΙΧΕΙΑ ΕΤΟΥΣ 1'!$AO$43,"")))))</f>
        <v>436012</v>
      </c>
      <c r="D3194" s="7">
        <f>IF(MAX([1]Βοηθητικό!$E$43:$J$43)=MAX([1]Βοηθητικό!$E$1:$J$1),'[1]ΣΤΟΙΧΕΙΑ ΕΤΟΥΣ 6'!$AO$43,IF(MAX([1]Βοηθητικό!$E$43:$J$43)=MAX([1]Βοηθητικό!$E$1:$J$1)-1,'[1]ΣΤΟΙΧΕΙΑ ΕΤΟΥΣ 5'!$AO$43,IF(MAX([1]Βοηθητικό!$E$43:$J$43)=MAX([1]Βοηθητικό!$E$1:$J$1)-2,'[1]ΣΤΟΙΧΕΙΑ ΕΤΟΥΣ 4'!$AO$43,IF(MAX([1]Βοηθητικό!$E$43:$J$43)=MAX([1]Βοηθητικό!$E$1:$J$1)-3,'[1]ΣΤΟΙΧΕΙΑ ΕΤΟΥΣ 3'!$AO$43,IF(MAX([1]Βοηθητικό!$E$43:$J$43)=MAX([1]Βοηθητικό!$E$1:$J$1)-4,'[1]ΣΤΟΙΧΕΙΑ ΕΤΟΥΣ 2'!$AO$43,IF(MAX([1]Βοηθητικό!$E$43:$J$43)=MAX([1]Βοηθητικό!$E$1:$J$1)-5,'[1]ΣΤΟΙΧΕΙΑ ΕΤΟΥΣ 1'!$AO$43,""))))))</f>
        <v>446559</v>
      </c>
    </row>
    <row r="3195" spans="1:4" x14ac:dyDescent="0.25">
      <c r="A3195" s="1" t="s">
        <v>41</v>
      </c>
      <c r="B3195" s="6">
        <f>IF(MAX([1]Βοηθητικό!$E$43:$J$43)-2=MAX([1]Βοηθητικό!$E$1:$J$1)-2,'[1]ΣΤΟΙΧΕΙΑ ΕΤΟΥΣ 4'!$AP$43,IF(MAX([1]Βοηθητικό!$E$43:$J$43)-2=MAX([1]Βοηθητικό!$E$1:$J$1)-3,'[1]ΣΤΟΙΧΕΙΑ ΕΤΟΥΣ 3'!$AP$43,IF(MAX([1]Βοηθητικό!$E$43:$J$43)-2=MAX([1]Βοηθητικό!$E$1:$J$1)-4,'[1]ΣΤΟΙΧΕΙΑ ΕΤΟΥΣ 2'!$AP$43,IF(MAX([1]Βοηθητικό!$E$43:$J$43)-2=MAX([1]Βοηθητικό!$E$1:$J$1)-5,'[1]ΣΤΟΙΧΕΙΑ ΕΤΟΥΣ 1'!$AP$43,""))))</f>
        <v>312441</v>
      </c>
      <c r="C3195" s="6">
        <f>IF(MAX([1]Βοηθητικό!$E$43:$J$43)-1=MAX([1]Βοηθητικό!$E$1:$J$1)-1,'[1]ΣΤΟΙΧΕΙΑ ΕΤΟΥΣ 5'!$AP$43,IF(MAX([1]Βοηθητικό!$E$43:$J$43)-1=MAX([1]Βοηθητικό!$E$1:$J$1)-2,'[1]ΣΤΟΙΧΕΙΑ ΕΤΟΥΣ 4'!$AP$43,IF(MAX([1]Βοηθητικό!$E$43:$J$43)-1=MAX([1]Βοηθητικό!$E$1:$J$1)-3,'[1]ΣΤΟΙΧΕΙΑ ΕΤΟΥΣ 3'!$AP$43,IF(MAX([1]Βοηθητικό!$E$43:$J$43)-1=MAX([1]Βοηθητικό!$E$1:$J$1)-4,'[1]ΣΤΟΙΧΕΙΑ ΕΤΟΥΣ 2'!$AP$43,IF(MAX([1]Βοηθητικό!$E$43:$J$43)-1=MAX([1]Βοηθητικό!$E$1:$J$1)-5,'[1]ΣΤΟΙΧΕΙΑ ΕΤΟΥΣ 1'!$AP$43,"")))))</f>
        <v>258229</v>
      </c>
      <c r="D3195" s="7">
        <f>IF(MAX([1]Βοηθητικό!$E$43:$J$43)=MAX([1]Βοηθητικό!$E$1:$J$1),'[1]ΣΤΟΙΧΕΙΑ ΕΤΟΥΣ 6'!$AP$43,IF(MAX([1]Βοηθητικό!$E$43:$J$43)=MAX([1]Βοηθητικό!$E$1:$J$1)-1,'[1]ΣΤΟΙΧΕΙΑ ΕΤΟΥΣ 5'!$AP$43,IF(MAX([1]Βοηθητικό!$E$43:$J$43)=MAX([1]Βοηθητικό!$E$1:$J$1)-2,'[1]ΣΤΟΙΧΕΙΑ ΕΤΟΥΣ 4'!$AP$43,IF(MAX([1]Βοηθητικό!$E$43:$J$43)=MAX([1]Βοηθητικό!$E$1:$J$1)-3,'[1]ΣΤΟΙΧΕΙΑ ΕΤΟΥΣ 3'!$AP$43,IF(MAX([1]Βοηθητικό!$E$43:$J$43)=MAX([1]Βοηθητικό!$E$1:$J$1)-4,'[1]ΣΤΟΙΧΕΙΑ ΕΤΟΥΣ 2'!$AP$43,IF(MAX([1]Βοηθητικό!$E$43:$J$43)=MAX([1]Βοηθητικό!$E$1:$J$1)-5,'[1]ΣΤΟΙΧΕΙΑ ΕΤΟΥΣ 1'!$AP$43,""))))))</f>
        <v>265751</v>
      </c>
    </row>
    <row r="3196" spans="1:4" x14ac:dyDescent="0.25">
      <c r="A3196" s="1" t="s">
        <v>42</v>
      </c>
      <c r="B3196" s="6">
        <f>IF(MAX([1]Βοηθητικό!$E$43:$J$43)-2=MAX([1]Βοηθητικό!$E$1:$J$1)-2,'[1]ΣΤΟΙΧΕΙΑ ΕΤΟΥΣ 4'!$AQ$43,IF(MAX([1]Βοηθητικό!$E$43:$J$43)-2=MAX([1]Βοηθητικό!$E$1:$J$1)-3,'[1]ΣΤΟΙΧΕΙΑ ΕΤΟΥΣ 3'!$AQ$43,IF(MAX([1]Βοηθητικό!$E$43:$J$43)-2=MAX([1]Βοηθητικό!$E$1:$J$1)-4,'[1]ΣΤΟΙΧΕΙΑ ΕΤΟΥΣ 2'!$AQ$43,IF(MAX([1]Βοηθητικό!$E$43:$J$43)-2=MAX([1]Βοηθητικό!$E$1:$J$1)-5,'[1]ΣΤΟΙΧΕΙΑ ΕΤΟΥΣ 1'!$AQ$43,""))))</f>
        <v>41026</v>
      </c>
      <c r="C3196" s="6">
        <f>IF(MAX([1]Βοηθητικό!$E$43:$J$43)-1=MAX([1]Βοηθητικό!$E$1:$J$1)-1,'[1]ΣΤΟΙΧΕΙΑ ΕΤΟΥΣ 5'!$AQ$43,IF(MAX([1]Βοηθητικό!$E$43:$J$43)-1=MAX([1]Βοηθητικό!$E$1:$J$1)-2,'[1]ΣΤΟΙΧΕΙΑ ΕΤΟΥΣ 4'!$AQ$43,IF(MAX([1]Βοηθητικό!$E$43:$J$43)-1=MAX([1]Βοηθητικό!$E$1:$J$1)-3,'[1]ΣΤΟΙΧΕΙΑ ΕΤΟΥΣ 3'!$AQ$43,IF(MAX([1]Βοηθητικό!$E$43:$J$43)-1=MAX([1]Βοηθητικό!$E$1:$J$1)-4,'[1]ΣΤΟΙΧΕΙΑ ΕΤΟΥΣ 2'!$AQ$43,IF(MAX([1]Βοηθητικό!$E$43:$J$43)-1=MAX([1]Βοηθητικό!$E$1:$J$1)-5,'[1]ΣΤΟΙΧΕΙΑ ΕΤΟΥΣ 1'!$AQ$43,"")))))</f>
        <v>39163</v>
      </c>
      <c r="D3196" s="7">
        <f>IF(MAX([1]Βοηθητικό!$E$43:$J$43)=MAX([1]Βοηθητικό!$E$1:$J$1),'[1]ΣΤΟΙΧΕΙΑ ΕΤΟΥΣ 6'!$AQ$43,IF(MAX([1]Βοηθητικό!$E$43:$J$43)=MAX([1]Βοηθητικό!$E$1:$J$1)-1,'[1]ΣΤΟΙΧΕΙΑ ΕΤΟΥΣ 5'!$AQ$43,IF(MAX([1]Βοηθητικό!$E$43:$J$43)=MAX([1]Βοηθητικό!$E$1:$J$1)-2,'[1]ΣΤΟΙΧΕΙΑ ΕΤΟΥΣ 4'!$AQ$43,IF(MAX([1]Βοηθητικό!$E$43:$J$43)=MAX([1]Βοηθητικό!$E$1:$J$1)-3,'[1]ΣΤΟΙΧΕΙΑ ΕΤΟΥΣ 3'!$AQ$43,IF(MAX([1]Βοηθητικό!$E$43:$J$43)=MAX([1]Βοηθητικό!$E$1:$J$1)-4,'[1]ΣΤΟΙΧΕΙΑ ΕΤΟΥΣ 2'!$AQ$43,IF(MAX([1]Βοηθητικό!$E$43:$J$43)=MAX([1]Βοηθητικό!$E$1:$J$1)-5,'[1]ΣΤΟΙΧΕΙΑ ΕΤΟΥΣ 1'!$AQ$43,""))))))</f>
        <v>34560</v>
      </c>
    </row>
    <row r="3197" spans="1:4" x14ac:dyDescent="0.25">
      <c r="A3197" s="1" t="s">
        <v>43</v>
      </c>
      <c r="B3197" s="6">
        <f>IF(MAX([1]Βοηθητικό!$E$43:$J$43)-2=MAX([1]Βοηθητικό!$E$1:$J$1)-2,'[1]ΣΤΟΙΧΕΙΑ ΕΤΟΥΣ 4'!$AR$43,IF(MAX([1]Βοηθητικό!$E$43:$J$43)-2=MAX([1]Βοηθητικό!$E$1:$J$1)-3,'[1]ΣΤΟΙΧΕΙΑ ΕΤΟΥΣ 3'!$AR$43,IF(MAX([1]Βοηθητικό!$E$43:$J$43)-2=MAX([1]Βοηθητικό!$E$1:$J$1)-4,'[1]ΣΤΟΙΧΕΙΑ ΕΤΟΥΣ 2'!$AR$43,IF(MAX([1]Βοηθητικό!$E$43:$J$43)-2=MAX([1]Βοηθητικό!$E$1:$J$1)-5,'[1]ΣΤΟΙΧΕΙΑ ΕΤΟΥΣ 1'!$AR$43,""))))</f>
        <v>16636</v>
      </c>
      <c r="C3197" s="6">
        <f>IF(MAX([1]Βοηθητικό!$E$43:$J$43)-1=MAX([1]Βοηθητικό!$E$1:$J$1)-1,'[1]ΣΤΟΙΧΕΙΑ ΕΤΟΥΣ 5'!$AR$43,IF(MAX([1]Βοηθητικό!$E$43:$J$43)-1=MAX([1]Βοηθητικό!$E$1:$J$1)-2,'[1]ΣΤΟΙΧΕΙΑ ΕΤΟΥΣ 4'!$AR$43,IF(MAX([1]Βοηθητικό!$E$43:$J$43)-1=MAX([1]Βοηθητικό!$E$1:$J$1)-3,'[1]ΣΤΟΙΧΕΙΑ ΕΤΟΥΣ 3'!$AR$43,IF(MAX([1]Βοηθητικό!$E$43:$J$43)-1=MAX([1]Βοηθητικό!$E$1:$J$1)-4,'[1]ΣΤΟΙΧΕΙΑ ΕΤΟΥΣ 2'!$AR$43,IF(MAX([1]Βοηθητικό!$E$43:$J$43)-1=MAX([1]Βοηθητικό!$E$1:$J$1)-5,'[1]ΣΤΟΙΧΕΙΑ ΕΤΟΥΣ 1'!$AR$43,"")))))</f>
        <v>30260</v>
      </c>
      <c r="D3197" s="7">
        <f>IF(MAX([1]Βοηθητικό!$E$43:$J$43)=MAX([1]Βοηθητικό!$E$1:$J$1),'[1]ΣΤΟΙΧΕΙΑ ΕΤΟΥΣ 6'!$AR$43,IF(MAX([1]Βοηθητικό!$E$43:$J$43)=MAX([1]Βοηθητικό!$E$1:$J$1)-1,'[1]ΣΤΟΙΧΕΙΑ ΕΤΟΥΣ 5'!$AR$43,IF(MAX([1]Βοηθητικό!$E$43:$J$43)=MAX([1]Βοηθητικό!$E$1:$J$1)-2,'[1]ΣΤΟΙΧΕΙΑ ΕΤΟΥΣ 4'!$AR$43,IF(MAX([1]Βοηθητικό!$E$43:$J$43)=MAX([1]Βοηθητικό!$E$1:$J$1)-3,'[1]ΣΤΟΙΧΕΙΑ ΕΤΟΥΣ 3'!$AR$43,IF(MAX([1]Βοηθητικό!$E$43:$J$43)=MAX([1]Βοηθητικό!$E$1:$J$1)-4,'[1]ΣΤΟΙΧΕΙΑ ΕΤΟΥΣ 2'!$AR$43,IF(MAX([1]Βοηθητικό!$E$43:$J$43)=MAX([1]Βοηθητικό!$E$1:$J$1)-5,'[1]ΣΤΟΙΧΕΙΑ ΕΤΟΥΣ 1'!$AR$43,""))))))</f>
        <v>20128</v>
      </c>
    </row>
    <row r="3198" spans="1:4" x14ac:dyDescent="0.25">
      <c r="A3198" s="1" t="s">
        <v>44</v>
      </c>
      <c r="B3198" s="6">
        <f>IF(MAX([1]Βοηθητικό!$E$43:$J$43)-2=MAX([1]Βοηθητικό!$E$1:$J$1)-2,'[1]ΣΤΟΙΧΕΙΑ ΕΤΟΥΣ 4'!$AS$43,IF(MAX([1]Βοηθητικό!$E$43:$J$43)-2=MAX([1]Βοηθητικό!$E$1:$J$1)-3,'[1]ΣΤΟΙΧΕΙΑ ΕΤΟΥΣ 3'!$AS$43,IF(MAX([1]Βοηθητικό!$E$43:$J$43)-2=MAX([1]Βοηθητικό!$E$1:$J$1)-4,'[1]ΣΤΟΙΧΕΙΑ ΕΤΟΥΣ 2'!$AS$43,IF(MAX([1]Βοηθητικό!$E$43:$J$43)-2=MAX([1]Βοηθητικό!$E$1:$J$1)-5,'[1]ΣΤΟΙΧΕΙΑ ΕΤΟΥΣ 1'!$AS$43,""))))</f>
        <v>365420</v>
      </c>
      <c r="C3198" s="6">
        <f>IF(MAX([1]Βοηθητικό!$E$43:$J$43)-1=MAX([1]Βοηθητικό!$E$1:$J$1)-1,'[1]ΣΤΟΙΧΕΙΑ ΕΤΟΥΣ 5'!$AS$43,IF(MAX([1]Βοηθητικό!$E$43:$J$43)-1=MAX([1]Βοηθητικό!$E$1:$J$1)-2,'[1]ΣΤΟΙΧΕΙΑ ΕΤΟΥΣ 4'!$AS$43,IF(MAX([1]Βοηθητικό!$E$43:$J$43)-1=MAX([1]Βοηθητικό!$E$1:$J$1)-3,'[1]ΣΤΟΙΧΕΙΑ ΕΤΟΥΣ 3'!$AS$43,IF(MAX([1]Βοηθητικό!$E$43:$J$43)-1=MAX([1]Βοηθητικό!$E$1:$J$1)-4,'[1]ΣΤΟΙΧΕΙΑ ΕΤΟΥΣ 2'!$AS$43,IF(MAX([1]Βοηθητικό!$E$43:$J$43)-1=MAX([1]Βοηθητικό!$E$1:$J$1)-5,'[1]ΣΤΟΙΧΕΙΑ ΕΤΟΥΣ 1'!$AS$43,"")))))</f>
        <v>328352</v>
      </c>
      <c r="D3198" s="7">
        <f>IF(MAX([1]Βοηθητικό!$E$43:$J$43)=MAX([1]Βοηθητικό!$E$1:$J$1),'[1]ΣΤΟΙΧΕΙΑ ΕΤΟΥΣ 6'!$AS$43,IF(MAX([1]Βοηθητικό!$E$43:$J$43)=MAX([1]Βοηθητικό!$E$1:$J$1)-1,'[1]ΣΤΟΙΧΕΙΑ ΕΤΟΥΣ 5'!$AS$43,IF(MAX([1]Βοηθητικό!$E$43:$J$43)=MAX([1]Βοηθητικό!$E$1:$J$1)-2,'[1]ΣΤΟΙΧΕΙΑ ΕΤΟΥΣ 4'!$AS$43,IF(MAX([1]Βοηθητικό!$E$43:$J$43)=MAX([1]Βοηθητικό!$E$1:$J$1)-3,'[1]ΣΤΟΙΧΕΙΑ ΕΤΟΥΣ 3'!$AS$43,IF(MAX([1]Βοηθητικό!$E$43:$J$43)=MAX([1]Βοηθητικό!$E$1:$J$1)-4,'[1]ΣΤΟΙΧΕΙΑ ΕΤΟΥΣ 2'!$AS$43,IF(MAX([1]Βοηθητικό!$E$43:$J$43)=MAX([1]Βοηθητικό!$E$1:$J$1)-5,'[1]ΣΤΟΙΧΕΙΑ ΕΤΟΥΣ 1'!$AS$43,""))))))</f>
        <v>312335</v>
      </c>
    </row>
    <row r="3199" spans="1:4" x14ac:dyDescent="0.25">
      <c r="A3199" s="1" t="s">
        <v>45</v>
      </c>
      <c r="B3199" s="6">
        <f>IF(MAX([1]Βοηθητικό!$E$43:$J$43)-2=MAX([1]Βοηθητικό!$E$1:$J$1)-2,'[1]ΣΤΟΙΧΕΙΑ ΕΤΟΥΣ 4'!$AT$43,IF(MAX([1]Βοηθητικό!$E$43:$J$43)-2=MAX([1]Βοηθητικό!$E$1:$J$1)-3,'[1]ΣΤΟΙΧΕΙΑ ΕΤΟΥΣ 3'!$AT$43,IF(MAX([1]Βοηθητικό!$E$43:$J$43)-2=MAX([1]Βοηθητικό!$E$1:$J$1)-4,'[1]ΣΤΟΙΧΕΙΑ ΕΤΟΥΣ 2'!$AT$43,IF(MAX([1]Βοηθητικό!$E$43:$J$43)-2=MAX([1]Βοηθητικό!$E$1:$J$1)-5,'[1]ΣΤΟΙΧΕΙΑ ΕΤΟΥΣ 1'!$AT$43,""))))</f>
        <v>-28588</v>
      </c>
      <c r="C3199" s="6">
        <f>IF(MAX([1]Βοηθητικό!$E$43:$J$43)-1=MAX([1]Βοηθητικό!$E$1:$J$1)-1,'[1]ΣΤΟΙΧΕΙΑ ΕΤΟΥΣ 5'!$AT$43,IF(MAX([1]Βοηθητικό!$E$43:$J$43)-1=MAX([1]Βοηθητικό!$E$1:$J$1)-2,'[1]ΣΤΟΙΧΕΙΑ ΕΤΟΥΣ 4'!$AT$43,IF(MAX([1]Βοηθητικό!$E$43:$J$43)-1=MAX([1]Βοηθητικό!$E$1:$J$1)-3,'[1]ΣΤΟΙΧΕΙΑ ΕΤΟΥΣ 3'!$AT$43,IF(MAX([1]Βοηθητικό!$E$43:$J$43)-1=MAX([1]Βοηθητικό!$E$1:$J$1)-4,'[1]ΣΤΟΙΧΕΙΑ ΕΤΟΥΣ 2'!$AT$43,IF(MAX([1]Βοηθητικό!$E$43:$J$43)-1=MAX([1]Βοηθητικό!$E$1:$J$1)-5,'[1]ΣΤΟΙΧΕΙΑ ΕΤΟΥΣ 1'!$AT$43,"")))))</f>
        <v>-61220</v>
      </c>
      <c r="D3199" s="7">
        <f>IF(MAX([1]Βοηθητικό!$E$43:$J$43)=MAX([1]Βοηθητικό!$E$1:$J$1),'[1]ΣΤΟΙΧΕΙΑ ΕΤΟΥΣ 6'!$AT$43,IF(MAX([1]Βοηθητικό!$E$43:$J$43)=MAX([1]Βοηθητικό!$E$1:$J$1)-1,'[1]ΣΤΟΙΧΕΙΑ ΕΤΟΥΣ 5'!$AT$43,IF(MAX([1]Βοηθητικό!$E$43:$J$43)=MAX([1]Βοηθητικό!$E$1:$J$1)-2,'[1]ΣΤΟΙΧΕΙΑ ΕΤΟΥΣ 4'!$AT$43,IF(MAX([1]Βοηθητικό!$E$43:$J$43)=MAX([1]Βοηθητικό!$E$1:$J$1)-3,'[1]ΣΤΟΙΧΕΙΑ ΕΤΟΥΣ 3'!$AT$43,IF(MAX([1]Βοηθητικό!$E$43:$J$43)=MAX([1]Βοηθητικό!$E$1:$J$1)-4,'[1]ΣΤΟΙΧΕΙΑ ΕΤΟΥΣ 2'!$AT$43,IF(MAX([1]Βοηθητικό!$E$43:$J$43)=MAX([1]Βοηθητικό!$E$1:$J$1)-5,'[1]ΣΤΟΙΧΕΙΑ ΕΤΟΥΣ 1'!$AT$43,""))))))</f>
        <v>-32152</v>
      </c>
    </row>
    <row r="3200" spans="1:4" x14ac:dyDescent="0.25">
      <c r="A3200" s="1" t="s">
        <v>46</v>
      </c>
      <c r="B3200" s="6">
        <f>IF(MAX([1]Βοηθητικό!$E$43:$J$43)-2=MAX([1]Βοηθητικό!$E$1:$J$1)-2,'[1]ΣΤΟΙΧΕΙΑ ΕΤΟΥΣ 4'!$AU$43,IF(MAX([1]Βοηθητικό!$E$43:$J$43)-2=MAX([1]Βοηθητικό!$E$1:$J$1)-3,'[1]ΣΤΟΙΧΕΙΑ ΕΤΟΥΣ 3'!$AU$43,IF(MAX([1]Βοηθητικό!$E$43:$J$43)-2=MAX([1]Βοηθητικό!$E$1:$J$1)-4,'[1]ΣΤΟΙΧΕΙΑ ΕΤΟΥΣ 2'!$AU$43,IF(MAX([1]Βοηθητικό!$E$43:$J$43)-2=MAX([1]Βοηθητικό!$E$1:$J$1)-5,'[1]ΣΤΟΙΧΕΙΑ ΕΤΟΥΣ 1'!$AU$43,""))))</f>
        <v>0</v>
      </c>
      <c r="C3200" s="6">
        <f>IF(MAX([1]Βοηθητικό!$E$43:$J$43)-1=MAX([1]Βοηθητικό!$E$1:$J$1)-1,'[1]ΣΤΟΙΧΕΙΑ ΕΤΟΥΣ 5'!$AU$43,IF(MAX([1]Βοηθητικό!$E$43:$J$43)-1=MAX([1]Βοηθητικό!$E$1:$J$1)-2,'[1]ΣΤΟΙΧΕΙΑ ΕΤΟΥΣ 4'!$AU$43,IF(MAX([1]Βοηθητικό!$E$43:$J$43)-1=MAX([1]Βοηθητικό!$E$1:$J$1)-3,'[1]ΣΤΟΙΧΕΙΑ ΕΤΟΥΣ 3'!$AU$43,IF(MAX([1]Βοηθητικό!$E$43:$J$43)-1=MAX([1]Βοηθητικό!$E$1:$J$1)-4,'[1]ΣΤΟΙΧΕΙΑ ΕΤΟΥΣ 2'!$AU$43,IF(MAX([1]Βοηθητικό!$E$43:$J$43)-1=MAX([1]Βοηθητικό!$E$1:$J$1)-5,'[1]ΣΤΟΙΧΕΙΑ ΕΤΟΥΣ 1'!$AU$43,"")))))</f>
        <v>0</v>
      </c>
      <c r="D3200" s="7">
        <f>IF(MAX([1]Βοηθητικό!$E$43:$J$43)=MAX([1]Βοηθητικό!$E$1:$J$1),'[1]ΣΤΟΙΧΕΙΑ ΕΤΟΥΣ 6'!$AU$43,IF(MAX([1]Βοηθητικό!$E$43:$J$43)=MAX([1]Βοηθητικό!$E$1:$J$1)-1,'[1]ΣΤΟΙΧΕΙΑ ΕΤΟΥΣ 5'!$AU$43,IF(MAX([1]Βοηθητικό!$E$43:$J$43)=MAX([1]Βοηθητικό!$E$1:$J$1)-2,'[1]ΣΤΟΙΧΕΙΑ ΕΤΟΥΣ 4'!$AU$43,IF(MAX([1]Βοηθητικό!$E$43:$J$43)=MAX([1]Βοηθητικό!$E$1:$J$1)-3,'[1]ΣΤΟΙΧΕΙΑ ΕΤΟΥΣ 3'!$AU$43,IF(MAX([1]Βοηθητικό!$E$43:$J$43)=MAX([1]Βοηθητικό!$E$1:$J$1)-4,'[1]ΣΤΟΙΧΕΙΑ ΕΤΟΥΣ 2'!$AU$43,IF(MAX([1]Βοηθητικό!$E$43:$J$43)=MAX([1]Βοηθητικό!$E$1:$J$1)-5,'[1]ΣΤΟΙΧΕΙΑ ΕΤΟΥΣ 1'!$AU$43,""))))))</f>
        <v>0</v>
      </c>
    </row>
    <row r="3201" spans="1:4" x14ac:dyDescent="0.25">
      <c r="A3201" s="1" t="s">
        <v>47</v>
      </c>
      <c r="B3201" s="6">
        <f>IF(MAX([1]Βοηθητικό!$E$43:$J$43)-2=MAX([1]Βοηθητικό!$E$1:$J$1)-2,'[1]ΣΤΟΙΧΕΙΑ ΕΤΟΥΣ 4'!$AV$43,IF(MAX([1]Βοηθητικό!$E$43:$J$43)-2=MAX([1]Βοηθητικό!$E$1:$J$1)-3,'[1]ΣΤΟΙΧΕΙΑ ΕΤΟΥΣ 3'!$AV$43,IF(MAX([1]Βοηθητικό!$E$43:$J$43)-2=MAX([1]Βοηθητικό!$E$1:$J$1)-4,'[1]ΣΤΟΙΧΕΙΑ ΕΤΟΥΣ 2'!$AV$43,IF(MAX([1]Βοηθητικό!$E$43:$J$43)-2=MAX([1]Βοηθητικό!$E$1:$J$1)-5,'[1]ΣΤΟΙΧΕΙΑ ΕΤΟΥΣ 1'!$AV$43,""))))</f>
        <v>0</v>
      </c>
      <c r="C3201" s="6">
        <f>IF(MAX([1]Βοηθητικό!$E$43:$J$43)-1=MAX([1]Βοηθητικό!$E$1:$J$1)-1,'[1]ΣΤΟΙΧΕΙΑ ΕΤΟΥΣ 5'!$AV$43,IF(MAX([1]Βοηθητικό!$E$43:$J$43)-1=MAX([1]Βοηθητικό!$E$1:$J$1)-2,'[1]ΣΤΟΙΧΕΙΑ ΕΤΟΥΣ 4'!$AV$43,IF(MAX([1]Βοηθητικό!$E$43:$J$43)-1=MAX([1]Βοηθητικό!$E$1:$J$1)-3,'[1]ΣΤΟΙΧΕΙΑ ΕΤΟΥΣ 3'!$AV$43,IF(MAX([1]Βοηθητικό!$E$43:$J$43)-1=MAX([1]Βοηθητικό!$E$1:$J$1)-4,'[1]ΣΤΟΙΧΕΙΑ ΕΤΟΥΣ 2'!$AV$43,IF(MAX([1]Βοηθητικό!$E$43:$J$43)-1=MAX([1]Βοηθητικό!$E$1:$J$1)-5,'[1]ΣΤΟΙΧΕΙΑ ΕΤΟΥΣ 1'!$AV$43,"")))))</f>
        <v>0</v>
      </c>
      <c r="D3201" s="7">
        <f>IF(MAX([1]Βοηθητικό!$E$43:$J$43)=MAX([1]Βοηθητικό!$E$1:$J$1),'[1]ΣΤΟΙΧΕΙΑ ΕΤΟΥΣ 6'!$AV$43,IF(MAX([1]Βοηθητικό!$E$43:$J$43)=MAX([1]Βοηθητικό!$E$1:$J$1)-1,'[1]ΣΤΟΙΧΕΙΑ ΕΤΟΥΣ 5'!$AV$43,IF(MAX([1]Βοηθητικό!$E$43:$J$43)=MAX([1]Βοηθητικό!$E$1:$J$1)-2,'[1]ΣΤΟΙΧΕΙΑ ΕΤΟΥΣ 4'!$AV$43,IF(MAX([1]Βοηθητικό!$E$43:$J$43)=MAX([1]Βοηθητικό!$E$1:$J$1)-3,'[1]ΣΤΟΙΧΕΙΑ ΕΤΟΥΣ 3'!$AV$43,IF(MAX([1]Βοηθητικό!$E$43:$J$43)=MAX([1]Βοηθητικό!$E$1:$J$1)-4,'[1]ΣΤΟΙΧΕΙΑ ΕΤΟΥΣ 2'!$AV$43,IF(MAX([1]Βοηθητικό!$E$43:$J$43)=MAX([1]Βοηθητικό!$E$1:$J$1)-5,'[1]ΣΤΟΙΧΕΙΑ ΕΤΟΥΣ 1'!$AV$43,""))))))</f>
        <v>0</v>
      </c>
    </row>
    <row r="3202" spans="1:4" x14ac:dyDescent="0.25">
      <c r="A3202" s="1" t="s">
        <v>48</v>
      </c>
      <c r="B3202" s="6">
        <f>IF(MAX([1]Βοηθητικό!$E$43:$J$43)-2=MAX([1]Βοηθητικό!$E$1:$J$1)-2,'[1]ΣΤΟΙΧΕΙΑ ΕΤΟΥΣ 4'!$AW$43,IF(MAX([1]Βοηθητικό!$E$43:$J$43)-2=MAX([1]Βοηθητικό!$E$1:$J$1)-3,'[1]ΣΤΟΙΧΕΙΑ ΕΤΟΥΣ 3'!$AW$43,IF(MAX([1]Βοηθητικό!$E$43:$J$43)-2=MAX([1]Βοηθητικό!$E$1:$J$1)-4,'[1]ΣΤΟΙΧΕΙΑ ΕΤΟΥΣ 2'!$AW$43,IF(MAX([1]Βοηθητικό!$E$43:$J$43)-2=MAX([1]Βοηθητικό!$E$1:$J$1)-5,'[1]ΣΤΟΙΧΕΙΑ ΕΤΟΥΣ 1'!$AW$43,""))))</f>
        <v>0</v>
      </c>
      <c r="C3202" s="6">
        <f>IF(MAX([1]Βοηθητικό!$E$43:$J$43)-1=MAX([1]Βοηθητικό!$E$1:$J$1)-1,'[1]ΣΤΟΙΧΕΙΑ ΕΤΟΥΣ 5'!$AW$43,IF(MAX([1]Βοηθητικό!$E$43:$J$43)-1=MAX([1]Βοηθητικό!$E$1:$J$1)-2,'[1]ΣΤΟΙΧΕΙΑ ΕΤΟΥΣ 4'!$AW$43,IF(MAX([1]Βοηθητικό!$E$43:$J$43)-1=MAX([1]Βοηθητικό!$E$1:$J$1)-3,'[1]ΣΤΟΙΧΕΙΑ ΕΤΟΥΣ 3'!$AW$43,IF(MAX([1]Βοηθητικό!$E$43:$J$43)-1=MAX([1]Βοηθητικό!$E$1:$J$1)-4,'[1]ΣΤΟΙΧΕΙΑ ΕΤΟΥΣ 2'!$AW$43,IF(MAX([1]Βοηθητικό!$E$43:$J$43)-1=MAX([1]Βοηθητικό!$E$1:$J$1)-5,'[1]ΣΤΟΙΧΕΙΑ ΕΤΟΥΣ 1'!$AW$43,"")))))</f>
        <v>0</v>
      </c>
      <c r="D3202" s="7">
        <f>IF(MAX([1]Βοηθητικό!$E$43:$J$43)=MAX([1]Βοηθητικό!$E$1:$J$1),'[1]ΣΤΟΙΧΕΙΑ ΕΤΟΥΣ 6'!$AW$43,IF(MAX([1]Βοηθητικό!$E$43:$J$43)=MAX([1]Βοηθητικό!$E$1:$J$1)-1,'[1]ΣΤΟΙΧΕΙΑ ΕΤΟΥΣ 5'!$AW$43,IF(MAX([1]Βοηθητικό!$E$43:$J$43)=MAX([1]Βοηθητικό!$E$1:$J$1)-2,'[1]ΣΤΟΙΧΕΙΑ ΕΤΟΥΣ 4'!$AW$43,IF(MAX([1]Βοηθητικό!$E$43:$J$43)=MAX([1]Βοηθητικό!$E$1:$J$1)-3,'[1]ΣΤΟΙΧΕΙΑ ΕΤΟΥΣ 3'!$AW$43,IF(MAX([1]Βοηθητικό!$E$43:$J$43)=MAX([1]Βοηθητικό!$E$1:$J$1)-4,'[1]ΣΤΟΙΧΕΙΑ ΕΤΟΥΣ 2'!$AW$43,IF(MAX([1]Βοηθητικό!$E$43:$J$43)=MAX([1]Βοηθητικό!$E$1:$J$1)-5,'[1]ΣΤΟΙΧΕΙΑ ΕΤΟΥΣ 1'!$AW$43,""))))))</f>
        <v>0</v>
      </c>
    </row>
    <row r="3203" spans="1:4" x14ac:dyDescent="0.25">
      <c r="A3203" s="1" t="s">
        <v>49</v>
      </c>
      <c r="B3203" s="6">
        <f>IF(MAX([1]Βοηθητικό!$E$43:$J$43)-2=MAX([1]Βοηθητικό!$E$1:$J$1)-2,'[1]ΣΤΟΙΧΕΙΑ ΕΤΟΥΣ 4'!$AX$43,IF(MAX([1]Βοηθητικό!$E$43:$J$43)-2=MAX([1]Βοηθητικό!$E$1:$J$1)-3,'[1]ΣΤΟΙΧΕΙΑ ΕΤΟΥΣ 3'!$AX$43,IF(MAX([1]Βοηθητικό!$E$43:$J$43)-2=MAX([1]Βοηθητικό!$E$1:$J$1)-4,'[1]ΣΤΟΙΧΕΙΑ ΕΤΟΥΣ 2'!$AX$43,IF(MAX([1]Βοηθητικό!$E$43:$J$43)-2=MAX([1]Βοηθητικό!$E$1:$J$1)-5,'[1]ΣΤΟΙΧΕΙΑ ΕΤΟΥΣ 1'!$AX$43,""))))</f>
        <v>102810</v>
      </c>
      <c r="C3203" s="6">
        <f>IF(MAX([1]Βοηθητικό!$E$43:$J$43)-1=MAX([1]Βοηθητικό!$E$1:$J$1)-1,'[1]ΣΤΟΙΧΕΙΑ ΕΤΟΥΣ 5'!$AX$43,IF(MAX([1]Βοηθητικό!$E$43:$J$43)-1=MAX([1]Βοηθητικό!$E$1:$J$1)-2,'[1]ΣΤΟΙΧΕΙΑ ΕΤΟΥΣ 4'!$AX$43,IF(MAX([1]Βοηθητικό!$E$43:$J$43)-1=MAX([1]Βοηθητικό!$E$1:$J$1)-3,'[1]ΣΤΟΙΧΕΙΑ ΕΤΟΥΣ 3'!$AX$43,IF(MAX([1]Βοηθητικό!$E$43:$J$43)-1=MAX([1]Βοηθητικό!$E$1:$J$1)-4,'[1]ΣΤΟΙΧΕΙΑ ΕΤΟΥΣ 2'!$AX$43,IF(MAX([1]Βοηθητικό!$E$43:$J$43)-1=MAX([1]Βοηθητικό!$E$1:$J$1)-5,'[1]ΣΤΟΙΧΕΙΑ ΕΤΟΥΣ 1'!$AX$43,"")))))</f>
        <v>103833</v>
      </c>
      <c r="D3203" s="7">
        <f>IF(MAX([1]Βοηθητικό!$E$43:$J$43)=MAX([1]Βοηθητικό!$E$1:$J$1),'[1]ΣΤΟΙΧΕΙΑ ΕΤΟΥΣ 6'!$AX$43,IF(MAX([1]Βοηθητικό!$E$43:$J$43)=MAX([1]Βοηθητικό!$E$1:$J$1)-1,'[1]ΣΤΟΙΧΕΙΑ ΕΤΟΥΣ 5'!$AX$43,IF(MAX([1]Βοηθητικό!$E$43:$J$43)=MAX([1]Βοηθητικό!$E$1:$J$1)-2,'[1]ΣΤΟΙΧΕΙΑ ΕΤΟΥΣ 4'!$AX$43,IF(MAX([1]Βοηθητικό!$E$43:$J$43)=MAX([1]Βοηθητικό!$E$1:$J$1)-3,'[1]ΣΤΟΙΧΕΙΑ ΕΤΟΥΣ 3'!$AX$43,IF(MAX([1]Βοηθητικό!$E$43:$J$43)=MAX([1]Βοηθητικό!$E$1:$J$1)-4,'[1]ΣΤΟΙΧΕΙΑ ΕΤΟΥΣ 2'!$AX$43,IF(MAX([1]Βοηθητικό!$E$43:$J$43)=MAX([1]Βοηθητικό!$E$1:$J$1)-5,'[1]ΣΤΟΙΧΕΙΑ ΕΤΟΥΣ 1'!$AX$43,""))))))</f>
        <v>107666</v>
      </c>
    </row>
    <row r="3204" spans="1:4" x14ac:dyDescent="0.25">
      <c r="A3204" s="1" t="s">
        <v>50</v>
      </c>
      <c r="B3204" s="6">
        <f>IF(MAX([1]Βοηθητικό!$E$43:$J$43)-2=MAX([1]Βοηθητικό!$E$1:$J$1)-2,'[1]ΣΤΟΙΧΕΙΑ ΕΤΟΥΣ 4'!$AY$43,IF(MAX([1]Βοηθητικό!$E$43:$J$43)-2=MAX([1]Βοηθητικό!$E$1:$J$1)-3,'[1]ΣΤΟΙΧΕΙΑ ΕΤΟΥΣ 3'!$AY$43,IF(MAX([1]Βοηθητικό!$E$43:$J$43)-2=MAX([1]Βοηθητικό!$E$1:$J$1)-4,'[1]ΣΤΟΙΧΕΙΑ ΕΤΟΥΣ 2'!$AY$43,IF(MAX([1]Βοηθητικό!$E$43:$J$43)-2=MAX([1]Βοηθητικό!$E$1:$J$1)-5,'[1]ΣΤΟΙΧΕΙΑ ΕΤΟΥΣ 1'!$AY$43,""))))</f>
        <v>102810</v>
      </c>
      <c r="C3204" s="6">
        <f>IF(MAX([1]Βοηθητικό!$E$43:$J$43)-1=MAX([1]Βοηθητικό!$E$1:$J$1)-1,'[1]ΣΤΟΙΧΕΙΑ ΕΤΟΥΣ 5'!$AY$43,IF(MAX([1]Βοηθητικό!$E$43:$J$43)-1=MAX([1]Βοηθητικό!$E$1:$J$1)-2,'[1]ΣΤΟΙΧΕΙΑ ΕΤΟΥΣ 4'!$AY$43,IF(MAX([1]Βοηθητικό!$E$43:$J$43)-1=MAX([1]Βοηθητικό!$E$1:$J$1)-3,'[1]ΣΤΟΙΧΕΙΑ ΕΤΟΥΣ 3'!$AY$43,IF(MAX([1]Βοηθητικό!$E$43:$J$43)-1=MAX([1]Βοηθητικό!$E$1:$J$1)-4,'[1]ΣΤΟΙΧΕΙΑ ΕΤΟΥΣ 2'!$AY$43,IF(MAX([1]Βοηθητικό!$E$43:$J$43)-1=MAX([1]Βοηθητικό!$E$1:$J$1)-5,'[1]ΣΤΟΙΧΕΙΑ ΕΤΟΥΣ 1'!$AY$43,"")))))</f>
        <v>103833</v>
      </c>
      <c r="D3204" s="7">
        <f>IF(MAX([1]Βοηθητικό!$E$43:$J$43)=MAX([1]Βοηθητικό!$E$1:$J$1),'[1]ΣΤΟΙΧΕΙΑ ΕΤΟΥΣ 6'!$AY$43,IF(MAX([1]Βοηθητικό!$E$43:$J$43)=MAX([1]Βοηθητικό!$E$1:$J$1)-1,'[1]ΣΤΟΙΧΕΙΑ ΕΤΟΥΣ 5'!$AY$43,IF(MAX([1]Βοηθητικό!$E$43:$J$43)=MAX([1]Βοηθητικό!$E$1:$J$1)-2,'[1]ΣΤΟΙΧΕΙΑ ΕΤΟΥΣ 4'!$AY$43,IF(MAX([1]Βοηθητικό!$E$43:$J$43)=MAX([1]Βοηθητικό!$E$1:$J$1)-3,'[1]ΣΤΟΙΧΕΙΑ ΕΤΟΥΣ 3'!$AY$43,IF(MAX([1]Βοηθητικό!$E$43:$J$43)=MAX([1]Βοηθητικό!$E$1:$J$1)-4,'[1]ΣΤΟΙΧΕΙΑ ΕΤΟΥΣ 2'!$AY$43,IF(MAX([1]Βοηθητικό!$E$43:$J$43)=MAX([1]Βοηθητικό!$E$1:$J$1)-5,'[1]ΣΤΟΙΧΕΙΑ ΕΤΟΥΣ 1'!$AY$43,""))))))</f>
        <v>107666</v>
      </c>
    </row>
    <row r="3205" spans="1:4" x14ac:dyDescent="0.25">
      <c r="A3205" s="1" t="s">
        <v>51</v>
      </c>
      <c r="B3205" s="6">
        <f>IF(MAX([1]Βοηθητικό!$E$43:$J$43)-2=MAX([1]Βοηθητικό!$E$1:$J$1)-2,'[1]ΣΤΟΙΧΕΙΑ ΕΤΟΥΣ 4'!$AZ$43,IF(MAX([1]Βοηθητικό!$E$43:$J$43)-2=MAX([1]Βοηθητικό!$E$1:$J$1)-3,'[1]ΣΤΟΙΧΕΙΑ ΕΤΟΥΣ 3'!$AZ$43,IF(MAX([1]Βοηθητικό!$E$43:$J$43)-2=MAX([1]Βοηθητικό!$E$1:$J$1)-4,'[1]ΣΤΟΙΧΕΙΑ ΕΤΟΥΣ 2'!$AZ$43,IF(MAX([1]Βοηθητικό!$E$43:$J$43)-2=MAX([1]Βοηθητικό!$E$1:$J$1)-5,'[1]ΣΤΟΙΧΕΙΑ ΕΤΟΥΣ 1'!$AZ$43,""))))</f>
        <v>-28588</v>
      </c>
      <c r="C3205" s="6">
        <f>IF(MAX([1]Βοηθητικό!$E$43:$J$43)-1=MAX([1]Βοηθητικό!$E$1:$J$1)-1,'[1]ΣΤΟΙΧΕΙΑ ΕΤΟΥΣ 5'!$AZ$43,IF(MAX([1]Βοηθητικό!$E$43:$J$43)-1=MAX([1]Βοηθητικό!$E$1:$J$1)-2,'[1]ΣΤΟΙΧΕΙΑ ΕΤΟΥΣ 4'!$AZ$43,IF(MAX([1]Βοηθητικό!$E$43:$J$43)-1=MAX([1]Βοηθητικό!$E$1:$J$1)-3,'[1]ΣΤΟΙΧΕΙΑ ΕΤΟΥΣ 3'!$AZ$43,IF(MAX([1]Βοηθητικό!$E$43:$J$43)-1=MAX([1]Βοηθητικό!$E$1:$J$1)-4,'[1]ΣΤΟΙΧΕΙΑ ΕΤΟΥΣ 2'!$AZ$43,IF(MAX([1]Βοηθητικό!$E$43:$J$43)-1=MAX([1]Βοηθητικό!$E$1:$J$1)-5,'[1]ΣΤΟΙΧΕΙΑ ΕΤΟΥΣ 1'!$AZ$43,"")))))</f>
        <v>-61220</v>
      </c>
      <c r="D3205" s="7">
        <f>IF(MAX([1]Βοηθητικό!$E$43:$J$43)=MAX([1]Βοηθητικό!$E$1:$J$1),'[1]ΣΤΟΙΧΕΙΑ ΕΤΟΥΣ 6'!$AZ$43,IF(MAX([1]Βοηθητικό!$E$43:$J$43)=MAX([1]Βοηθητικό!$E$1:$J$1)-1,'[1]ΣΤΟΙΧΕΙΑ ΕΤΟΥΣ 5'!$AZ$43,IF(MAX([1]Βοηθητικό!$E$43:$J$43)=MAX([1]Βοηθητικό!$E$1:$J$1)-2,'[1]ΣΤΟΙΧΕΙΑ ΕΤΟΥΣ 4'!$AZ$43,IF(MAX([1]Βοηθητικό!$E$43:$J$43)=MAX([1]Βοηθητικό!$E$1:$J$1)-3,'[1]ΣΤΟΙΧΕΙΑ ΕΤΟΥΣ 3'!$AZ$43,IF(MAX([1]Βοηθητικό!$E$43:$J$43)=MAX([1]Βοηθητικό!$E$1:$J$1)-4,'[1]ΣΤΟΙΧΕΙΑ ΕΤΟΥΣ 2'!$AZ$43,IF(MAX([1]Βοηθητικό!$E$43:$J$43)=MAX([1]Βοηθητικό!$E$1:$J$1)-5,'[1]ΣΤΟΙΧΕΙΑ ΕΤΟΥΣ 1'!$AZ$43,""))))))</f>
        <v>-32152</v>
      </c>
    </row>
    <row r="3206" spans="1:4" x14ac:dyDescent="0.25">
      <c r="A3206" s="1" t="s">
        <v>191</v>
      </c>
      <c r="B3206" s="6">
        <f>IF(MAX([1]Βοηθητικό!E43:J43)-2=MAX([1]Βοηθητικό!$E$1:$J$1)-2,'[1]ΣΤΟΙΧΕΙΑ ΕΤΟΥΣ 4'!BQ43,IF(MAX([1]Βοηθητικό!E43:J43)-2=MAX([1]Βοηθητικό!$E$1:$J$1)-3,'[1]ΣΤΟΙΧΕΙΑ ΕΤΟΥΣ 3'!BQ43,IF(MAX([1]Βοηθητικό!E43:J43)-2=MAX([1]Βοηθητικό!$E$1:$J$1)-4,'[1]ΣΤΟΙΧΕΙΑ ΕΤΟΥΣ 2'!BQ43,IF(MAX([1]Βοηθητικό!E43:J43)-2=MAX([1]Βοηθητικό!$E$1:$J$1)-5,'[1]ΣΤΟΙΧΕΙΑ ΕΤΟΥΣ 1'!BQ43,""))))</f>
        <v>90858</v>
      </c>
      <c r="C3206" s="6">
        <f>IF(MAX([1]Βοηθητικό!E43:J43)-1=MAX([1]Βοηθητικό!$E$1:$J$1)-1,'[1]ΣΤΟΙΧΕΙΑ ΕΤΟΥΣ 5'!BQ43,IF(MAX([1]Βοηθητικό!E43:J43)-1=MAX([1]Βοηθητικό!$E$1:$J$1)-2,'[1]ΣΤΟΙΧΕΙΑ ΕΤΟΥΣ 4'!BQ43,IF(MAX([1]Βοηθητικό!E43:J43)-1=MAX([1]Βοηθητικό!$E$1:$J$1)-3,'[1]ΣΤΟΙΧΕΙΑ ΕΤΟΥΣ 3'!BQ43,IF(MAX([1]Βοηθητικό!E43:J43)-1=MAX([1]Βοηθητικό!$E$1:$J$1)-4,'[1]ΣΤΟΙΧΕΙΑ ΕΤΟΥΣ 2'!BQ43,IF(MAX([1]Βοηθητικό!E43:J43)-1=MAX([1]Βοηθητικό!$E$1:$J$1)-5,'[1]ΣΤΟΙΧΕΙΑ ΕΤΟΥΣ 1'!BQ43,"")))))</f>
        <v>72873</v>
      </c>
      <c r="D3206" s="7">
        <f>IF(MAX([1]Βοηθητικό!E43:J43)=MAX([1]Βοηθητικό!$E$1:$J$1),'[1]ΣΤΟΙΧΕΙΑ ΕΤΟΥΣ 6'!BQ43,IF(MAX([1]Βοηθητικό!E43:J43)=MAX([1]Βοηθητικό!$E$1:$J$1)-1,'[1]ΣΤΟΙΧΕΙΑ ΕΤΟΥΣ 5'!BQ43,IF(MAX([1]Βοηθητικό!E43:J43)=MAX([1]Βοηθητικό!$E$1:$J$1)-2,'[1]ΣΤΟΙΧΕΙΑ ΕΤΟΥΣ 4'!BQ43,IF(MAX([1]Βοηθητικό!E43:J43)=MAX([1]Βοηθητικό!$E$1:$J$1)-3,'[1]ΣΤΟΙΧΕΙΑ ΕΤΟΥΣ 3'!BQ43,IF(MAX([1]Βοηθητικό!E43:J43)=MAX([1]Βοηθητικό!$E$1:$J$1)-4,'[1]ΣΤΟΙΧΕΙΑ ΕΤΟΥΣ 2'!BQ43,IF(MAX([1]Βοηθητικό!E43:J43)=MAX([1]Βοηθητικό!$E$1:$J$1)-5,'[1]ΣΤΟΙΧΕΙΑ ΕΤΟΥΣ 1'!BQ43,""))))))</f>
        <v>95641</v>
      </c>
    </row>
    <row r="3207" spans="1:4" x14ac:dyDescent="0.25">
      <c r="A3207" s="1" t="s">
        <v>55</v>
      </c>
      <c r="B3207" s="6">
        <f>IF(MAX([1]Βοηθητικό!$E$43:$J$43)-2=MAX([1]Βοηθητικό!$E$1:$J$1)-2,'[1]ΣΤΟΙΧΕΙΑ ΕΤΟΥΣ 4'!$BD$43,IF(MAX([1]Βοηθητικό!$E$43:$J$43)-2=MAX([1]Βοηθητικό!$E$1:$J$1)-3,'[1]ΣΤΟΙΧΕΙΑ ΕΤΟΥΣ 3'!$BD$43,IF(MAX([1]Βοηθητικό!$E$43:$J$43)-2=MAX([1]Βοηθητικό!$E$1:$J$1)-4,'[1]ΣΤΟΙΧΕΙΑ ΕΤΟΥΣ 2'!$BD$43,IF(MAX([1]Βοηθητικό!$E$43:$J$43)-2=MAX([1]Βοηθητικό!$E$1:$J$1)-5,'[1]ΣΤΟΙΧΕΙΑ ΕΤΟΥΣ 1'!$BD$43,""))))</f>
        <v>0</v>
      </c>
      <c r="C3207" s="6">
        <f>IF(MAX([1]Βοηθητικό!$E$43:$J$43)-1=MAX([1]Βοηθητικό!$E$1:$J$1)-1,'[1]ΣΤΟΙΧΕΙΑ ΕΤΟΥΣ 5'!$BD$43,IF(MAX([1]Βοηθητικό!$E$43:$J$43)-1=MAX([1]Βοηθητικό!$E$1:$J$1)-2,'[1]ΣΤΟΙΧΕΙΑ ΕΤΟΥΣ 4'!$BD$43,IF(MAX([1]Βοηθητικό!$E$43:$J$43)-1=MAX([1]Βοηθητικό!$E$1:$J$1)-3,'[1]ΣΤΟΙΧΕΙΑ ΕΤΟΥΣ 3'!$BD$43,IF(MAX([1]Βοηθητικό!$E$43:$J$43)-1=MAX([1]Βοηθητικό!$E$1:$J$1)-4,'[1]ΣΤΟΙΧΕΙΑ ΕΤΟΥΣ 2'!$BD$43,IF(MAX([1]Βοηθητικό!$E$43:$J$43)-1=MAX([1]Βοηθητικό!$E$1:$J$1)-5,'[1]ΣΤΟΙΧΕΙΑ ΕΤΟΥΣ 1'!$BD$43,"")))))</f>
        <v>0</v>
      </c>
      <c r="D3207" s="7">
        <f>IF(MAX([1]Βοηθητικό!$E$43:$J$43)=MAX([1]Βοηθητικό!$E$1:$J$1),'[1]ΣΤΟΙΧΕΙΑ ΕΤΟΥΣ 6'!$BD$43,IF(MAX([1]Βοηθητικό!$E$43:$J$43)=MAX([1]Βοηθητικό!$E$1:$J$1)-1,'[1]ΣΤΟΙΧΕΙΑ ΕΤΟΥΣ 5'!$BD$43,IF(MAX([1]Βοηθητικό!$E$43:$J$43)=MAX([1]Βοηθητικό!$E$1:$J$1)-2,'[1]ΣΤΟΙΧΕΙΑ ΕΤΟΥΣ 4'!$BD$43,IF(MAX([1]Βοηθητικό!$E$43:$J$43)=MAX([1]Βοηθητικό!$E$1:$J$1)-3,'[1]ΣΤΟΙΧΕΙΑ ΕΤΟΥΣ 3'!$BD$43,IF(MAX([1]Βοηθητικό!$E$43:$J$43)=MAX([1]Βοηθητικό!$E$1:$J$1)-4,'[1]ΣΤΟΙΧΕΙΑ ΕΤΟΥΣ 2'!$BD$43,IF(MAX([1]Βοηθητικό!$E$43:$J$43)=MAX([1]Βοηθητικό!$E$1:$J$1)-5,'[1]ΣΤΟΙΧΕΙΑ ΕΤΟΥΣ 1'!$BD$43,""))))))</f>
        <v>0</v>
      </c>
    </row>
    <row r="3208" spans="1:4" x14ac:dyDescent="0.25">
      <c r="A3208" s="1" t="s">
        <v>64</v>
      </c>
      <c r="B3208" s="6">
        <f>IF(MAX([1]Βοηθητικό!$E$43:$J$43)-2=MAX([1]Βοηθητικό!$E$1:$J$1)-2,'[1]ΣΤΟΙΧΕΙΑ ΕΤΟΥΣ 4'!$BM$43,IF(MAX([1]Βοηθητικό!$E$43:$J$43)-2=MAX([1]Βοηθητικό!$E$1:$J$1)-3,'[1]ΣΤΟΙΧΕΙΑ ΕΤΟΥΣ 3'!$BM$43,IF(MAX([1]Βοηθητικό!$E$43:$J$43)-2=MAX([1]Βοηθητικό!$E$1:$J$1)-4,'[1]ΣΤΟΙΧΕΙΑ ΕΤΟΥΣ 2'!$BM$43,IF(MAX([1]Βοηθητικό!$E$43:$J$43)-2=MAX([1]Βοηθητικό!$E$1:$J$1)-5,'[1]ΣΤΟΙΧΕΙΑ ΕΤΟΥΣ 1'!$BM$43,""))))</f>
        <v>0</v>
      </c>
      <c r="C3208" s="6">
        <f>IF(MAX([1]Βοηθητικό!$E$43:$J$43)-1=MAX([1]Βοηθητικό!$E$1:$J$1)-1,'[1]ΣΤΟΙΧΕΙΑ ΕΤΟΥΣ 5'!$BM$43,IF(MAX([1]Βοηθητικό!$E$43:$J$43)-1=MAX([1]Βοηθητικό!$E$1:$J$1)-2,'[1]ΣΤΟΙΧΕΙΑ ΕΤΟΥΣ 4'!$BM$43,IF(MAX([1]Βοηθητικό!$E$43:$J$43)-1=MAX([1]Βοηθητικό!$E$1:$J$1)-3,'[1]ΣΤΟΙΧΕΙΑ ΕΤΟΥΣ 3'!$BM$43,IF(MAX([1]Βοηθητικό!$E$43:$J$43)-1=MAX([1]Βοηθητικό!$E$1:$J$1)-4,'[1]ΣΤΟΙΧΕΙΑ ΕΤΟΥΣ 2'!$BM$43,IF(MAX([1]Βοηθητικό!$E$43:$J$43)-1=MAX([1]Βοηθητικό!$E$1:$J$1)-5,'[1]ΣΤΟΙΧΕΙΑ ΕΤΟΥΣ 1'!$BM$43,"")))))</f>
        <v>0</v>
      </c>
      <c r="D3208" s="7">
        <f>IF(MAX([1]Βοηθητικό!$E$43:$J$43)=MAX([1]Βοηθητικό!$E$1:$J$1),'[1]ΣΤΟΙΧΕΙΑ ΕΤΟΥΣ 6'!$BM$43,IF(MAX([1]Βοηθητικό!$E$43:$J$43)=MAX([1]Βοηθητικό!$E$1:$J$1)-1,'[1]ΣΤΟΙΧΕΙΑ ΕΤΟΥΣ 5'!$BM$43,IF(MAX([1]Βοηθητικό!$E$43:$J$43)=MAX([1]Βοηθητικό!$E$1:$J$1)-2,'[1]ΣΤΟΙΧΕΙΑ ΕΤΟΥΣ 4'!$BM$43,IF(MAX([1]Βοηθητικό!$E$43:$J$43)=MAX([1]Βοηθητικό!$E$1:$J$1)-3,'[1]ΣΤΟΙΧΕΙΑ ΕΤΟΥΣ 3'!$BM$43,IF(MAX([1]Βοηθητικό!$E$43:$J$43)=MAX([1]Βοηθητικό!$E$1:$J$1)-4,'[1]ΣΤΟΙΧΕΙΑ ΕΤΟΥΣ 2'!$BM$43,IF(MAX([1]Βοηθητικό!$E$43:$J$43)=MAX([1]Βοηθητικό!$E$1:$J$1)-5,'[1]ΣΤΟΙΧΕΙΑ ΕΤΟΥΣ 1'!$BM$43,""))))))</f>
        <v>0</v>
      </c>
    </row>
    <row r="3209" spans="1:4" x14ac:dyDescent="0.25">
      <c r="A3209" s="1"/>
      <c r="B3209" s="9"/>
      <c r="C3209" s="9"/>
      <c r="D3209" s="9"/>
    </row>
    <row r="3210" spans="1:4" x14ac:dyDescent="0.25">
      <c r="A3210" s="1" t="s">
        <v>176</v>
      </c>
      <c r="B3210" s="1"/>
      <c r="C3210" s="1"/>
      <c r="D3210" s="2" t="s">
        <v>192</v>
      </c>
    </row>
    <row r="3211" spans="1:4" x14ac:dyDescent="0.25">
      <c r="A3211" s="3" t="str">
        <f>"ΚΩΔΙΚΟΣ ICAP" &amp; ": " &amp; '[1]ΣΤΟΙΧΕΙΑ ΕΤΟΥΣ 3'!A$43</f>
        <v>ΚΩΔΙΚΟΣ ICAP: 250924</v>
      </c>
      <c r="B3211" s="1"/>
      <c r="C3211" s="1"/>
      <c r="D3211" s="1"/>
    </row>
    <row r="3212" spans="1:4" x14ac:dyDescent="0.25">
      <c r="A3212" s="3" t="str">
        <f>'[1]ΣΤΟΙΧΕΙΑ ΕΤΟΥΣ 3'!B$43</f>
        <v>ΛΑΤΤΑΣ, ΔΙΟΝΥΣΙΟΣ, Α.Β.Ε.Ε.</v>
      </c>
      <c r="B3212" s="1"/>
      <c r="C3212" s="1"/>
      <c r="D3212" s="1"/>
    </row>
    <row r="3213" spans="1:4" x14ac:dyDescent="0.25">
      <c r="A3213" s="3" t="s">
        <v>193</v>
      </c>
      <c r="B3213" s="4" t="str">
        <f>RIGHT(B3192,4)</f>
        <v>2018</v>
      </c>
      <c r="C3213" s="4" t="str">
        <f>RIGHT(C3192,4)</f>
        <v>2019</v>
      </c>
      <c r="D3213" s="4" t="str">
        <f>RIGHT(D3192,4)</f>
        <v>2020</v>
      </c>
    </row>
    <row r="3214" spans="1:4" x14ac:dyDescent="0.25">
      <c r="A3214" s="1" t="s">
        <v>194</v>
      </c>
      <c r="B3214" s="10">
        <f>IF(B3178&lt;=0,"-",IF(OR(B3205/B3178*100&lt;-500,B3205/B3178*100&gt;500),"-",B3205/B3178*100))</f>
        <v>-2.0998030791921325</v>
      </c>
      <c r="C3214" s="10">
        <f>IF(C3178&lt;=0,"-",IF(OR(C3205/C3178*100&lt;-500,C3205/C3178*100&gt;500),"-",C3205/C3178*100))</f>
        <v>-4.7083579121101398</v>
      </c>
      <c r="D3214" s="10">
        <f>IF(D3178&lt;=0,"-",IF(OR(D3205/D3178*100&lt;-500,D3205/D3178*100&gt;500),"-",D3205/D3178*100))</f>
        <v>-2.5354687249869685</v>
      </c>
    </row>
    <row r="3215" spans="1:4" x14ac:dyDescent="0.25">
      <c r="A3215" s="1" t="s">
        <v>195</v>
      </c>
      <c r="B3215" s="10">
        <f>IF(B3190=0,"-",IF(OR(B3205/B3190*100&lt;-500,B3205/B3190*100&gt;500),"-",B3205/B3190*100))</f>
        <v>-1.4790119777827444</v>
      </c>
      <c r="C3215" s="10">
        <f>IF(C3190=0,"-",IF(OR(C3205/C3190*100&lt;-500,C3205/C3190*100&gt;500),"-",C3205/C3190*100))</f>
        <v>-3.1191010549001525</v>
      </c>
      <c r="D3215" s="10">
        <f>IF(D3190=0,"-",IF(OR(D3205/D3190*100&lt;-500,D3205/D3190*100&gt;500),"-",D3205/D3190*100))</f>
        <v>-1.8314498769330847</v>
      </c>
    </row>
    <row r="3216" spans="1:4" x14ac:dyDescent="0.25">
      <c r="A3216" s="1" t="s">
        <v>196</v>
      </c>
      <c r="B3216" s="10">
        <f>IF(B3193=0,"-",IF(OR(B3195/B3193*100&lt;-500,B3195/B3193*100&gt;99),"-",B3195/B3193*100))</f>
        <v>34.97807999570108</v>
      </c>
      <c r="C3216" s="10">
        <f>IF(C3193=0,"-",IF(OR(C3195/C3193*100&lt;-500,C3195/C3193*100&gt;99),"-",C3195/C3193*100))</f>
        <v>37.195872902925643</v>
      </c>
      <c r="D3216" s="10">
        <f>IF(D3193=0,"-",IF(OR(D3195/D3193*100&lt;-500,D3195/D3193*100&gt;99),"-",D3195/D3193*100))</f>
        <v>37.308334854206734</v>
      </c>
    </row>
    <row r="3217" spans="1:4" x14ac:dyDescent="0.25">
      <c r="A3217" s="1" t="s">
        <v>197</v>
      </c>
      <c r="B3217" s="10">
        <f>IF(B3193=0,"-",IF(OR(B3199/B3193*100&lt;-500,B3199/B3193*100&gt;500),"-",B3199/B3193*100))</f>
        <v>-3.2004549688328434</v>
      </c>
      <c r="C3217" s="10">
        <f>IF(C3193=0,"-",IF(OR(C3199/C3193*100&lt;-500,C3199/C3193*100&gt;500),"-",C3199/C3193*100))</f>
        <v>-8.8182633984452092</v>
      </c>
      <c r="D3217" s="10">
        <f>IF(D3193=0,"-",IF(OR(D3199/D3193*100&lt;-500,D3199/D3193*100&gt;500),"-",D3199/D3193*100))</f>
        <v>-4.5137650741952235</v>
      </c>
    </row>
    <row r="3218" spans="1:4" x14ac:dyDescent="0.25">
      <c r="A3218" s="1" t="s">
        <v>198</v>
      </c>
      <c r="B3218" s="10">
        <f>IF(B3193=0,"-",IF(OR(B3205/B3193*100&lt;-500,B3205/B3193*100&gt;500),"-",B3205/B3193*100))</f>
        <v>-3.2004549688328434</v>
      </c>
      <c r="C3218" s="10">
        <f>IF(C3193=0,"-",IF(OR(C3205/C3193*100&lt;-500,C3205/C3193*100&gt;500),"-",C3205/C3193*100))</f>
        <v>-8.8182633984452092</v>
      </c>
      <c r="D3218" s="10">
        <f>IF(D3193=0,"-",IF(OR(D3205/D3193*100&lt;-500,D3205/D3193*100&gt;500),"-",D3205/D3193*100))</f>
        <v>-4.5137650741952235</v>
      </c>
    </row>
    <row r="3219" spans="1:4" x14ac:dyDescent="0.25">
      <c r="A3219" s="1" t="s">
        <v>199</v>
      </c>
      <c r="B3219" s="10">
        <f>IF(B3193=0,"-",IF(OR(B3206/B3193*100&lt;-500,B3206/B3193*100&gt;500),"-",B3206/B3193*100))</f>
        <v>10.171643261445869</v>
      </c>
      <c r="C3219" s="10">
        <f t="shared" ref="C3219:D3219" si="37">IF(C3193=0,"-",IF(OR(C3206/C3193*100&lt;-500,C3206/C3193*100&gt;500),"-",C3206/C3193*100))</f>
        <v>10.496787138760171</v>
      </c>
      <c r="D3219" s="10">
        <f t="shared" si="37"/>
        <v>13.426878746613133</v>
      </c>
    </row>
    <row r="3220" spans="1:4" x14ac:dyDescent="0.25">
      <c r="A3220" s="1" t="s">
        <v>200</v>
      </c>
      <c r="B3220" s="10">
        <f>IF(B3178&lt;=0,"-",IF(OR((B3182+B3185)/B3178&lt;=0,(B3182+B3185)/B3178&gt;100),"-",(B3182+B3185)/B3178))</f>
        <v>0.4197336537734096</v>
      </c>
      <c r="C3220" s="10">
        <f>IF(C3178&lt;=0,"-",IF(OR((C3182+C3185)/C3178&lt;=0,(C3182+C3185)/C3178&gt;100),"-",(C3182+C3185)/C3178))</f>
        <v>0.50952400362701988</v>
      </c>
      <c r="D3220" s="10">
        <f>IF(D3178&lt;=0,"-",IF(OR((D3182+D3185)/D3178&lt;=0,(D3182+D3185)/D3178&gt;100),"-",(D3182+D3185)/D3178))</f>
        <v>0.38440519553438285</v>
      </c>
    </row>
    <row r="3221" spans="1:4" x14ac:dyDescent="0.25">
      <c r="A3221" s="1" t="s">
        <v>201</v>
      </c>
      <c r="B3221" s="10" t="str">
        <f>IF(B3197=0,"-",IF((B3197+B3205)&lt;=0,"-",IF(OR((B3197+B3205)/B3197&lt;=0,(B3197+B3205)/B3197&gt;1000),"-",(B3197+B3205)/B3197)))</f>
        <v>-</v>
      </c>
      <c r="C3221" s="10" t="str">
        <f>IF(C3197=0,"-",IF((C3197+C3205)&lt;=0,"-",IF(OR((C3197+C3205)/C3197&lt;=0,(C3197+C3205)/C3197&gt;1000),"-",(C3197+C3205)/C3197)))</f>
        <v>-</v>
      </c>
      <c r="D3221" s="10" t="str">
        <f>IF(D3197=0,"-",IF((D3197+D3205)&lt;=0,"-",IF(OR((D3197+D3205)/D3197&lt;=0,(D3197+D3205)/D3197&gt;1000),"-",(D3197+D3205)/D3197)))</f>
        <v>-</v>
      </c>
    </row>
    <row r="3222" spans="1:4" x14ac:dyDescent="0.25">
      <c r="A3222" s="1" t="s">
        <v>202</v>
      </c>
      <c r="B3222" s="10">
        <f>IF(B3178&lt;=0,"-",IF(B3186=0,"-",IF(OR(B3186/B3178*100&lt;0,B3186/B3178*100&gt;1000),"-",B3186/B3178*100)))</f>
        <v>17.56914079801037</v>
      </c>
      <c r="C3222" s="10">
        <f>IF(C3178&lt;=0,"-",IF(C3186=0,"-",IF(OR(C3186/C3178*100&lt;0,C3186/C3178*100&gt;1000),"-",C3186/C3178*100)))</f>
        <v>20.479895650114095</v>
      </c>
      <c r="D3222" s="10">
        <f>IF(D3178&lt;=0,"-",IF(D3186=0,"-",IF(OR(D3186/D3178*100&lt;0,D3186/D3178*100&gt;1000),"-",D3186/D3178*100)))</f>
        <v>18.083667629007113</v>
      </c>
    </row>
    <row r="3223" spans="1:4" x14ac:dyDescent="0.25">
      <c r="A3223" s="1" t="s">
        <v>81</v>
      </c>
      <c r="B3223" s="10">
        <f>IF(B3185=0,"-",IF(OR((B3166+B3170+B3174)/B3185&lt;0,(B3166+B3170+B3174)/B3185&gt;50),"-",(B3166+B3170+B3174)/B3185))</f>
        <v>2.1429266917774874</v>
      </c>
      <c r="C3223" s="10">
        <f>IF(C3185=0,"-",IF(OR((C3166+C3170+C3174)/C3185&lt;0,(C3166+C3170+C3174)/C3185&gt;50),"-",(C3166+C3170+C3174)/C3185))</f>
        <v>1.862972541588781</v>
      </c>
      <c r="D3223" s="10">
        <f>IF(D3185=0,"-",IF(OR((D3166+D3170+D3174)/D3185&lt;0,(D3166+D3170+D3174)/D3185&gt;50),"-",(D3166+D3170+D3174)/D3185))</f>
        <v>2.4101923975205466</v>
      </c>
    </row>
    <row r="3224" spans="1:4" x14ac:dyDescent="0.25">
      <c r="A3224" s="1" t="s">
        <v>203</v>
      </c>
      <c r="B3224" s="10">
        <f>IF(B3185=0,"-",IF(OR((B3170+B3174)/B3185&lt;0,(B3170+B3174)/B3185&gt;30),"-",(B3170+B3174)/B3185))</f>
        <v>1.3785043403000201</v>
      </c>
      <c r="C3224" s="10">
        <f>IF(C3185=0,"-",IF(OR((C3170+C3174)/C3185&lt;0,(C3170+C3174)/C3185&gt;30),"-",(C3170+C3174)/C3185))</f>
        <v>1.2445949521590318</v>
      </c>
      <c r="D3224" s="10">
        <f>IF(D3185=0,"-",IF(OR((D3170+D3174)/D3185&lt;0,(D3170+D3174)/D3185&gt;30),"-",(D3170+D3174)/D3185))</f>
        <v>1.5229134842383003</v>
      </c>
    </row>
    <row r="3225" spans="1:4" x14ac:dyDescent="0.25">
      <c r="A3225" s="1" t="s">
        <v>204</v>
      </c>
      <c r="B3225" s="10">
        <f>IF(B3185=0,"-",IF(OR((B3172+B3174)/B3185&lt;0,(B3172+B3174)/B3185&gt;15),"-",(B3172+B3174)/B3185))</f>
        <v>0.72333968221430744</v>
      </c>
      <c r="C3225" s="10">
        <f>IF(C3185=0,"-",IF(OR((C3172+C3174)/C3185&lt;0,(C3172+C3174)/C3185&gt;15),"-",(C3172+C3174)/C3185))</f>
        <v>3.3606039655510886E-2</v>
      </c>
      <c r="D3225" s="10">
        <f>IF(D3185=0,"-",IF(OR((D3172+D3174)/D3185&lt;0,(D3172+D3174)/D3185&gt;15),"-",(D3172+D3174)/D3185))</f>
        <v>0.30928153918016438</v>
      </c>
    </row>
    <row r="3226" spans="1:4" x14ac:dyDescent="0.25">
      <c r="A3226" s="1" t="s">
        <v>205</v>
      </c>
      <c r="B3226" s="8">
        <f>IF((B3166+B3170+B3174)-B3185=0,"-",(B3166+B3170+B3174)-B3185)</f>
        <v>401445</v>
      </c>
      <c r="C3226" s="8">
        <f>IF((C3166+C3170+C3174)-C3185=0,"-",(C3166+C3170+C3174)-C3185)</f>
        <v>404420</v>
      </c>
      <c r="D3226" s="8">
        <f>IF((D3166+D3170+D3174)-D3185=0,"-",(D3166+D3170+D3174)-D3185)</f>
        <v>446811</v>
      </c>
    </row>
    <row r="3227" spans="1:4" x14ac:dyDescent="0.25">
      <c r="A3227" s="1" t="s">
        <v>206</v>
      </c>
      <c r="B3227" s="11">
        <f>IF(B3193=0,"-",IF(OR(B3171/B3193*365&lt;=0,B3171/B3193*365&gt;720),"-",B3171/B3193*365))</f>
        <v>90.13977641147811</v>
      </c>
      <c r="C3227" s="11">
        <f>IF(C3193=0,"-",IF(OR(C3171/C3193*365&lt;=0,C3171/C3193*365&gt;720),"-",C3171/C3193*365))</f>
        <v>110.790042650895</v>
      </c>
      <c r="D3227" s="11">
        <f>IF(D3193=0,"-",IF(OR(D3171/D3193*365&lt;=0,D3171/D3193*365&gt;720),"-",D3171/D3193*365))</f>
        <v>101.919297777653</v>
      </c>
    </row>
    <row r="3228" spans="1:4" x14ac:dyDescent="0.25">
      <c r="A3228" s="1" t="s">
        <v>207</v>
      </c>
      <c r="B3228" s="11">
        <f>IF(B3194=0,"-",IF(OR(B3187/B3194*365&lt;=0,B3187/B3194*365&gt;720),"-",B3187/B3194*365))</f>
        <v>35.885578169684592</v>
      </c>
      <c r="C3228" s="11" t="str">
        <f>IF(C3194=0,"-",IF(OR(C3187/C3194*365&lt;=0,C3187/C3194*365&gt;720),"-",C3187/C3194*365))</f>
        <v>-</v>
      </c>
      <c r="D3228" s="11" t="str">
        <f>IF(D3194=0,"-",IF(OR(D3187/D3194*365&lt;=0,D3187/D3194*365&gt;720),"-",D3187/D3194*365))</f>
        <v>-</v>
      </c>
    </row>
    <row r="3229" spans="1:4" x14ac:dyDescent="0.25">
      <c r="A3229" s="1" t="s">
        <v>208</v>
      </c>
      <c r="B3229" s="11">
        <f>IF(B3194=0,"-",IF(OR(B3166/B3194*365&lt;=0,B3166/B3194*365&gt;720),"-",B3166/B3194*365))</f>
        <v>168.73379625245562</v>
      </c>
      <c r="C3229" s="11">
        <f>IF(C3194=0,"-",IF(OR(C3166/C3194*365&lt;=0,C3166/C3194*365&gt;720),"-",C3166/C3194*365))</f>
        <v>242.59609827252461</v>
      </c>
      <c r="D3229" s="11">
        <f>IF(D3194=0,"-",IF(OR(D3166/D3194*365&lt;=0,D3166/D3194*365&gt;720),"-",D3166/D3194*365))</f>
        <v>229.7839367250464</v>
      </c>
    </row>
    <row r="3230" spans="1:4" x14ac:dyDescent="0.25">
      <c r="A3230" s="1" t="s">
        <v>209</v>
      </c>
      <c r="B3230" s="10">
        <f>IF(OR(B3190=0,B3193=0),"-",IF(OR(B3193/B3190&lt;=0,B3193/B3190&gt;100),"-",B3193/B3190))</f>
        <v>0.46212553908300014</v>
      </c>
      <c r="C3230" s="10">
        <f>IF(OR(C3190=0,C3193=0),"-",IF(OR(C3193/C3190&lt;=0,C3193/C3190&gt;100),"-",C3193/C3190))</f>
        <v>0.35370921846699394</v>
      </c>
      <c r="D3230" s="10">
        <f>IF(OR(D3190=0,D3193=0),"-",IF(OR(D3193/D3190&lt;=0,D3193/D3190&gt;100),"-",D3193/D3190))</f>
        <v>0.40574771766552797</v>
      </c>
    </row>
    <row r="3231" spans="1:4" x14ac:dyDescent="0.25">
      <c r="A3231" s="1" t="s">
        <v>210</v>
      </c>
      <c r="B3231" s="8">
        <f>IF(OR(B3229="-",B3227="-",B3228="-"),"-",(B3229+B3227)-B3228)</f>
        <v>222.98799449424911</v>
      </c>
      <c r="C3231" s="8" t="str">
        <f>IF(OR(C3229="-",C3227="-",C3228="-"),"-",(C3229+C3227)-C3228)</f>
        <v>-</v>
      </c>
      <c r="D3231" s="8" t="str">
        <f>IF(OR(D3229="-",D3227="-",D3228="-"),"-",(D3229+D3227)-D3228)</f>
        <v>-</v>
      </c>
    </row>
    <row r="3232" spans="1:4" x14ac:dyDescent="0.25">
      <c r="A3232" s="1" t="s">
        <v>211</v>
      </c>
      <c r="B3232" s="10">
        <f>IF(B3155=0,"-",(B3155/B3175)*100)</f>
        <v>61.059427433840753</v>
      </c>
      <c r="C3232" s="10">
        <f>IF(C3155=0,"-",(C3155/C3175)*100)</f>
        <v>55.518623152778382</v>
      </c>
      <c r="D3232" s="10">
        <f>IF(D3155=0,"-",(D3155/D3175)*100)</f>
        <v>56.500502122128182</v>
      </c>
    </row>
    <row r="3233" spans="1:4" x14ac:dyDescent="0.25">
      <c r="A3233" s="1" t="s">
        <v>212</v>
      </c>
      <c r="B3233" s="10">
        <f>IF(B3186=0,"-",IF(B3186/B3193&gt;10,"-",(B3186/B3193)*100))</f>
        <v>26.778341513219171</v>
      </c>
      <c r="C3233" s="10">
        <f>IF(C3186=0,"-",IF(C3186/C3193&gt;10,"-",(C3186/C3193)*100))</f>
        <v>38.356708981463214</v>
      </c>
      <c r="D3233" s="10">
        <f>IF(D3186=0,"-",IF(D3186/D3193&gt;10,"-",(D3186/D3193)*100))</f>
        <v>32.19342701913493</v>
      </c>
    </row>
    <row r="3234" spans="1:4" x14ac:dyDescent="0.25">
      <c r="A3234" s="1"/>
      <c r="B3234" s="1"/>
      <c r="C3234" s="1"/>
      <c r="D3234" s="1"/>
    </row>
    <row r="3235" spans="1:4" x14ac:dyDescent="0.25">
      <c r="A3235" s="1" t="s">
        <v>176</v>
      </c>
      <c r="B3235" s="1"/>
      <c r="C3235" s="1"/>
      <c r="D3235" s="2" t="s">
        <v>177</v>
      </c>
    </row>
    <row r="3236" spans="1:4" x14ac:dyDescent="0.25">
      <c r="A3236" s="3" t="str">
        <f>"ΚΩΔΙΚΟΣ ICAP" &amp; ": " &amp; '[1]ΣΤΟΙΧΕΙΑ ΕΤΟΥΣ 3'!A$44</f>
        <v>ΚΩΔΙΚΟΣ ICAP: 37957</v>
      </c>
      <c r="B3236" s="1"/>
      <c r="C3236" s="1"/>
      <c r="D3236" s="2"/>
    </row>
    <row r="3237" spans="1:4" x14ac:dyDescent="0.25">
      <c r="A3237" s="3" t="str">
        <f>'[1]ΣΤΟΙΧΕΙΑ ΕΤΟΥΣ 3'!B$44</f>
        <v>ΜΑΡΜΑΡΙΔΗΣ, Κ., Α.Ε.</v>
      </c>
      <c r="B3237" s="1"/>
      <c r="C3237" s="1"/>
      <c r="D3237" s="1"/>
    </row>
    <row r="3238" spans="1:4" x14ac:dyDescent="0.25">
      <c r="A3238" s="1" t="s">
        <v>178</v>
      </c>
      <c r="B3238" s="2" t="s">
        <v>179</v>
      </c>
      <c r="C3238" s="2" t="s">
        <v>179</v>
      </c>
      <c r="D3238" s="2" t="s">
        <v>179</v>
      </c>
    </row>
    <row r="3239" spans="1:4" x14ac:dyDescent="0.25">
      <c r="A3239" s="3" t="s">
        <v>180</v>
      </c>
      <c r="B3239" s="4" t="str">
        <f>IF(MAX([1]Βοηθητικό!$E$44:$J$44)-2=MAX([1]Βοηθητικό!$E$1:$J$1)-2,RIGHT('[1]ΣΤΟΙΧΕΙΑ ΕΤΟΥΣ 4'!$F$44,10),IF(MAX([1]Βοηθητικό!$E$44:$J$44)-2=MAX([1]Βοηθητικό!$E$1:$J$1)-3,RIGHT('[1]ΣΤΟΙΧΕΙΑ ΕΤΟΥΣ 3'!$F$44,10),IF(MAX([1]Βοηθητικό!$E$44:$J$44)-2=MAX([1]Βοηθητικό!$E$1:$J$1)-4,RIGHT('[1]ΣΤΟΙΧΕΙΑ ΕΤΟΥΣ 2'!$F$44,10),IF(MAX([1]Βοηθητικό!$E$44:$J$44)-2=MAX([1]Βοηθητικό!$E$1:$J$1)-5,RIGHT('[1]ΣΤΟΙΧΕΙΑ ΕΤΟΥΣ 1'!$F$44,10),""))))</f>
        <v>31/12/2017</v>
      </c>
      <c r="C3239" s="17" t="str">
        <f>IF(MAX([1]Βοηθητικό!$E$44:$J$44)-1=MAX([1]Βοηθητικό!$E$1:$J$1)-1,RIGHT('[1]ΣΤΟΙΧΕΙΑ ΕΤΟΥΣ 5'!$F$44,10),IF(MAX([1]Βοηθητικό!$E$44:$J$44)-1=MAX([1]Βοηθητικό!$E$1:$J$1)-2,RIGHT('[1]ΣΤΟΙΧΕΙΑ ΕΤΟΥΣ 4'!$F$44,10),IF(MAX([1]Βοηθητικό!$E$44:$J$44)-1=MAX([1]Βοηθητικό!$E$1:$J$1)-3,RIGHT('[1]ΣΤΟΙΧΕΙΑ ΕΤΟΥΣ 3'!$F$44,10),IF(MAX([1]Βοηθητικό!$E$44:$J$44)-1=MAX([1]Βοηθητικό!$E$1:$J$1)-4,RIGHT('[1]ΣΤΟΙΧΕΙΑ ΕΤΟΥΣ 2'!$F$44,10),IF(MAX([1]Βοηθητικό!$E$44:$J$44)-1=MAX([1]Βοηθητικό!$E$1:$J$1)-5,RIGHT('[1]ΣΤΟΙΧΕΙΑ ΕΤΟΥΣ 1'!$F$44,10),"")))))</f>
        <v>31/12/2018</v>
      </c>
      <c r="D3239" s="5" t="str">
        <f>IF(MAX([1]Βοηθητικό!$E$44:$J$44)=MAX([1]Βοηθητικό!$E$1:$J$1),RIGHT('[1]ΣΤΟΙΧΕΙΑ ΕΤΟΥΣ 6'!$F$44,10),IF(MAX([1]Βοηθητικό!$E$44:$J$44)=MAX([1]Βοηθητικό!$E$1:$J$1)-1,RIGHT('[1]ΣΤΟΙΧΕΙΑ ΕΤΟΥΣ 5'!$F$44,10),IF(MAX([1]Βοηθητικό!$E$44:$J$44)=MAX([1]Βοηθητικό!$E$1:$J$1)-2,RIGHT('[1]ΣΤΟΙΧΕΙΑ ΕΤΟΥΣ 4'!$F$44,10),IF(MAX([1]Βοηθητικό!$E$44:$J$44)=MAX([1]Βοηθητικό!$E$1:$J$1)-3,RIGHT('[1]ΣΤΟΙΧΕΙΑ ΕΤΟΥΣ 3'!$F$44,10),IF(MAX([1]Βοηθητικό!$E$44:$J$44)=MAX([1]Βοηθητικό!$E$1:$J$1)-4,RIGHT('[1]ΣΤΟΙΧΕΙΑ ΕΤΟΥΣ 2'!$F$44,10),IF(MAX([1]Βοηθητικό!$E$44:$J$44)=MAX([1]Βοηθητικό!$E$1:$J$1)-5,RIGHT('[1]ΣΤΟΙΧΕΙΑ ΕΤΟΥΣ 1'!$F$44,10),""))))))</f>
        <v>31/12/2019</v>
      </c>
    </row>
    <row r="3240" spans="1:4" x14ac:dyDescent="0.25">
      <c r="A3240" s="1" t="s">
        <v>6</v>
      </c>
      <c r="B3240" s="6">
        <f>IF(MAX([1]Βοηθητικό!$E$44:$J$44)-2=MAX([1]Βοηθητικό!$E$1:$J$1)-2,'[1]ΣΤΟΙΧΕΙΑ ΕΤΟΥΣ 4'!$G$44,IF(MAX([1]Βοηθητικό!$E$44:$J$44)-2=MAX([1]Βοηθητικό!$E$1:$J$1)-3,'[1]ΣΤΟΙΧΕΙΑ ΕΤΟΥΣ 3'!$G$44,IF(MAX([1]Βοηθητικό!$E$44:$J$44)-2=MAX([1]Βοηθητικό!$E$1:$J$1)-4,'[1]ΣΤΟΙΧΕΙΑ ΕΤΟΥΣ 2'!$G$44,IF(MAX([1]Βοηθητικό!$E$44:$J$44)-2=MAX([1]Βοηθητικό!$E$1:$J$1)-5,'[1]ΣΤΟΙΧΕΙΑ ΕΤΟΥΣ 1'!$G$44,""))))</f>
        <v>15497463</v>
      </c>
      <c r="C3240" s="6">
        <f>IF(MAX([1]Βοηθητικό!$E$44:$J$44)-1=MAX([1]Βοηθητικό!$E$1:$J$1)-1,'[1]ΣΤΟΙΧΕΙΑ ΕΤΟΥΣ 5'!$G$44,IF(MAX([1]Βοηθητικό!$E$44:$J$44)-1=MAX([1]Βοηθητικό!$E$1:$J$1)-2,'[1]ΣΤΟΙΧΕΙΑ ΕΤΟΥΣ 4'!$G$44,IF(MAX([1]Βοηθητικό!$E$44:$J$44)-1=MAX([1]Βοηθητικό!$E$1:$J$1)-3,'[1]ΣΤΟΙΧΕΙΑ ΕΤΟΥΣ 3'!$G$44,IF(MAX([1]Βοηθητικό!$E$44:$J$44)-1=MAX([1]Βοηθητικό!$E$1:$J$1)-4,'[1]ΣΤΟΙΧΕΙΑ ΕΤΟΥΣ 2'!$G$44,IF(MAX([1]Βοηθητικό!$E$44:$J$44)-1=MAX([1]Βοηθητικό!$E$1:$J$1)-5,'[1]ΣΤΟΙΧΕΙΑ ΕΤΟΥΣ 1'!$G$44,"")))))</f>
        <v>49367184</v>
      </c>
      <c r="D3240" s="7">
        <f>IF(MAX([1]Βοηθητικό!$E$44:$J$44)=MAX([1]Βοηθητικό!$E$1:$J$1),'[1]ΣΤΟΙΧΕΙΑ ΕΤΟΥΣ 6'!$G$44,IF(MAX([1]Βοηθητικό!$E$44:$J$44)=MAX([1]Βοηθητικό!$E$1:$J$1)-1,'[1]ΣΤΟΙΧΕΙΑ ΕΤΟΥΣ 5'!$G$44,IF(MAX([1]Βοηθητικό!$E$44:$J$44)=MAX([1]Βοηθητικό!$E$1:$J$1)-2,'[1]ΣΤΟΙΧΕΙΑ ΕΤΟΥΣ 4'!$G$44,IF(MAX([1]Βοηθητικό!$E$44:$J$44)=MAX([1]Βοηθητικό!$E$1:$J$1)-3,'[1]ΣΤΟΙΧΕΙΑ ΕΤΟΥΣ 3'!$G$44,IF(MAX([1]Βοηθητικό!$E$44:$J$44)=MAX([1]Βοηθητικό!$E$1:$J$1)-4,'[1]ΣΤΟΙΧΕΙΑ ΕΤΟΥΣ 2'!$G$44,IF(MAX([1]Βοηθητικό!$E$44:$J$44)=MAX([1]Βοηθητικό!$E$1:$J$1)-5,'[1]ΣΤΟΙΧΕΙΑ ΕΤΟΥΣ 1'!$G$44,""))))))</f>
        <v>50178375</v>
      </c>
    </row>
    <row r="3241" spans="1:4" x14ac:dyDescent="0.25">
      <c r="A3241" s="1" t="s">
        <v>7</v>
      </c>
      <c r="B3241" s="6">
        <f>IF(MAX([1]Βοηθητικό!$E$44:$J$44)-2=MAX([1]Βοηθητικό!$E$1:$J$1)-2,'[1]ΣΤΟΙΧΕΙΑ ΕΤΟΥΣ 4'!$H$44,IF(MAX([1]Βοηθητικό!$E$44:$J$44)-2=MAX([1]Βοηθητικό!$E$1:$J$1)-3,'[1]ΣΤΟΙΧΕΙΑ ΕΤΟΥΣ 3'!$H$44,IF(MAX([1]Βοηθητικό!$E$44:$J$44)-2=MAX([1]Βοηθητικό!$E$1:$J$1)-4,'[1]ΣΤΟΙΧΕΙΑ ΕΤΟΥΣ 2'!$H$44,IF(MAX([1]Βοηθητικό!$E$44:$J$44)-2=MAX([1]Βοηθητικό!$E$1:$J$1)-5,'[1]ΣΤΟΙΧΕΙΑ ΕΤΟΥΣ 1'!$H$44,""))))</f>
        <v>1987999</v>
      </c>
      <c r="C3241" s="6">
        <f>IF(MAX([1]Βοηθητικό!$E$44:$J$44)-1=MAX([1]Βοηθητικό!$E$1:$J$1)-1,'[1]ΣΤΟΙΧΕΙΑ ΕΤΟΥΣ 5'!$H$44,IF(MAX([1]Βοηθητικό!$E$44:$J$44)-1=MAX([1]Βοηθητικό!$E$1:$J$1)-2,'[1]ΣΤΟΙΧΕΙΑ ΕΤΟΥΣ 4'!$H$44,IF(MAX([1]Βοηθητικό!$E$44:$J$44)-1=MAX([1]Βοηθητικό!$E$1:$J$1)-3,'[1]ΣΤΟΙΧΕΙΑ ΕΤΟΥΣ 3'!$H$44,IF(MAX([1]Βοηθητικό!$E$44:$J$44)-1=MAX([1]Βοηθητικό!$E$1:$J$1)-4,'[1]ΣΤΟΙΧΕΙΑ ΕΤΟΥΣ 2'!$H$44,IF(MAX([1]Βοηθητικό!$E$44:$J$44)-1=MAX([1]Βοηθητικό!$E$1:$J$1)-5,'[1]ΣΤΟΙΧΕΙΑ ΕΤΟΥΣ 1'!$H$44,"")))))</f>
        <v>0</v>
      </c>
      <c r="D3241" s="7">
        <f>IF(MAX([1]Βοηθητικό!$E$44:$J$44)=MAX([1]Βοηθητικό!$E$1:$J$1),'[1]ΣΤΟΙΧΕΙΑ ΕΤΟΥΣ 6'!$H$44,IF(MAX([1]Βοηθητικό!$E$44:$J$44)=MAX([1]Βοηθητικό!$E$1:$J$1)-1,'[1]ΣΤΟΙΧΕΙΑ ΕΤΟΥΣ 5'!$H$44,IF(MAX([1]Βοηθητικό!$E$44:$J$44)=MAX([1]Βοηθητικό!$E$1:$J$1)-2,'[1]ΣΤΟΙΧΕΙΑ ΕΤΟΥΣ 4'!$H$44,IF(MAX([1]Βοηθητικό!$E$44:$J$44)=MAX([1]Βοηθητικό!$E$1:$J$1)-3,'[1]ΣΤΟΙΧΕΙΑ ΕΤΟΥΣ 3'!$H$44,IF(MAX([1]Βοηθητικό!$E$44:$J$44)=MAX([1]Βοηθητικό!$E$1:$J$1)-4,'[1]ΣΤΟΙΧΕΙΑ ΕΤΟΥΣ 2'!$H$44,IF(MAX([1]Βοηθητικό!$E$44:$J$44)=MAX([1]Βοηθητικό!$E$1:$J$1)-5,'[1]ΣΤΟΙΧΕΙΑ ΕΤΟΥΣ 1'!$H$44,""))))))</f>
        <v>0</v>
      </c>
    </row>
    <row r="3242" spans="1:4" x14ac:dyDescent="0.25">
      <c r="A3242" s="1" t="s">
        <v>8</v>
      </c>
      <c r="B3242" s="6">
        <f>IF(MAX([1]Βοηθητικό!$E$44:$J$44)-2=MAX([1]Βοηθητικό!$E$1:$J$1)-2,'[1]ΣΤΟΙΧΕΙΑ ΕΤΟΥΣ 4'!$I$44,IF(MAX([1]Βοηθητικό!$E$44:$J$44)-2=MAX([1]Βοηθητικό!$E$1:$J$1)-3,'[1]ΣΤΟΙΧΕΙΑ ΕΤΟΥΣ 3'!$I$44,IF(MAX([1]Βοηθητικό!$E$44:$J$44)-2=MAX([1]Βοηθητικό!$E$1:$J$1)-4,'[1]ΣΤΟΙΧΕΙΑ ΕΤΟΥΣ 2'!$I$44,IF(MAX([1]Βοηθητικό!$E$44:$J$44)-2=MAX([1]Βοηθητικό!$E$1:$J$1)-5,'[1]ΣΤΟΙΧΕΙΑ ΕΤΟΥΣ 1'!$I$44,""))))</f>
        <v>13798669</v>
      </c>
      <c r="C3242" s="6">
        <f>IF(MAX([1]Βοηθητικό!$E$44:$J$44)-1=MAX([1]Βοηθητικό!$E$1:$J$1)-1,'[1]ΣΤΟΙΧΕΙΑ ΕΤΟΥΣ 5'!$I$44,IF(MAX([1]Βοηθητικό!$E$44:$J$44)-1=MAX([1]Βοηθητικό!$E$1:$J$1)-2,'[1]ΣΤΟΙΧΕΙΑ ΕΤΟΥΣ 4'!$I$44,IF(MAX([1]Βοηθητικό!$E$44:$J$44)-1=MAX([1]Βοηθητικό!$E$1:$J$1)-3,'[1]ΣΤΟΙΧΕΙΑ ΕΤΟΥΣ 3'!$I$44,IF(MAX([1]Βοηθητικό!$E$44:$J$44)-1=MAX([1]Βοηθητικό!$E$1:$J$1)-4,'[1]ΣΤΟΙΧΕΙΑ ΕΤΟΥΣ 2'!$I$44,IF(MAX([1]Βοηθητικό!$E$44:$J$44)-1=MAX([1]Βοηθητικό!$E$1:$J$1)-5,'[1]ΣΤΟΙΧΕΙΑ ΕΤΟΥΣ 1'!$I$44,"")))))</f>
        <v>35690726</v>
      </c>
      <c r="D3242" s="7">
        <f>IF(MAX([1]Βοηθητικό!$E$44:$J$44)=MAX([1]Βοηθητικό!$E$1:$J$1),'[1]ΣΤΟΙΧΕΙΑ ΕΤΟΥΣ 6'!$I$44,IF(MAX([1]Βοηθητικό!$E$44:$J$44)=MAX([1]Βοηθητικό!$E$1:$J$1)-1,'[1]ΣΤΟΙΧΕΙΑ ΕΤΟΥΣ 5'!$I$44,IF(MAX([1]Βοηθητικό!$E$44:$J$44)=MAX([1]Βοηθητικό!$E$1:$J$1)-2,'[1]ΣΤΟΙΧΕΙΑ ΕΤΟΥΣ 4'!$I$44,IF(MAX([1]Βοηθητικό!$E$44:$J$44)=MAX([1]Βοηθητικό!$E$1:$J$1)-3,'[1]ΣΤΟΙΧΕΙΑ ΕΤΟΥΣ 3'!$I$44,IF(MAX([1]Βοηθητικό!$E$44:$J$44)=MAX([1]Βοηθητικό!$E$1:$J$1)-4,'[1]ΣΤΟΙΧΕΙΑ ΕΤΟΥΣ 2'!$I$44,IF(MAX([1]Βοηθητικό!$E$44:$J$44)=MAX([1]Βοηθητικό!$E$1:$J$1)-5,'[1]ΣΤΟΙΧΕΙΑ ΕΤΟΥΣ 1'!$I$44,""))))))</f>
        <v>35514690</v>
      </c>
    </row>
    <row r="3243" spans="1:4" x14ac:dyDescent="0.25">
      <c r="A3243" s="1" t="s">
        <v>57</v>
      </c>
      <c r="B3243" s="6">
        <f>IF(MAX([1]Βοηθητικό!$E$44:$J$44)-2=MAX([1]Βοηθητικό!$E$1:$J$1)-2,'[1]ΣΤΟΙΧΕΙΑ ΕΤΟΥΣ 4'!$BF$44,IF(MAX([1]Βοηθητικό!$E$44:$J$44)-2=MAX([1]Βοηθητικό!$E$1:$J$1)-3,'[1]ΣΤΟΙΧΕΙΑ ΕΤΟΥΣ 3'!$BF$44,IF(MAX([1]Βοηθητικό!$E$44:$J$44)-2=MAX([1]Βοηθητικό!$E$1:$J$1)-4,'[1]ΣΤΟΙΧΕΙΑ ΕΤΟΥΣ 2'!$BF$44,IF(MAX([1]Βοηθητικό!$E$44:$J$44)-2=MAX([1]Βοηθητικό!$E$1:$J$1)-5,'[1]ΣΤΟΙΧΕΙΑ ΕΤΟΥΣ 1'!$BF$44,""))))</f>
        <v>1598</v>
      </c>
      <c r="C3243" s="6">
        <f>IF(MAX([1]Βοηθητικό!$E$44:$J$44)-1=MAX([1]Βοηθητικό!$E$1:$J$1)-1,'[1]ΣΤΟΙΧΕΙΑ ΕΤΟΥΣ 5'!$BF$44,IF(MAX([1]Βοηθητικό!$E$44:$J$44)-1=MAX([1]Βοηθητικό!$E$1:$J$1)-2,'[1]ΣΤΟΙΧΕΙΑ ΕΤΟΥΣ 4'!$BF$44,IF(MAX([1]Βοηθητικό!$E$44:$J$44)-1=MAX([1]Βοηθητικό!$E$1:$J$1)-3,'[1]ΣΤΟΙΧΕΙΑ ΕΤΟΥΣ 3'!$BF$44,IF(MAX([1]Βοηθητικό!$E$44:$J$44)-1=MAX([1]Βοηθητικό!$E$1:$J$1)-4,'[1]ΣΤΟΙΧΕΙΑ ΕΤΟΥΣ 2'!$BF$44,IF(MAX([1]Βοηθητικό!$E$44:$J$44)-1=MAX([1]Βοηθητικό!$E$1:$J$1)-5,'[1]ΣΤΟΙΧΕΙΑ ΕΤΟΥΣ 1'!$BF$44,"")))))</f>
        <v>1598</v>
      </c>
      <c r="D3243" s="7">
        <f>IF(MAX([1]Βοηθητικό!$E$44:$J$44)=MAX([1]Βοηθητικό!$E$1:$J$1),'[1]ΣΤΟΙΧΕΙΑ ΕΤΟΥΣ 6'!$BF$44,IF(MAX([1]Βοηθητικό!$E$44:$J$44)=MAX([1]Βοηθητικό!$E$1:$J$1)-1,'[1]ΣΤΟΙΧΕΙΑ ΕΤΟΥΣ 5'!$BF$44,IF(MAX([1]Βοηθητικό!$E$44:$J$44)=MAX([1]Βοηθητικό!$E$1:$J$1)-2,'[1]ΣΤΟΙΧΕΙΑ ΕΤΟΥΣ 4'!$BF$44,IF(MAX([1]Βοηθητικό!$E$44:$J$44)=MAX([1]Βοηθητικό!$E$1:$J$1)-3,'[1]ΣΤΟΙΧΕΙΑ ΕΤΟΥΣ 3'!$BF$44,IF(MAX([1]Βοηθητικό!$E$44:$J$44)=MAX([1]Βοηθητικό!$E$1:$J$1)-4,'[1]ΣΤΟΙΧΕΙΑ ΕΤΟΥΣ 2'!$BF$44,IF(MAX([1]Βοηθητικό!$E$44:$J$44)=MAX([1]Βοηθητικό!$E$1:$J$1)-5,'[1]ΣΤΟΙΧΕΙΑ ΕΤΟΥΣ 1'!$BF$44,""))))))</f>
        <v>1598</v>
      </c>
    </row>
    <row r="3244" spans="1:4" x14ac:dyDescent="0.25">
      <c r="A3244" s="1" t="s">
        <v>9</v>
      </c>
      <c r="B3244" s="6">
        <f>IF(MAX([1]Βοηθητικό!$E$44:$J$44)-2=MAX([1]Βοηθητικό!$E$1:$J$1)-2,'[1]ΣΤΟΙΧΕΙΑ ΕΤΟΥΣ 4'!$J$44,IF(MAX([1]Βοηθητικό!$E$44:$J$44)-2=MAX([1]Βοηθητικό!$E$1:$J$1)-3,'[1]ΣΤΟΙΧΕΙΑ ΕΤΟΥΣ 3'!$J$44,IF(MAX([1]Βοηθητικό!$E$44:$J$44)-2=MAX([1]Βοηθητικό!$E$1:$J$1)-4,'[1]ΣΤΟΙΧΕΙΑ ΕΤΟΥΣ 2'!$J$44,IF(MAX([1]Βοηθητικό!$E$44:$J$44)-2=MAX([1]Βοηθητικό!$E$1:$J$1)-5,'[1]ΣΤΟΙΧΕΙΑ ΕΤΟΥΣ 1'!$J$44,""))))</f>
        <v>13827</v>
      </c>
      <c r="C3244" s="6">
        <f>IF(MAX([1]Βοηθητικό!$E$44:$J$44)-1=MAX([1]Βοηθητικό!$E$1:$J$1)-1,'[1]ΣΤΟΙΧΕΙΑ ΕΤΟΥΣ 5'!$J$44,IF(MAX([1]Βοηθητικό!$E$44:$J$44)-1=MAX([1]Βοηθητικό!$E$1:$J$1)-2,'[1]ΣΤΟΙΧΕΙΑ ΕΤΟΥΣ 4'!$J$44,IF(MAX([1]Βοηθητικό!$E$44:$J$44)-1=MAX([1]Βοηθητικό!$E$1:$J$1)-3,'[1]ΣΤΟΙΧΕΙΑ ΕΤΟΥΣ 3'!$J$44,IF(MAX([1]Βοηθητικό!$E$44:$J$44)-1=MAX([1]Βοηθητικό!$E$1:$J$1)-4,'[1]ΣΤΟΙΧΕΙΑ ΕΤΟΥΣ 2'!$J$44,IF(MAX([1]Βοηθητικό!$E$44:$J$44)-1=MAX([1]Βοηθητικό!$E$1:$J$1)-5,'[1]ΣΤΟΙΧΕΙΑ ΕΤΟΥΣ 1'!$J$44,"")))))</f>
        <v>0</v>
      </c>
      <c r="D3244" s="7">
        <f>IF(MAX([1]Βοηθητικό!$E$44:$J$44)=MAX([1]Βοηθητικό!$E$1:$J$1),'[1]ΣΤΟΙΧΕΙΑ ΕΤΟΥΣ 6'!$J$44,IF(MAX([1]Βοηθητικό!$E$44:$J$44)=MAX([1]Βοηθητικό!$E$1:$J$1)-1,'[1]ΣΤΟΙΧΕΙΑ ΕΤΟΥΣ 5'!$J$44,IF(MAX([1]Βοηθητικό!$E$44:$J$44)=MAX([1]Βοηθητικό!$E$1:$J$1)-2,'[1]ΣΤΟΙΧΕΙΑ ΕΤΟΥΣ 4'!$J$44,IF(MAX([1]Βοηθητικό!$E$44:$J$44)=MAX([1]Βοηθητικό!$E$1:$J$1)-3,'[1]ΣΤΟΙΧΕΙΑ ΕΤΟΥΣ 3'!$J$44,IF(MAX([1]Βοηθητικό!$E$44:$J$44)=MAX([1]Βοηθητικό!$E$1:$J$1)-4,'[1]ΣΤΟΙΧΕΙΑ ΕΤΟΥΣ 2'!$J$44,IF(MAX([1]Βοηθητικό!$E$44:$J$44)=MAX([1]Βοηθητικό!$E$1:$J$1)-5,'[1]ΣΤΟΙΧΕΙΑ ΕΤΟΥΣ 1'!$J$44,""))))))</f>
        <v>0</v>
      </c>
    </row>
    <row r="3245" spans="1:4" x14ac:dyDescent="0.25">
      <c r="A3245" s="1" t="s">
        <v>181</v>
      </c>
      <c r="B3245" s="6">
        <f>IF(MAX([1]Βοηθητικό!$E$44:$J$44)-2=MAX([1]Βοηθητικό!$E$1:$J$1)-2,'[1]ΣΤΟΙΧΕΙΑ ΕΤΟΥΣ 4'!$M$44,IF(MAX([1]Βοηθητικό!$E$44:$J$44)-2=MAX([1]Βοηθητικό!$E$1:$J$1)-3,'[1]ΣΤΟΙΧΕΙΑ ΕΤΟΥΣ 3'!$M$44,IF(MAX([1]Βοηθητικό!$E$44:$J$44)-2=MAX([1]Βοηθητικό!$E$1:$J$1)-4,'[1]ΣΤΟΙΧΕΙΑ ΕΤΟΥΣ 2'!$M$44,IF(MAX([1]Βοηθητικό!$E$44:$J$44)-2=MAX([1]Βοηθητικό!$E$1:$J$1)-5,'[1]ΣΤΟΙΧΕΙΑ ΕΤΟΥΣ 1'!$M$44,""))))</f>
        <v>5324546</v>
      </c>
      <c r="C3245" s="6">
        <f>IF(MAX([1]Βοηθητικό!$E$44:$J$44)-1=MAX([1]Βοηθητικό!$E$1:$J$1)-1,'[1]ΣΤΟΙΧΕΙΑ ΕΤΟΥΣ 5'!$M$44,IF(MAX([1]Βοηθητικό!$E$44:$J$44)-1=MAX([1]Βοηθητικό!$E$1:$J$1)-2,'[1]ΣΤΟΙΧΕΙΑ ΕΤΟΥΣ 4'!$M$44,IF(MAX([1]Βοηθητικό!$E$44:$J$44)-1=MAX([1]Βοηθητικό!$E$1:$J$1)-3,'[1]ΣΤΟΙΧΕΙΑ ΕΤΟΥΣ 3'!$M$44,IF(MAX([1]Βοηθητικό!$E$44:$J$44)-1=MAX([1]Βοηθητικό!$E$1:$J$1)-4,'[1]ΣΤΟΙΧΕΙΑ ΕΤΟΥΣ 2'!$M$44,IF(MAX([1]Βοηθητικό!$E$44:$J$44)-1=MAX([1]Βοηθητικό!$E$1:$J$1)-5,'[1]ΣΤΟΙΧΕΙΑ ΕΤΟΥΣ 1'!$M$44,"")))))</f>
        <v>1644528</v>
      </c>
      <c r="D3245" s="7">
        <f>IF(MAX([1]Βοηθητικό!$E$44:$J$44)=MAX([1]Βοηθητικό!$E$1:$J$1),'[1]ΣΤΟΙΧΕΙΑ ΕΤΟΥΣ 6'!$M$44,IF(MAX([1]Βοηθητικό!$E$44:$J$44)=MAX([1]Βοηθητικό!$E$1:$J$1)-1,'[1]ΣΤΟΙΧΕΙΑ ΕΤΟΥΣ 5'!$M$44,IF(MAX([1]Βοηθητικό!$E$44:$J$44)=MAX([1]Βοηθητικό!$E$1:$J$1)-2,'[1]ΣΤΟΙΧΕΙΑ ΕΤΟΥΣ 4'!$M$44,IF(MAX([1]Βοηθητικό!$E$44:$J$44)=MAX([1]Βοηθητικό!$E$1:$J$1)-3,'[1]ΣΤΟΙΧΕΙΑ ΕΤΟΥΣ 3'!$M$44,IF(MAX([1]Βοηθητικό!$E$44:$J$44)=MAX([1]Βοηθητικό!$E$1:$J$1)-4,'[1]ΣΤΟΙΧΕΙΑ ΕΤΟΥΣ 2'!$M$44,IF(MAX([1]Βοηθητικό!$E$44:$J$44)=MAX([1]Βοηθητικό!$E$1:$J$1)-5,'[1]ΣΤΟΙΧΕΙΑ ΕΤΟΥΣ 1'!$M$44,""))))))</f>
        <v>2199863</v>
      </c>
    </row>
    <row r="3246" spans="1:4" x14ac:dyDescent="0.25">
      <c r="A3246" s="1" t="s">
        <v>182</v>
      </c>
      <c r="B3246" s="6">
        <f>IF(MAX([1]Βοηθητικό!$E$44:$J$44)-2=MAX([1]Βοηθητικό!$E$1:$J$1)-2,'[1]ΣΤΟΙΧΕΙΑ ΕΤΟΥΣ 4'!$BN$44,IF(MAX([1]Βοηθητικό!$E$44:$J$44)-2=MAX([1]Βοηθητικό!$E$1:$J$1)-3,'[1]ΣΤΟΙΧΕΙΑ ΕΤΟΥΣ 3'!$BN$44,IF(MAX([1]Βοηθητικό!$E$44:$J$44)-2=MAX([1]Βοηθητικό!$E$1:$J$1)-4,'[1]ΣΤΟΙΧΕΙΑ ΕΤΟΥΣ 2'!$BN$44,IF(MAX([1]Βοηθητικό!$E$44:$J$44)-2=MAX([1]Βοηθητικό!$E$1:$J$1)-5,'[1]ΣΤΟΙΧΕΙΑ ΕΤΟΥΣ 1'!$BN$44,""))))</f>
        <v>5309121</v>
      </c>
      <c r="C3246" s="6">
        <f>IF(MAX([1]Βοηθητικό!$E$44:$J$44)-1=MAX([1]Βοηθητικό!$E$1:$J$1)-1,'[1]ΣΤΟΙΧΕΙΑ ΕΤΟΥΣ 5'!$BN$44,IF(MAX([1]Βοηθητικό!$E$44:$J$44)-1=MAX([1]Βοηθητικό!$E$1:$J$1)-2,'[1]ΣΤΟΙΧΕΙΑ ΕΤΟΥΣ 4'!$BN$44,IF(MAX([1]Βοηθητικό!$E$44:$J$44)-1=MAX([1]Βοηθητικό!$E$1:$J$1)-3,'[1]ΣΤΟΙΧΕΙΑ ΕΤΟΥΣ 3'!$BN$44,IF(MAX([1]Βοηθητικό!$E$44:$J$44)-1=MAX([1]Βοηθητικό!$E$1:$J$1)-4,'[1]ΣΤΟΙΧΕΙΑ ΕΤΟΥΣ 2'!$BN$44,IF(MAX([1]Βοηθητικό!$E$44:$J$44)-1=MAX([1]Βοηθητικό!$E$1:$J$1)-5,'[1]ΣΤΟΙΧΕΙΑ ΕΤΟΥΣ 1'!$BN$44,"")))))</f>
        <v>1642930</v>
      </c>
      <c r="D3246" s="7">
        <f>IF(MAX([1]Βοηθητικό!$E$44:$J$44)=MAX([1]Βοηθητικό!$E$1:$J$1),'[1]ΣΤΟΙΧΕΙΑ ΕΤΟΥΣ 6'!$BN$44,IF(MAX([1]Βοηθητικό!$E$44:$J$44)=MAX([1]Βοηθητικό!$E$1:$J$1)-1,'[1]ΣΤΟΙΧΕΙΑ ΕΤΟΥΣ 5'!$BN$44,IF(MAX([1]Βοηθητικό!$E$44:$J$44)=MAX([1]Βοηθητικό!$E$1:$J$1)-2,'[1]ΣΤΟΙΧΕΙΑ ΕΤΟΥΣ 4'!$BN$44,IF(MAX([1]Βοηθητικό!$E$44:$J$44)=MAX([1]Βοηθητικό!$E$1:$J$1)-3,'[1]ΣΤΟΙΧΕΙΑ ΕΤΟΥΣ 3'!$BN$44,IF(MAX([1]Βοηθητικό!$E$44:$J$44)=MAX([1]Βοηθητικό!$E$1:$J$1)-4,'[1]ΣΤΟΙΧΕΙΑ ΕΤΟΥΣ 2'!$BN$44,IF(MAX([1]Βοηθητικό!$E$44:$J$44)=MAX([1]Βοηθητικό!$E$1:$J$1)-5,'[1]ΣΤΟΙΧΕΙΑ ΕΤΟΥΣ 1'!$BN$44,""))))))</f>
        <v>2198264</v>
      </c>
    </row>
    <row r="3247" spans="1:4" x14ac:dyDescent="0.25">
      <c r="A3247" s="1" t="s">
        <v>183</v>
      </c>
      <c r="B3247" s="6">
        <f>IF(MAX([1]Βοηθητικό!$E$44:$J$44)-2=MAX([1]Βοηθητικό!$E$1:$J$1)-2,'[1]ΣΤΟΙΧΕΙΑ ΕΤΟΥΣ 4'!$BG$44,IF(MAX([1]Βοηθητικό!$E$44:$J$44)-2=MAX([1]Βοηθητικό!$E$1:$J$1)-3,'[1]ΣΤΟΙΧΕΙΑ ΕΤΟΥΣ 3'!$BG$44,IF(MAX([1]Βοηθητικό!$E$44:$J$44)-2=MAX([1]Βοηθητικό!$E$1:$J$1)-4,'[1]ΣΤΟΙΧΕΙΑ ΕΤΟΥΣ 2'!$BG$44,IF(MAX([1]Βοηθητικό!$E$44:$J$44)-2=MAX([1]Βοηθητικό!$E$1:$J$1)-5,'[1]ΣΤΟΙΧΕΙΑ ΕΤΟΥΣ 1'!$BG$44,""))))</f>
        <v>1598</v>
      </c>
      <c r="C3247" s="6">
        <f>IF(MAX([1]Βοηθητικό!$E$44:$J$44)-1=MAX([1]Βοηθητικό!$E$1:$J$1)-1,'[1]ΣΤΟΙΧΕΙΑ ΕΤΟΥΣ 5'!$BG$44,IF(MAX([1]Βοηθητικό!$E$44:$J$44)-1=MAX([1]Βοηθητικό!$E$1:$J$1)-2,'[1]ΣΤΟΙΧΕΙΑ ΕΤΟΥΣ 4'!$BG$44,IF(MAX([1]Βοηθητικό!$E$44:$J$44)-1=MAX([1]Βοηθητικό!$E$1:$J$1)-3,'[1]ΣΤΟΙΧΕΙΑ ΕΤΟΥΣ 3'!$BG$44,IF(MAX([1]Βοηθητικό!$E$44:$J$44)-1=MAX([1]Βοηθητικό!$E$1:$J$1)-4,'[1]ΣΤΟΙΧΕΙΑ ΕΤΟΥΣ 2'!$BG$44,IF(MAX([1]Βοηθητικό!$E$44:$J$44)-1=MAX([1]Βοηθητικό!$E$1:$J$1)-5,'[1]ΣΤΟΙΧΕΙΑ ΕΤΟΥΣ 1'!$BG$44,"")))))</f>
        <v>1598</v>
      </c>
      <c r="D3247" s="7">
        <f>IF(MAX([1]Βοηθητικό!$E$44:$J$44)=MAX([1]Βοηθητικό!$E$1:$J$1),'[1]ΣΤΟΙΧΕΙΑ ΕΤΟΥΣ 6'!$BG$44,IF(MAX([1]Βοηθητικό!$E$44:$J$44)=MAX([1]Βοηθητικό!$E$1:$J$1)-1,'[1]ΣΤΟΙΧΕΙΑ ΕΤΟΥΣ 5'!$BG$44,IF(MAX([1]Βοηθητικό!$E$44:$J$44)=MAX([1]Βοηθητικό!$E$1:$J$1)-2,'[1]ΣΤΟΙΧΕΙΑ ΕΤΟΥΣ 4'!$BG$44,IF(MAX([1]Βοηθητικό!$E$44:$J$44)=MAX([1]Βοηθητικό!$E$1:$J$1)-3,'[1]ΣΤΟΙΧΕΙΑ ΕΤΟΥΣ 3'!$BG$44,IF(MAX([1]Βοηθητικό!$E$44:$J$44)=MAX([1]Βοηθητικό!$E$1:$J$1)-4,'[1]ΣΤΟΙΧΕΙΑ ΕΤΟΥΣ 2'!$BG$44,IF(MAX([1]Βοηθητικό!$E$44:$J$44)=MAX([1]Βοηθητικό!$E$1:$J$1)-5,'[1]ΣΤΟΙΧΕΙΑ ΕΤΟΥΣ 1'!$BG$44,""))))))</f>
        <v>1598</v>
      </c>
    </row>
    <row r="3248" spans="1:4" x14ac:dyDescent="0.25">
      <c r="A3248" s="1" t="s">
        <v>66</v>
      </c>
      <c r="B3248" s="6">
        <f>IF(MAX([1]Βοηθητικό!$E$44:$J$44)-2=MAX([1]Βοηθητικό!$E$1:$J$1)-2,'[1]ΣΤΟΙΧΕΙΑ ΕΤΟΥΣ 4'!$BO$44,IF(MAX([1]Βοηθητικό!$E$44:$J$44)-2=MAX([1]Βοηθητικό!$E$1:$J$1)-3,'[1]ΣΤΟΙΧΕΙΑ ΕΤΟΥΣ 3'!$BO$44,IF(MAX([1]Βοηθητικό!$E$44:$J$44)-2=MAX([1]Βοηθητικό!$E$1:$J$1)-4,'[1]ΣΤΟΙΧΕΙΑ ΕΤΟΥΣ 2'!$BO$44,IF(MAX([1]Βοηθητικό!$E$44:$J$44)-2=MAX([1]Βοηθητικό!$E$1:$J$1)-5,'[1]ΣΤΟΙΧΕΙΑ ΕΤΟΥΣ 1'!$BO$44,""))))</f>
        <v>13827</v>
      </c>
      <c r="C3248" s="6">
        <f>IF(MAX([1]Βοηθητικό!$E$44:$J$44)-1=MAX([1]Βοηθητικό!$E$1:$J$1)-1,'[1]ΣΤΟΙΧΕΙΑ ΕΤΟΥΣ 5'!$BO$44,IF(MAX([1]Βοηθητικό!$E$44:$J$44)-1=MAX([1]Βοηθητικό!$E$1:$J$1)-2,'[1]ΣΤΟΙΧΕΙΑ ΕΤΟΥΣ 4'!$BO$44,IF(MAX([1]Βοηθητικό!$E$44:$J$44)-1=MAX([1]Βοηθητικό!$E$1:$J$1)-3,'[1]ΣΤΟΙΧΕΙΑ ΕΤΟΥΣ 3'!$BO$44,IF(MAX([1]Βοηθητικό!$E$44:$J$44)-1=MAX([1]Βοηθητικό!$E$1:$J$1)-4,'[1]ΣΤΟΙΧΕΙΑ ΕΤΟΥΣ 2'!$BO$44,IF(MAX([1]Βοηθητικό!$E$44:$J$44)-1=MAX([1]Βοηθητικό!$E$1:$J$1)-5,'[1]ΣΤΟΙΧΕΙΑ ΕΤΟΥΣ 1'!$BO$44,"")))))</f>
        <v>0</v>
      </c>
      <c r="D3248" s="7">
        <f>IF(MAX([1]Βοηθητικό!$E$44:$J$44)=MAX([1]Βοηθητικό!$E$1:$J$1),'[1]ΣΤΟΙΧΕΙΑ ΕΤΟΥΣ 6'!$BO$44,IF(MAX([1]Βοηθητικό!$E$44:$J$44)=MAX([1]Βοηθητικό!$E$1:$J$1)-1,'[1]ΣΤΟΙΧΕΙΑ ΕΤΟΥΣ 5'!$BO$44,IF(MAX([1]Βοηθητικό!$E$44:$J$44)=MAX([1]Βοηθητικό!$E$1:$J$1)-2,'[1]ΣΤΟΙΧΕΙΑ ΕΤΟΥΣ 4'!$BO$44,IF(MAX([1]Βοηθητικό!$E$44:$J$44)=MAX([1]Βοηθητικό!$E$1:$J$1)-3,'[1]ΣΤΟΙΧΕΙΑ ΕΤΟΥΣ 3'!$BO$44,IF(MAX([1]Βοηθητικό!$E$44:$J$44)=MAX([1]Βοηθητικό!$E$1:$J$1)-4,'[1]ΣΤΟΙΧΕΙΑ ΕΤΟΥΣ 2'!$BO$44,IF(MAX([1]Βοηθητικό!$E$44:$J$44)=MAX([1]Βοηθητικό!$E$1:$J$1)-5,'[1]ΣΤΟΙΧΕΙΑ ΕΤΟΥΣ 1'!$BO$44,""))))))</f>
        <v>0</v>
      </c>
    </row>
    <row r="3249" spans="1:4" x14ac:dyDescent="0.25">
      <c r="A3249" s="1" t="s">
        <v>13</v>
      </c>
      <c r="B3249" s="6">
        <f>IF(MAX([1]Βοηθητικό!$E$44:$J$44)-2=MAX([1]Βοηθητικό!$E$1:$J$1)-2,'[1]ΣΤΟΙΧΕΙΑ ΕΤΟΥΣ 4'!$N$44,IF(MAX([1]Βοηθητικό!$E$44:$J$44)-2=MAX([1]Βοηθητικό!$E$1:$J$1)-3,'[1]ΣΤΟΙΧΕΙΑ ΕΤΟΥΣ 3'!$N$44,IF(MAX([1]Βοηθητικό!$E$44:$J$44)-2=MAX([1]Βοηθητικό!$E$1:$J$1)-4,'[1]ΣΤΟΙΧΕΙΑ ΕΤΟΥΣ 2'!$N$44,IF(MAX([1]Βοηθητικό!$E$44:$J$44)-2=MAX([1]Βοηθητικό!$E$1:$J$1)-5,'[1]ΣΤΟΙΧΕΙΑ ΕΤΟΥΣ 1'!$N$44,""))))</f>
        <v>107762</v>
      </c>
      <c r="C3249" s="6">
        <f>IF(MAX([1]Βοηθητικό!$E$44:$J$44)-1=MAX([1]Βοηθητικό!$E$1:$J$1)-1,'[1]ΣΤΟΙΧΕΙΑ ΕΤΟΥΣ 5'!$N$44,IF(MAX([1]Βοηθητικό!$E$44:$J$44)-1=MAX([1]Βοηθητικό!$E$1:$J$1)-2,'[1]ΣΤΟΙΧΕΙΑ ΕΤΟΥΣ 4'!$N$44,IF(MAX([1]Βοηθητικό!$E$44:$J$44)-1=MAX([1]Βοηθητικό!$E$1:$J$1)-3,'[1]ΣΤΟΙΧΕΙΑ ΕΤΟΥΣ 3'!$N$44,IF(MAX([1]Βοηθητικό!$E$44:$J$44)-1=MAX([1]Βοηθητικό!$E$1:$J$1)-4,'[1]ΣΤΟΙΧΕΙΑ ΕΤΟΥΣ 2'!$N$44,IF(MAX([1]Βοηθητικό!$E$44:$J$44)-1=MAX([1]Βοηθητικό!$E$1:$J$1)-5,'[1]ΣΤΟΙΧΕΙΑ ΕΤΟΥΣ 1'!$N$44,"")))))</f>
        <v>409317</v>
      </c>
      <c r="D3249" s="7">
        <f>IF(MAX([1]Βοηθητικό!$E$44:$J$44)=MAX([1]Βοηθητικό!$E$1:$J$1),'[1]ΣΤΟΙΧΕΙΑ ΕΤΟΥΣ 6'!$N$44,IF(MAX([1]Βοηθητικό!$E$44:$J$44)=MAX([1]Βοηθητικό!$E$1:$J$1)-1,'[1]ΣΤΟΙΧΕΙΑ ΕΤΟΥΣ 5'!$N$44,IF(MAX([1]Βοηθητικό!$E$44:$J$44)=MAX([1]Βοηθητικό!$E$1:$J$1)-2,'[1]ΣΤΟΙΧΕΙΑ ΕΤΟΥΣ 4'!$N$44,IF(MAX([1]Βοηθητικό!$E$44:$J$44)=MAX([1]Βοηθητικό!$E$1:$J$1)-3,'[1]ΣΤΟΙΧΕΙΑ ΕΤΟΥΣ 3'!$N$44,IF(MAX([1]Βοηθητικό!$E$44:$J$44)=MAX([1]Βοηθητικό!$E$1:$J$1)-4,'[1]ΣΤΟΙΧΕΙΑ ΕΤΟΥΣ 2'!$N$44,IF(MAX([1]Βοηθητικό!$E$44:$J$44)=MAX([1]Βοηθητικό!$E$1:$J$1)-5,'[1]ΣΤΟΙΧΕΙΑ ΕΤΟΥΣ 1'!$N$44,""))))))</f>
        <v>409317</v>
      </c>
    </row>
    <row r="3250" spans="1:4" x14ac:dyDescent="0.25">
      <c r="A3250" s="1" t="s">
        <v>14</v>
      </c>
      <c r="B3250" s="6">
        <f>IF(MAX([1]Βοηθητικό!$E$44:$J$44)-2=MAX([1]Βοηθητικό!$E$1:$J$1)-2,'[1]ΣΤΟΙΧΕΙΑ ΕΤΟΥΣ 4'!$O$44,IF(MAX([1]Βοηθητικό!$E$44:$J$44)-2=MAX([1]Βοηθητικό!$E$1:$J$1)-3,'[1]ΣΤΟΙΧΕΙΑ ΕΤΟΥΣ 3'!$O$44,IF(MAX([1]Βοηθητικό!$E$44:$J$44)-2=MAX([1]Βοηθητικό!$E$1:$J$1)-4,'[1]ΣΤΟΙΧΕΙΑ ΕΤΟΥΣ 2'!$O$44,IF(MAX([1]Βοηθητικό!$E$44:$J$44)-2=MAX([1]Βοηθητικό!$E$1:$J$1)-5,'[1]ΣΤΟΙΧΕΙΑ ΕΤΟΥΣ 1'!$O$44,""))))</f>
        <v>4912154</v>
      </c>
      <c r="C3250" s="6">
        <f>IF(MAX([1]Βοηθητικό!$E$44:$J$44)-1=MAX([1]Βοηθητικό!$E$1:$J$1)-1,'[1]ΣΤΟΙΧΕΙΑ ΕΤΟΥΣ 5'!$O$44,IF(MAX([1]Βοηθητικό!$E$44:$J$44)-1=MAX([1]Βοηθητικό!$E$1:$J$1)-2,'[1]ΣΤΟΙΧΕΙΑ ΕΤΟΥΣ 4'!$O$44,IF(MAX([1]Βοηθητικό!$E$44:$J$44)-1=MAX([1]Βοηθητικό!$E$1:$J$1)-3,'[1]ΣΤΟΙΧΕΙΑ ΕΤΟΥΣ 3'!$O$44,IF(MAX([1]Βοηθητικό!$E$44:$J$44)-1=MAX([1]Βοηθητικό!$E$1:$J$1)-4,'[1]ΣΤΟΙΧΕΙΑ ΕΤΟΥΣ 2'!$O$44,IF(MAX([1]Βοηθητικό!$E$44:$J$44)-1=MAX([1]Βοηθητικό!$E$1:$J$1)-5,'[1]ΣΤΟΙΧΕΙΑ ΕΤΟΥΣ 1'!$O$44,"")))))</f>
        <v>14910070</v>
      </c>
      <c r="D3250" s="7">
        <f>IF(MAX([1]Βοηθητικό!$E$44:$J$44)=MAX([1]Βοηθητικό!$E$1:$J$1),'[1]ΣΤΟΙΧΕΙΑ ΕΤΟΥΣ 6'!$O$44,IF(MAX([1]Βοηθητικό!$E$44:$J$44)=MAX([1]Βοηθητικό!$E$1:$J$1)-1,'[1]ΣΤΟΙΧΕΙΑ ΕΤΟΥΣ 5'!$O$44,IF(MAX([1]Βοηθητικό!$E$44:$J$44)=MAX([1]Βοηθητικό!$E$1:$J$1)-2,'[1]ΣΤΟΙΧΕΙΑ ΕΤΟΥΣ 4'!$O$44,IF(MAX([1]Βοηθητικό!$E$44:$J$44)=MAX([1]Βοηθητικό!$E$1:$J$1)-3,'[1]ΣΤΟΙΧΕΙΑ ΕΤΟΥΣ 3'!$O$44,IF(MAX([1]Βοηθητικό!$E$44:$J$44)=MAX([1]Βοηθητικό!$E$1:$J$1)-4,'[1]ΣΤΟΙΧΕΙΑ ΕΤΟΥΣ 2'!$O$44,IF(MAX([1]Βοηθητικό!$E$44:$J$44)=MAX([1]Βοηθητικό!$E$1:$J$1)-5,'[1]ΣΤΟΙΧΕΙΑ ΕΤΟΥΣ 1'!$O$44,""))))))</f>
        <v>16452632</v>
      </c>
    </row>
    <row r="3251" spans="1:4" x14ac:dyDescent="0.25">
      <c r="A3251" s="1" t="s">
        <v>15</v>
      </c>
      <c r="B3251" s="6">
        <f>IF(MAX([1]Βοηθητικό!$E$44:$J$44)-2=MAX([1]Βοηθητικό!$E$1:$J$1)-2,'[1]ΣΤΟΙΧΕΙΑ ΕΤΟΥΣ 4'!$P$44,IF(MAX([1]Βοηθητικό!$E$44:$J$44)-2=MAX([1]Βοηθητικό!$E$1:$J$1)-3,'[1]ΣΤΟΙΧΕΙΑ ΕΤΟΥΣ 3'!$P$44,IF(MAX([1]Βοηθητικό!$E$44:$J$44)-2=MAX([1]Βοηθητικό!$E$1:$J$1)-4,'[1]ΣΤΟΙΧΕΙΑ ΕΤΟΥΣ 2'!$P$44,IF(MAX([1]Βοηθητικό!$E$44:$J$44)-2=MAX([1]Βοηθητικό!$E$1:$J$1)-5,'[1]ΣΤΟΙΧΕΙΑ ΕΤΟΥΣ 1'!$P$44,""))))</f>
        <v>2984946</v>
      </c>
      <c r="C3251" s="6">
        <f>IF(MAX([1]Βοηθητικό!$E$44:$J$44)-1=MAX([1]Βοηθητικό!$E$1:$J$1)-1,'[1]ΣΤΟΙΧΕΙΑ ΕΤΟΥΣ 5'!$P$44,IF(MAX([1]Βοηθητικό!$E$44:$J$44)-1=MAX([1]Βοηθητικό!$E$1:$J$1)-2,'[1]ΣΤΟΙΧΕΙΑ ΕΤΟΥΣ 4'!$P$44,IF(MAX([1]Βοηθητικό!$E$44:$J$44)-1=MAX([1]Βοηθητικό!$E$1:$J$1)-3,'[1]ΣΤΟΙΧΕΙΑ ΕΤΟΥΣ 3'!$P$44,IF(MAX([1]Βοηθητικό!$E$44:$J$44)-1=MAX([1]Βοηθητικό!$E$1:$J$1)-4,'[1]ΣΤΟΙΧΕΙΑ ΕΤΟΥΣ 2'!$P$44,IF(MAX([1]Βοηθητικό!$E$44:$J$44)-1=MAX([1]Βοηθητικό!$E$1:$J$1)-5,'[1]ΣΤΟΙΧΕΙΑ ΕΤΟΥΣ 1'!$P$44,"")))))</f>
        <v>2343997</v>
      </c>
      <c r="D3251" s="7">
        <f>IF(MAX([1]Βοηθητικό!$E$44:$J$44)=MAX([1]Βοηθητικό!$E$1:$J$1),'[1]ΣΤΟΙΧΕΙΑ ΕΤΟΥΣ 6'!$P$44,IF(MAX([1]Βοηθητικό!$E$44:$J$44)=MAX([1]Βοηθητικό!$E$1:$J$1)-1,'[1]ΣΤΟΙΧΕΙΑ ΕΤΟΥΣ 5'!$P$44,IF(MAX([1]Βοηθητικό!$E$44:$J$44)=MAX([1]Βοηθητικό!$E$1:$J$1)-2,'[1]ΣΤΟΙΧΕΙΑ ΕΤΟΥΣ 4'!$P$44,IF(MAX([1]Βοηθητικό!$E$44:$J$44)=MAX([1]Βοηθητικό!$E$1:$J$1)-3,'[1]ΣΤΟΙΧΕΙΑ ΕΤΟΥΣ 3'!$P$44,IF(MAX([1]Βοηθητικό!$E$44:$J$44)=MAX([1]Βοηθητικό!$E$1:$J$1)-4,'[1]ΣΤΟΙΧΕΙΑ ΕΤΟΥΣ 2'!$P$44,IF(MAX([1]Βοηθητικό!$E$44:$J$44)=MAX([1]Βοηθητικό!$E$1:$J$1)-5,'[1]ΣΤΟΙΧΕΙΑ ΕΤΟΥΣ 1'!$P$44,""))))))</f>
        <v>2318251</v>
      </c>
    </row>
    <row r="3252" spans="1:4" x14ac:dyDescent="0.25">
      <c r="A3252" s="1" t="s">
        <v>16</v>
      </c>
      <c r="B3252" s="6">
        <f>IF(MAX([1]Βοηθητικό!$E$44:$J$44)-2=MAX([1]Βοηθητικό!$E$1:$J$1)-2,'[1]ΣΤΟΙΧΕΙΑ ΕΤΟΥΣ 4'!$Q$44,IF(MAX([1]Βοηθητικό!$E$44:$J$44)-2=MAX([1]Βοηθητικό!$E$1:$J$1)-3,'[1]ΣΤΟΙΧΕΙΑ ΕΤΟΥΣ 3'!$Q$44,IF(MAX([1]Βοηθητικό!$E$44:$J$44)-2=MAX([1]Βοηθητικό!$E$1:$J$1)-4,'[1]ΣΤΟΙΧΕΙΑ ΕΤΟΥΣ 2'!$Q$44,IF(MAX([1]Βοηθητικό!$E$44:$J$44)-2=MAX([1]Βοηθητικό!$E$1:$J$1)-5,'[1]ΣΤΟΙΧΕΙΑ ΕΤΟΥΣ 1'!$Q$44,""))))</f>
        <v>2491929</v>
      </c>
      <c r="C3252" s="6">
        <f>IF(MAX([1]Βοηθητικό!$E$44:$J$44)-1=MAX([1]Βοηθητικό!$E$1:$J$1)-1,'[1]ΣΤΟΙΧΕΙΑ ΕΤΟΥΣ 5'!$Q$44,IF(MAX([1]Βοηθητικό!$E$44:$J$44)-1=MAX([1]Βοηθητικό!$E$1:$J$1)-2,'[1]ΣΤΟΙΧΕΙΑ ΕΤΟΥΣ 4'!$Q$44,IF(MAX([1]Βοηθητικό!$E$44:$J$44)-1=MAX([1]Βοηθητικό!$E$1:$J$1)-3,'[1]ΣΤΟΙΧΕΙΑ ΕΤΟΥΣ 3'!$Q$44,IF(MAX([1]Βοηθητικό!$E$44:$J$44)-1=MAX([1]Βοηθητικό!$E$1:$J$1)-4,'[1]ΣΤΟΙΧΕΙΑ ΕΤΟΥΣ 2'!$Q$44,IF(MAX([1]Βοηθητικό!$E$44:$J$44)-1=MAX([1]Βοηθητικό!$E$1:$J$1)-5,'[1]ΣΤΟΙΧΕΙΑ ΕΤΟΥΣ 1'!$Q$44,"")))))</f>
        <v>2079979</v>
      </c>
      <c r="D3252" s="7">
        <f>IF(MAX([1]Βοηθητικό!$E$44:$J$44)=MAX([1]Βοηθητικό!$E$1:$J$1),'[1]ΣΤΟΙΧΕΙΑ ΕΤΟΥΣ 6'!$Q$44,IF(MAX([1]Βοηθητικό!$E$44:$J$44)=MAX([1]Βοηθητικό!$E$1:$J$1)-1,'[1]ΣΤΟΙΧΕΙΑ ΕΤΟΥΣ 5'!$Q$44,IF(MAX([1]Βοηθητικό!$E$44:$J$44)=MAX([1]Βοηθητικό!$E$1:$J$1)-2,'[1]ΣΤΟΙΧΕΙΑ ΕΤΟΥΣ 4'!$Q$44,IF(MAX([1]Βοηθητικό!$E$44:$J$44)=MAX([1]Βοηθητικό!$E$1:$J$1)-3,'[1]ΣΤΟΙΧΕΙΑ ΕΤΟΥΣ 3'!$Q$44,IF(MAX([1]Βοηθητικό!$E$44:$J$44)=MAX([1]Βοηθητικό!$E$1:$J$1)-4,'[1]ΣΤΟΙΧΕΙΑ ΕΤΟΥΣ 2'!$Q$44,IF(MAX([1]Βοηθητικό!$E$44:$J$44)=MAX([1]Βοηθητικό!$E$1:$J$1)-5,'[1]ΣΤΟΙΧΕΙΑ ΕΤΟΥΣ 1'!$Q$44,""))))))</f>
        <v>2137625</v>
      </c>
    </row>
    <row r="3253" spans="1:4" x14ac:dyDescent="0.25">
      <c r="A3253" s="1" t="s">
        <v>184</v>
      </c>
      <c r="B3253" s="6">
        <f>IF(MAX([1]Βοηθητικό!$E$44:$J$44)-2=MAX([1]Βοηθητικό!$E$1:$J$1)-2,'[1]ΣΤΟΙΧΕΙΑ ΕΤΟΥΣ 4'!$R$44,IF(MAX([1]Βοηθητικό!$E$44:$J$44)-2=MAX([1]Βοηθητικό!$E$1:$J$1)-3,'[1]ΣΤΟΙΧΕΙΑ ΕΤΟΥΣ 3'!$R$44,IF(MAX([1]Βοηθητικό!$E$44:$J$44)-2=MAX([1]Βοηθητικό!$E$1:$J$1)-4,'[1]ΣΤΟΙΧΕΙΑ ΕΤΟΥΣ 2'!$R$44,IF(MAX([1]Βοηθητικό!$E$44:$J$44)-2=MAX([1]Βοηθητικό!$E$1:$J$1)-5,'[1]ΣΤΟΙΧΕΙΑ ΕΤΟΥΣ 1'!$R$44,""))))</f>
        <v>0</v>
      </c>
      <c r="C3253" s="6">
        <f>IF(MAX([1]Βοηθητικό!$E$44:$J$44)-1=MAX([1]Βοηθητικό!$E$1:$J$1)-1,'[1]ΣΤΟΙΧΕΙΑ ΕΤΟΥΣ 5'!$R$44,IF(MAX([1]Βοηθητικό!$E$44:$J$44)-1=MAX([1]Βοηθητικό!$E$1:$J$1)-2,'[1]ΣΤΟΙΧΕΙΑ ΕΤΟΥΣ 4'!$R$44,IF(MAX([1]Βοηθητικό!$E$44:$J$44)-1=MAX([1]Βοηθητικό!$E$1:$J$1)-3,'[1]ΣΤΟΙΧΕΙΑ ΕΤΟΥΣ 3'!$R$44,IF(MAX([1]Βοηθητικό!$E$44:$J$44)-1=MAX([1]Βοηθητικό!$E$1:$J$1)-4,'[1]ΣΤΟΙΧΕΙΑ ΕΤΟΥΣ 2'!$R$44,IF(MAX([1]Βοηθητικό!$E$44:$J$44)-1=MAX([1]Βοηθητικό!$E$1:$J$1)-5,'[1]ΣΤΟΙΧΕΙΑ ΕΤΟΥΣ 1'!$R$44,"")))))</f>
        <v>0</v>
      </c>
      <c r="D3253" s="7">
        <f>IF(MAX([1]Βοηθητικό!$E$44:$J$44)=MAX([1]Βοηθητικό!$E$1:$J$1),'[1]ΣΤΟΙΧΕΙΑ ΕΤΟΥΣ 6'!$R$44,IF(MAX([1]Βοηθητικό!$E$44:$J$44)=MAX([1]Βοηθητικό!$E$1:$J$1)-1,'[1]ΣΤΟΙΧΕΙΑ ΕΤΟΥΣ 5'!$R$44,IF(MAX([1]Βοηθητικό!$E$44:$J$44)=MAX([1]Βοηθητικό!$E$1:$J$1)-2,'[1]ΣΤΟΙΧΕΙΑ ΕΤΟΥΣ 4'!$R$44,IF(MAX([1]Βοηθητικό!$E$44:$J$44)=MAX([1]Βοηθητικό!$E$1:$J$1)-3,'[1]ΣΤΟΙΧΕΙΑ ΕΤΟΥΣ 3'!$R$44,IF(MAX([1]Βοηθητικό!$E$44:$J$44)=MAX([1]Βοηθητικό!$E$1:$J$1)-4,'[1]ΣΤΟΙΧΕΙΑ ΕΤΟΥΣ 2'!$R$44,IF(MAX([1]Βοηθητικό!$E$44:$J$44)=MAX([1]Βοηθητικό!$E$1:$J$1)-5,'[1]ΣΤΟΙΧΕΙΑ ΕΤΟΥΣ 1'!$R$44,""))))))</f>
        <v>0</v>
      </c>
    </row>
    <row r="3254" spans="1:4" x14ac:dyDescent="0.25">
      <c r="A3254" s="1" t="s">
        <v>18</v>
      </c>
      <c r="B3254" s="6">
        <f>IF(MAX([1]Βοηθητικό!$E$44:$J$44)-2=MAX([1]Βοηθητικό!$E$1:$J$1)-2,'[1]ΣΤΟΙΧΕΙΑ ΕΤΟΥΣ 4'!$S$44,IF(MAX([1]Βοηθητικό!$E$44:$J$44)-2=MAX([1]Βοηθητικό!$E$1:$J$1)-3,'[1]ΣΤΟΙΧΕΙΑ ΕΤΟΥΣ 3'!$S$44,IF(MAX([1]Βοηθητικό!$E$44:$J$44)-2=MAX([1]Βοηθητικό!$E$1:$J$1)-4,'[1]ΣΤΟΙΧΕΙΑ ΕΤΟΥΣ 2'!$S$44,IF(MAX([1]Βοηθητικό!$E$44:$J$44)-2=MAX([1]Βοηθητικό!$E$1:$J$1)-5,'[1]ΣΤΟΙΧΕΙΑ ΕΤΟΥΣ 1'!$S$44,""))))</f>
        <v>493017</v>
      </c>
      <c r="C3254" s="6">
        <f>IF(MAX([1]Βοηθητικό!$E$44:$J$44)-1=MAX([1]Βοηθητικό!$E$1:$J$1)-1,'[1]ΣΤΟΙΧΕΙΑ ΕΤΟΥΣ 5'!$S$44,IF(MAX([1]Βοηθητικό!$E$44:$J$44)-1=MAX([1]Βοηθητικό!$E$1:$J$1)-2,'[1]ΣΤΟΙΧΕΙΑ ΕΤΟΥΣ 4'!$S$44,IF(MAX([1]Βοηθητικό!$E$44:$J$44)-1=MAX([1]Βοηθητικό!$E$1:$J$1)-3,'[1]ΣΤΟΙΧΕΙΑ ΕΤΟΥΣ 3'!$S$44,IF(MAX([1]Βοηθητικό!$E$44:$J$44)-1=MAX([1]Βοηθητικό!$E$1:$J$1)-4,'[1]ΣΤΟΙΧΕΙΑ ΕΤΟΥΣ 2'!$S$44,IF(MAX([1]Βοηθητικό!$E$44:$J$44)-1=MAX([1]Βοηθητικό!$E$1:$J$1)-5,'[1]ΣΤΟΙΧΕΙΑ ΕΤΟΥΣ 1'!$S$44,"")))))</f>
        <v>264018</v>
      </c>
      <c r="D3254" s="7">
        <f>IF(MAX([1]Βοηθητικό!$E$44:$J$44)=MAX([1]Βοηθητικό!$E$1:$J$1),'[1]ΣΤΟΙΧΕΙΑ ΕΤΟΥΣ 6'!$S$44,IF(MAX([1]Βοηθητικό!$E$44:$J$44)=MAX([1]Βοηθητικό!$E$1:$J$1)-1,'[1]ΣΤΟΙΧΕΙΑ ΕΤΟΥΣ 5'!$S$44,IF(MAX([1]Βοηθητικό!$E$44:$J$44)=MAX([1]Βοηθητικό!$E$1:$J$1)-2,'[1]ΣΤΟΙΧΕΙΑ ΕΤΟΥΣ 4'!$S$44,IF(MAX([1]Βοηθητικό!$E$44:$J$44)=MAX([1]Βοηθητικό!$E$1:$J$1)-3,'[1]ΣΤΟΙΧΕΙΑ ΕΤΟΥΣ 3'!$S$44,IF(MAX([1]Βοηθητικό!$E$44:$J$44)=MAX([1]Βοηθητικό!$E$1:$J$1)-4,'[1]ΣΤΟΙΧΕΙΑ ΕΤΟΥΣ 2'!$S$44,IF(MAX([1]Βοηθητικό!$E$44:$J$44)=MAX([1]Βοηθητικό!$E$1:$J$1)-5,'[1]ΣΤΟΙΧΕΙΑ ΕΤΟΥΣ 1'!$S$44,""))))))</f>
        <v>180627</v>
      </c>
    </row>
    <row r="3255" spans="1:4" x14ac:dyDescent="0.25">
      <c r="A3255" s="1" t="s">
        <v>19</v>
      </c>
      <c r="B3255" s="6">
        <f>IF(MAX([1]Βοηθητικό!$E$44:$J$44)-2=MAX([1]Βοηθητικό!$E$1:$J$1)-2,'[1]ΣΤΟΙΧΕΙΑ ΕΤΟΥΣ 4'!$T$44,IF(MAX([1]Βοηθητικό!$E$44:$J$44)-2=MAX([1]Βοηθητικό!$E$1:$J$1)-3,'[1]ΣΤΟΙΧΕΙΑ ΕΤΟΥΣ 3'!$T$44,IF(MAX([1]Βοηθητικό!$E$44:$J$44)-2=MAX([1]Βοηθητικό!$E$1:$J$1)-4,'[1]ΣΤΟΙΧΕΙΑ ΕΤΟΥΣ 2'!$T$44,IF(MAX([1]Βοηθητικό!$E$44:$J$44)-2=MAX([1]Βοηθητικό!$E$1:$J$1)-5,'[1]ΣΤΟΙΧΕΙΑ ΕΤΟΥΣ 1'!$T$44,""))))</f>
        <v>459056</v>
      </c>
      <c r="C3255" s="6">
        <f>IF(MAX([1]Βοηθητικό!$E$44:$J$44)-1=MAX([1]Βοηθητικό!$E$1:$J$1)-1,'[1]ΣΤΟΙΧΕΙΑ ΕΤΟΥΣ 5'!$T$44,IF(MAX([1]Βοηθητικό!$E$44:$J$44)-1=MAX([1]Βοηθητικό!$E$1:$J$1)-2,'[1]ΣΤΟΙΧΕΙΑ ΕΤΟΥΣ 4'!$T$44,IF(MAX([1]Βοηθητικό!$E$44:$J$44)-1=MAX([1]Βοηθητικό!$E$1:$J$1)-3,'[1]ΣΤΟΙΧΕΙΑ ΕΤΟΥΣ 3'!$T$44,IF(MAX([1]Βοηθητικό!$E$44:$J$44)-1=MAX([1]Βοηθητικό!$E$1:$J$1)-4,'[1]ΣΤΟΙΧΕΙΑ ΕΤΟΥΣ 2'!$T$44,IF(MAX([1]Βοηθητικό!$E$44:$J$44)-1=MAX([1]Βοηθητικό!$E$1:$J$1)-5,'[1]ΣΤΟΙΧΕΙΑ ΕΤΟΥΣ 1'!$T$44,"")))))</f>
        <v>387243</v>
      </c>
      <c r="D3255" s="7">
        <f>IF(MAX([1]Βοηθητικό!$E$44:$J$44)=MAX([1]Βοηθητικό!$E$1:$J$1),'[1]ΣΤΟΙΧΕΙΑ ΕΤΟΥΣ 6'!$T$44,IF(MAX([1]Βοηθητικό!$E$44:$J$44)=MAX([1]Βοηθητικό!$E$1:$J$1)-1,'[1]ΣΤΟΙΧΕΙΑ ΕΤΟΥΣ 5'!$T$44,IF(MAX([1]Βοηθητικό!$E$44:$J$44)=MAX([1]Βοηθητικό!$E$1:$J$1)-2,'[1]ΣΤΟΙΧΕΙΑ ΕΤΟΥΣ 4'!$T$44,IF(MAX([1]Βοηθητικό!$E$44:$J$44)=MAX([1]Βοηθητικό!$E$1:$J$1)-3,'[1]ΣΤΟΙΧΕΙΑ ΕΤΟΥΣ 3'!$T$44,IF(MAX([1]Βοηθητικό!$E$44:$J$44)=MAX([1]Βοηθητικό!$E$1:$J$1)-4,'[1]ΣΤΟΙΧΕΙΑ ΕΤΟΥΣ 2'!$T$44,IF(MAX([1]Βοηθητικό!$E$44:$J$44)=MAX([1]Βοηθητικό!$E$1:$J$1)-5,'[1]ΣΤΟΙΧΕΙΑ ΕΤΟΥΣ 1'!$T$44,""))))))</f>
        <v>365981</v>
      </c>
    </row>
    <row r="3256" spans="1:4" x14ac:dyDescent="0.25">
      <c r="A3256" s="1" t="s">
        <v>185</v>
      </c>
      <c r="B3256" s="6">
        <f>IF(MAX([1]Βοηθητικό!$E$44:$J$44)-2=MAX([1]Βοηθητικό!$E$1:$J$1)-2,'[1]ΣΤΟΙΧΕΙΑ ΕΤΟΥΣ 4'!$U$44,IF(MAX([1]Βοηθητικό!$E$44:$J$44)-2=MAX([1]Βοηθητικό!$E$1:$J$1)-3,'[1]ΣΤΟΙΧΕΙΑ ΕΤΟΥΣ 3'!$U$44,IF(MAX([1]Βοηθητικό!$E$44:$J$44)-2=MAX([1]Βοηθητικό!$E$1:$J$1)-4,'[1]ΣΤΟΙΧΕΙΑ ΕΤΟΥΣ 2'!$U$44,IF(MAX([1]Βοηθητικό!$E$44:$J$44)-2=MAX([1]Βοηθητικό!$E$1:$J$1)-5,'[1]ΣΤΟΙΧΕΙΑ ΕΤΟΥΣ 1'!$U$44,""))))</f>
        <v>424197</v>
      </c>
      <c r="C3256" s="6">
        <f>IF(MAX([1]Βοηθητικό!$E$44:$J$44)-1=MAX([1]Βοηθητικό!$E$1:$J$1)-1,'[1]ΣΤΟΙΧΕΙΑ ΕΤΟΥΣ 5'!$U$44,IF(MAX([1]Βοηθητικό!$E$44:$J$44)-1=MAX([1]Βοηθητικό!$E$1:$J$1)-2,'[1]ΣΤΟΙΧΕΙΑ ΕΤΟΥΣ 4'!$U$44,IF(MAX([1]Βοηθητικό!$E$44:$J$44)-1=MAX([1]Βοηθητικό!$E$1:$J$1)-3,'[1]ΣΤΟΙΧΕΙΑ ΕΤΟΥΣ 3'!$U$44,IF(MAX([1]Βοηθητικό!$E$44:$J$44)-1=MAX([1]Βοηθητικό!$E$1:$J$1)-4,'[1]ΣΤΟΙΧΕΙΑ ΕΤΟΥΣ 2'!$U$44,IF(MAX([1]Βοηθητικό!$E$44:$J$44)-1=MAX([1]Βοηθητικό!$E$1:$J$1)-5,'[1]ΣΤΟΙΧΕΙΑ ΕΤΟΥΣ 1'!$U$44,"")))))</f>
        <v>263208</v>
      </c>
      <c r="D3256" s="7">
        <f>IF(MAX([1]Βοηθητικό!$E$44:$J$44)=MAX([1]Βοηθητικό!$E$1:$J$1),'[1]ΣΤΟΙΧΕΙΑ ΕΤΟΥΣ 6'!$U$44,IF(MAX([1]Βοηθητικό!$E$44:$J$44)=MAX([1]Βοηθητικό!$E$1:$J$1)-1,'[1]ΣΤΟΙΧΕΙΑ ΕΤΟΥΣ 5'!$U$44,IF(MAX([1]Βοηθητικό!$E$44:$J$44)=MAX([1]Βοηθητικό!$E$1:$J$1)-2,'[1]ΣΤΟΙΧΕΙΑ ΕΤΟΥΣ 4'!$U$44,IF(MAX([1]Βοηθητικό!$E$44:$J$44)=MAX([1]Βοηθητικό!$E$1:$J$1)-3,'[1]ΣΤΟΙΧΕΙΑ ΕΤΟΥΣ 3'!$U$44,IF(MAX([1]Βοηθητικό!$E$44:$J$44)=MAX([1]Βοηθητικό!$E$1:$J$1)-4,'[1]ΣΤΟΙΧΕΙΑ ΕΤΟΥΣ 2'!$U$44,IF(MAX([1]Βοηθητικό!$E$44:$J$44)=MAX([1]Βοηθητικό!$E$1:$J$1)-5,'[1]ΣΤΟΙΧΕΙΑ ΕΤΟΥΣ 1'!$U$44,""))))))</f>
        <v>305157</v>
      </c>
    </row>
    <row r="3257" spans="1:4" x14ac:dyDescent="0.25">
      <c r="A3257" s="1" t="s">
        <v>22</v>
      </c>
      <c r="B3257" s="6">
        <f>IF(MAX([1]Βοηθητικό!$E$44:$J$44)-2=MAX([1]Βοηθητικό!$E$1:$J$1)-2,'[1]ΣΤΟΙΧΕΙΑ ΕΤΟΥΣ 4'!$W$44,IF(MAX([1]Βοηθητικό!$E$44:$J$44)-2=MAX([1]Βοηθητικό!$E$1:$J$1)-3,'[1]ΣΤΟΙΧΕΙΑ ΕΤΟΥΣ 3'!$W$44,IF(MAX([1]Βοηθητικό!$E$44:$J$44)-2=MAX([1]Βοηθητικό!$E$1:$J$1)-4,'[1]ΣΤΟΙΧΕΙΑ ΕΤΟΥΣ 2'!$W$44,IF(MAX([1]Βοηθητικό!$E$44:$J$44)-2=MAX([1]Βοηθητικό!$E$1:$J$1)-5,'[1]ΣΤΟΙΧΕΙΑ ΕΤΟΥΣ 1'!$W$44,""))))</f>
        <v>0</v>
      </c>
      <c r="C3257" s="6">
        <f>IF(MAX([1]Βοηθητικό!$E$44:$J$44)-1=MAX([1]Βοηθητικό!$E$1:$J$1)-1,'[1]ΣΤΟΙΧΕΙΑ ΕΤΟΥΣ 5'!$W$44,IF(MAX([1]Βοηθητικό!$E$44:$J$44)-1=MAX([1]Βοηθητικό!$E$1:$J$1)-2,'[1]ΣΤΟΙΧΕΙΑ ΕΤΟΥΣ 4'!$W$44,IF(MAX([1]Βοηθητικό!$E$44:$J$44)-1=MAX([1]Βοηθητικό!$E$1:$J$1)-3,'[1]ΣΤΟΙΧΕΙΑ ΕΤΟΥΣ 3'!$W$44,IF(MAX([1]Βοηθητικό!$E$44:$J$44)-1=MAX([1]Βοηθητικό!$E$1:$J$1)-4,'[1]ΣΤΟΙΧΕΙΑ ΕΤΟΥΣ 2'!$W$44,IF(MAX([1]Βοηθητικό!$E$44:$J$44)-1=MAX([1]Βοηθητικό!$E$1:$J$1)-5,'[1]ΣΤΟΙΧΕΙΑ ΕΤΟΥΣ 1'!$W$44,"")))))</f>
        <v>0</v>
      </c>
      <c r="D3257" s="7">
        <f>IF(MAX([1]Βοηθητικό!$E$44:$J$44)=MAX([1]Βοηθητικό!$E$1:$J$1),'[1]ΣΤΟΙΧΕΙΑ ΕΤΟΥΣ 6'!$W$44,IF(MAX([1]Βοηθητικό!$E$44:$J$44)=MAX([1]Βοηθητικό!$E$1:$J$1)-1,'[1]ΣΤΟΙΧΕΙΑ ΕΤΟΥΣ 5'!$W$44,IF(MAX([1]Βοηθητικό!$E$44:$J$44)=MAX([1]Βοηθητικό!$E$1:$J$1)-2,'[1]ΣΤΟΙΧΕΙΑ ΕΤΟΥΣ 4'!$W$44,IF(MAX([1]Βοηθητικό!$E$44:$J$44)=MAX([1]Βοηθητικό!$E$1:$J$1)-3,'[1]ΣΤΟΙΧΕΙΑ ΕΤΟΥΣ 3'!$W$44,IF(MAX([1]Βοηθητικό!$E$44:$J$44)=MAX([1]Βοηθητικό!$E$1:$J$1)-4,'[1]ΣΤΟΙΧΕΙΑ ΕΤΟΥΣ 2'!$W$44,IF(MAX([1]Βοηθητικό!$E$44:$J$44)=MAX([1]Βοηθητικό!$E$1:$J$1)-5,'[1]ΣΤΟΙΧΕΙΑ ΕΤΟΥΣ 1'!$W$44,""))))))</f>
        <v>0</v>
      </c>
    </row>
    <row r="3258" spans="1:4" x14ac:dyDescent="0.25">
      <c r="A3258" s="1" t="s">
        <v>23</v>
      </c>
      <c r="B3258" s="6">
        <f>IF(MAX([1]Βοηθητικό!$E$44:$J$44)-2=MAX([1]Βοηθητικό!$E$1:$J$1)-2,'[1]ΣΤΟΙΧΕΙΑ ΕΤΟΥΣ 4'!$X$44,IF(MAX([1]Βοηθητικό!$E$44:$J$44)-2=MAX([1]Βοηθητικό!$E$1:$J$1)-3,'[1]ΣΤΟΙΧΕΙΑ ΕΤΟΥΣ 3'!$X$44,IF(MAX([1]Βοηθητικό!$E$44:$J$44)-2=MAX([1]Βοηθητικό!$E$1:$J$1)-4,'[1]ΣΤΟΙΧΕΙΑ ΕΤΟΥΣ 2'!$X$44,IF(MAX([1]Βοηθητικό!$E$44:$J$44)-2=MAX([1]Βοηθητικό!$E$1:$J$1)-5,'[1]ΣΤΟΙΧΕΙΑ ΕΤΟΥΣ 1'!$X$44,""))))</f>
        <v>34859</v>
      </c>
      <c r="C3258" s="6">
        <f>IF(MAX([1]Βοηθητικό!$E$44:$J$44)-1=MAX([1]Βοηθητικό!$E$1:$J$1)-1,'[1]ΣΤΟΙΧΕΙΑ ΕΤΟΥΣ 5'!$X$44,IF(MAX([1]Βοηθητικό!$E$44:$J$44)-1=MAX([1]Βοηθητικό!$E$1:$J$1)-2,'[1]ΣΤΟΙΧΕΙΑ ΕΤΟΥΣ 4'!$X$44,IF(MAX([1]Βοηθητικό!$E$44:$J$44)-1=MAX([1]Βοηθητικό!$E$1:$J$1)-3,'[1]ΣΤΟΙΧΕΙΑ ΕΤΟΥΣ 3'!$X$44,IF(MAX([1]Βοηθητικό!$E$44:$J$44)-1=MAX([1]Βοηθητικό!$E$1:$J$1)-4,'[1]ΣΤΟΙΧΕΙΑ ΕΤΟΥΣ 2'!$X$44,IF(MAX([1]Βοηθητικό!$E$44:$J$44)-1=MAX([1]Βοηθητικό!$E$1:$J$1)-5,'[1]ΣΤΟΙΧΕΙΑ ΕΤΟΥΣ 1'!$X$44,"")))))</f>
        <v>124035</v>
      </c>
      <c r="D3258" s="7">
        <f>IF(MAX([1]Βοηθητικό!$E$44:$J$44)=MAX([1]Βοηθητικό!$E$1:$J$1),'[1]ΣΤΟΙΧΕΙΑ ΕΤΟΥΣ 6'!$X$44,IF(MAX([1]Βοηθητικό!$E$44:$J$44)=MAX([1]Βοηθητικό!$E$1:$J$1)-1,'[1]ΣΤΟΙΧΕΙΑ ΕΤΟΥΣ 5'!$X$44,IF(MAX([1]Βοηθητικό!$E$44:$J$44)=MAX([1]Βοηθητικό!$E$1:$J$1)-2,'[1]ΣΤΟΙΧΕΙΑ ΕΤΟΥΣ 4'!$X$44,IF(MAX([1]Βοηθητικό!$E$44:$J$44)=MAX([1]Βοηθητικό!$E$1:$J$1)-3,'[1]ΣΤΟΙΧΕΙΑ ΕΤΟΥΣ 3'!$X$44,IF(MAX([1]Βοηθητικό!$E$44:$J$44)=MAX([1]Βοηθητικό!$E$1:$J$1)-4,'[1]ΣΤΟΙΧΕΙΑ ΕΤΟΥΣ 2'!$X$44,IF(MAX([1]Βοηθητικό!$E$44:$J$44)=MAX([1]Βοηθητικό!$E$1:$J$1)-5,'[1]ΣΤΟΙΧΕΙΑ ΕΤΟΥΣ 1'!$X$44,""))))))</f>
        <v>60824</v>
      </c>
    </row>
    <row r="3259" spans="1:4" x14ac:dyDescent="0.25">
      <c r="A3259" s="1" t="s">
        <v>24</v>
      </c>
      <c r="B3259" s="6">
        <f>IF(MAX([1]Βοηθητικό!$E$44:$J$44)-2=MAX([1]Βοηθητικό!$E$1:$J$1)-2,'[1]ΣΤΟΙΧΕΙΑ ΕΤΟΥΣ 4'!$Y$44,IF(MAX([1]Βοηθητικό!$E$44:$J$44)-2=MAX([1]Βοηθητικό!$E$1:$J$1)-3,'[1]ΣΤΟΙΧΕΙΑ ΕΤΟΥΣ 3'!$Y$44,IF(MAX([1]Βοηθητικό!$E$44:$J$44)-2=MAX([1]Βοηθητικό!$E$1:$J$1)-4,'[1]ΣΤΟΙΧΕΙΑ ΕΤΟΥΣ 2'!$Y$44,IF(MAX([1]Βοηθητικό!$E$44:$J$44)-2=MAX([1]Βοηθητικό!$E$1:$J$1)-5,'[1]ΣΤΟΙΧΕΙΑ ΕΤΟΥΣ 1'!$Y$44,""))))</f>
        <v>164050</v>
      </c>
      <c r="C3259" s="6">
        <f>IF(MAX([1]Βοηθητικό!$E$44:$J$44)-1=MAX([1]Βοηθητικό!$E$1:$J$1)-1,'[1]ΣΤΟΙΧΕΙΑ ΕΤΟΥΣ 5'!$Y$44,IF(MAX([1]Βοηθητικό!$E$44:$J$44)-1=MAX([1]Βοηθητικό!$E$1:$J$1)-2,'[1]ΣΤΟΙΧΕΙΑ ΕΤΟΥΣ 4'!$Y$44,IF(MAX([1]Βοηθητικό!$E$44:$J$44)-1=MAX([1]Βοηθητικό!$E$1:$J$1)-3,'[1]ΣΤΟΙΧΕΙΑ ΕΤΟΥΣ 3'!$Y$44,IF(MAX([1]Βοηθητικό!$E$44:$J$44)-1=MAX([1]Βοηθητικό!$E$1:$J$1)-4,'[1]ΣΤΟΙΧΕΙΑ ΕΤΟΥΣ 2'!$Y$44,IF(MAX([1]Βοηθητικό!$E$44:$J$44)-1=MAX([1]Βοηθητικό!$E$1:$J$1)-5,'[1]ΣΤΟΙΧΕΙΑ ΕΤΟΥΣ 1'!$Y$44,"")))))</f>
        <v>79803</v>
      </c>
      <c r="D3259" s="7">
        <f>IF(MAX([1]Βοηθητικό!$E$44:$J$44)=MAX([1]Βοηθητικό!$E$1:$J$1),'[1]ΣΤΟΙΧΕΙΑ ΕΤΟΥΣ 6'!$Y$44,IF(MAX([1]Βοηθητικό!$E$44:$J$44)=MAX([1]Βοηθητικό!$E$1:$J$1)-1,'[1]ΣΤΟΙΧΕΙΑ ΕΤΟΥΣ 5'!$Y$44,IF(MAX([1]Βοηθητικό!$E$44:$J$44)=MAX([1]Βοηθητικό!$E$1:$J$1)-2,'[1]ΣΤΟΙΧΕΙΑ ΕΤΟΥΣ 4'!$Y$44,IF(MAX([1]Βοηθητικό!$E$44:$J$44)=MAX([1]Βοηθητικό!$E$1:$J$1)-3,'[1]ΣΤΟΙΧΕΙΑ ΕΤΟΥΣ 3'!$Y$44,IF(MAX([1]Βοηθητικό!$E$44:$J$44)=MAX([1]Βοηθητικό!$E$1:$J$1)-4,'[1]ΣΤΟΙΧΕΙΑ ΕΤΟΥΣ 2'!$Y$44,IF(MAX([1]Βοηθητικό!$E$44:$J$44)=MAX([1]Βοηθητικό!$E$1:$J$1)-5,'[1]ΣΤΟΙΧΕΙΑ ΕΤΟΥΣ 1'!$Y$44,""))))))</f>
        <v>353570</v>
      </c>
    </row>
    <row r="3260" spans="1:4" x14ac:dyDescent="0.25">
      <c r="A3260" s="1" t="s">
        <v>25</v>
      </c>
      <c r="B3260" s="6">
        <f>IF(MAX([1]Βοηθητικό!$E$44:$J$44)-2=MAX([1]Βοηθητικό!$E$1:$J$1)-2,'[1]ΣΤΟΙΧΕΙΑ ΕΤΟΥΣ 4'!$Z$44,IF(MAX([1]Βοηθητικό!$E$44:$J$44)-2=MAX([1]Βοηθητικό!$E$1:$J$1)-3,'[1]ΣΤΟΙΧΕΙΑ ΕΤΟΥΣ 3'!$Z$44,IF(MAX([1]Βοηθητικό!$E$44:$J$44)-2=MAX([1]Βοηθητικό!$E$1:$J$1)-4,'[1]ΣΤΟΙΧΕΙΑ ΕΤΟΥΣ 2'!$Z$44,IF(MAX([1]Βοηθητικό!$E$44:$J$44)-2=MAX([1]Βοηθητικό!$E$1:$J$1)-5,'[1]ΣΤΟΙΧΕΙΑ ΕΤΟΥΣ 1'!$Z$44,""))))</f>
        <v>19105514</v>
      </c>
      <c r="C3260" s="6">
        <f>IF(MAX([1]Βοηθητικό!$E$44:$J$44)-1=MAX([1]Βοηθητικό!$E$1:$J$1)-1,'[1]ΣΤΟΙΧΕΙΑ ΕΤΟΥΣ 5'!$Z$44,IF(MAX([1]Βοηθητικό!$E$44:$J$44)-1=MAX([1]Βοηθητικό!$E$1:$J$1)-2,'[1]ΣΤΟΙΧΕΙΑ ΕΤΟΥΣ 4'!$Z$44,IF(MAX([1]Βοηθητικό!$E$44:$J$44)-1=MAX([1]Βοηθητικό!$E$1:$J$1)-3,'[1]ΣΤΟΙΧΕΙΑ ΕΤΟΥΣ 3'!$Z$44,IF(MAX([1]Βοηθητικό!$E$44:$J$44)-1=MAX([1]Βοηθητικό!$E$1:$J$1)-4,'[1]ΣΤΟΙΧΕΙΑ ΕΤΟΥΣ 2'!$Z$44,IF(MAX([1]Βοηθητικό!$E$44:$J$44)-1=MAX([1]Βοηθητικό!$E$1:$J$1)-5,'[1]ΣΤΟΙΧΕΙΑ ΕΤΟΥΣ 1'!$Z$44,"")))))</f>
        <v>52178227</v>
      </c>
      <c r="D3260" s="7">
        <f>IF(MAX([1]Βοηθητικό!$E$44:$J$44)=MAX([1]Βοηθητικό!$E$1:$J$1),'[1]ΣΤΟΙΧΕΙΑ ΕΤΟΥΣ 6'!$Z$44,IF(MAX([1]Βοηθητικό!$E$44:$J$44)=MAX([1]Βοηθητικό!$E$1:$J$1)-1,'[1]ΣΤΟΙΧΕΙΑ ΕΤΟΥΣ 5'!$Z$44,IF(MAX([1]Βοηθητικό!$E$44:$J$44)=MAX([1]Βοηθητικό!$E$1:$J$1)-2,'[1]ΣΤΟΙΧΕΙΑ ΕΤΟΥΣ 4'!$Z$44,IF(MAX([1]Βοηθητικό!$E$44:$J$44)=MAX([1]Βοηθητικό!$E$1:$J$1)-3,'[1]ΣΤΟΙΧΕΙΑ ΕΤΟΥΣ 3'!$Z$44,IF(MAX([1]Βοηθητικό!$E$44:$J$44)=MAX([1]Βοηθητικό!$E$1:$J$1)-4,'[1]ΣΤΟΙΧΕΙΑ ΕΤΟΥΣ 2'!$Z$44,IF(MAX([1]Βοηθητικό!$E$44:$J$44)=MAX([1]Βοηθητικό!$E$1:$J$1)-5,'[1]ΣΤΟΙΧΕΙΑ ΕΤΟΥΣ 1'!$Z$44,""))))))</f>
        <v>53216177</v>
      </c>
    </row>
    <row r="3261" spans="1:4" x14ac:dyDescent="0.25">
      <c r="A3261" s="1"/>
      <c r="B3261" s="8"/>
      <c r="C3261" s="18"/>
      <c r="D3261" s="9"/>
    </row>
    <row r="3262" spans="1:4" x14ac:dyDescent="0.25">
      <c r="A3262" s="3" t="s">
        <v>186</v>
      </c>
      <c r="B3262" s="8"/>
      <c r="C3262" s="18"/>
      <c r="D3262" s="9"/>
    </row>
    <row r="3263" spans="1:4" x14ac:dyDescent="0.25">
      <c r="A3263" s="1" t="s">
        <v>26</v>
      </c>
      <c r="B3263" s="6">
        <f>IF(MAX([1]Βοηθητικό!$E$44:$J$44)-2=MAX([1]Βοηθητικό!$E$1:$J$1)-2,'[1]ΣΤΟΙΧΕΙΑ ΕΤΟΥΣ 4'!$AA$44,IF(MAX([1]Βοηθητικό!$E$44:$J$44)-2=MAX([1]Βοηθητικό!$E$1:$J$1)-3,'[1]ΣΤΟΙΧΕΙΑ ΕΤΟΥΣ 3'!$AA$44,IF(MAX([1]Βοηθητικό!$E$44:$J$44)-2=MAX([1]Βοηθητικό!$E$1:$J$1)-4,'[1]ΣΤΟΙΧΕΙΑ ΕΤΟΥΣ 2'!$AA$44,IF(MAX([1]Βοηθητικό!$E$44:$J$44)-2=MAX([1]Βοηθητικό!$E$1:$J$1)-5,'[1]ΣΤΟΙΧΕΙΑ ΕΤΟΥΣ 1'!$AA$44,""))))</f>
        <v>4725270</v>
      </c>
      <c r="C3263" s="6">
        <f>IF(MAX([1]Βοηθητικό!$E$44:$J$44)-1=MAX([1]Βοηθητικό!$E$1:$J$1)-1,'[1]ΣΤΟΙΧΕΙΑ ΕΤΟΥΣ 5'!$AA$44,IF(MAX([1]Βοηθητικό!$E$44:$J$44)-1=MAX([1]Βοηθητικό!$E$1:$J$1)-2,'[1]ΣΤΟΙΧΕΙΑ ΕΤΟΥΣ 4'!$AA$44,IF(MAX([1]Βοηθητικό!$E$44:$J$44)-1=MAX([1]Βοηθητικό!$E$1:$J$1)-3,'[1]ΣΤΟΙΧΕΙΑ ΕΤΟΥΣ 3'!$AA$44,IF(MAX([1]Βοηθητικό!$E$44:$J$44)-1=MAX([1]Βοηθητικό!$E$1:$J$1)-4,'[1]ΣΤΟΙΧΕΙΑ ΕΤΟΥΣ 2'!$AA$44,IF(MAX([1]Βοηθητικό!$E$44:$J$44)-1=MAX([1]Βοηθητικό!$E$1:$J$1)-5,'[1]ΣΤΟΙΧΕΙΑ ΕΤΟΥΣ 1'!$AA$44,"")))))</f>
        <v>30823174</v>
      </c>
      <c r="D3263" s="7">
        <f>IF(MAX([1]Βοηθητικό!$E$44:$J$44)=MAX([1]Βοηθητικό!$E$1:$J$1),'[1]ΣΤΟΙΧΕΙΑ ΕΤΟΥΣ 6'!$AA$44,IF(MAX([1]Βοηθητικό!$E$44:$J$44)=MAX([1]Βοηθητικό!$E$1:$J$1)-1,'[1]ΣΤΟΙΧΕΙΑ ΕΤΟΥΣ 5'!$AA$44,IF(MAX([1]Βοηθητικό!$E$44:$J$44)=MAX([1]Βοηθητικό!$E$1:$J$1)-2,'[1]ΣΤΟΙΧΕΙΑ ΕΤΟΥΣ 4'!$AA$44,IF(MAX([1]Βοηθητικό!$E$44:$J$44)=MAX([1]Βοηθητικό!$E$1:$J$1)-3,'[1]ΣΤΟΙΧΕΙΑ ΕΤΟΥΣ 3'!$AA$44,IF(MAX([1]Βοηθητικό!$E$44:$J$44)=MAX([1]Βοηθητικό!$E$1:$J$1)-4,'[1]ΣΤΟΙΧΕΙΑ ΕΤΟΥΣ 2'!$AA$44,IF(MAX([1]Βοηθητικό!$E$44:$J$44)=MAX([1]Βοηθητικό!$E$1:$J$1)-5,'[1]ΣΤΟΙΧΕΙΑ ΕΤΟΥΣ 1'!$AA$44,""))))))</f>
        <v>31813670</v>
      </c>
    </row>
    <row r="3264" spans="1:4" x14ac:dyDescent="0.25">
      <c r="A3264" s="1" t="s">
        <v>27</v>
      </c>
      <c r="B3264" s="6">
        <f>IF(MAX([1]Βοηθητικό!$E$44:$J$44)-2=MAX([1]Βοηθητικό!$E$1:$J$1)-2,'[1]ΣΤΟΙΧΕΙΑ ΕΤΟΥΣ 4'!$AB$44,IF(MAX([1]Βοηθητικό!$E$44:$J$44)-2=MAX([1]Βοηθητικό!$E$1:$J$1)-3,'[1]ΣΤΟΙΧΕΙΑ ΕΤΟΥΣ 3'!$AB$44,IF(MAX([1]Βοηθητικό!$E$44:$J$44)-2=MAX([1]Βοηθητικό!$E$1:$J$1)-4,'[1]ΣΤΟΙΧΕΙΑ ΕΤΟΥΣ 2'!$AB$44,IF(MAX([1]Βοηθητικό!$E$44:$J$44)-2=MAX([1]Βοηθητικό!$E$1:$J$1)-5,'[1]ΣΤΟΙΧΕΙΑ ΕΤΟΥΣ 1'!$AB$44,""))))</f>
        <v>3945000</v>
      </c>
      <c r="C3264" s="6">
        <f>IF(MAX([1]Βοηθητικό!$E$44:$J$44)-1=MAX([1]Βοηθητικό!$E$1:$J$1)-1,'[1]ΣΤΟΙΧΕΙΑ ΕΤΟΥΣ 5'!$AB$44,IF(MAX([1]Βοηθητικό!$E$44:$J$44)-1=MAX([1]Βοηθητικό!$E$1:$J$1)-2,'[1]ΣΤΟΙΧΕΙΑ ΕΤΟΥΣ 4'!$AB$44,IF(MAX([1]Βοηθητικό!$E$44:$J$44)-1=MAX([1]Βοηθητικό!$E$1:$J$1)-3,'[1]ΣΤΟΙΧΕΙΑ ΕΤΟΥΣ 3'!$AB$44,IF(MAX([1]Βοηθητικό!$E$44:$J$44)-1=MAX([1]Βοηθητικό!$E$1:$J$1)-4,'[1]ΣΤΟΙΧΕΙΑ ΕΤΟΥΣ 2'!$AB$44,IF(MAX([1]Βοηθητικό!$E$44:$J$44)-1=MAX([1]Βοηθητικό!$E$1:$J$1)-5,'[1]ΣΤΟΙΧΕΙΑ ΕΤΟΥΣ 1'!$AB$44,"")))))</f>
        <v>3945000</v>
      </c>
      <c r="D3264" s="7">
        <f>IF(MAX([1]Βοηθητικό!$E$44:$J$44)=MAX([1]Βοηθητικό!$E$1:$J$1),'[1]ΣΤΟΙΧΕΙΑ ΕΤΟΥΣ 6'!$AB$44,IF(MAX([1]Βοηθητικό!$E$44:$J$44)=MAX([1]Βοηθητικό!$E$1:$J$1)-1,'[1]ΣΤΟΙΧΕΙΑ ΕΤΟΥΣ 5'!$AB$44,IF(MAX([1]Βοηθητικό!$E$44:$J$44)=MAX([1]Βοηθητικό!$E$1:$J$1)-2,'[1]ΣΤΟΙΧΕΙΑ ΕΤΟΥΣ 4'!$AB$44,IF(MAX([1]Βοηθητικό!$E$44:$J$44)=MAX([1]Βοηθητικό!$E$1:$J$1)-3,'[1]ΣΤΟΙΧΕΙΑ ΕΤΟΥΣ 3'!$AB$44,IF(MAX([1]Βοηθητικό!$E$44:$J$44)=MAX([1]Βοηθητικό!$E$1:$J$1)-4,'[1]ΣΤΟΙΧΕΙΑ ΕΤΟΥΣ 2'!$AB$44,IF(MAX([1]Βοηθητικό!$E$44:$J$44)=MAX([1]Βοηθητικό!$E$1:$J$1)-5,'[1]ΣΤΟΙΧΕΙΑ ΕΤΟΥΣ 1'!$AB$44,""))))))</f>
        <v>3945000</v>
      </c>
    </row>
    <row r="3265" spans="1:4" x14ac:dyDescent="0.25">
      <c r="A3265" s="1" t="s">
        <v>28</v>
      </c>
      <c r="B3265" s="6">
        <f>IF(MAX([1]Βοηθητικό!$E$44:$J$44)-2=MAX([1]Βοηθητικό!$E$1:$J$1)-2,'[1]ΣΤΟΙΧΕΙΑ ΕΤΟΥΣ 4'!$AC$44,IF(MAX([1]Βοηθητικό!$E$44:$J$44)-2=MAX([1]Βοηθητικό!$E$1:$J$1)-3,'[1]ΣΤΟΙΧΕΙΑ ΕΤΟΥΣ 3'!$AC$44,IF(MAX([1]Βοηθητικό!$E$44:$J$44)-2=MAX([1]Βοηθητικό!$E$1:$J$1)-4,'[1]ΣΤΟΙΧΕΙΑ ΕΤΟΥΣ 2'!$AC$44,IF(MAX([1]Βοηθητικό!$E$44:$J$44)-2=MAX([1]Βοηθητικό!$E$1:$J$1)-5,'[1]ΣΤΟΙΧΕΙΑ ΕΤΟΥΣ 1'!$AC$44,""))))</f>
        <v>369549</v>
      </c>
      <c r="C3265" s="6">
        <f>IF(MAX([1]Βοηθητικό!$E$44:$J$44)-1=MAX([1]Βοηθητικό!$E$1:$J$1)-1,'[1]ΣΤΟΙΧΕΙΑ ΕΤΟΥΣ 5'!$AC$44,IF(MAX([1]Βοηθητικό!$E$44:$J$44)-1=MAX([1]Βοηθητικό!$E$1:$J$1)-2,'[1]ΣΤΟΙΧΕΙΑ ΕΤΟΥΣ 4'!$AC$44,IF(MAX([1]Βοηθητικό!$E$44:$J$44)-1=MAX([1]Βοηθητικό!$E$1:$J$1)-3,'[1]ΣΤΟΙΧΕΙΑ ΕΤΟΥΣ 3'!$AC$44,IF(MAX([1]Βοηθητικό!$E$44:$J$44)-1=MAX([1]Βοηθητικό!$E$1:$J$1)-4,'[1]ΣΤΟΙΧΕΙΑ ΕΤΟΥΣ 2'!$AC$44,IF(MAX([1]Βοηθητικό!$E$44:$J$44)-1=MAX([1]Βοηθητικό!$E$1:$J$1)-5,'[1]ΣΤΟΙΧΕΙΑ ΕΤΟΥΣ 1'!$AC$44,"")))))</f>
        <v>391535</v>
      </c>
      <c r="D3265" s="7">
        <f>IF(MAX([1]Βοηθητικό!$E$44:$J$44)=MAX([1]Βοηθητικό!$E$1:$J$1),'[1]ΣΤΟΙΧΕΙΑ ΕΤΟΥΣ 6'!$AC$44,IF(MAX([1]Βοηθητικό!$E$44:$J$44)=MAX([1]Βοηθητικό!$E$1:$J$1)-1,'[1]ΣΤΟΙΧΕΙΑ ΕΤΟΥΣ 5'!$AC$44,IF(MAX([1]Βοηθητικό!$E$44:$J$44)=MAX([1]Βοηθητικό!$E$1:$J$1)-2,'[1]ΣΤΟΙΧΕΙΑ ΕΤΟΥΣ 4'!$AC$44,IF(MAX([1]Βοηθητικό!$E$44:$J$44)=MAX([1]Βοηθητικό!$E$1:$J$1)-3,'[1]ΣΤΟΙΧΕΙΑ ΕΤΟΥΣ 3'!$AC$44,IF(MAX([1]Βοηθητικό!$E$44:$J$44)=MAX([1]Βοηθητικό!$E$1:$J$1)-4,'[1]ΣΤΟΙΧΕΙΑ ΕΤΟΥΣ 2'!$AC$44,IF(MAX([1]Βοηθητικό!$E$44:$J$44)=MAX([1]Βοηθητικό!$E$1:$J$1)-5,'[1]ΣΤΟΙΧΕΙΑ ΕΤΟΥΣ 1'!$AC$44,""))))))</f>
        <v>420351</v>
      </c>
    </row>
    <row r="3266" spans="1:4" x14ac:dyDescent="0.25">
      <c r="A3266" s="1" t="s">
        <v>29</v>
      </c>
      <c r="B3266" s="6">
        <f>IF(MAX([1]Βοηθητικό!$E$44:$J$44)-2=MAX([1]Βοηθητικό!$E$1:$J$1)-2,'[1]ΣΤΟΙΧΕΙΑ ΕΤΟΥΣ 4'!$AD$44,IF(MAX([1]Βοηθητικό!$E$44:$J$44)-2=MAX([1]Βοηθητικό!$E$1:$J$1)-3,'[1]ΣΤΟΙΧΕΙΑ ΕΤΟΥΣ 3'!$AD$44,IF(MAX([1]Βοηθητικό!$E$44:$J$44)-2=MAX([1]Βοηθητικό!$E$1:$J$1)-4,'[1]ΣΤΟΙΧΕΙΑ ΕΤΟΥΣ 2'!$AD$44,IF(MAX([1]Βοηθητικό!$E$44:$J$44)-2=MAX([1]Βοηθητικό!$E$1:$J$1)-5,'[1]ΣΤΟΙΧΕΙΑ ΕΤΟΥΣ 1'!$AD$44,""))))</f>
        <v>410721</v>
      </c>
      <c r="C3266" s="6">
        <f>IF(MAX([1]Βοηθητικό!$E$44:$J$44)-1=MAX([1]Βοηθητικό!$E$1:$J$1)-1,'[1]ΣΤΟΙΧΕΙΑ ΕΤΟΥΣ 5'!$AD$44,IF(MAX([1]Βοηθητικό!$E$44:$J$44)-1=MAX([1]Βοηθητικό!$E$1:$J$1)-2,'[1]ΣΤΟΙΧΕΙΑ ΕΤΟΥΣ 4'!$AD$44,IF(MAX([1]Βοηθητικό!$E$44:$J$44)-1=MAX([1]Βοηθητικό!$E$1:$J$1)-3,'[1]ΣΤΟΙΧΕΙΑ ΕΤΟΥΣ 3'!$AD$44,IF(MAX([1]Βοηθητικό!$E$44:$J$44)-1=MAX([1]Βοηθητικό!$E$1:$J$1)-4,'[1]ΣΤΟΙΧΕΙΑ ΕΤΟΥΣ 2'!$AD$44,IF(MAX([1]Βοηθητικό!$E$44:$J$44)-1=MAX([1]Βοηθητικό!$E$1:$J$1)-5,'[1]ΣΤΟΙΧΕΙΑ ΕΤΟΥΣ 1'!$AD$44,"")))))</f>
        <v>26486639</v>
      </c>
      <c r="D3266" s="7">
        <f>IF(MAX([1]Βοηθητικό!$E$44:$J$44)=MAX([1]Βοηθητικό!$E$1:$J$1),'[1]ΣΤΟΙΧΕΙΑ ΕΤΟΥΣ 6'!$AD$44,IF(MAX([1]Βοηθητικό!$E$44:$J$44)=MAX([1]Βοηθητικό!$E$1:$J$1)-1,'[1]ΣΤΟΙΧΕΙΑ ΕΤΟΥΣ 5'!$AD$44,IF(MAX([1]Βοηθητικό!$E$44:$J$44)=MAX([1]Βοηθητικό!$E$1:$J$1)-2,'[1]ΣΤΟΙΧΕΙΑ ΕΤΟΥΣ 4'!$AD$44,IF(MAX([1]Βοηθητικό!$E$44:$J$44)=MAX([1]Βοηθητικό!$E$1:$J$1)-3,'[1]ΣΤΟΙΧΕΙΑ ΕΤΟΥΣ 3'!$AD$44,IF(MAX([1]Βοηθητικό!$E$44:$J$44)=MAX([1]Βοηθητικό!$E$1:$J$1)-4,'[1]ΣΤΟΙΧΕΙΑ ΕΤΟΥΣ 2'!$AD$44,IF(MAX([1]Βοηθητικό!$E$44:$J$44)=MAX([1]Βοηθητικό!$E$1:$J$1)-5,'[1]ΣΤΟΙΧΕΙΑ ΕΤΟΥΣ 1'!$AD$44,""))))))</f>
        <v>27448319</v>
      </c>
    </row>
    <row r="3267" spans="1:4" x14ac:dyDescent="0.25">
      <c r="A3267" s="1" t="s">
        <v>30</v>
      </c>
      <c r="B3267" s="6">
        <f>IF(MAX([1]Βοηθητικό!$E$44:$J$44)-2=MAX([1]Βοηθητικό!$E$1:$J$1)-2,'[1]ΣΤΟΙΧΕΙΑ ΕΤΟΥΣ 4'!$AE$44,IF(MAX([1]Βοηθητικό!$E$44:$J$44)-2=MAX([1]Βοηθητικό!$E$1:$J$1)-3,'[1]ΣΤΟΙΧΕΙΑ ΕΤΟΥΣ 3'!$AE$44,IF(MAX([1]Βοηθητικό!$E$44:$J$44)-2=MAX([1]Βοηθητικό!$E$1:$J$1)-4,'[1]ΣΤΟΙΧΕΙΑ ΕΤΟΥΣ 2'!$AE$44,IF(MAX([1]Βοηθητικό!$E$44:$J$44)-2=MAX([1]Βοηθητικό!$E$1:$J$1)-5,'[1]ΣΤΟΙΧΕΙΑ ΕΤΟΥΣ 1'!$AE$44,""))))</f>
        <v>12110414</v>
      </c>
      <c r="C3267" s="6">
        <f>IF(MAX([1]Βοηθητικό!$E$44:$J$44)-1=MAX([1]Βοηθητικό!$E$1:$J$1)-1,'[1]ΣΤΟΙΧΕΙΑ ΕΤΟΥΣ 5'!$AE$44,IF(MAX([1]Βοηθητικό!$E$44:$J$44)-1=MAX([1]Βοηθητικό!$E$1:$J$1)-2,'[1]ΣΤΟΙΧΕΙΑ ΕΤΟΥΣ 4'!$AE$44,IF(MAX([1]Βοηθητικό!$E$44:$J$44)-1=MAX([1]Βοηθητικό!$E$1:$J$1)-3,'[1]ΣΤΟΙΧΕΙΑ ΕΤΟΥΣ 3'!$AE$44,IF(MAX([1]Βοηθητικό!$E$44:$J$44)-1=MAX([1]Βοηθητικό!$E$1:$J$1)-4,'[1]ΣΤΟΙΧΕΙΑ ΕΤΟΥΣ 2'!$AE$44,IF(MAX([1]Βοηθητικό!$E$44:$J$44)-1=MAX([1]Βοηθητικό!$E$1:$J$1)-5,'[1]ΣΤΟΙΧΕΙΑ ΕΤΟΥΣ 1'!$AE$44,"")))))</f>
        <v>18642525</v>
      </c>
      <c r="D3267" s="7">
        <f>IF(MAX([1]Βοηθητικό!$E$44:$J$44)=MAX([1]Βοηθητικό!$E$1:$J$1),'[1]ΣΤΟΙΧΕΙΑ ΕΤΟΥΣ 6'!$AE$44,IF(MAX([1]Βοηθητικό!$E$44:$J$44)=MAX([1]Βοηθητικό!$E$1:$J$1)-1,'[1]ΣΤΟΙΧΕΙΑ ΕΤΟΥΣ 5'!$AE$44,IF(MAX([1]Βοηθητικό!$E$44:$J$44)=MAX([1]Βοηθητικό!$E$1:$J$1)-2,'[1]ΣΤΟΙΧΕΙΑ ΕΤΟΥΣ 4'!$AE$44,IF(MAX([1]Βοηθητικό!$E$44:$J$44)=MAX([1]Βοηθητικό!$E$1:$J$1)-3,'[1]ΣΤΟΙΧΕΙΑ ΕΤΟΥΣ 3'!$AE$44,IF(MAX([1]Βοηθητικό!$E$44:$J$44)=MAX([1]Βοηθητικό!$E$1:$J$1)-4,'[1]ΣΤΟΙΧΕΙΑ ΕΤΟΥΣ 2'!$AE$44,IF(MAX([1]Βοηθητικό!$E$44:$J$44)=MAX([1]Βοηθητικό!$E$1:$J$1)-5,'[1]ΣΤΟΙΧΕΙΑ ΕΤΟΥΣ 1'!$AE$44,""))))))</f>
        <v>18877934</v>
      </c>
    </row>
    <row r="3268" spans="1:4" x14ac:dyDescent="0.25">
      <c r="A3268" s="1" t="s">
        <v>61</v>
      </c>
      <c r="B3268" s="6">
        <f>IF(MAX([1]Βοηθητικό!$E$44:$J$44)-2=MAX([1]Βοηθητικό!$E$1:$J$1)-2,'[1]ΣΤΟΙΧΕΙΑ ΕΤΟΥΣ 4'!$BJ$44,IF(MAX([1]Βοηθητικό!$E$44:$J$44)-2=MAX([1]Βοηθητικό!$E$1:$J$1)-3,'[1]ΣΤΟΙΧΕΙΑ ΕΤΟΥΣ 3'!$BJ$44,IF(MAX([1]Βοηθητικό!$E$44:$J$44)-2=MAX([1]Βοηθητικό!$E$1:$J$1)-4,'[1]ΣΤΟΙΧΕΙΑ ΕΤΟΥΣ 2'!$BJ$44,IF(MAX([1]Βοηθητικό!$E$44:$J$44)-2=MAX([1]Βοηθητικό!$E$1:$J$1)-5,'[1]ΣΤΟΙΧΕΙΑ ΕΤΟΥΣ 1'!$BJ$44,""))))</f>
        <v>12079533</v>
      </c>
      <c r="C3268" s="6">
        <f>IF(MAX([1]Βοηθητικό!$E$44:$J$44)-1=MAX([1]Βοηθητικό!$E$1:$J$1)-1,'[1]ΣΤΟΙΧΕΙΑ ΕΤΟΥΣ 5'!$BJ$44,IF(MAX([1]Βοηθητικό!$E$44:$J$44)-1=MAX([1]Βοηθητικό!$E$1:$J$1)-2,'[1]ΣΤΟΙΧΕΙΑ ΕΤΟΥΣ 4'!$BJ$44,IF(MAX([1]Βοηθητικό!$E$44:$J$44)-1=MAX([1]Βοηθητικό!$E$1:$J$1)-3,'[1]ΣΤΟΙΧΕΙΑ ΕΤΟΥΣ 3'!$BJ$44,IF(MAX([1]Βοηθητικό!$E$44:$J$44)-1=MAX([1]Βοηθητικό!$E$1:$J$1)-4,'[1]ΣΤΟΙΧΕΙΑ ΕΤΟΥΣ 2'!$BJ$44,IF(MAX([1]Βοηθητικό!$E$44:$J$44)-1=MAX([1]Βοηθητικό!$E$1:$J$1)-5,'[1]ΣΤΟΙΧΕΙΑ ΕΤΟΥΣ 1'!$BJ$44,"")))))</f>
        <v>18611644</v>
      </c>
      <c r="D3268" s="7">
        <f>IF(MAX([1]Βοηθητικό!$E$44:$J$44)=MAX([1]Βοηθητικό!$E$1:$J$1),'[1]ΣΤΟΙΧΕΙΑ ΕΤΟΥΣ 6'!$BJ$44,IF(MAX([1]Βοηθητικό!$E$44:$J$44)=MAX([1]Βοηθητικό!$E$1:$J$1)-1,'[1]ΣΤΟΙΧΕΙΑ ΕΤΟΥΣ 5'!$BJ$44,IF(MAX([1]Βοηθητικό!$E$44:$J$44)=MAX([1]Βοηθητικό!$E$1:$J$1)-2,'[1]ΣΤΟΙΧΕΙΑ ΕΤΟΥΣ 4'!$BJ$44,IF(MAX([1]Βοηθητικό!$E$44:$J$44)=MAX([1]Βοηθητικό!$E$1:$J$1)-3,'[1]ΣΤΟΙΧΕΙΑ ΕΤΟΥΣ 3'!$BJ$44,IF(MAX([1]Βοηθητικό!$E$44:$J$44)=MAX([1]Βοηθητικό!$E$1:$J$1)-4,'[1]ΣΤΟΙΧΕΙΑ ΕΤΟΥΣ 2'!$BJ$44,IF(MAX([1]Βοηθητικό!$E$44:$J$44)=MAX([1]Βοηθητικό!$E$1:$J$1)-5,'[1]ΣΤΟΙΧΕΙΑ ΕΤΟΥΣ 1'!$BJ$44,""))))))</f>
        <v>18832623</v>
      </c>
    </row>
    <row r="3269" spans="1:4" x14ac:dyDescent="0.25">
      <c r="A3269" s="1" t="s">
        <v>62</v>
      </c>
      <c r="B3269" s="6">
        <f>IF(MAX([1]Βοηθητικό!$E$44:$J$44)-2=MAX([1]Βοηθητικό!$E$1:$J$1)-2,'[1]ΣΤΟΙΧΕΙΑ ΕΤΟΥΣ 4'!$BK$44,IF(MAX([1]Βοηθητικό!$E$44:$J$44)-2=MAX([1]Βοηθητικό!$E$1:$J$1)-3,'[1]ΣΤΟΙΧΕΙΑ ΕΤΟΥΣ 3'!$BK$44,IF(MAX([1]Βοηθητικό!$E$44:$J$44)-2=MAX([1]Βοηθητικό!$E$1:$J$1)-4,'[1]ΣΤΟΙΧΕΙΑ ΕΤΟΥΣ 2'!$BK$44,IF(MAX([1]Βοηθητικό!$E$44:$J$44)-2=MAX([1]Βοηθητικό!$E$1:$J$1)-5,'[1]ΣΤΟΙΧΕΙΑ ΕΤΟΥΣ 1'!$BK$44,""))))</f>
        <v>30882</v>
      </c>
      <c r="C3269" s="6">
        <f>IF(MAX([1]Βοηθητικό!$E$44:$J$44)-1=MAX([1]Βοηθητικό!$E$1:$J$1)-1,'[1]ΣΤΟΙΧΕΙΑ ΕΤΟΥΣ 5'!$BK$44,IF(MAX([1]Βοηθητικό!$E$44:$J$44)-1=MAX([1]Βοηθητικό!$E$1:$J$1)-2,'[1]ΣΤΟΙΧΕΙΑ ΕΤΟΥΣ 4'!$BK$44,IF(MAX([1]Βοηθητικό!$E$44:$J$44)-1=MAX([1]Βοηθητικό!$E$1:$J$1)-3,'[1]ΣΤΟΙΧΕΙΑ ΕΤΟΥΣ 3'!$BK$44,IF(MAX([1]Βοηθητικό!$E$44:$J$44)-1=MAX([1]Βοηθητικό!$E$1:$J$1)-4,'[1]ΣΤΟΙΧΕΙΑ ΕΤΟΥΣ 2'!$BK$44,IF(MAX([1]Βοηθητικό!$E$44:$J$44)-1=MAX([1]Βοηθητικό!$E$1:$J$1)-5,'[1]ΣΤΟΙΧΕΙΑ ΕΤΟΥΣ 1'!$BK$44,"")))))</f>
        <v>30882</v>
      </c>
      <c r="D3269" s="7">
        <f>IF(MAX([1]Βοηθητικό!$E$44:$J$44)=MAX([1]Βοηθητικό!$E$1:$J$1),'[1]ΣΤΟΙΧΕΙΑ ΕΤΟΥΣ 6'!$BK$44,IF(MAX([1]Βοηθητικό!$E$44:$J$44)=MAX([1]Βοηθητικό!$E$1:$J$1)-1,'[1]ΣΤΟΙΧΕΙΑ ΕΤΟΥΣ 5'!$BK$44,IF(MAX([1]Βοηθητικό!$E$44:$J$44)=MAX([1]Βοηθητικό!$E$1:$J$1)-2,'[1]ΣΤΟΙΧΕΙΑ ΕΤΟΥΣ 4'!$BK$44,IF(MAX([1]Βοηθητικό!$E$44:$J$44)=MAX([1]Βοηθητικό!$E$1:$J$1)-3,'[1]ΣΤΟΙΧΕΙΑ ΕΤΟΥΣ 3'!$BK$44,IF(MAX([1]Βοηθητικό!$E$44:$J$44)=MAX([1]Βοηθητικό!$E$1:$J$1)-4,'[1]ΣΤΟΙΧΕΙΑ ΕΤΟΥΣ 2'!$BK$44,IF(MAX([1]Βοηθητικό!$E$44:$J$44)=MAX([1]Βοηθητικό!$E$1:$J$1)-5,'[1]ΣΤΟΙΧΕΙΑ ΕΤΟΥΣ 1'!$BK$44,""))))))</f>
        <v>45312</v>
      </c>
    </row>
    <row r="3270" spans="1:4" x14ac:dyDescent="0.25">
      <c r="A3270" s="1" t="s">
        <v>31</v>
      </c>
      <c r="B3270" s="6">
        <f>IF(MAX([1]Βοηθητικό!$E$44:$J$44)-2=MAX([1]Βοηθητικό!$E$1:$J$1)-2,'[1]ΣΤΟΙΧΕΙΑ ΕΤΟΥΣ 4'!$AF$44,IF(MAX([1]Βοηθητικό!$E$44:$J$44)-2=MAX([1]Βοηθητικό!$E$1:$J$1)-3,'[1]ΣΤΟΙΧΕΙΑ ΕΤΟΥΣ 3'!$AF$44,IF(MAX([1]Βοηθητικό!$E$44:$J$44)-2=MAX([1]Βοηθητικό!$E$1:$J$1)-4,'[1]ΣΤΟΙΧΕΙΑ ΕΤΟΥΣ 2'!$AF$44,IF(MAX([1]Βοηθητικό!$E$44:$J$44)-2=MAX([1]Βοηθητικό!$E$1:$J$1)-5,'[1]ΣΤΟΙΧΕΙΑ ΕΤΟΥΣ 1'!$AF$44,""))))</f>
        <v>2269830</v>
      </c>
      <c r="C3270" s="6">
        <f>IF(MAX([1]Βοηθητικό!$E$44:$J$44)-1=MAX([1]Βοηθητικό!$E$1:$J$1)-1,'[1]ΣΤΟΙΧΕΙΑ ΕΤΟΥΣ 5'!$AF$44,IF(MAX([1]Βοηθητικό!$E$44:$J$44)-1=MAX([1]Βοηθητικό!$E$1:$J$1)-2,'[1]ΣΤΟΙΧΕΙΑ ΕΤΟΥΣ 4'!$AF$44,IF(MAX([1]Βοηθητικό!$E$44:$J$44)-1=MAX([1]Βοηθητικό!$E$1:$J$1)-3,'[1]ΣΤΟΙΧΕΙΑ ΕΤΟΥΣ 3'!$AF$44,IF(MAX([1]Βοηθητικό!$E$44:$J$44)-1=MAX([1]Βοηθητικό!$E$1:$J$1)-4,'[1]ΣΤΟΙΧΕΙΑ ΕΤΟΥΣ 2'!$AF$44,IF(MAX([1]Βοηθητικό!$E$44:$J$44)-1=MAX([1]Βοηθητικό!$E$1:$J$1)-5,'[1]ΣΤΟΙΧΕΙΑ ΕΤΟΥΣ 1'!$AF$44,"")))))</f>
        <v>2712528</v>
      </c>
      <c r="D3270" s="7">
        <f>IF(MAX([1]Βοηθητικό!$E$44:$J$44)=MAX([1]Βοηθητικό!$E$1:$J$1),'[1]ΣΤΟΙΧΕΙΑ ΕΤΟΥΣ 6'!$AF$44,IF(MAX([1]Βοηθητικό!$E$44:$J$44)=MAX([1]Βοηθητικό!$E$1:$J$1)-1,'[1]ΣΤΟΙΧΕΙΑ ΕΤΟΥΣ 5'!$AF$44,IF(MAX([1]Βοηθητικό!$E$44:$J$44)=MAX([1]Βοηθητικό!$E$1:$J$1)-2,'[1]ΣΤΟΙΧΕΙΑ ΕΤΟΥΣ 4'!$AF$44,IF(MAX([1]Βοηθητικό!$E$44:$J$44)=MAX([1]Βοηθητικό!$E$1:$J$1)-3,'[1]ΣΤΟΙΧΕΙΑ ΕΤΟΥΣ 3'!$AF$44,IF(MAX([1]Βοηθητικό!$E$44:$J$44)=MAX([1]Βοηθητικό!$E$1:$J$1)-4,'[1]ΣΤΟΙΧΕΙΑ ΕΤΟΥΣ 2'!$AF$44,IF(MAX([1]Βοηθητικό!$E$44:$J$44)=MAX([1]Βοηθητικό!$E$1:$J$1)-5,'[1]ΣΤΟΙΧΕΙΑ ΕΤΟΥΣ 1'!$AF$44,""))))))</f>
        <v>2524572</v>
      </c>
    </row>
    <row r="3271" spans="1:4" x14ac:dyDescent="0.25">
      <c r="A3271" s="1" t="s">
        <v>187</v>
      </c>
      <c r="B3271" s="6">
        <f>IF(MAX([1]Βοηθητικό!$E$44:$J$44)-2=MAX([1]Βοηθητικό!$E$1:$J$1)-2,'[1]ΣΤΟΙΧΕΙΑ ΕΤΟΥΣ 4'!$AG$44,IF(MAX([1]Βοηθητικό!$E$44:$J$44)-2=MAX([1]Βοηθητικό!$E$1:$J$1)-3,'[1]ΣΤΟΙΧΕΙΑ ΕΤΟΥΣ 3'!$AG$44,IF(MAX([1]Βοηθητικό!$E$44:$J$44)-2=MAX([1]Βοηθητικό!$E$1:$J$1)-4,'[1]ΣΤΟΙΧΕΙΑ ΕΤΟΥΣ 2'!$AG$44,IF(MAX([1]Βοηθητικό!$E$44:$J$44)-2=MAX([1]Βοηθητικό!$E$1:$J$1)-5,'[1]ΣΤΟΙΧΕΙΑ ΕΤΟΥΣ 1'!$AG$44,""))))</f>
        <v>518200</v>
      </c>
      <c r="C3271" s="6">
        <f>IF(MAX([1]Βοηθητικό!$E$44:$J$44)-1=MAX([1]Βοηθητικό!$E$1:$J$1)-1,'[1]ΣΤΟΙΧΕΙΑ ΕΤΟΥΣ 5'!$AG$44,IF(MAX([1]Βοηθητικό!$E$44:$J$44)-1=MAX([1]Βοηθητικό!$E$1:$J$1)-2,'[1]ΣΤΟΙΧΕΙΑ ΕΤΟΥΣ 4'!$AG$44,IF(MAX([1]Βοηθητικό!$E$44:$J$44)-1=MAX([1]Βοηθητικό!$E$1:$J$1)-3,'[1]ΣΤΟΙΧΕΙΑ ΕΤΟΥΣ 3'!$AG$44,IF(MAX([1]Βοηθητικό!$E$44:$J$44)-1=MAX([1]Βοηθητικό!$E$1:$J$1)-4,'[1]ΣΤΟΙΧΕΙΑ ΕΤΟΥΣ 2'!$AG$44,IF(MAX([1]Βοηθητικό!$E$44:$J$44)-1=MAX([1]Βοηθητικό!$E$1:$J$1)-5,'[1]ΣΤΟΙΧΕΙΑ ΕΤΟΥΣ 1'!$AG$44,"")))))</f>
        <v>557111</v>
      </c>
      <c r="D3271" s="7">
        <f>IF(MAX([1]Βοηθητικό!$E$44:$J$44)=MAX([1]Βοηθητικό!$E$1:$J$1),'[1]ΣΤΟΙΧΕΙΑ ΕΤΟΥΣ 6'!$AG$44,IF(MAX([1]Βοηθητικό!$E$44:$J$44)=MAX([1]Βοηθητικό!$E$1:$J$1)-1,'[1]ΣΤΟΙΧΕΙΑ ΕΤΟΥΣ 5'!$AG$44,IF(MAX([1]Βοηθητικό!$E$44:$J$44)=MAX([1]Βοηθητικό!$E$1:$J$1)-2,'[1]ΣΤΟΙΧΕΙΑ ΕΤΟΥΣ 4'!$AG$44,IF(MAX([1]Βοηθητικό!$E$44:$J$44)=MAX([1]Βοηθητικό!$E$1:$J$1)-3,'[1]ΣΤΟΙΧΕΙΑ ΕΤΟΥΣ 3'!$AG$44,IF(MAX([1]Βοηθητικό!$E$44:$J$44)=MAX([1]Βοηθητικό!$E$1:$J$1)-4,'[1]ΣΤΟΙΧΕΙΑ ΕΤΟΥΣ 2'!$AG$44,IF(MAX([1]Βοηθητικό!$E$44:$J$44)=MAX([1]Βοηθητικό!$E$1:$J$1)-5,'[1]ΣΤΟΙΧΕΙΑ ΕΤΟΥΣ 1'!$AG$44,""))))))</f>
        <v>82071</v>
      </c>
    </row>
    <row r="3272" spans="1:4" x14ac:dyDescent="0.25">
      <c r="A3272" s="1" t="s">
        <v>188</v>
      </c>
      <c r="B3272" s="6">
        <f>IF(MAX([1]Βοηθητικό!$E$44:$J$44)-2=MAX([1]Βοηθητικό!$E$1:$J$1)-2,'[1]ΣΤΟΙΧΕΙΑ ΕΤΟΥΣ 4'!$AH$44,IF(MAX([1]Βοηθητικό!$E$44:$J$44)-2=MAX([1]Βοηθητικό!$E$1:$J$1)-3,'[1]ΣΤΟΙΧΕΙΑ ΕΤΟΥΣ 3'!$AH$44,IF(MAX([1]Βοηθητικό!$E$44:$J$44)-2=MAX([1]Βοηθητικό!$E$1:$J$1)-4,'[1]ΣΤΟΙΧΕΙΑ ΕΤΟΥΣ 2'!$AH$44,IF(MAX([1]Βοηθητικό!$E$44:$J$44)-2=MAX([1]Βοηθητικό!$E$1:$J$1)-5,'[1]ΣΤΟΙΧΕΙΑ ΕΤΟΥΣ 1'!$AH$44,""))))</f>
        <v>489865</v>
      </c>
      <c r="C3272" s="6">
        <f>IF(MAX([1]Βοηθητικό!$E$44:$J$44)-1=MAX([1]Βοηθητικό!$E$1:$J$1)-1,'[1]ΣΤΟΙΧΕΙΑ ΕΤΟΥΣ 5'!$AH$44,IF(MAX([1]Βοηθητικό!$E$44:$J$44)-1=MAX([1]Βοηθητικό!$E$1:$J$1)-2,'[1]ΣΤΟΙΧΕΙΑ ΕΤΟΥΣ 4'!$AH$44,IF(MAX([1]Βοηθητικό!$E$44:$J$44)-1=MAX([1]Βοηθητικό!$E$1:$J$1)-3,'[1]ΣΤΟΙΧΕΙΑ ΕΤΟΥΣ 3'!$AH$44,IF(MAX([1]Βοηθητικό!$E$44:$J$44)-1=MAX([1]Βοηθητικό!$E$1:$J$1)-4,'[1]ΣΤΟΙΧΕΙΑ ΕΤΟΥΣ 2'!$AH$44,IF(MAX([1]Βοηθητικό!$E$44:$J$44)-1=MAX([1]Βοηθητικό!$E$1:$J$1)-5,'[1]ΣΤΟΙΧΕΙΑ ΕΤΟΥΣ 1'!$AH$44,"")))))</f>
        <v>916071</v>
      </c>
      <c r="D3272" s="7">
        <f>IF(MAX([1]Βοηθητικό!$E$44:$J$44)=MAX([1]Βοηθητικό!$E$1:$J$1),'[1]ΣΤΟΙΧΕΙΑ ΕΤΟΥΣ 6'!$AH$44,IF(MAX([1]Βοηθητικό!$E$44:$J$44)=MAX([1]Βοηθητικό!$E$1:$J$1)-1,'[1]ΣΤΟΙΧΕΙΑ ΕΤΟΥΣ 5'!$AH$44,IF(MAX([1]Βοηθητικό!$E$44:$J$44)=MAX([1]Βοηθητικό!$E$1:$J$1)-2,'[1]ΣΤΟΙΧΕΙΑ ΕΤΟΥΣ 4'!$AH$44,IF(MAX([1]Βοηθητικό!$E$44:$J$44)=MAX([1]Βοηθητικό!$E$1:$J$1)-3,'[1]ΣΤΟΙΧΕΙΑ ΕΤΟΥΣ 3'!$AH$44,IF(MAX([1]Βοηθητικό!$E$44:$J$44)=MAX([1]Βοηθητικό!$E$1:$J$1)-4,'[1]ΣΤΟΙΧΕΙΑ ΕΤΟΥΣ 2'!$AH$44,IF(MAX([1]Βοηθητικό!$E$44:$J$44)=MAX([1]Βοηθητικό!$E$1:$J$1)-5,'[1]ΣΤΟΙΧΕΙΑ ΕΤΟΥΣ 1'!$AH$44,""))))))</f>
        <v>954153</v>
      </c>
    </row>
    <row r="3273" spans="1:4" x14ac:dyDescent="0.25">
      <c r="A3273" s="1" t="s">
        <v>189</v>
      </c>
      <c r="B3273" s="6">
        <f>IF(MAX([1]Βοηθητικό!$E$44:$J$44)-2=MAX([1]Βοηθητικό!$E$1:$J$1)-2,'[1]ΣΤΟΙΧΕΙΑ ΕΤΟΥΣ 4'!$AI$44,IF(MAX([1]Βοηθητικό!$E$44:$J$44)-2=MAX([1]Βοηθητικό!$E$1:$J$1)-3,'[1]ΣΤΟΙΧΕΙΑ ΕΤΟΥΣ 3'!$AI$44,IF(MAX([1]Βοηθητικό!$E$44:$J$44)-2=MAX([1]Βοηθητικό!$E$1:$J$1)-4,'[1]ΣΤΟΙΧΕΙΑ ΕΤΟΥΣ 2'!$AI$44,IF(MAX([1]Βοηθητικό!$E$44:$J$44)-2=MAX([1]Βοηθητικό!$E$1:$J$1)-5,'[1]ΣΤΟΙΧΕΙΑ ΕΤΟΥΣ 1'!$AI$44,""))))</f>
        <v>0</v>
      </c>
      <c r="C3273" s="6">
        <f>IF(MAX([1]Βοηθητικό!$E$44:$J$44)-1=MAX([1]Βοηθητικό!$E$1:$J$1)-1,'[1]ΣΤΟΙΧΕΙΑ ΕΤΟΥΣ 5'!$AI$44,IF(MAX([1]Βοηθητικό!$E$44:$J$44)-1=MAX([1]Βοηθητικό!$E$1:$J$1)-2,'[1]ΣΤΟΙΧΕΙΑ ΕΤΟΥΣ 4'!$AI$44,IF(MAX([1]Βοηθητικό!$E$44:$J$44)-1=MAX([1]Βοηθητικό!$E$1:$J$1)-3,'[1]ΣΤΟΙΧΕΙΑ ΕΤΟΥΣ 3'!$AI$44,IF(MAX([1]Βοηθητικό!$E$44:$J$44)-1=MAX([1]Βοηθητικό!$E$1:$J$1)-4,'[1]ΣΤΟΙΧΕΙΑ ΕΤΟΥΣ 2'!$AI$44,IF(MAX([1]Βοηθητικό!$E$44:$J$44)-1=MAX([1]Βοηθητικό!$E$1:$J$1)-5,'[1]ΣΤΟΙΧΕΙΑ ΕΤΟΥΣ 1'!$AI$44,"")))))</f>
        <v>0</v>
      </c>
      <c r="D3273" s="7">
        <f>IF(MAX([1]Βοηθητικό!$E$44:$J$44)=MAX([1]Βοηθητικό!$E$1:$J$1),'[1]ΣΤΟΙΧΕΙΑ ΕΤΟΥΣ 6'!$AI$44,IF(MAX([1]Βοηθητικό!$E$44:$J$44)=MAX([1]Βοηθητικό!$E$1:$J$1)-1,'[1]ΣΤΟΙΧΕΙΑ ΕΤΟΥΣ 5'!$AI$44,IF(MAX([1]Βοηθητικό!$E$44:$J$44)=MAX([1]Βοηθητικό!$E$1:$J$1)-2,'[1]ΣΤΟΙΧΕΙΑ ΕΤΟΥΣ 4'!$AI$44,IF(MAX([1]Βοηθητικό!$E$44:$J$44)=MAX([1]Βοηθητικό!$E$1:$J$1)-3,'[1]ΣΤΟΙΧΕΙΑ ΕΤΟΥΣ 3'!$AI$44,IF(MAX([1]Βοηθητικό!$E$44:$J$44)=MAX([1]Βοηθητικό!$E$1:$J$1)-4,'[1]ΣΤΟΙΧΕΙΑ ΕΤΟΥΣ 2'!$AI$44,IF(MAX([1]Βοηθητικό!$E$44:$J$44)=MAX([1]Βοηθητικό!$E$1:$J$1)-5,'[1]ΣΤΟΙΧΕΙΑ ΕΤΟΥΣ 1'!$AI$44,""))))))</f>
        <v>229650</v>
      </c>
    </row>
    <row r="3274" spans="1:4" x14ac:dyDescent="0.25">
      <c r="A3274" s="1" t="s">
        <v>36</v>
      </c>
      <c r="B3274" s="6">
        <f>IF(MAX([1]Βοηθητικό!$E$44:$J$44)-2=MAX([1]Βοηθητικό!$E$1:$J$1)-2,'[1]ΣΤΟΙΧΕΙΑ ΕΤΟΥΣ 4'!$AK$44,IF(MAX([1]Βοηθητικό!$E$44:$J$44)-2=MAX([1]Βοηθητικό!$E$1:$J$1)-3,'[1]ΣΤΟΙΧΕΙΑ ΕΤΟΥΣ 3'!$AK$44,IF(MAX([1]Βοηθητικό!$E$44:$J$44)-2=MAX([1]Βοηθητικό!$E$1:$J$1)-4,'[1]ΣΤΟΙΧΕΙΑ ΕΤΟΥΣ 2'!$AK$44,IF(MAX([1]Βοηθητικό!$E$44:$J$44)-2=MAX([1]Βοηθητικό!$E$1:$J$1)-5,'[1]ΣΤΟΙΧΕΙΑ ΕΤΟΥΣ 1'!$AK$44,""))))</f>
        <v>1261765</v>
      </c>
      <c r="C3274" s="6">
        <f>IF(MAX([1]Βοηθητικό!$E$44:$J$44)-1=MAX([1]Βοηθητικό!$E$1:$J$1)-1,'[1]ΣΤΟΙΧΕΙΑ ΕΤΟΥΣ 5'!$AK$44,IF(MAX([1]Βοηθητικό!$E$44:$J$44)-1=MAX([1]Βοηθητικό!$E$1:$J$1)-2,'[1]ΣΤΟΙΧΕΙΑ ΕΤΟΥΣ 4'!$AK$44,IF(MAX([1]Βοηθητικό!$E$44:$J$44)-1=MAX([1]Βοηθητικό!$E$1:$J$1)-3,'[1]ΣΤΟΙΧΕΙΑ ΕΤΟΥΣ 3'!$AK$44,IF(MAX([1]Βοηθητικό!$E$44:$J$44)-1=MAX([1]Βοηθητικό!$E$1:$J$1)-4,'[1]ΣΤΟΙΧΕΙΑ ΕΤΟΥΣ 2'!$AK$44,IF(MAX([1]Βοηθητικό!$E$44:$J$44)-1=MAX([1]Βοηθητικό!$E$1:$J$1)-5,'[1]ΣΤΟΙΧΕΙΑ ΕΤΟΥΣ 1'!$AK$44,"")))))</f>
        <v>1239346</v>
      </c>
      <c r="D3274" s="7">
        <f>IF(MAX([1]Βοηθητικό!$E$44:$J$44)=MAX([1]Βοηθητικό!$E$1:$J$1),'[1]ΣΤΟΙΧΕΙΑ ΕΤΟΥΣ 6'!$AK$44,IF(MAX([1]Βοηθητικό!$E$44:$J$44)=MAX([1]Βοηθητικό!$E$1:$J$1)-1,'[1]ΣΤΟΙΧΕΙΑ ΕΤΟΥΣ 5'!$AK$44,IF(MAX([1]Βοηθητικό!$E$44:$J$44)=MAX([1]Βοηθητικό!$E$1:$J$1)-2,'[1]ΣΤΟΙΧΕΙΑ ΕΤΟΥΣ 4'!$AK$44,IF(MAX([1]Βοηθητικό!$E$44:$J$44)=MAX([1]Βοηθητικό!$E$1:$J$1)-3,'[1]ΣΤΟΙΧΕΙΑ ΕΤΟΥΣ 3'!$AK$44,IF(MAX([1]Βοηθητικό!$E$44:$J$44)=MAX([1]Βοηθητικό!$E$1:$J$1)-4,'[1]ΣΤΟΙΧΕΙΑ ΕΤΟΥΣ 2'!$AK$44,IF(MAX([1]Βοηθητικό!$E$44:$J$44)=MAX([1]Βοηθητικό!$E$1:$J$1)-5,'[1]ΣΤΟΙΧΕΙΑ ΕΤΟΥΣ 1'!$AK$44,""))))))</f>
        <v>1258698</v>
      </c>
    </row>
    <row r="3275" spans="1:4" x14ac:dyDescent="0.25">
      <c r="A3275" s="1" t="s">
        <v>37</v>
      </c>
      <c r="B3275" s="6">
        <f>IF(MAX([1]Βοηθητικό!$E$44:$J$44)-2=MAX([1]Βοηθητικό!$E$1:$J$1)-2,'[1]ΣΤΟΙΧΕΙΑ ΕΤΟΥΣ 4'!$AL$44,IF(MAX([1]Βοηθητικό!$E$44:$J$44)-2=MAX([1]Βοηθητικό!$E$1:$J$1)-3,'[1]ΣΤΟΙΧΕΙΑ ΕΤΟΥΣ 3'!$AL$44,IF(MAX([1]Βοηθητικό!$E$44:$J$44)-2=MAX([1]Βοηθητικό!$E$1:$J$1)-4,'[1]ΣΤΟΙΧΕΙΑ ΕΤΟΥΣ 2'!$AL$44,IF(MAX([1]Βοηθητικό!$E$44:$J$44)-2=MAX([1]Βοηθητικό!$E$1:$J$1)-5,'[1]ΣΤΟΙΧΕΙΑ ΕΤΟΥΣ 1'!$AL$44,""))))</f>
        <v>19105514</v>
      </c>
      <c r="C3275" s="6">
        <f>IF(MAX([1]Βοηθητικό!$E$44:$J$44)-1=MAX([1]Βοηθητικό!$E$1:$J$1)-1,'[1]ΣΤΟΙΧΕΙΑ ΕΤΟΥΣ 5'!$AL$44,IF(MAX([1]Βοηθητικό!$E$44:$J$44)-1=MAX([1]Βοηθητικό!$E$1:$J$1)-2,'[1]ΣΤΟΙΧΕΙΑ ΕΤΟΥΣ 4'!$AL$44,IF(MAX([1]Βοηθητικό!$E$44:$J$44)-1=MAX([1]Βοηθητικό!$E$1:$J$1)-3,'[1]ΣΤΟΙΧΕΙΑ ΕΤΟΥΣ 3'!$AL$44,IF(MAX([1]Βοηθητικό!$E$44:$J$44)-1=MAX([1]Βοηθητικό!$E$1:$J$1)-4,'[1]ΣΤΟΙΧΕΙΑ ΕΤΟΥΣ 2'!$AL$44,IF(MAX([1]Βοηθητικό!$E$44:$J$44)-1=MAX([1]Βοηθητικό!$E$1:$J$1)-5,'[1]ΣΤΟΙΧΕΙΑ ΕΤΟΥΣ 1'!$AL$44,"")))))</f>
        <v>52178227</v>
      </c>
      <c r="D3275" s="7">
        <f>IF(MAX([1]Βοηθητικό!$E$44:$J$44)=MAX([1]Βοηθητικό!$E$1:$J$1),'[1]ΣΤΟΙΧΕΙΑ ΕΤΟΥΣ 6'!$AL$44,IF(MAX([1]Βοηθητικό!$E$44:$J$44)=MAX([1]Βοηθητικό!$E$1:$J$1)-1,'[1]ΣΤΟΙΧΕΙΑ ΕΤΟΥΣ 5'!$AL$44,IF(MAX([1]Βοηθητικό!$E$44:$J$44)=MAX([1]Βοηθητικό!$E$1:$J$1)-2,'[1]ΣΤΟΙΧΕΙΑ ΕΤΟΥΣ 4'!$AL$44,IF(MAX([1]Βοηθητικό!$E$44:$J$44)=MAX([1]Βοηθητικό!$E$1:$J$1)-3,'[1]ΣΤΟΙΧΕΙΑ ΕΤΟΥΣ 3'!$AL$44,IF(MAX([1]Βοηθητικό!$E$44:$J$44)=MAX([1]Βοηθητικό!$E$1:$J$1)-4,'[1]ΣΤΟΙΧΕΙΑ ΕΤΟΥΣ 2'!$AL$44,IF(MAX([1]Βοηθητικό!$E$44:$J$44)=MAX([1]Βοηθητικό!$E$1:$J$1)-5,'[1]ΣΤΟΙΧΕΙΑ ΕΤΟΥΣ 1'!$AL$44,""))))))</f>
        <v>53216177</v>
      </c>
    </row>
    <row r="3276" spans="1:4" x14ac:dyDescent="0.25">
      <c r="A3276" s="1"/>
      <c r="B3276" s="4" t="str">
        <f>IF(MAX([1]Βοηθητικό!$E$44:$J$44)-2=MAX([1]Βοηθητικό!$E$1:$J$1)-2,LEFT('[1]ΣΤΟΙΧΕΙΑ ΕΤΟΥΣ 4'!$F$44,10),IF(MAX([1]Βοηθητικό!$E$44:$J$44)-2=MAX([1]Βοηθητικό!$E$1:$J$1)-3,LEFT('[1]ΣΤΟΙΧΕΙΑ ΕΤΟΥΣ 3'!$F$44,10),IF(MAX([1]Βοηθητικό!$E$44:$J$44)-2=MAX([1]Βοηθητικό!$E$1:$J$1)-4,LEFT('[1]ΣΤΟΙΧΕΙΑ ΕΤΟΥΣ 2'!$F$44,10),IF(MAX([1]Βοηθητικό!$E$44:$J$44)-2=MAX([1]Βοηθητικό!$E$1:$J$1)-5,LEFT('[1]ΣΤΟΙΧΕΙΑ ΕΤΟΥΣ 1'!$F$44,10),""))))</f>
        <v>01/01/2017</v>
      </c>
      <c r="C3276" s="17" t="str">
        <f>IF(MAX([1]Βοηθητικό!$E$44:$J$44)-1=MAX([1]Βοηθητικό!$E$1:$J$1)-1,LEFT('[1]ΣΤΟΙΧΕΙΑ ΕΤΟΥΣ 5'!$F$44,10),IF(MAX([1]Βοηθητικό!$E$44:$J$44)-1=MAX([1]Βοηθητικό!$E$1:$J$1)-2,LEFT('[1]ΣΤΟΙΧΕΙΑ ΕΤΟΥΣ 4'!$F$44,10),IF(MAX([1]Βοηθητικό!$E$44:$J$44)-1=MAX([1]Βοηθητικό!$E$1:$J$1)-3,LEFT('[1]ΣΤΟΙΧΕΙΑ ΕΤΟΥΣ 3'!$F$44,10),IF(MAX([1]Βοηθητικό!$E$44:$J$44)-1=MAX([1]Βοηθητικό!$E$1:$J$1)-4,LEFT('[1]ΣΤΟΙΧΕΙΑ ΕΤΟΥΣ 2'!$F$44,10),IF(MAX([1]Βοηθητικό!$E$44:$J$44)-1=MAX([1]Βοηθητικό!$E$1:$J$1)-5,LEFT('[1]ΣΤΟΙΧΕΙΑ ΕΤΟΥΣ 1'!$F$44,10),"")))))</f>
        <v>01/01/2018</v>
      </c>
      <c r="D3276" s="5" t="str">
        <f>IF(MAX([1]Βοηθητικό!$E$44:$J$44)=MAX([1]Βοηθητικό!$E$1:$J$1),LEFT('[1]ΣΤΟΙΧΕΙΑ ΕΤΟΥΣ 6'!$F$44,10),IF(MAX([1]Βοηθητικό!$E$44:$J$44)=MAX([1]Βοηθητικό!$E$1:$J$1)-1,LEFT('[1]ΣΤΟΙΧΕΙΑ ΕΤΟΥΣ 5'!$F$44,10),IF(MAX([1]Βοηθητικό!$E$44:$J$44)=MAX([1]Βοηθητικό!$E$1:$J$1)-2,LEFT('[1]ΣΤΟΙΧΕΙΑ ΕΤΟΥΣ 4'!$F$44,10),IF(MAX([1]Βοηθητικό!$E$44:$J$44)=MAX([1]Βοηθητικό!$E$1:$J$1)-3,LEFT('[1]ΣΤΟΙΧΕΙΑ ΕΤΟΥΣ 3'!$F$44,10),IF(MAX([1]Βοηθητικό!$E$44:$J$44)=MAX([1]Βοηθητικό!$E$1:$J$1)-4,LEFT('[1]ΣΤΟΙΧΕΙΑ ΕΤΟΥΣ 2'!$F$44,10),IF(MAX([1]Βοηθητικό!$E$44:$J$44)=MAX([1]Βοηθητικό!$E$1:$J$1)-5,LEFT('[1]ΣΤΟΙΧΕΙΑ ΕΤΟΥΣ 1'!$F$44,10),""))))))</f>
        <v>01/01/2019</v>
      </c>
    </row>
    <row r="3277" spans="1:4" x14ac:dyDescent="0.25">
      <c r="A3277" s="3" t="s">
        <v>190</v>
      </c>
      <c r="B3277" s="4" t="str">
        <f>IF(MAX([1]Βοηθητικό!$E$44:$J$44)-2=MAX([1]Βοηθητικό!$E$1:$J$1)-2,RIGHT('[1]ΣΤΟΙΧΕΙΑ ΕΤΟΥΣ 4'!$F$44,10),IF(MAX([1]Βοηθητικό!$E$44:$J$44)-2=MAX([1]Βοηθητικό!$E$1:$J$1)-3,RIGHT('[1]ΣΤΟΙΧΕΙΑ ΕΤΟΥΣ 3'!$F$44,10),IF(MAX([1]Βοηθητικό!$E$44:$J$44)-2=MAX([1]Βοηθητικό!$E$1:$J$1)-4,RIGHT('[1]ΣΤΟΙΧΕΙΑ ΕΤΟΥΣ 2'!$F$44,10),IF(MAX([1]Βοηθητικό!$E$44:$J$44)-2=MAX([1]Βοηθητικό!$E$1:$J$1)-5,RIGHT('[1]ΣΤΟΙΧΕΙΑ ΕΤΟΥΣ 1'!$F$44,10),""))))</f>
        <v>31/12/2017</v>
      </c>
      <c r="C3277" s="17" t="str">
        <f>IF(MAX([1]Βοηθητικό!$E$44:$J$44)-1=MAX([1]Βοηθητικό!$E$1:$J$1)-1,RIGHT('[1]ΣΤΟΙΧΕΙΑ ΕΤΟΥΣ 5'!$F$44,10),IF(MAX([1]Βοηθητικό!$E$44:$J$44)-1=MAX([1]Βοηθητικό!$E$1:$J$1)-2,RIGHT('[1]ΣΤΟΙΧΕΙΑ ΕΤΟΥΣ 4'!$F$44,10),IF(MAX([1]Βοηθητικό!$E$44:$J$44)-1=MAX([1]Βοηθητικό!$E$1:$J$1)-3,RIGHT('[1]ΣΤΟΙΧΕΙΑ ΕΤΟΥΣ 3'!$F$44,10),IF(MAX([1]Βοηθητικό!$E$44:$J$44)-1=MAX([1]Βοηθητικό!$E$1:$J$1)-4,RIGHT('[1]ΣΤΟΙΧΕΙΑ ΕΤΟΥΣ 2'!$F$44,10),IF(MAX([1]Βοηθητικό!$E$44:$J$44)-1=MAX([1]Βοηθητικό!$E$1:$J$1)-5,RIGHT('[1]ΣΤΟΙΧΕΙΑ ΕΤΟΥΣ 1'!$F$44,10),"")))))</f>
        <v>31/12/2018</v>
      </c>
      <c r="D3277" s="5" t="str">
        <f>IF(MAX([1]Βοηθητικό!$E$44:$J$44)=MAX([1]Βοηθητικό!$E$1:$J$1),RIGHT('[1]ΣΤΟΙΧΕΙΑ ΕΤΟΥΣ 6'!$F$44,10),IF(MAX([1]Βοηθητικό!$E$44:$J$44)=MAX([1]Βοηθητικό!$E$1:$J$1)-1,RIGHT('[1]ΣΤΟΙΧΕΙΑ ΕΤΟΥΣ 5'!$F$44,10),IF(MAX([1]Βοηθητικό!$E$44:$J$44)=MAX([1]Βοηθητικό!$E$1:$J$1)-2,RIGHT('[1]ΣΤΟΙΧΕΙΑ ΕΤΟΥΣ 4'!$F$44,10),IF(MAX([1]Βοηθητικό!$E$44:$J$44)=MAX([1]Βοηθητικό!$E$1:$J$1)-3,RIGHT('[1]ΣΤΟΙΧΕΙΑ ΕΤΟΥΣ 3'!$F$44,10),IF(MAX([1]Βοηθητικό!$E$44:$J$44)=MAX([1]Βοηθητικό!$E$1:$J$1)-4,RIGHT('[1]ΣΤΟΙΧΕΙΑ ΕΤΟΥΣ 2'!$F$44,10),IF(MAX([1]Βοηθητικό!$E$44:$J$44)=MAX([1]Βοηθητικό!$E$1:$J$1)-5,RIGHT('[1]ΣΤΟΙΧΕΙΑ ΕΤΟΥΣ 1'!$F$44,10),""))))))</f>
        <v>31/12/2019</v>
      </c>
    </row>
    <row r="3278" spans="1:4" x14ac:dyDescent="0.25">
      <c r="A3278" s="1" t="s">
        <v>39</v>
      </c>
      <c r="B3278" s="6">
        <f>IF(MAX([1]Βοηθητικό!$E$44:$J$44)-2=MAX([1]Βοηθητικό!$E$1:$J$1)-2,'[1]ΣΤΟΙΧΕΙΑ ΕΤΟΥΣ 4'!$AN$44,IF(MAX([1]Βοηθητικό!$E$44:$J$44)-2=MAX([1]Βοηθητικό!$E$1:$J$1)-3,'[1]ΣΤΟΙΧΕΙΑ ΕΤΟΥΣ 3'!$AN$44,IF(MAX([1]Βοηθητικό!$E$44:$J$44)-2=MAX([1]Βοηθητικό!$E$1:$J$1)-4,'[1]ΣΤΟΙΧΕΙΑ ΕΤΟΥΣ 2'!$AN$44,IF(MAX([1]Βοηθητικό!$E$44:$J$44)-2=MAX([1]Βοηθητικό!$E$1:$J$1)-5,'[1]ΣΤΟΙΧΕΙΑ ΕΤΟΥΣ 1'!$AN$44,""))))</f>
        <v>10533597</v>
      </c>
      <c r="C3278" s="6">
        <f>IF(MAX([1]Βοηθητικό!$E$44:$J$44)-1=MAX([1]Βοηθητικό!$E$1:$J$1)-1,'[1]ΣΤΟΙΧΕΙΑ ΕΤΟΥΣ 5'!$AN$44,IF(MAX([1]Βοηθητικό!$E$44:$J$44)-1=MAX([1]Βοηθητικό!$E$1:$J$1)-2,'[1]ΣΤΟΙΧΕΙΑ ΕΤΟΥΣ 4'!$AN$44,IF(MAX([1]Βοηθητικό!$E$44:$J$44)-1=MAX([1]Βοηθητικό!$E$1:$J$1)-3,'[1]ΣΤΟΙΧΕΙΑ ΕΤΟΥΣ 3'!$AN$44,IF(MAX([1]Βοηθητικό!$E$44:$J$44)-1=MAX([1]Βοηθητικό!$E$1:$J$1)-4,'[1]ΣΤΟΙΧΕΙΑ ΕΤΟΥΣ 2'!$AN$44,IF(MAX([1]Βοηθητικό!$E$44:$J$44)-1=MAX([1]Βοηθητικό!$E$1:$J$1)-5,'[1]ΣΤΟΙΧΕΙΑ ΕΤΟΥΣ 1'!$AN$44,"")))))</f>
        <v>11274809</v>
      </c>
      <c r="D3278" s="7">
        <f>IF(MAX([1]Βοηθητικό!$E$44:$J$44)=MAX([1]Βοηθητικό!$E$1:$J$1),'[1]ΣΤΟΙΧΕΙΑ ΕΤΟΥΣ 6'!$AN$44,IF(MAX([1]Βοηθητικό!$E$44:$J$44)=MAX([1]Βοηθητικό!$E$1:$J$1)-1,'[1]ΣΤΟΙΧΕΙΑ ΕΤΟΥΣ 5'!$AN$44,IF(MAX([1]Βοηθητικό!$E$44:$J$44)=MAX([1]Βοηθητικό!$E$1:$J$1)-2,'[1]ΣΤΟΙΧΕΙΑ ΕΤΟΥΣ 4'!$AN$44,IF(MAX([1]Βοηθητικό!$E$44:$J$44)=MAX([1]Βοηθητικό!$E$1:$J$1)-3,'[1]ΣΤΟΙΧΕΙΑ ΕΤΟΥΣ 3'!$AN$44,IF(MAX([1]Βοηθητικό!$E$44:$J$44)=MAX([1]Βοηθητικό!$E$1:$J$1)-4,'[1]ΣΤΟΙΧΕΙΑ ΕΤΟΥΣ 2'!$AN$44,IF(MAX([1]Βοηθητικό!$E$44:$J$44)=MAX([1]Βοηθητικό!$E$1:$J$1)-5,'[1]ΣΤΟΙΧΕΙΑ ΕΤΟΥΣ 1'!$AN$44,""))))))</f>
        <v>11001539</v>
      </c>
    </row>
    <row r="3279" spans="1:4" x14ac:dyDescent="0.25">
      <c r="A3279" s="1" t="s">
        <v>40</v>
      </c>
      <c r="B3279" s="6">
        <f>IF(MAX([1]Βοηθητικό!$E$44:$J$44)-2=MAX([1]Βοηθητικό!$E$1:$J$1)-2,'[1]ΣΤΟΙΧΕΙΑ ΕΤΟΥΣ 4'!$AO$44,IF(MAX([1]Βοηθητικό!$E$44:$J$44)-2=MAX([1]Βοηθητικό!$E$1:$J$1)-3,'[1]ΣΤΟΙΧΕΙΑ ΕΤΟΥΣ 3'!$AO$44,IF(MAX([1]Βοηθητικό!$E$44:$J$44)-2=MAX([1]Βοηθητικό!$E$1:$J$1)-4,'[1]ΣΤΟΙΧΕΙΑ ΕΤΟΥΣ 2'!$AO$44,IF(MAX([1]Βοηθητικό!$E$44:$J$44)-2=MAX([1]Βοηθητικό!$E$1:$J$1)-5,'[1]ΣΤΟΙΧΕΙΑ ΕΤΟΥΣ 1'!$AO$44,""))))</f>
        <v>4820781</v>
      </c>
      <c r="C3279" s="6">
        <f>IF(MAX([1]Βοηθητικό!$E$44:$J$44)-1=MAX([1]Βοηθητικό!$E$1:$J$1)-1,'[1]ΣΤΟΙΧΕΙΑ ΕΤΟΥΣ 5'!$AO$44,IF(MAX([1]Βοηθητικό!$E$44:$J$44)-1=MAX([1]Βοηθητικό!$E$1:$J$1)-2,'[1]ΣΤΟΙΧΕΙΑ ΕΤΟΥΣ 4'!$AO$44,IF(MAX([1]Βοηθητικό!$E$44:$J$44)-1=MAX([1]Βοηθητικό!$E$1:$J$1)-3,'[1]ΣΤΟΙΧΕΙΑ ΕΤΟΥΣ 3'!$AO$44,IF(MAX([1]Βοηθητικό!$E$44:$J$44)-1=MAX([1]Βοηθητικό!$E$1:$J$1)-4,'[1]ΣΤΟΙΧΕΙΑ ΕΤΟΥΣ 2'!$AO$44,IF(MAX([1]Βοηθητικό!$E$44:$J$44)-1=MAX([1]Βοηθητικό!$E$1:$J$1)-5,'[1]ΣΤΟΙΧΕΙΑ ΕΤΟΥΣ 1'!$AO$44,"")))))</f>
        <v>5150342</v>
      </c>
      <c r="D3279" s="7">
        <f>IF(MAX([1]Βοηθητικό!$E$44:$J$44)=MAX([1]Βοηθητικό!$E$1:$J$1),'[1]ΣΤΟΙΧΕΙΑ ΕΤΟΥΣ 6'!$AO$44,IF(MAX([1]Βοηθητικό!$E$44:$J$44)=MAX([1]Βοηθητικό!$E$1:$J$1)-1,'[1]ΣΤΟΙΧΕΙΑ ΕΤΟΥΣ 5'!$AO$44,IF(MAX([1]Βοηθητικό!$E$44:$J$44)=MAX([1]Βοηθητικό!$E$1:$J$1)-2,'[1]ΣΤΟΙΧΕΙΑ ΕΤΟΥΣ 4'!$AO$44,IF(MAX([1]Βοηθητικό!$E$44:$J$44)=MAX([1]Βοηθητικό!$E$1:$J$1)-3,'[1]ΣΤΟΙΧΕΙΑ ΕΤΟΥΣ 3'!$AO$44,IF(MAX([1]Βοηθητικό!$E$44:$J$44)=MAX([1]Βοηθητικό!$E$1:$J$1)-4,'[1]ΣΤΟΙΧΕΙΑ ΕΤΟΥΣ 2'!$AO$44,IF(MAX([1]Βοηθητικό!$E$44:$J$44)=MAX([1]Βοηθητικό!$E$1:$J$1)-5,'[1]ΣΤΟΙΧΕΙΑ ΕΤΟΥΣ 1'!$AO$44,""))))))</f>
        <v>4517375</v>
      </c>
    </row>
    <row r="3280" spans="1:4" x14ac:dyDescent="0.25">
      <c r="A3280" s="1" t="s">
        <v>41</v>
      </c>
      <c r="B3280" s="6">
        <f>IF(MAX([1]Βοηθητικό!$E$44:$J$44)-2=MAX([1]Βοηθητικό!$E$1:$J$1)-2,'[1]ΣΤΟΙΧΕΙΑ ΕΤΟΥΣ 4'!$AP$44,IF(MAX([1]Βοηθητικό!$E$44:$J$44)-2=MAX([1]Βοηθητικό!$E$1:$J$1)-3,'[1]ΣΤΟΙΧΕΙΑ ΕΤΟΥΣ 3'!$AP$44,IF(MAX([1]Βοηθητικό!$E$44:$J$44)-2=MAX([1]Βοηθητικό!$E$1:$J$1)-4,'[1]ΣΤΟΙΧΕΙΑ ΕΤΟΥΣ 2'!$AP$44,IF(MAX([1]Βοηθητικό!$E$44:$J$44)-2=MAX([1]Βοηθητικό!$E$1:$J$1)-5,'[1]ΣΤΟΙΧΕΙΑ ΕΤΟΥΣ 1'!$AP$44,""))))</f>
        <v>5712815</v>
      </c>
      <c r="C3280" s="6">
        <f>IF(MAX([1]Βοηθητικό!$E$44:$J$44)-1=MAX([1]Βοηθητικό!$E$1:$J$1)-1,'[1]ΣΤΟΙΧΕΙΑ ΕΤΟΥΣ 5'!$AP$44,IF(MAX([1]Βοηθητικό!$E$44:$J$44)-1=MAX([1]Βοηθητικό!$E$1:$J$1)-2,'[1]ΣΤΟΙΧΕΙΑ ΕΤΟΥΣ 4'!$AP$44,IF(MAX([1]Βοηθητικό!$E$44:$J$44)-1=MAX([1]Βοηθητικό!$E$1:$J$1)-3,'[1]ΣΤΟΙΧΕΙΑ ΕΤΟΥΣ 3'!$AP$44,IF(MAX([1]Βοηθητικό!$E$44:$J$44)-1=MAX([1]Βοηθητικό!$E$1:$J$1)-4,'[1]ΣΤΟΙΧΕΙΑ ΕΤΟΥΣ 2'!$AP$44,IF(MAX([1]Βοηθητικό!$E$44:$J$44)-1=MAX([1]Βοηθητικό!$E$1:$J$1)-5,'[1]ΣΤΟΙΧΕΙΑ ΕΤΟΥΣ 1'!$AP$44,"")))))</f>
        <v>6124467</v>
      </c>
      <c r="D3280" s="7">
        <f>IF(MAX([1]Βοηθητικό!$E$44:$J$44)=MAX([1]Βοηθητικό!$E$1:$J$1),'[1]ΣΤΟΙΧΕΙΑ ΕΤΟΥΣ 6'!$AP$44,IF(MAX([1]Βοηθητικό!$E$44:$J$44)=MAX([1]Βοηθητικό!$E$1:$J$1)-1,'[1]ΣΤΟΙΧΕΙΑ ΕΤΟΥΣ 5'!$AP$44,IF(MAX([1]Βοηθητικό!$E$44:$J$44)=MAX([1]Βοηθητικό!$E$1:$J$1)-2,'[1]ΣΤΟΙΧΕΙΑ ΕΤΟΥΣ 4'!$AP$44,IF(MAX([1]Βοηθητικό!$E$44:$J$44)=MAX([1]Βοηθητικό!$E$1:$J$1)-3,'[1]ΣΤΟΙΧΕΙΑ ΕΤΟΥΣ 3'!$AP$44,IF(MAX([1]Βοηθητικό!$E$44:$J$44)=MAX([1]Βοηθητικό!$E$1:$J$1)-4,'[1]ΣΤΟΙΧΕΙΑ ΕΤΟΥΣ 2'!$AP$44,IF(MAX([1]Βοηθητικό!$E$44:$J$44)=MAX([1]Βοηθητικό!$E$1:$J$1)-5,'[1]ΣΤΟΙΧΕΙΑ ΕΤΟΥΣ 1'!$AP$44,""))))))</f>
        <v>6484164</v>
      </c>
    </row>
    <row r="3281" spans="1:4" x14ac:dyDescent="0.25">
      <c r="A3281" s="1" t="s">
        <v>42</v>
      </c>
      <c r="B3281" s="6">
        <f>IF(MAX([1]Βοηθητικό!$E$44:$J$44)-2=MAX([1]Βοηθητικό!$E$1:$J$1)-2,'[1]ΣΤΟΙΧΕΙΑ ΕΤΟΥΣ 4'!$AQ$44,IF(MAX([1]Βοηθητικό!$E$44:$J$44)-2=MAX([1]Βοηθητικό!$E$1:$J$1)-3,'[1]ΣΤΟΙΧΕΙΑ ΕΤΟΥΣ 3'!$AQ$44,IF(MAX([1]Βοηθητικό!$E$44:$J$44)-2=MAX([1]Βοηθητικό!$E$1:$J$1)-4,'[1]ΣΤΟΙΧΕΙΑ ΕΤΟΥΣ 2'!$AQ$44,IF(MAX([1]Βοηθητικό!$E$44:$J$44)-2=MAX([1]Βοηθητικό!$E$1:$J$1)-5,'[1]ΣΤΟΙΧΕΙΑ ΕΤΟΥΣ 1'!$AQ$44,""))))</f>
        <v>397044</v>
      </c>
      <c r="C3281" s="6">
        <f>IF(MAX([1]Βοηθητικό!$E$44:$J$44)-1=MAX([1]Βοηθητικό!$E$1:$J$1)-1,'[1]ΣΤΟΙΧΕΙΑ ΕΤΟΥΣ 5'!$AQ$44,IF(MAX([1]Βοηθητικό!$E$44:$J$44)-1=MAX([1]Βοηθητικό!$E$1:$J$1)-2,'[1]ΣΤΟΙΧΕΙΑ ΕΤΟΥΣ 4'!$AQ$44,IF(MAX([1]Βοηθητικό!$E$44:$J$44)-1=MAX([1]Βοηθητικό!$E$1:$J$1)-3,'[1]ΣΤΟΙΧΕΙΑ ΕΤΟΥΣ 3'!$AQ$44,IF(MAX([1]Βοηθητικό!$E$44:$J$44)-1=MAX([1]Βοηθητικό!$E$1:$J$1)-4,'[1]ΣΤΟΙΧΕΙΑ ΕΤΟΥΣ 2'!$AQ$44,IF(MAX([1]Βοηθητικό!$E$44:$J$44)-1=MAX([1]Βοηθητικό!$E$1:$J$1)-5,'[1]ΣΤΟΙΧΕΙΑ ΕΤΟΥΣ 1'!$AQ$44,"")))))</f>
        <v>40794</v>
      </c>
      <c r="D3281" s="7">
        <f>IF(MAX([1]Βοηθητικό!$E$44:$J$44)=MAX([1]Βοηθητικό!$E$1:$J$1),'[1]ΣΤΟΙΧΕΙΑ ΕΤΟΥΣ 6'!$AQ$44,IF(MAX([1]Βοηθητικό!$E$44:$J$44)=MAX([1]Βοηθητικό!$E$1:$J$1)-1,'[1]ΣΤΟΙΧΕΙΑ ΕΤΟΥΣ 5'!$AQ$44,IF(MAX([1]Βοηθητικό!$E$44:$J$44)=MAX([1]Βοηθητικό!$E$1:$J$1)-2,'[1]ΣΤΟΙΧΕΙΑ ΕΤΟΥΣ 4'!$AQ$44,IF(MAX([1]Βοηθητικό!$E$44:$J$44)=MAX([1]Βοηθητικό!$E$1:$J$1)-3,'[1]ΣΤΟΙΧΕΙΑ ΕΤΟΥΣ 3'!$AQ$44,IF(MAX([1]Βοηθητικό!$E$44:$J$44)=MAX([1]Βοηθητικό!$E$1:$J$1)-4,'[1]ΣΤΟΙΧΕΙΑ ΕΤΟΥΣ 2'!$AQ$44,IF(MAX([1]Βοηθητικό!$E$44:$J$44)=MAX([1]Βοηθητικό!$E$1:$J$1)-5,'[1]ΣΤΟΙΧΕΙΑ ΕΤΟΥΣ 1'!$AQ$44,""))))))</f>
        <v>68446</v>
      </c>
    </row>
    <row r="3282" spans="1:4" x14ac:dyDescent="0.25">
      <c r="A3282" s="1" t="s">
        <v>43</v>
      </c>
      <c r="B3282" s="6">
        <f>IF(MAX([1]Βοηθητικό!$E$44:$J$44)-2=MAX([1]Βοηθητικό!$E$1:$J$1)-2,'[1]ΣΤΟΙΧΕΙΑ ΕΤΟΥΣ 4'!$AR$44,IF(MAX([1]Βοηθητικό!$E$44:$J$44)-2=MAX([1]Βοηθητικό!$E$1:$J$1)-3,'[1]ΣΤΟΙΧΕΙΑ ΕΤΟΥΣ 3'!$AR$44,IF(MAX([1]Βοηθητικό!$E$44:$J$44)-2=MAX([1]Βοηθητικό!$E$1:$J$1)-4,'[1]ΣΤΟΙΧΕΙΑ ΕΤΟΥΣ 2'!$AR$44,IF(MAX([1]Βοηθητικό!$E$44:$J$44)-2=MAX([1]Βοηθητικό!$E$1:$J$1)-5,'[1]ΣΤΟΙΧΕΙΑ ΕΤΟΥΣ 1'!$AR$44,""))))</f>
        <v>517854</v>
      </c>
      <c r="C3282" s="6">
        <f>IF(MAX([1]Βοηθητικό!$E$44:$J$44)-1=MAX([1]Βοηθητικό!$E$1:$J$1)-1,'[1]ΣΤΟΙΧΕΙΑ ΕΤΟΥΣ 5'!$AR$44,IF(MAX([1]Βοηθητικό!$E$44:$J$44)-1=MAX([1]Βοηθητικό!$E$1:$J$1)-2,'[1]ΣΤΟΙΧΕΙΑ ΕΤΟΥΣ 4'!$AR$44,IF(MAX([1]Βοηθητικό!$E$44:$J$44)-1=MAX([1]Βοηθητικό!$E$1:$J$1)-3,'[1]ΣΤΟΙΧΕΙΑ ΕΤΟΥΣ 3'!$AR$44,IF(MAX([1]Βοηθητικό!$E$44:$J$44)-1=MAX([1]Βοηθητικό!$E$1:$J$1)-4,'[1]ΣΤΟΙΧΕΙΑ ΕΤΟΥΣ 2'!$AR$44,IF(MAX([1]Βοηθητικό!$E$44:$J$44)-1=MAX([1]Βοηθητικό!$E$1:$J$1)-5,'[1]ΣΤΟΙΧΕΙΑ ΕΤΟΥΣ 1'!$AR$44,"")))))</f>
        <v>388782</v>
      </c>
      <c r="D3282" s="7">
        <f>IF(MAX([1]Βοηθητικό!$E$44:$J$44)=MAX([1]Βοηθητικό!$E$1:$J$1),'[1]ΣΤΟΙΧΕΙΑ ΕΤΟΥΣ 6'!$AR$44,IF(MAX([1]Βοηθητικό!$E$44:$J$44)=MAX([1]Βοηθητικό!$E$1:$J$1)-1,'[1]ΣΤΟΙΧΕΙΑ ΕΤΟΥΣ 5'!$AR$44,IF(MAX([1]Βοηθητικό!$E$44:$J$44)=MAX([1]Βοηθητικό!$E$1:$J$1)-2,'[1]ΣΤΟΙΧΕΙΑ ΕΤΟΥΣ 4'!$AR$44,IF(MAX([1]Βοηθητικό!$E$44:$J$44)=MAX([1]Βοηθητικό!$E$1:$J$1)-3,'[1]ΣΤΟΙΧΕΙΑ ΕΤΟΥΣ 3'!$AR$44,IF(MAX([1]Βοηθητικό!$E$44:$J$44)=MAX([1]Βοηθητικό!$E$1:$J$1)-4,'[1]ΣΤΟΙΧΕΙΑ ΕΤΟΥΣ 2'!$AR$44,IF(MAX([1]Βοηθητικό!$E$44:$J$44)=MAX([1]Βοηθητικό!$E$1:$J$1)-5,'[1]ΣΤΟΙΧΕΙΑ ΕΤΟΥΣ 1'!$AR$44,""))))))</f>
        <v>314643</v>
      </c>
    </row>
    <row r="3283" spans="1:4" x14ac:dyDescent="0.25">
      <c r="A3283" s="1" t="s">
        <v>44</v>
      </c>
      <c r="B3283" s="6">
        <f>IF(MAX([1]Βοηθητικό!$E$44:$J$44)-2=MAX([1]Βοηθητικό!$E$1:$J$1)-2,'[1]ΣΤΟΙΧΕΙΑ ΕΤΟΥΣ 4'!$AS$44,IF(MAX([1]Βοηθητικό!$E$44:$J$44)-2=MAX([1]Βοηθητικό!$E$1:$J$1)-3,'[1]ΣΤΟΙΧΕΙΑ ΕΤΟΥΣ 3'!$AS$44,IF(MAX([1]Βοηθητικό!$E$44:$J$44)-2=MAX([1]Βοηθητικό!$E$1:$J$1)-4,'[1]ΣΤΟΙΧΕΙΑ ΕΤΟΥΣ 2'!$AS$44,IF(MAX([1]Βοηθητικό!$E$44:$J$44)-2=MAX([1]Βοηθητικό!$E$1:$J$1)-5,'[1]ΣΤΟΙΧΕΙΑ ΕΤΟΥΣ 1'!$AS$44,""))))</f>
        <v>4912639</v>
      </c>
      <c r="C3283" s="6">
        <f>IF(MAX([1]Βοηθητικό!$E$44:$J$44)-1=MAX([1]Βοηθητικό!$E$1:$J$1)-1,'[1]ΣΤΟΙΧΕΙΑ ΕΤΟΥΣ 5'!$AS$44,IF(MAX([1]Βοηθητικό!$E$44:$J$44)-1=MAX([1]Βοηθητικό!$E$1:$J$1)-2,'[1]ΣΤΟΙΧΕΙΑ ΕΤΟΥΣ 4'!$AS$44,IF(MAX([1]Βοηθητικό!$E$44:$J$44)-1=MAX([1]Βοηθητικό!$E$1:$J$1)-3,'[1]ΣΤΟΙΧΕΙΑ ΕΤΟΥΣ 3'!$AS$44,IF(MAX([1]Βοηθητικό!$E$44:$J$44)-1=MAX([1]Βοηθητικό!$E$1:$J$1)-4,'[1]ΣΤΟΙΧΕΙΑ ΕΤΟΥΣ 2'!$AS$44,IF(MAX([1]Βοηθητικό!$E$44:$J$44)-1=MAX([1]Βοηθητικό!$E$1:$J$1)-5,'[1]ΣΤΟΙΧΕΙΑ ΕΤΟΥΣ 1'!$AS$44,"")))))</f>
        <v>5161795</v>
      </c>
      <c r="D3283" s="7">
        <f>IF(MAX([1]Βοηθητικό!$E$44:$J$44)=MAX([1]Βοηθητικό!$E$1:$J$1),'[1]ΣΤΟΙΧΕΙΑ ΕΤΟΥΣ 6'!$AS$44,IF(MAX([1]Βοηθητικό!$E$44:$J$44)=MAX([1]Βοηθητικό!$E$1:$J$1)-1,'[1]ΣΤΟΙΧΕΙΑ ΕΤΟΥΣ 5'!$AS$44,IF(MAX([1]Βοηθητικό!$E$44:$J$44)=MAX([1]Βοηθητικό!$E$1:$J$1)-2,'[1]ΣΤΟΙΧΕΙΑ ΕΤΟΥΣ 4'!$AS$44,IF(MAX([1]Βοηθητικό!$E$44:$J$44)=MAX([1]Βοηθητικό!$E$1:$J$1)-3,'[1]ΣΤΟΙΧΕΙΑ ΕΤΟΥΣ 3'!$AS$44,IF(MAX([1]Βοηθητικό!$E$44:$J$44)=MAX([1]Βοηθητικό!$E$1:$J$1)-4,'[1]ΣΤΟΙΧΕΙΑ ΕΤΟΥΣ 2'!$AS$44,IF(MAX([1]Βοηθητικό!$E$44:$J$44)=MAX([1]Βοηθητικό!$E$1:$J$1)-5,'[1]ΣΤΟΙΧΕΙΑ ΕΤΟΥΣ 1'!$AS$44,""))))))</f>
        <v>5637505</v>
      </c>
    </row>
    <row r="3284" spans="1:4" x14ac:dyDescent="0.25">
      <c r="A3284" s="1" t="s">
        <v>45</v>
      </c>
      <c r="B3284" s="6">
        <f>IF(MAX([1]Βοηθητικό!$E$44:$J$44)-2=MAX([1]Βοηθητικό!$E$1:$J$1)-2,'[1]ΣΤΟΙΧΕΙΑ ΕΤΟΥΣ 4'!$AT$44,IF(MAX([1]Βοηθητικό!$E$44:$J$44)-2=MAX([1]Βοηθητικό!$E$1:$J$1)-3,'[1]ΣΤΟΙΧΕΙΑ ΕΤΟΥΣ 3'!$AT$44,IF(MAX([1]Βοηθητικό!$E$44:$J$44)-2=MAX([1]Βοηθητικό!$E$1:$J$1)-4,'[1]ΣΤΟΙΧΕΙΑ ΕΤΟΥΣ 2'!$AT$44,IF(MAX([1]Βοηθητικό!$E$44:$J$44)-2=MAX([1]Βοηθητικό!$E$1:$J$1)-5,'[1]ΣΤΟΙΧΕΙΑ ΕΤΟΥΣ 1'!$AT$44,""))))</f>
        <v>679366</v>
      </c>
      <c r="C3284" s="6">
        <f>IF(MAX([1]Βοηθητικό!$E$44:$J$44)-1=MAX([1]Βοηθητικό!$E$1:$J$1)-1,'[1]ΣΤΟΙΧΕΙΑ ΕΤΟΥΣ 5'!$AT$44,IF(MAX([1]Βοηθητικό!$E$44:$J$44)-1=MAX([1]Βοηθητικό!$E$1:$J$1)-2,'[1]ΣΤΟΙΧΕΙΑ ΕΤΟΥΣ 4'!$AT$44,IF(MAX([1]Βοηθητικό!$E$44:$J$44)-1=MAX([1]Βοηθητικό!$E$1:$J$1)-3,'[1]ΣΤΟΙΧΕΙΑ ΕΤΟΥΣ 3'!$AT$44,IF(MAX([1]Βοηθητικό!$E$44:$J$44)-1=MAX([1]Βοηθητικό!$E$1:$J$1)-4,'[1]ΣΤΟΙΧΕΙΑ ΕΤΟΥΣ 2'!$AT$44,IF(MAX([1]Βοηθητικό!$E$44:$J$44)-1=MAX([1]Βοηθητικό!$E$1:$J$1)-5,'[1]ΣΤΟΙΧΕΙΑ ΕΤΟΥΣ 1'!$AT$44,"")))))</f>
        <v>614684</v>
      </c>
      <c r="D3284" s="7">
        <f>IF(MAX([1]Βοηθητικό!$E$44:$J$44)=MAX([1]Βοηθητικό!$E$1:$J$1),'[1]ΣΤΟΙΧΕΙΑ ΕΤΟΥΣ 6'!$AT$44,IF(MAX([1]Βοηθητικό!$E$44:$J$44)=MAX([1]Βοηθητικό!$E$1:$J$1)-1,'[1]ΣΤΟΙΧΕΙΑ ΕΤΟΥΣ 5'!$AT$44,IF(MAX([1]Βοηθητικό!$E$44:$J$44)=MAX([1]Βοηθητικό!$E$1:$J$1)-2,'[1]ΣΤΟΙΧΕΙΑ ΕΤΟΥΣ 4'!$AT$44,IF(MAX([1]Βοηθητικό!$E$44:$J$44)=MAX([1]Βοηθητικό!$E$1:$J$1)-3,'[1]ΣΤΟΙΧΕΙΑ ΕΤΟΥΣ 3'!$AT$44,IF(MAX([1]Βοηθητικό!$E$44:$J$44)=MAX([1]Βοηθητικό!$E$1:$J$1)-4,'[1]ΣΤΟΙΧΕΙΑ ΕΤΟΥΣ 2'!$AT$44,IF(MAX([1]Βοηθητικό!$E$44:$J$44)=MAX([1]Βοηθητικό!$E$1:$J$1)-5,'[1]ΣΤΟΙΧΕΙΑ ΕΤΟΥΣ 1'!$AT$44,""))))))</f>
        <v>600461</v>
      </c>
    </row>
    <row r="3285" spans="1:4" x14ac:dyDescent="0.25">
      <c r="A3285" s="1" t="s">
        <v>46</v>
      </c>
      <c r="B3285" s="6">
        <f>IF(MAX([1]Βοηθητικό!$E$44:$J$44)-2=MAX([1]Βοηθητικό!$E$1:$J$1)-2,'[1]ΣΤΟΙΧΕΙΑ ΕΤΟΥΣ 4'!$AU$44,IF(MAX([1]Βοηθητικό!$E$44:$J$44)-2=MAX([1]Βοηθητικό!$E$1:$J$1)-3,'[1]ΣΤΟΙΧΕΙΑ ΕΤΟΥΣ 3'!$AU$44,IF(MAX([1]Βοηθητικό!$E$44:$J$44)-2=MAX([1]Βοηθητικό!$E$1:$J$1)-4,'[1]ΣΤΟΙΧΕΙΑ ΕΤΟΥΣ 2'!$AU$44,IF(MAX([1]Βοηθητικό!$E$44:$J$44)-2=MAX([1]Βοηθητικό!$E$1:$J$1)-5,'[1]ΣΤΟΙΧΕΙΑ ΕΤΟΥΣ 1'!$AU$44,""))))</f>
        <v>0</v>
      </c>
      <c r="C3285" s="6">
        <f>IF(MAX([1]Βοηθητικό!$E$44:$J$44)-1=MAX([1]Βοηθητικό!$E$1:$J$1)-1,'[1]ΣΤΟΙΧΕΙΑ ΕΤΟΥΣ 5'!$AU$44,IF(MAX([1]Βοηθητικό!$E$44:$J$44)-1=MAX([1]Βοηθητικό!$E$1:$J$1)-2,'[1]ΣΤΟΙΧΕΙΑ ΕΤΟΥΣ 4'!$AU$44,IF(MAX([1]Βοηθητικό!$E$44:$J$44)-1=MAX([1]Βοηθητικό!$E$1:$J$1)-3,'[1]ΣΤΟΙΧΕΙΑ ΕΤΟΥΣ 3'!$AU$44,IF(MAX([1]Βοηθητικό!$E$44:$J$44)-1=MAX([1]Βοηθητικό!$E$1:$J$1)-4,'[1]ΣΤΟΙΧΕΙΑ ΕΤΟΥΣ 2'!$AU$44,IF(MAX([1]Βοηθητικό!$E$44:$J$44)-1=MAX([1]Βοηθητικό!$E$1:$J$1)-5,'[1]ΣΤΟΙΧΕΙΑ ΕΤΟΥΣ 1'!$AU$44,"")))))</f>
        <v>0</v>
      </c>
      <c r="D3285" s="7">
        <f>IF(MAX([1]Βοηθητικό!$E$44:$J$44)=MAX([1]Βοηθητικό!$E$1:$J$1),'[1]ΣΤΟΙΧΕΙΑ ΕΤΟΥΣ 6'!$AU$44,IF(MAX([1]Βοηθητικό!$E$44:$J$44)=MAX([1]Βοηθητικό!$E$1:$J$1)-1,'[1]ΣΤΟΙΧΕΙΑ ΕΤΟΥΣ 5'!$AU$44,IF(MAX([1]Βοηθητικό!$E$44:$J$44)=MAX([1]Βοηθητικό!$E$1:$J$1)-2,'[1]ΣΤΟΙΧΕΙΑ ΕΤΟΥΣ 4'!$AU$44,IF(MAX([1]Βοηθητικό!$E$44:$J$44)=MAX([1]Βοηθητικό!$E$1:$J$1)-3,'[1]ΣΤΟΙΧΕΙΑ ΕΤΟΥΣ 3'!$AU$44,IF(MAX([1]Βοηθητικό!$E$44:$J$44)=MAX([1]Βοηθητικό!$E$1:$J$1)-4,'[1]ΣΤΟΙΧΕΙΑ ΕΤΟΥΣ 2'!$AU$44,IF(MAX([1]Βοηθητικό!$E$44:$J$44)=MAX([1]Βοηθητικό!$E$1:$J$1)-5,'[1]ΣΤΟΙΧΕΙΑ ΕΤΟΥΣ 1'!$AU$44,""))))))</f>
        <v>0</v>
      </c>
    </row>
    <row r="3286" spans="1:4" x14ac:dyDescent="0.25">
      <c r="A3286" s="1" t="s">
        <v>47</v>
      </c>
      <c r="B3286" s="6">
        <f>IF(MAX([1]Βοηθητικό!$E$44:$J$44)-2=MAX([1]Βοηθητικό!$E$1:$J$1)-2,'[1]ΣΤΟΙΧΕΙΑ ΕΤΟΥΣ 4'!$AV$44,IF(MAX([1]Βοηθητικό!$E$44:$J$44)-2=MAX([1]Βοηθητικό!$E$1:$J$1)-3,'[1]ΣΤΟΙΧΕΙΑ ΕΤΟΥΣ 3'!$AV$44,IF(MAX([1]Βοηθητικό!$E$44:$J$44)-2=MAX([1]Βοηθητικό!$E$1:$J$1)-4,'[1]ΣΤΟΙΧΕΙΑ ΕΤΟΥΣ 2'!$AV$44,IF(MAX([1]Βοηθητικό!$E$44:$J$44)-2=MAX([1]Βοηθητικό!$E$1:$J$1)-5,'[1]ΣΤΟΙΧΕΙΑ ΕΤΟΥΣ 1'!$AV$44,""))))</f>
        <v>0</v>
      </c>
      <c r="C3286" s="6">
        <f>IF(MAX([1]Βοηθητικό!$E$44:$J$44)-1=MAX([1]Βοηθητικό!$E$1:$J$1)-1,'[1]ΣΤΟΙΧΕΙΑ ΕΤΟΥΣ 5'!$AV$44,IF(MAX([1]Βοηθητικό!$E$44:$J$44)-1=MAX([1]Βοηθητικό!$E$1:$J$1)-2,'[1]ΣΤΟΙΧΕΙΑ ΕΤΟΥΣ 4'!$AV$44,IF(MAX([1]Βοηθητικό!$E$44:$J$44)-1=MAX([1]Βοηθητικό!$E$1:$J$1)-3,'[1]ΣΤΟΙΧΕΙΑ ΕΤΟΥΣ 3'!$AV$44,IF(MAX([1]Βοηθητικό!$E$44:$J$44)-1=MAX([1]Βοηθητικό!$E$1:$J$1)-4,'[1]ΣΤΟΙΧΕΙΑ ΕΤΟΥΣ 2'!$AV$44,IF(MAX([1]Βοηθητικό!$E$44:$J$44)-1=MAX([1]Βοηθητικό!$E$1:$J$1)-5,'[1]ΣΤΟΙΧΕΙΑ ΕΤΟΥΣ 1'!$AV$44,"")))))</f>
        <v>0</v>
      </c>
      <c r="D3286" s="7">
        <f>IF(MAX([1]Βοηθητικό!$E$44:$J$44)=MAX([1]Βοηθητικό!$E$1:$J$1),'[1]ΣΤΟΙΧΕΙΑ ΕΤΟΥΣ 6'!$AV$44,IF(MAX([1]Βοηθητικό!$E$44:$J$44)=MAX([1]Βοηθητικό!$E$1:$J$1)-1,'[1]ΣΤΟΙΧΕΙΑ ΕΤΟΥΣ 5'!$AV$44,IF(MAX([1]Βοηθητικό!$E$44:$J$44)=MAX([1]Βοηθητικό!$E$1:$J$1)-2,'[1]ΣΤΟΙΧΕΙΑ ΕΤΟΥΣ 4'!$AV$44,IF(MAX([1]Βοηθητικό!$E$44:$J$44)=MAX([1]Βοηθητικό!$E$1:$J$1)-3,'[1]ΣΤΟΙΧΕΙΑ ΕΤΟΥΣ 3'!$AV$44,IF(MAX([1]Βοηθητικό!$E$44:$J$44)=MAX([1]Βοηθητικό!$E$1:$J$1)-4,'[1]ΣΤΟΙΧΕΙΑ ΕΤΟΥΣ 2'!$AV$44,IF(MAX([1]Βοηθητικό!$E$44:$J$44)=MAX([1]Βοηθητικό!$E$1:$J$1)-5,'[1]ΣΤΟΙΧΕΙΑ ΕΤΟΥΣ 1'!$AV$44,""))))))</f>
        <v>0</v>
      </c>
    </row>
    <row r="3287" spans="1:4" x14ac:dyDescent="0.25">
      <c r="A3287" s="1" t="s">
        <v>48</v>
      </c>
      <c r="B3287" s="6">
        <f>IF(MAX([1]Βοηθητικό!$E$44:$J$44)-2=MAX([1]Βοηθητικό!$E$1:$J$1)-2,'[1]ΣΤΟΙΧΕΙΑ ΕΤΟΥΣ 4'!$AW$44,IF(MAX([1]Βοηθητικό!$E$44:$J$44)-2=MAX([1]Βοηθητικό!$E$1:$J$1)-3,'[1]ΣΤΟΙΧΕΙΑ ΕΤΟΥΣ 3'!$AW$44,IF(MAX([1]Βοηθητικό!$E$44:$J$44)-2=MAX([1]Βοηθητικό!$E$1:$J$1)-4,'[1]ΣΤΟΙΧΕΙΑ ΕΤΟΥΣ 2'!$AW$44,IF(MAX([1]Βοηθητικό!$E$44:$J$44)-2=MAX([1]Βοηθητικό!$E$1:$J$1)-5,'[1]ΣΤΟΙΧΕΙΑ ΕΤΟΥΣ 1'!$AW$44,""))))</f>
        <v>0</v>
      </c>
      <c r="C3287" s="6">
        <f>IF(MAX([1]Βοηθητικό!$E$44:$J$44)-1=MAX([1]Βοηθητικό!$E$1:$J$1)-1,'[1]ΣΤΟΙΧΕΙΑ ΕΤΟΥΣ 5'!$AW$44,IF(MAX([1]Βοηθητικό!$E$44:$J$44)-1=MAX([1]Βοηθητικό!$E$1:$J$1)-2,'[1]ΣΤΟΙΧΕΙΑ ΕΤΟΥΣ 4'!$AW$44,IF(MAX([1]Βοηθητικό!$E$44:$J$44)-1=MAX([1]Βοηθητικό!$E$1:$J$1)-3,'[1]ΣΤΟΙΧΕΙΑ ΕΤΟΥΣ 3'!$AW$44,IF(MAX([1]Βοηθητικό!$E$44:$J$44)-1=MAX([1]Βοηθητικό!$E$1:$J$1)-4,'[1]ΣΤΟΙΧΕΙΑ ΕΤΟΥΣ 2'!$AW$44,IF(MAX([1]Βοηθητικό!$E$44:$J$44)-1=MAX([1]Βοηθητικό!$E$1:$J$1)-5,'[1]ΣΤΟΙΧΕΙΑ ΕΤΟΥΣ 1'!$AW$44,"")))))</f>
        <v>0</v>
      </c>
      <c r="D3287" s="7">
        <f>IF(MAX([1]Βοηθητικό!$E$44:$J$44)=MAX([1]Βοηθητικό!$E$1:$J$1),'[1]ΣΤΟΙΧΕΙΑ ΕΤΟΥΣ 6'!$AW$44,IF(MAX([1]Βοηθητικό!$E$44:$J$44)=MAX([1]Βοηθητικό!$E$1:$J$1)-1,'[1]ΣΤΟΙΧΕΙΑ ΕΤΟΥΣ 5'!$AW$44,IF(MAX([1]Βοηθητικό!$E$44:$J$44)=MAX([1]Βοηθητικό!$E$1:$J$1)-2,'[1]ΣΤΟΙΧΕΙΑ ΕΤΟΥΣ 4'!$AW$44,IF(MAX([1]Βοηθητικό!$E$44:$J$44)=MAX([1]Βοηθητικό!$E$1:$J$1)-3,'[1]ΣΤΟΙΧΕΙΑ ΕΤΟΥΣ 3'!$AW$44,IF(MAX([1]Βοηθητικό!$E$44:$J$44)=MAX([1]Βοηθητικό!$E$1:$J$1)-4,'[1]ΣΤΟΙΧΕΙΑ ΕΤΟΥΣ 2'!$AW$44,IF(MAX([1]Βοηθητικό!$E$44:$J$44)=MAX([1]Βοηθητικό!$E$1:$J$1)-5,'[1]ΣΤΟΙΧΕΙΑ ΕΤΟΥΣ 1'!$AW$44,""))))))</f>
        <v>0</v>
      </c>
    </row>
    <row r="3288" spans="1:4" x14ac:dyDescent="0.25">
      <c r="A3288" s="1" t="s">
        <v>49</v>
      </c>
      <c r="B3288" s="6">
        <f>IF(MAX([1]Βοηθητικό!$E$44:$J$44)-2=MAX([1]Βοηθητικό!$E$1:$J$1)-2,'[1]ΣΤΟΙΧΕΙΑ ΕΤΟΥΣ 4'!$AX$44,IF(MAX([1]Βοηθητικό!$E$44:$J$44)-2=MAX([1]Βοηθητικό!$E$1:$J$1)-3,'[1]ΣΤΟΙΧΕΙΑ ΕΤΟΥΣ 3'!$AX$44,IF(MAX([1]Βοηθητικό!$E$44:$J$44)-2=MAX([1]Βοηθητικό!$E$1:$J$1)-4,'[1]ΣΤΟΙΧΕΙΑ ΕΤΟΥΣ 2'!$AX$44,IF(MAX([1]Βοηθητικό!$E$44:$J$44)-2=MAX([1]Βοηθητικό!$E$1:$J$1)-5,'[1]ΣΤΟΙΧΕΙΑ ΕΤΟΥΣ 1'!$AX$44,""))))</f>
        <v>461192</v>
      </c>
      <c r="C3288" s="6">
        <f>IF(MAX([1]Βοηθητικό!$E$44:$J$44)-1=MAX([1]Βοηθητικό!$E$1:$J$1)-1,'[1]ΣΤΟΙΧΕΙΑ ΕΤΟΥΣ 5'!$AX$44,IF(MAX([1]Βοηθητικό!$E$44:$J$44)-1=MAX([1]Βοηθητικό!$E$1:$J$1)-2,'[1]ΣΤΟΙΧΕΙΑ ΕΤΟΥΣ 4'!$AX$44,IF(MAX([1]Βοηθητικό!$E$44:$J$44)-1=MAX([1]Βοηθητικό!$E$1:$J$1)-3,'[1]ΣΤΟΙΧΕΙΑ ΕΤΟΥΣ 3'!$AX$44,IF(MAX([1]Βοηθητικό!$E$44:$J$44)-1=MAX([1]Βοηθητικό!$E$1:$J$1)-4,'[1]ΣΤΟΙΧΕΙΑ ΕΤΟΥΣ 2'!$AX$44,IF(MAX([1]Βοηθητικό!$E$44:$J$44)-1=MAX([1]Βοηθητικό!$E$1:$J$1)-5,'[1]ΣΤΟΙΧΕΙΑ ΕΤΟΥΣ 1'!$AX$44,"")))))</f>
        <v>775366</v>
      </c>
      <c r="D3288" s="7">
        <f>IF(MAX([1]Βοηθητικό!$E$44:$J$44)=MAX([1]Βοηθητικό!$E$1:$J$1),'[1]ΣΤΟΙΧΕΙΑ ΕΤΟΥΣ 6'!$AX$44,IF(MAX([1]Βοηθητικό!$E$44:$J$44)=MAX([1]Βοηθητικό!$E$1:$J$1)-1,'[1]ΣΤΟΙΧΕΙΑ ΕΤΟΥΣ 5'!$AX$44,IF(MAX([1]Βοηθητικό!$E$44:$J$44)=MAX([1]Βοηθητικό!$E$1:$J$1)-2,'[1]ΣΤΟΙΧΕΙΑ ΕΤΟΥΣ 4'!$AX$44,IF(MAX([1]Βοηθητικό!$E$44:$J$44)=MAX([1]Βοηθητικό!$E$1:$J$1)-3,'[1]ΣΤΟΙΧΕΙΑ ΕΤΟΥΣ 3'!$AX$44,IF(MAX([1]Βοηθητικό!$E$44:$J$44)=MAX([1]Βοηθητικό!$E$1:$J$1)-4,'[1]ΣΤΟΙΧΕΙΑ ΕΤΟΥΣ 2'!$AX$44,IF(MAX([1]Βοηθητικό!$E$44:$J$44)=MAX([1]Βοηθητικό!$E$1:$J$1)-5,'[1]ΣΤΟΙΧΕΙΑ ΕΤΟΥΣ 1'!$AX$44,""))))))</f>
        <v>771624</v>
      </c>
    </row>
    <row r="3289" spans="1:4" x14ac:dyDescent="0.25">
      <c r="A3289" s="1" t="s">
        <v>50</v>
      </c>
      <c r="B3289" s="6">
        <f>IF(MAX([1]Βοηθητικό!$E$44:$J$44)-2=MAX([1]Βοηθητικό!$E$1:$J$1)-2,'[1]ΣΤΟΙΧΕΙΑ ΕΤΟΥΣ 4'!$AY$44,IF(MAX([1]Βοηθητικό!$E$44:$J$44)-2=MAX([1]Βοηθητικό!$E$1:$J$1)-3,'[1]ΣΤΟΙΧΕΙΑ ΕΤΟΥΣ 3'!$AY$44,IF(MAX([1]Βοηθητικό!$E$44:$J$44)-2=MAX([1]Βοηθητικό!$E$1:$J$1)-4,'[1]ΣΤΟΙΧΕΙΑ ΕΤΟΥΣ 2'!$AY$44,IF(MAX([1]Βοηθητικό!$E$44:$J$44)-2=MAX([1]Βοηθητικό!$E$1:$J$1)-5,'[1]ΣΤΟΙΧΕΙΑ ΕΤΟΥΣ 1'!$AY$44,""))))</f>
        <v>461192</v>
      </c>
      <c r="C3289" s="6">
        <f>IF(MAX([1]Βοηθητικό!$E$44:$J$44)-1=MAX([1]Βοηθητικό!$E$1:$J$1)-1,'[1]ΣΤΟΙΧΕΙΑ ΕΤΟΥΣ 5'!$AY$44,IF(MAX([1]Βοηθητικό!$E$44:$J$44)-1=MAX([1]Βοηθητικό!$E$1:$J$1)-2,'[1]ΣΤΟΙΧΕΙΑ ΕΤΟΥΣ 4'!$AY$44,IF(MAX([1]Βοηθητικό!$E$44:$J$44)-1=MAX([1]Βοηθητικό!$E$1:$J$1)-3,'[1]ΣΤΟΙΧΕΙΑ ΕΤΟΥΣ 3'!$AY$44,IF(MAX([1]Βοηθητικό!$E$44:$J$44)-1=MAX([1]Βοηθητικό!$E$1:$J$1)-4,'[1]ΣΤΟΙΧΕΙΑ ΕΤΟΥΣ 2'!$AY$44,IF(MAX([1]Βοηθητικό!$E$44:$J$44)-1=MAX([1]Βοηθητικό!$E$1:$J$1)-5,'[1]ΣΤΟΙΧΕΙΑ ΕΤΟΥΣ 1'!$AY$44,"")))))</f>
        <v>775366</v>
      </c>
      <c r="D3289" s="7">
        <f>IF(MAX([1]Βοηθητικό!$E$44:$J$44)=MAX([1]Βοηθητικό!$E$1:$J$1),'[1]ΣΤΟΙΧΕΙΑ ΕΤΟΥΣ 6'!$AY$44,IF(MAX([1]Βοηθητικό!$E$44:$J$44)=MAX([1]Βοηθητικό!$E$1:$J$1)-1,'[1]ΣΤΟΙΧΕΙΑ ΕΤΟΥΣ 5'!$AY$44,IF(MAX([1]Βοηθητικό!$E$44:$J$44)=MAX([1]Βοηθητικό!$E$1:$J$1)-2,'[1]ΣΤΟΙΧΕΙΑ ΕΤΟΥΣ 4'!$AY$44,IF(MAX([1]Βοηθητικό!$E$44:$J$44)=MAX([1]Βοηθητικό!$E$1:$J$1)-3,'[1]ΣΤΟΙΧΕΙΑ ΕΤΟΥΣ 3'!$AY$44,IF(MAX([1]Βοηθητικό!$E$44:$J$44)=MAX([1]Βοηθητικό!$E$1:$J$1)-4,'[1]ΣΤΟΙΧΕΙΑ ΕΤΟΥΣ 2'!$AY$44,IF(MAX([1]Βοηθητικό!$E$44:$J$44)=MAX([1]Βοηθητικό!$E$1:$J$1)-5,'[1]ΣΤΟΙΧΕΙΑ ΕΤΟΥΣ 1'!$AY$44,""))))))</f>
        <v>771624</v>
      </c>
    </row>
    <row r="3290" spans="1:4" x14ac:dyDescent="0.25">
      <c r="A3290" s="1" t="s">
        <v>51</v>
      </c>
      <c r="B3290" s="6">
        <f>IF(MAX([1]Βοηθητικό!$E$44:$J$44)-2=MAX([1]Βοηθητικό!$E$1:$J$1)-2,'[1]ΣΤΟΙΧΕΙΑ ΕΤΟΥΣ 4'!$AZ$44,IF(MAX([1]Βοηθητικό!$E$44:$J$44)-2=MAX([1]Βοηθητικό!$E$1:$J$1)-3,'[1]ΣΤΟΙΧΕΙΑ ΕΤΟΥΣ 3'!$AZ$44,IF(MAX([1]Βοηθητικό!$E$44:$J$44)-2=MAX([1]Βοηθητικό!$E$1:$J$1)-4,'[1]ΣΤΟΙΧΕΙΑ ΕΤΟΥΣ 2'!$AZ$44,IF(MAX([1]Βοηθητικό!$E$44:$J$44)-2=MAX([1]Βοηθητικό!$E$1:$J$1)-5,'[1]ΣΤΟΙΧΕΙΑ ΕΤΟΥΣ 1'!$AZ$44,""))))</f>
        <v>679366</v>
      </c>
      <c r="C3290" s="6">
        <f>IF(MAX([1]Βοηθητικό!$E$44:$J$44)-1=MAX([1]Βοηθητικό!$E$1:$J$1)-1,'[1]ΣΤΟΙΧΕΙΑ ΕΤΟΥΣ 5'!$AZ$44,IF(MAX([1]Βοηθητικό!$E$44:$J$44)-1=MAX([1]Βοηθητικό!$E$1:$J$1)-2,'[1]ΣΤΟΙΧΕΙΑ ΕΤΟΥΣ 4'!$AZ$44,IF(MAX([1]Βοηθητικό!$E$44:$J$44)-1=MAX([1]Βοηθητικό!$E$1:$J$1)-3,'[1]ΣΤΟΙΧΕΙΑ ΕΤΟΥΣ 3'!$AZ$44,IF(MAX([1]Βοηθητικό!$E$44:$J$44)-1=MAX([1]Βοηθητικό!$E$1:$J$1)-4,'[1]ΣΤΟΙΧΕΙΑ ΕΤΟΥΣ 2'!$AZ$44,IF(MAX([1]Βοηθητικό!$E$44:$J$44)-1=MAX([1]Βοηθητικό!$E$1:$J$1)-5,'[1]ΣΤΟΙΧΕΙΑ ΕΤΟΥΣ 1'!$AZ$44,"")))))</f>
        <v>614684</v>
      </c>
      <c r="D3290" s="7">
        <f>IF(MAX([1]Βοηθητικό!$E$44:$J$44)=MAX([1]Βοηθητικό!$E$1:$J$1),'[1]ΣΤΟΙΧΕΙΑ ΕΤΟΥΣ 6'!$AZ$44,IF(MAX([1]Βοηθητικό!$E$44:$J$44)=MAX([1]Βοηθητικό!$E$1:$J$1)-1,'[1]ΣΤΟΙΧΕΙΑ ΕΤΟΥΣ 5'!$AZ$44,IF(MAX([1]Βοηθητικό!$E$44:$J$44)=MAX([1]Βοηθητικό!$E$1:$J$1)-2,'[1]ΣΤΟΙΧΕΙΑ ΕΤΟΥΣ 4'!$AZ$44,IF(MAX([1]Βοηθητικό!$E$44:$J$44)=MAX([1]Βοηθητικό!$E$1:$J$1)-3,'[1]ΣΤΟΙΧΕΙΑ ΕΤΟΥΣ 3'!$AZ$44,IF(MAX([1]Βοηθητικό!$E$44:$J$44)=MAX([1]Βοηθητικό!$E$1:$J$1)-4,'[1]ΣΤΟΙΧΕΙΑ ΕΤΟΥΣ 2'!$AZ$44,IF(MAX([1]Βοηθητικό!$E$44:$J$44)=MAX([1]Βοηθητικό!$E$1:$J$1)-5,'[1]ΣΤΟΙΧΕΙΑ ΕΤΟΥΣ 1'!$AZ$44,""))))))</f>
        <v>600461</v>
      </c>
    </row>
    <row r="3291" spans="1:4" x14ac:dyDescent="0.25">
      <c r="A3291" s="1" t="s">
        <v>191</v>
      </c>
      <c r="B3291" s="6">
        <f>IF(MAX([1]Βοηθητικό!E44:J44)-2=MAX([1]Βοηθητικό!$E$1:$J$1)-2,'[1]ΣΤΟΙΧΕΙΑ ΕΤΟΥΣ 4'!BQ44,IF(MAX([1]Βοηθητικό!E44:J44)-2=MAX([1]Βοηθητικό!$E$1:$J$1)-3,'[1]ΣΤΟΙΧΕΙΑ ΕΤΟΥΣ 3'!BQ44,IF(MAX([1]Βοηθητικό!E44:J44)-2=MAX([1]Βοηθητικό!$E$1:$J$1)-4,'[1]ΣΤΟΙΧΕΙΑ ΕΤΟΥΣ 2'!BQ44,IF(MAX([1]Βοηθητικό!E44:J44)-2=MAX([1]Βοηθητικό!$E$1:$J$1)-5,'[1]ΣΤΟΙΧΕΙΑ ΕΤΟΥΣ 1'!BQ44,""))))</f>
        <v>1658412</v>
      </c>
      <c r="C3291" s="6">
        <f>IF(MAX([1]Βοηθητικό!E44:J44)-1=MAX([1]Βοηθητικό!$E$1:$J$1)-1,'[1]ΣΤΟΙΧΕΙΑ ΕΤΟΥΣ 5'!BQ44,IF(MAX([1]Βοηθητικό!E44:J44)-1=MAX([1]Βοηθητικό!$E$1:$J$1)-2,'[1]ΣΤΟΙΧΕΙΑ ΕΤΟΥΣ 4'!BQ44,IF(MAX([1]Βοηθητικό!E44:J44)-1=MAX([1]Βοηθητικό!$E$1:$J$1)-3,'[1]ΣΤΟΙΧΕΙΑ ΕΤΟΥΣ 3'!BQ44,IF(MAX([1]Βοηθητικό!E44:J44)-1=MAX([1]Βοηθητικό!$E$1:$J$1)-4,'[1]ΣΤΟΙΧΕΙΑ ΕΤΟΥΣ 2'!BQ44,IF(MAX([1]Βοηθητικό!E44:J44)-1=MAX([1]Βοηθητικό!$E$1:$J$1)-5,'[1]ΣΤΟΙΧΕΙΑ ΕΤΟΥΣ 1'!BQ44,"")))))</f>
        <v>1778831</v>
      </c>
      <c r="D3291" s="7">
        <f>IF(MAX([1]Βοηθητικό!E44:J44)=MAX([1]Βοηθητικό!$E$1:$J$1),'[1]ΣΤΟΙΧΕΙΑ ΕΤΟΥΣ 6'!BQ44,IF(MAX([1]Βοηθητικό!E44:J44)=MAX([1]Βοηθητικό!$E$1:$J$1)-1,'[1]ΣΤΟΙΧΕΙΑ ΕΤΟΥΣ 5'!BQ44,IF(MAX([1]Βοηθητικό!E44:J44)=MAX([1]Βοηθητικό!$E$1:$J$1)-2,'[1]ΣΤΟΙΧΕΙΑ ΕΤΟΥΣ 4'!BQ44,IF(MAX([1]Βοηθητικό!E44:J44)=MAX([1]Βοηθητικό!$E$1:$J$1)-3,'[1]ΣΤΟΙΧΕΙΑ ΕΤΟΥΣ 3'!BQ44,IF(MAX([1]Βοηθητικό!E44:J44)=MAX([1]Βοηθητικό!$E$1:$J$1)-4,'[1]ΣΤΟΙΧΕΙΑ ΕΤΟΥΣ 2'!BQ44,IF(MAX([1]Βοηθητικό!E44:J44)=MAX([1]Βοηθητικό!$E$1:$J$1)-5,'[1]ΣΤΟΙΧΕΙΑ ΕΤΟΥΣ 1'!BQ44,""))))))</f>
        <v>1686719</v>
      </c>
    </row>
    <row r="3292" spans="1:4" x14ac:dyDescent="0.25">
      <c r="A3292" s="1" t="s">
        <v>55</v>
      </c>
      <c r="B3292" s="6">
        <f>IF(MAX([1]Βοηθητικό!$E$44:$J$44)-2=MAX([1]Βοηθητικό!$E$1:$J$1)-2,'[1]ΣΤΟΙΧΕΙΑ ΕΤΟΥΣ 4'!$BD$44,IF(MAX([1]Βοηθητικό!$E$44:$J$44)-2=MAX([1]Βοηθητικό!$E$1:$J$1)-3,'[1]ΣΤΟΙΧΕΙΑ ΕΤΟΥΣ 3'!$BD$44,IF(MAX([1]Βοηθητικό!$E$44:$J$44)-2=MAX([1]Βοηθητικό!$E$1:$J$1)-4,'[1]ΣΤΟΙΧΕΙΑ ΕΤΟΥΣ 2'!$BD$44,IF(MAX([1]Βοηθητικό!$E$44:$J$44)-2=MAX([1]Βοηθητικό!$E$1:$J$1)-5,'[1]ΣΤΟΙΧΕΙΑ ΕΤΟΥΣ 1'!$BD$44,""))))</f>
        <v>0</v>
      </c>
      <c r="C3292" s="6">
        <f>IF(MAX([1]Βοηθητικό!$E$44:$J$44)-1=MAX([1]Βοηθητικό!$E$1:$J$1)-1,'[1]ΣΤΟΙΧΕΙΑ ΕΤΟΥΣ 5'!$BD$44,IF(MAX([1]Βοηθητικό!$E$44:$J$44)-1=MAX([1]Βοηθητικό!$E$1:$J$1)-2,'[1]ΣΤΟΙΧΕΙΑ ΕΤΟΥΣ 4'!$BD$44,IF(MAX([1]Βοηθητικό!$E$44:$J$44)-1=MAX([1]Βοηθητικό!$E$1:$J$1)-3,'[1]ΣΤΟΙΧΕΙΑ ΕΤΟΥΣ 3'!$BD$44,IF(MAX([1]Βοηθητικό!$E$44:$J$44)-1=MAX([1]Βοηθητικό!$E$1:$J$1)-4,'[1]ΣΤΟΙΧΕΙΑ ΕΤΟΥΣ 2'!$BD$44,IF(MAX([1]Βοηθητικό!$E$44:$J$44)-1=MAX([1]Βοηθητικό!$E$1:$J$1)-5,'[1]ΣΤΟΙΧΕΙΑ ΕΤΟΥΣ 1'!$BD$44,"")))))</f>
        <v>0</v>
      </c>
      <c r="D3292" s="7">
        <f>IF(MAX([1]Βοηθητικό!$E$44:$J$44)=MAX([1]Βοηθητικό!$E$1:$J$1),'[1]ΣΤΟΙΧΕΙΑ ΕΤΟΥΣ 6'!$BD$44,IF(MAX([1]Βοηθητικό!$E$44:$J$44)=MAX([1]Βοηθητικό!$E$1:$J$1)-1,'[1]ΣΤΟΙΧΕΙΑ ΕΤΟΥΣ 5'!$BD$44,IF(MAX([1]Βοηθητικό!$E$44:$J$44)=MAX([1]Βοηθητικό!$E$1:$J$1)-2,'[1]ΣΤΟΙΧΕΙΑ ΕΤΟΥΣ 4'!$BD$44,IF(MAX([1]Βοηθητικό!$E$44:$J$44)=MAX([1]Βοηθητικό!$E$1:$J$1)-3,'[1]ΣΤΟΙΧΕΙΑ ΕΤΟΥΣ 3'!$BD$44,IF(MAX([1]Βοηθητικό!$E$44:$J$44)=MAX([1]Βοηθητικό!$E$1:$J$1)-4,'[1]ΣΤΟΙΧΕΙΑ ΕΤΟΥΣ 2'!$BD$44,IF(MAX([1]Βοηθητικό!$E$44:$J$44)=MAX([1]Βοηθητικό!$E$1:$J$1)-5,'[1]ΣΤΟΙΧΕΙΑ ΕΤΟΥΣ 1'!$BD$44,""))))))</f>
        <v>0</v>
      </c>
    </row>
    <row r="3293" spans="1:4" x14ac:dyDescent="0.25">
      <c r="A3293" s="1" t="s">
        <v>64</v>
      </c>
      <c r="B3293" s="6">
        <f>IF(MAX([1]Βοηθητικό!$E$44:$J$44)-2=MAX([1]Βοηθητικό!$E$1:$J$1)-2,'[1]ΣΤΟΙΧΕΙΑ ΕΤΟΥΣ 4'!$BM$44,IF(MAX([1]Βοηθητικό!$E$44:$J$44)-2=MAX([1]Βοηθητικό!$E$1:$J$1)-3,'[1]ΣΤΟΙΧΕΙΑ ΕΤΟΥΣ 3'!$BM$44,IF(MAX([1]Βοηθητικό!$E$44:$J$44)-2=MAX([1]Βοηθητικό!$E$1:$J$1)-4,'[1]ΣΤΟΙΧΕΙΑ ΕΤΟΥΣ 2'!$BM$44,IF(MAX([1]Βοηθητικό!$E$44:$J$44)-2=MAX([1]Βοηθητικό!$E$1:$J$1)-5,'[1]ΣΤΟΙΧΕΙΑ ΕΤΟΥΣ 1'!$BM$44,""))))</f>
        <v>-239641</v>
      </c>
      <c r="C3293" s="6">
        <f>IF(MAX([1]Βοηθητικό!$E$44:$J$44)-1=MAX([1]Βοηθητικό!$E$1:$J$1)-1,'[1]ΣΤΟΙΧΕΙΑ ΕΤΟΥΣ 5'!$BM$44,IF(MAX([1]Βοηθητικό!$E$44:$J$44)-1=MAX([1]Βοηθητικό!$E$1:$J$1)-2,'[1]ΣΤΟΙΧΕΙΑ ΕΤΟΥΣ 4'!$BM$44,IF(MAX([1]Βοηθητικό!$E$44:$J$44)-1=MAX([1]Βοηθητικό!$E$1:$J$1)-3,'[1]ΣΤΟΙΧΕΙΑ ΕΤΟΥΣ 3'!$BM$44,IF(MAX([1]Βοηθητικό!$E$44:$J$44)-1=MAX([1]Βοηθητικό!$E$1:$J$1)-4,'[1]ΣΤΟΙΧΕΙΑ ΕΤΟΥΣ 2'!$BM$44,IF(MAX([1]Βοηθητικό!$E$44:$J$44)-1=MAX([1]Βοηθητικό!$E$1:$J$1)-5,'[1]ΣΤΟΙΧΕΙΑ ΕΤΟΥΣ 1'!$BM$44,"")))))</f>
        <v>-296507</v>
      </c>
      <c r="D3293" s="7">
        <f>IF(MAX([1]Βοηθητικό!$E$44:$J$44)=MAX([1]Βοηθητικό!$E$1:$J$1),'[1]ΣΤΟΙΧΕΙΑ ΕΤΟΥΣ 6'!$BM$44,IF(MAX([1]Βοηθητικό!$E$44:$J$44)=MAX([1]Βοηθητικό!$E$1:$J$1)-1,'[1]ΣΤΟΙΧΕΙΑ ΕΤΟΥΣ 5'!$BM$44,IF(MAX([1]Βοηθητικό!$E$44:$J$44)=MAX([1]Βοηθητικό!$E$1:$J$1)-2,'[1]ΣΤΟΙΧΕΙΑ ΕΤΟΥΣ 4'!$BM$44,IF(MAX([1]Βοηθητικό!$E$44:$J$44)=MAX([1]Βοηθητικό!$E$1:$J$1)-3,'[1]ΣΤΟΙΧΕΙΑ ΕΤΟΥΣ 3'!$BM$44,IF(MAX([1]Βοηθητικό!$E$44:$J$44)=MAX([1]Βοηθητικό!$E$1:$J$1)-4,'[1]ΣΤΟΙΧΕΙΑ ΕΤΟΥΣ 2'!$BM$44,IF(MAX([1]Βοηθητικό!$E$44:$J$44)=MAX([1]Βοηθητικό!$E$1:$J$1)-5,'[1]ΣΤΟΙΧΕΙΑ ΕΤΟΥΣ 1'!$BM$44,""))))))</f>
        <v>-233666</v>
      </c>
    </row>
    <row r="3294" spans="1:4" x14ac:dyDescent="0.25">
      <c r="A3294" s="1"/>
      <c r="B3294" s="9"/>
      <c r="C3294" s="9"/>
      <c r="D3294" s="9"/>
    </row>
    <row r="3295" spans="1:4" x14ac:dyDescent="0.25">
      <c r="A3295" s="1" t="s">
        <v>176</v>
      </c>
      <c r="B3295" s="1"/>
      <c r="C3295" s="1"/>
      <c r="D3295" s="2" t="s">
        <v>192</v>
      </c>
    </row>
    <row r="3296" spans="1:4" x14ac:dyDescent="0.25">
      <c r="A3296" s="3" t="str">
        <f>"ΚΩΔΙΚΟΣ ICAP" &amp; ": " &amp; '[1]ΣΤΟΙΧΕΙΑ ΕΤΟΥΣ 3'!A$44</f>
        <v>ΚΩΔΙΚΟΣ ICAP: 37957</v>
      </c>
      <c r="B3296" s="1"/>
      <c r="C3296" s="1"/>
      <c r="D3296" s="1"/>
    </row>
    <row r="3297" spans="1:4" x14ac:dyDescent="0.25">
      <c r="A3297" s="3" t="str">
        <f>'[1]ΣΤΟΙΧΕΙΑ ΕΤΟΥΣ 3'!B$44</f>
        <v>ΜΑΡΜΑΡΙΔΗΣ, Κ., Α.Ε.</v>
      </c>
      <c r="B3297" s="1"/>
      <c r="C3297" s="1"/>
      <c r="D3297" s="1"/>
    </row>
    <row r="3298" spans="1:4" x14ac:dyDescent="0.25">
      <c r="A3298" s="3" t="s">
        <v>193</v>
      </c>
      <c r="B3298" s="4" t="str">
        <f>RIGHT(B3277,4)</f>
        <v>2017</v>
      </c>
      <c r="C3298" s="4" t="str">
        <f>RIGHT(C3277,4)</f>
        <v>2018</v>
      </c>
      <c r="D3298" s="4" t="str">
        <f>RIGHT(D3277,4)</f>
        <v>2019</v>
      </c>
    </row>
    <row r="3299" spans="1:4" x14ac:dyDescent="0.25">
      <c r="A3299" s="1" t="s">
        <v>194</v>
      </c>
      <c r="B3299" s="10">
        <f>IF(B3263&lt;=0,"-",IF(OR(B3290/B3263*100&lt;-500,B3290/B3263*100&gt;500),"-",B3290/B3263*100))</f>
        <v>14.37729484241112</v>
      </c>
      <c r="C3299" s="10">
        <f>IF(C3263&lt;=0,"-",IF(OR(C3290/C3263*100&lt;-500,C3290/C3263*100&gt;500),"-",C3290/C3263*100))</f>
        <v>1.9942268112946446</v>
      </c>
      <c r="D3299" s="10">
        <f>IF(D3263&lt;=0,"-",IF(OR(D3290/D3263*100&lt;-500,D3290/D3263*100&gt;500),"-",D3290/D3263*100))</f>
        <v>1.8874307805418236</v>
      </c>
    </row>
    <row r="3300" spans="1:4" x14ac:dyDescent="0.25">
      <c r="A3300" s="1" t="s">
        <v>195</v>
      </c>
      <c r="B3300" s="10">
        <f>IF(B3275=0,"-",IF(OR(B3290/B3275*100&lt;-500,B3290/B3275*100&gt;500),"-",B3290/B3275*100))</f>
        <v>3.5558635062108248</v>
      </c>
      <c r="C3300" s="10">
        <f>IF(C3275=0,"-",IF(OR(C3290/C3275*100&lt;-500,C3290/C3275*100&gt;500),"-",C3290/C3275*100))</f>
        <v>1.1780469275048384</v>
      </c>
      <c r="D3300" s="10">
        <f>IF(D3275=0,"-",IF(OR(D3290/D3275*100&lt;-500,D3290/D3275*100&gt;500),"-",D3290/D3275*100))</f>
        <v>1.1283429848784516</v>
      </c>
    </row>
    <row r="3301" spans="1:4" x14ac:dyDescent="0.25">
      <c r="A3301" s="1" t="s">
        <v>196</v>
      </c>
      <c r="B3301" s="10">
        <f>IF(B3278=0,"-",IF(OR(B3280/B3278*100&lt;-500,B3280/B3278*100&gt;99),"-",B3280/B3278*100))</f>
        <v>54.234227871068164</v>
      </c>
      <c r="C3301" s="10">
        <f>IF(C3278=0,"-",IF(OR(C3280/C3278*100&lt;-500,C3280/C3278*100&gt;99),"-",C3280/C3278*100))</f>
        <v>54.3199179693421</v>
      </c>
      <c r="D3301" s="10">
        <f>IF(D3278=0,"-",IF(OR(D3280/D3278*100&lt;-500,D3280/D3278*100&gt;99),"-",D3280/D3278*100))</f>
        <v>58.938699394693785</v>
      </c>
    </row>
    <row r="3302" spans="1:4" x14ac:dyDescent="0.25">
      <c r="A3302" s="1" t="s">
        <v>197</v>
      </c>
      <c r="B3302" s="10">
        <f>IF(B3278=0,"-",IF(OR(B3284/B3278*100&lt;-500,B3284/B3278*100&gt;500),"-",B3284/B3278*100))</f>
        <v>6.4495157731969428</v>
      </c>
      <c r="C3302" s="10">
        <f>IF(C3278=0,"-",IF(OR(C3284/C3278*100&lt;-500,C3284/C3278*100&gt;500),"-",C3284/C3278*100))</f>
        <v>5.4518351486042915</v>
      </c>
      <c r="D3302" s="10">
        <f>IF(D3278=0,"-",IF(OR(D3284/D3278*100&lt;-500,D3284/D3278*100&gt;500),"-",D3284/D3278*100))</f>
        <v>5.4579727436315961</v>
      </c>
    </row>
    <row r="3303" spans="1:4" x14ac:dyDescent="0.25">
      <c r="A3303" s="1" t="s">
        <v>198</v>
      </c>
      <c r="B3303" s="10">
        <f>IF(B3278=0,"-",IF(OR(B3290/B3278*100&lt;-500,B3290/B3278*100&gt;500),"-",B3290/B3278*100))</f>
        <v>6.4495157731969428</v>
      </c>
      <c r="C3303" s="10">
        <f>IF(C3278=0,"-",IF(OR(C3290/C3278*100&lt;-500,C3290/C3278*100&gt;500),"-",C3290/C3278*100))</f>
        <v>5.4518351486042915</v>
      </c>
      <c r="D3303" s="10">
        <f>IF(D3278=0,"-",IF(OR(D3290/D3278*100&lt;-500,D3290/D3278*100&gt;500),"-",D3290/D3278*100))</f>
        <v>5.4579727436315961</v>
      </c>
    </row>
    <row r="3304" spans="1:4" x14ac:dyDescent="0.25">
      <c r="A3304" s="1" t="s">
        <v>199</v>
      </c>
      <c r="B3304" s="10">
        <f>IF(B3278=0,"-",IF(OR(B3291/B3278*100&lt;-500,B3291/B3278*100&gt;500),"-",B3291/B3278*100))</f>
        <v>15.744023622699824</v>
      </c>
      <c r="C3304" s="10">
        <f t="shared" ref="C3304:D3304" si="38">IF(C3278=0,"-",IF(OR(C3291/C3278*100&lt;-500,C3291/C3278*100&gt;500),"-",C3291/C3278*100))</f>
        <v>15.777038883762909</v>
      </c>
      <c r="D3304" s="10">
        <f t="shared" si="38"/>
        <v>15.33166405172949</v>
      </c>
    </row>
    <row r="3305" spans="1:4" x14ac:dyDescent="0.25">
      <c r="A3305" s="1" t="s">
        <v>200</v>
      </c>
      <c r="B3305" s="10">
        <f>IF(B3263&lt;=0,"-",IF(OR((B3267+B3270)/B3263&lt;=0,(B3267+B3270)/B3263&gt;100),"-",(B3267+B3270)/B3263))</f>
        <v>3.0432639827988663</v>
      </c>
      <c r="C3305" s="10">
        <f>IF(C3263&lt;=0,"-",IF(OR((C3267+C3270)/C3263&lt;=0,(C3267+C3270)/C3263&gt;100),"-",(C3267+C3270)/C3263))</f>
        <v>0.69282459359960791</v>
      </c>
      <c r="D3305" s="10">
        <f>IF(D3263&lt;=0,"-",IF(OR((D3267+D3270)/D3263&lt;=0,(D3267+D3270)/D3263&gt;100),"-",(D3267+D3270)/D3263))</f>
        <v>0.67274558389522487</v>
      </c>
    </row>
    <row r="3306" spans="1:4" x14ac:dyDescent="0.25">
      <c r="A3306" s="1" t="s">
        <v>201</v>
      </c>
      <c r="B3306" s="10">
        <f>IF(B3282=0,"-",IF((B3282+B3290)&lt;=0,"-",IF(OR((B3282+B3290)/B3282&lt;=0,(B3282+B3290)/B3282&gt;1000),"-",(B3282+B3290)/B3282)))</f>
        <v>2.311887134211573</v>
      </c>
      <c r="C3306" s="10">
        <f>IF(C3282=0,"-",IF((C3282+C3290)&lt;=0,"-",IF(OR((C3282+C3290)/C3282&lt;=0,(C3282+C3290)/C3282&gt;1000),"-",(C3282+C3290)/C3282)))</f>
        <v>2.5810505630404701</v>
      </c>
      <c r="D3306" s="10">
        <f>IF(D3282=0,"-",IF((D3282+D3290)&lt;=0,"-",IF(OR((D3282+D3290)/D3282&lt;=0,(D3282+D3290)/D3282&gt;1000),"-",(D3282+D3290)/D3282)))</f>
        <v>2.9083882368271343</v>
      </c>
    </row>
    <row r="3307" spans="1:4" x14ac:dyDescent="0.25">
      <c r="A3307" s="1" t="s">
        <v>202</v>
      </c>
      <c r="B3307" s="10">
        <f>IF(B3263&lt;=0,"-",IF(B3271=0,"-",IF(OR(B3271/B3263*100&lt;0,B3271/B3263*100&gt;1000),"-",B3271/B3263*100)))</f>
        <v>10.966569106103991</v>
      </c>
      <c r="C3307" s="10">
        <f>IF(C3263&lt;=0,"-",IF(C3271=0,"-",IF(OR(C3271/C3263*100&lt;0,C3271/C3263*100&gt;1000),"-",C3271/C3263*100)))</f>
        <v>1.8074420239784519</v>
      </c>
      <c r="D3307" s="10">
        <f>IF(D3263&lt;=0,"-",IF(D3271=0,"-",IF(OR(D3271/D3263*100&lt;0,D3271/D3263*100&gt;1000),"-",D3271/D3263*100)))</f>
        <v>0.25797400928594533</v>
      </c>
    </row>
    <row r="3308" spans="1:4" x14ac:dyDescent="0.25">
      <c r="A3308" s="1" t="s">
        <v>81</v>
      </c>
      <c r="B3308" s="10">
        <f>IF(B3270=0,"-",IF(OR((B3251+B3255+B3259)/B3270&lt;0,(B3251+B3255+B3259)/B3270&gt;50),"-",(B3251+B3255+B3259)/B3270))</f>
        <v>1.5895692628963403</v>
      </c>
      <c r="C3308" s="10">
        <f>IF(C3270=0,"-",IF(OR((C3251+C3255+C3259)/C3270&lt;0,(C3251+C3255+C3259)/C3270&gt;50),"-",(C3251+C3255+C3259)/C3270))</f>
        <v>1.0363185191083741</v>
      </c>
      <c r="D3308" s="10">
        <f>IF(D3270=0,"-",IF(OR((D3251+D3255+D3259)/D3270&lt;0,(D3251+D3255+D3259)/D3270&gt;50),"-",(D3251+D3255+D3259)/D3270))</f>
        <v>1.2032938652571603</v>
      </c>
    </row>
    <row r="3309" spans="1:4" x14ac:dyDescent="0.25">
      <c r="A3309" s="1" t="s">
        <v>203</v>
      </c>
      <c r="B3309" s="10">
        <f>IF(B3270=0,"-",IF(OR((B3255+B3259)/B3270&lt;0,(B3255+B3259)/B3270&gt;30),"-",(B3255+B3259)/B3270))</f>
        <v>0.27451659375371723</v>
      </c>
      <c r="C3309" s="10">
        <f>IF(C3270=0,"-",IF(OR((C3255+C3259)/C3270&lt;0,(C3255+C3259)/C3270&gt;30),"-",(C3255+C3259)/C3270))</f>
        <v>0.17218107978977545</v>
      </c>
      <c r="D3309" s="10">
        <f>IF(D3270=0,"-",IF(OR((D3255+D3259)/D3270&lt;0,(D3255+D3259)/D3270&gt;30),"-",(D3255+D3259)/D3270))</f>
        <v>0.28501900520167378</v>
      </c>
    </row>
    <row r="3310" spans="1:4" x14ac:dyDescent="0.25">
      <c r="A3310" s="1" t="s">
        <v>204</v>
      </c>
      <c r="B3310" s="10">
        <f>IF(B3270=0,"-",IF(OR((B3257+B3259)/B3270&lt;0,(B3257+B3259)/B3270&gt;15),"-",(B3257+B3259)/B3270))</f>
        <v>7.2274135067383907E-2</v>
      </c>
      <c r="C3310" s="10">
        <f>IF(C3270=0,"-",IF(OR((C3257+C3259)/C3270&lt;0,(C3257+C3259)/C3270&gt;15),"-",(C3257+C3259)/C3270))</f>
        <v>2.942015713754844E-2</v>
      </c>
      <c r="D3310" s="10">
        <f>IF(D3270=0,"-",IF(OR((D3257+D3259)/D3270&lt;0,(D3257+D3259)/D3270&gt;15),"-",(D3257+D3259)/D3270))</f>
        <v>0.14005146218844225</v>
      </c>
    </row>
    <row r="3311" spans="1:4" x14ac:dyDescent="0.25">
      <c r="A3311" s="1" t="s">
        <v>205</v>
      </c>
      <c r="B3311" s="8">
        <f>IF((B3251+B3255+B3259)-B3270=0,"-",(B3251+B3255+B3259)-B3270)</f>
        <v>1338222</v>
      </c>
      <c r="C3311" s="8">
        <f>IF((C3251+C3255+C3259)-C3270=0,"-",(C3251+C3255+C3259)-C3270)</f>
        <v>98515</v>
      </c>
      <c r="D3311" s="8">
        <f>IF((D3251+D3255+D3259)-D3270=0,"-",(D3251+D3255+D3259)-D3270)</f>
        <v>513230</v>
      </c>
    </row>
    <row r="3312" spans="1:4" x14ac:dyDescent="0.25">
      <c r="A3312" s="1" t="s">
        <v>206</v>
      </c>
      <c r="B3312" s="11">
        <f>IF(B3278=0,"-",IF(OR(B3256/B3278*365&lt;=0,B3256/B3278*365&gt;720),"-",B3256/B3278*365))</f>
        <v>14.698863550599096</v>
      </c>
      <c r="C3312" s="11">
        <f>IF(C3278=0,"-",IF(OR(C3256/C3278*365&lt;=0,C3256/C3278*365&gt;720),"-",C3256/C3278*365))</f>
        <v>8.5208467833024919</v>
      </c>
      <c r="D3312" s="11">
        <f>IF(D3278=0,"-",IF(OR(D3256/D3278*365&lt;=0,D3256/D3278*365&gt;720),"-",D3256/D3278*365))</f>
        <v>10.124247616628908</v>
      </c>
    </row>
    <row r="3313" spans="1:4" x14ac:dyDescent="0.25">
      <c r="A3313" s="1" t="s">
        <v>207</v>
      </c>
      <c r="B3313" s="11">
        <f>IF(B3279=0,"-",IF(OR(B3272/B3279*365&lt;=0,B3272/B3279*365&gt;720),"-",B3272/B3279*365))</f>
        <v>37.089576357025969</v>
      </c>
      <c r="C3313" s="11">
        <f>IF(C3279=0,"-",IF(OR(C3272/C3279*365&lt;=0,C3272/C3279*365&gt;720),"-",C3272/C3279*365))</f>
        <v>64.921109122462155</v>
      </c>
      <c r="D3313" s="11">
        <f>IF(D3279=0,"-",IF(OR(D3272/D3279*365&lt;=0,D3272/D3279*365&gt;720),"-",D3272/D3279*365))</f>
        <v>77.094738647998014</v>
      </c>
    </row>
    <row r="3314" spans="1:4" x14ac:dyDescent="0.25">
      <c r="A3314" s="1" t="s">
        <v>208</v>
      </c>
      <c r="B3314" s="11">
        <f>IF(B3279=0,"-",IF(OR(B3251/B3279*365&lt;=0,B3251/B3279*365&gt;720),"-",B3251/B3279*365))</f>
        <v>226.00182211139645</v>
      </c>
      <c r="C3314" s="11">
        <f>IF(C3279=0,"-",IF(OR(C3251/C3279*365&lt;=0,C3251/C3279*365&gt;720),"-",C3251/C3279*365))</f>
        <v>166.11691126531016</v>
      </c>
      <c r="D3314" s="11">
        <f>IF(D3279=0,"-",IF(OR(D3251/D3279*365&lt;=0,D3251/D3279*365&gt;720),"-",D3251/D3279*365))</f>
        <v>187.3126793768505</v>
      </c>
    </row>
    <row r="3315" spans="1:4" x14ac:dyDescent="0.25">
      <c r="A3315" s="1" t="s">
        <v>209</v>
      </c>
      <c r="B3315" s="10">
        <f>IF(OR(B3275=0,B3278=0),"-",IF(OR(B3278/B3275&lt;=0,B3278/B3275&gt;100),"-",B3278/B3275))</f>
        <v>0.55133805874052899</v>
      </c>
      <c r="C3315" s="10">
        <f>IF(OR(C3275=0,C3278=0),"-",IF(OR(C3278/C3275&lt;=0,C3278/C3275&gt;100),"-",C3278/C3275))</f>
        <v>0.21608263922037826</v>
      </c>
      <c r="D3315" s="10">
        <f>IF(OR(D3275=0,D3278=0),"-",IF(OR(D3278/D3275&lt;=0,D3278/D3275&gt;100),"-",D3278/D3275))</f>
        <v>0.20673298271689078</v>
      </c>
    </row>
    <row r="3316" spans="1:4" x14ac:dyDescent="0.25">
      <c r="A3316" s="1" t="s">
        <v>210</v>
      </c>
      <c r="B3316" s="8">
        <f>IF(OR(B3314="-",B3312="-",B3313="-"),"-",(B3314+B3312)-B3313)</f>
        <v>203.61110930496957</v>
      </c>
      <c r="C3316" s="8">
        <f>IF(OR(C3314="-",C3312="-",C3313="-"),"-",(C3314+C3312)-C3313)</f>
        <v>109.7166489261505</v>
      </c>
      <c r="D3316" s="8">
        <f>IF(OR(D3314="-",D3312="-",D3313="-"),"-",(D3314+D3312)-D3313)</f>
        <v>120.34218834548139</v>
      </c>
    </row>
    <row r="3317" spans="1:4" x14ac:dyDescent="0.25">
      <c r="A3317" s="1" t="s">
        <v>211</v>
      </c>
      <c r="B3317" s="10">
        <f>IF(B3240=0,"-",(B3240/B3260)*100)</f>
        <v>81.115132521428109</v>
      </c>
      <c r="C3317" s="10">
        <f>IF(C3240=0,"-",(C3240/C3260)*100)</f>
        <v>94.612613034935052</v>
      </c>
      <c r="D3317" s="10">
        <f>IF(D3240=0,"-",(D3240/D3260)*100)</f>
        <v>94.291581674497209</v>
      </c>
    </row>
    <row r="3318" spans="1:4" x14ac:dyDescent="0.25">
      <c r="A3318" s="1" t="s">
        <v>212</v>
      </c>
      <c r="B3318" s="10">
        <f>IF(B3271=0,"-",IF(B3271/B3278&gt;10,"-",(B3271/B3278)*100))</f>
        <v>4.9194971100565175</v>
      </c>
      <c r="C3318" s="10">
        <f>IF(C3271=0,"-",IF(C3271/C3278&gt;10,"-",(C3271/C3278)*100))</f>
        <v>4.9412012212357661</v>
      </c>
      <c r="D3318" s="10">
        <f>IF(D3271=0,"-",IF(D3271/D3278&gt;10,"-",(D3271/D3278)*100))</f>
        <v>0.74599562842980416</v>
      </c>
    </row>
    <row r="3319" spans="1:4" x14ac:dyDescent="0.25">
      <c r="A3319" s="1"/>
      <c r="B3319" s="1"/>
      <c r="C3319" s="1"/>
      <c r="D3319" s="1"/>
    </row>
    <row r="3320" spans="1:4" x14ac:dyDescent="0.25">
      <c r="A3320" s="1" t="s">
        <v>176</v>
      </c>
      <c r="B3320" s="1"/>
      <c r="C3320" s="1"/>
      <c r="D3320" s="2" t="s">
        <v>177</v>
      </c>
    </row>
    <row r="3321" spans="1:4" x14ac:dyDescent="0.25">
      <c r="A3321" s="3" t="str">
        <f>"ΚΩΔΙΚΟΣ ICAP" &amp; ": " &amp; '[1]ΣΤΟΙΧΕΙΑ ΕΤΟΥΣ 3'!A$45</f>
        <v>ΚΩΔΙΚΟΣ ICAP: 216489</v>
      </c>
      <c r="B3321" s="1"/>
      <c r="C3321" s="1"/>
      <c r="D3321" s="2"/>
    </row>
    <row r="3322" spans="1:4" x14ac:dyDescent="0.25">
      <c r="A3322" s="3" t="str">
        <f>'[1]ΣΤΟΙΧΕΙΑ ΕΤΟΥΣ 3'!B$45</f>
        <v>ΜΕΞΥΛ Ε.Π.Ε.</v>
      </c>
      <c r="B3322" s="1"/>
      <c r="C3322" s="1"/>
      <c r="D3322" s="1"/>
    </row>
    <row r="3323" spans="1:4" x14ac:dyDescent="0.25">
      <c r="A3323" s="1" t="s">
        <v>178</v>
      </c>
      <c r="B3323" s="2" t="s">
        <v>179</v>
      </c>
      <c r="C3323" s="2" t="s">
        <v>179</v>
      </c>
      <c r="D3323" s="2" t="s">
        <v>179</v>
      </c>
    </row>
    <row r="3324" spans="1:4" x14ac:dyDescent="0.25">
      <c r="A3324" s="3" t="s">
        <v>180</v>
      </c>
      <c r="B3324" s="4" t="str">
        <f>IF(MAX([1]Βοηθητικό!$E$45:$J$45)-2=MAX([1]Βοηθητικό!$E$1:$J$1)-2,RIGHT('[1]ΣΤΟΙΧΕΙΑ ΕΤΟΥΣ 4'!$F$45,10),IF(MAX([1]Βοηθητικό!$E$45:$J$45)-2=MAX([1]Βοηθητικό!$E$1:$J$1)-3,RIGHT('[1]ΣΤΟΙΧΕΙΑ ΕΤΟΥΣ 3'!$F$45,10),IF(MAX([1]Βοηθητικό!$E$45:$J$45)-2=MAX([1]Βοηθητικό!$E$1:$J$1)-4,RIGHT('[1]ΣΤΟΙΧΕΙΑ ΕΤΟΥΣ 2'!$F$45,10),IF(MAX([1]Βοηθητικό!$E$45:$J$45)-2=MAX([1]Βοηθητικό!$E$1:$J$1)-5,RIGHT('[1]ΣΤΟΙΧΕΙΑ ΕΤΟΥΣ 1'!$F$45,10),""))))</f>
        <v>31/12/2017</v>
      </c>
      <c r="C3324" s="17" t="str">
        <f>IF(MAX([1]Βοηθητικό!$E$45:$J$45)-1=MAX([1]Βοηθητικό!$E$1:$J$1)-1,RIGHT('[1]ΣΤΟΙΧΕΙΑ ΕΤΟΥΣ 5'!$F$45,10),IF(MAX([1]Βοηθητικό!$E$45:$J$45)-1=MAX([1]Βοηθητικό!$E$1:$J$1)-2,RIGHT('[1]ΣΤΟΙΧΕΙΑ ΕΤΟΥΣ 4'!$F$45,10),IF(MAX([1]Βοηθητικό!$E$45:$J$45)-1=MAX([1]Βοηθητικό!$E$1:$J$1)-3,RIGHT('[1]ΣΤΟΙΧΕΙΑ ΕΤΟΥΣ 3'!$F$45,10),IF(MAX([1]Βοηθητικό!$E$45:$J$45)-1=MAX([1]Βοηθητικό!$E$1:$J$1)-4,RIGHT('[1]ΣΤΟΙΧΕΙΑ ΕΤΟΥΣ 2'!$F$45,10),IF(MAX([1]Βοηθητικό!$E$45:$J$45)-1=MAX([1]Βοηθητικό!$E$1:$J$1)-5,RIGHT('[1]ΣΤΟΙΧΕΙΑ ΕΤΟΥΣ 1'!$F$45,10),"")))))</f>
        <v>31/12/2018</v>
      </c>
      <c r="D3324" s="5" t="str">
        <f>IF(MAX([1]Βοηθητικό!$E$45:$J$45)=MAX([1]Βοηθητικό!$E$1:$J$1),RIGHT('[1]ΣΤΟΙΧΕΙΑ ΕΤΟΥΣ 6'!$F$45,10),IF(MAX([1]Βοηθητικό!$E$45:$J$45)=MAX([1]Βοηθητικό!$E$1:$J$1)-1,RIGHT('[1]ΣΤΟΙΧΕΙΑ ΕΤΟΥΣ 5'!$F$45,10),IF(MAX([1]Βοηθητικό!$E$45:$J$45)=MAX([1]Βοηθητικό!$E$1:$J$1)-2,RIGHT('[1]ΣΤΟΙΧΕΙΑ ΕΤΟΥΣ 4'!$F$45,10),IF(MAX([1]Βοηθητικό!$E$45:$J$45)=MAX([1]Βοηθητικό!$E$1:$J$1)-3,RIGHT('[1]ΣΤΟΙΧΕΙΑ ΕΤΟΥΣ 3'!$F$45,10),IF(MAX([1]Βοηθητικό!$E$45:$J$45)=MAX([1]Βοηθητικό!$E$1:$J$1)-4,RIGHT('[1]ΣΤΟΙΧΕΙΑ ΕΤΟΥΣ 2'!$F$45,10),IF(MAX([1]Βοηθητικό!$E$45:$J$45)=MAX([1]Βοηθητικό!$E$1:$J$1)-5,RIGHT('[1]ΣΤΟΙΧΕΙΑ ΕΤΟΥΣ 1'!$F$45,10),""))))))</f>
        <v>31/12/2019</v>
      </c>
    </row>
    <row r="3325" spans="1:4" x14ac:dyDescent="0.25">
      <c r="A3325" s="1" t="s">
        <v>6</v>
      </c>
      <c r="B3325" s="6">
        <f>IF(MAX([1]Βοηθητικό!$E$45:$J$45)-2=MAX([1]Βοηθητικό!$E$1:$J$1)-2,'[1]ΣΤΟΙΧΕΙΑ ΕΤΟΥΣ 4'!$G$45,IF(MAX([1]Βοηθητικό!$E$45:$J$45)-2=MAX([1]Βοηθητικό!$E$1:$J$1)-3,'[1]ΣΤΟΙΧΕΙΑ ΕΤΟΥΣ 3'!$G$45,IF(MAX([1]Βοηθητικό!$E$45:$J$45)-2=MAX([1]Βοηθητικό!$E$1:$J$1)-4,'[1]ΣΤΟΙΧΕΙΑ ΕΤΟΥΣ 2'!$G$45,IF(MAX([1]Βοηθητικό!$E$45:$J$45)-2=MAX([1]Βοηθητικό!$E$1:$J$1)-5,'[1]ΣΤΟΙΧΕΙΑ ΕΤΟΥΣ 1'!$G$45,""))))</f>
        <v>6082454</v>
      </c>
      <c r="C3325" s="6">
        <f>IF(MAX([1]Βοηθητικό!$E$45:$J$45)-1=MAX([1]Βοηθητικό!$E$1:$J$1)-1,'[1]ΣΤΟΙΧΕΙΑ ΕΤΟΥΣ 5'!$G$45,IF(MAX([1]Βοηθητικό!$E$45:$J$45)-1=MAX([1]Βοηθητικό!$E$1:$J$1)-2,'[1]ΣΤΟΙΧΕΙΑ ΕΤΟΥΣ 4'!$G$45,IF(MAX([1]Βοηθητικό!$E$45:$J$45)-1=MAX([1]Βοηθητικό!$E$1:$J$1)-3,'[1]ΣΤΟΙΧΕΙΑ ΕΤΟΥΣ 3'!$G$45,IF(MAX([1]Βοηθητικό!$E$45:$J$45)-1=MAX([1]Βοηθητικό!$E$1:$J$1)-4,'[1]ΣΤΟΙΧΕΙΑ ΕΤΟΥΣ 2'!$G$45,IF(MAX([1]Βοηθητικό!$E$45:$J$45)-1=MAX([1]Βοηθητικό!$E$1:$J$1)-5,'[1]ΣΤΟΙΧΕΙΑ ΕΤΟΥΣ 1'!$G$45,"")))))</f>
        <v>6316370</v>
      </c>
      <c r="D3325" s="7">
        <f>IF(MAX([1]Βοηθητικό!$E$45:$J$45)=MAX([1]Βοηθητικό!$E$1:$J$1),'[1]ΣΤΟΙΧΕΙΑ ΕΤΟΥΣ 6'!$G$45,IF(MAX([1]Βοηθητικό!$E$45:$J$45)=MAX([1]Βοηθητικό!$E$1:$J$1)-1,'[1]ΣΤΟΙΧΕΙΑ ΕΤΟΥΣ 5'!$G$45,IF(MAX([1]Βοηθητικό!$E$45:$J$45)=MAX([1]Βοηθητικό!$E$1:$J$1)-2,'[1]ΣΤΟΙΧΕΙΑ ΕΤΟΥΣ 4'!$G$45,IF(MAX([1]Βοηθητικό!$E$45:$J$45)=MAX([1]Βοηθητικό!$E$1:$J$1)-3,'[1]ΣΤΟΙΧΕΙΑ ΕΤΟΥΣ 3'!$G$45,IF(MAX([1]Βοηθητικό!$E$45:$J$45)=MAX([1]Βοηθητικό!$E$1:$J$1)-4,'[1]ΣΤΟΙΧΕΙΑ ΕΤΟΥΣ 2'!$G$45,IF(MAX([1]Βοηθητικό!$E$45:$J$45)=MAX([1]Βοηθητικό!$E$1:$J$1)-5,'[1]ΣΤΟΙΧΕΙΑ ΕΤΟΥΣ 1'!$G$45,""))))))</f>
        <v>6041739</v>
      </c>
    </row>
    <row r="3326" spans="1:4" x14ac:dyDescent="0.25">
      <c r="A3326" s="1" t="s">
        <v>7</v>
      </c>
      <c r="B3326" s="6">
        <f>IF(MAX([1]Βοηθητικό!$E$45:$J$45)-2=MAX([1]Βοηθητικό!$E$1:$J$1)-2,'[1]ΣΤΟΙΧΕΙΑ ΕΤΟΥΣ 4'!$H$45,IF(MAX([1]Βοηθητικό!$E$45:$J$45)-2=MAX([1]Βοηθητικό!$E$1:$J$1)-3,'[1]ΣΤΟΙΧΕΙΑ ΕΤΟΥΣ 3'!$H$45,IF(MAX([1]Βοηθητικό!$E$45:$J$45)-2=MAX([1]Βοηθητικό!$E$1:$J$1)-4,'[1]ΣΤΟΙΧΕΙΑ ΕΤΟΥΣ 2'!$H$45,IF(MAX([1]Βοηθητικό!$E$45:$J$45)-2=MAX([1]Βοηθητικό!$E$1:$J$1)-5,'[1]ΣΤΟΙΧΕΙΑ ΕΤΟΥΣ 1'!$H$45,""))))</f>
        <v>2122757</v>
      </c>
      <c r="C3326" s="6">
        <f>IF(MAX([1]Βοηθητικό!$E$45:$J$45)-1=MAX([1]Βοηθητικό!$E$1:$J$1)-1,'[1]ΣΤΟΙΧΕΙΑ ΕΤΟΥΣ 5'!$H$45,IF(MAX([1]Βοηθητικό!$E$45:$J$45)-1=MAX([1]Βοηθητικό!$E$1:$J$1)-2,'[1]ΣΤΟΙΧΕΙΑ ΕΤΟΥΣ 4'!$H$45,IF(MAX([1]Βοηθητικό!$E$45:$J$45)-1=MAX([1]Βοηθητικό!$E$1:$J$1)-3,'[1]ΣΤΟΙΧΕΙΑ ΕΤΟΥΣ 3'!$H$45,IF(MAX([1]Βοηθητικό!$E$45:$J$45)-1=MAX([1]Βοηθητικό!$E$1:$J$1)-4,'[1]ΣΤΟΙΧΕΙΑ ΕΤΟΥΣ 2'!$H$45,IF(MAX([1]Βοηθητικό!$E$45:$J$45)-1=MAX([1]Βοηθητικό!$E$1:$J$1)-5,'[1]ΣΤΟΙΧΕΙΑ ΕΤΟΥΣ 1'!$H$45,"")))))</f>
        <v>2122757</v>
      </c>
      <c r="D3326" s="7">
        <f>IF(MAX([1]Βοηθητικό!$E$45:$J$45)=MAX([1]Βοηθητικό!$E$1:$J$1),'[1]ΣΤΟΙΧΕΙΑ ΕΤΟΥΣ 6'!$H$45,IF(MAX([1]Βοηθητικό!$E$45:$J$45)=MAX([1]Βοηθητικό!$E$1:$J$1)-1,'[1]ΣΤΟΙΧΕΙΑ ΕΤΟΥΣ 5'!$H$45,IF(MAX([1]Βοηθητικό!$E$45:$J$45)=MAX([1]Βοηθητικό!$E$1:$J$1)-2,'[1]ΣΤΟΙΧΕΙΑ ΕΤΟΥΣ 4'!$H$45,IF(MAX([1]Βοηθητικό!$E$45:$J$45)=MAX([1]Βοηθητικό!$E$1:$J$1)-3,'[1]ΣΤΟΙΧΕΙΑ ΕΤΟΥΣ 3'!$H$45,IF(MAX([1]Βοηθητικό!$E$45:$J$45)=MAX([1]Βοηθητικό!$E$1:$J$1)-4,'[1]ΣΤΟΙΧΕΙΑ ΕΤΟΥΣ 2'!$H$45,IF(MAX([1]Βοηθητικό!$E$45:$J$45)=MAX([1]Βοηθητικό!$E$1:$J$1)-5,'[1]ΣΤΟΙΧΕΙΑ ΕΤΟΥΣ 1'!$H$45,""))))))</f>
        <v>2122757</v>
      </c>
    </row>
    <row r="3327" spans="1:4" x14ac:dyDescent="0.25">
      <c r="A3327" s="1" t="s">
        <v>8</v>
      </c>
      <c r="B3327" s="6">
        <f>IF(MAX([1]Βοηθητικό!$E$45:$J$45)-2=MAX([1]Βοηθητικό!$E$1:$J$1)-2,'[1]ΣΤΟΙΧΕΙΑ ΕΤΟΥΣ 4'!$I$45,IF(MAX([1]Βοηθητικό!$E$45:$J$45)-2=MAX([1]Βοηθητικό!$E$1:$J$1)-3,'[1]ΣΤΟΙΧΕΙΑ ΕΤΟΥΣ 3'!$I$45,IF(MAX([1]Βοηθητικό!$E$45:$J$45)-2=MAX([1]Βοηθητικό!$E$1:$J$1)-4,'[1]ΣΤΟΙΧΕΙΑ ΕΤΟΥΣ 2'!$I$45,IF(MAX([1]Βοηθητικό!$E$45:$J$45)-2=MAX([1]Βοηθητικό!$E$1:$J$1)-5,'[1]ΣΤΟΙΧΕΙΑ ΕΤΟΥΣ 1'!$I$45,""))))</f>
        <v>8871252</v>
      </c>
      <c r="C3327" s="6">
        <f>IF(MAX([1]Βοηθητικό!$E$45:$J$45)-1=MAX([1]Βοηθητικό!$E$1:$J$1)-1,'[1]ΣΤΟΙΧΕΙΑ ΕΤΟΥΣ 5'!$I$45,IF(MAX([1]Βοηθητικό!$E$45:$J$45)-1=MAX([1]Βοηθητικό!$E$1:$J$1)-2,'[1]ΣΤΟΙΧΕΙΑ ΕΤΟΥΣ 4'!$I$45,IF(MAX([1]Βοηθητικό!$E$45:$J$45)-1=MAX([1]Βοηθητικό!$E$1:$J$1)-3,'[1]ΣΤΟΙΧΕΙΑ ΕΤΟΥΣ 3'!$I$45,IF(MAX([1]Βοηθητικό!$E$45:$J$45)-1=MAX([1]Βοηθητικό!$E$1:$J$1)-4,'[1]ΣΤΟΙΧΕΙΑ ΕΤΟΥΣ 2'!$I$45,IF(MAX([1]Βοηθητικό!$E$45:$J$45)-1=MAX([1]Βοηθητικό!$E$1:$J$1)-5,'[1]ΣΤΟΙΧΕΙΑ ΕΤΟΥΣ 1'!$I$45,"")))))</f>
        <v>8898577</v>
      </c>
      <c r="D3327" s="7">
        <f>IF(MAX([1]Βοηθητικό!$E$45:$J$45)=MAX([1]Βοηθητικό!$E$1:$J$1),'[1]ΣΤΟΙΧΕΙΑ ΕΤΟΥΣ 6'!$I$45,IF(MAX([1]Βοηθητικό!$E$45:$J$45)=MAX([1]Βοηθητικό!$E$1:$J$1)-1,'[1]ΣΤΟΙΧΕΙΑ ΕΤΟΥΣ 5'!$I$45,IF(MAX([1]Βοηθητικό!$E$45:$J$45)=MAX([1]Βοηθητικό!$E$1:$J$1)-2,'[1]ΣΤΟΙΧΕΙΑ ΕΤΟΥΣ 4'!$I$45,IF(MAX([1]Βοηθητικό!$E$45:$J$45)=MAX([1]Βοηθητικό!$E$1:$J$1)-3,'[1]ΣΤΟΙΧΕΙΑ ΕΤΟΥΣ 3'!$I$45,IF(MAX([1]Βοηθητικό!$E$45:$J$45)=MAX([1]Βοηθητικό!$E$1:$J$1)-4,'[1]ΣΤΟΙΧΕΙΑ ΕΤΟΥΣ 2'!$I$45,IF(MAX([1]Βοηθητικό!$E$45:$J$45)=MAX([1]Βοηθητικό!$E$1:$J$1)-5,'[1]ΣΤΟΙΧΕΙΑ ΕΤΟΥΣ 1'!$I$45,""))))))</f>
        <v>8828127</v>
      </c>
    </row>
    <row r="3328" spans="1:4" x14ac:dyDescent="0.25">
      <c r="A3328" s="1" t="s">
        <v>57</v>
      </c>
      <c r="B3328" s="6">
        <f>IF(MAX([1]Βοηθητικό!$E$45:$J$45)-2=MAX([1]Βοηθητικό!$E$1:$J$1)-2,'[1]ΣΤΟΙΧΕΙΑ ΕΤΟΥΣ 4'!$BF$45,IF(MAX([1]Βοηθητικό!$E$45:$J$45)-2=MAX([1]Βοηθητικό!$E$1:$J$1)-3,'[1]ΣΤΟΙΧΕΙΑ ΕΤΟΥΣ 3'!$BF$45,IF(MAX([1]Βοηθητικό!$E$45:$J$45)-2=MAX([1]Βοηθητικό!$E$1:$J$1)-4,'[1]ΣΤΟΙΧΕΙΑ ΕΤΟΥΣ 2'!$BF$45,IF(MAX([1]Βοηθητικό!$E$45:$J$45)-2=MAX([1]Βοηθητικό!$E$1:$J$1)-5,'[1]ΣΤΟΙΧΕΙΑ ΕΤΟΥΣ 1'!$BF$45,""))))</f>
        <v>348397</v>
      </c>
      <c r="C3328" s="6">
        <f>IF(MAX([1]Βοηθητικό!$E$45:$J$45)-1=MAX([1]Βοηθητικό!$E$1:$J$1)-1,'[1]ΣΤΟΙΧΕΙΑ ΕΤΟΥΣ 5'!$BF$45,IF(MAX([1]Βοηθητικό!$E$45:$J$45)-1=MAX([1]Βοηθητικό!$E$1:$J$1)-2,'[1]ΣΤΟΙΧΕΙΑ ΕΤΟΥΣ 4'!$BF$45,IF(MAX([1]Βοηθητικό!$E$45:$J$45)-1=MAX([1]Βοηθητικό!$E$1:$J$1)-3,'[1]ΣΤΟΙΧΕΙΑ ΕΤΟΥΣ 3'!$BF$45,IF(MAX([1]Βοηθητικό!$E$45:$J$45)-1=MAX([1]Βοηθητικό!$E$1:$J$1)-4,'[1]ΣΤΟΙΧΕΙΑ ΕΤΟΥΣ 2'!$BF$45,IF(MAX([1]Βοηθητικό!$E$45:$J$45)-1=MAX([1]Βοηθητικό!$E$1:$J$1)-5,'[1]ΣΤΟΙΧΕΙΑ ΕΤΟΥΣ 1'!$BF$45,"")))))</f>
        <v>371697</v>
      </c>
      <c r="D3328" s="7">
        <f>IF(MAX([1]Βοηθητικό!$E$45:$J$45)=MAX([1]Βοηθητικό!$E$1:$J$1),'[1]ΣΤΟΙΧΕΙΑ ΕΤΟΥΣ 6'!$BF$45,IF(MAX([1]Βοηθητικό!$E$45:$J$45)=MAX([1]Βοηθητικό!$E$1:$J$1)-1,'[1]ΣΤΟΙΧΕΙΑ ΕΤΟΥΣ 5'!$BF$45,IF(MAX([1]Βοηθητικό!$E$45:$J$45)=MAX([1]Βοηθητικό!$E$1:$J$1)-2,'[1]ΣΤΟΙΧΕΙΑ ΕΤΟΥΣ 4'!$BF$45,IF(MAX([1]Βοηθητικό!$E$45:$J$45)=MAX([1]Βοηθητικό!$E$1:$J$1)-3,'[1]ΣΤΟΙΧΕΙΑ ΕΤΟΥΣ 3'!$BF$45,IF(MAX([1]Βοηθητικό!$E$45:$J$45)=MAX([1]Βοηθητικό!$E$1:$J$1)-4,'[1]ΣΤΟΙΧΕΙΑ ΕΤΟΥΣ 2'!$BF$45,IF(MAX([1]Βοηθητικό!$E$45:$J$45)=MAX([1]Βοηθητικό!$E$1:$J$1)-5,'[1]ΣΤΟΙΧΕΙΑ ΕΤΟΥΣ 1'!$BF$45,""))))))</f>
        <v>368647</v>
      </c>
    </row>
    <row r="3329" spans="1:4" x14ac:dyDescent="0.25">
      <c r="A3329" s="1" t="s">
        <v>9</v>
      </c>
      <c r="B3329" s="6">
        <f>IF(MAX([1]Βοηθητικό!$E$45:$J$45)-2=MAX([1]Βοηθητικό!$E$1:$J$1)-2,'[1]ΣΤΟΙΧΕΙΑ ΕΤΟΥΣ 4'!$J$45,IF(MAX([1]Βοηθητικό!$E$45:$J$45)-2=MAX([1]Βοηθητικό!$E$1:$J$1)-3,'[1]ΣΤΟΙΧΕΙΑ ΕΤΟΥΣ 3'!$J$45,IF(MAX([1]Βοηθητικό!$E$45:$J$45)-2=MAX([1]Βοηθητικό!$E$1:$J$1)-4,'[1]ΣΤΟΙΧΕΙΑ ΕΤΟΥΣ 2'!$J$45,IF(MAX([1]Βοηθητικό!$E$45:$J$45)-2=MAX([1]Βοηθητικό!$E$1:$J$1)-5,'[1]ΣΤΟΙΧΕΙΑ ΕΤΟΥΣ 1'!$J$45,""))))</f>
        <v>519619</v>
      </c>
      <c r="C3329" s="6">
        <f>IF(MAX([1]Βοηθητικό!$E$45:$J$45)-1=MAX([1]Βοηθητικό!$E$1:$J$1)-1,'[1]ΣΤΟΙΧΕΙΑ ΕΤΟΥΣ 5'!$J$45,IF(MAX([1]Βοηθητικό!$E$45:$J$45)-1=MAX([1]Βοηθητικό!$E$1:$J$1)-2,'[1]ΣΤΟΙΧΕΙΑ ΕΤΟΥΣ 4'!$J$45,IF(MAX([1]Βοηθητικό!$E$45:$J$45)-1=MAX([1]Βοηθητικό!$E$1:$J$1)-3,'[1]ΣΤΟΙΧΕΙΑ ΕΤΟΥΣ 3'!$J$45,IF(MAX([1]Βοηθητικό!$E$45:$J$45)-1=MAX([1]Βοηθητικό!$E$1:$J$1)-4,'[1]ΣΤΟΙΧΕΙΑ ΕΤΟΥΣ 2'!$J$45,IF(MAX([1]Βοηθητικό!$E$45:$J$45)-1=MAX([1]Βοηθητικό!$E$1:$J$1)-5,'[1]ΣΤΟΙΧΕΙΑ ΕΤΟΥΣ 1'!$J$45,"")))))</f>
        <v>519619</v>
      </c>
      <c r="D3329" s="7">
        <f>IF(MAX([1]Βοηθητικό!$E$45:$J$45)=MAX([1]Βοηθητικό!$E$1:$J$1),'[1]ΣΤΟΙΧΕΙΑ ΕΤΟΥΣ 6'!$J$45,IF(MAX([1]Βοηθητικό!$E$45:$J$45)=MAX([1]Βοηθητικό!$E$1:$J$1)-1,'[1]ΣΤΟΙΧΕΙΑ ΕΤΟΥΣ 5'!$J$45,IF(MAX([1]Βοηθητικό!$E$45:$J$45)=MAX([1]Βοηθητικό!$E$1:$J$1)-2,'[1]ΣΤΟΙΧΕΙΑ ΕΤΟΥΣ 4'!$J$45,IF(MAX([1]Βοηθητικό!$E$45:$J$45)=MAX([1]Βοηθητικό!$E$1:$J$1)-3,'[1]ΣΤΟΙΧΕΙΑ ΕΤΟΥΣ 3'!$J$45,IF(MAX([1]Βοηθητικό!$E$45:$J$45)=MAX([1]Βοηθητικό!$E$1:$J$1)-4,'[1]ΣΤΟΙΧΕΙΑ ΕΤΟΥΣ 2'!$J$45,IF(MAX([1]Βοηθητικό!$E$45:$J$45)=MAX([1]Βοηθητικό!$E$1:$J$1)-5,'[1]ΣΤΟΙΧΕΙΑ ΕΤΟΥΣ 1'!$J$45,""))))))</f>
        <v>519619</v>
      </c>
    </row>
    <row r="3330" spans="1:4" x14ac:dyDescent="0.25">
      <c r="A3330" s="1" t="s">
        <v>181</v>
      </c>
      <c r="B3330" s="6">
        <f>IF(MAX([1]Βοηθητικό!$E$45:$J$45)-2=MAX([1]Βοηθητικό!$E$1:$J$1)-2,'[1]ΣΤΟΙΧΕΙΑ ΕΤΟΥΣ 4'!$M$45,IF(MAX([1]Βοηθητικό!$E$45:$J$45)-2=MAX([1]Βοηθητικό!$E$1:$J$1)-3,'[1]ΣΤΟΙΧΕΙΑ ΕΤΟΥΣ 3'!$M$45,IF(MAX([1]Βοηθητικό!$E$45:$J$45)-2=MAX([1]Βοηθητικό!$E$1:$J$1)-4,'[1]ΣΤΟΙΧΕΙΑ ΕΤΟΥΣ 2'!$M$45,IF(MAX([1]Βοηθητικό!$E$45:$J$45)-2=MAX([1]Βοηθητικό!$E$1:$J$1)-5,'[1]ΣΤΟΙΧΕΙΑ ΕΤΟΥΣ 1'!$M$45,""))))</f>
        <v>5779572</v>
      </c>
      <c r="C3330" s="6">
        <f>IF(MAX([1]Βοηθητικό!$E$45:$J$45)-1=MAX([1]Βοηθητικό!$E$1:$J$1)-1,'[1]ΣΤΟΙΧΕΙΑ ΕΤΟΥΣ 5'!$M$45,IF(MAX([1]Βοηθητικό!$E$45:$J$45)-1=MAX([1]Βοηθητικό!$E$1:$J$1)-2,'[1]ΣΤΟΙΧΕΙΑ ΕΤΟΥΣ 4'!$M$45,IF(MAX([1]Βοηθητικό!$E$45:$J$45)-1=MAX([1]Βοηθητικό!$E$1:$J$1)-3,'[1]ΣΤΟΙΧΕΙΑ ΕΤΟΥΣ 3'!$M$45,IF(MAX([1]Βοηθητικό!$E$45:$J$45)-1=MAX([1]Βοηθητικό!$E$1:$J$1)-4,'[1]ΣΤΟΙΧΕΙΑ ΕΤΟΥΣ 2'!$M$45,IF(MAX([1]Βοηθητικό!$E$45:$J$45)-1=MAX([1]Βοηθητικό!$E$1:$J$1)-5,'[1]ΣΤΟΙΧΕΙΑ ΕΤΟΥΣ 1'!$M$45,"")))))</f>
        <v>6120987</v>
      </c>
      <c r="D3330" s="7">
        <f>IF(MAX([1]Βοηθητικό!$E$45:$J$45)=MAX([1]Βοηθητικό!$E$1:$J$1),'[1]ΣΤΟΙΧΕΙΑ ΕΤΟΥΣ 6'!$M$45,IF(MAX([1]Βοηθητικό!$E$45:$J$45)=MAX([1]Βοηθητικό!$E$1:$J$1)-1,'[1]ΣΤΟΙΧΕΙΑ ΕΤΟΥΣ 5'!$M$45,IF(MAX([1]Βοηθητικό!$E$45:$J$45)=MAX([1]Βοηθητικό!$E$1:$J$1)-2,'[1]ΣΤΟΙΧΕΙΑ ΕΤΟΥΣ 4'!$M$45,IF(MAX([1]Βοηθητικό!$E$45:$J$45)=MAX([1]Βοηθητικό!$E$1:$J$1)-3,'[1]ΣΤΟΙΧΕΙΑ ΕΤΟΥΣ 3'!$M$45,IF(MAX([1]Βοηθητικό!$E$45:$J$45)=MAX([1]Βοηθητικό!$E$1:$J$1)-4,'[1]ΣΤΟΙΧΕΙΑ ΕΤΟΥΣ 2'!$M$45,IF(MAX([1]Βοηθητικό!$E$45:$J$45)=MAX([1]Βοηθητικό!$E$1:$J$1)-5,'[1]ΣΤΟΙΧΕΙΑ ΕΤΟΥΣ 1'!$M$45,""))))))</f>
        <v>6322117</v>
      </c>
    </row>
    <row r="3331" spans="1:4" x14ac:dyDescent="0.25">
      <c r="A3331" s="1" t="s">
        <v>182</v>
      </c>
      <c r="B3331" s="6">
        <f>IF(MAX([1]Βοηθητικό!$E$45:$J$45)-2=MAX([1]Βοηθητικό!$E$1:$J$1)-2,'[1]ΣΤΟΙΧΕΙΑ ΕΤΟΥΣ 4'!$BN$45,IF(MAX([1]Βοηθητικό!$E$45:$J$45)-2=MAX([1]Βοηθητικό!$E$1:$J$1)-3,'[1]ΣΤΟΙΧΕΙΑ ΕΤΟΥΣ 3'!$BN$45,IF(MAX([1]Βοηθητικό!$E$45:$J$45)-2=MAX([1]Βοηθητικό!$E$1:$J$1)-4,'[1]ΣΤΟΙΧΕΙΑ ΕΤΟΥΣ 2'!$BN$45,IF(MAX([1]Βοηθητικό!$E$45:$J$45)-2=MAX([1]Βοηθητικό!$E$1:$J$1)-5,'[1]ΣΤΟΙΧΕΙΑ ΕΤΟΥΣ 1'!$BN$45,""))))</f>
        <v>4913357</v>
      </c>
      <c r="C3331" s="6">
        <f>IF(MAX([1]Βοηθητικό!$E$45:$J$45)-1=MAX([1]Βοηθητικό!$E$1:$J$1)-1,'[1]ΣΤΟΙΧΕΙΑ ΕΤΟΥΣ 5'!$BN$45,IF(MAX([1]Βοηθητικό!$E$45:$J$45)-1=MAX([1]Βοηθητικό!$E$1:$J$1)-2,'[1]ΣΤΟΙΧΕΙΑ ΕΤΟΥΣ 4'!$BN$45,IF(MAX([1]Βοηθητικό!$E$45:$J$45)-1=MAX([1]Βοηθητικό!$E$1:$J$1)-3,'[1]ΣΤΟΙΧΕΙΑ ΕΤΟΥΣ 3'!$BN$45,IF(MAX([1]Βοηθητικό!$E$45:$J$45)-1=MAX([1]Βοηθητικό!$E$1:$J$1)-4,'[1]ΣΤΟΙΧΕΙΑ ΕΤΟΥΣ 2'!$BN$45,IF(MAX([1]Βοηθητικό!$E$45:$J$45)-1=MAX([1]Βοηθητικό!$E$1:$J$1)-5,'[1]ΣΤΟΙΧΕΙΑ ΕΤΟΥΣ 1'!$BN$45,"")))))</f>
        <v>5243639</v>
      </c>
      <c r="D3331" s="7">
        <f>IF(MAX([1]Βοηθητικό!$E$45:$J$45)=MAX([1]Βοηθητικό!$E$1:$J$1),'[1]ΣΤΟΙΧΕΙΑ ΕΤΟΥΣ 6'!$BN$45,IF(MAX([1]Βοηθητικό!$E$45:$J$45)=MAX([1]Βοηθητικό!$E$1:$J$1)-1,'[1]ΣΤΟΙΧΕΙΑ ΕΤΟΥΣ 5'!$BN$45,IF(MAX([1]Βοηθητικό!$E$45:$J$45)=MAX([1]Βοηθητικό!$E$1:$J$1)-2,'[1]ΣΤΟΙΧΕΙΑ ΕΤΟΥΣ 4'!$BN$45,IF(MAX([1]Βοηθητικό!$E$45:$J$45)=MAX([1]Βοηθητικό!$E$1:$J$1)-3,'[1]ΣΤΟΙΧΕΙΑ ΕΤΟΥΣ 3'!$BN$45,IF(MAX([1]Βοηθητικό!$E$45:$J$45)=MAX([1]Βοηθητικό!$E$1:$J$1)-4,'[1]ΣΤΟΙΧΕΙΑ ΕΤΟΥΣ 2'!$BN$45,IF(MAX([1]Βοηθητικό!$E$45:$J$45)=MAX([1]Βοηθητικό!$E$1:$J$1)-5,'[1]ΣΤΟΙΧΕΙΑ ΕΤΟΥΣ 1'!$BN$45,""))))))</f>
        <v>5462593</v>
      </c>
    </row>
    <row r="3332" spans="1:4" x14ac:dyDescent="0.25">
      <c r="A3332" s="1" t="s">
        <v>183</v>
      </c>
      <c r="B3332" s="6">
        <f>IF(MAX([1]Βοηθητικό!$E$45:$J$45)-2=MAX([1]Βοηθητικό!$E$1:$J$1)-2,'[1]ΣΤΟΙΧΕΙΑ ΕΤΟΥΣ 4'!$BG$45,IF(MAX([1]Βοηθητικό!$E$45:$J$45)-2=MAX([1]Βοηθητικό!$E$1:$J$1)-3,'[1]ΣΤΟΙΧΕΙΑ ΕΤΟΥΣ 3'!$BG$45,IF(MAX([1]Βοηθητικό!$E$45:$J$45)-2=MAX([1]Βοηθητικό!$E$1:$J$1)-4,'[1]ΣΤΟΙΧΕΙΑ ΕΤΟΥΣ 2'!$BG$45,IF(MAX([1]Βοηθητικό!$E$45:$J$45)-2=MAX([1]Βοηθητικό!$E$1:$J$1)-5,'[1]ΣΤΟΙΧΕΙΑ ΕΤΟΥΣ 1'!$BG$45,""))))</f>
        <v>346596</v>
      </c>
      <c r="C3332" s="6">
        <f>IF(MAX([1]Βοηθητικό!$E$45:$J$45)-1=MAX([1]Βοηθητικό!$E$1:$J$1)-1,'[1]ΣΤΟΙΧΕΙΑ ΕΤΟΥΣ 5'!$BG$45,IF(MAX([1]Βοηθητικό!$E$45:$J$45)-1=MAX([1]Βοηθητικό!$E$1:$J$1)-2,'[1]ΣΤΟΙΧΕΙΑ ΕΤΟΥΣ 4'!$BG$45,IF(MAX([1]Βοηθητικό!$E$45:$J$45)-1=MAX([1]Βοηθητικό!$E$1:$J$1)-3,'[1]ΣΤΟΙΧΕΙΑ ΕΤΟΥΣ 3'!$BG$45,IF(MAX([1]Βοηθητικό!$E$45:$J$45)-1=MAX([1]Βοηθητικό!$E$1:$J$1)-4,'[1]ΣΤΟΙΧΕΙΑ ΕΤΟΥΣ 2'!$BG$45,IF(MAX([1]Βοηθητικό!$E$45:$J$45)-1=MAX([1]Βοηθητικό!$E$1:$J$1)-5,'[1]ΣΤΟΙΧΕΙΑ ΕΤΟΥΣ 1'!$BG$45,"")))))</f>
        <v>357729</v>
      </c>
      <c r="D3332" s="7">
        <f>IF(MAX([1]Βοηθητικό!$E$45:$J$45)=MAX([1]Βοηθητικό!$E$1:$J$1),'[1]ΣΤΟΙΧΕΙΑ ΕΤΟΥΣ 6'!$BG$45,IF(MAX([1]Βοηθητικό!$E$45:$J$45)=MAX([1]Βοηθητικό!$E$1:$J$1)-1,'[1]ΣΤΟΙΧΕΙΑ ΕΤΟΥΣ 5'!$BG$45,IF(MAX([1]Βοηθητικό!$E$45:$J$45)=MAX([1]Βοηθητικό!$E$1:$J$1)-2,'[1]ΣΤΟΙΧΕΙΑ ΕΤΟΥΣ 4'!$BG$45,IF(MAX([1]Βοηθητικό!$E$45:$J$45)=MAX([1]Βοηθητικό!$E$1:$J$1)-3,'[1]ΣΤΟΙΧΕΙΑ ΕΤΟΥΣ 3'!$BG$45,IF(MAX([1]Βοηθητικό!$E$45:$J$45)=MAX([1]Βοηθητικό!$E$1:$J$1)-4,'[1]ΣΤΟΙΧΕΙΑ ΕΤΟΥΣ 2'!$BG$45,IF(MAX([1]Βοηθητικό!$E$45:$J$45)=MAX([1]Βοηθητικό!$E$1:$J$1)-5,'[1]ΣΤΟΙΧΕΙΑ ΕΤΟΥΣ 1'!$BG$45,""))))))</f>
        <v>339904</v>
      </c>
    </row>
    <row r="3333" spans="1:4" x14ac:dyDescent="0.25">
      <c r="A3333" s="1" t="s">
        <v>66</v>
      </c>
      <c r="B3333" s="6">
        <f>IF(MAX([1]Βοηθητικό!$E$45:$J$45)-2=MAX([1]Βοηθητικό!$E$1:$J$1)-2,'[1]ΣΤΟΙΧΕΙΑ ΕΤΟΥΣ 4'!$BO$45,IF(MAX([1]Βοηθητικό!$E$45:$J$45)-2=MAX([1]Βοηθητικό!$E$1:$J$1)-3,'[1]ΣΤΟΙΧΕΙΑ ΕΤΟΥΣ 3'!$BO$45,IF(MAX([1]Βοηθητικό!$E$45:$J$45)-2=MAX([1]Βοηθητικό!$E$1:$J$1)-4,'[1]ΣΤΟΙΧΕΙΑ ΕΤΟΥΣ 2'!$BO$45,IF(MAX([1]Βοηθητικό!$E$45:$J$45)-2=MAX([1]Βοηθητικό!$E$1:$J$1)-5,'[1]ΣΤΟΙΧΕΙΑ ΕΤΟΥΣ 1'!$BO$45,""))))</f>
        <v>519619</v>
      </c>
      <c r="C3333" s="6">
        <f>IF(MAX([1]Βοηθητικό!$E$45:$J$45)-1=MAX([1]Βοηθητικό!$E$1:$J$1)-1,'[1]ΣΤΟΙΧΕΙΑ ΕΤΟΥΣ 5'!$BO$45,IF(MAX([1]Βοηθητικό!$E$45:$J$45)-1=MAX([1]Βοηθητικό!$E$1:$J$1)-2,'[1]ΣΤΟΙΧΕΙΑ ΕΤΟΥΣ 4'!$BO$45,IF(MAX([1]Βοηθητικό!$E$45:$J$45)-1=MAX([1]Βοηθητικό!$E$1:$J$1)-3,'[1]ΣΤΟΙΧΕΙΑ ΕΤΟΥΣ 3'!$BO$45,IF(MAX([1]Βοηθητικό!$E$45:$J$45)-1=MAX([1]Βοηθητικό!$E$1:$J$1)-4,'[1]ΣΤΟΙΧΕΙΑ ΕΤΟΥΣ 2'!$BO$45,IF(MAX([1]Βοηθητικό!$E$45:$J$45)-1=MAX([1]Βοηθητικό!$E$1:$J$1)-5,'[1]ΣΤΟΙΧΕΙΑ ΕΤΟΥΣ 1'!$BO$45,"")))))</f>
        <v>519619</v>
      </c>
      <c r="D3333" s="7">
        <f>IF(MAX([1]Βοηθητικό!$E$45:$J$45)=MAX([1]Βοηθητικό!$E$1:$J$1),'[1]ΣΤΟΙΧΕΙΑ ΕΤΟΥΣ 6'!$BO$45,IF(MAX([1]Βοηθητικό!$E$45:$J$45)=MAX([1]Βοηθητικό!$E$1:$J$1)-1,'[1]ΣΤΟΙΧΕΙΑ ΕΤΟΥΣ 5'!$BO$45,IF(MAX([1]Βοηθητικό!$E$45:$J$45)=MAX([1]Βοηθητικό!$E$1:$J$1)-2,'[1]ΣΤΟΙΧΕΙΑ ΕΤΟΥΣ 4'!$BO$45,IF(MAX([1]Βοηθητικό!$E$45:$J$45)=MAX([1]Βοηθητικό!$E$1:$J$1)-3,'[1]ΣΤΟΙΧΕΙΑ ΕΤΟΥΣ 3'!$BO$45,IF(MAX([1]Βοηθητικό!$E$45:$J$45)=MAX([1]Βοηθητικό!$E$1:$J$1)-4,'[1]ΣΤΟΙΧΕΙΑ ΕΤΟΥΣ 2'!$BO$45,IF(MAX([1]Βοηθητικό!$E$45:$J$45)=MAX([1]Βοηθητικό!$E$1:$J$1)-5,'[1]ΣΤΟΙΧΕΙΑ ΕΤΟΥΣ 1'!$BO$45,""))))))</f>
        <v>519619</v>
      </c>
    </row>
    <row r="3334" spans="1:4" x14ac:dyDescent="0.25">
      <c r="A3334" s="1" t="s">
        <v>13</v>
      </c>
      <c r="B3334" s="6">
        <f>IF(MAX([1]Βοηθητικό!$E$45:$J$45)-2=MAX([1]Βοηθητικό!$E$1:$J$1)-2,'[1]ΣΤΟΙΧΕΙΑ ΕΤΟΥΣ 4'!$N$45,IF(MAX([1]Βοηθητικό!$E$45:$J$45)-2=MAX([1]Βοηθητικό!$E$1:$J$1)-3,'[1]ΣΤΟΙΧΕΙΑ ΕΤΟΥΣ 3'!$N$45,IF(MAX([1]Βοηθητικό!$E$45:$J$45)-2=MAX([1]Βοηθητικό!$E$1:$J$1)-4,'[1]ΣΤΟΙΧΕΙΑ ΕΤΟΥΣ 2'!$N$45,IF(MAX([1]Βοηθητικό!$E$45:$J$45)-2=MAX([1]Βοηθητικό!$E$1:$J$1)-5,'[1]ΣΤΟΙΧΕΙΑ ΕΤΟΥΣ 1'!$N$45,""))))</f>
        <v>0</v>
      </c>
      <c r="C3334" s="6">
        <f>IF(MAX([1]Βοηθητικό!$E$45:$J$45)-1=MAX([1]Βοηθητικό!$E$1:$J$1)-1,'[1]ΣΤΟΙΧΕΙΑ ΕΤΟΥΣ 5'!$N$45,IF(MAX([1]Βοηθητικό!$E$45:$J$45)-1=MAX([1]Βοηθητικό!$E$1:$J$1)-2,'[1]ΣΤΟΙΧΕΙΑ ΕΤΟΥΣ 4'!$N$45,IF(MAX([1]Βοηθητικό!$E$45:$J$45)-1=MAX([1]Βοηθητικό!$E$1:$J$1)-3,'[1]ΣΤΟΙΧΕΙΑ ΕΤΟΥΣ 3'!$N$45,IF(MAX([1]Βοηθητικό!$E$45:$J$45)-1=MAX([1]Βοηθητικό!$E$1:$J$1)-4,'[1]ΣΤΟΙΧΕΙΑ ΕΤΟΥΣ 2'!$N$45,IF(MAX([1]Βοηθητικό!$E$45:$J$45)-1=MAX([1]Βοηθητικό!$E$1:$J$1)-5,'[1]ΣΤΟΙΧΕΙΑ ΕΤΟΥΣ 1'!$N$45,"")))))</f>
        <v>524706</v>
      </c>
      <c r="D3334" s="7">
        <f>IF(MAX([1]Βοηθητικό!$E$45:$J$45)=MAX([1]Βοηθητικό!$E$1:$J$1),'[1]ΣΤΟΙΧΕΙΑ ΕΤΟΥΣ 6'!$N$45,IF(MAX([1]Βοηθητικό!$E$45:$J$45)=MAX([1]Βοηθητικό!$E$1:$J$1)-1,'[1]ΣΤΟΙΧΕΙΑ ΕΤΟΥΣ 5'!$N$45,IF(MAX([1]Βοηθητικό!$E$45:$J$45)=MAX([1]Βοηθητικό!$E$1:$J$1)-2,'[1]ΣΤΟΙΧΕΙΑ ΕΤΟΥΣ 4'!$N$45,IF(MAX([1]Βοηθητικό!$E$45:$J$45)=MAX([1]Βοηθητικό!$E$1:$J$1)-3,'[1]ΣΤΟΙΧΕΙΑ ΕΤΟΥΣ 3'!$N$45,IF(MAX([1]Βοηθητικό!$E$45:$J$45)=MAX([1]Βοηθητικό!$E$1:$J$1)-4,'[1]ΣΤΟΙΧΕΙΑ ΕΤΟΥΣ 2'!$N$45,IF(MAX([1]Βοηθητικό!$E$45:$J$45)=MAX([1]Βοηθητικό!$E$1:$J$1)-5,'[1]ΣΤΟΙΧΕΙΑ ΕΤΟΥΣ 1'!$N$45,""))))))</f>
        <v>524706</v>
      </c>
    </row>
    <row r="3335" spans="1:4" x14ac:dyDescent="0.25">
      <c r="A3335" s="1" t="s">
        <v>14</v>
      </c>
      <c r="B3335" s="6">
        <f>IF(MAX([1]Βοηθητικό!$E$45:$J$45)-2=MAX([1]Βοηθητικό!$E$1:$J$1)-2,'[1]ΣΤΟΙΧΕΙΑ ΕΤΟΥΣ 4'!$O$45,IF(MAX([1]Βοηθητικό!$E$45:$J$45)-2=MAX([1]Βοηθητικό!$E$1:$J$1)-3,'[1]ΣΤΟΙΧΕΙΑ ΕΤΟΥΣ 3'!$O$45,IF(MAX([1]Βοηθητικό!$E$45:$J$45)-2=MAX([1]Βοηθητικό!$E$1:$J$1)-4,'[1]ΣΤΟΙΧΕΙΑ ΕΤΟΥΣ 2'!$O$45,IF(MAX([1]Βοηθητικό!$E$45:$J$45)-2=MAX([1]Βοηθητικό!$E$1:$J$1)-5,'[1]ΣΤΟΙΧΕΙΑ ΕΤΟΥΣ 1'!$O$45,""))))</f>
        <v>0</v>
      </c>
      <c r="C3335" s="6">
        <f>IF(MAX([1]Βοηθητικό!$E$45:$J$45)-1=MAX([1]Βοηθητικό!$E$1:$J$1)-1,'[1]ΣΤΟΙΧΕΙΑ ΕΤΟΥΣ 5'!$O$45,IF(MAX([1]Βοηθητικό!$E$45:$J$45)-1=MAX([1]Βοηθητικό!$E$1:$J$1)-2,'[1]ΣΤΟΙΧΕΙΑ ΕΤΟΥΣ 4'!$O$45,IF(MAX([1]Βοηθητικό!$E$45:$J$45)-1=MAX([1]Βοηθητικό!$E$1:$J$1)-3,'[1]ΣΤΟΙΧΕΙΑ ΕΤΟΥΣ 3'!$O$45,IF(MAX([1]Βοηθητικό!$E$45:$J$45)-1=MAX([1]Βοηθητικό!$E$1:$J$1)-4,'[1]ΣΤΟΙΧΕΙΑ ΕΤΟΥΣ 2'!$O$45,IF(MAX([1]Βοηθητικό!$E$45:$J$45)-1=MAX([1]Βοηθητικό!$E$1:$J$1)-5,'[1]ΣΤΟΙΧΕΙΑ ΕΤΟΥΣ 1'!$O$45,"")))))</f>
        <v>0</v>
      </c>
      <c r="D3335" s="7">
        <f>IF(MAX([1]Βοηθητικό!$E$45:$J$45)=MAX([1]Βοηθητικό!$E$1:$J$1),'[1]ΣΤΟΙΧΕΙΑ ΕΤΟΥΣ 6'!$O$45,IF(MAX([1]Βοηθητικό!$E$45:$J$45)=MAX([1]Βοηθητικό!$E$1:$J$1)-1,'[1]ΣΤΟΙΧΕΙΑ ΕΤΟΥΣ 5'!$O$45,IF(MAX([1]Βοηθητικό!$E$45:$J$45)=MAX([1]Βοηθητικό!$E$1:$J$1)-2,'[1]ΣΤΟΙΧΕΙΑ ΕΤΟΥΣ 4'!$O$45,IF(MAX([1]Βοηθητικό!$E$45:$J$45)=MAX([1]Βοηθητικό!$E$1:$J$1)-3,'[1]ΣΤΟΙΧΕΙΑ ΕΤΟΥΣ 3'!$O$45,IF(MAX([1]Βοηθητικό!$E$45:$J$45)=MAX([1]Βοηθητικό!$E$1:$J$1)-4,'[1]ΣΤΟΙΧΕΙΑ ΕΤΟΥΣ 2'!$O$45,IF(MAX([1]Βοηθητικό!$E$45:$J$45)=MAX([1]Βοηθητικό!$E$1:$J$1)-5,'[1]ΣΤΟΙΧΕΙΑ ΕΤΟΥΣ 1'!$O$45,""))))))</f>
        <v>0</v>
      </c>
    </row>
    <row r="3336" spans="1:4" x14ac:dyDescent="0.25">
      <c r="A3336" s="1" t="s">
        <v>15</v>
      </c>
      <c r="B3336" s="6">
        <f>IF(MAX([1]Βοηθητικό!$E$45:$J$45)-2=MAX([1]Βοηθητικό!$E$1:$J$1)-2,'[1]ΣΤΟΙΧΕΙΑ ΕΤΟΥΣ 4'!$P$45,IF(MAX([1]Βοηθητικό!$E$45:$J$45)-2=MAX([1]Βοηθητικό!$E$1:$J$1)-3,'[1]ΣΤΟΙΧΕΙΑ ΕΤΟΥΣ 3'!$P$45,IF(MAX([1]Βοηθητικό!$E$45:$J$45)-2=MAX([1]Βοηθητικό!$E$1:$J$1)-4,'[1]ΣΤΟΙΧΕΙΑ ΕΤΟΥΣ 2'!$P$45,IF(MAX([1]Βοηθητικό!$E$45:$J$45)-2=MAX([1]Βοηθητικό!$E$1:$J$1)-5,'[1]ΣΤΟΙΧΕΙΑ ΕΤΟΥΣ 1'!$P$45,""))))</f>
        <v>857298</v>
      </c>
      <c r="C3336" s="6">
        <f>IF(MAX([1]Βοηθητικό!$E$45:$J$45)-1=MAX([1]Βοηθητικό!$E$1:$J$1)-1,'[1]ΣΤΟΙΧΕΙΑ ΕΤΟΥΣ 5'!$P$45,IF(MAX([1]Βοηθητικό!$E$45:$J$45)-1=MAX([1]Βοηθητικό!$E$1:$J$1)-2,'[1]ΣΤΟΙΧΕΙΑ ΕΤΟΥΣ 4'!$P$45,IF(MAX([1]Βοηθητικό!$E$45:$J$45)-1=MAX([1]Βοηθητικό!$E$1:$J$1)-3,'[1]ΣΤΟΙΧΕΙΑ ΕΤΟΥΣ 3'!$P$45,IF(MAX([1]Βοηθητικό!$E$45:$J$45)-1=MAX([1]Βοηθητικό!$E$1:$J$1)-4,'[1]ΣΤΟΙΧΕΙΑ ΕΤΟΥΣ 2'!$P$45,IF(MAX([1]Βοηθητικό!$E$45:$J$45)-1=MAX([1]Βοηθητικό!$E$1:$J$1)-5,'[1]ΣΤΟΙΧΕΙΑ ΕΤΟΥΣ 1'!$P$45,"")))))</f>
        <v>456489</v>
      </c>
      <c r="D3336" s="7">
        <f>IF(MAX([1]Βοηθητικό!$E$45:$J$45)=MAX([1]Βοηθητικό!$E$1:$J$1),'[1]ΣΤΟΙΧΕΙΑ ΕΤΟΥΣ 6'!$P$45,IF(MAX([1]Βοηθητικό!$E$45:$J$45)=MAX([1]Βοηθητικό!$E$1:$J$1)-1,'[1]ΣΤΟΙΧΕΙΑ ΕΤΟΥΣ 5'!$P$45,IF(MAX([1]Βοηθητικό!$E$45:$J$45)=MAX([1]Βοηθητικό!$E$1:$J$1)-2,'[1]ΣΤΟΙΧΕΙΑ ΕΤΟΥΣ 4'!$P$45,IF(MAX([1]Βοηθητικό!$E$45:$J$45)=MAX([1]Βοηθητικό!$E$1:$J$1)-3,'[1]ΣΤΟΙΧΕΙΑ ΕΤΟΥΣ 3'!$P$45,IF(MAX([1]Βοηθητικό!$E$45:$J$45)=MAX([1]Βοηθητικό!$E$1:$J$1)-4,'[1]ΣΤΟΙΧΕΙΑ ΕΤΟΥΣ 2'!$P$45,IF(MAX([1]Βοηθητικό!$E$45:$J$45)=MAX([1]Βοηθητικό!$E$1:$J$1)-5,'[1]ΣΤΟΙΧΕΙΑ ΕΤΟΥΣ 1'!$P$45,""))))))</f>
        <v>409495</v>
      </c>
    </row>
    <row r="3337" spans="1:4" x14ac:dyDescent="0.25">
      <c r="A3337" s="1" t="s">
        <v>16</v>
      </c>
      <c r="B3337" s="6">
        <f>IF(MAX([1]Βοηθητικό!$E$45:$J$45)-2=MAX([1]Βοηθητικό!$E$1:$J$1)-2,'[1]ΣΤΟΙΧΕΙΑ ΕΤΟΥΣ 4'!$Q$45,IF(MAX([1]Βοηθητικό!$E$45:$J$45)-2=MAX([1]Βοηθητικό!$E$1:$J$1)-3,'[1]ΣΤΟΙΧΕΙΑ ΕΤΟΥΣ 3'!$Q$45,IF(MAX([1]Βοηθητικό!$E$45:$J$45)-2=MAX([1]Βοηθητικό!$E$1:$J$1)-4,'[1]ΣΤΟΙΧΕΙΑ ΕΤΟΥΣ 2'!$Q$45,IF(MAX([1]Βοηθητικό!$E$45:$J$45)-2=MAX([1]Βοηθητικό!$E$1:$J$1)-5,'[1]ΣΤΟΙΧΕΙΑ ΕΤΟΥΣ 1'!$Q$45,""))))</f>
        <v>695666</v>
      </c>
      <c r="C3337" s="6">
        <f>IF(MAX([1]Βοηθητικό!$E$45:$J$45)-1=MAX([1]Βοηθητικό!$E$1:$J$1)-1,'[1]ΣΤΟΙΧΕΙΑ ΕΤΟΥΣ 5'!$Q$45,IF(MAX([1]Βοηθητικό!$E$45:$J$45)-1=MAX([1]Βοηθητικό!$E$1:$J$1)-2,'[1]ΣΤΟΙΧΕΙΑ ΕΤΟΥΣ 4'!$Q$45,IF(MAX([1]Βοηθητικό!$E$45:$J$45)-1=MAX([1]Βοηθητικό!$E$1:$J$1)-3,'[1]ΣΤΟΙΧΕΙΑ ΕΤΟΥΣ 3'!$Q$45,IF(MAX([1]Βοηθητικό!$E$45:$J$45)-1=MAX([1]Βοηθητικό!$E$1:$J$1)-4,'[1]ΣΤΟΙΧΕΙΑ ΕΤΟΥΣ 2'!$Q$45,IF(MAX([1]Βοηθητικό!$E$45:$J$45)-1=MAX([1]Βοηθητικό!$E$1:$J$1)-5,'[1]ΣΤΟΙΧΕΙΑ ΕΤΟΥΣ 1'!$Q$45,"")))))</f>
        <v>411569</v>
      </c>
      <c r="D3337" s="7">
        <f>IF(MAX([1]Βοηθητικό!$E$45:$J$45)=MAX([1]Βοηθητικό!$E$1:$J$1),'[1]ΣΤΟΙΧΕΙΑ ΕΤΟΥΣ 6'!$Q$45,IF(MAX([1]Βοηθητικό!$E$45:$J$45)=MAX([1]Βοηθητικό!$E$1:$J$1)-1,'[1]ΣΤΟΙΧΕΙΑ ΕΤΟΥΣ 5'!$Q$45,IF(MAX([1]Βοηθητικό!$E$45:$J$45)=MAX([1]Βοηθητικό!$E$1:$J$1)-2,'[1]ΣΤΟΙΧΕΙΑ ΕΤΟΥΣ 4'!$Q$45,IF(MAX([1]Βοηθητικό!$E$45:$J$45)=MAX([1]Βοηθητικό!$E$1:$J$1)-3,'[1]ΣΤΟΙΧΕΙΑ ΕΤΟΥΣ 3'!$Q$45,IF(MAX([1]Βοηθητικό!$E$45:$J$45)=MAX([1]Βοηθητικό!$E$1:$J$1)-4,'[1]ΣΤΟΙΧΕΙΑ ΕΤΟΥΣ 2'!$Q$45,IF(MAX([1]Βοηθητικό!$E$45:$J$45)=MAX([1]Βοηθητικό!$E$1:$J$1)-5,'[1]ΣΤΟΙΧΕΙΑ ΕΤΟΥΣ 1'!$Q$45,""))))))</f>
        <v>361615</v>
      </c>
    </row>
    <row r="3338" spans="1:4" x14ac:dyDescent="0.25">
      <c r="A3338" s="1" t="s">
        <v>184</v>
      </c>
      <c r="B3338" s="6">
        <f>IF(MAX([1]Βοηθητικό!$E$45:$J$45)-2=MAX([1]Βοηθητικό!$E$1:$J$1)-2,'[1]ΣΤΟΙΧΕΙΑ ΕΤΟΥΣ 4'!$R$45,IF(MAX([1]Βοηθητικό!$E$45:$J$45)-2=MAX([1]Βοηθητικό!$E$1:$J$1)-3,'[1]ΣΤΟΙΧΕΙΑ ΕΤΟΥΣ 3'!$R$45,IF(MAX([1]Βοηθητικό!$E$45:$J$45)-2=MAX([1]Βοηθητικό!$E$1:$J$1)-4,'[1]ΣΤΟΙΧΕΙΑ ΕΤΟΥΣ 2'!$R$45,IF(MAX([1]Βοηθητικό!$E$45:$J$45)-2=MAX([1]Βοηθητικό!$E$1:$J$1)-5,'[1]ΣΤΟΙΧΕΙΑ ΕΤΟΥΣ 1'!$R$45,""))))</f>
        <v>0</v>
      </c>
      <c r="C3338" s="6">
        <f>IF(MAX([1]Βοηθητικό!$E$45:$J$45)-1=MAX([1]Βοηθητικό!$E$1:$J$1)-1,'[1]ΣΤΟΙΧΕΙΑ ΕΤΟΥΣ 5'!$R$45,IF(MAX([1]Βοηθητικό!$E$45:$J$45)-1=MAX([1]Βοηθητικό!$E$1:$J$1)-2,'[1]ΣΤΟΙΧΕΙΑ ΕΤΟΥΣ 4'!$R$45,IF(MAX([1]Βοηθητικό!$E$45:$J$45)-1=MAX([1]Βοηθητικό!$E$1:$J$1)-3,'[1]ΣΤΟΙΧΕΙΑ ΕΤΟΥΣ 3'!$R$45,IF(MAX([1]Βοηθητικό!$E$45:$J$45)-1=MAX([1]Βοηθητικό!$E$1:$J$1)-4,'[1]ΣΤΟΙΧΕΙΑ ΕΤΟΥΣ 2'!$R$45,IF(MAX([1]Βοηθητικό!$E$45:$J$45)-1=MAX([1]Βοηθητικό!$E$1:$J$1)-5,'[1]ΣΤΟΙΧΕΙΑ ΕΤΟΥΣ 1'!$R$45,"")))))</f>
        <v>0</v>
      </c>
      <c r="D3338" s="7">
        <f>IF(MAX([1]Βοηθητικό!$E$45:$J$45)=MAX([1]Βοηθητικό!$E$1:$J$1),'[1]ΣΤΟΙΧΕΙΑ ΕΤΟΥΣ 6'!$R$45,IF(MAX([1]Βοηθητικό!$E$45:$J$45)=MAX([1]Βοηθητικό!$E$1:$J$1)-1,'[1]ΣΤΟΙΧΕΙΑ ΕΤΟΥΣ 5'!$R$45,IF(MAX([1]Βοηθητικό!$E$45:$J$45)=MAX([1]Βοηθητικό!$E$1:$J$1)-2,'[1]ΣΤΟΙΧΕΙΑ ΕΤΟΥΣ 4'!$R$45,IF(MAX([1]Βοηθητικό!$E$45:$J$45)=MAX([1]Βοηθητικό!$E$1:$J$1)-3,'[1]ΣΤΟΙΧΕΙΑ ΕΤΟΥΣ 3'!$R$45,IF(MAX([1]Βοηθητικό!$E$45:$J$45)=MAX([1]Βοηθητικό!$E$1:$J$1)-4,'[1]ΣΤΟΙΧΕΙΑ ΕΤΟΥΣ 2'!$R$45,IF(MAX([1]Βοηθητικό!$E$45:$J$45)=MAX([1]Βοηθητικό!$E$1:$J$1)-5,'[1]ΣΤΟΙΧΕΙΑ ΕΤΟΥΣ 1'!$R$45,""))))))</f>
        <v>0</v>
      </c>
    </row>
    <row r="3339" spans="1:4" x14ac:dyDescent="0.25">
      <c r="A3339" s="1" t="s">
        <v>18</v>
      </c>
      <c r="B3339" s="6">
        <f>IF(MAX([1]Βοηθητικό!$E$45:$J$45)-2=MAX([1]Βοηθητικό!$E$1:$J$1)-2,'[1]ΣΤΟΙΧΕΙΑ ΕΤΟΥΣ 4'!$S$45,IF(MAX([1]Βοηθητικό!$E$45:$J$45)-2=MAX([1]Βοηθητικό!$E$1:$J$1)-3,'[1]ΣΤΟΙΧΕΙΑ ΕΤΟΥΣ 3'!$S$45,IF(MAX([1]Βοηθητικό!$E$45:$J$45)-2=MAX([1]Βοηθητικό!$E$1:$J$1)-4,'[1]ΣΤΟΙΧΕΙΑ ΕΤΟΥΣ 2'!$S$45,IF(MAX([1]Βοηθητικό!$E$45:$J$45)-2=MAX([1]Βοηθητικό!$E$1:$J$1)-5,'[1]ΣΤΟΙΧΕΙΑ ΕΤΟΥΣ 1'!$S$45,""))))</f>
        <v>161632</v>
      </c>
      <c r="C3339" s="6">
        <f>IF(MAX([1]Βοηθητικό!$E$45:$J$45)-1=MAX([1]Βοηθητικό!$E$1:$J$1)-1,'[1]ΣΤΟΙΧΕΙΑ ΕΤΟΥΣ 5'!$S$45,IF(MAX([1]Βοηθητικό!$E$45:$J$45)-1=MAX([1]Βοηθητικό!$E$1:$J$1)-2,'[1]ΣΤΟΙΧΕΙΑ ΕΤΟΥΣ 4'!$S$45,IF(MAX([1]Βοηθητικό!$E$45:$J$45)-1=MAX([1]Βοηθητικό!$E$1:$J$1)-3,'[1]ΣΤΟΙΧΕΙΑ ΕΤΟΥΣ 3'!$S$45,IF(MAX([1]Βοηθητικό!$E$45:$J$45)-1=MAX([1]Βοηθητικό!$E$1:$J$1)-4,'[1]ΣΤΟΙΧΕΙΑ ΕΤΟΥΣ 2'!$S$45,IF(MAX([1]Βοηθητικό!$E$45:$J$45)-1=MAX([1]Βοηθητικό!$E$1:$J$1)-5,'[1]ΣΤΟΙΧΕΙΑ ΕΤΟΥΣ 1'!$S$45,"")))))</f>
        <v>44920</v>
      </c>
      <c r="D3339" s="7">
        <f>IF(MAX([1]Βοηθητικό!$E$45:$J$45)=MAX([1]Βοηθητικό!$E$1:$J$1),'[1]ΣΤΟΙΧΕΙΑ ΕΤΟΥΣ 6'!$S$45,IF(MAX([1]Βοηθητικό!$E$45:$J$45)=MAX([1]Βοηθητικό!$E$1:$J$1)-1,'[1]ΣΤΟΙΧΕΙΑ ΕΤΟΥΣ 5'!$S$45,IF(MAX([1]Βοηθητικό!$E$45:$J$45)=MAX([1]Βοηθητικό!$E$1:$J$1)-2,'[1]ΣΤΟΙΧΕΙΑ ΕΤΟΥΣ 4'!$S$45,IF(MAX([1]Βοηθητικό!$E$45:$J$45)=MAX([1]Βοηθητικό!$E$1:$J$1)-3,'[1]ΣΤΟΙΧΕΙΑ ΕΤΟΥΣ 3'!$S$45,IF(MAX([1]Βοηθητικό!$E$45:$J$45)=MAX([1]Βοηθητικό!$E$1:$J$1)-4,'[1]ΣΤΟΙΧΕΙΑ ΕΤΟΥΣ 2'!$S$45,IF(MAX([1]Βοηθητικό!$E$45:$J$45)=MAX([1]Βοηθητικό!$E$1:$J$1)-5,'[1]ΣΤΟΙΧΕΙΑ ΕΤΟΥΣ 1'!$S$45,""))))))</f>
        <v>47880</v>
      </c>
    </row>
    <row r="3340" spans="1:4" x14ac:dyDescent="0.25">
      <c r="A3340" s="1" t="s">
        <v>19</v>
      </c>
      <c r="B3340" s="6">
        <f>IF(MAX([1]Βοηθητικό!$E$45:$J$45)-2=MAX([1]Βοηθητικό!$E$1:$J$1)-2,'[1]ΣΤΟΙΧΕΙΑ ΕΤΟΥΣ 4'!$T$45,IF(MAX([1]Βοηθητικό!$E$45:$J$45)-2=MAX([1]Βοηθητικό!$E$1:$J$1)-3,'[1]ΣΤΟΙΧΕΙΑ ΕΤΟΥΣ 3'!$T$45,IF(MAX([1]Βοηθητικό!$E$45:$J$45)-2=MAX([1]Βοηθητικό!$E$1:$J$1)-4,'[1]ΣΤΟΙΧΕΙΑ ΕΤΟΥΣ 2'!$T$45,IF(MAX([1]Βοηθητικό!$E$45:$J$45)-2=MAX([1]Βοηθητικό!$E$1:$J$1)-5,'[1]ΣΤΟΙΧΕΙΑ ΕΤΟΥΣ 1'!$T$45,""))))</f>
        <v>33512698</v>
      </c>
      <c r="C3340" s="6">
        <f>IF(MAX([1]Βοηθητικό!$E$45:$J$45)-1=MAX([1]Βοηθητικό!$E$1:$J$1)-1,'[1]ΣΤΟΙΧΕΙΑ ΕΤΟΥΣ 5'!$T$45,IF(MAX([1]Βοηθητικό!$E$45:$J$45)-1=MAX([1]Βοηθητικό!$E$1:$J$1)-2,'[1]ΣΤΟΙΧΕΙΑ ΕΤΟΥΣ 4'!$T$45,IF(MAX([1]Βοηθητικό!$E$45:$J$45)-1=MAX([1]Βοηθητικό!$E$1:$J$1)-3,'[1]ΣΤΟΙΧΕΙΑ ΕΤΟΥΣ 3'!$T$45,IF(MAX([1]Βοηθητικό!$E$45:$J$45)-1=MAX([1]Βοηθητικό!$E$1:$J$1)-4,'[1]ΣΤΟΙΧΕΙΑ ΕΤΟΥΣ 2'!$T$45,IF(MAX([1]Βοηθητικό!$E$45:$J$45)-1=MAX([1]Βοηθητικό!$E$1:$J$1)-5,'[1]ΣΤΟΙΧΕΙΑ ΕΤΟΥΣ 1'!$T$45,"")))))</f>
        <v>32308853</v>
      </c>
      <c r="D3340" s="7">
        <f>IF(MAX([1]Βοηθητικό!$E$45:$J$45)=MAX([1]Βοηθητικό!$E$1:$J$1),'[1]ΣΤΟΙΧΕΙΑ ΕΤΟΥΣ 6'!$T$45,IF(MAX([1]Βοηθητικό!$E$45:$J$45)=MAX([1]Βοηθητικό!$E$1:$J$1)-1,'[1]ΣΤΟΙΧΕΙΑ ΕΤΟΥΣ 5'!$T$45,IF(MAX([1]Βοηθητικό!$E$45:$J$45)=MAX([1]Βοηθητικό!$E$1:$J$1)-2,'[1]ΣΤΟΙΧΕΙΑ ΕΤΟΥΣ 4'!$T$45,IF(MAX([1]Βοηθητικό!$E$45:$J$45)=MAX([1]Βοηθητικό!$E$1:$J$1)-3,'[1]ΣΤΟΙΧΕΙΑ ΕΤΟΥΣ 3'!$T$45,IF(MAX([1]Βοηθητικό!$E$45:$J$45)=MAX([1]Βοηθητικό!$E$1:$J$1)-4,'[1]ΣΤΟΙΧΕΙΑ ΕΤΟΥΣ 2'!$T$45,IF(MAX([1]Βοηθητικό!$E$45:$J$45)=MAX([1]Βοηθητικό!$E$1:$J$1)-5,'[1]ΣΤΟΙΧΕΙΑ ΕΤΟΥΣ 1'!$T$45,""))))))</f>
        <v>34156376</v>
      </c>
    </row>
    <row r="3341" spans="1:4" x14ac:dyDescent="0.25">
      <c r="A3341" s="1" t="s">
        <v>185</v>
      </c>
      <c r="B3341" s="6">
        <f>IF(MAX([1]Βοηθητικό!$E$45:$J$45)-2=MAX([1]Βοηθητικό!$E$1:$J$1)-2,'[1]ΣΤΟΙΧΕΙΑ ΕΤΟΥΣ 4'!$U$45,IF(MAX([1]Βοηθητικό!$E$45:$J$45)-2=MAX([1]Βοηθητικό!$E$1:$J$1)-3,'[1]ΣΤΟΙΧΕΙΑ ΕΤΟΥΣ 3'!$U$45,IF(MAX([1]Βοηθητικό!$E$45:$J$45)-2=MAX([1]Βοηθητικό!$E$1:$J$1)-4,'[1]ΣΤΟΙΧΕΙΑ ΕΤΟΥΣ 2'!$U$45,IF(MAX([1]Βοηθητικό!$E$45:$J$45)-2=MAX([1]Βοηθητικό!$E$1:$J$1)-5,'[1]ΣΤΟΙΧΕΙΑ ΕΤΟΥΣ 1'!$U$45,""))))</f>
        <v>31323984</v>
      </c>
      <c r="C3341" s="6">
        <f>IF(MAX([1]Βοηθητικό!$E$45:$J$45)-1=MAX([1]Βοηθητικό!$E$1:$J$1)-1,'[1]ΣΤΟΙΧΕΙΑ ΕΤΟΥΣ 5'!$U$45,IF(MAX([1]Βοηθητικό!$E$45:$J$45)-1=MAX([1]Βοηθητικό!$E$1:$J$1)-2,'[1]ΣΤΟΙΧΕΙΑ ΕΤΟΥΣ 4'!$U$45,IF(MAX([1]Βοηθητικό!$E$45:$J$45)-1=MAX([1]Βοηθητικό!$E$1:$J$1)-3,'[1]ΣΤΟΙΧΕΙΑ ΕΤΟΥΣ 3'!$U$45,IF(MAX([1]Βοηθητικό!$E$45:$J$45)-1=MAX([1]Βοηθητικό!$E$1:$J$1)-4,'[1]ΣΤΟΙΧΕΙΑ ΕΤΟΥΣ 2'!$U$45,IF(MAX([1]Βοηθητικό!$E$45:$J$45)-1=MAX([1]Βοηθητικό!$E$1:$J$1)-5,'[1]ΣΤΟΙΧΕΙΑ ΕΤΟΥΣ 1'!$U$45,"")))))</f>
        <v>30025802</v>
      </c>
      <c r="D3341" s="7">
        <f>IF(MAX([1]Βοηθητικό!$E$45:$J$45)=MAX([1]Βοηθητικό!$E$1:$J$1),'[1]ΣΤΟΙΧΕΙΑ ΕΤΟΥΣ 6'!$U$45,IF(MAX([1]Βοηθητικό!$E$45:$J$45)=MAX([1]Βοηθητικό!$E$1:$J$1)-1,'[1]ΣΤΟΙΧΕΙΑ ΕΤΟΥΣ 5'!$U$45,IF(MAX([1]Βοηθητικό!$E$45:$J$45)=MAX([1]Βοηθητικό!$E$1:$J$1)-2,'[1]ΣΤΟΙΧΕΙΑ ΕΤΟΥΣ 4'!$U$45,IF(MAX([1]Βοηθητικό!$E$45:$J$45)=MAX([1]Βοηθητικό!$E$1:$J$1)-3,'[1]ΣΤΟΙΧΕΙΑ ΕΤΟΥΣ 3'!$U$45,IF(MAX([1]Βοηθητικό!$E$45:$J$45)=MAX([1]Βοηθητικό!$E$1:$J$1)-4,'[1]ΣΤΟΙΧΕΙΑ ΕΤΟΥΣ 2'!$U$45,IF(MAX([1]Βοηθητικό!$E$45:$J$45)=MAX([1]Βοηθητικό!$E$1:$J$1)-5,'[1]ΣΤΟΙΧΕΙΑ ΕΤΟΥΣ 1'!$U$45,""))))))</f>
        <v>31890930</v>
      </c>
    </row>
    <row r="3342" spans="1:4" x14ac:dyDescent="0.25">
      <c r="A3342" s="1" t="s">
        <v>22</v>
      </c>
      <c r="B3342" s="6">
        <f>IF(MAX([1]Βοηθητικό!$E$45:$J$45)-2=MAX([1]Βοηθητικό!$E$1:$J$1)-2,'[1]ΣΤΟΙΧΕΙΑ ΕΤΟΥΣ 4'!$W$45,IF(MAX([1]Βοηθητικό!$E$45:$J$45)-2=MAX([1]Βοηθητικό!$E$1:$J$1)-3,'[1]ΣΤΟΙΧΕΙΑ ΕΤΟΥΣ 3'!$W$45,IF(MAX([1]Βοηθητικό!$E$45:$J$45)-2=MAX([1]Βοηθητικό!$E$1:$J$1)-4,'[1]ΣΤΟΙΧΕΙΑ ΕΤΟΥΣ 2'!$W$45,IF(MAX([1]Βοηθητικό!$E$45:$J$45)-2=MAX([1]Βοηθητικό!$E$1:$J$1)-5,'[1]ΣΤΟΙΧΕΙΑ ΕΤΟΥΣ 1'!$W$45,""))))</f>
        <v>3090</v>
      </c>
      <c r="C3342" s="6">
        <f>IF(MAX([1]Βοηθητικό!$E$45:$J$45)-1=MAX([1]Βοηθητικό!$E$1:$J$1)-1,'[1]ΣΤΟΙΧΕΙΑ ΕΤΟΥΣ 5'!$W$45,IF(MAX([1]Βοηθητικό!$E$45:$J$45)-1=MAX([1]Βοηθητικό!$E$1:$J$1)-2,'[1]ΣΤΟΙΧΕΙΑ ΕΤΟΥΣ 4'!$W$45,IF(MAX([1]Βοηθητικό!$E$45:$J$45)-1=MAX([1]Βοηθητικό!$E$1:$J$1)-3,'[1]ΣΤΟΙΧΕΙΑ ΕΤΟΥΣ 3'!$W$45,IF(MAX([1]Βοηθητικό!$E$45:$J$45)-1=MAX([1]Βοηθητικό!$E$1:$J$1)-4,'[1]ΣΤΟΙΧΕΙΑ ΕΤΟΥΣ 2'!$W$45,IF(MAX([1]Βοηθητικό!$E$45:$J$45)-1=MAX([1]Βοηθητικό!$E$1:$J$1)-5,'[1]ΣΤΟΙΧΕΙΑ ΕΤΟΥΣ 1'!$W$45,"")))))</f>
        <v>3090</v>
      </c>
      <c r="D3342" s="7">
        <f>IF(MAX([1]Βοηθητικό!$E$45:$J$45)=MAX([1]Βοηθητικό!$E$1:$J$1),'[1]ΣΤΟΙΧΕΙΑ ΕΤΟΥΣ 6'!$W$45,IF(MAX([1]Βοηθητικό!$E$45:$J$45)=MAX([1]Βοηθητικό!$E$1:$J$1)-1,'[1]ΣΤΟΙΧΕΙΑ ΕΤΟΥΣ 5'!$W$45,IF(MAX([1]Βοηθητικό!$E$45:$J$45)=MAX([1]Βοηθητικό!$E$1:$J$1)-2,'[1]ΣΤΟΙΧΕΙΑ ΕΤΟΥΣ 4'!$W$45,IF(MAX([1]Βοηθητικό!$E$45:$J$45)=MAX([1]Βοηθητικό!$E$1:$J$1)-3,'[1]ΣΤΟΙΧΕΙΑ ΕΤΟΥΣ 3'!$W$45,IF(MAX([1]Βοηθητικό!$E$45:$J$45)=MAX([1]Βοηθητικό!$E$1:$J$1)-4,'[1]ΣΤΟΙΧΕΙΑ ΕΤΟΥΣ 2'!$W$45,IF(MAX([1]Βοηθητικό!$E$45:$J$45)=MAX([1]Βοηθητικό!$E$1:$J$1)-5,'[1]ΣΤΟΙΧΕΙΑ ΕΤΟΥΣ 1'!$W$45,""))))))</f>
        <v>3090</v>
      </c>
    </row>
    <row r="3343" spans="1:4" x14ac:dyDescent="0.25">
      <c r="A3343" s="1" t="s">
        <v>23</v>
      </c>
      <c r="B3343" s="6">
        <f>IF(MAX([1]Βοηθητικό!$E$45:$J$45)-2=MAX([1]Βοηθητικό!$E$1:$J$1)-2,'[1]ΣΤΟΙΧΕΙΑ ΕΤΟΥΣ 4'!$X$45,IF(MAX([1]Βοηθητικό!$E$45:$J$45)-2=MAX([1]Βοηθητικό!$E$1:$J$1)-3,'[1]ΣΤΟΙΧΕΙΑ ΕΤΟΥΣ 3'!$X$45,IF(MAX([1]Βοηθητικό!$E$45:$J$45)-2=MAX([1]Βοηθητικό!$E$1:$J$1)-4,'[1]ΣΤΟΙΧΕΙΑ ΕΤΟΥΣ 2'!$X$45,IF(MAX([1]Βοηθητικό!$E$45:$J$45)-2=MAX([1]Βοηθητικό!$E$1:$J$1)-5,'[1]ΣΤΟΙΧΕΙΑ ΕΤΟΥΣ 1'!$X$45,""))))</f>
        <v>2185624</v>
      </c>
      <c r="C3343" s="6">
        <f>IF(MAX([1]Βοηθητικό!$E$45:$J$45)-1=MAX([1]Βοηθητικό!$E$1:$J$1)-1,'[1]ΣΤΟΙΧΕΙΑ ΕΤΟΥΣ 5'!$X$45,IF(MAX([1]Βοηθητικό!$E$45:$J$45)-1=MAX([1]Βοηθητικό!$E$1:$J$1)-2,'[1]ΣΤΟΙΧΕΙΑ ΕΤΟΥΣ 4'!$X$45,IF(MAX([1]Βοηθητικό!$E$45:$J$45)-1=MAX([1]Βοηθητικό!$E$1:$J$1)-3,'[1]ΣΤΟΙΧΕΙΑ ΕΤΟΥΣ 3'!$X$45,IF(MAX([1]Βοηθητικό!$E$45:$J$45)-1=MAX([1]Βοηθητικό!$E$1:$J$1)-4,'[1]ΣΤΟΙΧΕΙΑ ΕΤΟΥΣ 2'!$X$45,IF(MAX([1]Βοηθητικό!$E$45:$J$45)-1=MAX([1]Βοηθητικό!$E$1:$J$1)-5,'[1]ΣΤΟΙΧΕΙΑ ΕΤΟΥΣ 1'!$X$45,"")))))</f>
        <v>2279961</v>
      </c>
      <c r="D3343" s="7">
        <f>IF(MAX([1]Βοηθητικό!$E$45:$J$45)=MAX([1]Βοηθητικό!$E$1:$J$1),'[1]ΣΤΟΙΧΕΙΑ ΕΤΟΥΣ 6'!$X$45,IF(MAX([1]Βοηθητικό!$E$45:$J$45)=MAX([1]Βοηθητικό!$E$1:$J$1)-1,'[1]ΣΤΟΙΧΕΙΑ ΕΤΟΥΣ 5'!$X$45,IF(MAX([1]Βοηθητικό!$E$45:$J$45)=MAX([1]Βοηθητικό!$E$1:$J$1)-2,'[1]ΣΤΟΙΧΕΙΑ ΕΤΟΥΣ 4'!$X$45,IF(MAX([1]Βοηθητικό!$E$45:$J$45)=MAX([1]Βοηθητικό!$E$1:$J$1)-3,'[1]ΣΤΟΙΧΕΙΑ ΕΤΟΥΣ 3'!$X$45,IF(MAX([1]Βοηθητικό!$E$45:$J$45)=MAX([1]Βοηθητικό!$E$1:$J$1)-4,'[1]ΣΤΟΙΧΕΙΑ ΕΤΟΥΣ 2'!$X$45,IF(MAX([1]Βοηθητικό!$E$45:$J$45)=MAX([1]Βοηθητικό!$E$1:$J$1)-5,'[1]ΣΤΟΙΧΕΙΑ ΕΤΟΥΣ 1'!$X$45,""))))))</f>
        <v>2262356</v>
      </c>
    </row>
    <row r="3344" spans="1:4" x14ac:dyDescent="0.25">
      <c r="A3344" s="1" t="s">
        <v>24</v>
      </c>
      <c r="B3344" s="6">
        <f>IF(MAX([1]Βοηθητικό!$E$45:$J$45)-2=MAX([1]Βοηθητικό!$E$1:$J$1)-2,'[1]ΣΤΟΙΧΕΙΑ ΕΤΟΥΣ 4'!$Y$45,IF(MAX([1]Βοηθητικό!$E$45:$J$45)-2=MAX([1]Βοηθητικό!$E$1:$J$1)-3,'[1]ΣΤΟΙΧΕΙΑ ΕΤΟΥΣ 3'!$Y$45,IF(MAX([1]Βοηθητικό!$E$45:$J$45)-2=MAX([1]Βοηθητικό!$E$1:$J$1)-4,'[1]ΣΤΟΙΧΕΙΑ ΕΤΟΥΣ 2'!$Y$45,IF(MAX([1]Βοηθητικό!$E$45:$J$45)-2=MAX([1]Βοηθητικό!$E$1:$J$1)-5,'[1]ΣΤΟΙΧΕΙΑ ΕΤΟΥΣ 1'!$Y$45,""))))</f>
        <v>209809</v>
      </c>
      <c r="C3344" s="6">
        <f>IF(MAX([1]Βοηθητικό!$E$45:$J$45)-1=MAX([1]Βοηθητικό!$E$1:$J$1)-1,'[1]ΣΤΟΙΧΕΙΑ ΕΤΟΥΣ 5'!$Y$45,IF(MAX([1]Βοηθητικό!$E$45:$J$45)-1=MAX([1]Βοηθητικό!$E$1:$J$1)-2,'[1]ΣΤΟΙΧΕΙΑ ΕΤΟΥΣ 4'!$Y$45,IF(MAX([1]Βοηθητικό!$E$45:$J$45)-1=MAX([1]Βοηθητικό!$E$1:$J$1)-3,'[1]ΣΤΟΙΧΕΙΑ ΕΤΟΥΣ 3'!$Y$45,IF(MAX([1]Βοηθητικό!$E$45:$J$45)-1=MAX([1]Βοηθητικό!$E$1:$J$1)-4,'[1]ΣΤΟΙΧΕΙΑ ΕΤΟΥΣ 2'!$Y$45,IF(MAX([1]Βοηθητικό!$E$45:$J$45)-1=MAX([1]Βοηθητικό!$E$1:$J$1)-5,'[1]ΣΤΟΙΧΕΙΑ ΕΤΟΥΣ 1'!$Y$45,"")))))</f>
        <v>2114775</v>
      </c>
      <c r="D3344" s="7">
        <f>IF(MAX([1]Βοηθητικό!$E$45:$J$45)=MAX([1]Βοηθητικό!$E$1:$J$1),'[1]ΣΤΟΙΧΕΙΑ ΕΤΟΥΣ 6'!$Y$45,IF(MAX([1]Βοηθητικό!$E$45:$J$45)=MAX([1]Βοηθητικό!$E$1:$J$1)-1,'[1]ΣΤΟΙΧΕΙΑ ΕΤΟΥΣ 5'!$Y$45,IF(MAX([1]Βοηθητικό!$E$45:$J$45)=MAX([1]Βοηθητικό!$E$1:$J$1)-2,'[1]ΣΤΟΙΧΕΙΑ ΕΤΟΥΣ 4'!$Y$45,IF(MAX([1]Βοηθητικό!$E$45:$J$45)=MAX([1]Βοηθητικό!$E$1:$J$1)-3,'[1]ΣΤΟΙΧΕΙΑ ΕΤΟΥΣ 3'!$Y$45,IF(MAX([1]Βοηθητικό!$E$45:$J$45)=MAX([1]Βοηθητικό!$E$1:$J$1)-4,'[1]ΣΤΟΙΧΕΙΑ ΕΤΟΥΣ 2'!$Y$45,IF(MAX([1]Βοηθητικό!$E$45:$J$45)=MAX([1]Βοηθητικό!$E$1:$J$1)-5,'[1]ΣΤΟΙΧΕΙΑ ΕΤΟΥΣ 1'!$Y$45,""))))))</f>
        <v>1938066</v>
      </c>
    </row>
    <row r="3345" spans="1:4" x14ac:dyDescent="0.25">
      <c r="A3345" s="1" t="s">
        <v>25</v>
      </c>
      <c r="B3345" s="6">
        <f>IF(MAX([1]Βοηθητικό!$E$45:$J$45)-2=MAX([1]Βοηθητικό!$E$1:$J$1)-2,'[1]ΣΤΟΙΧΕΙΑ ΕΤΟΥΣ 4'!$Z$45,IF(MAX([1]Βοηθητικό!$E$45:$J$45)-2=MAX([1]Βοηθητικό!$E$1:$J$1)-3,'[1]ΣΤΟΙΧΕΙΑ ΕΤΟΥΣ 3'!$Z$45,IF(MAX([1]Βοηθητικό!$E$45:$J$45)-2=MAX([1]Βοηθητικό!$E$1:$J$1)-4,'[1]ΣΤΟΙΧΕΙΑ ΕΤΟΥΣ 2'!$Z$45,IF(MAX([1]Βοηθητικό!$E$45:$J$45)-2=MAX([1]Βοηθητικό!$E$1:$J$1)-5,'[1]ΣΤΟΙΧΕΙΑ ΕΤΟΥΣ 1'!$Z$45,""))))</f>
        <v>40662259</v>
      </c>
      <c r="C3345" s="6">
        <f>IF(MAX([1]Βοηθητικό!$E$45:$J$45)-1=MAX([1]Βοηθητικό!$E$1:$J$1)-1,'[1]ΣΤΟΙΧΕΙΑ ΕΤΟΥΣ 5'!$Z$45,IF(MAX([1]Βοηθητικό!$E$45:$J$45)-1=MAX([1]Βοηθητικό!$E$1:$J$1)-2,'[1]ΣΤΟΙΧΕΙΑ ΕΤΟΥΣ 4'!$Z$45,IF(MAX([1]Βοηθητικό!$E$45:$J$45)-1=MAX([1]Βοηθητικό!$E$1:$J$1)-3,'[1]ΣΤΟΙΧΕΙΑ ΕΤΟΥΣ 3'!$Z$45,IF(MAX([1]Βοηθητικό!$E$45:$J$45)-1=MAX([1]Βοηθητικό!$E$1:$J$1)-4,'[1]ΣΤΟΙΧΕΙΑ ΕΤΟΥΣ 2'!$Z$45,IF(MAX([1]Βοηθητικό!$E$45:$J$45)-1=MAX([1]Βοηθητικό!$E$1:$J$1)-5,'[1]ΣΤΟΙΧΕΙΑ ΕΤΟΥΣ 1'!$Z$45,"")))))</f>
        <v>41196487</v>
      </c>
      <c r="D3345" s="7">
        <f>IF(MAX([1]Βοηθητικό!$E$45:$J$45)=MAX([1]Βοηθητικό!$E$1:$J$1),'[1]ΣΤΟΙΧΕΙΑ ΕΤΟΥΣ 6'!$Z$45,IF(MAX([1]Βοηθητικό!$E$45:$J$45)=MAX([1]Βοηθητικό!$E$1:$J$1)-1,'[1]ΣΤΟΙΧΕΙΑ ΕΤΟΥΣ 5'!$Z$45,IF(MAX([1]Βοηθητικό!$E$45:$J$45)=MAX([1]Βοηθητικό!$E$1:$J$1)-2,'[1]ΣΤΟΙΧΕΙΑ ΕΤΟΥΣ 4'!$Z$45,IF(MAX([1]Βοηθητικό!$E$45:$J$45)=MAX([1]Βοηθητικό!$E$1:$J$1)-3,'[1]ΣΤΟΙΧΕΙΑ ΕΤΟΥΣ 3'!$Z$45,IF(MAX([1]Βοηθητικό!$E$45:$J$45)=MAX([1]Βοηθητικό!$E$1:$J$1)-4,'[1]ΣΤΟΙΧΕΙΑ ΕΤΟΥΣ 2'!$Z$45,IF(MAX([1]Βοηθητικό!$E$45:$J$45)=MAX([1]Βοηθητικό!$E$1:$J$1)-5,'[1]ΣΤΟΙΧΕΙΑ ΕΤΟΥΣ 1'!$Z$45,""))))))</f>
        <v>42545676</v>
      </c>
    </row>
    <row r="3346" spans="1:4" x14ac:dyDescent="0.25">
      <c r="A3346" s="1"/>
      <c r="B3346" s="8"/>
      <c r="C3346" s="18"/>
      <c r="D3346" s="9"/>
    </row>
    <row r="3347" spans="1:4" x14ac:dyDescent="0.25">
      <c r="A3347" s="3" t="s">
        <v>186</v>
      </c>
      <c r="B3347" s="8"/>
      <c r="C3347" s="18"/>
      <c r="D3347" s="9"/>
    </row>
    <row r="3348" spans="1:4" x14ac:dyDescent="0.25">
      <c r="A3348" s="1" t="s">
        <v>26</v>
      </c>
      <c r="B3348" s="6">
        <f>IF(MAX([1]Βοηθητικό!$E$45:$J$45)-2=MAX([1]Βοηθητικό!$E$1:$J$1)-2,'[1]ΣΤΟΙΧΕΙΑ ΕΤΟΥΣ 4'!$AA$45,IF(MAX([1]Βοηθητικό!$E$45:$J$45)-2=MAX([1]Βοηθητικό!$E$1:$J$1)-3,'[1]ΣΤΟΙΧΕΙΑ ΕΤΟΥΣ 3'!$AA$45,IF(MAX([1]Βοηθητικό!$E$45:$J$45)-2=MAX([1]Βοηθητικό!$E$1:$J$1)-4,'[1]ΣΤΟΙΧΕΙΑ ΕΤΟΥΣ 2'!$AA$45,IF(MAX([1]Βοηθητικό!$E$45:$J$45)-2=MAX([1]Βοηθητικό!$E$1:$J$1)-5,'[1]ΣΤΟΙΧΕΙΑ ΕΤΟΥΣ 1'!$AA$45,""))))</f>
        <v>-13351026</v>
      </c>
      <c r="C3348" s="6">
        <f>IF(MAX([1]Βοηθητικό!$E$45:$J$45)-1=MAX([1]Βοηθητικό!$E$1:$J$1)-1,'[1]ΣΤΟΙΧΕΙΑ ΕΤΟΥΣ 5'!$AA$45,IF(MAX([1]Βοηθητικό!$E$45:$J$45)-1=MAX([1]Βοηθητικό!$E$1:$J$1)-2,'[1]ΣΤΟΙΧΕΙΑ ΕΤΟΥΣ 4'!$AA$45,IF(MAX([1]Βοηθητικό!$E$45:$J$45)-1=MAX([1]Βοηθητικό!$E$1:$J$1)-3,'[1]ΣΤΟΙΧΕΙΑ ΕΤΟΥΣ 3'!$AA$45,IF(MAX([1]Βοηθητικό!$E$45:$J$45)-1=MAX([1]Βοηθητικό!$E$1:$J$1)-4,'[1]ΣΤΟΙΧΕΙΑ ΕΤΟΥΣ 2'!$AA$45,IF(MAX([1]Βοηθητικό!$E$45:$J$45)-1=MAX([1]Βοηθητικό!$E$1:$J$1)-5,'[1]ΣΤΟΙΧΕΙΑ ΕΤΟΥΣ 1'!$AA$45,"")))))</f>
        <v>-14031361</v>
      </c>
      <c r="D3348" s="7">
        <f>IF(MAX([1]Βοηθητικό!$E$45:$J$45)=MAX([1]Βοηθητικό!$E$1:$J$1),'[1]ΣΤΟΙΧΕΙΑ ΕΤΟΥΣ 6'!$AA$45,IF(MAX([1]Βοηθητικό!$E$45:$J$45)=MAX([1]Βοηθητικό!$E$1:$J$1)-1,'[1]ΣΤΟΙΧΕΙΑ ΕΤΟΥΣ 5'!$AA$45,IF(MAX([1]Βοηθητικό!$E$45:$J$45)=MAX([1]Βοηθητικό!$E$1:$J$1)-2,'[1]ΣΤΟΙΧΕΙΑ ΕΤΟΥΣ 4'!$AA$45,IF(MAX([1]Βοηθητικό!$E$45:$J$45)=MAX([1]Βοηθητικό!$E$1:$J$1)-3,'[1]ΣΤΟΙΧΕΙΑ ΕΤΟΥΣ 3'!$AA$45,IF(MAX([1]Βοηθητικό!$E$45:$J$45)=MAX([1]Βοηθητικό!$E$1:$J$1)-4,'[1]ΣΤΟΙΧΕΙΑ ΕΤΟΥΣ 2'!$AA$45,IF(MAX([1]Βοηθητικό!$E$45:$J$45)=MAX([1]Βοηθητικό!$E$1:$J$1)-5,'[1]ΣΤΟΙΧΕΙΑ ΕΤΟΥΣ 1'!$AA$45,""))))))</f>
        <v>-13723886</v>
      </c>
    </row>
    <row r="3349" spans="1:4" x14ac:dyDescent="0.25">
      <c r="A3349" s="1" t="s">
        <v>27</v>
      </c>
      <c r="B3349" s="6">
        <f>IF(MAX([1]Βοηθητικό!$E$45:$J$45)-2=MAX([1]Βοηθητικό!$E$1:$J$1)-2,'[1]ΣΤΟΙΧΕΙΑ ΕΤΟΥΣ 4'!$AB$45,IF(MAX([1]Βοηθητικό!$E$45:$J$45)-2=MAX([1]Βοηθητικό!$E$1:$J$1)-3,'[1]ΣΤΟΙΧΕΙΑ ΕΤΟΥΣ 3'!$AB$45,IF(MAX([1]Βοηθητικό!$E$45:$J$45)-2=MAX([1]Βοηθητικό!$E$1:$J$1)-4,'[1]ΣΤΟΙΧΕΙΑ ΕΤΟΥΣ 2'!$AB$45,IF(MAX([1]Βοηθητικό!$E$45:$J$45)-2=MAX([1]Βοηθητικό!$E$1:$J$1)-5,'[1]ΣΤΟΙΧΕΙΑ ΕΤΟΥΣ 1'!$AB$45,""))))</f>
        <v>3300000</v>
      </c>
      <c r="C3349" s="6">
        <f>IF(MAX([1]Βοηθητικό!$E$45:$J$45)-1=MAX([1]Βοηθητικό!$E$1:$J$1)-1,'[1]ΣΤΟΙΧΕΙΑ ΕΤΟΥΣ 5'!$AB$45,IF(MAX([1]Βοηθητικό!$E$45:$J$45)-1=MAX([1]Βοηθητικό!$E$1:$J$1)-2,'[1]ΣΤΟΙΧΕΙΑ ΕΤΟΥΣ 4'!$AB$45,IF(MAX([1]Βοηθητικό!$E$45:$J$45)-1=MAX([1]Βοηθητικό!$E$1:$J$1)-3,'[1]ΣΤΟΙΧΕΙΑ ΕΤΟΥΣ 3'!$AB$45,IF(MAX([1]Βοηθητικό!$E$45:$J$45)-1=MAX([1]Βοηθητικό!$E$1:$J$1)-4,'[1]ΣΤΟΙΧΕΙΑ ΕΤΟΥΣ 2'!$AB$45,IF(MAX([1]Βοηθητικό!$E$45:$J$45)-1=MAX([1]Βοηθητικό!$E$1:$J$1)-5,'[1]ΣΤΟΙΧΕΙΑ ΕΤΟΥΣ 1'!$AB$45,"")))))</f>
        <v>3300000</v>
      </c>
      <c r="D3349" s="7">
        <f>IF(MAX([1]Βοηθητικό!$E$45:$J$45)=MAX([1]Βοηθητικό!$E$1:$J$1),'[1]ΣΤΟΙΧΕΙΑ ΕΤΟΥΣ 6'!$AB$45,IF(MAX([1]Βοηθητικό!$E$45:$J$45)=MAX([1]Βοηθητικό!$E$1:$J$1)-1,'[1]ΣΤΟΙΧΕΙΑ ΕΤΟΥΣ 5'!$AB$45,IF(MAX([1]Βοηθητικό!$E$45:$J$45)=MAX([1]Βοηθητικό!$E$1:$J$1)-2,'[1]ΣΤΟΙΧΕΙΑ ΕΤΟΥΣ 4'!$AB$45,IF(MAX([1]Βοηθητικό!$E$45:$J$45)=MAX([1]Βοηθητικό!$E$1:$J$1)-3,'[1]ΣΤΟΙΧΕΙΑ ΕΤΟΥΣ 3'!$AB$45,IF(MAX([1]Βοηθητικό!$E$45:$J$45)=MAX([1]Βοηθητικό!$E$1:$J$1)-4,'[1]ΣΤΟΙΧΕΙΑ ΕΤΟΥΣ 2'!$AB$45,IF(MAX([1]Βοηθητικό!$E$45:$J$45)=MAX([1]Βοηθητικό!$E$1:$J$1)-5,'[1]ΣΤΟΙΧΕΙΑ ΕΤΟΥΣ 1'!$AB$45,""))))))</f>
        <v>3300000</v>
      </c>
    </row>
    <row r="3350" spans="1:4" x14ac:dyDescent="0.25">
      <c r="A3350" s="1" t="s">
        <v>28</v>
      </c>
      <c r="B3350" s="6">
        <f>IF(MAX([1]Βοηθητικό!$E$45:$J$45)-2=MAX([1]Βοηθητικό!$E$1:$J$1)-2,'[1]ΣΤΟΙΧΕΙΑ ΕΤΟΥΣ 4'!$AC$45,IF(MAX([1]Βοηθητικό!$E$45:$J$45)-2=MAX([1]Βοηθητικό!$E$1:$J$1)-3,'[1]ΣΤΟΙΧΕΙΑ ΕΤΟΥΣ 3'!$AC$45,IF(MAX([1]Βοηθητικό!$E$45:$J$45)-2=MAX([1]Βοηθητικό!$E$1:$J$1)-4,'[1]ΣΤΟΙΧΕΙΑ ΕΤΟΥΣ 2'!$AC$45,IF(MAX([1]Βοηθητικό!$E$45:$J$45)-2=MAX([1]Βοηθητικό!$E$1:$J$1)-5,'[1]ΣΤΟΙΧΕΙΑ ΕΤΟΥΣ 1'!$AC$45,""))))</f>
        <v>483413</v>
      </c>
      <c r="C3350" s="6">
        <f>IF(MAX([1]Βοηθητικό!$E$45:$J$45)-1=MAX([1]Βοηθητικό!$E$1:$J$1)-1,'[1]ΣΤΟΙΧΕΙΑ ΕΤΟΥΣ 5'!$AC$45,IF(MAX([1]Βοηθητικό!$E$45:$J$45)-1=MAX([1]Βοηθητικό!$E$1:$J$1)-2,'[1]ΣΤΟΙΧΕΙΑ ΕΤΟΥΣ 4'!$AC$45,IF(MAX([1]Βοηθητικό!$E$45:$J$45)-1=MAX([1]Βοηθητικό!$E$1:$J$1)-3,'[1]ΣΤΟΙΧΕΙΑ ΕΤΟΥΣ 3'!$AC$45,IF(MAX([1]Βοηθητικό!$E$45:$J$45)-1=MAX([1]Βοηθητικό!$E$1:$J$1)-4,'[1]ΣΤΟΙΧΕΙΑ ΕΤΟΥΣ 2'!$AC$45,IF(MAX([1]Βοηθητικό!$E$45:$J$45)-1=MAX([1]Βοηθητικό!$E$1:$J$1)-5,'[1]ΣΤΟΙΧΕΙΑ ΕΤΟΥΣ 1'!$AC$45,"")))))</f>
        <v>483413</v>
      </c>
      <c r="D3350" s="7">
        <f>IF(MAX([1]Βοηθητικό!$E$45:$J$45)=MAX([1]Βοηθητικό!$E$1:$J$1),'[1]ΣΤΟΙΧΕΙΑ ΕΤΟΥΣ 6'!$AC$45,IF(MAX([1]Βοηθητικό!$E$45:$J$45)=MAX([1]Βοηθητικό!$E$1:$J$1)-1,'[1]ΣΤΟΙΧΕΙΑ ΕΤΟΥΣ 5'!$AC$45,IF(MAX([1]Βοηθητικό!$E$45:$J$45)=MAX([1]Βοηθητικό!$E$1:$J$1)-2,'[1]ΣΤΟΙΧΕΙΑ ΕΤΟΥΣ 4'!$AC$45,IF(MAX([1]Βοηθητικό!$E$45:$J$45)=MAX([1]Βοηθητικό!$E$1:$J$1)-3,'[1]ΣΤΟΙΧΕΙΑ ΕΤΟΥΣ 3'!$AC$45,IF(MAX([1]Βοηθητικό!$E$45:$J$45)=MAX([1]Βοηθητικό!$E$1:$J$1)-4,'[1]ΣΤΟΙΧΕΙΑ ΕΤΟΥΣ 2'!$AC$45,IF(MAX([1]Βοηθητικό!$E$45:$J$45)=MAX([1]Βοηθητικό!$E$1:$J$1)-5,'[1]ΣΤΟΙΧΕΙΑ ΕΤΟΥΣ 1'!$AC$45,""))))))</f>
        <v>483413</v>
      </c>
    </row>
    <row r="3351" spans="1:4" x14ac:dyDescent="0.25">
      <c r="A3351" s="1" t="s">
        <v>29</v>
      </c>
      <c r="B3351" s="6">
        <f>IF(MAX([1]Βοηθητικό!$E$45:$J$45)-2=MAX([1]Βοηθητικό!$E$1:$J$1)-2,'[1]ΣΤΟΙΧΕΙΑ ΕΤΟΥΣ 4'!$AD$45,IF(MAX([1]Βοηθητικό!$E$45:$J$45)-2=MAX([1]Βοηθητικό!$E$1:$J$1)-3,'[1]ΣΤΟΙΧΕΙΑ ΕΤΟΥΣ 3'!$AD$45,IF(MAX([1]Βοηθητικό!$E$45:$J$45)-2=MAX([1]Βοηθητικό!$E$1:$J$1)-4,'[1]ΣΤΟΙΧΕΙΑ ΕΤΟΥΣ 2'!$AD$45,IF(MAX([1]Βοηθητικό!$E$45:$J$45)-2=MAX([1]Βοηθητικό!$E$1:$J$1)-5,'[1]ΣΤΟΙΧΕΙΑ ΕΤΟΥΣ 1'!$AD$45,""))))</f>
        <v>-17134439</v>
      </c>
      <c r="C3351" s="6">
        <f>IF(MAX([1]Βοηθητικό!$E$45:$J$45)-1=MAX([1]Βοηθητικό!$E$1:$J$1)-1,'[1]ΣΤΟΙΧΕΙΑ ΕΤΟΥΣ 5'!$AD$45,IF(MAX([1]Βοηθητικό!$E$45:$J$45)-1=MAX([1]Βοηθητικό!$E$1:$J$1)-2,'[1]ΣΤΟΙΧΕΙΑ ΕΤΟΥΣ 4'!$AD$45,IF(MAX([1]Βοηθητικό!$E$45:$J$45)-1=MAX([1]Βοηθητικό!$E$1:$J$1)-3,'[1]ΣΤΟΙΧΕΙΑ ΕΤΟΥΣ 3'!$AD$45,IF(MAX([1]Βοηθητικό!$E$45:$J$45)-1=MAX([1]Βοηθητικό!$E$1:$J$1)-4,'[1]ΣΤΟΙΧΕΙΑ ΕΤΟΥΣ 2'!$AD$45,IF(MAX([1]Βοηθητικό!$E$45:$J$45)-1=MAX([1]Βοηθητικό!$E$1:$J$1)-5,'[1]ΣΤΟΙΧΕΙΑ ΕΤΟΥΣ 1'!$AD$45,"")))))</f>
        <v>-17814774</v>
      </c>
      <c r="D3351" s="7">
        <f>IF(MAX([1]Βοηθητικό!$E$45:$J$45)=MAX([1]Βοηθητικό!$E$1:$J$1),'[1]ΣΤΟΙΧΕΙΑ ΕΤΟΥΣ 6'!$AD$45,IF(MAX([1]Βοηθητικό!$E$45:$J$45)=MAX([1]Βοηθητικό!$E$1:$J$1)-1,'[1]ΣΤΟΙΧΕΙΑ ΕΤΟΥΣ 5'!$AD$45,IF(MAX([1]Βοηθητικό!$E$45:$J$45)=MAX([1]Βοηθητικό!$E$1:$J$1)-2,'[1]ΣΤΟΙΧΕΙΑ ΕΤΟΥΣ 4'!$AD$45,IF(MAX([1]Βοηθητικό!$E$45:$J$45)=MAX([1]Βοηθητικό!$E$1:$J$1)-3,'[1]ΣΤΟΙΧΕΙΑ ΕΤΟΥΣ 3'!$AD$45,IF(MAX([1]Βοηθητικό!$E$45:$J$45)=MAX([1]Βοηθητικό!$E$1:$J$1)-4,'[1]ΣΤΟΙΧΕΙΑ ΕΤΟΥΣ 2'!$AD$45,IF(MAX([1]Βοηθητικό!$E$45:$J$45)=MAX([1]Βοηθητικό!$E$1:$J$1)-5,'[1]ΣΤΟΙΧΕΙΑ ΕΤΟΥΣ 1'!$AD$45,""))))))</f>
        <v>-17507299</v>
      </c>
    </row>
    <row r="3352" spans="1:4" x14ac:dyDescent="0.25">
      <c r="A3352" s="1" t="s">
        <v>30</v>
      </c>
      <c r="B3352" s="6">
        <f>IF(MAX([1]Βοηθητικό!$E$45:$J$45)-2=MAX([1]Βοηθητικό!$E$1:$J$1)-2,'[1]ΣΤΟΙΧΕΙΑ ΕΤΟΥΣ 4'!$AE$45,IF(MAX([1]Βοηθητικό!$E$45:$J$45)-2=MAX([1]Βοηθητικό!$E$1:$J$1)-3,'[1]ΣΤΟΙΧΕΙΑ ΕΤΟΥΣ 3'!$AE$45,IF(MAX([1]Βοηθητικό!$E$45:$J$45)-2=MAX([1]Βοηθητικό!$E$1:$J$1)-4,'[1]ΣΤΟΙΧΕΙΑ ΕΤΟΥΣ 2'!$AE$45,IF(MAX([1]Βοηθητικό!$E$45:$J$45)-2=MAX([1]Βοηθητικό!$E$1:$J$1)-5,'[1]ΣΤΟΙΧΕΙΑ ΕΤΟΥΣ 1'!$AE$45,""))))</f>
        <v>17922331</v>
      </c>
      <c r="C3352" s="6">
        <f>IF(MAX([1]Βοηθητικό!$E$45:$J$45)-1=MAX([1]Βοηθητικό!$E$1:$J$1)-1,'[1]ΣΤΟΙΧΕΙΑ ΕΤΟΥΣ 5'!$AE$45,IF(MAX([1]Βοηθητικό!$E$45:$J$45)-1=MAX([1]Βοηθητικό!$E$1:$J$1)-2,'[1]ΣΤΟΙΧΕΙΑ ΕΤΟΥΣ 4'!$AE$45,IF(MAX([1]Βοηθητικό!$E$45:$J$45)-1=MAX([1]Βοηθητικό!$E$1:$J$1)-3,'[1]ΣΤΟΙΧΕΙΑ ΕΤΟΥΣ 3'!$AE$45,IF(MAX([1]Βοηθητικό!$E$45:$J$45)-1=MAX([1]Βοηθητικό!$E$1:$J$1)-4,'[1]ΣΤΟΙΧΕΙΑ ΕΤΟΥΣ 2'!$AE$45,IF(MAX([1]Βοηθητικό!$E$45:$J$45)-1=MAX([1]Βοηθητικό!$E$1:$J$1)-5,'[1]ΣΤΟΙΧΕΙΑ ΕΤΟΥΣ 1'!$AE$45,"")))))</f>
        <v>15675945</v>
      </c>
      <c r="D3352" s="7">
        <f>IF(MAX([1]Βοηθητικό!$E$45:$J$45)=MAX([1]Βοηθητικό!$E$1:$J$1),'[1]ΣΤΟΙΧΕΙΑ ΕΤΟΥΣ 6'!$AE$45,IF(MAX([1]Βοηθητικό!$E$45:$J$45)=MAX([1]Βοηθητικό!$E$1:$J$1)-1,'[1]ΣΤΟΙΧΕΙΑ ΕΤΟΥΣ 5'!$AE$45,IF(MAX([1]Βοηθητικό!$E$45:$J$45)=MAX([1]Βοηθητικό!$E$1:$J$1)-2,'[1]ΣΤΟΙΧΕΙΑ ΕΤΟΥΣ 4'!$AE$45,IF(MAX([1]Βοηθητικό!$E$45:$J$45)=MAX([1]Βοηθητικό!$E$1:$J$1)-3,'[1]ΣΤΟΙΧΕΙΑ ΕΤΟΥΣ 3'!$AE$45,IF(MAX([1]Βοηθητικό!$E$45:$J$45)=MAX([1]Βοηθητικό!$E$1:$J$1)-4,'[1]ΣΤΟΙΧΕΙΑ ΕΤΟΥΣ 2'!$AE$45,IF(MAX([1]Βοηθητικό!$E$45:$J$45)=MAX([1]Βοηθητικό!$E$1:$J$1)-5,'[1]ΣΤΟΙΧΕΙΑ ΕΤΟΥΣ 1'!$AE$45,""))))))</f>
        <v>23778326</v>
      </c>
    </row>
    <row r="3353" spans="1:4" x14ac:dyDescent="0.25">
      <c r="A3353" s="1" t="s">
        <v>61</v>
      </c>
      <c r="B3353" s="6">
        <f>IF(MAX([1]Βοηθητικό!$E$45:$J$45)-2=MAX([1]Βοηθητικό!$E$1:$J$1)-2,'[1]ΣΤΟΙΧΕΙΑ ΕΤΟΥΣ 4'!$BJ$45,IF(MAX([1]Βοηθητικό!$E$45:$J$45)-2=MAX([1]Βοηθητικό!$E$1:$J$1)-3,'[1]ΣΤΟΙΧΕΙΑ ΕΤΟΥΣ 3'!$BJ$45,IF(MAX([1]Βοηθητικό!$E$45:$J$45)-2=MAX([1]Βοηθητικό!$E$1:$J$1)-4,'[1]ΣΤΟΙΧΕΙΑ ΕΤΟΥΣ 2'!$BJ$45,IF(MAX([1]Βοηθητικό!$E$45:$J$45)-2=MAX([1]Βοηθητικό!$E$1:$J$1)-5,'[1]ΣΤΟΙΧΕΙΑ ΕΤΟΥΣ 1'!$BJ$45,""))))</f>
        <v>17922331</v>
      </c>
      <c r="C3353" s="6">
        <f>IF(MAX([1]Βοηθητικό!$E$45:$J$45)-1=MAX([1]Βοηθητικό!$E$1:$J$1)-1,'[1]ΣΤΟΙΧΕΙΑ ΕΤΟΥΣ 5'!$BJ$45,IF(MAX([1]Βοηθητικό!$E$45:$J$45)-1=MAX([1]Βοηθητικό!$E$1:$J$1)-2,'[1]ΣΤΟΙΧΕΙΑ ΕΤΟΥΣ 4'!$BJ$45,IF(MAX([1]Βοηθητικό!$E$45:$J$45)-1=MAX([1]Βοηθητικό!$E$1:$J$1)-3,'[1]ΣΤΟΙΧΕΙΑ ΕΤΟΥΣ 3'!$BJ$45,IF(MAX([1]Βοηθητικό!$E$45:$J$45)-1=MAX([1]Βοηθητικό!$E$1:$J$1)-4,'[1]ΣΤΟΙΧΕΙΑ ΕΤΟΥΣ 2'!$BJ$45,IF(MAX([1]Βοηθητικό!$E$45:$J$45)-1=MAX([1]Βοηθητικό!$E$1:$J$1)-5,'[1]ΣΤΟΙΧΕΙΑ ΕΤΟΥΣ 1'!$BJ$45,"")))))</f>
        <v>15451500</v>
      </c>
      <c r="D3353" s="7">
        <f>IF(MAX([1]Βοηθητικό!$E$45:$J$45)=MAX([1]Βοηθητικό!$E$1:$J$1),'[1]ΣΤΟΙΧΕΙΑ ΕΤΟΥΣ 6'!$BJ$45,IF(MAX([1]Βοηθητικό!$E$45:$J$45)=MAX([1]Βοηθητικό!$E$1:$J$1)-1,'[1]ΣΤΟΙΧΕΙΑ ΕΤΟΥΣ 5'!$BJ$45,IF(MAX([1]Βοηθητικό!$E$45:$J$45)=MAX([1]Βοηθητικό!$E$1:$J$1)-2,'[1]ΣΤΟΙΧΕΙΑ ΕΤΟΥΣ 4'!$BJ$45,IF(MAX([1]Βοηθητικό!$E$45:$J$45)=MAX([1]Βοηθητικό!$E$1:$J$1)-3,'[1]ΣΤΟΙΧΕΙΑ ΕΤΟΥΣ 3'!$BJ$45,IF(MAX([1]Βοηθητικό!$E$45:$J$45)=MAX([1]Βοηθητικό!$E$1:$J$1)-4,'[1]ΣΤΟΙΧΕΙΑ ΕΤΟΥΣ 2'!$BJ$45,IF(MAX([1]Βοηθητικό!$E$45:$J$45)=MAX([1]Βοηθητικό!$E$1:$J$1)-5,'[1]ΣΤΟΙΧΕΙΑ ΕΤΟΥΣ 1'!$BJ$45,""))))))</f>
        <v>23668572</v>
      </c>
    </row>
    <row r="3354" spans="1:4" x14ac:dyDescent="0.25">
      <c r="A3354" s="1" t="s">
        <v>62</v>
      </c>
      <c r="B3354" s="6">
        <f>IF(MAX([1]Βοηθητικό!$E$45:$J$45)-2=MAX([1]Βοηθητικό!$E$1:$J$1)-2,'[1]ΣΤΟΙΧΕΙΑ ΕΤΟΥΣ 4'!$BK$45,IF(MAX([1]Βοηθητικό!$E$45:$J$45)-2=MAX([1]Βοηθητικό!$E$1:$J$1)-3,'[1]ΣΤΟΙΧΕΙΑ ΕΤΟΥΣ 3'!$BK$45,IF(MAX([1]Βοηθητικό!$E$45:$J$45)-2=MAX([1]Βοηθητικό!$E$1:$J$1)-4,'[1]ΣΤΟΙΧΕΙΑ ΕΤΟΥΣ 2'!$BK$45,IF(MAX([1]Βοηθητικό!$E$45:$J$45)-2=MAX([1]Βοηθητικό!$E$1:$J$1)-5,'[1]ΣΤΟΙΧΕΙΑ ΕΤΟΥΣ 1'!$BK$45,""))))</f>
        <v>0</v>
      </c>
      <c r="C3354" s="6">
        <f>IF(MAX([1]Βοηθητικό!$E$45:$J$45)-1=MAX([1]Βοηθητικό!$E$1:$J$1)-1,'[1]ΣΤΟΙΧΕΙΑ ΕΤΟΥΣ 5'!$BK$45,IF(MAX([1]Βοηθητικό!$E$45:$J$45)-1=MAX([1]Βοηθητικό!$E$1:$J$1)-2,'[1]ΣΤΟΙΧΕΙΑ ΕΤΟΥΣ 4'!$BK$45,IF(MAX([1]Βοηθητικό!$E$45:$J$45)-1=MAX([1]Βοηθητικό!$E$1:$J$1)-3,'[1]ΣΤΟΙΧΕΙΑ ΕΤΟΥΣ 3'!$BK$45,IF(MAX([1]Βοηθητικό!$E$45:$J$45)-1=MAX([1]Βοηθητικό!$E$1:$J$1)-4,'[1]ΣΤΟΙΧΕΙΑ ΕΤΟΥΣ 2'!$BK$45,IF(MAX([1]Βοηθητικό!$E$45:$J$45)-1=MAX([1]Βοηθητικό!$E$1:$J$1)-5,'[1]ΣΤΟΙΧΕΙΑ ΕΤΟΥΣ 1'!$BK$45,"")))))</f>
        <v>224444</v>
      </c>
      <c r="D3354" s="7">
        <f>IF(MAX([1]Βοηθητικό!$E$45:$J$45)=MAX([1]Βοηθητικό!$E$1:$J$1),'[1]ΣΤΟΙΧΕΙΑ ΕΤΟΥΣ 6'!$BK$45,IF(MAX([1]Βοηθητικό!$E$45:$J$45)=MAX([1]Βοηθητικό!$E$1:$J$1)-1,'[1]ΣΤΟΙΧΕΙΑ ΕΤΟΥΣ 5'!$BK$45,IF(MAX([1]Βοηθητικό!$E$45:$J$45)=MAX([1]Βοηθητικό!$E$1:$J$1)-2,'[1]ΣΤΟΙΧΕΙΑ ΕΤΟΥΣ 4'!$BK$45,IF(MAX([1]Βοηθητικό!$E$45:$J$45)=MAX([1]Βοηθητικό!$E$1:$J$1)-3,'[1]ΣΤΟΙΧΕΙΑ ΕΤΟΥΣ 3'!$BK$45,IF(MAX([1]Βοηθητικό!$E$45:$J$45)=MAX([1]Βοηθητικό!$E$1:$J$1)-4,'[1]ΣΤΟΙΧΕΙΑ ΕΤΟΥΣ 2'!$BK$45,IF(MAX([1]Βοηθητικό!$E$45:$J$45)=MAX([1]Βοηθητικό!$E$1:$J$1)-5,'[1]ΣΤΟΙΧΕΙΑ ΕΤΟΥΣ 1'!$BK$45,""))))))</f>
        <v>109754</v>
      </c>
    </row>
    <row r="3355" spans="1:4" x14ac:dyDescent="0.25">
      <c r="A3355" s="1" t="s">
        <v>31</v>
      </c>
      <c r="B3355" s="6">
        <f>IF(MAX([1]Βοηθητικό!$E$45:$J$45)-2=MAX([1]Βοηθητικό!$E$1:$J$1)-2,'[1]ΣΤΟΙΧΕΙΑ ΕΤΟΥΣ 4'!$AF$45,IF(MAX([1]Βοηθητικό!$E$45:$J$45)-2=MAX([1]Βοηθητικό!$E$1:$J$1)-3,'[1]ΣΤΟΙΧΕΙΑ ΕΤΟΥΣ 3'!$AF$45,IF(MAX([1]Βοηθητικό!$E$45:$J$45)-2=MAX([1]Βοηθητικό!$E$1:$J$1)-4,'[1]ΣΤΟΙΧΕΙΑ ΕΤΟΥΣ 2'!$AF$45,IF(MAX([1]Βοηθητικό!$E$45:$J$45)-2=MAX([1]Βοηθητικό!$E$1:$J$1)-5,'[1]ΣΤΟΙΧΕΙΑ ΕΤΟΥΣ 1'!$AF$45,""))))</f>
        <v>36090954</v>
      </c>
      <c r="C3355" s="6">
        <f>IF(MAX([1]Βοηθητικό!$E$45:$J$45)-1=MAX([1]Βοηθητικό!$E$1:$J$1)-1,'[1]ΣΤΟΙΧΕΙΑ ΕΤΟΥΣ 5'!$AF$45,IF(MAX([1]Βοηθητικό!$E$45:$J$45)-1=MAX([1]Βοηθητικό!$E$1:$J$1)-2,'[1]ΣΤΟΙΧΕΙΑ ΕΤΟΥΣ 4'!$AF$45,IF(MAX([1]Βοηθητικό!$E$45:$J$45)-1=MAX([1]Βοηθητικό!$E$1:$J$1)-3,'[1]ΣΤΟΙΧΕΙΑ ΕΤΟΥΣ 3'!$AF$45,IF(MAX([1]Βοηθητικό!$E$45:$J$45)-1=MAX([1]Βοηθητικό!$E$1:$J$1)-4,'[1]ΣΤΟΙΧΕΙΑ ΕΤΟΥΣ 2'!$AF$45,IF(MAX([1]Βοηθητικό!$E$45:$J$45)-1=MAX([1]Βοηθητικό!$E$1:$J$1)-5,'[1]ΣΤΟΙΧΕΙΑ ΕΤΟΥΣ 1'!$AF$45,"")))))</f>
        <v>39551904</v>
      </c>
      <c r="D3355" s="7">
        <f>IF(MAX([1]Βοηθητικό!$E$45:$J$45)=MAX([1]Βοηθητικό!$E$1:$J$1),'[1]ΣΤΟΙΧΕΙΑ ΕΤΟΥΣ 6'!$AF$45,IF(MAX([1]Βοηθητικό!$E$45:$J$45)=MAX([1]Βοηθητικό!$E$1:$J$1)-1,'[1]ΣΤΟΙΧΕΙΑ ΕΤΟΥΣ 5'!$AF$45,IF(MAX([1]Βοηθητικό!$E$45:$J$45)=MAX([1]Βοηθητικό!$E$1:$J$1)-2,'[1]ΣΤΟΙΧΕΙΑ ΕΤΟΥΣ 4'!$AF$45,IF(MAX([1]Βοηθητικό!$E$45:$J$45)=MAX([1]Βοηθητικό!$E$1:$J$1)-3,'[1]ΣΤΟΙΧΕΙΑ ΕΤΟΥΣ 3'!$AF$45,IF(MAX([1]Βοηθητικό!$E$45:$J$45)=MAX([1]Βοηθητικό!$E$1:$J$1)-4,'[1]ΣΤΟΙΧΕΙΑ ΕΤΟΥΣ 2'!$AF$45,IF(MAX([1]Βοηθητικό!$E$45:$J$45)=MAX([1]Βοηθητικό!$E$1:$J$1)-5,'[1]ΣΤΟΙΧΕΙΑ ΕΤΟΥΣ 1'!$AF$45,""))))))</f>
        <v>32491236</v>
      </c>
    </row>
    <row r="3356" spans="1:4" x14ac:dyDescent="0.25">
      <c r="A3356" s="1" t="s">
        <v>187</v>
      </c>
      <c r="B3356" s="6">
        <f>IF(MAX([1]Βοηθητικό!$E$45:$J$45)-2=MAX([1]Βοηθητικό!$E$1:$J$1)-2,'[1]ΣΤΟΙΧΕΙΑ ΕΤΟΥΣ 4'!$AG$45,IF(MAX([1]Βοηθητικό!$E$45:$J$45)-2=MAX([1]Βοηθητικό!$E$1:$J$1)-3,'[1]ΣΤΟΙΧΕΙΑ ΕΤΟΥΣ 3'!$AG$45,IF(MAX([1]Βοηθητικό!$E$45:$J$45)-2=MAX([1]Βοηθητικό!$E$1:$J$1)-4,'[1]ΣΤΟΙΧΕΙΑ ΕΤΟΥΣ 2'!$AG$45,IF(MAX([1]Βοηθητικό!$E$45:$J$45)-2=MAX([1]Βοηθητικό!$E$1:$J$1)-5,'[1]ΣΤΟΙΧΕΙΑ ΕΤΟΥΣ 1'!$AG$45,""))))</f>
        <v>10390129</v>
      </c>
      <c r="C3356" s="6">
        <f>IF(MAX([1]Βοηθητικό!$E$45:$J$45)-1=MAX([1]Βοηθητικό!$E$1:$J$1)-1,'[1]ΣΤΟΙΧΕΙΑ ΕΤΟΥΣ 5'!$AG$45,IF(MAX([1]Βοηθητικό!$E$45:$J$45)-1=MAX([1]Βοηθητικό!$E$1:$J$1)-2,'[1]ΣΤΟΙΧΕΙΑ ΕΤΟΥΣ 4'!$AG$45,IF(MAX([1]Βοηθητικό!$E$45:$J$45)-1=MAX([1]Βοηθητικό!$E$1:$J$1)-3,'[1]ΣΤΟΙΧΕΙΑ ΕΤΟΥΣ 3'!$AG$45,IF(MAX([1]Βοηθητικό!$E$45:$J$45)-1=MAX([1]Βοηθητικό!$E$1:$J$1)-4,'[1]ΣΤΟΙΧΕΙΑ ΕΤΟΥΣ 2'!$AG$45,IF(MAX([1]Βοηθητικό!$E$45:$J$45)-1=MAX([1]Βοηθητικό!$E$1:$J$1)-5,'[1]ΣΤΟΙΧΕΙΑ ΕΤΟΥΣ 1'!$AG$45,"")))))</f>
        <v>13459294</v>
      </c>
      <c r="D3356" s="7">
        <f>IF(MAX([1]Βοηθητικό!$E$45:$J$45)=MAX([1]Βοηθητικό!$E$1:$J$1),'[1]ΣΤΟΙΧΕΙΑ ΕΤΟΥΣ 6'!$AG$45,IF(MAX([1]Βοηθητικό!$E$45:$J$45)=MAX([1]Βοηθητικό!$E$1:$J$1)-1,'[1]ΣΤΟΙΧΕΙΑ ΕΤΟΥΣ 5'!$AG$45,IF(MAX([1]Βοηθητικό!$E$45:$J$45)=MAX([1]Βοηθητικό!$E$1:$J$1)-2,'[1]ΣΤΟΙΧΕΙΑ ΕΤΟΥΣ 4'!$AG$45,IF(MAX([1]Βοηθητικό!$E$45:$J$45)=MAX([1]Βοηθητικό!$E$1:$J$1)-3,'[1]ΣΤΟΙΧΕΙΑ ΕΤΟΥΣ 3'!$AG$45,IF(MAX([1]Βοηθητικό!$E$45:$J$45)=MAX([1]Βοηθητικό!$E$1:$J$1)-4,'[1]ΣΤΟΙΧΕΙΑ ΕΤΟΥΣ 2'!$AG$45,IF(MAX([1]Βοηθητικό!$E$45:$J$45)=MAX([1]Βοηθητικό!$E$1:$J$1)-5,'[1]ΣΤΟΙΧΕΙΑ ΕΤΟΥΣ 1'!$AG$45,""))))))</f>
        <v>5030050</v>
      </c>
    </row>
    <row r="3357" spans="1:4" x14ac:dyDescent="0.25">
      <c r="A3357" s="1" t="s">
        <v>188</v>
      </c>
      <c r="B3357" s="6">
        <f>IF(MAX([1]Βοηθητικό!$E$45:$J$45)-2=MAX([1]Βοηθητικό!$E$1:$J$1)-2,'[1]ΣΤΟΙΧΕΙΑ ΕΤΟΥΣ 4'!$AH$45,IF(MAX([1]Βοηθητικό!$E$45:$J$45)-2=MAX([1]Βοηθητικό!$E$1:$J$1)-3,'[1]ΣΤΟΙΧΕΙΑ ΕΤΟΥΣ 3'!$AH$45,IF(MAX([1]Βοηθητικό!$E$45:$J$45)-2=MAX([1]Βοηθητικό!$E$1:$J$1)-4,'[1]ΣΤΟΙΧΕΙΑ ΕΤΟΥΣ 2'!$AH$45,IF(MAX([1]Βοηθητικό!$E$45:$J$45)-2=MAX([1]Βοηθητικό!$E$1:$J$1)-5,'[1]ΣΤΟΙΧΕΙΑ ΕΤΟΥΣ 1'!$AH$45,""))))</f>
        <v>106084</v>
      </c>
      <c r="C3357" s="6">
        <f>IF(MAX([1]Βοηθητικό!$E$45:$J$45)-1=MAX([1]Βοηθητικό!$E$1:$J$1)-1,'[1]ΣΤΟΙΧΕΙΑ ΕΤΟΥΣ 5'!$AH$45,IF(MAX([1]Βοηθητικό!$E$45:$J$45)-1=MAX([1]Βοηθητικό!$E$1:$J$1)-2,'[1]ΣΤΟΙΧΕΙΑ ΕΤΟΥΣ 4'!$AH$45,IF(MAX([1]Βοηθητικό!$E$45:$J$45)-1=MAX([1]Βοηθητικό!$E$1:$J$1)-3,'[1]ΣΤΟΙΧΕΙΑ ΕΤΟΥΣ 3'!$AH$45,IF(MAX([1]Βοηθητικό!$E$45:$J$45)-1=MAX([1]Βοηθητικό!$E$1:$J$1)-4,'[1]ΣΤΟΙΧΕΙΑ ΕΤΟΥΣ 2'!$AH$45,IF(MAX([1]Βοηθητικό!$E$45:$J$45)-1=MAX([1]Βοηθητικό!$E$1:$J$1)-5,'[1]ΣΤΟΙΧΕΙΑ ΕΤΟΥΣ 1'!$AH$45,"")))))</f>
        <v>991201</v>
      </c>
      <c r="D3357" s="7">
        <f>IF(MAX([1]Βοηθητικό!$E$45:$J$45)=MAX([1]Βοηθητικό!$E$1:$J$1),'[1]ΣΤΟΙΧΕΙΑ ΕΤΟΥΣ 6'!$AH$45,IF(MAX([1]Βοηθητικό!$E$45:$J$45)=MAX([1]Βοηθητικό!$E$1:$J$1)-1,'[1]ΣΤΟΙΧΕΙΑ ΕΤΟΥΣ 5'!$AH$45,IF(MAX([1]Βοηθητικό!$E$45:$J$45)=MAX([1]Βοηθητικό!$E$1:$J$1)-2,'[1]ΣΤΟΙΧΕΙΑ ΕΤΟΥΣ 4'!$AH$45,IF(MAX([1]Βοηθητικό!$E$45:$J$45)=MAX([1]Βοηθητικό!$E$1:$J$1)-3,'[1]ΣΤΟΙΧΕΙΑ ΕΤΟΥΣ 3'!$AH$45,IF(MAX([1]Βοηθητικό!$E$45:$J$45)=MAX([1]Βοηθητικό!$E$1:$J$1)-4,'[1]ΣΤΟΙΧΕΙΑ ΕΤΟΥΣ 2'!$AH$45,IF(MAX([1]Βοηθητικό!$E$45:$J$45)=MAX([1]Βοηθητικό!$E$1:$J$1)-5,'[1]ΣΤΟΙΧΕΙΑ ΕΤΟΥΣ 1'!$AH$45,""))))))</f>
        <v>678822</v>
      </c>
    </row>
    <row r="3358" spans="1:4" x14ac:dyDescent="0.25">
      <c r="A3358" s="1" t="s">
        <v>189</v>
      </c>
      <c r="B3358" s="6">
        <f>IF(MAX([1]Βοηθητικό!$E$45:$J$45)-2=MAX([1]Βοηθητικό!$E$1:$J$1)-2,'[1]ΣΤΟΙΧΕΙΑ ΕΤΟΥΣ 4'!$AI$45,IF(MAX([1]Βοηθητικό!$E$45:$J$45)-2=MAX([1]Βοηθητικό!$E$1:$J$1)-3,'[1]ΣΤΟΙΧΕΙΑ ΕΤΟΥΣ 3'!$AI$45,IF(MAX([1]Βοηθητικό!$E$45:$J$45)-2=MAX([1]Βοηθητικό!$E$1:$J$1)-4,'[1]ΣΤΟΙΧΕΙΑ ΕΤΟΥΣ 2'!$AI$45,IF(MAX([1]Βοηθητικό!$E$45:$J$45)-2=MAX([1]Βοηθητικό!$E$1:$J$1)-5,'[1]ΣΤΟΙΧΕΙΑ ΕΤΟΥΣ 1'!$AI$45,""))))</f>
        <v>0</v>
      </c>
      <c r="C3358" s="6">
        <f>IF(MAX([1]Βοηθητικό!$E$45:$J$45)-1=MAX([1]Βοηθητικό!$E$1:$J$1)-1,'[1]ΣΤΟΙΧΕΙΑ ΕΤΟΥΣ 5'!$AI$45,IF(MAX([1]Βοηθητικό!$E$45:$J$45)-1=MAX([1]Βοηθητικό!$E$1:$J$1)-2,'[1]ΣΤΟΙΧΕΙΑ ΕΤΟΥΣ 4'!$AI$45,IF(MAX([1]Βοηθητικό!$E$45:$J$45)-1=MAX([1]Βοηθητικό!$E$1:$J$1)-3,'[1]ΣΤΟΙΧΕΙΑ ΕΤΟΥΣ 3'!$AI$45,IF(MAX([1]Βοηθητικό!$E$45:$J$45)-1=MAX([1]Βοηθητικό!$E$1:$J$1)-4,'[1]ΣΤΟΙΧΕΙΑ ΕΤΟΥΣ 2'!$AI$45,IF(MAX([1]Βοηθητικό!$E$45:$J$45)-1=MAX([1]Βοηθητικό!$E$1:$J$1)-5,'[1]ΣΤΟΙΧΕΙΑ ΕΤΟΥΣ 1'!$AI$45,"")))))</f>
        <v>0</v>
      </c>
      <c r="D3358" s="7">
        <f>IF(MAX([1]Βοηθητικό!$E$45:$J$45)=MAX([1]Βοηθητικό!$E$1:$J$1),'[1]ΣΤΟΙΧΕΙΑ ΕΤΟΥΣ 6'!$AI$45,IF(MAX([1]Βοηθητικό!$E$45:$J$45)=MAX([1]Βοηθητικό!$E$1:$J$1)-1,'[1]ΣΤΟΙΧΕΙΑ ΕΤΟΥΣ 5'!$AI$45,IF(MAX([1]Βοηθητικό!$E$45:$J$45)=MAX([1]Βοηθητικό!$E$1:$J$1)-2,'[1]ΣΤΟΙΧΕΙΑ ΕΤΟΥΣ 4'!$AI$45,IF(MAX([1]Βοηθητικό!$E$45:$J$45)=MAX([1]Βοηθητικό!$E$1:$J$1)-3,'[1]ΣΤΟΙΧΕΙΑ ΕΤΟΥΣ 3'!$AI$45,IF(MAX([1]Βοηθητικό!$E$45:$J$45)=MAX([1]Βοηθητικό!$E$1:$J$1)-4,'[1]ΣΤΟΙΧΕΙΑ ΕΤΟΥΣ 2'!$AI$45,IF(MAX([1]Βοηθητικό!$E$45:$J$45)=MAX([1]Βοηθητικό!$E$1:$J$1)-5,'[1]ΣΤΟΙΧΕΙΑ ΕΤΟΥΣ 1'!$AI$45,""))))))</f>
        <v>0</v>
      </c>
    </row>
    <row r="3359" spans="1:4" x14ac:dyDescent="0.25">
      <c r="A3359" s="1" t="s">
        <v>36</v>
      </c>
      <c r="B3359" s="6">
        <f>IF(MAX([1]Βοηθητικό!$E$45:$J$45)-2=MAX([1]Βοηθητικό!$E$1:$J$1)-2,'[1]ΣΤΟΙΧΕΙΑ ΕΤΟΥΣ 4'!$AK$45,IF(MAX([1]Βοηθητικό!$E$45:$J$45)-2=MAX([1]Βοηθητικό!$E$1:$J$1)-3,'[1]ΣΤΟΙΧΕΙΑ ΕΤΟΥΣ 3'!$AK$45,IF(MAX([1]Βοηθητικό!$E$45:$J$45)-2=MAX([1]Βοηθητικό!$E$1:$J$1)-4,'[1]ΣΤΟΙΧΕΙΑ ΕΤΟΥΣ 2'!$AK$45,IF(MAX([1]Βοηθητικό!$E$45:$J$45)-2=MAX([1]Βοηθητικό!$E$1:$J$1)-5,'[1]ΣΤΟΙΧΕΙΑ ΕΤΟΥΣ 1'!$AK$45,""))))</f>
        <v>25594741</v>
      </c>
      <c r="C3359" s="6">
        <f>IF(MAX([1]Βοηθητικό!$E$45:$J$45)-1=MAX([1]Βοηθητικό!$E$1:$J$1)-1,'[1]ΣΤΟΙΧΕΙΑ ΕΤΟΥΣ 5'!$AK$45,IF(MAX([1]Βοηθητικό!$E$45:$J$45)-1=MAX([1]Βοηθητικό!$E$1:$J$1)-2,'[1]ΣΤΟΙΧΕΙΑ ΕΤΟΥΣ 4'!$AK$45,IF(MAX([1]Βοηθητικό!$E$45:$J$45)-1=MAX([1]Βοηθητικό!$E$1:$J$1)-3,'[1]ΣΤΟΙΧΕΙΑ ΕΤΟΥΣ 3'!$AK$45,IF(MAX([1]Βοηθητικό!$E$45:$J$45)-1=MAX([1]Βοηθητικό!$E$1:$J$1)-4,'[1]ΣΤΟΙΧΕΙΑ ΕΤΟΥΣ 2'!$AK$45,IF(MAX([1]Βοηθητικό!$E$45:$J$45)-1=MAX([1]Βοηθητικό!$E$1:$J$1)-5,'[1]ΣΤΟΙΧΕΙΑ ΕΤΟΥΣ 1'!$AK$45,"")))))</f>
        <v>25101409</v>
      </c>
      <c r="D3359" s="7">
        <f>IF(MAX([1]Βοηθητικό!$E$45:$J$45)=MAX([1]Βοηθητικό!$E$1:$J$1),'[1]ΣΤΟΙΧΕΙΑ ΕΤΟΥΣ 6'!$AK$45,IF(MAX([1]Βοηθητικό!$E$45:$J$45)=MAX([1]Βοηθητικό!$E$1:$J$1)-1,'[1]ΣΤΟΙΧΕΙΑ ΕΤΟΥΣ 5'!$AK$45,IF(MAX([1]Βοηθητικό!$E$45:$J$45)=MAX([1]Βοηθητικό!$E$1:$J$1)-2,'[1]ΣΤΟΙΧΕΙΑ ΕΤΟΥΣ 4'!$AK$45,IF(MAX([1]Βοηθητικό!$E$45:$J$45)=MAX([1]Βοηθητικό!$E$1:$J$1)-3,'[1]ΣΤΟΙΧΕΙΑ ΕΤΟΥΣ 3'!$AK$45,IF(MAX([1]Βοηθητικό!$E$45:$J$45)=MAX([1]Βοηθητικό!$E$1:$J$1)-4,'[1]ΣΤΟΙΧΕΙΑ ΕΤΟΥΣ 2'!$AK$45,IF(MAX([1]Βοηθητικό!$E$45:$J$45)=MAX([1]Βοηθητικό!$E$1:$J$1)-5,'[1]ΣΤΟΙΧΕΙΑ ΕΤΟΥΣ 1'!$AK$45,""))))))</f>
        <v>26782364</v>
      </c>
    </row>
    <row r="3360" spans="1:4" x14ac:dyDescent="0.25">
      <c r="A3360" s="1" t="s">
        <v>37</v>
      </c>
      <c r="B3360" s="6">
        <f>IF(MAX([1]Βοηθητικό!$E$45:$J$45)-2=MAX([1]Βοηθητικό!$E$1:$J$1)-2,'[1]ΣΤΟΙΧΕΙΑ ΕΤΟΥΣ 4'!$AL$45,IF(MAX([1]Βοηθητικό!$E$45:$J$45)-2=MAX([1]Βοηθητικό!$E$1:$J$1)-3,'[1]ΣΤΟΙΧΕΙΑ ΕΤΟΥΣ 3'!$AL$45,IF(MAX([1]Βοηθητικό!$E$45:$J$45)-2=MAX([1]Βοηθητικό!$E$1:$J$1)-4,'[1]ΣΤΟΙΧΕΙΑ ΕΤΟΥΣ 2'!$AL$45,IF(MAX([1]Βοηθητικό!$E$45:$J$45)-2=MAX([1]Βοηθητικό!$E$1:$J$1)-5,'[1]ΣΤΟΙΧΕΙΑ ΕΤΟΥΣ 1'!$AL$45,""))))</f>
        <v>40662259</v>
      </c>
      <c r="C3360" s="6">
        <f>IF(MAX([1]Βοηθητικό!$E$45:$J$45)-1=MAX([1]Βοηθητικό!$E$1:$J$1)-1,'[1]ΣΤΟΙΧΕΙΑ ΕΤΟΥΣ 5'!$AL$45,IF(MAX([1]Βοηθητικό!$E$45:$J$45)-1=MAX([1]Βοηθητικό!$E$1:$J$1)-2,'[1]ΣΤΟΙΧΕΙΑ ΕΤΟΥΣ 4'!$AL$45,IF(MAX([1]Βοηθητικό!$E$45:$J$45)-1=MAX([1]Βοηθητικό!$E$1:$J$1)-3,'[1]ΣΤΟΙΧΕΙΑ ΕΤΟΥΣ 3'!$AL$45,IF(MAX([1]Βοηθητικό!$E$45:$J$45)-1=MAX([1]Βοηθητικό!$E$1:$J$1)-4,'[1]ΣΤΟΙΧΕΙΑ ΕΤΟΥΣ 2'!$AL$45,IF(MAX([1]Βοηθητικό!$E$45:$J$45)-1=MAX([1]Βοηθητικό!$E$1:$J$1)-5,'[1]ΣΤΟΙΧΕΙΑ ΕΤΟΥΣ 1'!$AL$45,"")))))</f>
        <v>41196487</v>
      </c>
      <c r="D3360" s="7">
        <f>IF(MAX([1]Βοηθητικό!$E$45:$J$45)=MAX([1]Βοηθητικό!$E$1:$J$1),'[1]ΣΤΟΙΧΕΙΑ ΕΤΟΥΣ 6'!$AL$45,IF(MAX([1]Βοηθητικό!$E$45:$J$45)=MAX([1]Βοηθητικό!$E$1:$J$1)-1,'[1]ΣΤΟΙΧΕΙΑ ΕΤΟΥΣ 5'!$AL$45,IF(MAX([1]Βοηθητικό!$E$45:$J$45)=MAX([1]Βοηθητικό!$E$1:$J$1)-2,'[1]ΣΤΟΙΧΕΙΑ ΕΤΟΥΣ 4'!$AL$45,IF(MAX([1]Βοηθητικό!$E$45:$J$45)=MAX([1]Βοηθητικό!$E$1:$J$1)-3,'[1]ΣΤΟΙΧΕΙΑ ΕΤΟΥΣ 3'!$AL$45,IF(MAX([1]Βοηθητικό!$E$45:$J$45)=MAX([1]Βοηθητικό!$E$1:$J$1)-4,'[1]ΣΤΟΙΧΕΙΑ ΕΤΟΥΣ 2'!$AL$45,IF(MAX([1]Βοηθητικό!$E$45:$J$45)=MAX([1]Βοηθητικό!$E$1:$J$1)-5,'[1]ΣΤΟΙΧΕΙΑ ΕΤΟΥΣ 1'!$AL$45,""))))))</f>
        <v>42545676</v>
      </c>
    </row>
    <row r="3361" spans="1:4" x14ac:dyDescent="0.25">
      <c r="A3361" s="1"/>
      <c r="B3361" s="4" t="str">
        <f>IF(MAX([1]Βοηθητικό!$E$45:$J$45)-2=MAX([1]Βοηθητικό!$E$1:$J$1)-2,LEFT('[1]ΣΤΟΙΧΕΙΑ ΕΤΟΥΣ 4'!$F$45,10),IF(MAX([1]Βοηθητικό!$E$45:$J$45)-2=MAX([1]Βοηθητικό!$E$1:$J$1)-3,LEFT('[1]ΣΤΟΙΧΕΙΑ ΕΤΟΥΣ 3'!$F$45,10),IF(MAX([1]Βοηθητικό!$E$45:$J$45)-2=MAX([1]Βοηθητικό!$E$1:$J$1)-4,LEFT('[1]ΣΤΟΙΧΕΙΑ ΕΤΟΥΣ 2'!$F$45,10),IF(MAX([1]Βοηθητικό!$E$45:$J$45)-2=MAX([1]Βοηθητικό!$E$1:$J$1)-5,LEFT('[1]ΣΤΟΙΧΕΙΑ ΕΤΟΥΣ 1'!$F$45,10),""))))</f>
        <v>01/01/2017</v>
      </c>
      <c r="C3361" s="17" t="str">
        <f>IF(MAX([1]Βοηθητικό!$E$45:$J$45)-1=MAX([1]Βοηθητικό!$E$1:$J$1)-1,LEFT('[1]ΣΤΟΙΧΕΙΑ ΕΤΟΥΣ 5'!$F$45,10),IF(MAX([1]Βοηθητικό!$E$45:$J$45)-1=MAX([1]Βοηθητικό!$E$1:$J$1)-2,LEFT('[1]ΣΤΟΙΧΕΙΑ ΕΤΟΥΣ 4'!$F$45,10),IF(MAX([1]Βοηθητικό!$E$45:$J$45)-1=MAX([1]Βοηθητικό!$E$1:$J$1)-3,LEFT('[1]ΣΤΟΙΧΕΙΑ ΕΤΟΥΣ 3'!$F$45,10),IF(MAX([1]Βοηθητικό!$E$45:$J$45)-1=MAX([1]Βοηθητικό!$E$1:$J$1)-4,LEFT('[1]ΣΤΟΙΧΕΙΑ ΕΤΟΥΣ 2'!$F$45,10),IF(MAX([1]Βοηθητικό!$E$45:$J$45)-1=MAX([1]Βοηθητικό!$E$1:$J$1)-5,LEFT('[1]ΣΤΟΙΧΕΙΑ ΕΤΟΥΣ 1'!$F$45,10),"")))))</f>
        <v>01/01/2018</v>
      </c>
      <c r="D3361" s="5" t="str">
        <f>IF(MAX([1]Βοηθητικό!$E$45:$J$45)=MAX([1]Βοηθητικό!$E$1:$J$1),LEFT('[1]ΣΤΟΙΧΕΙΑ ΕΤΟΥΣ 6'!$F$45,10),IF(MAX([1]Βοηθητικό!$E$45:$J$45)=MAX([1]Βοηθητικό!$E$1:$J$1)-1,LEFT('[1]ΣΤΟΙΧΕΙΑ ΕΤΟΥΣ 5'!$F$45,10),IF(MAX([1]Βοηθητικό!$E$45:$J$45)=MAX([1]Βοηθητικό!$E$1:$J$1)-2,LEFT('[1]ΣΤΟΙΧΕΙΑ ΕΤΟΥΣ 4'!$F$45,10),IF(MAX([1]Βοηθητικό!$E$45:$J$45)=MAX([1]Βοηθητικό!$E$1:$J$1)-3,LEFT('[1]ΣΤΟΙΧΕΙΑ ΕΤΟΥΣ 3'!$F$45,10),IF(MAX([1]Βοηθητικό!$E$45:$J$45)=MAX([1]Βοηθητικό!$E$1:$J$1)-4,LEFT('[1]ΣΤΟΙΧΕΙΑ ΕΤΟΥΣ 2'!$F$45,10),IF(MAX([1]Βοηθητικό!$E$45:$J$45)=MAX([1]Βοηθητικό!$E$1:$J$1)-5,LEFT('[1]ΣΤΟΙΧΕΙΑ ΕΤΟΥΣ 1'!$F$45,10),""))))))</f>
        <v>01/01/2019</v>
      </c>
    </row>
    <row r="3362" spans="1:4" x14ac:dyDescent="0.25">
      <c r="A3362" s="3" t="s">
        <v>190</v>
      </c>
      <c r="B3362" s="4" t="str">
        <f>IF(MAX([1]Βοηθητικό!$E$45:$J$45)-2=MAX([1]Βοηθητικό!$E$1:$J$1)-2,RIGHT('[1]ΣΤΟΙΧΕΙΑ ΕΤΟΥΣ 4'!$F$45,10),IF(MAX([1]Βοηθητικό!$E$45:$J$45)-2=MAX([1]Βοηθητικό!$E$1:$J$1)-3,RIGHT('[1]ΣΤΟΙΧΕΙΑ ΕΤΟΥΣ 3'!$F$45,10),IF(MAX([1]Βοηθητικό!$E$45:$J$45)-2=MAX([1]Βοηθητικό!$E$1:$J$1)-4,RIGHT('[1]ΣΤΟΙΧΕΙΑ ΕΤΟΥΣ 2'!$F$45,10),IF(MAX([1]Βοηθητικό!$E$45:$J$45)-2=MAX([1]Βοηθητικό!$E$1:$J$1)-5,RIGHT('[1]ΣΤΟΙΧΕΙΑ ΕΤΟΥΣ 1'!$F$45,10),""))))</f>
        <v>31/12/2017</v>
      </c>
      <c r="C3362" s="17" t="str">
        <f>IF(MAX([1]Βοηθητικό!$E$45:$J$45)-1=MAX([1]Βοηθητικό!$E$1:$J$1)-1,RIGHT('[1]ΣΤΟΙΧΕΙΑ ΕΤΟΥΣ 5'!$F$45,10),IF(MAX([1]Βοηθητικό!$E$45:$J$45)-1=MAX([1]Βοηθητικό!$E$1:$J$1)-2,RIGHT('[1]ΣΤΟΙΧΕΙΑ ΕΤΟΥΣ 4'!$F$45,10),IF(MAX([1]Βοηθητικό!$E$45:$J$45)-1=MAX([1]Βοηθητικό!$E$1:$J$1)-3,RIGHT('[1]ΣΤΟΙΧΕΙΑ ΕΤΟΥΣ 3'!$F$45,10),IF(MAX([1]Βοηθητικό!$E$45:$J$45)-1=MAX([1]Βοηθητικό!$E$1:$J$1)-4,RIGHT('[1]ΣΤΟΙΧΕΙΑ ΕΤΟΥΣ 2'!$F$45,10),IF(MAX([1]Βοηθητικό!$E$45:$J$45)-1=MAX([1]Βοηθητικό!$E$1:$J$1)-5,RIGHT('[1]ΣΤΟΙΧΕΙΑ ΕΤΟΥΣ 1'!$F$45,10),"")))))</f>
        <v>31/12/2018</v>
      </c>
      <c r="D3362" s="5" t="str">
        <f>IF(MAX([1]Βοηθητικό!$E$45:$J$45)=MAX([1]Βοηθητικό!$E$1:$J$1),RIGHT('[1]ΣΤΟΙΧΕΙΑ ΕΤΟΥΣ 6'!$F$45,10),IF(MAX([1]Βοηθητικό!$E$45:$J$45)=MAX([1]Βοηθητικό!$E$1:$J$1)-1,RIGHT('[1]ΣΤΟΙΧΕΙΑ ΕΤΟΥΣ 5'!$F$45,10),IF(MAX([1]Βοηθητικό!$E$45:$J$45)=MAX([1]Βοηθητικό!$E$1:$J$1)-2,RIGHT('[1]ΣΤΟΙΧΕΙΑ ΕΤΟΥΣ 4'!$F$45,10),IF(MAX([1]Βοηθητικό!$E$45:$J$45)=MAX([1]Βοηθητικό!$E$1:$J$1)-3,RIGHT('[1]ΣΤΟΙΧΕΙΑ ΕΤΟΥΣ 3'!$F$45,10),IF(MAX([1]Βοηθητικό!$E$45:$J$45)=MAX([1]Βοηθητικό!$E$1:$J$1)-4,RIGHT('[1]ΣΤΟΙΧΕΙΑ ΕΤΟΥΣ 2'!$F$45,10),IF(MAX([1]Βοηθητικό!$E$45:$J$45)=MAX([1]Βοηθητικό!$E$1:$J$1)-5,RIGHT('[1]ΣΤΟΙΧΕΙΑ ΕΤΟΥΣ 1'!$F$45,10),""))))))</f>
        <v>31/12/2019</v>
      </c>
    </row>
    <row r="3363" spans="1:4" x14ac:dyDescent="0.25">
      <c r="A3363" s="1" t="s">
        <v>39</v>
      </c>
      <c r="B3363" s="6">
        <f>IF(MAX([1]Βοηθητικό!$E$45:$J$45)-2=MAX([1]Βοηθητικό!$E$1:$J$1)-2,'[1]ΣΤΟΙΧΕΙΑ ΕΤΟΥΣ 4'!$AN$45,IF(MAX([1]Βοηθητικό!$E$45:$J$45)-2=MAX([1]Βοηθητικό!$E$1:$J$1)-3,'[1]ΣΤΟΙΧΕΙΑ ΕΤΟΥΣ 3'!$AN$45,IF(MAX([1]Βοηθητικό!$E$45:$J$45)-2=MAX([1]Βοηθητικό!$E$1:$J$1)-4,'[1]ΣΤΟΙΧΕΙΑ ΕΤΟΥΣ 2'!$AN$45,IF(MAX([1]Βοηθητικό!$E$45:$J$45)-2=MAX([1]Βοηθητικό!$E$1:$J$1)-5,'[1]ΣΤΟΙΧΕΙΑ ΕΤΟΥΣ 1'!$AN$45,""))))</f>
        <v>9269264</v>
      </c>
      <c r="C3363" s="6">
        <f>IF(MAX([1]Βοηθητικό!$E$45:$J$45)-1=MAX([1]Βοηθητικό!$E$1:$J$1)-1,'[1]ΣΤΟΙΧΕΙΑ ΕΤΟΥΣ 5'!$AN$45,IF(MAX([1]Βοηθητικό!$E$45:$J$45)-1=MAX([1]Βοηθητικό!$E$1:$J$1)-2,'[1]ΣΤΟΙΧΕΙΑ ΕΤΟΥΣ 4'!$AN$45,IF(MAX([1]Βοηθητικό!$E$45:$J$45)-1=MAX([1]Βοηθητικό!$E$1:$J$1)-3,'[1]ΣΤΟΙΧΕΙΑ ΕΤΟΥΣ 3'!$AN$45,IF(MAX([1]Βοηθητικό!$E$45:$J$45)-1=MAX([1]Βοηθητικό!$E$1:$J$1)-4,'[1]ΣΤΟΙΧΕΙΑ ΕΤΟΥΣ 2'!$AN$45,IF(MAX([1]Βοηθητικό!$E$45:$J$45)-1=MAX([1]Βοηθητικό!$E$1:$J$1)-5,'[1]ΣΤΟΙΧΕΙΑ ΕΤΟΥΣ 1'!$AN$45,"")))))</f>
        <v>10062324</v>
      </c>
      <c r="D3363" s="7">
        <f>IF(MAX([1]Βοηθητικό!$E$45:$J$45)=MAX([1]Βοηθητικό!$E$1:$J$1),'[1]ΣΤΟΙΧΕΙΑ ΕΤΟΥΣ 6'!$AN$45,IF(MAX([1]Βοηθητικό!$E$45:$J$45)=MAX([1]Βοηθητικό!$E$1:$J$1)-1,'[1]ΣΤΟΙΧΕΙΑ ΕΤΟΥΣ 5'!$AN$45,IF(MAX([1]Βοηθητικό!$E$45:$J$45)=MAX([1]Βοηθητικό!$E$1:$J$1)-2,'[1]ΣΤΟΙΧΕΙΑ ΕΤΟΥΣ 4'!$AN$45,IF(MAX([1]Βοηθητικό!$E$45:$J$45)=MAX([1]Βοηθητικό!$E$1:$J$1)-3,'[1]ΣΤΟΙΧΕΙΑ ΕΤΟΥΣ 3'!$AN$45,IF(MAX([1]Βοηθητικό!$E$45:$J$45)=MAX([1]Βοηθητικό!$E$1:$J$1)-4,'[1]ΣΤΟΙΧΕΙΑ ΕΤΟΥΣ 2'!$AN$45,IF(MAX([1]Βοηθητικό!$E$45:$J$45)=MAX([1]Βοηθητικό!$E$1:$J$1)-5,'[1]ΣΤΟΙΧΕΙΑ ΕΤΟΥΣ 1'!$AN$45,""))))))</f>
        <v>11476261</v>
      </c>
    </row>
    <row r="3364" spans="1:4" x14ac:dyDescent="0.25">
      <c r="A3364" s="1" t="s">
        <v>40</v>
      </c>
      <c r="B3364" s="6">
        <f>IF(MAX([1]Βοηθητικό!$E$45:$J$45)-2=MAX([1]Βοηθητικό!$E$1:$J$1)-2,'[1]ΣΤΟΙΧΕΙΑ ΕΤΟΥΣ 4'!$AO$45,IF(MAX([1]Βοηθητικό!$E$45:$J$45)-2=MAX([1]Βοηθητικό!$E$1:$J$1)-3,'[1]ΣΤΟΙΧΕΙΑ ΕΤΟΥΣ 3'!$AO$45,IF(MAX([1]Βοηθητικό!$E$45:$J$45)-2=MAX([1]Βοηθητικό!$E$1:$J$1)-4,'[1]ΣΤΟΙΧΕΙΑ ΕΤΟΥΣ 2'!$AO$45,IF(MAX([1]Βοηθητικό!$E$45:$J$45)-2=MAX([1]Βοηθητικό!$E$1:$J$1)-5,'[1]ΣΤΟΙΧΕΙΑ ΕΤΟΥΣ 1'!$AO$45,""))))</f>
        <v>5297525</v>
      </c>
      <c r="C3364" s="6">
        <f>IF(MAX([1]Βοηθητικό!$E$45:$J$45)-1=MAX([1]Βοηθητικό!$E$1:$J$1)-1,'[1]ΣΤΟΙΧΕΙΑ ΕΤΟΥΣ 5'!$AO$45,IF(MAX([1]Βοηθητικό!$E$45:$J$45)-1=MAX([1]Βοηθητικό!$E$1:$J$1)-2,'[1]ΣΤΟΙΧΕΙΑ ΕΤΟΥΣ 4'!$AO$45,IF(MAX([1]Βοηθητικό!$E$45:$J$45)-1=MAX([1]Βοηθητικό!$E$1:$J$1)-3,'[1]ΣΤΟΙΧΕΙΑ ΕΤΟΥΣ 3'!$AO$45,IF(MAX([1]Βοηθητικό!$E$45:$J$45)-1=MAX([1]Βοηθητικό!$E$1:$J$1)-4,'[1]ΣΤΟΙΧΕΙΑ ΕΤΟΥΣ 2'!$AO$45,IF(MAX([1]Βοηθητικό!$E$45:$J$45)-1=MAX([1]Βοηθητικό!$E$1:$J$1)-5,'[1]ΣΤΟΙΧΕΙΑ ΕΤΟΥΣ 1'!$AO$45,"")))))</f>
        <v>5859864</v>
      </c>
      <c r="D3364" s="7">
        <f>IF(MAX([1]Βοηθητικό!$E$45:$J$45)=MAX([1]Βοηθητικό!$E$1:$J$1),'[1]ΣΤΟΙΧΕΙΑ ΕΤΟΥΣ 6'!$AO$45,IF(MAX([1]Βοηθητικό!$E$45:$J$45)=MAX([1]Βοηθητικό!$E$1:$J$1)-1,'[1]ΣΤΟΙΧΕΙΑ ΕΤΟΥΣ 5'!$AO$45,IF(MAX([1]Βοηθητικό!$E$45:$J$45)=MAX([1]Βοηθητικό!$E$1:$J$1)-2,'[1]ΣΤΟΙΧΕΙΑ ΕΤΟΥΣ 4'!$AO$45,IF(MAX([1]Βοηθητικό!$E$45:$J$45)=MAX([1]Βοηθητικό!$E$1:$J$1)-3,'[1]ΣΤΟΙΧΕΙΑ ΕΤΟΥΣ 3'!$AO$45,IF(MAX([1]Βοηθητικό!$E$45:$J$45)=MAX([1]Βοηθητικό!$E$1:$J$1)-4,'[1]ΣΤΟΙΧΕΙΑ ΕΤΟΥΣ 2'!$AO$45,IF(MAX([1]Βοηθητικό!$E$45:$J$45)=MAX([1]Βοηθητικό!$E$1:$J$1)-5,'[1]ΣΤΟΙΧΕΙΑ ΕΤΟΥΣ 1'!$AO$45,""))))))</f>
        <v>8410459</v>
      </c>
    </row>
    <row r="3365" spans="1:4" x14ac:dyDescent="0.25">
      <c r="A3365" s="1" t="s">
        <v>41</v>
      </c>
      <c r="B3365" s="6">
        <f>IF(MAX([1]Βοηθητικό!$E$45:$J$45)-2=MAX([1]Βοηθητικό!$E$1:$J$1)-2,'[1]ΣΤΟΙΧΕΙΑ ΕΤΟΥΣ 4'!$AP$45,IF(MAX([1]Βοηθητικό!$E$45:$J$45)-2=MAX([1]Βοηθητικό!$E$1:$J$1)-3,'[1]ΣΤΟΙΧΕΙΑ ΕΤΟΥΣ 3'!$AP$45,IF(MAX([1]Βοηθητικό!$E$45:$J$45)-2=MAX([1]Βοηθητικό!$E$1:$J$1)-4,'[1]ΣΤΟΙΧΕΙΑ ΕΤΟΥΣ 2'!$AP$45,IF(MAX([1]Βοηθητικό!$E$45:$J$45)-2=MAX([1]Βοηθητικό!$E$1:$J$1)-5,'[1]ΣΤΟΙΧΕΙΑ ΕΤΟΥΣ 1'!$AP$45,""))))</f>
        <v>3971739</v>
      </c>
      <c r="C3365" s="6">
        <f>IF(MAX([1]Βοηθητικό!$E$45:$J$45)-1=MAX([1]Βοηθητικό!$E$1:$J$1)-1,'[1]ΣΤΟΙΧΕΙΑ ΕΤΟΥΣ 5'!$AP$45,IF(MAX([1]Βοηθητικό!$E$45:$J$45)-1=MAX([1]Βοηθητικό!$E$1:$J$1)-2,'[1]ΣΤΟΙΧΕΙΑ ΕΤΟΥΣ 4'!$AP$45,IF(MAX([1]Βοηθητικό!$E$45:$J$45)-1=MAX([1]Βοηθητικό!$E$1:$J$1)-3,'[1]ΣΤΟΙΧΕΙΑ ΕΤΟΥΣ 3'!$AP$45,IF(MAX([1]Βοηθητικό!$E$45:$J$45)-1=MAX([1]Βοηθητικό!$E$1:$J$1)-4,'[1]ΣΤΟΙΧΕΙΑ ΕΤΟΥΣ 2'!$AP$45,IF(MAX([1]Βοηθητικό!$E$45:$J$45)-1=MAX([1]Βοηθητικό!$E$1:$J$1)-5,'[1]ΣΤΟΙΧΕΙΑ ΕΤΟΥΣ 1'!$AP$45,"")))))</f>
        <v>4202460</v>
      </c>
      <c r="D3365" s="7">
        <f>IF(MAX([1]Βοηθητικό!$E$45:$J$45)=MAX([1]Βοηθητικό!$E$1:$J$1),'[1]ΣΤΟΙΧΕΙΑ ΕΤΟΥΣ 6'!$AP$45,IF(MAX([1]Βοηθητικό!$E$45:$J$45)=MAX([1]Βοηθητικό!$E$1:$J$1)-1,'[1]ΣΤΟΙΧΕΙΑ ΕΤΟΥΣ 5'!$AP$45,IF(MAX([1]Βοηθητικό!$E$45:$J$45)=MAX([1]Βοηθητικό!$E$1:$J$1)-2,'[1]ΣΤΟΙΧΕΙΑ ΕΤΟΥΣ 4'!$AP$45,IF(MAX([1]Βοηθητικό!$E$45:$J$45)=MAX([1]Βοηθητικό!$E$1:$J$1)-3,'[1]ΣΤΟΙΧΕΙΑ ΕΤΟΥΣ 3'!$AP$45,IF(MAX([1]Βοηθητικό!$E$45:$J$45)=MAX([1]Βοηθητικό!$E$1:$J$1)-4,'[1]ΣΤΟΙΧΕΙΑ ΕΤΟΥΣ 2'!$AP$45,IF(MAX([1]Βοηθητικό!$E$45:$J$45)=MAX([1]Βοηθητικό!$E$1:$J$1)-5,'[1]ΣΤΟΙΧΕΙΑ ΕΤΟΥΣ 1'!$AP$45,""))))))</f>
        <v>3065802</v>
      </c>
    </row>
    <row r="3366" spans="1:4" x14ac:dyDescent="0.25">
      <c r="A3366" s="1" t="s">
        <v>42</v>
      </c>
      <c r="B3366" s="6">
        <f>IF(MAX([1]Βοηθητικό!$E$45:$J$45)-2=MAX([1]Βοηθητικό!$E$1:$J$1)-2,'[1]ΣΤΟΙΧΕΙΑ ΕΤΟΥΣ 4'!$AQ$45,IF(MAX([1]Βοηθητικό!$E$45:$J$45)-2=MAX([1]Βοηθητικό!$E$1:$J$1)-3,'[1]ΣΤΟΙΧΕΙΑ ΕΤΟΥΣ 3'!$AQ$45,IF(MAX([1]Βοηθητικό!$E$45:$J$45)-2=MAX([1]Βοηθητικό!$E$1:$J$1)-4,'[1]ΣΤΟΙΧΕΙΑ ΕΤΟΥΣ 2'!$AQ$45,IF(MAX([1]Βοηθητικό!$E$45:$J$45)-2=MAX([1]Βοηθητικό!$E$1:$J$1)-5,'[1]ΣΤΟΙΧΕΙΑ ΕΤΟΥΣ 1'!$AQ$45,""))))</f>
        <v>73504</v>
      </c>
      <c r="C3366" s="6">
        <f>IF(MAX([1]Βοηθητικό!$E$45:$J$45)-1=MAX([1]Βοηθητικό!$E$1:$J$1)-1,'[1]ΣΤΟΙΧΕΙΑ ΕΤΟΥΣ 5'!$AQ$45,IF(MAX([1]Βοηθητικό!$E$45:$J$45)-1=MAX([1]Βοηθητικό!$E$1:$J$1)-2,'[1]ΣΤΟΙΧΕΙΑ ΕΤΟΥΣ 4'!$AQ$45,IF(MAX([1]Βοηθητικό!$E$45:$J$45)-1=MAX([1]Βοηθητικό!$E$1:$J$1)-3,'[1]ΣΤΟΙΧΕΙΑ ΕΤΟΥΣ 3'!$AQ$45,IF(MAX([1]Βοηθητικό!$E$45:$J$45)-1=MAX([1]Βοηθητικό!$E$1:$J$1)-4,'[1]ΣΤΟΙΧΕΙΑ ΕΤΟΥΣ 2'!$AQ$45,IF(MAX([1]Βοηθητικό!$E$45:$J$45)-1=MAX([1]Βοηθητικό!$E$1:$J$1)-5,'[1]ΣΤΟΙΧΕΙΑ ΕΤΟΥΣ 1'!$AQ$45,"")))))</f>
        <v>61995</v>
      </c>
      <c r="D3366" s="7">
        <f>IF(MAX([1]Βοηθητικό!$E$45:$J$45)=MAX([1]Βοηθητικό!$E$1:$J$1),'[1]ΣΤΟΙΧΕΙΑ ΕΤΟΥΣ 6'!$AQ$45,IF(MAX([1]Βοηθητικό!$E$45:$J$45)=MAX([1]Βοηθητικό!$E$1:$J$1)-1,'[1]ΣΤΟΙΧΕΙΑ ΕΤΟΥΣ 5'!$AQ$45,IF(MAX([1]Βοηθητικό!$E$45:$J$45)=MAX([1]Βοηθητικό!$E$1:$J$1)-2,'[1]ΣΤΟΙΧΕΙΑ ΕΤΟΥΣ 4'!$AQ$45,IF(MAX([1]Βοηθητικό!$E$45:$J$45)=MAX([1]Βοηθητικό!$E$1:$J$1)-3,'[1]ΣΤΟΙΧΕΙΑ ΕΤΟΥΣ 3'!$AQ$45,IF(MAX([1]Βοηθητικό!$E$45:$J$45)=MAX([1]Βοηθητικό!$E$1:$J$1)-4,'[1]ΣΤΟΙΧΕΙΑ ΕΤΟΥΣ 2'!$AQ$45,IF(MAX([1]Βοηθητικό!$E$45:$J$45)=MAX([1]Βοηθητικό!$E$1:$J$1)-5,'[1]ΣΤΟΙΧΕΙΑ ΕΤΟΥΣ 1'!$AQ$45,""))))))</f>
        <v>95811</v>
      </c>
    </row>
    <row r="3367" spans="1:4" x14ac:dyDescent="0.25">
      <c r="A3367" s="1" t="s">
        <v>43</v>
      </c>
      <c r="B3367" s="6">
        <f>IF(MAX([1]Βοηθητικό!$E$45:$J$45)-2=MAX([1]Βοηθητικό!$E$1:$J$1)-2,'[1]ΣΤΟΙΧΕΙΑ ΕΤΟΥΣ 4'!$AR$45,IF(MAX([1]Βοηθητικό!$E$45:$J$45)-2=MAX([1]Βοηθητικό!$E$1:$J$1)-3,'[1]ΣΤΟΙΧΕΙΑ ΕΤΟΥΣ 3'!$AR$45,IF(MAX([1]Βοηθητικό!$E$45:$J$45)-2=MAX([1]Βοηθητικό!$E$1:$J$1)-4,'[1]ΣΤΟΙΧΕΙΑ ΕΤΟΥΣ 2'!$AR$45,IF(MAX([1]Βοηθητικό!$E$45:$J$45)-2=MAX([1]Βοηθητικό!$E$1:$J$1)-5,'[1]ΣΤΟΙΧΕΙΑ ΕΤΟΥΣ 1'!$AR$45,""))))</f>
        <v>1196431</v>
      </c>
      <c r="C3367" s="6">
        <f>IF(MAX([1]Βοηθητικό!$E$45:$J$45)-1=MAX([1]Βοηθητικό!$E$1:$J$1)-1,'[1]ΣΤΟΙΧΕΙΑ ΕΤΟΥΣ 5'!$AR$45,IF(MAX([1]Βοηθητικό!$E$45:$J$45)-1=MAX([1]Βοηθητικό!$E$1:$J$1)-2,'[1]ΣΤΟΙΧΕΙΑ ΕΤΟΥΣ 4'!$AR$45,IF(MAX([1]Βοηθητικό!$E$45:$J$45)-1=MAX([1]Βοηθητικό!$E$1:$J$1)-3,'[1]ΣΤΟΙΧΕΙΑ ΕΤΟΥΣ 3'!$AR$45,IF(MAX([1]Βοηθητικό!$E$45:$J$45)-1=MAX([1]Βοηθητικό!$E$1:$J$1)-4,'[1]ΣΤΟΙΧΕΙΑ ΕΤΟΥΣ 2'!$AR$45,IF(MAX([1]Βοηθητικό!$E$45:$J$45)-1=MAX([1]Βοηθητικό!$E$1:$J$1)-5,'[1]ΣΤΟΙΧΕΙΑ ΕΤΟΥΣ 1'!$AR$45,"")))))</f>
        <v>1119284</v>
      </c>
      <c r="D3367" s="7">
        <f>IF(MAX([1]Βοηθητικό!$E$45:$J$45)=MAX([1]Βοηθητικό!$E$1:$J$1),'[1]ΣΤΟΙΧΕΙΑ ΕΤΟΥΣ 6'!$AR$45,IF(MAX([1]Βοηθητικό!$E$45:$J$45)=MAX([1]Βοηθητικό!$E$1:$J$1)-1,'[1]ΣΤΟΙΧΕΙΑ ΕΤΟΥΣ 5'!$AR$45,IF(MAX([1]Βοηθητικό!$E$45:$J$45)=MAX([1]Βοηθητικό!$E$1:$J$1)-2,'[1]ΣΤΟΙΧΕΙΑ ΕΤΟΥΣ 4'!$AR$45,IF(MAX([1]Βοηθητικό!$E$45:$J$45)=MAX([1]Βοηθητικό!$E$1:$J$1)-3,'[1]ΣΤΟΙΧΕΙΑ ΕΤΟΥΣ 3'!$AR$45,IF(MAX([1]Βοηθητικό!$E$45:$J$45)=MAX([1]Βοηθητικό!$E$1:$J$1)-4,'[1]ΣΤΟΙΧΕΙΑ ΕΤΟΥΣ 2'!$AR$45,IF(MAX([1]Βοηθητικό!$E$45:$J$45)=MAX([1]Βοηθητικό!$E$1:$J$1)-5,'[1]ΣΤΟΙΧΕΙΑ ΕΤΟΥΣ 1'!$AR$45,""))))))</f>
        <v>443862</v>
      </c>
    </row>
    <row r="3368" spans="1:4" x14ac:dyDescent="0.25">
      <c r="A3368" s="1" t="s">
        <v>44</v>
      </c>
      <c r="B3368" s="6">
        <f>IF(MAX([1]Βοηθητικό!$E$45:$J$45)-2=MAX([1]Βοηθητικό!$E$1:$J$1)-2,'[1]ΣΤΟΙΧΕΙΑ ΕΤΟΥΣ 4'!$AS$45,IF(MAX([1]Βοηθητικό!$E$45:$J$45)-2=MAX([1]Βοηθητικό!$E$1:$J$1)-3,'[1]ΣΤΟΙΧΕΙΑ ΕΤΟΥΣ 3'!$AS$45,IF(MAX([1]Βοηθητικό!$E$45:$J$45)-2=MAX([1]Βοηθητικό!$E$1:$J$1)-4,'[1]ΣΤΟΙΧΕΙΑ ΕΤΟΥΣ 2'!$AS$45,IF(MAX([1]Βοηθητικό!$E$45:$J$45)-2=MAX([1]Βοηθητικό!$E$1:$J$1)-5,'[1]ΣΤΟΙΧΕΙΑ ΕΤΟΥΣ 1'!$AS$45,""))))</f>
        <v>16395972</v>
      </c>
      <c r="C3368" s="6">
        <f>IF(MAX([1]Βοηθητικό!$E$45:$J$45)-1=MAX([1]Βοηθητικό!$E$1:$J$1)-1,'[1]ΣΤΟΙΧΕΙΑ ΕΤΟΥΣ 5'!$AS$45,IF(MAX([1]Βοηθητικό!$E$45:$J$45)-1=MAX([1]Βοηθητικό!$E$1:$J$1)-2,'[1]ΣΤΟΙΧΕΙΑ ΕΤΟΥΣ 4'!$AS$45,IF(MAX([1]Βοηθητικό!$E$45:$J$45)-1=MAX([1]Βοηθητικό!$E$1:$J$1)-3,'[1]ΣΤΟΙΧΕΙΑ ΕΤΟΥΣ 3'!$AS$45,IF(MAX([1]Βοηθητικό!$E$45:$J$45)-1=MAX([1]Βοηθητικό!$E$1:$J$1)-4,'[1]ΣΤΟΙΧΕΙΑ ΕΤΟΥΣ 2'!$AS$45,IF(MAX([1]Βοηθητικό!$E$45:$J$45)-1=MAX([1]Βοηθητικό!$E$1:$J$1)-5,'[1]ΣΤΟΙΧΕΙΑ ΕΤΟΥΣ 1'!$AS$45,"")))))</f>
        <v>3777737</v>
      </c>
      <c r="D3368" s="7">
        <f>IF(MAX([1]Βοηθητικό!$E$45:$J$45)=MAX([1]Βοηθητικό!$E$1:$J$1),'[1]ΣΤΟΙΧΕΙΑ ΕΤΟΥΣ 6'!$AS$45,IF(MAX([1]Βοηθητικό!$E$45:$J$45)=MAX([1]Βοηθητικό!$E$1:$J$1)-1,'[1]ΣΤΟΙΧΕΙΑ ΕΤΟΥΣ 5'!$AS$45,IF(MAX([1]Βοηθητικό!$E$45:$J$45)=MAX([1]Βοηθητικό!$E$1:$J$1)-2,'[1]ΣΤΟΙΧΕΙΑ ΕΤΟΥΣ 4'!$AS$45,IF(MAX([1]Βοηθητικό!$E$45:$J$45)=MAX([1]Βοηθητικό!$E$1:$J$1)-3,'[1]ΣΤΟΙΧΕΙΑ ΕΤΟΥΣ 3'!$AS$45,IF(MAX([1]Βοηθητικό!$E$45:$J$45)=MAX([1]Βοηθητικό!$E$1:$J$1)-4,'[1]ΣΤΟΙΧΕΙΑ ΕΤΟΥΣ 2'!$AS$45,IF(MAX([1]Βοηθητικό!$E$45:$J$45)=MAX([1]Βοηθητικό!$E$1:$J$1)-5,'[1]ΣΤΟΙΧΕΙΑ ΕΤΟΥΣ 1'!$AS$45,""))))))</f>
        <v>2304188</v>
      </c>
    </row>
    <row r="3369" spans="1:4" x14ac:dyDescent="0.25">
      <c r="A3369" s="1" t="s">
        <v>45</v>
      </c>
      <c r="B3369" s="6">
        <f>IF(MAX([1]Βοηθητικό!$E$45:$J$45)-2=MAX([1]Βοηθητικό!$E$1:$J$1)-2,'[1]ΣΤΟΙΧΕΙΑ ΕΤΟΥΣ 4'!$AT$45,IF(MAX([1]Βοηθητικό!$E$45:$J$45)-2=MAX([1]Βοηθητικό!$E$1:$J$1)-3,'[1]ΣΤΟΙΧΕΙΑ ΕΤΟΥΣ 3'!$AT$45,IF(MAX([1]Βοηθητικό!$E$45:$J$45)-2=MAX([1]Βοηθητικό!$E$1:$J$1)-4,'[1]ΣΤΟΙΧΕΙΑ ΕΤΟΥΣ 2'!$AT$45,IF(MAX([1]Βοηθητικό!$E$45:$J$45)-2=MAX([1]Βοηθητικό!$E$1:$J$1)-5,'[1]ΣΤΟΙΧΕΙΑ ΕΤΟΥΣ 1'!$AT$45,""))))</f>
        <v>-13547161</v>
      </c>
      <c r="C3369" s="6">
        <f>IF(MAX([1]Βοηθητικό!$E$45:$J$45)-1=MAX([1]Βοηθητικό!$E$1:$J$1)-1,'[1]ΣΤΟΙΧΕΙΑ ΕΤΟΥΣ 5'!$AT$45,IF(MAX([1]Βοηθητικό!$E$45:$J$45)-1=MAX([1]Βοηθητικό!$E$1:$J$1)-2,'[1]ΣΤΟΙΧΕΙΑ ΕΤΟΥΣ 4'!$AT$45,IF(MAX([1]Βοηθητικό!$E$45:$J$45)-1=MAX([1]Βοηθητικό!$E$1:$J$1)-3,'[1]ΣΤΟΙΧΕΙΑ ΕΤΟΥΣ 3'!$AT$45,IF(MAX([1]Βοηθητικό!$E$45:$J$45)-1=MAX([1]Βοηθητικό!$E$1:$J$1)-4,'[1]ΣΤΟΙΧΕΙΑ ΕΤΟΥΣ 2'!$AT$45,IF(MAX([1]Βοηθητικό!$E$45:$J$45)-1=MAX([1]Βοηθητικό!$E$1:$J$1)-5,'[1]ΣΤΟΙΧΕΙΑ ΕΤΟΥΣ 1'!$AT$45,"")))))</f>
        <v>-632566</v>
      </c>
      <c r="D3369" s="7">
        <f>IF(MAX([1]Βοηθητικό!$E$45:$J$45)=MAX([1]Βοηθητικό!$E$1:$J$1),'[1]ΣΤΟΙΧΕΙΑ ΕΤΟΥΣ 6'!$AT$45,IF(MAX([1]Βοηθητικό!$E$45:$J$45)=MAX([1]Βοηθητικό!$E$1:$J$1)-1,'[1]ΣΤΟΙΧΕΙΑ ΕΤΟΥΣ 5'!$AT$45,IF(MAX([1]Βοηθητικό!$E$45:$J$45)=MAX([1]Βοηθητικό!$E$1:$J$1)-2,'[1]ΣΤΟΙΧΕΙΑ ΕΤΟΥΣ 4'!$AT$45,IF(MAX([1]Βοηθητικό!$E$45:$J$45)=MAX([1]Βοηθητικό!$E$1:$J$1)-3,'[1]ΣΤΟΙΧΕΙΑ ΕΤΟΥΣ 3'!$AT$45,IF(MAX([1]Βοηθητικό!$E$45:$J$45)=MAX([1]Βοηθητικό!$E$1:$J$1)-4,'[1]ΣΤΟΙΧΕΙΑ ΕΤΟΥΣ 2'!$AT$45,IF(MAX([1]Βοηθητικό!$E$45:$J$45)=MAX([1]Βοηθητικό!$E$1:$J$1)-5,'[1]ΣΤΟΙΧΕΙΑ ΕΤΟΥΣ 1'!$AT$45,""))))))</f>
        <v>413563</v>
      </c>
    </row>
    <row r="3370" spans="1:4" x14ac:dyDescent="0.25">
      <c r="A3370" s="1" t="s">
        <v>46</v>
      </c>
      <c r="B3370" s="6">
        <f>IF(MAX([1]Βοηθητικό!$E$45:$J$45)-2=MAX([1]Βοηθητικό!$E$1:$J$1)-2,'[1]ΣΤΟΙΧΕΙΑ ΕΤΟΥΣ 4'!$AU$45,IF(MAX([1]Βοηθητικό!$E$45:$J$45)-2=MAX([1]Βοηθητικό!$E$1:$J$1)-3,'[1]ΣΤΟΙΧΕΙΑ ΕΤΟΥΣ 3'!$AU$45,IF(MAX([1]Βοηθητικό!$E$45:$J$45)-2=MAX([1]Βοηθητικό!$E$1:$J$1)-4,'[1]ΣΤΟΙΧΕΙΑ ΕΤΟΥΣ 2'!$AU$45,IF(MAX([1]Βοηθητικό!$E$45:$J$45)-2=MAX([1]Βοηθητικό!$E$1:$J$1)-5,'[1]ΣΤΟΙΧΕΙΑ ΕΤΟΥΣ 1'!$AU$45,""))))</f>
        <v>0</v>
      </c>
      <c r="C3370" s="6">
        <f>IF(MAX([1]Βοηθητικό!$E$45:$J$45)-1=MAX([1]Βοηθητικό!$E$1:$J$1)-1,'[1]ΣΤΟΙΧΕΙΑ ΕΤΟΥΣ 5'!$AU$45,IF(MAX([1]Βοηθητικό!$E$45:$J$45)-1=MAX([1]Βοηθητικό!$E$1:$J$1)-2,'[1]ΣΤΟΙΧΕΙΑ ΕΤΟΥΣ 4'!$AU$45,IF(MAX([1]Βοηθητικό!$E$45:$J$45)-1=MAX([1]Βοηθητικό!$E$1:$J$1)-3,'[1]ΣΤΟΙΧΕΙΑ ΕΤΟΥΣ 3'!$AU$45,IF(MAX([1]Βοηθητικό!$E$45:$J$45)-1=MAX([1]Βοηθητικό!$E$1:$J$1)-4,'[1]ΣΤΟΙΧΕΙΑ ΕΤΟΥΣ 2'!$AU$45,IF(MAX([1]Βοηθητικό!$E$45:$J$45)-1=MAX([1]Βοηθητικό!$E$1:$J$1)-5,'[1]ΣΤΟΙΧΕΙΑ ΕΤΟΥΣ 1'!$AU$45,"")))))</f>
        <v>0</v>
      </c>
      <c r="D3370" s="7">
        <f>IF(MAX([1]Βοηθητικό!$E$45:$J$45)=MAX([1]Βοηθητικό!$E$1:$J$1),'[1]ΣΤΟΙΧΕΙΑ ΕΤΟΥΣ 6'!$AU$45,IF(MAX([1]Βοηθητικό!$E$45:$J$45)=MAX([1]Βοηθητικό!$E$1:$J$1)-1,'[1]ΣΤΟΙΧΕΙΑ ΕΤΟΥΣ 5'!$AU$45,IF(MAX([1]Βοηθητικό!$E$45:$J$45)=MAX([1]Βοηθητικό!$E$1:$J$1)-2,'[1]ΣΤΟΙΧΕΙΑ ΕΤΟΥΣ 4'!$AU$45,IF(MAX([1]Βοηθητικό!$E$45:$J$45)=MAX([1]Βοηθητικό!$E$1:$J$1)-3,'[1]ΣΤΟΙΧΕΙΑ ΕΤΟΥΣ 3'!$AU$45,IF(MAX([1]Βοηθητικό!$E$45:$J$45)=MAX([1]Βοηθητικό!$E$1:$J$1)-4,'[1]ΣΤΟΙΧΕΙΑ ΕΤΟΥΣ 2'!$AU$45,IF(MAX([1]Βοηθητικό!$E$45:$J$45)=MAX([1]Βοηθητικό!$E$1:$J$1)-5,'[1]ΣΤΟΙΧΕΙΑ ΕΤΟΥΣ 1'!$AU$45,""))))))</f>
        <v>0</v>
      </c>
    </row>
    <row r="3371" spans="1:4" x14ac:dyDescent="0.25">
      <c r="A3371" s="1" t="s">
        <v>47</v>
      </c>
      <c r="B3371" s="6">
        <f>IF(MAX([1]Βοηθητικό!$E$45:$J$45)-2=MAX([1]Βοηθητικό!$E$1:$J$1)-2,'[1]ΣΤΟΙΧΕΙΑ ΕΤΟΥΣ 4'!$AV$45,IF(MAX([1]Βοηθητικό!$E$45:$J$45)-2=MAX([1]Βοηθητικό!$E$1:$J$1)-3,'[1]ΣΤΟΙΧΕΙΑ ΕΤΟΥΣ 3'!$AV$45,IF(MAX([1]Βοηθητικό!$E$45:$J$45)-2=MAX([1]Βοηθητικό!$E$1:$J$1)-4,'[1]ΣΤΟΙΧΕΙΑ ΕΤΟΥΣ 2'!$AV$45,IF(MAX([1]Βοηθητικό!$E$45:$J$45)-2=MAX([1]Βοηθητικό!$E$1:$J$1)-5,'[1]ΣΤΟΙΧΕΙΑ ΕΤΟΥΣ 1'!$AV$45,""))))</f>
        <v>0</v>
      </c>
      <c r="C3371" s="6">
        <f>IF(MAX([1]Βοηθητικό!$E$45:$J$45)-1=MAX([1]Βοηθητικό!$E$1:$J$1)-1,'[1]ΣΤΟΙΧΕΙΑ ΕΤΟΥΣ 5'!$AV$45,IF(MAX([1]Βοηθητικό!$E$45:$J$45)-1=MAX([1]Βοηθητικό!$E$1:$J$1)-2,'[1]ΣΤΟΙΧΕΙΑ ΕΤΟΥΣ 4'!$AV$45,IF(MAX([1]Βοηθητικό!$E$45:$J$45)-1=MAX([1]Βοηθητικό!$E$1:$J$1)-3,'[1]ΣΤΟΙΧΕΙΑ ΕΤΟΥΣ 3'!$AV$45,IF(MAX([1]Βοηθητικό!$E$45:$J$45)-1=MAX([1]Βοηθητικό!$E$1:$J$1)-4,'[1]ΣΤΟΙΧΕΙΑ ΕΤΟΥΣ 2'!$AV$45,IF(MAX([1]Βοηθητικό!$E$45:$J$45)-1=MAX([1]Βοηθητικό!$E$1:$J$1)-5,'[1]ΣΤΟΙΧΕΙΑ ΕΤΟΥΣ 1'!$AV$45,"")))))</f>
        <v>0</v>
      </c>
      <c r="D3371" s="7">
        <f>IF(MAX([1]Βοηθητικό!$E$45:$J$45)=MAX([1]Βοηθητικό!$E$1:$J$1),'[1]ΣΤΟΙΧΕΙΑ ΕΤΟΥΣ 6'!$AV$45,IF(MAX([1]Βοηθητικό!$E$45:$J$45)=MAX([1]Βοηθητικό!$E$1:$J$1)-1,'[1]ΣΤΟΙΧΕΙΑ ΕΤΟΥΣ 5'!$AV$45,IF(MAX([1]Βοηθητικό!$E$45:$J$45)=MAX([1]Βοηθητικό!$E$1:$J$1)-2,'[1]ΣΤΟΙΧΕΙΑ ΕΤΟΥΣ 4'!$AV$45,IF(MAX([1]Βοηθητικό!$E$45:$J$45)=MAX([1]Βοηθητικό!$E$1:$J$1)-3,'[1]ΣΤΟΙΧΕΙΑ ΕΤΟΥΣ 3'!$AV$45,IF(MAX([1]Βοηθητικό!$E$45:$J$45)=MAX([1]Βοηθητικό!$E$1:$J$1)-4,'[1]ΣΤΟΙΧΕΙΑ ΕΤΟΥΣ 2'!$AV$45,IF(MAX([1]Βοηθητικό!$E$45:$J$45)=MAX([1]Βοηθητικό!$E$1:$J$1)-5,'[1]ΣΤΟΙΧΕΙΑ ΕΤΟΥΣ 1'!$AV$45,""))))))</f>
        <v>0</v>
      </c>
    </row>
    <row r="3372" spans="1:4" x14ac:dyDescent="0.25">
      <c r="A3372" s="1" t="s">
        <v>48</v>
      </c>
      <c r="B3372" s="6">
        <f>IF(MAX([1]Βοηθητικό!$E$45:$J$45)-2=MAX([1]Βοηθητικό!$E$1:$J$1)-2,'[1]ΣΤΟΙΧΕΙΑ ΕΤΟΥΣ 4'!$AW$45,IF(MAX([1]Βοηθητικό!$E$45:$J$45)-2=MAX([1]Βοηθητικό!$E$1:$J$1)-3,'[1]ΣΤΟΙΧΕΙΑ ΕΤΟΥΣ 3'!$AW$45,IF(MAX([1]Βοηθητικό!$E$45:$J$45)-2=MAX([1]Βοηθητικό!$E$1:$J$1)-4,'[1]ΣΤΟΙΧΕΙΑ ΕΤΟΥΣ 2'!$AW$45,IF(MAX([1]Βοηθητικό!$E$45:$J$45)-2=MAX([1]Βοηθητικό!$E$1:$J$1)-5,'[1]ΣΤΟΙΧΕΙΑ ΕΤΟΥΣ 1'!$AW$45,""))))</f>
        <v>0</v>
      </c>
      <c r="C3372" s="6">
        <f>IF(MAX([1]Βοηθητικό!$E$45:$J$45)-1=MAX([1]Βοηθητικό!$E$1:$J$1)-1,'[1]ΣΤΟΙΧΕΙΑ ΕΤΟΥΣ 5'!$AW$45,IF(MAX([1]Βοηθητικό!$E$45:$J$45)-1=MAX([1]Βοηθητικό!$E$1:$J$1)-2,'[1]ΣΤΟΙΧΕΙΑ ΕΤΟΥΣ 4'!$AW$45,IF(MAX([1]Βοηθητικό!$E$45:$J$45)-1=MAX([1]Βοηθητικό!$E$1:$J$1)-3,'[1]ΣΤΟΙΧΕΙΑ ΕΤΟΥΣ 3'!$AW$45,IF(MAX([1]Βοηθητικό!$E$45:$J$45)-1=MAX([1]Βοηθητικό!$E$1:$J$1)-4,'[1]ΣΤΟΙΧΕΙΑ ΕΤΟΥΣ 2'!$AW$45,IF(MAX([1]Βοηθητικό!$E$45:$J$45)-1=MAX([1]Βοηθητικό!$E$1:$J$1)-5,'[1]ΣΤΟΙΧΕΙΑ ΕΤΟΥΣ 1'!$AW$45,"")))))</f>
        <v>0</v>
      </c>
      <c r="D3372" s="7">
        <f>IF(MAX([1]Βοηθητικό!$E$45:$J$45)=MAX([1]Βοηθητικό!$E$1:$J$1),'[1]ΣΤΟΙΧΕΙΑ ΕΤΟΥΣ 6'!$AW$45,IF(MAX([1]Βοηθητικό!$E$45:$J$45)=MAX([1]Βοηθητικό!$E$1:$J$1)-1,'[1]ΣΤΟΙΧΕΙΑ ΕΤΟΥΣ 5'!$AW$45,IF(MAX([1]Βοηθητικό!$E$45:$J$45)=MAX([1]Βοηθητικό!$E$1:$J$1)-2,'[1]ΣΤΟΙΧΕΙΑ ΕΤΟΥΣ 4'!$AW$45,IF(MAX([1]Βοηθητικό!$E$45:$J$45)=MAX([1]Βοηθητικό!$E$1:$J$1)-3,'[1]ΣΤΟΙΧΕΙΑ ΕΤΟΥΣ 3'!$AW$45,IF(MAX([1]Βοηθητικό!$E$45:$J$45)=MAX([1]Βοηθητικό!$E$1:$J$1)-4,'[1]ΣΤΟΙΧΕΙΑ ΕΤΟΥΣ 2'!$AW$45,IF(MAX([1]Βοηθητικό!$E$45:$J$45)=MAX([1]Βοηθητικό!$E$1:$J$1)-5,'[1]ΣΤΟΙΧΕΙΑ ΕΤΟΥΣ 1'!$AW$45,""))))))</f>
        <v>0</v>
      </c>
    </row>
    <row r="3373" spans="1:4" x14ac:dyDescent="0.25">
      <c r="A3373" s="1" t="s">
        <v>49</v>
      </c>
      <c r="B3373" s="6">
        <f>IF(MAX([1]Βοηθητικό!$E$45:$J$45)-2=MAX([1]Βοηθητικό!$E$1:$J$1)-2,'[1]ΣΤΟΙΧΕΙΑ ΕΤΟΥΣ 4'!$AX$45,IF(MAX([1]Βοηθητικό!$E$45:$J$45)-2=MAX([1]Βοηθητικό!$E$1:$J$1)-3,'[1]ΣΤΟΙΧΕΙΑ ΕΤΟΥΣ 3'!$AX$45,IF(MAX([1]Βοηθητικό!$E$45:$J$45)-2=MAX([1]Βοηθητικό!$E$1:$J$1)-4,'[1]ΣΤΟΙΧΕΙΑ ΕΤΟΥΣ 2'!$AX$45,IF(MAX([1]Βοηθητικό!$E$45:$J$45)-2=MAX([1]Βοηθητικό!$E$1:$J$1)-5,'[1]ΣΤΟΙΧΕΙΑ ΕΤΟΥΣ 1'!$AX$45,""))))</f>
        <v>305395</v>
      </c>
      <c r="C3373" s="6">
        <f>IF(MAX([1]Βοηθητικό!$E$45:$J$45)-1=MAX([1]Βοηθητικό!$E$1:$J$1)-1,'[1]ΣΤΟΙΧΕΙΑ ΕΤΟΥΣ 5'!$AX$45,IF(MAX([1]Βοηθητικό!$E$45:$J$45)-1=MAX([1]Βοηθητικό!$E$1:$J$1)-2,'[1]ΣΤΟΙΧΕΙΑ ΕΤΟΥΣ 4'!$AX$45,IF(MAX([1]Βοηθητικό!$E$45:$J$45)-1=MAX([1]Βοηθητικό!$E$1:$J$1)-3,'[1]ΣΤΟΙΧΕΙΑ ΕΤΟΥΣ 3'!$AX$45,IF(MAX([1]Βοηθητικό!$E$45:$J$45)-1=MAX([1]Βοηθητικό!$E$1:$J$1)-4,'[1]ΣΤΟΙΧΕΙΑ ΕΤΟΥΣ 2'!$AX$45,IF(MAX([1]Βοηθητικό!$E$45:$J$45)-1=MAX([1]Βοηθητικό!$E$1:$J$1)-5,'[1]ΣΤΟΙΧΕΙΑ ΕΤΟΥΣ 1'!$AX$45,"")))))</f>
        <v>306398</v>
      </c>
      <c r="D3373" s="7">
        <f>IF(MAX([1]Βοηθητικό!$E$45:$J$45)=MAX([1]Βοηθητικό!$E$1:$J$1),'[1]ΣΤΟΙΧΕΙΑ ΕΤΟΥΣ 6'!$AX$45,IF(MAX([1]Βοηθητικό!$E$45:$J$45)=MAX([1]Βοηθητικό!$E$1:$J$1)-1,'[1]ΣΤΟΙΧΕΙΑ ΕΤΟΥΣ 5'!$AX$45,IF(MAX([1]Βοηθητικό!$E$45:$J$45)=MAX([1]Βοηθητικό!$E$1:$J$1)-2,'[1]ΣΤΟΙΧΕΙΑ ΕΤΟΥΣ 4'!$AX$45,IF(MAX([1]Βοηθητικό!$E$45:$J$45)=MAX([1]Βοηθητικό!$E$1:$J$1)-3,'[1]ΣΤΟΙΧΕΙΑ ΕΤΟΥΣ 3'!$AX$45,IF(MAX([1]Βοηθητικό!$E$45:$J$45)=MAX([1]Βοηθητικό!$E$1:$J$1)-4,'[1]ΣΤΟΙΧΕΙΑ ΕΤΟΥΣ 2'!$AX$45,IF(MAX([1]Βοηθητικό!$E$45:$J$45)=MAX([1]Βοηθητικό!$E$1:$J$1)-5,'[1]ΣΤΟΙΧΕΙΑ ΕΤΟΥΣ 1'!$AX$45,""))))))</f>
        <v>308135</v>
      </c>
    </row>
    <row r="3374" spans="1:4" x14ac:dyDescent="0.25">
      <c r="A3374" s="1" t="s">
        <v>50</v>
      </c>
      <c r="B3374" s="6">
        <f>IF(MAX([1]Βοηθητικό!$E$45:$J$45)-2=MAX([1]Βοηθητικό!$E$1:$J$1)-2,'[1]ΣΤΟΙΧΕΙΑ ΕΤΟΥΣ 4'!$AY$45,IF(MAX([1]Βοηθητικό!$E$45:$J$45)-2=MAX([1]Βοηθητικό!$E$1:$J$1)-3,'[1]ΣΤΟΙΧΕΙΑ ΕΤΟΥΣ 3'!$AY$45,IF(MAX([1]Βοηθητικό!$E$45:$J$45)-2=MAX([1]Βοηθητικό!$E$1:$J$1)-4,'[1]ΣΤΟΙΧΕΙΑ ΕΤΟΥΣ 2'!$AY$45,IF(MAX([1]Βοηθητικό!$E$45:$J$45)-2=MAX([1]Βοηθητικό!$E$1:$J$1)-5,'[1]ΣΤΟΙΧΕΙΑ ΕΤΟΥΣ 1'!$AY$45,""))))</f>
        <v>305395</v>
      </c>
      <c r="C3374" s="6">
        <f>IF(MAX([1]Βοηθητικό!$E$45:$J$45)-1=MAX([1]Βοηθητικό!$E$1:$J$1)-1,'[1]ΣΤΟΙΧΕΙΑ ΕΤΟΥΣ 5'!$AY$45,IF(MAX([1]Βοηθητικό!$E$45:$J$45)-1=MAX([1]Βοηθητικό!$E$1:$J$1)-2,'[1]ΣΤΟΙΧΕΙΑ ΕΤΟΥΣ 4'!$AY$45,IF(MAX([1]Βοηθητικό!$E$45:$J$45)-1=MAX([1]Βοηθητικό!$E$1:$J$1)-3,'[1]ΣΤΟΙΧΕΙΑ ΕΤΟΥΣ 3'!$AY$45,IF(MAX([1]Βοηθητικό!$E$45:$J$45)-1=MAX([1]Βοηθητικό!$E$1:$J$1)-4,'[1]ΣΤΟΙΧΕΙΑ ΕΤΟΥΣ 2'!$AY$45,IF(MAX([1]Βοηθητικό!$E$45:$J$45)-1=MAX([1]Βοηθητικό!$E$1:$J$1)-5,'[1]ΣΤΟΙΧΕΙΑ ΕΤΟΥΣ 1'!$AY$45,"")))))</f>
        <v>306398</v>
      </c>
      <c r="D3374" s="7">
        <f>IF(MAX([1]Βοηθητικό!$E$45:$J$45)=MAX([1]Βοηθητικό!$E$1:$J$1),'[1]ΣΤΟΙΧΕΙΑ ΕΤΟΥΣ 6'!$AY$45,IF(MAX([1]Βοηθητικό!$E$45:$J$45)=MAX([1]Βοηθητικό!$E$1:$J$1)-1,'[1]ΣΤΟΙΧΕΙΑ ΕΤΟΥΣ 5'!$AY$45,IF(MAX([1]Βοηθητικό!$E$45:$J$45)=MAX([1]Βοηθητικό!$E$1:$J$1)-2,'[1]ΣΤΟΙΧΕΙΑ ΕΤΟΥΣ 4'!$AY$45,IF(MAX([1]Βοηθητικό!$E$45:$J$45)=MAX([1]Βοηθητικό!$E$1:$J$1)-3,'[1]ΣΤΟΙΧΕΙΑ ΕΤΟΥΣ 3'!$AY$45,IF(MAX([1]Βοηθητικό!$E$45:$J$45)=MAX([1]Βοηθητικό!$E$1:$J$1)-4,'[1]ΣΤΟΙΧΕΙΑ ΕΤΟΥΣ 2'!$AY$45,IF(MAX([1]Βοηθητικό!$E$45:$J$45)=MAX([1]Βοηθητικό!$E$1:$J$1)-5,'[1]ΣΤΟΙΧΕΙΑ ΕΤΟΥΣ 1'!$AY$45,""))))))</f>
        <v>308135</v>
      </c>
    </row>
    <row r="3375" spans="1:4" x14ac:dyDescent="0.25">
      <c r="A3375" s="1" t="s">
        <v>51</v>
      </c>
      <c r="B3375" s="6">
        <f>IF(MAX([1]Βοηθητικό!$E$45:$J$45)-2=MAX([1]Βοηθητικό!$E$1:$J$1)-2,'[1]ΣΤΟΙΧΕΙΑ ΕΤΟΥΣ 4'!$AZ$45,IF(MAX([1]Βοηθητικό!$E$45:$J$45)-2=MAX([1]Βοηθητικό!$E$1:$J$1)-3,'[1]ΣΤΟΙΧΕΙΑ ΕΤΟΥΣ 3'!$AZ$45,IF(MAX([1]Βοηθητικό!$E$45:$J$45)-2=MAX([1]Βοηθητικό!$E$1:$J$1)-4,'[1]ΣΤΟΙΧΕΙΑ ΕΤΟΥΣ 2'!$AZ$45,IF(MAX([1]Βοηθητικό!$E$45:$J$45)-2=MAX([1]Βοηθητικό!$E$1:$J$1)-5,'[1]ΣΤΟΙΧΕΙΑ ΕΤΟΥΣ 1'!$AZ$45,""))))</f>
        <v>-13547161</v>
      </c>
      <c r="C3375" s="6">
        <f>IF(MAX([1]Βοηθητικό!$E$45:$J$45)-1=MAX([1]Βοηθητικό!$E$1:$J$1)-1,'[1]ΣΤΟΙΧΕΙΑ ΕΤΟΥΣ 5'!$AZ$45,IF(MAX([1]Βοηθητικό!$E$45:$J$45)-1=MAX([1]Βοηθητικό!$E$1:$J$1)-2,'[1]ΣΤΟΙΧΕΙΑ ΕΤΟΥΣ 4'!$AZ$45,IF(MAX([1]Βοηθητικό!$E$45:$J$45)-1=MAX([1]Βοηθητικό!$E$1:$J$1)-3,'[1]ΣΤΟΙΧΕΙΑ ΕΤΟΥΣ 3'!$AZ$45,IF(MAX([1]Βοηθητικό!$E$45:$J$45)-1=MAX([1]Βοηθητικό!$E$1:$J$1)-4,'[1]ΣΤΟΙΧΕΙΑ ΕΤΟΥΣ 2'!$AZ$45,IF(MAX([1]Βοηθητικό!$E$45:$J$45)-1=MAX([1]Βοηθητικό!$E$1:$J$1)-5,'[1]ΣΤΟΙΧΕΙΑ ΕΤΟΥΣ 1'!$AZ$45,"")))))</f>
        <v>-632566</v>
      </c>
      <c r="D3375" s="7">
        <f>IF(MAX([1]Βοηθητικό!$E$45:$J$45)=MAX([1]Βοηθητικό!$E$1:$J$1),'[1]ΣΤΟΙΧΕΙΑ ΕΤΟΥΣ 6'!$AZ$45,IF(MAX([1]Βοηθητικό!$E$45:$J$45)=MAX([1]Βοηθητικό!$E$1:$J$1)-1,'[1]ΣΤΟΙΧΕΙΑ ΕΤΟΥΣ 5'!$AZ$45,IF(MAX([1]Βοηθητικό!$E$45:$J$45)=MAX([1]Βοηθητικό!$E$1:$J$1)-2,'[1]ΣΤΟΙΧΕΙΑ ΕΤΟΥΣ 4'!$AZ$45,IF(MAX([1]Βοηθητικό!$E$45:$J$45)=MAX([1]Βοηθητικό!$E$1:$J$1)-3,'[1]ΣΤΟΙΧΕΙΑ ΕΤΟΥΣ 3'!$AZ$45,IF(MAX([1]Βοηθητικό!$E$45:$J$45)=MAX([1]Βοηθητικό!$E$1:$J$1)-4,'[1]ΣΤΟΙΧΕΙΑ ΕΤΟΥΣ 2'!$AZ$45,IF(MAX([1]Βοηθητικό!$E$45:$J$45)=MAX([1]Βοηθητικό!$E$1:$J$1)-5,'[1]ΣΤΟΙΧΕΙΑ ΕΤΟΥΣ 1'!$AZ$45,""))))))</f>
        <v>413563</v>
      </c>
    </row>
    <row r="3376" spans="1:4" x14ac:dyDescent="0.25">
      <c r="A3376" s="1" t="s">
        <v>191</v>
      </c>
      <c r="B3376" s="6">
        <f>IF(MAX([1]Βοηθητικό!E45:J45)-2=MAX([1]Βοηθητικό!$E$1:$J$1)-2,'[1]ΣΤΟΙΧΕΙΑ ΕΤΟΥΣ 4'!BQ45,IF(MAX([1]Βοηθητικό!E45:J45)-2=MAX([1]Βοηθητικό!$E$1:$J$1)-3,'[1]ΣΤΟΙΧΕΙΑ ΕΤΟΥΣ 3'!BQ45,IF(MAX([1]Βοηθητικό!E45:J45)-2=MAX([1]Βοηθητικό!$E$1:$J$1)-4,'[1]ΣΤΟΙΧΕΙΑ ΕΤΟΥΣ 2'!BQ45,IF(MAX([1]Βοηθητικό!E45:J45)-2=MAX([1]Βοηθητικό!$E$1:$J$1)-5,'[1]ΣΤΟΙΧΕΙΑ ΕΤΟΥΣ 1'!BQ45,""))))</f>
        <v>-12045335</v>
      </c>
      <c r="C3376" s="6">
        <f>IF(MAX([1]Βοηθητικό!E45:J45)-1=MAX([1]Βοηθητικό!$E$1:$J$1)-1,'[1]ΣΤΟΙΧΕΙΑ ΕΤΟΥΣ 5'!BQ45,IF(MAX([1]Βοηθητικό!E45:J45)-1=MAX([1]Βοηθητικό!$E$1:$J$1)-2,'[1]ΣΤΟΙΧΕΙΑ ΕΤΟΥΣ 4'!BQ45,IF(MAX([1]Βοηθητικό!E45:J45)-1=MAX([1]Βοηθητικό!$E$1:$J$1)-3,'[1]ΣΤΟΙΧΕΙΑ ΕΤΟΥΣ 3'!BQ45,IF(MAX([1]Βοηθητικό!E45:J45)-1=MAX([1]Βοηθητικό!$E$1:$J$1)-4,'[1]ΣΤΟΙΧΕΙΑ ΕΤΟΥΣ 2'!BQ45,IF(MAX([1]Βοηθητικό!E45:J45)-1=MAX([1]Βοηθητικό!$E$1:$J$1)-5,'[1]ΣΤΟΙΧΕΙΑ ΕΤΟΥΣ 1'!BQ45,"")))))</f>
        <v>793081</v>
      </c>
      <c r="D3376" s="7">
        <f>IF(MAX([1]Βοηθητικό!E45:J45)=MAX([1]Βοηθητικό!$E$1:$J$1),'[1]ΣΤΟΙΧΕΙΑ ΕΤΟΥΣ 6'!BQ45,IF(MAX([1]Βοηθητικό!E45:J45)=MAX([1]Βοηθητικό!$E$1:$J$1)-1,'[1]ΣΤΟΙΧΕΙΑ ΕΤΟΥΣ 5'!BQ45,IF(MAX([1]Βοηθητικό!E45:J45)=MAX([1]Βοηθητικό!$E$1:$J$1)-2,'[1]ΣΤΟΙΧΕΙΑ ΕΤΟΥΣ 4'!BQ45,IF(MAX([1]Βοηθητικό!E45:J45)=MAX([1]Βοηθητικό!$E$1:$J$1)-3,'[1]ΣΤΟΙΧΕΙΑ ΕΤΟΥΣ 3'!BQ45,IF(MAX([1]Βοηθητικό!E45:J45)=MAX([1]Βοηθητικό!$E$1:$J$1)-4,'[1]ΣΤΟΙΧΕΙΑ ΕΤΟΥΣ 2'!BQ45,IF(MAX([1]Βοηθητικό!E45:J45)=MAX([1]Βοηθητικό!$E$1:$J$1)-5,'[1]ΣΤΟΙΧΕΙΑ ΕΤΟΥΣ 1'!BQ45,""))))))</f>
        <v>1165560</v>
      </c>
    </row>
    <row r="3377" spans="1:4" x14ac:dyDescent="0.25">
      <c r="A3377" s="1" t="s">
        <v>55</v>
      </c>
      <c r="B3377" s="6">
        <f>IF(MAX([1]Βοηθητικό!$E$45:$J$45)-2=MAX([1]Βοηθητικό!$E$1:$J$1)-2,'[1]ΣΤΟΙΧΕΙΑ ΕΤΟΥΣ 4'!$BD$45,IF(MAX([1]Βοηθητικό!$E$45:$J$45)-2=MAX([1]Βοηθητικό!$E$1:$J$1)-3,'[1]ΣΤΟΙΧΕΙΑ ΕΤΟΥΣ 3'!$BD$45,IF(MAX([1]Βοηθητικό!$E$45:$J$45)-2=MAX([1]Βοηθητικό!$E$1:$J$1)-4,'[1]ΣΤΟΙΧΕΙΑ ΕΤΟΥΣ 2'!$BD$45,IF(MAX([1]Βοηθητικό!$E$45:$J$45)-2=MAX([1]Βοηθητικό!$E$1:$J$1)-5,'[1]ΣΤΟΙΧΕΙΑ ΕΤΟΥΣ 1'!$BD$45,""))))</f>
        <v>0</v>
      </c>
      <c r="C3377" s="6">
        <f>IF(MAX([1]Βοηθητικό!$E$45:$J$45)-1=MAX([1]Βοηθητικό!$E$1:$J$1)-1,'[1]ΣΤΟΙΧΕΙΑ ΕΤΟΥΣ 5'!$BD$45,IF(MAX([1]Βοηθητικό!$E$45:$J$45)-1=MAX([1]Βοηθητικό!$E$1:$J$1)-2,'[1]ΣΤΟΙΧΕΙΑ ΕΤΟΥΣ 4'!$BD$45,IF(MAX([1]Βοηθητικό!$E$45:$J$45)-1=MAX([1]Βοηθητικό!$E$1:$J$1)-3,'[1]ΣΤΟΙΧΕΙΑ ΕΤΟΥΣ 3'!$BD$45,IF(MAX([1]Βοηθητικό!$E$45:$J$45)-1=MAX([1]Βοηθητικό!$E$1:$J$1)-4,'[1]ΣΤΟΙΧΕΙΑ ΕΤΟΥΣ 2'!$BD$45,IF(MAX([1]Βοηθητικό!$E$45:$J$45)-1=MAX([1]Βοηθητικό!$E$1:$J$1)-5,'[1]ΣΤΟΙΧΕΙΑ ΕΤΟΥΣ 1'!$BD$45,"")))))</f>
        <v>0</v>
      </c>
      <c r="D3377" s="7">
        <f>IF(MAX([1]Βοηθητικό!$E$45:$J$45)=MAX([1]Βοηθητικό!$E$1:$J$1),'[1]ΣΤΟΙΧΕΙΑ ΕΤΟΥΣ 6'!$BD$45,IF(MAX([1]Βοηθητικό!$E$45:$J$45)=MAX([1]Βοηθητικό!$E$1:$J$1)-1,'[1]ΣΤΟΙΧΕΙΑ ΕΤΟΥΣ 5'!$BD$45,IF(MAX([1]Βοηθητικό!$E$45:$J$45)=MAX([1]Βοηθητικό!$E$1:$J$1)-2,'[1]ΣΤΟΙΧΕΙΑ ΕΤΟΥΣ 4'!$BD$45,IF(MAX([1]Βοηθητικό!$E$45:$J$45)=MAX([1]Βοηθητικό!$E$1:$J$1)-3,'[1]ΣΤΟΙΧΕΙΑ ΕΤΟΥΣ 3'!$BD$45,IF(MAX([1]Βοηθητικό!$E$45:$J$45)=MAX([1]Βοηθητικό!$E$1:$J$1)-4,'[1]ΣΤΟΙΧΕΙΑ ΕΤΟΥΣ 2'!$BD$45,IF(MAX([1]Βοηθητικό!$E$45:$J$45)=MAX([1]Βοηθητικό!$E$1:$J$1)-5,'[1]ΣΤΟΙΧΕΙΑ ΕΤΟΥΣ 1'!$BD$45,""))))))</f>
        <v>0</v>
      </c>
    </row>
    <row r="3378" spans="1:4" x14ac:dyDescent="0.25">
      <c r="A3378" s="1" t="s">
        <v>64</v>
      </c>
      <c r="B3378" s="6">
        <f>IF(MAX([1]Βοηθητικό!$E$45:$J$45)-2=MAX([1]Βοηθητικό!$E$1:$J$1)-2,'[1]ΣΤΟΙΧΕΙΑ ΕΤΟΥΣ 4'!$BM$45,IF(MAX([1]Βοηθητικό!$E$45:$J$45)-2=MAX([1]Βοηθητικό!$E$1:$J$1)-3,'[1]ΣΤΟΙΧΕΙΑ ΕΤΟΥΣ 3'!$BM$45,IF(MAX([1]Βοηθητικό!$E$45:$J$45)-2=MAX([1]Βοηθητικό!$E$1:$J$1)-4,'[1]ΣΤΟΙΧΕΙΑ ΕΤΟΥΣ 2'!$BM$45,IF(MAX([1]Βοηθητικό!$E$45:$J$45)-2=MAX([1]Βοηθητικό!$E$1:$J$1)-5,'[1]ΣΤΟΙΧΕΙΑ ΕΤΟΥΣ 1'!$BM$45,""))))</f>
        <v>-33202</v>
      </c>
      <c r="C3378" s="6">
        <f>IF(MAX([1]Βοηθητικό!$E$45:$J$45)-1=MAX([1]Βοηθητικό!$E$1:$J$1)-1,'[1]ΣΤΟΙΧΕΙΑ ΕΤΟΥΣ 5'!$BM$45,IF(MAX([1]Βοηθητικό!$E$45:$J$45)-1=MAX([1]Βοηθητικό!$E$1:$J$1)-2,'[1]ΣΤΟΙΧΕΙΑ ΕΤΟΥΣ 4'!$BM$45,IF(MAX([1]Βοηθητικό!$E$45:$J$45)-1=MAX([1]Βοηθητικό!$E$1:$J$1)-3,'[1]ΣΤΟΙΧΕΙΑ ΕΤΟΥΣ 3'!$BM$45,IF(MAX([1]Βοηθητικό!$E$45:$J$45)-1=MAX([1]Βοηθητικό!$E$1:$J$1)-4,'[1]ΣΤΟΙΧΕΙΑ ΕΤΟΥΣ 2'!$BM$45,IF(MAX([1]Βοηθητικό!$E$45:$J$45)-1=MAX([1]Βοηθητικό!$E$1:$J$1)-5,'[1]ΣΤΟΙΧΕΙΑ ΕΤΟΥΣ 1'!$BM$45,"")))))</f>
        <v>-47769</v>
      </c>
      <c r="D3378" s="7">
        <f>IF(MAX([1]Βοηθητικό!$E$45:$J$45)=MAX([1]Βοηθητικό!$E$1:$J$1),'[1]ΣΤΟΙΧΕΙΑ ΕΤΟΥΣ 6'!$BM$45,IF(MAX([1]Βοηθητικό!$E$45:$J$45)=MAX([1]Βοηθητικό!$E$1:$J$1)-1,'[1]ΣΤΟΙΧΕΙΑ ΕΤΟΥΣ 5'!$BM$45,IF(MAX([1]Βοηθητικό!$E$45:$J$45)=MAX([1]Βοηθητικό!$E$1:$J$1)-2,'[1]ΣΤΟΙΧΕΙΑ ΕΤΟΥΣ 4'!$BM$45,IF(MAX([1]Βοηθητικό!$E$45:$J$45)=MAX([1]Βοηθητικό!$E$1:$J$1)-3,'[1]ΣΤΟΙΧΕΙΑ ΕΤΟΥΣ 3'!$BM$45,IF(MAX([1]Βοηθητικό!$E$45:$J$45)=MAX([1]Βοηθητικό!$E$1:$J$1)-4,'[1]ΣΤΟΙΧΕΙΑ ΕΤΟΥΣ 2'!$BM$45,IF(MAX([1]Βοηθητικό!$E$45:$J$45)=MAX([1]Βοηθητικό!$E$1:$J$1)-5,'[1]ΣΤΟΙΧΕΙΑ ΕΤΟΥΣ 1'!$BM$45,""))))))</f>
        <v>-106087</v>
      </c>
    </row>
    <row r="3379" spans="1:4" x14ac:dyDescent="0.25">
      <c r="A3379" s="1"/>
      <c r="B3379" s="9"/>
      <c r="C3379" s="9"/>
      <c r="D3379" s="9"/>
    </row>
    <row r="3380" spans="1:4" x14ac:dyDescent="0.25">
      <c r="A3380" s="1" t="s">
        <v>176</v>
      </c>
      <c r="B3380" s="1"/>
      <c r="C3380" s="1"/>
      <c r="D3380" s="2" t="s">
        <v>192</v>
      </c>
    </row>
    <row r="3381" spans="1:4" x14ac:dyDescent="0.25">
      <c r="A3381" s="3" t="str">
        <f>"ΚΩΔΙΚΟΣ ICAP" &amp; ": " &amp; '[1]ΣΤΟΙΧΕΙΑ ΕΤΟΥΣ 3'!A$45</f>
        <v>ΚΩΔΙΚΟΣ ICAP: 216489</v>
      </c>
      <c r="B3381" s="1"/>
      <c r="C3381" s="1"/>
      <c r="D3381" s="1"/>
    </row>
    <row r="3382" spans="1:4" x14ac:dyDescent="0.25">
      <c r="A3382" s="3" t="str">
        <f>'[1]ΣΤΟΙΧΕΙΑ ΕΤΟΥΣ 3'!B$45</f>
        <v>ΜΕΞΥΛ Ε.Π.Ε.</v>
      </c>
      <c r="B3382" s="1"/>
      <c r="C3382" s="1"/>
      <c r="D3382" s="1"/>
    </row>
    <row r="3383" spans="1:4" x14ac:dyDescent="0.25">
      <c r="A3383" s="3" t="s">
        <v>193</v>
      </c>
      <c r="B3383" s="4" t="str">
        <f>RIGHT(B3362,4)</f>
        <v>2017</v>
      </c>
      <c r="C3383" s="4" t="str">
        <f>RIGHT(C3362,4)</f>
        <v>2018</v>
      </c>
      <c r="D3383" s="4" t="str">
        <f>RIGHT(D3362,4)</f>
        <v>2019</v>
      </c>
    </row>
    <row r="3384" spans="1:4" x14ac:dyDescent="0.25">
      <c r="A3384" s="1" t="s">
        <v>194</v>
      </c>
      <c r="B3384" s="10" t="str">
        <f>IF(B3348&lt;=0,"-",IF(OR(B3375/B3348*100&lt;-500,B3375/B3348*100&gt;500),"-",B3375/B3348*100))</f>
        <v>-</v>
      </c>
      <c r="C3384" s="10" t="str">
        <f>IF(C3348&lt;=0,"-",IF(OR(C3375/C3348*100&lt;-500,C3375/C3348*100&gt;500),"-",C3375/C3348*100))</f>
        <v>-</v>
      </c>
      <c r="D3384" s="10" t="str">
        <f>IF(D3348&lt;=0,"-",IF(OR(D3375/D3348*100&lt;-500,D3375/D3348*100&gt;500),"-",D3375/D3348*100))</f>
        <v>-</v>
      </c>
    </row>
    <row r="3385" spans="1:4" x14ac:dyDescent="0.25">
      <c r="A3385" s="1" t="s">
        <v>195</v>
      </c>
      <c r="B3385" s="10">
        <f>IF(B3360=0,"-",IF(OR(B3375/B3360*100&lt;-500,B3375/B3360*100&gt;500),"-",B3375/B3360*100))</f>
        <v>-33.316301979189106</v>
      </c>
      <c r="C3385" s="10">
        <f>IF(C3360=0,"-",IF(OR(C3375/C3360*100&lt;-500,C3375/C3360*100&gt;500),"-",C3375/C3360*100))</f>
        <v>-1.5354852951417921</v>
      </c>
      <c r="D3385" s="10">
        <f>IF(D3360=0,"-",IF(OR(D3375/D3360*100&lt;-500,D3375/D3360*100&gt;500),"-",D3375/D3360*100))</f>
        <v>0.97204472670736275</v>
      </c>
    </row>
    <row r="3386" spans="1:4" x14ac:dyDescent="0.25">
      <c r="A3386" s="1" t="s">
        <v>196</v>
      </c>
      <c r="B3386" s="10">
        <f>IF(B3363=0,"-",IF(OR(B3365/B3363*100&lt;-500,B3365/B3363*100&gt;99),"-",B3365/B3363*100))</f>
        <v>42.848482900044701</v>
      </c>
      <c r="C3386" s="10">
        <f>IF(C3363=0,"-",IF(OR(C3365/C3363*100&lt;-500,C3365/C3363*100&gt;99),"-",C3365/C3363*100))</f>
        <v>41.764308126035296</v>
      </c>
      <c r="D3386" s="10">
        <f>IF(D3363=0,"-",IF(OR(D3365/D3363*100&lt;-500,D3365/D3363*100&gt;99),"-",D3365/D3363*100))</f>
        <v>26.714293095983088</v>
      </c>
    </row>
    <row r="3387" spans="1:4" x14ac:dyDescent="0.25">
      <c r="A3387" s="1" t="s">
        <v>197</v>
      </c>
      <c r="B3387" s="10">
        <f>IF(B3363=0,"-",IF(OR(B3369/B3363*100&lt;-500,B3369/B3363*100&gt;500),"-",B3369/B3363*100))</f>
        <v>-146.15142043640142</v>
      </c>
      <c r="C3387" s="10">
        <f>IF(C3363=0,"-",IF(OR(C3369/C3363*100&lt;-500,C3369/C3363*100&gt;500),"-",C3369/C3363*100))</f>
        <v>-6.2864801411681839</v>
      </c>
      <c r="D3387" s="10">
        <f>IF(D3363=0,"-",IF(OR(D3369/D3363*100&lt;-500,D3369/D3363*100&gt;500),"-",D3369/D3363*100))</f>
        <v>3.6036388506674779</v>
      </c>
    </row>
    <row r="3388" spans="1:4" x14ac:dyDescent="0.25">
      <c r="A3388" s="1" t="s">
        <v>198</v>
      </c>
      <c r="B3388" s="10">
        <f>IF(B3363=0,"-",IF(OR(B3375/B3363*100&lt;-500,B3375/B3363*100&gt;500),"-",B3375/B3363*100))</f>
        <v>-146.15142043640142</v>
      </c>
      <c r="C3388" s="10">
        <f>IF(C3363=0,"-",IF(OR(C3375/C3363*100&lt;-500,C3375/C3363*100&gt;500),"-",C3375/C3363*100))</f>
        <v>-6.2864801411681839</v>
      </c>
      <c r="D3388" s="10">
        <f>IF(D3363=0,"-",IF(OR(D3375/D3363*100&lt;-500,D3375/D3363*100&gt;500),"-",D3375/D3363*100))</f>
        <v>3.6036388506674779</v>
      </c>
    </row>
    <row r="3389" spans="1:4" x14ac:dyDescent="0.25">
      <c r="A3389" s="1" t="s">
        <v>199</v>
      </c>
      <c r="B3389" s="10">
        <f>IF(B3363=0,"-",IF(OR(B3376/B3363*100&lt;-500,B3376/B3363*100&gt;500),"-",B3376/B3363*100))</f>
        <v>-129.94920632317732</v>
      </c>
      <c r="C3389" s="10">
        <f t="shared" ref="C3389:D3389" si="39">IF(C3363=0,"-",IF(OR(C3376/C3363*100&lt;-500,C3376/C3363*100&gt;500),"-",C3376/C3363*100))</f>
        <v>7.8816881666700453</v>
      </c>
      <c r="D3389" s="10">
        <f t="shared" si="39"/>
        <v>10.156269537613341</v>
      </c>
    </row>
    <row r="3390" spans="1:4" x14ac:dyDescent="0.25">
      <c r="A3390" s="1" t="s">
        <v>200</v>
      </c>
      <c r="B3390" s="10" t="str">
        <f>IF(B3348&lt;=0,"-",IF(OR((B3352+B3355)/B3348&lt;=0,(B3352+B3355)/B3348&gt;100),"-",(B3352+B3355)/B3348))</f>
        <v>-</v>
      </c>
      <c r="C3390" s="10" t="str">
        <f>IF(C3348&lt;=0,"-",IF(OR((C3352+C3355)/C3348&lt;=0,(C3352+C3355)/C3348&gt;100),"-",(C3352+C3355)/C3348))</f>
        <v>-</v>
      </c>
      <c r="D3390" s="10" t="str">
        <f>IF(D3348&lt;=0,"-",IF(OR((D3352+D3355)/D3348&lt;=0,(D3352+D3355)/D3348&gt;100),"-",(D3352+D3355)/D3348))</f>
        <v>-</v>
      </c>
    </row>
    <row r="3391" spans="1:4" x14ac:dyDescent="0.25">
      <c r="A3391" s="1" t="s">
        <v>201</v>
      </c>
      <c r="B3391" s="10" t="str">
        <f>IF(B3367=0,"-",IF((B3367+B3375)&lt;=0,"-",IF(OR((B3367+B3375)/B3367&lt;=0,(B3367+B3375)/B3367&gt;1000),"-",(B3367+B3375)/B3367)))</f>
        <v>-</v>
      </c>
      <c r="C3391" s="10">
        <f>IF(C3367=0,"-",IF((C3367+C3375)&lt;=0,"-",IF(OR((C3367+C3375)/C3367&lt;=0,(C3367+C3375)/C3367&gt;1000),"-",(C3367+C3375)/C3367)))</f>
        <v>0.43484763473792176</v>
      </c>
      <c r="D3391" s="10">
        <f>IF(D3367=0,"-",IF((D3367+D3375)&lt;=0,"-",IF(OR((D3367+D3375)/D3367&lt;=0,(D3367+D3375)/D3367&gt;1000),"-",(D3367+D3375)/D3367)))</f>
        <v>1.9317377923769099</v>
      </c>
    </row>
    <row r="3392" spans="1:4" x14ac:dyDescent="0.25">
      <c r="A3392" s="1" t="s">
        <v>202</v>
      </c>
      <c r="B3392" s="10" t="str">
        <f>IF(B3348&lt;=0,"-",IF(B3356=0,"-",IF(OR(B3356/B3348*100&lt;0,B3356/B3348*100&gt;1000),"-",B3356/B3348*100)))</f>
        <v>-</v>
      </c>
      <c r="C3392" s="10" t="str">
        <f>IF(C3348&lt;=0,"-",IF(C3356=0,"-",IF(OR(C3356/C3348*100&lt;0,C3356/C3348*100&gt;1000),"-",C3356/C3348*100)))</f>
        <v>-</v>
      </c>
      <c r="D3392" s="10" t="str">
        <f>IF(D3348&lt;=0,"-",IF(D3356=0,"-",IF(OR(D3356/D3348*100&lt;0,D3356/D3348*100&gt;1000),"-",D3356/D3348*100)))</f>
        <v>-</v>
      </c>
    </row>
    <row r="3393" spans="1:4" x14ac:dyDescent="0.25">
      <c r="A3393" s="1" t="s">
        <v>81</v>
      </c>
      <c r="B3393" s="10">
        <f>IF(B3355=0,"-",IF(OR((B3336+B3340+B3344)/B3355&lt;0,(B3336+B3340+B3344)/B3355&gt;50),"-",(B3336+B3340+B3344)/B3355))</f>
        <v>0.95812942489688691</v>
      </c>
      <c r="C3393" s="10">
        <f>IF(C3355=0,"-",IF(OR((C3336+C3340+C3344)/C3355&lt;0,(C3336+C3340+C3344)/C3355&gt;50),"-",(C3336+C3340+C3344)/C3355))</f>
        <v>0.88188212127537524</v>
      </c>
      <c r="D3393" s="10">
        <f>IF(D3355=0,"-",IF(OR((D3336+D3340+D3344)/D3355&lt;0,(D3336+D3340+D3344)/D3355&gt;50),"-",(D3336+D3340+D3344)/D3355))</f>
        <v>1.1235010265537451</v>
      </c>
    </row>
    <row r="3394" spans="1:4" x14ac:dyDescent="0.25">
      <c r="A3394" s="1" t="s">
        <v>203</v>
      </c>
      <c r="B3394" s="10">
        <f>IF(B3355=0,"-",IF(OR((B3340+B3344)/B3355&lt;0,(B3340+B3344)/B3355&gt;30),"-",(B3340+B3344)/B3355))</f>
        <v>0.93437560558803734</v>
      </c>
      <c r="C3394" s="10">
        <f>IF(C3355=0,"-",IF(OR((C3340+C3344)/C3355&lt;0,(C3340+C3344)/C3355&gt;30),"-",(C3340+C3344)/C3355))</f>
        <v>0.87034060357751675</v>
      </c>
      <c r="D3394" s="10">
        <f>IF(D3355=0,"-",IF(OR((D3340+D3344)/D3355&lt;0,(D3340+D3344)/D3355&gt;30),"-",(D3340+D3344)/D3355))</f>
        <v>1.1108977817895263</v>
      </c>
    </row>
    <row r="3395" spans="1:4" x14ac:dyDescent="0.25">
      <c r="A3395" s="1" t="s">
        <v>204</v>
      </c>
      <c r="B3395" s="10">
        <f>IF(B3355=0,"-",IF(OR((B3342+B3344)/B3355&lt;0,(B3342+B3344)/B3355&gt;15),"-",(B3342+B3344)/B3355))</f>
        <v>5.8989573952520072E-3</v>
      </c>
      <c r="C3395" s="10">
        <f>IF(C3355=0,"-",IF(OR((C3342+C3344)/C3355&lt;0,(C3342+C3344)/C3355&gt;15),"-",(C3342+C3344)/C3355))</f>
        <v>5.3546474020568009E-2</v>
      </c>
      <c r="D3395" s="10">
        <f>IF(D3355=0,"-",IF(OR((D3342+D3344)/D3355&lt;0,(D3342+D3344)/D3355&gt;15),"-",(D3342+D3344)/D3355))</f>
        <v>5.9743987578681219E-2</v>
      </c>
    </row>
    <row r="3396" spans="1:4" x14ac:dyDescent="0.25">
      <c r="A3396" s="1" t="s">
        <v>205</v>
      </c>
      <c r="B3396" s="8">
        <f>IF((B3336+B3340+B3344)-B3355=0,"-",(B3336+B3340+B3344)-B3355)</f>
        <v>-1511149</v>
      </c>
      <c r="C3396" s="8">
        <f>IF((C3336+C3340+C3344)-C3355=0,"-",(C3336+C3340+C3344)-C3355)</f>
        <v>-4671787</v>
      </c>
      <c r="D3396" s="8">
        <f>IF((D3336+D3340+D3344)-D3355=0,"-",(D3336+D3340+D3344)-D3355)</f>
        <v>4012701</v>
      </c>
    </row>
    <row r="3397" spans="1:4" x14ac:dyDescent="0.25">
      <c r="A3397" s="1" t="s">
        <v>206</v>
      </c>
      <c r="B3397" s="11" t="str">
        <f>IF(B3363=0,"-",IF(OR(B3341/B3363*365&lt;=0,B3341/B3363*365&gt;720),"-",B3341/B3363*365))</f>
        <v>-</v>
      </c>
      <c r="C3397" s="11" t="str">
        <f>IF(C3363=0,"-",IF(OR(C3341/C3363*365&lt;=0,C3341/C3363*365&gt;720),"-",C3341/C3363*365))</f>
        <v>-</v>
      </c>
      <c r="D3397" s="11" t="str">
        <f>IF(D3363=0,"-",IF(OR(D3341/D3363*365&lt;=0,D3341/D3363*365&gt;720),"-",D3341/D3363*365))</f>
        <v>-</v>
      </c>
    </row>
    <row r="3398" spans="1:4" x14ac:dyDescent="0.25">
      <c r="A3398" s="1" t="s">
        <v>207</v>
      </c>
      <c r="B3398" s="11">
        <f>IF(B3364=0,"-",IF(OR(B3357/B3364*365&lt;=0,B3357/B3364*365&gt;720),"-",B3357/B3364*365))</f>
        <v>7.3091981632932352</v>
      </c>
      <c r="C3398" s="11">
        <f>IF(C3364=0,"-",IF(OR(C3357/C3364*365&lt;=0,C3357/C3364*365&gt;720),"-",C3357/C3364*365))</f>
        <v>61.740061714742865</v>
      </c>
      <c r="D3398" s="11">
        <f>IF(D3364=0,"-",IF(OR(D3357/D3364*365&lt;=0,D3357/D3364*365&gt;720),"-",D3357/D3364*365))</f>
        <v>29.459751245443321</v>
      </c>
    </row>
    <row r="3399" spans="1:4" x14ac:dyDescent="0.25">
      <c r="A3399" s="1" t="s">
        <v>208</v>
      </c>
      <c r="B3399" s="11">
        <f>IF(B3364=0,"-",IF(OR(B3336/B3364*365&lt;=0,B3336/B3364*365&gt;720),"-",B3336/B3364*365))</f>
        <v>59.067917565278123</v>
      </c>
      <c r="C3399" s="11">
        <f>IF(C3364=0,"-",IF(OR(C3336/C3364*365&lt;=0,C3336/C3364*365&gt;720),"-",C3336/C3364*365))</f>
        <v>28.433848464742525</v>
      </c>
      <c r="D3399" s="11">
        <f>IF(D3364=0,"-",IF(OR(D3336/D3364*365&lt;=0,D3336/D3364*365&gt;720),"-",D3336/D3364*365))</f>
        <v>17.771405222949188</v>
      </c>
    </row>
    <row r="3400" spans="1:4" x14ac:dyDescent="0.25">
      <c r="A3400" s="1" t="s">
        <v>209</v>
      </c>
      <c r="B3400" s="10">
        <f>IF(OR(B3360=0,B3363=0),"-",IF(OR(B3363/B3360&lt;=0,B3363/B3360&gt;100),"-",B3363/B3360))</f>
        <v>0.2279574285334221</v>
      </c>
      <c r="C3400" s="10">
        <f>IF(OR(C3360=0,C3363=0),"-",IF(OR(C3363/C3360&lt;=0,C3363/C3360&gt;100),"-",C3363/C3360))</f>
        <v>0.24425199168074696</v>
      </c>
      <c r="D3400" s="10">
        <f>IF(OR(D3360=0,D3363=0),"-",IF(OR(D3363/D3360&lt;=0,D3363/D3360&gt;100),"-",D3363/D3360))</f>
        <v>0.26973977332032517</v>
      </c>
    </row>
    <row r="3401" spans="1:4" x14ac:dyDescent="0.25">
      <c r="A3401" s="1" t="s">
        <v>210</v>
      </c>
      <c r="B3401" s="8" t="str">
        <f>IF(OR(B3399="-",B3397="-",B3398="-"),"-",(B3399+B3397)-B3398)</f>
        <v>-</v>
      </c>
      <c r="C3401" s="8" t="str">
        <f>IF(OR(C3399="-",C3397="-",C3398="-"),"-",(C3399+C3397)-C3398)</f>
        <v>-</v>
      </c>
      <c r="D3401" s="8" t="str">
        <f>IF(OR(D3399="-",D3397="-",D3398="-"),"-",(D3399+D3397)-D3398)</f>
        <v>-</v>
      </c>
    </row>
    <row r="3402" spans="1:4" x14ac:dyDescent="0.25">
      <c r="A3402" s="1" t="s">
        <v>211</v>
      </c>
      <c r="B3402" s="10">
        <f>IF(B3325=0,"-",(B3325/B3345)*100)</f>
        <v>14.958475376392641</v>
      </c>
      <c r="C3402" s="10">
        <f>IF(C3325=0,"-",(C3325/C3345)*100)</f>
        <v>15.332302484918191</v>
      </c>
      <c r="D3402" s="10">
        <f>IF(D3325=0,"-",(D3325/D3345)*100)</f>
        <v>14.200594673827723</v>
      </c>
    </row>
    <row r="3403" spans="1:4" x14ac:dyDescent="0.25">
      <c r="A3403" s="1" t="s">
        <v>212</v>
      </c>
      <c r="B3403" s="10">
        <f>IF(B3356=0,"-",IF(B3356/B3363&gt;10,"-",(B3356/B3363)*100))</f>
        <v>112.09227615051205</v>
      </c>
      <c r="C3403" s="10">
        <f>IF(C3356=0,"-",IF(C3356/C3363&gt;10,"-",(C3356/C3363)*100))</f>
        <v>133.75929854773113</v>
      </c>
      <c r="D3403" s="10">
        <f>IF(D3356=0,"-",IF(D3356/D3363&gt;10,"-",(D3356/D3363)*100))</f>
        <v>43.830041857709581</v>
      </c>
    </row>
    <row r="3404" spans="1:4" x14ac:dyDescent="0.25">
      <c r="A3404" s="1"/>
      <c r="B3404" s="1"/>
      <c r="C3404" s="1"/>
      <c r="D3404" s="1"/>
    </row>
    <row r="3405" spans="1:4" x14ac:dyDescent="0.25">
      <c r="A3405" s="1" t="s">
        <v>176</v>
      </c>
      <c r="B3405" s="1"/>
      <c r="C3405" s="1"/>
      <c r="D3405" s="2" t="s">
        <v>177</v>
      </c>
    </row>
    <row r="3406" spans="1:4" x14ac:dyDescent="0.25">
      <c r="A3406" s="3" t="str">
        <f>"ΚΩΔΙΚΟΣ ICAP" &amp; ": " &amp; '[1]ΣΤΟΙΧΕΙΑ ΕΤΟΥΣ 3'!A$46</f>
        <v>ΚΩΔΙΚΟΣ ICAP: 6102500</v>
      </c>
      <c r="B3406" s="1"/>
      <c r="C3406" s="1"/>
      <c r="D3406" s="2"/>
    </row>
    <row r="3407" spans="1:4" x14ac:dyDescent="0.25">
      <c r="A3407" s="3" t="str">
        <f>'[1]ΣΤΟΙΧΕΙΑ ΕΤΟΥΣ 3'!B$46</f>
        <v>ΜΟΝΤΕΚΟ Α.Β.Ε.Ε.</v>
      </c>
      <c r="B3407" s="1"/>
      <c r="C3407" s="1"/>
      <c r="D3407" s="1"/>
    </row>
    <row r="3408" spans="1:4" x14ac:dyDescent="0.25">
      <c r="A3408" s="1" t="s">
        <v>178</v>
      </c>
      <c r="B3408" s="2" t="s">
        <v>179</v>
      </c>
      <c r="C3408" s="2" t="s">
        <v>179</v>
      </c>
      <c r="D3408" s="2" t="s">
        <v>179</v>
      </c>
    </row>
    <row r="3409" spans="1:4" x14ac:dyDescent="0.25">
      <c r="A3409" s="3" t="s">
        <v>180</v>
      </c>
      <c r="B3409" s="4" t="str">
        <f>IF(MAX([1]Βοηθητικό!$E$46:$J$46)-2=MAX([1]Βοηθητικό!$E$1:$J$1)-2,RIGHT('[1]ΣΤΟΙΧΕΙΑ ΕΤΟΥΣ 4'!$F$46,10),IF(MAX([1]Βοηθητικό!$E$46:$J$46)-2=MAX([1]Βοηθητικό!$E$1:$J$1)-3,RIGHT('[1]ΣΤΟΙΧΕΙΑ ΕΤΟΥΣ 3'!$F$46,10),IF(MAX([1]Βοηθητικό!$E$46:$J$46)-2=MAX([1]Βοηθητικό!$E$1:$J$1)-4,RIGHT('[1]ΣΤΟΙΧΕΙΑ ΕΤΟΥΣ 2'!$F$46,10),IF(MAX([1]Βοηθητικό!$E$46:$J$46)-2=MAX([1]Βοηθητικό!$E$1:$J$1)-5,RIGHT('[1]ΣΤΟΙΧΕΙΑ ΕΤΟΥΣ 1'!$F$46,10),""))))</f>
        <v>31/12/2017</v>
      </c>
      <c r="C3409" s="17" t="str">
        <f>IF(MAX([1]Βοηθητικό!$E$46:$J$46)-1=MAX([1]Βοηθητικό!$E$1:$J$1)-1,RIGHT('[1]ΣΤΟΙΧΕΙΑ ΕΤΟΥΣ 5'!$F$46,10),IF(MAX([1]Βοηθητικό!$E$46:$J$46)-1=MAX([1]Βοηθητικό!$E$1:$J$1)-2,RIGHT('[1]ΣΤΟΙΧΕΙΑ ΕΤΟΥΣ 4'!$F$46,10),IF(MAX([1]Βοηθητικό!$E$46:$J$46)-1=MAX([1]Βοηθητικό!$E$1:$J$1)-3,RIGHT('[1]ΣΤΟΙΧΕΙΑ ΕΤΟΥΣ 3'!$F$46,10),IF(MAX([1]Βοηθητικό!$E$46:$J$46)-1=MAX([1]Βοηθητικό!$E$1:$J$1)-4,RIGHT('[1]ΣΤΟΙΧΕΙΑ ΕΤΟΥΣ 2'!$F$46,10),IF(MAX([1]Βοηθητικό!$E$46:$J$46)-1=MAX([1]Βοηθητικό!$E$1:$J$1)-5,RIGHT('[1]ΣΤΟΙΧΕΙΑ ΕΤΟΥΣ 1'!$F$46,10),"")))))</f>
        <v>31/12/2018</v>
      </c>
      <c r="D3409" s="5" t="str">
        <f>IF(MAX([1]Βοηθητικό!$E$46:$J$46)=MAX([1]Βοηθητικό!$E$1:$J$1),RIGHT('[1]ΣΤΟΙΧΕΙΑ ΕΤΟΥΣ 6'!$F$46,10),IF(MAX([1]Βοηθητικό!$E$46:$J$46)=MAX([1]Βοηθητικό!$E$1:$J$1)-1,RIGHT('[1]ΣΤΟΙΧΕΙΑ ΕΤΟΥΣ 5'!$F$46,10),IF(MAX([1]Βοηθητικό!$E$46:$J$46)=MAX([1]Βοηθητικό!$E$1:$J$1)-2,RIGHT('[1]ΣΤΟΙΧΕΙΑ ΕΤΟΥΣ 4'!$F$46,10),IF(MAX([1]Βοηθητικό!$E$46:$J$46)=MAX([1]Βοηθητικό!$E$1:$J$1)-3,RIGHT('[1]ΣΤΟΙΧΕΙΑ ΕΤΟΥΣ 3'!$F$46,10),IF(MAX([1]Βοηθητικό!$E$46:$J$46)=MAX([1]Βοηθητικό!$E$1:$J$1)-4,RIGHT('[1]ΣΤΟΙΧΕΙΑ ΕΤΟΥΣ 2'!$F$46,10),IF(MAX([1]Βοηθητικό!$E$46:$J$46)=MAX([1]Βοηθητικό!$E$1:$J$1)-5,RIGHT('[1]ΣΤΟΙΧΕΙΑ ΕΤΟΥΣ 1'!$F$46,10),""))))))</f>
        <v>31/12/2019</v>
      </c>
    </row>
    <row r="3410" spans="1:4" x14ac:dyDescent="0.25">
      <c r="A3410" s="1" t="s">
        <v>6</v>
      </c>
      <c r="B3410" s="6">
        <f>IF(MAX([1]Βοηθητικό!$E$46:$J$46)-2=MAX([1]Βοηθητικό!$E$1:$J$1)-2,'[1]ΣΤΟΙΧΕΙΑ ΕΤΟΥΣ 4'!$G$46,IF(MAX([1]Βοηθητικό!$E$46:$J$46)-2=MAX([1]Βοηθητικό!$E$1:$J$1)-3,'[1]ΣΤΟΙΧΕΙΑ ΕΤΟΥΣ 3'!$G$46,IF(MAX([1]Βοηθητικό!$E$46:$J$46)-2=MAX([1]Βοηθητικό!$E$1:$J$1)-4,'[1]ΣΤΟΙΧΕΙΑ ΕΤΟΥΣ 2'!$G$46,IF(MAX([1]Βοηθητικό!$E$46:$J$46)-2=MAX([1]Βοηθητικό!$E$1:$J$1)-5,'[1]ΣΤΟΙΧΕΙΑ ΕΤΟΥΣ 1'!$G$46,""))))</f>
        <v>138397</v>
      </c>
      <c r="C3410" s="6">
        <f>IF(MAX([1]Βοηθητικό!$E$46:$J$46)-1=MAX([1]Βοηθητικό!$E$1:$J$1)-1,'[1]ΣΤΟΙΧΕΙΑ ΕΤΟΥΣ 5'!$G$46,IF(MAX([1]Βοηθητικό!$E$46:$J$46)-1=MAX([1]Βοηθητικό!$E$1:$J$1)-2,'[1]ΣΤΟΙΧΕΙΑ ΕΤΟΥΣ 4'!$G$46,IF(MAX([1]Βοηθητικό!$E$46:$J$46)-1=MAX([1]Βοηθητικό!$E$1:$J$1)-3,'[1]ΣΤΟΙΧΕΙΑ ΕΤΟΥΣ 3'!$G$46,IF(MAX([1]Βοηθητικό!$E$46:$J$46)-1=MAX([1]Βοηθητικό!$E$1:$J$1)-4,'[1]ΣΤΟΙΧΕΙΑ ΕΤΟΥΣ 2'!$G$46,IF(MAX([1]Βοηθητικό!$E$46:$J$46)-1=MAX([1]Βοηθητικό!$E$1:$J$1)-5,'[1]ΣΤΟΙΧΕΙΑ ΕΤΟΥΣ 1'!$G$46,"")))))</f>
        <v>123211</v>
      </c>
      <c r="D3410" s="7">
        <f>IF(MAX([1]Βοηθητικό!$E$46:$J$46)=MAX([1]Βοηθητικό!$E$1:$J$1),'[1]ΣΤΟΙΧΕΙΑ ΕΤΟΥΣ 6'!$G$46,IF(MAX([1]Βοηθητικό!$E$46:$J$46)=MAX([1]Βοηθητικό!$E$1:$J$1)-1,'[1]ΣΤΟΙΧΕΙΑ ΕΤΟΥΣ 5'!$G$46,IF(MAX([1]Βοηθητικό!$E$46:$J$46)=MAX([1]Βοηθητικό!$E$1:$J$1)-2,'[1]ΣΤΟΙΧΕΙΑ ΕΤΟΥΣ 4'!$G$46,IF(MAX([1]Βοηθητικό!$E$46:$J$46)=MAX([1]Βοηθητικό!$E$1:$J$1)-3,'[1]ΣΤΟΙΧΕΙΑ ΕΤΟΥΣ 3'!$G$46,IF(MAX([1]Βοηθητικό!$E$46:$J$46)=MAX([1]Βοηθητικό!$E$1:$J$1)-4,'[1]ΣΤΟΙΧΕΙΑ ΕΤΟΥΣ 2'!$G$46,IF(MAX([1]Βοηθητικό!$E$46:$J$46)=MAX([1]Βοηθητικό!$E$1:$J$1)-5,'[1]ΣΤΟΙΧΕΙΑ ΕΤΟΥΣ 1'!$G$46,""))))))</f>
        <v>99872</v>
      </c>
    </row>
    <row r="3411" spans="1:4" x14ac:dyDescent="0.25">
      <c r="A3411" s="1" t="s">
        <v>7</v>
      </c>
      <c r="B3411" s="6">
        <f>IF(MAX([1]Βοηθητικό!$E$46:$J$46)-2=MAX([1]Βοηθητικό!$E$1:$J$1)-2,'[1]ΣΤΟΙΧΕΙΑ ΕΤΟΥΣ 4'!$H$46,IF(MAX([1]Βοηθητικό!$E$46:$J$46)-2=MAX([1]Βοηθητικό!$E$1:$J$1)-3,'[1]ΣΤΟΙΧΕΙΑ ΕΤΟΥΣ 3'!$H$46,IF(MAX([1]Βοηθητικό!$E$46:$J$46)-2=MAX([1]Βοηθητικό!$E$1:$J$1)-4,'[1]ΣΤΟΙΧΕΙΑ ΕΤΟΥΣ 2'!$H$46,IF(MAX([1]Βοηθητικό!$E$46:$J$46)-2=MAX([1]Βοηθητικό!$E$1:$J$1)-5,'[1]ΣΤΟΙΧΕΙΑ ΕΤΟΥΣ 1'!$H$46,""))))</f>
        <v>8393</v>
      </c>
      <c r="C3411" s="6">
        <f>IF(MAX([1]Βοηθητικό!$E$46:$J$46)-1=MAX([1]Βοηθητικό!$E$1:$J$1)-1,'[1]ΣΤΟΙΧΕΙΑ ΕΤΟΥΣ 5'!$H$46,IF(MAX([1]Βοηθητικό!$E$46:$J$46)-1=MAX([1]Βοηθητικό!$E$1:$J$1)-2,'[1]ΣΤΟΙΧΕΙΑ ΕΤΟΥΣ 4'!$H$46,IF(MAX([1]Βοηθητικό!$E$46:$J$46)-1=MAX([1]Βοηθητικό!$E$1:$J$1)-3,'[1]ΣΤΟΙΧΕΙΑ ΕΤΟΥΣ 3'!$H$46,IF(MAX([1]Βοηθητικό!$E$46:$J$46)-1=MAX([1]Βοηθητικό!$E$1:$J$1)-4,'[1]ΣΤΟΙΧΕΙΑ ΕΤΟΥΣ 2'!$H$46,IF(MAX([1]Βοηθητικό!$E$46:$J$46)-1=MAX([1]Βοηθητικό!$E$1:$J$1)-5,'[1]ΣΤΟΙΧΕΙΑ ΕΤΟΥΣ 1'!$H$46,"")))))</f>
        <v>8393</v>
      </c>
      <c r="D3411" s="7">
        <f>IF(MAX([1]Βοηθητικό!$E$46:$J$46)=MAX([1]Βοηθητικό!$E$1:$J$1),'[1]ΣΤΟΙΧΕΙΑ ΕΤΟΥΣ 6'!$H$46,IF(MAX([1]Βοηθητικό!$E$46:$J$46)=MAX([1]Βοηθητικό!$E$1:$J$1)-1,'[1]ΣΤΟΙΧΕΙΑ ΕΤΟΥΣ 5'!$H$46,IF(MAX([1]Βοηθητικό!$E$46:$J$46)=MAX([1]Βοηθητικό!$E$1:$J$1)-2,'[1]ΣΤΟΙΧΕΙΑ ΕΤΟΥΣ 4'!$H$46,IF(MAX([1]Βοηθητικό!$E$46:$J$46)=MAX([1]Βοηθητικό!$E$1:$J$1)-3,'[1]ΣΤΟΙΧΕΙΑ ΕΤΟΥΣ 3'!$H$46,IF(MAX([1]Βοηθητικό!$E$46:$J$46)=MAX([1]Βοηθητικό!$E$1:$J$1)-4,'[1]ΣΤΟΙΧΕΙΑ ΕΤΟΥΣ 2'!$H$46,IF(MAX([1]Βοηθητικό!$E$46:$J$46)=MAX([1]Βοηθητικό!$E$1:$J$1)-5,'[1]ΣΤΟΙΧΕΙΑ ΕΤΟΥΣ 1'!$H$46,""))))))</f>
        <v>0</v>
      </c>
    </row>
    <row r="3412" spans="1:4" x14ac:dyDescent="0.25">
      <c r="A3412" s="1" t="s">
        <v>8</v>
      </c>
      <c r="B3412" s="6">
        <f>IF(MAX([1]Βοηθητικό!$E$46:$J$46)-2=MAX([1]Βοηθητικό!$E$1:$J$1)-2,'[1]ΣΤΟΙΧΕΙΑ ΕΤΟΥΣ 4'!$I$46,IF(MAX([1]Βοηθητικό!$E$46:$J$46)-2=MAX([1]Βοηθητικό!$E$1:$J$1)-3,'[1]ΣΤΟΙΧΕΙΑ ΕΤΟΥΣ 3'!$I$46,IF(MAX([1]Βοηθητικό!$E$46:$J$46)-2=MAX([1]Βοηθητικό!$E$1:$J$1)-4,'[1]ΣΤΟΙΧΕΙΑ ΕΤΟΥΣ 2'!$I$46,IF(MAX([1]Βοηθητικό!$E$46:$J$46)-2=MAX([1]Βοηθητικό!$E$1:$J$1)-5,'[1]ΣΤΟΙΧΕΙΑ ΕΤΟΥΣ 1'!$I$46,""))))</f>
        <v>866789</v>
      </c>
      <c r="C3412" s="6">
        <f>IF(MAX([1]Βοηθητικό!$E$46:$J$46)-1=MAX([1]Βοηθητικό!$E$1:$J$1)-1,'[1]ΣΤΟΙΧΕΙΑ ΕΤΟΥΣ 5'!$I$46,IF(MAX([1]Βοηθητικό!$E$46:$J$46)-1=MAX([1]Βοηθητικό!$E$1:$J$1)-2,'[1]ΣΤΟΙΧΕΙΑ ΕΤΟΥΣ 4'!$I$46,IF(MAX([1]Βοηθητικό!$E$46:$J$46)-1=MAX([1]Βοηθητικό!$E$1:$J$1)-3,'[1]ΣΤΟΙΧΕΙΑ ΕΤΟΥΣ 3'!$I$46,IF(MAX([1]Βοηθητικό!$E$46:$J$46)-1=MAX([1]Βοηθητικό!$E$1:$J$1)-4,'[1]ΣΤΟΙΧΕΙΑ ΕΤΟΥΣ 2'!$I$46,IF(MAX([1]Βοηθητικό!$E$46:$J$46)-1=MAX([1]Βοηθητικό!$E$1:$J$1)-5,'[1]ΣΤΟΙΧΕΙΑ ΕΤΟΥΣ 1'!$I$46,"")))))</f>
        <v>866789</v>
      </c>
      <c r="D3412" s="7">
        <f>IF(MAX([1]Βοηθητικό!$E$46:$J$46)=MAX([1]Βοηθητικό!$E$1:$J$1),'[1]ΣΤΟΙΧΕΙΑ ΕΤΟΥΣ 6'!$I$46,IF(MAX([1]Βοηθητικό!$E$46:$J$46)=MAX([1]Βοηθητικό!$E$1:$J$1)-1,'[1]ΣΤΟΙΧΕΙΑ ΕΤΟΥΣ 5'!$I$46,IF(MAX([1]Βοηθητικό!$E$46:$J$46)=MAX([1]Βοηθητικό!$E$1:$J$1)-2,'[1]ΣΤΟΙΧΕΙΑ ΕΤΟΥΣ 4'!$I$46,IF(MAX([1]Βοηθητικό!$E$46:$J$46)=MAX([1]Βοηθητικό!$E$1:$J$1)-3,'[1]ΣΤΟΙΧΕΙΑ ΕΤΟΥΣ 3'!$I$46,IF(MAX([1]Βοηθητικό!$E$46:$J$46)=MAX([1]Βοηθητικό!$E$1:$J$1)-4,'[1]ΣΤΟΙΧΕΙΑ ΕΤΟΥΣ 2'!$I$46,IF(MAX([1]Βοηθητικό!$E$46:$J$46)=MAX([1]Βοηθητικό!$E$1:$J$1)-5,'[1]ΣΤΟΙΧΕΙΑ ΕΤΟΥΣ 1'!$I$46,""))))))</f>
        <v>844069</v>
      </c>
    </row>
    <row r="3413" spans="1:4" x14ac:dyDescent="0.25">
      <c r="A3413" s="1" t="s">
        <v>57</v>
      </c>
      <c r="B3413" s="6">
        <f>IF(MAX([1]Βοηθητικό!$E$46:$J$46)-2=MAX([1]Βοηθητικό!$E$1:$J$1)-2,'[1]ΣΤΟΙΧΕΙΑ ΕΤΟΥΣ 4'!$BF$46,IF(MAX([1]Βοηθητικό!$E$46:$J$46)-2=MAX([1]Βοηθητικό!$E$1:$J$1)-3,'[1]ΣΤΟΙΧΕΙΑ ΕΤΟΥΣ 3'!$BF$46,IF(MAX([1]Βοηθητικό!$E$46:$J$46)-2=MAX([1]Βοηθητικό!$E$1:$J$1)-4,'[1]ΣΤΟΙΧΕΙΑ ΕΤΟΥΣ 2'!$BF$46,IF(MAX([1]Βοηθητικό!$E$46:$J$46)-2=MAX([1]Βοηθητικό!$E$1:$J$1)-5,'[1]ΣΤΟΙΧΕΙΑ ΕΤΟΥΣ 1'!$BF$46,""))))</f>
        <v>1318298</v>
      </c>
      <c r="C3413" s="6">
        <f>IF(MAX([1]Βοηθητικό!$E$46:$J$46)-1=MAX([1]Βοηθητικό!$E$1:$J$1)-1,'[1]ΣΤΟΙΧΕΙΑ ΕΤΟΥΣ 5'!$BF$46,IF(MAX([1]Βοηθητικό!$E$46:$J$46)-1=MAX([1]Βοηθητικό!$E$1:$J$1)-2,'[1]ΣΤΟΙΧΕΙΑ ΕΤΟΥΣ 4'!$BF$46,IF(MAX([1]Βοηθητικό!$E$46:$J$46)-1=MAX([1]Βοηθητικό!$E$1:$J$1)-3,'[1]ΣΤΟΙΧΕΙΑ ΕΤΟΥΣ 3'!$BF$46,IF(MAX([1]Βοηθητικό!$E$46:$J$46)-1=MAX([1]Βοηθητικό!$E$1:$J$1)-4,'[1]ΣΤΟΙΧΕΙΑ ΕΤΟΥΣ 2'!$BF$46,IF(MAX([1]Βοηθητικό!$E$46:$J$46)-1=MAX([1]Βοηθητικό!$E$1:$J$1)-5,'[1]ΣΤΟΙΧΕΙΑ ΕΤΟΥΣ 1'!$BF$46,"")))))</f>
        <v>1318298</v>
      </c>
      <c r="D3413" s="7">
        <f>IF(MAX([1]Βοηθητικό!$E$46:$J$46)=MAX([1]Βοηθητικό!$E$1:$J$1),'[1]ΣΤΟΙΧΕΙΑ ΕΤΟΥΣ 6'!$BF$46,IF(MAX([1]Βοηθητικό!$E$46:$J$46)=MAX([1]Βοηθητικό!$E$1:$J$1)-1,'[1]ΣΤΟΙΧΕΙΑ ΕΤΟΥΣ 5'!$BF$46,IF(MAX([1]Βοηθητικό!$E$46:$J$46)=MAX([1]Βοηθητικό!$E$1:$J$1)-2,'[1]ΣΤΟΙΧΕΙΑ ΕΤΟΥΣ 4'!$BF$46,IF(MAX([1]Βοηθητικό!$E$46:$J$46)=MAX([1]Βοηθητικό!$E$1:$J$1)-3,'[1]ΣΤΟΙΧΕΙΑ ΕΤΟΥΣ 3'!$BF$46,IF(MAX([1]Βοηθητικό!$E$46:$J$46)=MAX([1]Βοηθητικό!$E$1:$J$1)-4,'[1]ΣΤΟΙΧΕΙΑ ΕΤΟΥΣ 2'!$BF$46,IF(MAX([1]Βοηθητικό!$E$46:$J$46)=MAX([1]Βοηθητικό!$E$1:$J$1)-5,'[1]ΣΤΟΙΧΕΙΑ ΕΤΟΥΣ 1'!$BF$46,""))))))</f>
        <v>1318298</v>
      </c>
    </row>
    <row r="3414" spans="1:4" x14ac:dyDescent="0.25">
      <c r="A3414" s="1" t="s">
        <v>9</v>
      </c>
      <c r="B3414" s="6">
        <f>IF(MAX([1]Βοηθητικό!$E$46:$J$46)-2=MAX([1]Βοηθητικό!$E$1:$J$1)-2,'[1]ΣΤΟΙΧΕΙΑ ΕΤΟΥΣ 4'!$J$46,IF(MAX([1]Βοηθητικό!$E$46:$J$46)-2=MAX([1]Βοηθητικό!$E$1:$J$1)-3,'[1]ΣΤΟΙΧΕΙΑ ΕΤΟΥΣ 3'!$J$46,IF(MAX([1]Βοηθητικό!$E$46:$J$46)-2=MAX([1]Βοηθητικό!$E$1:$J$1)-4,'[1]ΣΤΟΙΧΕΙΑ ΕΤΟΥΣ 2'!$J$46,IF(MAX([1]Βοηθητικό!$E$46:$J$46)-2=MAX([1]Βοηθητικό!$E$1:$J$1)-5,'[1]ΣΤΟΙΧΕΙΑ ΕΤΟΥΣ 1'!$J$46,""))))</f>
        <v>78960</v>
      </c>
      <c r="C3414" s="6">
        <f>IF(MAX([1]Βοηθητικό!$E$46:$J$46)-1=MAX([1]Βοηθητικό!$E$1:$J$1)-1,'[1]ΣΤΟΙΧΕΙΑ ΕΤΟΥΣ 5'!$J$46,IF(MAX([1]Βοηθητικό!$E$46:$J$46)-1=MAX([1]Βοηθητικό!$E$1:$J$1)-2,'[1]ΣΤΟΙΧΕΙΑ ΕΤΟΥΣ 4'!$J$46,IF(MAX([1]Βοηθητικό!$E$46:$J$46)-1=MAX([1]Βοηθητικό!$E$1:$J$1)-3,'[1]ΣΤΟΙΧΕΙΑ ΕΤΟΥΣ 3'!$J$46,IF(MAX([1]Βοηθητικό!$E$46:$J$46)-1=MAX([1]Βοηθητικό!$E$1:$J$1)-4,'[1]ΣΤΟΙΧΕΙΑ ΕΤΟΥΣ 2'!$J$46,IF(MAX([1]Βοηθητικό!$E$46:$J$46)-1=MAX([1]Βοηθητικό!$E$1:$J$1)-5,'[1]ΣΤΟΙΧΕΙΑ ΕΤΟΥΣ 1'!$J$46,"")))))</f>
        <v>72560</v>
      </c>
      <c r="D3414" s="7">
        <f>IF(MAX([1]Βοηθητικό!$E$46:$J$46)=MAX([1]Βοηθητικό!$E$1:$J$1),'[1]ΣΤΟΙΧΕΙΑ ΕΤΟΥΣ 6'!$J$46,IF(MAX([1]Βοηθητικό!$E$46:$J$46)=MAX([1]Βοηθητικό!$E$1:$J$1)-1,'[1]ΣΤΟΙΧΕΙΑ ΕΤΟΥΣ 5'!$J$46,IF(MAX([1]Βοηθητικό!$E$46:$J$46)=MAX([1]Βοηθητικό!$E$1:$J$1)-2,'[1]ΣΤΟΙΧΕΙΑ ΕΤΟΥΣ 4'!$J$46,IF(MAX([1]Βοηθητικό!$E$46:$J$46)=MAX([1]Βοηθητικό!$E$1:$J$1)-3,'[1]ΣΤΟΙΧΕΙΑ ΕΤΟΥΣ 3'!$J$46,IF(MAX([1]Βοηθητικό!$E$46:$J$46)=MAX([1]Βοηθητικό!$E$1:$J$1)-4,'[1]ΣΤΟΙΧΕΙΑ ΕΤΟΥΣ 2'!$J$46,IF(MAX([1]Βοηθητικό!$E$46:$J$46)=MAX([1]Βοηθητικό!$E$1:$J$1)-5,'[1]ΣΤΟΙΧΕΙΑ ΕΤΟΥΣ 1'!$J$46,""))))))</f>
        <v>0</v>
      </c>
    </row>
    <row r="3415" spans="1:4" x14ac:dyDescent="0.25">
      <c r="A3415" s="1" t="s">
        <v>181</v>
      </c>
      <c r="B3415" s="6">
        <f>IF(MAX([1]Βοηθητικό!$E$46:$J$46)-2=MAX([1]Βοηθητικό!$E$1:$J$1)-2,'[1]ΣΤΟΙΧΕΙΑ ΕΤΟΥΣ 4'!$M$46,IF(MAX([1]Βοηθητικό!$E$46:$J$46)-2=MAX([1]Βοηθητικό!$E$1:$J$1)-3,'[1]ΣΤΟΙΧΕΙΑ ΕΤΟΥΣ 3'!$M$46,IF(MAX([1]Βοηθητικό!$E$46:$J$46)-2=MAX([1]Βοηθητικό!$E$1:$J$1)-4,'[1]ΣΤΟΙΧΕΙΑ ΕΤΟΥΣ 2'!$M$46,IF(MAX([1]Βοηθητικό!$E$46:$J$46)-2=MAX([1]Βοηθητικό!$E$1:$J$1)-5,'[1]ΣΤΟΙΧΕΙΑ ΕΤΟΥΣ 1'!$M$46,""))))</f>
        <v>2134042</v>
      </c>
      <c r="C3415" s="6">
        <f>IF(MAX([1]Βοηθητικό!$E$46:$J$46)-1=MAX([1]Βοηθητικό!$E$1:$J$1)-1,'[1]ΣΤΟΙΧΕΙΑ ΕΤΟΥΣ 5'!$M$46,IF(MAX([1]Βοηθητικό!$E$46:$J$46)-1=MAX([1]Βοηθητικό!$E$1:$J$1)-2,'[1]ΣΤΟΙΧΕΙΑ ΕΤΟΥΣ 4'!$M$46,IF(MAX([1]Βοηθητικό!$E$46:$J$46)-1=MAX([1]Βοηθητικό!$E$1:$J$1)-3,'[1]ΣΤΟΙΧΕΙΑ ΕΤΟΥΣ 3'!$M$46,IF(MAX([1]Βοηθητικό!$E$46:$J$46)-1=MAX([1]Βοηθητικό!$E$1:$J$1)-4,'[1]ΣΤΟΙΧΕΙΑ ΕΤΟΥΣ 2'!$M$46,IF(MAX([1]Βοηθητικό!$E$46:$J$46)-1=MAX([1]Βοηθητικό!$E$1:$J$1)-5,'[1]ΣΤΟΙΧΕΙΑ ΕΤΟΥΣ 1'!$M$46,"")))))</f>
        <v>2142827</v>
      </c>
      <c r="D3415" s="7">
        <f>IF(MAX([1]Βοηθητικό!$E$46:$J$46)=MAX([1]Βοηθητικό!$E$1:$J$1),'[1]ΣΤΟΙΧΕΙΑ ΕΤΟΥΣ 6'!$M$46,IF(MAX([1]Βοηθητικό!$E$46:$J$46)=MAX([1]Βοηθητικό!$E$1:$J$1)-1,'[1]ΣΤΟΙΧΕΙΑ ΕΤΟΥΣ 5'!$M$46,IF(MAX([1]Βοηθητικό!$E$46:$J$46)=MAX([1]Βοηθητικό!$E$1:$J$1)-2,'[1]ΣΤΟΙΧΕΙΑ ΕΤΟΥΣ 4'!$M$46,IF(MAX([1]Βοηθητικό!$E$46:$J$46)=MAX([1]Βοηθητικό!$E$1:$J$1)-3,'[1]ΣΤΟΙΧΕΙΑ ΕΤΟΥΣ 3'!$M$46,IF(MAX([1]Βοηθητικό!$E$46:$J$46)=MAX([1]Βοηθητικό!$E$1:$J$1)-4,'[1]ΣΤΟΙΧΕΙΑ ΕΤΟΥΣ 2'!$M$46,IF(MAX([1]Βοηθητικό!$E$46:$J$46)=MAX([1]Βοηθητικό!$E$1:$J$1)-5,'[1]ΣΤΟΙΧΕΙΑ ΕΤΟΥΣ 1'!$M$46,""))))))</f>
        <v>2135054</v>
      </c>
    </row>
    <row r="3416" spans="1:4" x14ac:dyDescent="0.25">
      <c r="A3416" s="1" t="s">
        <v>182</v>
      </c>
      <c r="B3416" s="6">
        <f>IF(MAX([1]Βοηθητικό!$E$46:$J$46)-2=MAX([1]Βοηθητικό!$E$1:$J$1)-2,'[1]ΣΤΟΙΧΕΙΑ ΕΤΟΥΣ 4'!$BN$46,IF(MAX([1]Βοηθητικό!$E$46:$J$46)-2=MAX([1]Βοηθητικό!$E$1:$J$1)-3,'[1]ΣΤΟΙΧΕΙΑ ΕΤΟΥΣ 3'!$BN$46,IF(MAX([1]Βοηθητικό!$E$46:$J$46)-2=MAX([1]Βοηθητικό!$E$1:$J$1)-4,'[1]ΣΤΟΙΧΕΙΑ ΕΤΟΥΣ 2'!$BN$46,IF(MAX([1]Βοηθητικό!$E$46:$J$46)-2=MAX([1]Βοηθητικό!$E$1:$J$1)-5,'[1]ΣΤΟΙΧΕΙΑ ΕΤΟΥΣ 1'!$BN$46,""))))</f>
        <v>830444</v>
      </c>
      <c r="C3416" s="6">
        <f>IF(MAX([1]Βοηθητικό!$E$46:$J$46)-1=MAX([1]Βοηθητικό!$E$1:$J$1)-1,'[1]ΣΤΟΙΧΕΙΑ ΕΤΟΥΣ 5'!$BN$46,IF(MAX([1]Βοηθητικό!$E$46:$J$46)-1=MAX([1]Βοηθητικό!$E$1:$J$1)-2,'[1]ΣΤΟΙΧΕΙΑ ΕΤΟΥΣ 4'!$BN$46,IF(MAX([1]Βοηθητικό!$E$46:$J$46)-1=MAX([1]Βοηθητικό!$E$1:$J$1)-3,'[1]ΣΤΟΙΧΕΙΑ ΕΤΟΥΣ 3'!$BN$46,IF(MAX([1]Βοηθητικό!$E$46:$J$46)-1=MAX([1]Βοηθητικό!$E$1:$J$1)-4,'[1]ΣΤΟΙΧΕΙΑ ΕΤΟΥΣ 2'!$BN$46,IF(MAX([1]Βοηθητικό!$E$46:$J$46)-1=MAX([1]Βοηθητικό!$E$1:$J$1)-5,'[1]ΣΤΟΙΧΕΙΑ ΕΤΟΥΣ 1'!$BN$46,"")))))</f>
        <v>837129</v>
      </c>
      <c r="D3416" s="7">
        <f>IF(MAX([1]Βοηθητικό!$E$46:$J$46)=MAX([1]Βοηθητικό!$E$1:$J$1),'[1]ΣΤΟΙΧΕΙΑ ΕΤΟΥΣ 6'!$BN$46,IF(MAX([1]Βοηθητικό!$E$46:$J$46)=MAX([1]Βοηθητικό!$E$1:$J$1)-1,'[1]ΣΤΟΙΧΕΙΑ ΕΤΟΥΣ 5'!$BN$46,IF(MAX([1]Βοηθητικό!$E$46:$J$46)=MAX([1]Βοηθητικό!$E$1:$J$1)-2,'[1]ΣΤΟΙΧΕΙΑ ΕΤΟΥΣ 4'!$BN$46,IF(MAX([1]Βοηθητικό!$E$46:$J$46)=MAX([1]Βοηθητικό!$E$1:$J$1)-3,'[1]ΣΤΟΙΧΕΙΑ ΕΤΟΥΣ 3'!$BN$46,IF(MAX([1]Βοηθητικό!$E$46:$J$46)=MAX([1]Βοηθητικό!$E$1:$J$1)-4,'[1]ΣΤΟΙΧΕΙΑ ΕΤΟΥΣ 2'!$BN$46,IF(MAX([1]Βοηθητικό!$E$46:$J$46)=MAX([1]Βοηθητικό!$E$1:$J$1)-5,'[1]ΣΤΟΙΧΕΙΑ ΕΤΟΥΣ 1'!$BN$46,""))))))</f>
        <v>816756</v>
      </c>
    </row>
    <row r="3417" spans="1:4" x14ac:dyDescent="0.25">
      <c r="A3417" s="1" t="s">
        <v>183</v>
      </c>
      <c r="B3417" s="6">
        <f>IF(MAX([1]Βοηθητικό!$E$46:$J$46)-2=MAX([1]Βοηθητικό!$E$1:$J$1)-2,'[1]ΣΤΟΙΧΕΙΑ ΕΤΟΥΣ 4'!$BG$46,IF(MAX([1]Βοηθητικό!$E$46:$J$46)-2=MAX([1]Βοηθητικό!$E$1:$J$1)-3,'[1]ΣΤΟΙΧΕΙΑ ΕΤΟΥΣ 3'!$BG$46,IF(MAX([1]Βοηθητικό!$E$46:$J$46)-2=MAX([1]Βοηθητικό!$E$1:$J$1)-4,'[1]ΣΤΟΙΧΕΙΑ ΕΤΟΥΣ 2'!$BG$46,IF(MAX([1]Βοηθητικό!$E$46:$J$46)-2=MAX([1]Βοηθητικό!$E$1:$J$1)-5,'[1]ΣΤΟΙΧΕΙΑ ΕΤΟΥΣ 1'!$BG$46,""))))</f>
        <v>1303598</v>
      </c>
      <c r="C3417" s="6">
        <f>IF(MAX([1]Βοηθητικό!$E$46:$J$46)-1=MAX([1]Βοηθητικό!$E$1:$J$1)-1,'[1]ΣΤΟΙΧΕΙΑ ΕΤΟΥΣ 5'!$BG$46,IF(MAX([1]Βοηθητικό!$E$46:$J$46)-1=MAX([1]Βοηθητικό!$E$1:$J$1)-2,'[1]ΣΤΟΙΧΕΙΑ ΕΤΟΥΣ 4'!$BG$46,IF(MAX([1]Βοηθητικό!$E$46:$J$46)-1=MAX([1]Βοηθητικό!$E$1:$J$1)-3,'[1]ΣΤΟΙΧΕΙΑ ΕΤΟΥΣ 3'!$BG$46,IF(MAX([1]Βοηθητικό!$E$46:$J$46)-1=MAX([1]Βοηθητικό!$E$1:$J$1)-4,'[1]ΣΤΟΙΧΕΙΑ ΕΤΟΥΣ 2'!$BG$46,IF(MAX([1]Βοηθητικό!$E$46:$J$46)-1=MAX([1]Βοηθητικό!$E$1:$J$1)-5,'[1]ΣΤΟΙΧΕΙΑ ΕΤΟΥΣ 1'!$BG$46,"")))))</f>
        <v>1305698</v>
      </c>
      <c r="D3417" s="7">
        <f>IF(MAX([1]Βοηθητικό!$E$46:$J$46)=MAX([1]Βοηθητικό!$E$1:$J$1),'[1]ΣΤΟΙΧΕΙΑ ΕΤΟΥΣ 6'!$BG$46,IF(MAX([1]Βοηθητικό!$E$46:$J$46)=MAX([1]Βοηθητικό!$E$1:$J$1)-1,'[1]ΣΤΟΙΧΕΙΑ ΕΤΟΥΣ 5'!$BG$46,IF(MAX([1]Βοηθητικό!$E$46:$J$46)=MAX([1]Βοηθητικό!$E$1:$J$1)-2,'[1]ΣΤΟΙΧΕΙΑ ΕΤΟΥΣ 4'!$BG$46,IF(MAX([1]Βοηθητικό!$E$46:$J$46)=MAX([1]Βοηθητικό!$E$1:$J$1)-3,'[1]ΣΤΟΙΧΕΙΑ ΕΤΟΥΣ 3'!$BG$46,IF(MAX([1]Βοηθητικό!$E$46:$J$46)=MAX([1]Βοηθητικό!$E$1:$J$1)-4,'[1]ΣΤΟΙΧΕΙΑ ΕΤΟΥΣ 2'!$BG$46,IF(MAX([1]Βοηθητικό!$E$46:$J$46)=MAX([1]Βοηθητικό!$E$1:$J$1)-5,'[1]ΣΤΟΙΧΕΙΑ ΕΤΟΥΣ 1'!$BG$46,""))))))</f>
        <v>1318298</v>
      </c>
    </row>
    <row r="3418" spans="1:4" x14ac:dyDescent="0.25">
      <c r="A3418" s="1" t="s">
        <v>66</v>
      </c>
      <c r="B3418" s="6">
        <f>IF(MAX([1]Βοηθητικό!$E$46:$J$46)-2=MAX([1]Βοηθητικό!$E$1:$J$1)-2,'[1]ΣΤΟΙΧΕΙΑ ΕΤΟΥΣ 4'!$BO$46,IF(MAX([1]Βοηθητικό!$E$46:$J$46)-2=MAX([1]Βοηθητικό!$E$1:$J$1)-3,'[1]ΣΤΟΙΧΕΙΑ ΕΤΟΥΣ 3'!$BO$46,IF(MAX([1]Βοηθητικό!$E$46:$J$46)-2=MAX([1]Βοηθητικό!$E$1:$J$1)-4,'[1]ΣΤΟΙΧΕΙΑ ΕΤΟΥΣ 2'!$BO$46,IF(MAX([1]Βοηθητικό!$E$46:$J$46)-2=MAX([1]Βοηθητικό!$E$1:$J$1)-5,'[1]ΣΤΟΙΧΕΙΑ ΕΤΟΥΣ 1'!$BO$46,""))))</f>
        <v>0</v>
      </c>
      <c r="C3418" s="6">
        <f>IF(MAX([1]Βοηθητικό!$E$46:$J$46)-1=MAX([1]Βοηθητικό!$E$1:$J$1)-1,'[1]ΣΤΟΙΧΕΙΑ ΕΤΟΥΣ 5'!$BO$46,IF(MAX([1]Βοηθητικό!$E$46:$J$46)-1=MAX([1]Βοηθητικό!$E$1:$J$1)-2,'[1]ΣΤΟΙΧΕΙΑ ΕΤΟΥΣ 4'!$BO$46,IF(MAX([1]Βοηθητικό!$E$46:$J$46)-1=MAX([1]Βοηθητικό!$E$1:$J$1)-3,'[1]ΣΤΟΙΧΕΙΑ ΕΤΟΥΣ 3'!$BO$46,IF(MAX([1]Βοηθητικό!$E$46:$J$46)-1=MAX([1]Βοηθητικό!$E$1:$J$1)-4,'[1]ΣΤΟΙΧΕΙΑ ΕΤΟΥΣ 2'!$BO$46,IF(MAX([1]Βοηθητικό!$E$46:$J$46)-1=MAX([1]Βοηθητικό!$E$1:$J$1)-5,'[1]ΣΤΟΙΧΕΙΑ ΕΤΟΥΣ 1'!$BO$46,"")))))</f>
        <v>0</v>
      </c>
      <c r="D3418" s="7">
        <f>IF(MAX([1]Βοηθητικό!$E$46:$J$46)=MAX([1]Βοηθητικό!$E$1:$J$1),'[1]ΣΤΟΙΧΕΙΑ ΕΤΟΥΣ 6'!$BO$46,IF(MAX([1]Βοηθητικό!$E$46:$J$46)=MAX([1]Βοηθητικό!$E$1:$J$1)-1,'[1]ΣΤΟΙΧΕΙΑ ΕΤΟΥΣ 5'!$BO$46,IF(MAX([1]Βοηθητικό!$E$46:$J$46)=MAX([1]Βοηθητικό!$E$1:$J$1)-2,'[1]ΣΤΟΙΧΕΙΑ ΕΤΟΥΣ 4'!$BO$46,IF(MAX([1]Βοηθητικό!$E$46:$J$46)=MAX([1]Βοηθητικό!$E$1:$J$1)-3,'[1]ΣΤΟΙΧΕΙΑ ΕΤΟΥΣ 3'!$BO$46,IF(MAX([1]Βοηθητικό!$E$46:$J$46)=MAX([1]Βοηθητικό!$E$1:$J$1)-4,'[1]ΣΤΟΙΧΕΙΑ ΕΤΟΥΣ 2'!$BO$46,IF(MAX([1]Βοηθητικό!$E$46:$J$46)=MAX([1]Βοηθητικό!$E$1:$J$1)-5,'[1]ΣΤΟΙΧΕΙΑ ΕΤΟΥΣ 1'!$BO$46,""))))))</f>
        <v>0</v>
      </c>
    </row>
    <row r="3419" spans="1:4" x14ac:dyDescent="0.25">
      <c r="A3419" s="1" t="s">
        <v>13</v>
      </c>
      <c r="B3419" s="6">
        <f>IF(MAX([1]Βοηθητικό!$E$46:$J$46)-2=MAX([1]Βοηθητικό!$E$1:$J$1)-2,'[1]ΣΤΟΙΧΕΙΑ ΕΤΟΥΣ 4'!$N$46,IF(MAX([1]Βοηθητικό!$E$46:$J$46)-2=MAX([1]Βοηθητικό!$E$1:$J$1)-3,'[1]ΣΤΟΙΧΕΙΑ ΕΤΟΥΣ 3'!$N$46,IF(MAX([1]Βοηθητικό!$E$46:$J$46)-2=MAX([1]Βοηθητικό!$E$1:$J$1)-4,'[1]ΣΤΟΙΧΕΙΑ ΕΤΟΥΣ 2'!$N$46,IF(MAX([1]Βοηθητικό!$E$46:$J$46)-2=MAX([1]Βοηθητικό!$E$1:$J$1)-5,'[1]ΣΤΟΙΧΕΙΑ ΕΤΟΥΣ 1'!$N$46,""))))</f>
        <v>0</v>
      </c>
      <c r="C3419" s="6">
        <f>IF(MAX([1]Βοηθητικό!$E$46:$J$46)-1=MAX([1]Βοηθητικό!$E$1:$J$1)-1,'[1]ΣΤΟΙΧΕΙΑ ΕΤΟΥΣ 5'!$N$46,IF(MAX([1]Βοηθητικό!$E$46:$J$46)-1=MAX([1]Βοηθητικό!$E$1:$J$1)-2,'[1]ΣΤΟΙΧΕΙΑ ΕΤΟΥΣ 4'!$N$46,IF(MAX([1]Βοηθητικό!$E$46:$J$46)-1=MAX([1]Βοηθητικό!$E$1:$J$1)-3,'[1]ΣΤΟΙΧΕΙΑ ΕΤΟΥΣ 3'!$N$46,IF(MAX([1]Βοηθητικό!$E$46:$J$46)-1=MAX([1]Βοηθητικό!$E$1:$J$1)-4,'[1]ΣΤΟΙΧΕΙΑ ΕΤΟΥΣ 2'!$N$46,IF(MAX([1]Βοηθητικό!$E$46:$J$46)-1=MAX([1]Βοηθητικό!$E$1:$J$1)-5,'[1]ΣΤΟΙΧΕΙΑ ΕΤΟΥΣ 1'!$N$46,"")))))</f>
        <v>0</v>
      </c>
      <c r="D3419" s="7">
        <f>IF(MAX([1]Βοηθητικό!$E$46:$J$46)=MAX([1]Βοηθητικό!$E$1:$J$1),'[1]ΣΤΟΙΧΕΙΑ ΕΤΟΥΣ 6'!$N$46,IF(MAX([1]Βοηθητικό!$E$46:$J$46)=MAX([1]Βοηθητικό!$E$1:$J$1)-1,'[1]ΣΤΟΙΧΕΙΑ ΕΤΟΥΣ 5'!$N$46,IF(MAX([1]Βοηθητικό!$E$46:$J$46)=MAX([1]Βοηθητικό!$E$1:$J$1)-2,'[1]ΣΤΟΙΧΕΙΑ ΕΤΟΥΣ 4'!$N$46,IF(MAX([1]Βοηθητικό!$E$46:$J$46)=MAX([1]Βοηθητικό!$E$1:$J$1)-3,'[1]ΣΤΟΙΧΕΙΑ ΕΤΟΥΣ 3'!$N$46,IF(MAX([1]Βοηθητικό!$E$46:$J$46)=MAX([1]Βοηθητικό!$E$1:$J$1)-4,'[1]ΣΤΟΙΧΕΙΑ ΕΤΟΥΣ 2'!$N$46,IF(MAX([1]Βοηθητικό!$E$46:$J$46)=MAX([1]Βοηθητικό!$E$1:$J$1)-5,'[1]ΣΤΟΙΧΕΙΑ ΕΤΟΥΣ 1'!$N$46,""))))))</f>
        <v>5170</v>
      </c>
    </row>
    <row r="3420" spans="1:4" x14ac:dyDescent="0.25">
      <c r="A3420" s="1" t="s">
        <v>14</v>
      </c>
      <c r="B3420" s="6">
        <f>IF(MAX([1]Βοηθητικό!$E$46:$J$46)-2=MAX([1]Βοηθητικό!$E$1:$J$1)-2,'[1]ΣΤΟΙΧΕΙΑ ΕΤΟΥΣ 4'!$O$46,IF(MAX([1]Βοηθητικό!$E$46:$J$46)-2=MAX([1]Βοηθητικό!$E$1:$J$1)-3,'[1]ΣΤΟΙΧΕΙΑ ΕΤΟΥΣ 3'!$O$46,IF(MAX([1]Βοηθητικό!$E$46:$J$46)-2=MAX([1]Βοηθητικό!$E$1:$J$1)-4,'[1]ΣΤΟΙΧΕΙΑ ΕΤΟΥΣ 2'!$O$46,IF(MAX([1]Βοηθητικό!$E$46:$J$46)-2=MAX([1]Βοηθητικό!$E$1:$J$1)-5,'[1]ΣΤΟΙΧΕΙΑ ΕΤΟΥΣ 1'!$O$46,""))))</f>
        <v>0</v>
      </c>
      <c r="C3420" s="6">
        <f>IF(MAX([1]Βοηθητικό!$E$46:$J$46)-1=MAX([1]Βοηθητικό!$E$1:$J$1)-1,'[1]ΣΤΟΙΧΕΙΑ ΕΤΟΥΣ 5'!$O$46,IF(MAX([1]Βοηθητικό!$E$46:$J$46)-1=MAX([1]Βοηθητικό!$E$1:$J$1)-2,'[1]ΣΤΟΙΧΕΙΑ ΕΤΟΥΣ 4'!$O$46,IF(MAX([1]Βοηθητικό!$E$46:$J$46)-1=MAX([1]Βοηθητικό!$E$1:$J$1)-3,'[1]ΣΤΟΙΧΕΙΑ ΕΤΟΥΣ 3'!$O$46,IF(MAX([1]Βοηθητικό!$E$46:$J$46)-1=MAX([1]Βοηθητικό!$E$1:$J$1)-4,'[1]ΣΤΟΙΧΕΙΑ ΕΤΟΥΣ 2'!$O$46,IF(MAX([1]Βοηθητικό!$E$46:$J$46)-1=MAX([1]Βοηθητικό!$E$1:$J$1)-5,'[1]ΣΤΟΙΧΕΙΑ ΕΤΟΥΣ 1'!$O$46,"")))))</f>
        <v>0</v>
      </c>
      <c r="D3420" s="7">
        <f>IF(MAX([1]Βοηθητικό!$E$46:$J$46)=MAX([1]Βοηθητικό!$E$1:$J$1),'[1]ΣΤΟΙΧΕΙΑ ΕΤΟΥΣ 6'!$O$46,IF(MAX([1]Βοηθητικό!$E$46:$J$46)=MAX([1]Βοηθητικό!$E$1:$J$1)-1,'[1]ΣΤΟΙΧΕΙΑ ΕΤΟΥΣ 5'!$O$46,IF(MAX([1]Βοηθητικό!$E$46:$J$46)=MAX([1]Βοηθητικό!$E$1:$J$1)-2,'[1]ΣΤΟΙΧΕΙΑ ΕΤΟΥΣ 4'!$O$46,IF(MAX([1]Βοηθητικό!$E$46:$J$46)=MAX([1]Βοηθητικό!$E$1:$J$1)-3,'[1]ΣΤΟΙΧΕΙΑ ΕΤΟΥΣ 3'!$O$46,IF(MAX([1]Βοηθητικό!$E$46:$J$46)=MAX([1]Βοηθητικό!$E$1:$J$1)-4,'[1]ΣΤΟΙΧΕΙΑ ΕΤΟΥΣ 2'!$O$46,IF(MAX([1]Βοηθητικό!$E$46:$J$46)=MAX([1]Βοηθητικό!$E$1:$J$1)-5,'[1]ΣΤΟΙΧΕΙΑ ΕΤΟΥΣ 1'!$O$46,""))))))</f>
        <v>67390</v>
      </c>
    </row>
    <row r="3421" spans="1:4" x14ac:dyDescent="0.25">
      <c r="A3421" s="1" t="s">
        <v>15</v>
      </c>
      <c r="B3421" s="6">
        <f>IF(MAX([1]Βοηθητικό!$E$46:$J$46)-2=MAX([1]Βοηθητικό!$E$1:$J$1)-2,'[1]ΣΤΟΙΧΕΙΑ ΕΤΟΥΣ 4'!$P$46,IF(MAX([1]Βοηθητικό!$E$46:$J$46)-2=MAX([1]Βοηθητικό!$E$1:$J$1)-3,'[1]ΣΤΟΙΧΕΙΑ ΕΤΟΥΣ 3'!$P$46,IF(MAX([1]Βοηθητικό!$E$46:$J$46)-2=MAX([1]Βοηθητικό!$E$1:$J$1)-4,'[1]ΣΤΟΙΧΕΙΑ ΕΤΟΥΣ 2'!$P$46,IF(MAX([1]Βοηθητικό!$E$46:$J$46)-2=MAX([1]Βοηθητικό!$E$1:$J$1)-5,'[1]ΣΤΟΙΧΕΙΑ ΕΤΟΥΣ 1'!$P$46,""))))</f>
        <v>95092</v>
      </c>
      <c r="C3421" s="6">
        <f>IF(MAX([1]Βοηθητικό!$E$46:$J$46)-1=MAX([1]Βοηθητικό!$E$1:$J$1)-1,'[1]ΣΤΟΙΧΕΙΑ ΕΤΟΥΣ 5'!$P$46,IF(MAX([1]Βοηθητικό!$E$46:$J$46)-1=MAX([1]Βοηθητικό!$E$1:$J$1)-2,'[1]ΣΤΟΙΧΕΙΑ ΕΤΟΥΣ 4'!$P$46,IF(MAX([1]Βοηθητικό!$E$46:$J$46)-1=MAX([1]Βοηθητικό!$E$1:$J$1)-3,'[1]ΣΤΟΙΧΕΙΑ ΕΤΟΥΣ 3'!$P$46,IF(MAX([1]Βοηθητικό!$E$46:$J$46)-1=MAX([1]Βοηθητικό!$E$1:$J$1)-4,'[1]ΣΤΟΙΧΕΙΑ ΕΤΟΥΣ 2'!$P$46,IF(MAX([1]Βοηθητικό!$E$46:$J$46)-1=MAX([1]Βοηθητικό!$E$1:$J$1)-5,'[1]ΣΤΟΙΧΕΙΑ ΕΤΟΥΣ 1'!$P$46,"")))))</f>
        <v>41468</v>
      </c>
      <c r="D3421" s="7">
        <f>IF(MAX([1]Βοηθητικό!$E$46:$J$46)=MAX([1]Βοηθητικό!$E$1:$J$1),'[1]ΣΤΟΙΧΕΙΑ ΕΤΟΥΣ 6'!$P$46,IF(MAX([1]Βοηθητικό!$E$46:$J$46)=MAX([1]Βοηθητικό!$E$1:$J$1)-1,'[1]ΣΤΟΙΧΕΙΑ ΕΤΟΥΣ 5'!$P$46,IF(MAX([1]Βοηθητικό!$E$46:$J$46)=MAX([1]Βοηθητικό!$E$1:$J$1)-2,'[1]ΣΤΟΙΧΕΙΑ ΕΤΟΥΣ 4'!$P$46,IF(MAX([1]Βοηθητικό!$E$46:$J$46)=MAX([1]Βοηθητικό!$E$1:$J$1)-3,'[1]ΣΤΟΙΧΕΙΑ ΕΤΟΥΣ 3'!$P$46,IF(MAX([1]Βοηθητικό!$E$46:$J$46)=MAX([1]Βοηθητικό!$E$1:$J$1)-4,'[1]ΣΤΟΙΧΕΙΑ ΕΤΟΥΣ 2'!$P$46,IF(MAX([1]Βοηθητικό!$E$46:$J$46)=MAX([1]Βοηθητικό!$E$1:$J$1)-5,'[1]ΣΤΟΙΧΕΙΑ ΕΤΟΥΣ 1'!$P$46,""))))))</f>
        <v>48200</v>
      </c>
    </row>
    <row r="3422" spans="1:4" x14ac:dyDescent="0.25">
      <c r="A3422" s="1" t="s">
        <v>16</v>
      </c>
      <c r="B3422" s="6">
        <f>IF(MAX([1]Βοηθητικό!$E$46:$J$46)-2=MAX([1]Βοηθητικό!$E$1:$J$1)-2,'[1]ΣΤΟΙΧΕΙΑ ΕΤΟΥΣ 4'!$Q$46,IF(MAX([1]Βοηθητικό!$E$46:$J$46)-2=MAX([1]Βοηθητικό!$E$1:$J$1)-3,'[1]ΣΤΟΙΧΕΙΑ ΕΤΟΥΣ 3'!$Q$46,IF(MAX([1]Βοηθητικό!$E$46:$J$46)-2=MAX([1]Βοηθητικό!$E$1:$J$1)-4,'[1]ΣΤΟΙΧΕΙΑ ΕΤΟΥΣ 2'!$Q$46,IF(MAX([1]Βοηθητικό!$E$46:$J$46)-2=MAX([1]Βοηθητικό!$E$1:$J$1)-5,'[1]ΣΤΟΙΧΕΙΑ ΕΤΟΥΣ 1'!$Q$46,""))))</f>
        <v>80263</v>
      </c>
      <c r="C3422" s="6">
        <f>IF(MAX([1]Βοηθητικό!$E$46:$J$46)-1=MAX([1]Βοηθητικό!$E$1:$J$1)-1,'[1]ΣΤΟΙΧΕΙΑ ΕΤΟΥΣ 5'!$Q$46,IF(MAX([1]Βοηθητικό!$E$46:$J$46)-1=MAX([1]Βοηθητικό!$E$1:$J$1)-2,'[1]ΣΤΟΙΧΕΙΑ ΕΤΟΥΣ 4'!$Q$46,IF(MAX([1]Βοηθητικό!$E$46:$J$46)-1=MAX([1]Βοηθητικό!$E$1:$J$1)-3,'[1]ΣΤΟΙΧΕΙΑ ΕΤΟΥΣ 3'!$Q$46,IF(MAX([1]Βοηθητικό!$E$46:$J$46)-1=MAX([1]Βοηθητικό!$E$1:$J$1)-4,'[1]ΣΤΟΙΧΕΙΑ ΕΤΟΥΣ 2'!$Q$46,IF(MAX([1]Βοηθητικό!$E$46:$J$46)-1=MAX([1]Βοηθητικό!$E$1:$J$1)-5,'[1]ΣΤΟΙΧΕΙΑ ΕΤΟΥΣ 1'!$Q$46,"")))))</f>
        <v>28344</v>
      </c>
      <c r="D3422" s="7">
        <f>IF(MAX([1]Βοηθητικό!$E$46:$J$46)=MAX([1]Βοηθητικό!$E$1:$J$1),'[1]ΣΤΟΙΧΕΙΑ ΕΤΟΥΣ 6'!$Q$46,IF(MAX([1]Βοηθητικό!$E$46:$J$46)=MAX([1]Βοηθητικό!$E$1:$J$1)-1,'[1]ΣΤΟΙΧΕΙΑ ΕΤΟΥΣ 5'!$Q$46,IF(MAX([1]Βοηθητικό!$E$46:$J$46)=MAX([1]Βοηθητικό!$E$1:$J$1)-2,'[1]ΣΤΟΙΧΕΙΑ ΕΤΟΥΣ 4'!$Q$46,IF(MAX([1]Βοηθητικό!$E$46:$J$46)=MAX([1]Βοηθητικό!$E$1:$J$1)-3,'[1]ΣΤΟΙΧΕΙΑ ΕΤΟΥΣ 3'!$Q$46,IF(MAX([1]Βοηθητικό!$E$46:$J$46)=MAX([1]Βοηθητικό!$E$1:$J$1)-4,'[1]ΣΤΟΙΧΕΙΑ ΕΤΟΥΣ 2'!$Q$46,IF(MAX([1]Βοηθητικό!$E$46:$J$46)=MAX([1]Βοηθητικό!$E$1:$J$1)-5,'[1]ΣΤΟΙΧΕΙΑ ΕΤΟΥΣ 1'!$Q$46,""))))))</f>
        <v>32200</v>
      </c>
    </row>
    <row r="3423" spans="1:4" x14ac:dyDescent="0.25">
      <c r="A3423" s="1" t="s">
        <v>184</v>
      </c>
      <c r="B3423" s="6">
        <f>IF(MAX([1]Βοηθητικό!$E$46:$J$46)-2=MAX([1]Βοηθητικό!$E$1:$J$1)-2,'[1]ΣΤΟΙΧΕΙΑ ΕΤΟΥΣ 4'!$R$46,IF(MAX([1]Βοηθητικό!$E$46:$J$46)-2=MAX([1]Βοηθητικό!$E$1:$J$1)-3,'[1]ΣΤΟΙΧΕΙΑ ΕΤΟΥΣ 3'!$R$46,IF(MAX([1]Βοηθητικό!$E$46:$J$46)-2=MAX([1]Βοηθητικό!$E$1:$J$1)-4,'[1]ΣΤΟΙΧΕΙΑ ΕΤΟΥΣ 2'!$R$46,IF(MAX([1]Βοηθητικό!$E$46:$J$46)-2=MAX([1]Βοηθητικό!$E$1:$J$1)-5,'[1]ΣΤΟΙΧΕΙΑ ΕΤΟΥΣ 1'!$R$46,""))))</f>
        <v>0</v>
      </c>
      <c r="C3423" s="6">
        <f>IF(MAX([1]Βοηθητικό!$E$46:$J$46)-1=MAX([1]Βοηθητικό!$E$1:$J$1)-1,'[1]ΣΤΟΙΧΕΙΑ ΕΤΟΥΣ 5'!$R$46,IF(MAX([1]Βοηθητικό!$E$46:$J$46)-1=MAX([1]Βοηθητικό!$E$1:$J$1)-2,'[1]ΣΤΟΙΧΕΙΑ ΕΤΟΥΣ 4'!$R$46,IF(MAX([1]Βοηθητικό!$E$46:$J$46)-1=MAX([1]Βοηθητικό!$E$1:$J$1)-3,'[1]ΣΤΟΙΧΕΙΑ ΕΤΟΥΣ 3'!$R$46,IF(MAX([1]Βοηθητικό!$E$46:$J$46)-1=MAX([1]Βοηθητικό!$E$1:$J$1)-4,'[1]ΣΤΟΙΧΕΙΑ ΕΤΟΥΣ 2'!$R$46,IF(MAX([1]Βοηθητικό!$E$46:$J$46)-1=MAX([1]Βοηθητικό!$E$1:$J$1)-5,'[1]ΣΤΟΙΧΕΙΑ ΕΤΟΥΣ 1'!$R$46,"")))))</f>
        <v>0</v>
      </c>
      <c r="D3423" s="7">
        <f>IF(MAX([1]Βοηθητικό!$E$46:$J$46)=MAX([1]Βοηθητικό!$E$1:$J$1),'[1]ΣΤΟΙΧΕΙΑ ΕΤΟΥΣ 6'!$R$46,IF(MAX([1]Βοηθητικό!$E$46:$J$46)=MAX([1]Βοηθητικό!$E$1:$J$1)-1,'[1]ΣΤΟΙΧΕΙΑ ΕΤΟΥΣ 5'!$R$46,IF(MAX([1]Βοηθητικό!$E$46:$J$46)=MAX([1]Βοηθητικό!$E$1:$J$1)-2,'[1]ΣΤΟΙΧΕΙΑ ΕΤΟΥΣ 4'!$R$46,IF(MAX([1]Βοηθητικό!$E$46:$J$46)=MAX([1]Βοηθητικό!$E$1:$J$1)-3,'[1]ΣΤΟΙΧΕΙΑ ΕΤΟΥΣ 3'!$R$46,IF(MAX([1]Βοηθητικό!$E$46:$J$46)=MAX([1]Βοηθητικό!$E$1:$J$1)-4,'[1]ΣΤΟΙΧΕΙΑ ΕΤΟΥΣ 2'!$R$46,IF(MAX([1]Βοηθητικό!$E$46:$J$46)=MAX([1]Βοηθητικό!$E$1:$J$1)-5,'[1]ΣΤΟΙΧΕΙΑ ΕΤΟΥΣ 1'!$R$46,""))))))</f>
        <v>0</v>
      </c>
    </row>
    <row r="3424" spans="1:4" x14ac:dyDescent="0.25">
      <c r="A3424" s="1" t="s">
        <v>18</v>
      </c>
      <c r="B3424" s="6">
        <f>IF(MAX([1]Βοηθητικό!$E$46:$J$46)-2=MAX([1]Βοηθητικό!$E$1:$J$1)-2,'[1]ΣΤΟΙΧΕΙΑ ΕΤΟΥΣ 4'!$S$46,IF(MAX([1]Βοηθητικό!$E$46:$J$46)-2=MAX([1]Βοηθητικό!$E$1:$J$1)-3,'[1]ΣΤΟΙΧΕΙΑ ΕΤΟΥΣ 3'!$S$46,IF(MAX([1]Βοηθητικό!$E$46:$J$46)-2=MAX([1]Βοηθητικό!$E$1:$J$1)-4,'[1]ΣΤΟΙΧΕΙΑ ΕΤΟΥΣ 2'!$S$46,IF(MAX([1]Βοηθητικό!$E$46:$J$46)-2=MAX([1]Βοηθητικό!$E$1:$J$1)-5,'[1]ΣΤΟΙΧΕΙΑ ΕΤΟΥΣ 1'!$S$46,""))))</f>
        <v>14828</v>
      </c>
      <c r="C3424" s="6">
        <f>IF(MAX([1]Βοηθητικό!$E$46:$J$46)-1=MAX([1]Βοηθητικό!$E$1:$J$1)-1,'[1]ΣΤΟΙΧΕΙΑ ΕΤΟΥΣ 5'!$S$46,IF(MAX([1]Βοηθητικό!$E$46:$J$46)-1=MAX([1]Βοηθητικό!$E$1:$J$1)-2,'[1]ΣΤΟΙΧΕΙΑ ΕΤΟΥΣ 4'!$S$46,IF(MAX([1]Βοηθητικό!$E$46:$J$46)-1=MAX([1]Βοηθητικό!$E$1:$J$1)-3,'[1]ΣΤΟΙΧΕΙΑ ΕΤΟΥΣ 3'!$S$46,IF(MAX([1]Βοηθητικό!$E$46:$J$46)-1=MAX([1]Βοηθητικό!$E$1:$J$1)-4,'[1]ΣΤΟΙΧΕΙΑ ΕΤΟΥΣ 2'!$S$46,IF(MAX([1]Βοηθητικό!$E$46:$J$46)-1=MAX([1]Βοηθητικό!$E$1:$J$1)-5,'[1]ΣΤΟΙΧΕΙΑ ΕΤΟΥΣ 1'!$S$46,"")))))</f>
        <v>13125</v>
      </c>
      <c r="D3424" s="7">
        <f>IF(MAX([1]Βοηθητικό!$E$46:$J$46)=MAX([1]Βοηθητικό!$E$1:$J$1),'[1]ΣΤΟΙΧΕΙΑ ΕΤΟΥΣ 6'!$S$46,IF(MAX([1]Βοηθητικό!$E$46:$J$46)=MAX([1]Βοηθητικό!$E$1:$J$1)-1,'[1]ΣΤΟΙΧΕΙΑ ΕΤΟΥΣ 5'!$S$46,IF(MAX([1]Βοηθητικό!$E$46:$J$46)=MAX([1]Βοηθητικό!$E$1:$J$1)-2,'[1]ΣΤΟΙΧΕΙΑ ΕΤΟΥΣ 4'!$S$46,IF(MAX([1]Βοηθητικό!$E$46:$J$46)=MAX([1]Βοηθητικό!$E$1:$J$1)-3,'[1]ΣΤΟΙΧΕΙΑ ΕΤΟΥΣ 3'!$S$46,IF(MAX([1]Βοηθητικό!$E$46:$J$46)=MAX([1]Βοηθητικό!$E$1:$J$1)-4,'[1]ΣΤΟΙΧΕΙΑ ΕΤΟΥΣ 2'!$S$46,IF(MAX([1]Βοηθητικό!$E$46:$J$46)=MAX([1]Βοηθητικό!$E$1:$J$1)-5,'[1]ΣΤΟΙΧΕΙΑ ΕΤΟΥΣ 1'!$S$46,""))))))</f>
        <v>16000</v>
      </c>
    </row>
    <row r="3425" spans="1:4" x14ac:dyDescent="0.25">
      <c r="A3425" s="1" t="s">
        <v>19</v>
      </c>
      <c r="B3425" s="6">
        <f>IF(MAX([1]Βοηθητικό!$E$46:$J$46)-2=MAX([1]Βοηθητικό!$E$1:$J$1)-2,'[1]ΣΤΟΙΧΕΙΑ ΕΤΟΥΣ 4'!$T$46,IF(MAX([1]Βοηθητικό!$E$46:$J$46)-2=MAX([1]Βοηθητικό!$E$1:$J$1)-3,'[1]ΣΤΟΙΧΕΙΑ ΕΤΟΥΣ 3'!$T$46,IF(MAX([1]Βοηθητικό!$E$46:$J$46)-2=MAX([1]Βοηθητικό!$E$1:$J$1)-4,'[1]ΣΤΟΙΧΕΙΑ ΕΤΟΥΣ 2'!$T$46,IF(MAX([1]Βοηθητικό!$E$46:$J$46)-2=MAX([1]Βοηθητικό!$E$1:$J$1)-5,'[1]ΣΤΟΙΧΕΙΑ ΕΤΟΥΣ 1'!$T$46,""))))</f>
        <v>1440554</v>
      </c>
      <c r="C3425" s="6">
        <f>IF(MAX([1]Βοηθητικό!$E$46:$J$46)-1=MAX([1]Βοηθητικό!$E$1:$J$1)-1,'[1]ΣΤΟΙΧΕΙΑ ΕΤΟΥΣ 5'!$T$46,IF(MAX([1]Βοηθητικό!$E$46:$J$46)-1=MAX([1]Βοηθητικό!$E$1:$J$1)-2,'[1]ΣΤΟΙΧΕΙΑ ΕΤΟΥΣ 4'!$T$46,IF(MAX([1]Βοηθητικό!$E$46:$J$46)-1=MAX([1]Βοηθητικό!$E$1:$J$1)-3,'[1]ΣΤΟΙΧΕΙΑ ΕΤΟΥΣ 3'!$T$46,IF(MAX([1]Βοηθητικό!$E$46:$J$46)-1=MAX([1]Βοηθητικό!$E$1:$J$1)-4,'[1]ΣΤΟΙΧΕΙΑ ΕΤΟΥΣ 2'!$T$46,IF(MAX([1]Βοηθητικό!$E$46:$J$46)-1=MAX([1]Βοηθητικό!$E$1:$J$1)-5,'[1]ΣΤΟΙΧΕΙΑ ΕΤΟΥΣ 1'!$T$46,"")))))</f>
        <v>1404075</v>
      </c>
      <c r="D3425" s="7">
        <f>IF(MAX([1]Βοηθητικό!$E$46:$J$46)=MAX([1]Βοηθητικό!$E$1:$J$1),'[1]ΣΤΟΙΧΕΙΑ ΕΤΟΥΣ 6'!$T$46,IF(MAX([1]Βοηθητικό!$E$46:$J$46)=MAX([1]Βοηθητικό!$E$1:$J$1)-1,'[1]ΣΤΟΙΧΕΙΑ ΕΤΟΥΣ 5'!$T$46,IF(MAX([1]Βοηθητικό!$E$46:$J$46)=MAX([1]Βοηθητικό!$E$1:$J$1)-2,'[1]ΣΤΟΙΧΕΙΑ ΕΤΟΥΣ 4'!$T$46,IF(MAX([1]Βοηθητικό!$E$46:$J$46)=MAX([1]Βοηθητικό!$E$1:$J$1)-3,'[1]ΣΤΟΙΧΕΙΑ ΕΤΟΥΣ 3'!$T$46,IF(MAX([1]Βοηθητικό!$E$46:$J$46)=MAX([1]Βοηθητικό!$E$1:$J$1)-4,'[1]ΣΤΟΙΧΕΙΑ ΕΤΟΥΣ 2'!$T$46,IF(MAX([1]Βοηθητικό!$E$46:$J$46)=MAX([1]Βοηθητικό!$E$1:$J$1)-5,'[1]ΣΤΟΙΧΕΙΑ ΕΤΟΥΣ 1'!$T$46,""))))))</f>
        <v>1416769</v>
      </c>
    </row>
    <row r="3426" spans="1:4" x14ac:dyDescent="0.25">
      <c r="A3426" s="1" t="s">
        <v>185</v>
      </c>
      <c r="B3426" s="6">
        <f>IF(MAX([1]Βοηθητικό!$E$46:$J$46)-2=MAX([1]Βοηθητικό!$E$1:$J$1)-2,'[1]ΣΤΟΙΧΕΙΑ ΕΤΟΥΣ 4'!$U$46,IF(MAX([1]Βοηθητικό!$E$46:$J$46)-2=MAX([1]Βοηθητικό!$E$1:$J$1)-3,'[1]ΣΤΟΙΧΕΙΑ ΕΤΟΥΣ 3'!$U$46,IF(MAX([1]Βοηθητικό!$E$46:$J$46)-2=MAX([1]Βοηθητικό!$E$1:$J$1)-4,'[1]ΣΤΟΙΧΕΙΑ ΕΤΟΥΣ 2'!$U$46,IF(MAX([1]Βοηθητικό!$E$46:$J$46)-2=MAX([1]Βοηθητικό!$E$1:$J$1)-5,'[1]ΣΤΟΙΧΕΙΑ ΕΤΟΥΣ 1'!$U$46,""))))</f>
        <v>388928</v>
      </c>
      <c r="C3426" s="6">
        <f>IF(MAX([1]Βοηθητικό!$E$46:$J$46)-1=MAX([1]Βοηθητικό!$E$1:$J$1)-1,'[1]ΣΤΟΙΧΕΙΑ ΕΤΟΥΣ 5'!$U$46,IF(MAX([1]Βοηθητικό!$E$46:$J$46)-1=MAX([1]Βοηθητικό!$E$1:$J$1)-2,'[1]ΣΤΟΙΧΕΙΑ ΕΤΟΥΣ 4'!$U$46,IF(MAX([1]Βοηθητικό!$E$46:$J$46)-1=MAX([1]Βοηθητικό!$E$1:$J$1)-3,'[1]ΣΤΟΙΧΕΙΑ ΕΤΟΥΣ 3'!$U$46,IF(MAX([1]Βοηθητικό!$E$46:$J$46)-1=MAX([1]Βοηθητικό!$E$1:$J$1)-4,'[1]ΣΤΟΙΧΕΙΑ ΕΤΟΥΣ 2'!$U$46,IF(MAX([1]Βοηθητικό!$E$46:$J$46)-1=MAX([1]Βοηθητικό!$E$1:$J$1)-5,'[1]ΣΤΟΙΧΕΙΑ ΕΤΟΥΣ 1'!$U$46,"")))))</f>
        <v>359084</v>
      </c>
      <c r="D3426" s="7">
        <f>IF(MAX([1]Βοηθητικό!$E$46:$J$46)=MAX([1]Βοηθητικό!$E$1:$J$1),'[1]ΣΤΟΙΧΕΙΑ ΕΤΟΥΣ 6'!$U$46,IF(MAX([1]Βοηθητικό!$E$46:$J$46)=MAX([1]Βοηθητικό!$E$1:$J$1)-1,'[1]ΣΤΟΙΧΕΙΑ ΕΤΟΥΣ 5'!$U$46,IF(MAX([1]Βοηθητικό!$E$46:$J$46)=MAX([1]Βοηθητικό!$E$1:$J$1)-2,'[1]ΣΤΟΙΧΕΙΑ ΕΤΟΥΣ 4'!$U$46,IF(MAX([1]Βοηθητικό!$E$46:$J$46)=MAX([1]Βοηθητικό!$E$1:$J$1)-3,'[1]ΣΤΟΙΧΕΙΑ ΕΤΟΥΣ 3'!$U$46,IF(MAX([1]Βοηθητικό!$E$46:$J$46)=MAX([1]Βοηθητικό!$E$1:$J$1)-4,'[1]ΣΤΟΙΧΕΙΑ ΕΤΟΥΣ 2'!$U$46,IF(MAX([1]Βοηθητικό!$E$46:$J$46)=MAX([1]Βοηθητικό!$E$1:$J$1)-5,'[1]ΣΤΟΙΧΕΙΑ ΕΤΟΥΣ 1'!$U$46,""))))))</f>
        <v>466970</v>
      </c>
    </row>
    <row r="3427" spans="1:4" x14ac:dyDescent="0.25">
      <c r="A3427" s="1" t="s">
        <v>22</v>
      </c>
      <c r="B3427" s="6">
        <f>IF(MAX([1]Βοηθητικό!$E$46:$J$46)-2=MAX([1]Βοηθητικό!$E$1:$J$1)-2,'[1]ΣΤΟΙΧΕΙΑ ΕΤΟΥΣ 4'!$W$46,IF(MAX([1]Βοηθητικό!$E$46:$J$46)-2=MAX([1]Βοηθητικό!$E$1:$J$1)-3,'[1]ΣΤΟΙΧΕΙΑ ΕΤΟΥΣ 3'!$W$46,IF(MAX([1]Βοηθητικό!$E$46:$J$46)-2=MAX([1]Βοηθητικό!$E$1:$J$1)-4,'[1]ΣΤΟΙΧΕΙΑ ΕΤΟΥΣ 2'!$W$46,IF(MAX([1]Βοηθητικό!$E$46:$J$46)-2=MAX([1]Βοηθητικό!$E$1:$J$1)-5,'[1]ΣΤΟΙΧΕΙΑ ΕΤΟΥΣ 1'!$W$46,""))))</f>
        <v>0</v>
      </c>
      <c r="C3427" s="6">
        <f>IF(MAX([1]Βοηθητικό!$E$46:$J$46)-1=MAX([1]Βοηθητικό!$E$1:$J$1)-1,'[1]ΣΤΟΙΧΕΙΑ ΕΤΟΥΣ 5'!$W$46,IF(MAX([1]Βοηθητικό!$E$46:$J$46)-1=MAX([1]Βοηθητικό!$E$1:$J$1)-2,'[1]ΣΤΟΙΧΕΙΑ ΕΤΟΥΣ 4'!$W$46,IF(MAX([1]Βοηθητικό!$E$46:$J$46)-1=MAX([1]Βοηθητικό!$E$1:$J$1)-3,'[1]ΣΤΟΙΧΕΙΑ ΕΤΟΥΣ 3'!$W$46,IF(MAX([1]Βοηθητικό!$E$46:$J$46)-1=MAX([1]Βοηθητικό!$E$1:$J$1)-4,'[1]ΣΤΟΙΧΕΙΑ ΕΤΟΥΣ 2'!$W$46,IF(MAX([1]Βοηθητικό!$E$46:$J$46)-1=MAX([1]Βοηθητικό!$E$1:$J$1)-5,'[1]ΣΤΟΙΧΕΙΑ ΕΤΟΥΣ 1'!$W$46,"")))))</f>
        <v>0</v>
      </c>
      <c r="D3427" s="7">
        <f>IF(MAX([1]Βοηθητικό!$E$46:$J$46)=MAX([1]Βοηθητικό!$E$1:$J$1),'[1]ΣΤΟΙΧΕΙΑ ΕΤΟΥΣ 6'!$W$46,IF(MAX([1]Βοηθητικό!$E$46:$J$46)=MAX([1]Βοηθητικό!$E$1:$J$1)-1,'[1]ΣΤΟΙΧΕΙΑ ΕΤΟΥΣ 5'!$W$46,IF(MAX([1]Βοηθητικό!$E$46:$J$46)=MAX([1]Βοηθητικό!$E$1:$J$1)-2,'[1]ΣΤΟΙΧΕΙΑ ΕΤΟΥΣ 4'!$W$46,IF(MAX([1]Βοηθητικό!$E$46:$J$46)=MAX([1]Βοηθητικό!$E$1:$J$1)-3,'[1]ΣΤΟΙΧΕΙΑ ΕΤΟΥΣ 3'!$W$46,IF(MAX([1]Βοηθητικό!$E$46:$J$46)=MAX([1]Βοηθητικό!$E$1:$J$1)-4,'[1]ΣΤΟΙΧΕΙΑ ΕΤΟΥΣ 2'!$W$46,IF(MAX([1]Βοηθητικό!$E$46:$J$46)=MAX([1]Βοηθητικό!$E$1:$J$1)-5,'[1]ΣΤΟΙΧΕΙΑ ΕΤΟΥΣ 1'!$W$46,""))))))</f>
        <v>0</v>
      </c>
    </row>
    <row r="3428" spans="1:4" x14ac:dyDescent="0.25">
      <c r="A3428" s="1" t="s">
        <v>23</v>
      </c>
      <c r="B3428" s="6">
        <f>IF(MAX([1]Βοηθητικό!$E$46:$J$46)-2=MAX([1]Βοηθητικό!$E$1:$J$1)-2,'[1]ΣΤΟΙΧΕΙΑ ΕΤΟΥΣ 4'!$X$46,IF(MAX([1]Βοηθητικό!$E$46:$J$46)-2=MAX([1]Βοηθητικό!$E$1:$J$1)-3,'[1]ΣΤΟΙΧΕΙΑ ΕΤΟΥΣ 3'!$X$46,IF(MAX([1]Βοηθητικό!$E$46:$J$46)-2=MAX([1]Βοηθητικό!$E$1:$J$1)-4,'[1]ΣΤΟΙΧΕΙΑ ΕΤΟΥΣ 2'!$X$46,IF(MAX([1]Βοηθητικό!$E$46:$J$46)-2=MAX([1]Βοηθητικό!$E$1:$J$1)-5,'[1]ΣΤΟΙΧΕΙΑ ΕΤΟΥΣ 1'!$X$46,""))))</f>
        <v>1051627</v>
      </c>
      <c r="C3428" s="6">
        <f>IF(MAX([1]Βοηθητικό!$E$46:$J$46)-1=MAX([1]Βοηθητικό!$E$1:$J$1)-1,'[1]ΣΤΟΙΧΕΙΑ ΕΤΟΥΣ 5'!$X$46,IF(MAX([1]Βοηθητικό!$E$46:$J$46)-1=MAX([1]Βοηθητικό!$E$1:$J$1)-2,'[1]ΣΤΟΙΧΕΙΑ ΕΤΟΥΣ 4'!$X$46,IF(MAX([1]Βοηθητικό!$E$46:$J$46)-1=MAX([1]Βοηθητικό!$E$1:$J$1)-3,'[1]ΣΤΟΙΧΕΙΑ ΕΤΟΥΣ 3'!$X$46,IF(MAX([1]Βοηθητικό!$E$46:$J$46)-1=MAX([1]Βοηθητικό!$E$1:$J$1)-4,'[1]ΣΤΟΙΧΕΙΑ ΕΤΟΥΣ 2'!$X$46,IF(MAX([1]Βοηθητικό!$E$46:$J$46)-1=MAX([1]Βοηθητικό!$E$1:$J$1)-5,'[1]ΣΤΟΙΧΕΙΑ ΕΤΟΥΣ 1'!$X$46,"")))))</f>
        <v>1044991</v>
      </c>
      <c r="D3428" s="7">
        <f>IF(MAX([1]Βοηθητικό!$E$46:$J$46)=MAX([1]Βοηθητικό!$E$1:$J$1),'[1]ΣΤΟΙΧΕΙΑ ΕΤΟΥΣ 6'!$X$46,IF(MAX([1]Βοηθητικό!$E$46:$J$46)=MAX([1]Βοηθητικό!$E$1:$J$1)-1,'[1]ΣΤΟΙΧΕΙΑ ΕΤΟΥΣ 5'!$X$46,IF(MAX([1]Βοηθητικό!$E$46:$J$46)=MAX([1]Βοηθητικό!$E$1:$J$1)-2,'[1]ΣΤΟΙΧΕΙΑ ΕΤΟΥΣ 4'!$X$46,IF(MAX([1]Βοηθητικό!$E$46:$J$46)=MAX([1]Βοηθητικό!$E$1:$J$1)-3,'[1]ΣΤΟΙΧΕΙΑ ΕΤΟΥΣ 3'!$X$46,IF(MAX([1]Βοηθητικό!$E$46:$J$46)=MAX([1]Βοηθητικό!$E$1:$J$1)-4,'[1]ΣΤΟΙΧΕΙΑ ΕΤΟΥΣ 2'!$X$46,IF(MAX([1]Βοηθητικό!$E$46:$J$46)=MAX([1]Βοηθητικό!$E$1:$J$1)-5,'[1]ΣΤΟΙΧΕΙΑ ΕΤΟΥΣ 1'!$X$46,""))))))</f>
        <v>949799</v>
      </c>
    </row>
    <row r="3429" spans="1:4" x14ac:dyDescent="0.25">
      <c r="A3429" s="1" t="s">
        <v>24</v>
      </c>
      <c r="B3429" s="6">
        <f>IF(MAX([1]Βοηθητικό!$E$46:$J$46)-2=MAX([1]Βοηθητικό!$E$1:$J$1)-2,'[1]ΣΤΟΙΧΕΙΑ ΕΤΟΥΣ 4'!$Y$46,IF(MAX([1]Βοηθητικό!$E$46:$J$46)-2=MAX([1]Βοηθητικό!$E$1:$J$1)-3,'[1]ΣΤΟΙΧΕΙΑ ΕΤΟΥΣ 3'!$Y$46,IF(MAX([1]Βοηθητικό!$E$46:$J$46)-2=MAX([1]Βοηθητικό!$E$1:$J$1)-4,'[1]ΣΤΟΙΧΕΙΑ ΕΤΟΥΣ 2'!$Y$46,IF(MAX([1]Βοηθητικό!$E$46:$J$46)-2=MAX([1]Βοηθητικό!$E$1:$J$1)-5,'[1]ΣΤΟΙΧΕΙΑ ΕΤΟΥΣ 1'!$Y$46,""))))</f>
        <v>104965</v>
      </c>
      <c r="C3429" s="6">
        <f>IF(MAX([1]Βοηθητικό!$E$46:$J$46)-1=MAX([1]Βοηθητικό!$E$1:$J$1)-1,'[1]ΣΤΟΙΧΕΙΑ ΕΤΟΥΣ 5'!$Y$46,IF(MAX([1]Βοηθητικό!$E$46:$J$46)-1=MAX([1]Βοηθητικό!$E$1:$J$1)-2,'[1]ΣΤΟΙΧΕΙΑ ΕΤΟΥΣ 4'!$Y$46,IF(MAX([1]Βοηθητικό!$E$46:$J$46)-1=MAX([1]Βοηθητικό!$E$1:$J$1)-3,'[1]ΣΤΟΙΧΕΙΑ ΕΤΟΥΣ 3'!$Y$46,IF(MAX([1]Βοηθητικό!$E$46:$J$46)-1=MAX([1]Βοηθητικό!$E$1:$J$1)-4,'[1]ΣΤΟΙΧΕΙΑ ΕΤΟΥΣ 2'!$Y$46,IF(MAX([1]Βοηθητικό!$E$46:$J$46)-1=MAX([1]Βοηθητικό!$E$1:$J$1)-5,'[1]ΣΤΟΙΧΕΙΑ ΕΤΟΥΣ 1'!$Y$46,"")))))</f>
        <v>112171</v>
      </c>
      <c r="D3429" s="7">
        <f>IF(MAX([1]Βοηθητικό!$E$46:$J$46)=MAX([1]Βοηθητικό!$E$1:$J$1),'[1]ΣΤΟΙΧΕΙΑ ΕΤΟΥΣ 6'!$Y$46,IF(MAX([1]Βοηθητικό!$E$46:$J$46)=MAX([1]Βοηθητικό!$E$1:$J$1)-1,'[1]ΣΤΟΙΧΕΙΑ ΕΤΟΥΣ 5'!$Y$46,IF(MAX([1]Βοηθητικό!$E$46:$J$46)=MAX([1]Βοηθητικό!$E$1:$J$1)-2,'[1]ΣΤΟΙΧΕΙΑ ΕΤΟΥΣ 4'!$Y$46,IF(MAX([1]Βοηθητικό!$E$46:$J$46)=MAX([1]Βοηθητικό!$E$1:$J$1)-3,'[1]ΣΤΟΙΧΕΙΑ ΕΤΟΥΣ 3'!$Y$46,IF(MAX([1]Βοηθητικό!$E$46:$J$46)=MAX([1]Βοηθητικό!$E$1:$J$1)-4,'[1]ΣΤΟΙΧΕΙΑ ΕΤΟΥΣ 2'!$Y$46,IF(MAX([1]Βοηθητικό!$E$46:$J$46)=MAX([1]Βοηθητικό!$E$1:$J$1)-5,'[1]ΣΤΟΙΧΕΙΑ ΕΤΟΥΣ 1'!$Y$46,""))))))</f>
        <v>31873</v>
      </c>
    </row>
    <row r="3430" spans="1:4" x14ac:dyDescent="0.25">
      <c r="A3430" s="1" t="s">
        <v>25</v>
      </c>
      <c r="B3430" s="6">
        <f>IF(MAX([1]Βοηθητικό!$E$46:$J$46)-2=MAX([1]Βοηθητικό!$E$1:$J$1)-2,'[1]ΣΤΟΙΧΕΙΑ ΕΤΟΥΣ 4'!$Z$46,IF(MAX([1]Βοηθητικό!$E$46:$J$46)-2=MAX([1]Βοηθητικό!$E$1:$J$1)-3,'[1]ΣΤΟΙΧΕΙΑ ΕΤΟΥΣ 3'!$Z$46,IF(MAX([1]Βοηθητικό!$E$46:$J$46)-2=MAX([1]Βοηθητικό!$E$1:$J$1)-4,'[1]ΣΤΟΙΧΕΙΑ ΕΤΟΥΣ 2'!$Z$46,IF(MAX([1]Βοηθητικό!$E$46:$J$46)-2=MAX([1]Βοηθητικό!$E$1:$J$1)-5,'[1]ΣΤΟΙΧΕΙΑ ΕΤΟΥΣ 1'!$Z$46,""))))</f>
        <v>1779008</v>
      </c>
      <c r="C3430" s="6">
        <f>IF(MAX([1]Βοηθητικό!$E$46:$J$46)-1=MAX([1]Βοηθητικό!$E$1:$J$1)-1,'[1]ΣΤΟΙΧΕΙΑ ΕΤΟΥΣ 5'!$Z$46,IF(MAX([1]Βοηθητικό!$E$46:$J$46)-1=MAX([1]Βοηθητικό!$E$1:$J$1)-2,'[1]ΣΤΟΙΧΕΙΑ ΕΤΟΥΣ 4'!$Z$46,IF(MAX([1]Βοηθητικό!$E$46:$J$46)-1=MAX([1]Βοηθητικό!$E$1:$J$1)-3,'[1]ΣΤΟΙΧΕΙΑ ΕΤΟΥΣ 3'!$Z$46,IF(MAX([1]Βοηθητικό!$E$46:$J$46)-1=MAX([1]Βοηθητικό!$E$1:$J$1)-4,'[1]ΣΤΟΙΧΕΙΑ ΕΤΟΥΣ 2'!$Z$46,IF(MAX([1]Βοηθητικό!$E$46:$J$46)-1=MAX([1]Βοηθητικό!$E$1:$J$1)-5,'[1]ΣΤΟΙΧΕΙΑ ΕΤΟΥΣ 1'!$Z$46,"")))))</f>
        <v>1680925</v>
      </c>
      <c r="D3430" s="7">
        <f>IF(MAX([1]Βοηθητικό!$E$46:$J$46)=MAX([1]Βοηθητικό!$E$1:$J$1),'[1]ΣΤΟΙΧΕΙΑ ΕΤΟΥΣ 6'!$Z$46,IF(MAX([1]Βοηθητικό!$E$46:$J$46)=MAX([1]Βοηθητικό!$E$1:$J$1)-1,'[1]ΣΤΟΙΧΕΙΑ ΕΤΟΥΣ 5'!$Z$46,IF(MAX([1]Βοηθητικό!$E$46:$J$46)=MAX([1]Βοηθητικό!$E$1:$J$1)-2,'[1]ΣΤΟΙΧΕΙΑ ΕΤΟΥΣ 4'!$Z$46,IF(MAX([1]Βοηθητικό!$E$46:$J$46)=MAX([1]Βοηθητικό!$E$1:$J$1)-3,'[1]ΣΤΟΙΧΕΙΑ ΕΤΟΥΣ 3'!$Z$46,IF(MAX([1]Βοηθητικό!$E$46:$J$46)=MAX([1]Βοηθητικό!$E$1:$J$1)-4,'[1]ΣΤΟΙΧΕΙΑ ΕΤΟΥΣ 2'!$Z$46,IF(MAX([1]Βοηθητικό!$E$46:$J$46)=MAX([1]Βοηθητικό!$E$1:$J$1)-5,'[1]ΣΤΟΙΧΕΙΑ ΕΤΟΥΣ 1'!$Z$46,""))))))</f>
        <v>1596714</v>
      </c>
    </row>
    <row r="3431" spans="1:4" x14ac:dyDescent="0.25">
      <c r="A3431" s="1"/>
      <c r="B3431" s="8"/>
      <c r="C3431" s="18"/>
      <c r="D3431" s="9"/>
    </row>
    <row r="3432" spans="1:4" x14ac:dyDescent="0.25">
      <c r="A3432" s="3" t="s">
        <v>186</v>
      </c>
      <c r="B3432" s="8"/>
      <c r="C3432" s="18"/>
      <c r="D3432" s="9"/>
    </row>
    <row r="3433" spans="1:4" x14ac:dyDescent="0.25">
      <c r="A3433" s="1" t="s">
        <v>26</v>
      </c>
      <c r="B3433" s="6">
        <f>IF(MAX([1]Βοηθητικό!$E$46:$J$46)-2=MAX([1]Βοηθητικό!$E$1:$J$1)-2,'[1]ΣΤΟΙΧΕΙΑ ΕΤΟΥΣ 4'!$AA$46,IF(MAX([1]Βοηθητικό!$E$46:$J$46)-2=MAX([1]Βοηθητικό!$E$1:$J$1)-3,'[1]ΣΤΟΙΧΕΙΑ ΕΤΟΥΣ 3'!$AA$46,IF(MAX([1]Βοηθητικό!$E$46:$J$46)-2=MAX([1]Βοηθητικό!$E$1:$J$1)-4,'[1]ΣΤΟΙΧΕΙΑ ΕΤΟΥΣ 2'!$AA$46,IF(MAX([1]Βοηθητικό!$E$46:$J$46)-2=MAX([1]Βοηθητικό!$E$1:$J$1)-5,'[1]ΣΤΟΙΧΕΙΑ ΕΤΟΥΣ 1'!$AA$46,""))))</f>
        <v>877776</v>
      </c>
      <c r="C3433" s="6">
        <f>IF(MAX([1]Βοηθητικό!$E$46:$J$46)-1=MAX([1]Βοηθητικό!$E$1:$J$1)-1,'[1]ΣΤΟΙΧΕΙΑ ΕΤΟΥΣ 5'!$AA$46,IF(MAX([1]Βοηθητικό!$E$46:$J$46)-1=MAX([1]Βοηθητικό!$E$1:$J$1)-2,'[1]ΣΤΟΙΧΕΙΑ ΕΤΟΥΣ 4'!$AA$46,IF(MAX([1]Βοηθητικό!$E$46:$J$46)-1=MAX([1]Βοηθητικό!$E$1:$J$1)-3,'[1]ΣΤΟΙΧΕΙΑ ΕΤΟΥΣ 3'!$AA$46,IF(MAX([1]Βοηθητικό!$E$46:$J$46)-1=MAX([1]Βοηθητικό!$E$1:$J$1)-4,'[1]ΣΤΟΙΧΕΙΑ ΕΤΟΥΣ 2'!$AA$46,IF(MAX([1]Βοηθητικό!$E$46:$J$46)-1=MAX([1]Βοηθητικό!$E$1:$J$1)-5,'[1]ΣΤΟΙΧΕΙΑ ΕΤΟΥΣ 1'!$AA$46,"")))))</f>
        <v>836203</v>
      </c>
      <c r="D3433" s="7">
        <f>IF(MAX([1]Βοηθητικό!$E$46:$J$46)=MAX([1]Βοηθητικό!$E$1:$J$1),'[1]ΣΤΟΙΧΕΙΑ ΕΤΟΥΣ 6'!$AA$46,IF(MAX([1]Βοηθητικό!$E$46:$J$46)=MAX([1]Βοηθητικό!$E$1:$J$1)-1,'[1]ΣΤΟΙΧΕΙΑ ΕΤΟΥΣ 5'!$AA$46,IF(MAX([1]Βοηθητικό!$E$46:$J$46)=MAX([1]Βοηθητικό!$E$1:$J$1)-2,'[1]ΣΤΟΙΧΕΙΑ ΕΤΟΥΣ 4'!$AA$46,IF(MAX([1]Βοηθητικό!$E$46:$J$46)=MAX([1]Βοηθητικό!$E$1:$J$1)-3,'[1]ΣΤΟΙΧΕΙΑ ΕΤΟΥΣ 3'!$AA$46,IF(MAX([1]Βοηθητικό!$E$46:$J$46)=MAX([1]Βοηθητικό!$E$1:$J$1)-4,'[1]ΣΤΟΙΧΕΙΑ ΕΤΟΥΣ 2'!$AA$46,IF(MAX([1]Βοηθητικό!$E$46:$J$46)=MAX([1]Βοηθητικό!$E$1:$J$1)-5,'[1]ΣΤΟΙΧΕΙΑ ΕΤΟΥΣ 1'!$AA$46,""))))))</f>
        <v>812320</v>
      </c>
    </row>
    <row r="3434" spans="1:4" x14ac:dyDescent="0.25">
      <c r="A3434" s="1" t="s">
        <v>27</v>
      </c>
      <c r="B3434" s="6">
        <f>IF(MAX([1]Βοηθητικό!$E$46:$J$46)-2=MAX([1]Βοηθητικό!$E$1:$J$1)-2,'[1]ΣΤΟΙΧΕΙΑ ΕΤΟΥΣ 4'!$AB$46,IF(MAX([1]Βοηθητικό!$E$46:$J$46)-2=MAX([1]Βοηθητικό!$E$1:$J$1)-3,'[1]ΣΤΟΙΧΕΙΑ ΕΤΟΥΣ 3'!$AB$46,IF(MAX([1]Βοηθητικό!$E$46:$J$46)-2=MAX([1]Βοηθητικό!$E$1:$J$1)-4,'[1]ΣΤΟΙΧΕΙΑ ΕΤΟΥΣ 2'!$AB$46,IF(MAX([1]Βοηθητικό!$E$46:$J$46)-2=MAX([1]Βοηθητικό!$E$1:$J$1)-5,'[1]ΣΤΟΙΧΕΙΑ ΕΤΟΥΣ 1'!$AB$46,""))))</f>
        <v>579906</v>
      </c>
      <c r="C3434" s="6">
        <f>IF(MAX([1]Βοηθητικό!$E$46:$J$46)-1=MAX([1]Βοηθητικό!$E$1:$J$1)-1,'[1]ΣΤΟΙΧΕΙΑ ΕΤΟΥΣ 5'!$AB$46,IF(MAX([1]Βοηθητικό!$E$46:$J$46)-1=MAX([1]Βοηθητικό!$E$1:$J$1)-2,'[1]ΣΤΟΙΧΕΙΑ ΕΤΟΥΣ 4'!$AB$46,IF(MAX([1]Βοηθητικό!$E$46:$J$46)-1=MAX([1]Βοηθητικό!$E$1:$J$1)-3,'[1]ΣΤΟΙΧΕΙΑ ΕΤΟΥΣ 3'!$AB$46,IF(MAX([1]Βοηθητικό!$E$46:$J$46)-1=MAX([1]Βοηθητικό!$E$1:$J$1)-4,'[1]ΣΤΟΙΧΕΙΑ ΕΤΟΥΣ 2'!$AB$46,IF(MAX([1]Βοηθητικό!$E$46:$J$46)-1=MAX([1]Βοηθητικό!$E$1:$J$1)-5,'[1]ΣΤΟΙΧΕΙΑ ΕΤΟΥΣ 1'!$AB$46,"")))))</f>
        <v>579906</v>
      </c>
      <c r="D3434" s="7">
        <f>IF(MAX([1]Βοηθητικό!$E$46:$J$46)=MAX([1]Βοηθητικό!$E$1:$J$1),'[1]ΣΤΟΙΧΕΙΑ ΕΤΟΥΣ 6'!$AB$46,IF(MAX([1]Βοηθητικό!$E$46:$J$46)=MAX([1]Βοηθητικό!$E$1:$J$1)-1,'[1]ΣΤΟΙΧΕΙΑ ΕΤΟΥΣ 5'!$AB$46,IF(MAX([1]Βοηθητικό!$E$46:$J$46)=MAX([1]Βοηθητικό!$E$1:$J$1)-2,'[1]ΣΤΟΙΧΕΙΑ ΕΤΟΥΣ 4'!$AB$46,IF(MAX([1]Βοηθητικό!$E$46:$J$46)=MAX([1]Βοηθητικό!$E$1:$J$1)-3,'[1]ΣΤΟΙΧΕΙΑ ΕΤΟΥΣ 3'!$AB$46,IF(MAX([1]Βοηθητικό!$E$46:$J$46)=MAX([1]Βοηθητικό!$E$1:$J$1)-4,'[1]ΣΤΟΙΧΕΙΑ ΕΤΟΥΣ 2'!$AB$46,IF(MAX([1]Βοηθητικό!$E$46:$J$46)=MAX([1]Βοηθητικό!$E$1:$J$1)-5,'[1]ΣΤΟΙΧΕΙΑ ΕΤΟΥΣ 1'!$AB$46,""))))))</f>
        <v>579906</v>
      </c>
    </row>
    <row r="3435" spans="1:4" x14ac:dyDescent="0.25">
      <c r="A3435" s="1" t="s">
        <v>28</v>
      </c>
      <c r="B3435" s="6">
        <f>IF(MAX([1]Βοηθητικό!$E$46:$J$46)-2=MAX([1]Βοηθητικό!$E$1:$J$1)-2,'[1]ΣΤΟΙΧΕΙΑ ΕΤΟΥΣ 4'!$AC$46,IF(MAX([1]Βοηθητικό!$E$46:$J$46)-2=MAX([1]Βοηθητικό!$E$1:$J$1)-3,'[1]ΣΤΟΙΧΕΙΑ ΕΤΟΥΣ 3'!$AC$46,IF(MAX([1]Βοηθητικό!$E$46:$J$46)-2=MAX([1]Βοηθητικό!$E$1:$J$1)-4,'[1]ΣΤΟΙΧΕΙΑ ΕΤΟΥΣ 2'!$AC$46,IF(MAX([1]Βοηθητικό!$E$46:$J$46)-2=MAX([1]Βοηθητικό!$E$1:$J$1)-5,'[1]ΣΤΟΙΧΕΙΑ ΕΤΟΥΣ 1'!$AC$46,""))))</f>
        <v>285332</v>
      </c>
      <c r="C3435" s="6">
        <f>IF(MAX([1]Βοηθητικό!$E$46:$J$46)-1=MAX([1]Βοηθητικό!$E$1:$J$1)-1,'[1]ΣΤΟΙΧΕΙΑ ΕΤΟΥΣ 5'!$AC$46,IF(MAX([1]Βοηθητικό!$E$46:$J$46)-1=MAX([1]Βοηθητικό!$E$1:$J$1)-2,'[1]ΣΤΟΙΧΕΙΑ ΕΤΟΥΣ 4'!$AC$46,IF(MAX([1]Βοηθητικό!$E$46:$J$46)-1=MAX([1]Βοηθητικό!$E$1:$J$1)-3,'[1]ΣΤΟΙΧΕΙΑ ΕΤΟΥΣ 3'!$AC$46,IF(MAX([1]Βοηθητικό!$E$46:$J$46)-1=MAX([1]Βοηθητικό!$E$1:$J$1)-4,'[1]ΣΤΟΙΧΕΙΑ ΕΤΟΥΣ 2'!$AC$46,IF(MAX([1]Βοηθητικό!$E$46:$J$46)-1=MAX([1]Βοηθητικό!$E$1:$J$1)-5,'[1]ΣΤΟΙΧΕΙΑ ΕΤΟΥΣ 1'!$AC$46,"")))))</f>
        <v>285332</v>
      </c>
      <c r="D3435" s="7">
        <f>IF(MAX([1]Βοηθητικό!$E$46:$J$46)=MAX([1]Βοηθητικό!$E$1:$J$1),'[1]ΣΤΟΙΧΕΙΑ ΕΤΟΥΣ 6'!$AC$46,IF(MAX([1]Βοηθητικό!$E$46:$J$46)=MAX([1]Βοηθητικό!$E$1:$J$1)-1,'[1]ΣΤΟΙΧΕΙΑ ΕΤΟΥΣ 5'!$AC$46,IF(MAX([1]Βοηθητικό!$E$46:$J$46)=MAX([1]Βοηθητικό!$E$1:$J$1)-2,'[1]ΣΤΟΙΧΕΙΑ ΕΤΟΥΣ 4'!$AC$46,IF(MAX([1]Βοηθητικό!$E$46:$J$46)=MAX([1]Βοηθητικό!$E$1:$J$1)-3,'[1]ΣΤΟΙΧΕΙΑ ΕΤΟΥΣ 3'!$AC$46,IF(MAX([1]Βοηθητικό!$E$46:$J$46)=MAX([1]Βοηθητικό!$E$1:$J$1)-4,'[1]ΣΤΟΙΧΕΙΑ ΕΤΟΥΣ 2'!$AC$46,IF(MAX([1]Βοηθητικό!$E$46:$J$46)=MAX([1]Βοηθητικό!$E$1:$J$1)-5,'[1]ΣΤΟΙΧΕΙΑ ΕΤΟΥΣ 1'!$AC$46,""))))))</f>
        <v>285332</v>
      </c>
    </row>
    <row r="3436" spans="1:4" x14ac:dyDescent="0.25">
      <c r="A3436" s="1" t="s">
        <v>29</v>
      </c>
      <c r="B3436" s="6">
        <f>IF(MAX([1]Βοηθητικό!$E$46:$J$46)-2=MAX([1]Βοηθητικό!$E$1:$J$1)-2,'[1]ΣΤΟΙΧΕΙΑ ΕΤΟΥΣ 4'!$AD$46,IF(MAX([1]Βοηθητικό!$E$46:$J$46)-2=MAX([1]Βοηθητικό!$E$1:$J$1)-3,'[1]ΣΤΟΙΧΕΙΑ ΕΤΟΥΣ 3'!$AD$46,IF(MAX([1]Βοηθητικό!$E$46:$J$46)-2=MAX([1]Βοηθητικό!$E$1:$J$1)-4,'[1]ΣΤΟΙΧΕΙΑ ΕΤΟΥΣ 2'!$AD$46,IF(MAX([1]Βοηθητικό!$E$46:$J$46)-2=MAX([1]Βοηθητικό!$E$1:$J$1)-5,'[1]ΣΤΟΙΧΕΙΑ ΕΤΟΥΣ 1'!$AD$46,""))))</f>
        <v>12538</v>
      </c>
      <c r="C3436" s="6">
        <f>IF(MAX([1]Βοηθητικό!$E$46:$J$46)-1=MAX([1]Βοηθητικό!$E$1:$J$1)-1,'[1]ΣΤΟΙΧΕΙΑ ΕΤΟΥΣ 5'!$AD$46,IF(MAX([1]Βοηθητικό!$E$46:$J$46)-1=MAX([1]Βοηθητικό!$E$1:$J$1)-2,'[1]ΣΤΟΙΧΕΙΑ ΕΤΟΥΣ 4'!$AD$46,IF(MAX([1]Βοηθητικό!$E$46:$J$46)-1=MAX([1]Βοηθητικό!$E$1:$J$1)-3,'[1]ΣΤΟΙΧΕΙΑ ΕΤΟΥΣ 3'!$AD$46,IF(MAX([1]Βοηθητικό!$E$46:$J$46)-1=MAX([1]Βοηθητικό!$E$1:$J$1)-4,'[1]ΣΤΟΙΧΕΙΑ ΕΤΟΥΣ 2'!$AD$46,IF(MAX([1]Βοηθητικό!$E$46:$J$46)-1=MAX([1]Βοηθητικό!$E$1:$J$1)-5,'[1]ΣΤΟΙΧΕΙΑ ΕΤΟΥΣ 1'!$AD$46,"")))))</f>
        <v>-29035</v>
      </c>
      <c r="D3436" s="7">
        <f>IF(MAX([1]Βοηθητικό!$E$46:$J$46)=MAX([1]Βοηθητικό!$E$1:$J$1),'[1]ΣΤΟΙΧΕΙΑ ΕΤΟΥΣ 6'!$AD$46,IF(MAX([1]Βοηθητικό!$E$46:$J$46)=MAX([1]Βοηθητικό!$E$1:$J$1)-1,'[1]ΣΤΟΙΧΕΙΑ ΕΤΟΥΣ 5'!$AD$46,IF(MAX([1]Βοηθητικό!$E$46:$J$46)=MAX([1]Βοηθητικό!$E$1:$J$1)-2,'[1]ΣΤΟΙΧΕΙΑ ΕΤΟΥΣ 4'!$AD$46,IF(MAX([1]Βοηθητικό!$E$46:$J$46)=MAX([1]Βοηθητικό!$E$1:$J$1)-3,'[1]ΣΤΟΙΧΕΙΑ ΕΤΟΥΣ 3'!$AD$46,IF(MAX([1]Βοηθητικό!$E$46:$J$46)=MAX([1]Βοηθητικό!$E$1:$J$1)-4,'[1]ΣΤΟΙΧΕΙΑ ΕΤΟΥΣ 2'!$AD$46,IF(MAX([1]Βοηθητικό!$E$46:$J$46)=MAX([1]Βοηθητικό!$E$1:$J$1)-5,'[1]ΣΤΟΙΧΕΙΑ ΕΤΟΥΣ 1'!$AD$46,""))))))</f>
        <v>-52918</v>
      </c>
    </row>
    <row r="3437" spans="1:4" x14ac:dyDescent="0.25">
      <c r="A3437" s="1" t="s">
        <v>30</v>
      </c>
      <c r="B3437" s="6">
        <f>IF(MAX([1]Βοηθητικό!$E$46:$J$46)-2=MAX([1]Βοηθητικό!$E$1:$J$1)-2,'[1]ΣΤΟΙΧΕΙΑ ΕΤΟΥΣ 4'!$AE$46,IF(MAX([1]Βοηθητικό!$E$46:$J$46)-2=MAX([1]Βοηθητικό!$E$1:$J$1)-3,'[1]ΣΤΟΙΧΕΙΑ ΕΤΟΥΣ 3'!$AE$46,IF(MAX([1]Βοηθητικό!$E$46:$J$46)-2=MAX([1]Βοηθητικό!$E$1:$J$1)-4,'[1]ΣΤΟΙΧΕΙΑ ΕΤΟΥΣ 2'!$AE$46,IF(MAX([1]Βοηθητικό!$E$46:$J$46)-2=MAX([1]Βοηθητικό!$E$1:$J$1)-5,'[1]ΣΤΟΙΧΕΙΑ ΕΤΟΥΣ 1'!$AE$46,""))))</f>
        <v>0</v>
      </c>
      <c r="C3437" s="6">
        <f>IF(MAX([1]Βοηθητικό!$E$46:$J$46)-1=MAX([1]Βοηθητικό!$E$1:$J$1)-1,'[1]ΣΤΟΙΧΕΙΑ ΕΤΟΥΣ 5'!$AE$46,IF(MAX([1]Βοηθητικό!$E$46:$J$46)-1=MAX([1]Βοηθητικό!$E$1:$J$1)-2,'[1]ΣΤΟΙΧΕΙΑ ΕΤΟΥΣ 4'!$AE$46,IF(MAX([1]Βοηθητικό!$E$46:$J$46)-1=MAX([1]Βοηθητικό!$E$1:$J$1)-3,'[1]ΣΤΟΙΧΕΙΑ ΕΤΟΥΣ 3'!$AE$46,IF(MAX([1]Βοηθητικό!$E$46:$J$46)-1=MAX([1]Βοηθητικό!$E$1:$J$1)-4,'[1]ΣΤΟΙΧΕΙΑ ΕΤΟΥΣ 2'!$AE$46,IF(MAX([1]Βοηθητικό!$E$46:$J$46)-1=MAX([1]Βοηθητικό!$E$1:$J$1)-5,'[1]ΣΤΟΙΧΕΙΑ ΕΤΟΥΣ 1'!$AE$46,"")))))</f>
        <v>0</v>
      </c>
      <c r="D3437" s="7">
        <f>IF(MAX([1]Βοηθητικό!$E$46:$J$46)=MAX([1]Βοηθητικό!$E$1:$J$1),'[1]ΣΤΟΙΧΕΙΑ ΕΤΟΥΣ 6'!$AE$46,IF(MAX([1]Βοηθητικό!$E$46:$J$46)=MAX([1]Βοηθητικό!$E$1:$J$1)-1,'[1]ΣΤΟΙΧΕΙΑ ΕΤΟΥΣ 5'!$AE$46,IF(MAX([1]Βοηθητικό!$E$46:$J$46)=MAX([1]Βοηθητικό!$E$1:$J$1)-2,'[1]ΣΤΟΙΧΕΙΑ ΕΤΟΥΣ 4'!$AE$46,IF(MAX([1]Βοηθητικό!$E$46:$J$46)=MAX([1]Βοηθητικό!$E$1:$J$1)-3,'[1]ΣΤΟΙΧΕΙΑ ΕΤΟΥΣ 3'!$AE$46,IF(MAX([1]Βοηθητικό!$E$46:$J$46)=MAX([1]Βοηθητικό!$E$1:$J$1)-4,'[1]ΣΤΟΙΧΕΙΑ ΕΤΟΥΣ 2'!$AE$46,IF(MAX([1]Βοηθητικό!$E$46:$J$46)=MAX([1]Βοηθητικό!$E$1:$J$1)-5,'[1]ΣΤΟΙΧΕΙΑ ΕΤΟΥΣ 1'!$AE$46,""))))))</f>
        <v>0</v>
      </c>
    </row>
    <row r="3438" spans="1:4" x14ac:dyDescent="0.25">
      <c r="A3438" s="1" t="s">
        <v>61</v>
      </c>
      <c r="B3438" s="6">
        <f>IF(MAX([1]Βοηθητικό!$E$46:$J$46)-2=MAX([1]Βοηθητικό!$E$1:$J$1)-2,'[1]ΣΤΟΙΧΕΙΑ ΕΤΟΥΣ 4'!$BJ$46,IF(MAX([1]Βοηθητικό!$E$46:$J$46)-2=MAX([1]Βοηθητικό!$E$1:$J$1)-3,'[1]ΣΤΟΙΧΕΙΑ ΕΤΟΥΣ 3'!$BJ$46,IF(MAX([1]Βοηθητικό!$E$46:$J$46)-2=MAX([1]Βοηθητικό!$E$1:$J$1)-4,'[1]ΣΤΟΙΧΕΙΑ ΕΤΟΥΣ 2'!$BJ$46,IF(MAX([1]Βοηθητικό!$E$46:$J$46)-2=MAX([1]Βοηθητικό!$E$1:$J$1)-5,'[1]ΣΤΟΙΧΕΙΑ ΕΤΟΥΣ 1'!$BJ$46,""))))</f>
        <v>0</v>
      </c>
      <c r="C3438" s="6">
        <f>IF(MAX([1]Βοηθητικό!$E$46:$J$46)-1=MAX([1]Βοηθητικό!$E$1:$J$1)-1,'[1]ΣΤΟΙΧΕΙΑ ΕΤΟΥΣ 5'!$BJ$46,IF(MAX([1]Βοηθητικό!$E$46:$J$46)-1=MAX([1]Βοηθητικό!$E$1:$J$1)-2,'[1]ΣΤΟΙΧΕΙΑ ΕΤΟΥΣ 4'!$BJ$46,IF(MAX([1]Βοηθητικό!$E$46:$J$46)-1=MAX([1]Βοηθητικό!$E$1:$J$1)-3,'[1]ΣΤΟΙΧΕΙΑ ΕΤΟΥΣ 3'!$BJ$46,IF(MAX([1]Βοηθητικό!$E$46:$J$46)-1=MAX([1]Βοηθητικό!$E$1:$J$1)-4,'[1]ΣΤΟΙΧΕΙΑ ΕΤΟΥΣ 2'!$BJ$46,IF(MAX([1]Βοηθητικό!$E$46:$J$46)-1=MAX([1]Βοηθητικό!$E$1:$J$1)-5,'[1]ΣΤΟΙΧΕΙΑ ΕΤΟΥΣ 1'!$BJ$46,"")))))</f>
        <v>0</v>
      </c>
      <c r="D3438" s="7">
        <f>IF(MAX([1]Βοηθητικό!$E$46:$J$46)=MAX([1]Βοηθητικό!$E$1:$J$1),'[1]ΣΤΟΙΧΕΙΑ ΕΤΟΥΣ 6'!$BJ$46,IF(MAX([1]Βοηθητικό!$E$46:$J$46)=MAX([1]Βοηθητικό!$E$1:$J$1)-1,'[1]ΣΤΟΙΧΕΙΑ ΕΤΟΥΣ 5'!$BJ$46,IF(MAX([1]Βοηθητικό!$E$46:$J$46)=MAX([1]Βοηθητικό!$E$1:$J$1)-2,'[1]ΣΤΟΙΧΕΙΑ ΕΤΟΥΣ 4'!$BJ$46,IF(MAX([1]Βοηθητικό!$E$46:$J$46)=MAX([1]Βοηθητικό!$E$1:$J$1)-3,'[1]ΣΤΟΙΧΕΙΑ ΕΤΟΥΣ 3'!$BJ$46,IF(MAX([1]Βοηθητικό!$E$46:$J$46)=MAX([1]Βοηθητικό!$E$1:$J$1)-4,'[1]ΣΤΟΙΧΕΙΑ ΕΤΟΥΣ 2'!$BJ$46,IF(MAX([1]Βοηθητικό!$E$46:$J$46)=MAX([1]Βοηθητικό!$E$1:$J$1)-5,'[1]ΣΤΟΙΧΕΙΑ ΕΤΟΥΣ 1'!$BJ$46,""))))))</f>
        <v>0</v>
      </c>
    </row>
    <row r="3439" spans="1:4" x14ac:dyDescent="0.25">
      <c r="A3439" s="1" t="s">
        <v>62</v>
      </c>
      <c r="B3439" s="6">
        <f>IF(MAX([1]Βοηθητικό!$E$46:$J$46)-2=MAX([1]Βοηθητικό!$E$1:$J$1)-2,'[1]ΣΤΟΙΧΕΙΑ ΕΤΟΥΣ 4'!$BK$46,IF(MAX([1]Βοηθητικό!$E$46:$J$46)-2=MAX([1]Βοηθητικό!$E$1:$J$1)-3,'[1]ΣΤΟΙΧΕΙΑ ΕΤΟΥΣ 3'!$BK$46,IF(MAX([1]Βοηθητικό!$E$46:$J$46)-2=MAX([1]Βοηθητικό!$E$1:$J$1)-4,'[1]ΣΤΟΙΧΕΙΑ ΕΤΟΥΣ 2'!$BK$46,IF(MAX([1]Βοηθητικό!$E$46:$J$46)-2=MAX([1]Βοηθητικό!$E$1:$J$1)-5,'[1]ΣΤΟΙΧΕΙΑ ΕΤΟΥΣ 1'!$BK$46,""))))</f>
        <v>0</v>
      </c>
      <c r="C3439" s="6">
        <f>IF(MAX([1]Βοηθητικό!$E$46:$J$46)-1=MAX([1]Βοηθητικό!$E$1:$J$1)-1,'[1]ΣΤΟΙΧΕΙΑ ΕΤΟΥΣ 5'!$BK$46,IF(MAX([1]Βοηθητικό!$E$46:$J$46)-1=MAX([1]Βοηθητικό!$E$1:$J$1)-2,'[1]ΣΤΟΙΧΕΙΑ ΕΤΟΥΣ 4'!$BK$46,IF(MAX([1]Βοηθητικό!$E$46:$J$46)-1=MAX([1]Βοηθητικό!$E$1:$J$1)-3,'[1]ΣΤΟΙΧΕΙΑ ΕΤΟΥΣ 3'!$BK$46,IF(MAX([1]Βοηθητικό!$E$46:$J$46)-1=MAX([1]Βοηθητικό!$E$1:$J$1)-4,'[1]ΣΤΟΙΧΕΙΑ ΕΤΟΥΣ 2'!$BK$46,IF(MAX([1]Βοηθητικό!$E$46:$J$46)-1=MAX([1]Βοηθητικό!$E$1:$J$1)-5,'[1]ΣΤΟΙΧΕΙΑ ΕΤΟΥΣ 1'!$BK$46,"")))))</f>
        <v>0</v>
      </c>
      <c r="D3439" s="7">
        <f>IF(MAX([1]Βοηθητικό!$E$46:$J$46)=MAX([1]Βοηθητικό!$E$1:$J$1),'[1]ΣΤΟΙΧΕΙΑ ΕΤΟΥΣ 6'!$BK$46,IF(MAX([1]Βοηθητικό!$E$46:$J$46)=MAX([1]Βοηθητικό!$E$1:$J$1)-1,'[1]ΣΤΟΙΧΕΙΑ ΕΤΟΥΣ 5'!$BK$46,IF(MAX([1]Βοηθητικό!$E$46:$J$46)=MAX([1]Βοηθητικό!$E$1:$J$1)-2,'[1]ΣΤΟΙΧΕΙΑ ΕΤΟΥΣ 4'!$BK$46,IF(MAX([1]Βοηθητικό!$E$46:$J$46)=MAX([1]Βοηθητικό!$E$1:$J$1)-3,'[1]ΣΤΟΙΧΕΙΑ ΕΤΟΥΣ 3'!$BK$46,IF(MAX([1]Βοηθητικό!$E$46:$J$46)=MAX([1]Βοηθητικό!$E$1:$J$1)-4,'[1]ΣΤΟΙΧΕΙΑ ΕΤΟΥΣ 2'!$BK$46,IF(MAX([1]Βοηθητικό!$E$46:$J$46)=MAX([1]Βοηθητικό!$E$1:$J$1)-5,'[1]ΣΤΟΙΧΕΙΑ ΕΤΟΥΣ 1'!$BK$46,""))))))</f>
        <v>0</v>
      </c>
    </row>
    <row r="3440" spans="1:4" x14ac:dyDescent="0.25">
      <c r="A3440" s="1" t="s">
        <v>31</v>
      </c>
      <c r="B3440" s="6">
        <f>IF(MAX([1]Βοηθητικό!$E$46:$J$46)-2=MAX([1]Βοηθητικό!$E$1:$J$1)-2,'[1]ΣΤΟΙΧΕΙΑ ΕΤΟΥΣ 4'!$AF$46,IF(MAX([1]Βοηθητικό!$E$46:$J$46)-2=MAX([1]Βοηθητικό!$E$1:$J$1)-3,'[1]ΣΤΟΙΧΕΙΑ ΕΤΟΥΣ 3'!$AF$46,IF(MAX([1]Βοηθητικό!$E$46:$J$46)-2=MAX([1]Βοηθητικό!$E$1:$J$1)-4,'[1]ΣΤΟΙΧΕΙΑ ΕΤΟΥΣ 2'!$AF$46,IF(MAX([1]Βοηθητικό!$E$46:$J$46)-2=MAX([1]Βοηθητικό!$E$1:$J$1)-5,'[1]ΣΤΟΙΧΕΙΑ ΕΤΟΥΣ 1'!$AF$46,""))))</f>
        <v>901232</v>
      </c>
      <c r="C3440" s="6">
        <f>IF(MAX([1]Βοηθητικό!$E$46:$J$46)-1=MAX([1]Βοηθητικό!$E$1:$J$1)-1,'[1]ΣΤΟΙΧΕΙΑ ΕΤΟΥΣ 5'!$AF$46,IF(MAX([1]Βοηθητικό!$E$46:$J$46)-1=MAX([1]Βοηθητικό!$E$1:$J$1)-2,'[1]ΣΤΟΙΧΕΙΑ ΕΤΟΥΣ 4'!$AF$46,IF(MAX([1]Βοηθητικό!$E$46:$J$46)-1=MAX([1]Βοηθητικό!$E$1:$J$1)-3,'[1]ΣΤΟΙΧΕΙΑ ΕΤΟΥΣ 3'!$AF$46,IF(MAX([1]Βοηθητικό!$E$46:$J$46)-1=MAX([1]Βοηθητικό!$E$1:$J$1)-4,'[1]ΣΤΟΙΧΕΙΑ ΕΤΟΥΣ 2'!$AF$46,IF(MAX([1]Βοηθητικό!$E$46:$J$46)-1=MAX([1]Βοηθητικό!$E$1:$J$1)-5,'[1]ΣΤΟΙΧΕΙΑ ΕΤΟΥΣ 1'!$AF$46,"")))))</f>
        <v>844722</v>
      </c>
      <c r="D3440" s="7">
        <f>IF(MAX([1]Βοηθητικό!$E$46:$J$46)=MAX([1]Βοηθητικό!$E$1:$J$1),'[1]ΣΤΟΙΧΕΙΑ ΕΤΟΥΣ 6'!$AF$46,IF(MAX([1]Βοηθητικό!$E$46:$J$46)=MAX([1]Βοηθητικό!$E$1:$J$1)-1,'[1]ΣΤΟΙΧΕΙΑ ΕΤΟΥΣ 5'!$AF$46,IF(MAX([1]Βοηθητικό!$E$46:$J$46)=MAX([1]Βοηθητικό!$E$1:$J$1)-2,'[1]ΣΤΟΙΧΕΙΑ ΕΤΟΥΣ 4'!$AF$46,IF(MAX([1]Βοηθητικό!$E$46:$J$46)=MAX([1]Βοηθητικό!$E$1:$J$1)-3,'[1]ΣΤΟΙΧΕΙΑ ΕΤΟΥΣ 3'!$AF$46,IF(MAX([1]Βοηθητικό!$E$46:$J$46)=MAX([1]Βοηθητικό!$E$1:$J$1)-4,'[1]ΣΤΟΙΧΕΙΑ ΕΤΟΥΣ 2'!$AF$46,IF(MAX([1]Βοηθητικό!$E$46:$J$46)=MAX([1]Βοηθητικό!$E$1:$J$1)-5,'[1]ΣΤΟΙΧΕΙΑ ΕΤΟΥΣ 1'!$AF$46,""))))))</f>
        <v>784394</v>
      </c>
    </row>
    <row r="3441" spans="1:4" x14ac:dyDescent="0.25">
      <c r="A3441" s="1" t="s">
        <v>187</v>
      </c>
      <c r="B3441" s="6">
        <f>IF(MAX([1]Βοηθητικό!$E$46:$J$46)-2=MAX([1]Βοηθητικό!$E$1:$J$1)-2,'[1]ΣΤΟΙΧΕΙΑ ΕΤΟΥΣ 4'!$AG$46,IF(MAX([1]Βοηθητικό!$E$46:$J$46)-2=MAX([1]Βοηθητικό!$E$1:$J$1)-3,'[1]ΣΤΟΙΧΕΙΑ ΕΤΟΥΣ 3'!$AG$46,IF(MAX([1]Βοηθητικό!$E$46:$J$46)-2=MAX([1]Βοηθητικό!$E$1:$J$1)-4,'[1]ΣΤΟΙΧΕΙΑ ΕΤΟΥΣ 2'!$AG$46,IF(MAX([1]Βοηθητικό!$E$46:$J$46)-2=MAX([1]Βοηθητικό!$E$1:$J$1)-5,'[1]ΣΤΟΙΧΕΙΑ ΕΤΟΥΣ 1'!$AG$46,""))))</f>
        <v>344563</v>
      </c>
      <c r="C3441" s="6">
        <f>IF(MAX([1]Βοηθητικό!$E$46:$J$46)-1=MAX([1]Βοηθητικό!$E$1:$J$1)-1,'[1]ΣΤΟΙΧΕΙΑ ΕΤΟΥΣ 5'!$AG$46,IF(MAX([1]Βοηθητικό!$E$46:$J$46)-1=MAX([1]Βοηθητικό!$E$1:$J$1)-2,'[1]ΣΤΟΙΧΕΙΑ ΕΤΟΥΣ 4'!$AG$46,IF(MAX([1]Βοηθητικό!$E$46:$J$46)-1=MAX([1]Βοηθητικό!$E$1:$J$1)-3,'[1]ΣΤΟΙΧΕΙΑ ΕΤΟΥΣ 3'!$AG$46,IF(MAX([1]Βοηθητικό!$E$46:$J$46)-1=MAX([1]Βοηθητικό!$E$1:$J$1)-4,'[1]ΣΤΟΙΧΕΙΑ ΕΤΟΥΣ 2'!$AG$46,IF(MAX([1]Βοηθητικό!$E$46:$J$46)-1=MAX([1]Βοηθητικό!$E$1:$J$1)-5,'[1]ΣΤΟΙΧΕΙΑ ΕΤΟΥΣ 1'!$AG$46,"")))))</f>
        <v>312043</v>
      </c>
      <c r="D3441" s="7">
        <f>IF(MAX([1]Βοηθητικό!$E$46:$J$46)=MAX([1]Βοηθητικό!$E$1:$J$1),'[1]ΣΤΟΙΧΕΙΑ ΕΤΟΥΣ 6'!$AG$46,IF(MAX([1]Βοηθητικό!$E$46:$J$46)=MAX([1]Βοηθητικό!$E$1:$J$1)-1,'[1]ΣΤΟΙΧΕΙΑ ΕΤΟΥΣ 5'!$AG$46,IF(MAX([1]Βοηθητικό!$E$46:$J$46)=MAX([1]Βοηθητικό!$E$1:$J$1)-2,'[1]ΣΤΟΙΧΕΙΑ ΕΤΟΥΣ 4'!$AG$46,IF(MAX([1]Βοηθητικό!$E$46:$J$46)=MAX([1]Βοηθητικό!$E$1:$J$1)-3,'[1]ΣΤΟΙΧΕΙΑ ΕΤΟΥΣ 3'!$AG$46,IF(MAX([1]Βοηθητικό!$E$46:$J$46)=MAX([1]Βοηθητικό!$E$1:$J$1)-4,'[1]ΣΤΟΙΧΕΙΑ ΕΤΟΥΣ 2'!$AG$46,IF(MAX([1]Βοηθητικό!$E$46:$J$46)=MAX([1]Βοηθητικό!$E$1:$J$1)-5,'[1]ΣΤΟΙΧΕΙΑ ΕΤΟΥΣ 1'!$AG$46,""))))))</f>
        <v>269456</v>
      </c>
    </row>
    <row r="3442" spans="1:4" x14ac:dyDescent="0.25">
      <c r="A3442" s="1" t="s">
        <v>188</v>
      </c>
      <c r="B3442" s="6">
        <f>IF(MAX([1]Βοηθητικό!$E$46:$J$46)-2=MAX([1]Βοηθητικό!$E$1:$J$1)-2,'[1]ΣΤΟΙΧΕΙΑ ΕΤΟΥΣ 4'!$AH$46,IF(MAX([1]Βοηθητικό!$E$46:$J$46)-2=MAX([1]Βοηθητικό!$E$1:$J$1)-3,'[1]ΣΤΟΙΧΕΙΑ ΕΤΟΥΣ 3'!$AH$46,IF(MAX([1]Βοηθητικό!$E$46:$J$46)-2=MAX([1]Βοηθητικό!$E$1:$J$1)-4,'[1]ΣΤΟΙΧΕΙΑ ΕΤΟΥΣ 2'!$AH$46,IF(MAX([1]Βοηθητικό!$E$46:$J$46)-2=MAX([1]Βοηθητικό!$E$1:$J$1)-5,'[1]ΣΤΟΙΧΕΙΑ ΕΤΟΥΣ 1'!$AH$46,""))))</f>
        <v>86479</v>
      </c>
      <c r="C3442" s="6">
        <f>IF(MAX([1]Βοηθητικό!$E$46:$J$46)-1=MAX([1]Βοηθητικό!$E$1:$J$1)-1,'[1]ΣΤΟΙΧΕΙΑ ΕΤΟΥΣ 5'!$AH$46,IF(MAX([1]Βοηθητικό!$E$46:$J$46)-1=MAX([1]Βοηθητικό!$E$1:$J$1)-2,'[1]ΣΤΟΙΧΕΙΑ ΕΤΟΥΣ 4'!$AH$46,IF(MAX([1]Βοηθητικό!$E$46:$J$46)-1=MAX([1]Βοηθητικό!$E$1:$J$1)-3,'[1]ΣΤΟΙΧΕΙΑ ΕΤΟΥΣ 3'!$AH$46,IF(MAX([1]Βοηθητικό!$E$46:$J$46)-1=MAX([1]Βοηθητικό!$E$1:$J$1)-4,'[1]ΣΤΟΙΧΕΙΑ ΕΤΟΥΣ 2'!$AH$46,IF(MAX([1]Βοηθητικό!$E$46:$J$46)-1=MAX([1]Βοηθητικό!$E$1:$J$1)-5,'[1]ΣΤΟΙΧΕΙΑ ΕΤΟΥΣ 1'!$AH$46,"")))))</f>
        <v>92828</v>
      </c>
      <c r="D3442" s="7">
        <f>IF(MAX([1]Βοηθητικό!$E$46:$J$46)=MAX([1]Βοηθητικό!$E$1:$J$1),'[1]ΣΤΟΙΧΕΙΑ ΕΤΟΥΣ 6'!$AH$46,IF(MAX([1]Βοηθητικό!$E$46:$J$46)=MAX([1]Βοηθητικό!$E$1:$J$1)-1,'[1]ΣΤΟΙΧΕΙΑ ΕΤΟΥΣ 5'!$AH$46,IF(MAX([1]Βοηθητικό!$E$46:$J$46)=MAX([1]Βοηθητικό!$E$1:$J$1)-2,'[1]ΣΤΟΙΧΕΙΑ ΕΤΟΥΣ 4'!$AH$46,IF(MAX([1]Βοηθητικό!$E$46:$J$46)=MAX([1]Βοηθητικό!$E$1:$J$1)-3,'[1]ΣΤΟΙΧΕΙΑ ΕΤΟΥΣ 3'!$AH$46,IF(MAX([1]Βοηθητικό!$E$46:$J$46)=MAX([1]Βοηθητικό!$E$1:$J$1)-4,'[1]ΣΤΟΙΧΕΙΑ ΕΤΟΥΣ 2'!$AH$46,IF(MAX([1]Βοηθητικό!$E$46:$J$46)=MAX([1]Βοηθητικό!$E$1:$J$1)-5,'[1]ΣΤΟΙΧΕΙΑ ΕΤΟΥΣ 1'!$AH$46,""))))))</f>
        <v>77307</v>
      </c>
    </row>
    <row r="3443" spans="1:4" x14ac:dyDescent="0.25">
      <c r="A3443" s="1" t="s">
        <v>189</v>
      </c>
      <c r="B3443" s="6">
        <f>IF(MAX([1]Βοηθητικό!$E$46:$J$46)-2=MAX([1]Βοηθητικό!$E$1:$J$1)-2,'[1]ΣΤΟΙΧΕΙΑ ΕΤΟΥΣ 4'!$AI$46,IF(MAX([1]Βοηθητικό!$E$46:$J$46)-2=MAX([1]Βοηθητικό!$E$1:$J$1)-3,'[1]ΣΤΟΙΧΕΙΑ ΕΤΟΥΣ 3'!$AI$46,IF(MAX([1]Βοηθητικό!$E$46:$J$46)-2=MAX([1]Βοηθητικό!$E$1:$J$1)-4,'[1]ΣΤΟΙΧΕΙΑ ΕΤΟΥΣ 2'!$AI$46,IF(MAX([1]Βοηθητικό!$E$46:$J$46)-2=MAX([1]Βοηθητικό!$E$1:$J$1)-5,'[1]ΣΤΟΙΧΕΙΑ ΕΤΟΥΣ 1'!$AI$46,""))))</f>
        <v>0</v>
      </c>
      <c r="C3443" s="6">
        <f>IF(MAX([1]Βοηθητικό!$E$46:$J$46)-1=MAX([1]Βοηθητικό!$E$1:$J$1)-1,'[1]ΣΤΟΙΧΕΙΑ ΕΤΟΥΣ 5'!$AI$46,IF(MAX([1]Βοηθητικό!$E$46:$J$46)-1=MAX([1]Βοηθητικό!$E$1:$J$1)-2,'[1]ΣΤΟΙΧΕΙΑ ΕΤΟΥΣ 4'!$AI$46,IF(MAX([1]Βοηθητικό!$E$46:$J$46)-1=MAX([1]Βοηθητικό!$E$1:$J$1)-3,'[1]ΣΤΟΙΧΕΙΑ ΕΤΟΥΣ 3'!$AI$46,IF(MAX([1]Βοηθητικό!$E$46:$J$46)-1=MAX([1]Βοηθητικό!$E$1:$J$1)-4,'[1]ΣΤΟΙΧΕΙΑ ΕΤΟΥΣ 2'!$AI$46,IF(MAX([1]Βοηθητικό!$E$46:$J$46)-1=MAX([1]Βοηθητικό!$E$1:$J$1)-5,'[1]ΣΤΟΙΧΕΙΑ ΕΤΟΥΣ 1'!$AI$46,"")))))</f>
        <v>0</v>
      </c>
      <c r="D3443" s="7">
        <f>IF(MAX([1]Βοηθητικό!$E$46:$J$46)=MAX([1]Βοηθητικό!$E$1:$J$1),'[1]ΣΤΟΙΧΕΙΑ ΕΤΟΥΣ 6'!$AI$46,IF(MAX([1]Βοηθητικό!$E$46:$J$46)=MAX([1]Βοηθητικό!$E$1:$J$1)-1,'[1]ΣΤΟΙΧΕΙΑ ΕΤΟΥΣ 5'!$AI$46,IF(MAX([1]Βοηθητικό!$E$46:$J$46)=MAX([1]Βοηθητικό!$E$1:$J$1)-2,'[1]ΣΤΟΙΧΕΙΑ ΕΤΟΥΣ 4'!$AI$46,IF(MAX([1]Βοηθητικό!$E$46:$J$46)=MAX([1]Βοηθητικό!$E$1:$J$1)-3,'[1]ΣΤΟΙΧΕΙΑ ΕΤΟΥΣ 3'!$AI$46,IF(MAX([1]Βοηθητικό!$E$46:$J$46)=MAX([1]Βοηθητικό!$E$1:$J$1)-4,'[1]ΣΤΟΙΧΕΙΑ ΕΤΟΥΣ 2'!$AI$46,IF(MAX([1]Βοηθητικό!$E$46:$J$46)=MAX([1]Βοηθητικό!$E$1:$J$1)-5,'[1]ΣΤΟΙΧΕΙΑ ΕΤΟΥΣ 1'!$AI$46,""))))))</f>
        <v>0</v>
      </c>
    </row>
    <row r="3444" spans="1:4" x14ac:dyDescent="0.25">
      <c r="A3444" s="1" t="s">
        <v>36</v>
      </c>
      <c r="B3444" s="6">
        <f>IF(MAX([1]Βοηθητικό!$E$46:$J$46)-2=MAX([1]Βοηθητικό!$E$1:$J$1)-2,'[1]ΣΤΟΙΧΕΙΑ ΕΤΟΥΣ 4'!$AK$46,IF(MAX([1]Βοηθητικό!$E$46:$J$46)-2=MAX([1]Βοηθητικό!$E$1:$J$1)-3,'[1]ΣΤΟΙΧΕΙΑ ΕΤΟΥΣ 3'!$AK$46,IF(MAX([1]Βοηθητικό!$E$46:$J$46)-2=MAX([1]Βοηθητικό!$E$1:$J$1)-4,'[1]ΣΤΟΙΧΕΙΑ ΕΤΟΥΣ 2'!$AK$46,IF(MAX([1]Βοηθητικό!$E$46:$J$46)-2=MAX([1]Βοηθητικό!$E$1:$J$1)-5,'[1]ΣΤΟΙΧΕΙΑ ΕΤΟΥΣ 1'!$AK$46,""))))</f>
        <v>470190</v>
      </c>
      <c r="C3444" s="6">
        <f>IF(MAX([1]Βοηθητικό!$E$46:$J$46)-1=MAX([1]Βοηθητικό!$E$1:$J$1)-1,'[1]ΣΤΟΙΧΕΙΑ ΕΤΟΥΣ 5'!$AK$46,IF(MAX([1]Βοηθητικό!$E$46:$J$46)-1=MAX([1]Βοηθητικό!$E$1:$J$1)-2,'[1]ΣΤΟΙΧΕΙΑ ΕΤΟΥΣ 4'!$AK$46,IF(MAX([1]Βοηθητικό!$E$46:$J$46)-1=MAX([1]Βοηθητικό!$E$1:$J$1)-3,'[1]ΣΤΟΙΧΕΙΑ ΕΤΟΥΣ 3'!$AK$46,IF(MAX([1]Βοηθητικό!$E$46:$J$46)-1=MAX([1]Βοηθητικό!$E$1:$J$1)-4,'[1]ΣΤΟΙΧΕΙΑ ΕΤΟΥΣ 2'!$AK$46,IF(MAX([1]Βοηθητικό!$E$46:$J$46)-1=MAX([1]Βοηθητικό!$E$1:$J$1)-5,'[1]ΣΤΟΙΧΕΙΑ ΕΤΟΥΣ 1'!$AK$46,"")))))</f>
        <v>439852</v>
      </c>
      <c r="D3444" s="7">
        <f>IF(MAX([1]Βοηθητικό!$E$46:$J$46)=MAX([1]Βοηθητικό!$E$1:$J$1),'[1]ΣΤΟΙΧΕΙΑ ΕΤΟΥΣ 6'!$AK$46,IF(MAX([1]Βοηθητικό!$E$46:$J$46)=MAX([1]Βοηθητικό!$E$1:$J$1)-1,'[1]ΣΤΟΙΧΕΙΑ ΕΤΟΥΣ 5'!$AK$46,IF(MAX([1]Βοηθητικό!$E$46:$J$46)=MAX([1]Βοηθητικό!$E$1:$J$1)-2,'[1]ΣΤΟΙΧΕΙΑ ΕΤΟΥΣ 4'!$AK$46,IF(MAX([1]Βοηθητικό!$E$46:$J$46)=MAX([1]Βοηθητικό!$E$1:$J$1)-3,'[1]ΣΤΟΙΧΕΙΑ ΕΤΟΥΣ 3'!$AK$46,IF(MAX([1]Βοηθητικό!$E$46:$J$46)=MAX([1]Βοηθητικό!$E$1:$J$1)-4,'[1]ΣΤΟΙΧΕΙΑ ΕΤΟΥΣ 2'!$AK$46,IF(MAX([1]Βοηθητικό!$E$46:$J$46)=MAX([1]Βοηθητικό!$E$1:$J$1)-5,'[1]ΣΤΟΙΧΕΙΑ ΕΤΟΥΣ 1'!$AK$46,""))))))</f>
        <v>437631</v>
      </c>
    </row>
    <row r="3445" spans="1:4" x14ac:dyDescent="0.25">
      <c r="A3445" s="1" t="s">
        <v>37</v>
      </c>
      <c r="B3445" s="6">
        <f>IF(MAX([1]Βοηθητικό!$E$46:$J$46)-2=MAX([1]Βοηθητικό!$E$1:$J$1)-2,'[1]ΣΤΟΙΧΕΙΑ ΕΤΟΥΣ 4'!$AL$46,IF(MAX([1]Βοηθητικό!$E$46:$J$46)-2=MAX([1]Βοηθητικό!$E$1:$J$1)-3,'[1]ΣΤΟΙΧΕΙΑ ΕΤΟΥΣ 3'!$AL$46,IF(MAX([1]Βοηθητικό!$E$46:$J$46)-2=MAX([1]Βοηθητικό!$E$1:$J$1)-4,'[1]ΣΤΟΙΧΕΙΑ ΕΤΟΥΣ 2'!$AL$46,IF(MAX([1]Βοηθητικό!$E$46:$J$46)-2=MAX([1]Βοηθητικό!$E$1:$J$1)-5,'[1]ΣΤΟΙΧΕΙΑ ΕΤΟΥΣ 1'!$AL$46,""))))</f>
        <v>1779008</v>
      </c>
      <c r="C3445" s="6">
        <f>IF(MAX([1]Βοηθητικό!$E$46:$J$46)-1=MAX([1]Βοηθητικό!$E$1:$J$1)-1,'[1]ΣΤΟΙΧΕΙΑ ΕΤΟΥΣ 5'!$AL$46,IF(MAX([1]Βοηθητικό!$E$46:$J$46)-1=MAX([1]Βοηθητικό!$E$1:$J$1)-2,'[1]ΣΤΟΙΧΕΙΑ ΕΤΟΥΣ 4'!$AL$46,IF(MAX([1]Βοηθητικό!$E$46:$J$46)-1=MAX([1]Βοηθητικό!$E$1:$J$1)-3,'[1]ΣΤΟΙΧΕΙΑ ΕΤΟΥΣ 3'!$AL$46,IF(MAX([1]Βοηθητικό!$E$46:$J$46)-1=MAX([1]Βοηθητικό!$E$1:$J$1)-4,'[1]ΣΤΟΙΧΕΙΑ ΕΤΟΥΣ 2'!$AL$46,IF(MAX([1]Βοηθητικό!$E$46:$J$46)-1=MAX([1]Βοηθητικό!$E$1:$J$1)-5,'[1]ΣΤΟΙΧΕΙΑ ΕΤΟΥΣ 1'!$AL$46,"")))))</f>
        <v>1680925</v>
      </c>
      <c r="D3445" s="7">
        <f>IF(MAX([1]Βοηθητικό!$E$46:$J$46)=MAX([1]Βοηθητικό!$E$1:$J$1),'[1]ΣΤΟΙΧΕΙΑ ΕΤΟΥΣ 6'!$AL$46,IF(MAX([1]Βοηθητικό!$E$46:$J$46)=MAX([1]Βοηθητικό!$E$1:$J$1)-1,'[1]ΣΤΟΙΧΕΙΑ ΕΤΟΥΣ 5'!$AL$46,IF(MAX([1]Βοηθητικό!$E$46:$J$46)=MAX([1]Βοηθητικό!$E$1:$J$1)-2,'[1]ΣΤΟΙΧΕΙΑ ΕΤΟΥΣ 4'!$AL$46,IF(MAX([1]Βοηθητικό!$E$46:$J$46)=MAX([1]Βοηθητικό!$E$1:$J$1)-3,'[1]ΣΤΟΙΧΕΙΑ ΕΤΟΥΣ 3'!$AL$46,IF(MAX([1]Βοηθητικό!$E$46:$J$46)=MAX([1]Βοηθητικό!$E$1:$J$1)-4,'[1]ΣΤΟΙΧΕΙΑ ΕΤΟΥΣ 2'!$AL$46,IF(MAX([1]Βοηθητικό!$E$46:$J$46)=MAX([1]Βοηθητικό!$E$1:$J$1)-5,'[1]ΣΤΟΙΧΕΙΑ ΕΤΟΥΣ 1'!$AL$46,""))))))</f>
        <v>1596714</v>
      </c>
    </row>
    <row r="3446" spans="1:4" x14ac:dyDescent="0.25">
      <c r="A3446" s="1"/>
      <c r="B3446" s="4" t="str">
        <f>IF(MAX([1]Βοηθητικό!$E$46:$J$46)-2=MAX([1]Βοηθητικό!$E$1:$J$1)-2,LEFT('[1]ΣΤΟΙΧΕΙΑ ΕΤΟΥΣ 4'!$F$46,10),IF(MAX([1]Βοηθητικό!$E$46:$J$46)-2=MAX([1]Βοηθητικό!$E$1:$J$1)-3,LEFT('[1]ΣΤΟΙΧΕΙΑ ΕΤΟΥΣ 3'!$F$46,10),IF(MAX([1]Βοηθητικό!$E$46:$J$46)-2=MAX([1]Βοηθητικό!$E$1:$J$1)-4,LEFT('[1]ΣΤΟΙΧΕΙΑ ΕΤΟΥΣ 2'!$F$46,10),IF(MAX([1]Βοηθητικό!$E$46:$J$46)-2=MAX([1]Βοηθητικό!$E$1:$J$1)-5,LEFT('[1]ΣΤΟΙΧΕΙΑ ΕΤΟΥΣ 1'!$F$46,10),""))))</f>
        <v>01/01/2017</v>
      </c>
      <c r="C3446" s="17" t="str">
        <f>IF(MAX([1]Βοηθητικό!$E$46:$J$46)-1=MAX([1]Βοηθητικό!$E$1:$J$1)-1,LEFT('[1]ΣΤΟΙΧΕΙΑ ΕΤΟΥΣ 5'!$F$46,10),IF(MAX([1]Βοηθητικό!$E$46:$J$46)-1=MAX([1]Βοηθητικό!$E$1:$J$1)-2,LEFT('[1]ΣΤΟΙΧΕΙΑ ΕΤΟΥΣ 4'!$F$46,10),IF(MAX([1]Βοηθητικό!$E$46:$J$46)-1=MAX([1]Βοηθητικό!$E$1:$J$1)-3,LEFT('[1]ΣΤΟΙΧΕΙΑ ΕΤΟΥΣ 3'!$F$46,10),IF(MAX([1]Βοηθητικό!$E$46:$J$46)-1=MAX([1]Βοηθητικό!$E$1:$J$1)-4,LEFT('[1]ΣΤΟΙΧΕΙΑ ΕΤΟΥΣ 2'!$F$46,10),IF(MAX([1]Βοηθητικό!$E$46:$J$46)-1=MAX([1]Βοηθητικό!$E$1:$J$1)-5,LEFT('[1]ΣΤΟΙΧΕΙΑ ΕΤΟΥΣ 1'!$F$46,10),"")))))</f>
        <v>01/01/2018</v>
      </c>
      <c r="D3446" s="5" t="str">
        <f>IF(MAX([1]Βοηθητικό!$E$46:$J$46)=MAX([1]Βοηθητικό!$E$1:$J$1),LEFT('[1]ΣΤΟΙΧΕΙΑ ΕΤΟΥΣ 6'!$F$46,10),IF(MAX([1]Βοηθητικό!$E$46:$J$46)=MAX([1]Βοηθητικό!$E$1:$J$1)-1,LEFT('[1]ΣΤΟΙΧΕΙΑ ΕΤΟΥΣ 5'!$F$46,10),IF(MAX([1]Βοηθητικό!$E$46:$J$46)=MAX([1]Βοηθητικό!$E$1:$J$1)-2,LEFT('[1]ΣΤΟΙΧΕΙΑ ΕΤΟΥΣ 4'!$F$46,10),IF(MAX([1]Βοηθητικό!$E$46:$J$46)=MAX([1]Βοηθητικό!$E$1:$J$1)-3,LEFT('[1]ΣΤΟΙΧΕΙΑ ΕΤΟΥΣ 3'!$F$46,10),IF(MAX([1]Βοηθητικό!$E$46:$J$46)=MAX([1]Βοηθητικό!$E$1:$J$1)-4,LEFT('[1]ΣΤΟΙΧΕΙΑ ΕΤΟΥΣ 2'!$F$46,10),IF(MAX([1]Βοηθητικό!$E$46:$J$46)=MAX([1]Βοηθητικό!$E$1:$J$1)-5,LEFT('[1]ΣΤΟΙΧΕΙΑ ΕΤΟΥΣ 1'!$F$46,10),""))))))</f>
        <v>01/01/2019</v>
      </c>
    </row>
    <row r="3447" spans="1:4" x14ac:dyDescent="0.25">
      <c r="A3447" s="3" t="s">
        <v>190</v>
      </c>
      <c r="B3447" s="4" t="str">
        <f>IF(MAX([1]Βοηθητικό!$E$46:$J$46)-2=MAX([1]Βοηθητικό!$E$1:$J$1)-2,RIGHT('[1]ΣΤΟΙΧΕΙΑ ΕΤΟΥΣ 4'!$F$46,10),IF(MAX([1]Βοηθητικό!$E$46:$J$46)-2=MAX([1]Βοηθητικό!$E$1:$J$1)-3,RIGHT('[1]ΣΤΟΙΧΕΙΑ ΕΤΟΥΣ 3'!$F$46,10),IF(MAX([1]Βοηθητικό!$E$46:$J$46)-2=MAX([1]Βοηθητικό!$E$1:$J$1)-4,RIGHT('[1]ΣΤΟΙΧΕΙΑ ΕΤΟΥΣ 2'!$F$46,10),IF(MAX([1]Βοηθητικό!$E$46:$J$46)-2=MAX([1]Βοηθητικό!$E$1:$J$1)-5,RIGHT('[1]ΣΤΟΙΧΕΙΑ ΕΤΟΥΣ 1'!$F$46,10),""))))</f>
        <v>31/12/2017</v>
      </c>
      <c r="C3447" s="17" t="str">
        <f>IF(MAX([1]Βοηθητικό!$E$46:$J$46)-1=MAX([1]Βοηθητικό!$E$1:$J$1)-1,RIGHT('[1]ΣΤΟΙΧΕΙΑ ΕΤΟΥΣ 5'!$F$46,10),IF(MAX([1]Βοηθητικό!$E$46:$J$46)-1=MAX([1]Βοηθητικό!$E$1:$J$1)-2,RIGHT('[1]ΣΤΟΙΧΕΙΑ ΕΤΟΥΣ 4'!$F$46,10),IF(MAX([1]Βοηθητικό!$E$46:$J$46)-1=MAX([1]Βοηθητικό!$E$1:$J$1)-3,RIGHT('[1]ΣΤΟΙΧΕΙΑ ΕΤΟΥΣ 3'!$F$46,10),IF(MAX([1]Βοηθητικό!$E$46:$J$46)-1=MAX([1]Βοηθητικό!$E$1:$J$1)-4,RIGHT('[1]ΣΤΟΙΧΕΙΑ ΕΤΟΥΣ 2'!$F$46,10),IF(MAX([1]Βοηθητικό!$E$46:$J$46)-1=MAX([1]Βοηθητικό!$E$1:$J$1)-5,RIGHT('[1]ΣΤΟΙΧΕΙΑ ΕΤΟΥΣ 1'!$F$46,10),"")))))</f>
        <v>31/12/2018</v>
      </c>
      <c r="D3447" s="5" t="str">
        <f>IF(MAX([1]Βοηθητικό!$E$46:$J$46)=MAX([1]Βοηθητικό!$E$1:$J$1),RIGHT('[1]ΣΤΟΙΧΕΙΑ ΕΤΟΥΣ 6'!$F$46,10),IF(MAX([1]Βοηθητικό!$E$46:$J$46)=MAX([1]Βοηθητικό!$E$1:$J$1)-1,RIGHT('[1]ΣΤΟΙΧΕΙΑ ΕΤΟΥΣ 5'!$F$46,10),IF(MAX([1]Βοηθητικό!$E$46:$J$46)=MAX([1]Βοηθητικό!$E$1:$J$1)-2,RIGHT('[1]ΣΤΟΙΧΕΙΑ ΕΤΟΥΣ 4'!$F$46,10),IF(MAX([1]Βοηθητικό!$E$46:$J$46)=MAX([1]Βοηθητικό!$E$1:$J$1)-3,RIGHT('[1]ΣΤΟΙΧΕΙΑ ΕΤΟΥΣ 3'!$F$46,10),IF(MAX([1]Βοηθητικό!$E$46:$J$46)=MAX([1]Βοηθητικό!$E$1:$J$1)-4,RIGHT('[1]ΣΤΟΙΧΕΙΑ ΕΤΟΥΣ 2'!$F$46,10),IF(MAX([1]Βοηθητικό!$E$46:$J$46)=MAX([1]Βοηθητικό!$E$1:$J$1)-5,RIGHT('[1]ΣΤΟΙΧΕΙΑ ΕΤΟΥΣ 1'!$F$46,10),""))))))</f>
        <v>31/12/2019</v>
      </c>
    </row>
    <row r="3448" spans="1:4" x14ac:dyDescent="0.25">
      <c r="A3448" s="1" t="s">
        <v>39</v>
      </c>
      <c r="B3448" s="6">
        <f>IF(MAX([1]Βοηθητικό!$E$46:$J$46)-2=MAX([1]Βοηθητικό!$E$1:$J$1)-2,'[1]ΣΤΟΙΧΕΙΑ ΕΤΟΥΣ 4'!$AN$46,IF(MAX([1]Βοηθητικό!$E$46:$J$46)-2=MAX([1]Βοηθητικό!$E$1:$J$1)-3,'[1]ΣΤΟΙΧΕΙΑ ΕΤΟΥΣ 3'!$AN$46,IF(MAX([1]Βοηθητικό!$E$46:$J$46)-2=MAX([1]Βοηθητικό!$E$1:$J$1)-4,'[1]ΣΤΟΙΧΕΙΑ ΕΤΟΥΣ 2'!$AN$46,IF(MAX([1]Βοηθητικό!$E$46:$J$46)-2=MAX([1]Βοηθητικό!$E$1:$J$1)-5,'[1]ΣΤΟΙΧΕΙΑ ΕΤΟΥΣ 1'!$AN$46,""))))</f>
        <v>1784861</v>
      </c>
      <c r="C3448" s="6">
        <f>IF(MAX([1]Βοηθητικό!$E$46:$J$46)-1=MAX([1]Βοηθητικό!$E$1:$J$1)-1,'[1]ΣΤΟΙΧΕΙΑ ΕΤΟΥΣ 5'!$AN$46,IF(MAX([1]Βοηθητικό!$E$46:$J$46)-1=MAX([1]Βοηθητικό!$E$1:$J$1)-2,'[1]ΣΤΟΙΧΕΙΑ ΕΤΟΥΣ 4'!$AN$46,IF(MAX([1]Βοηθητικό!$E$46:$J$46)-1=MAX([1]Βοηθητικό!$E$1:$J$1)-3,'[1]ΣΤΟΙΧΕΙΑ ΕΤΟΥΣ 3'!$AN$46,IF(MAX([1]Βοηθητικό!$E$46:$J$46)-1=MAX([1]Βοηθητικό!$E$1:$J$1)-4,'[1]ΣΤΟΙΧΕΙΑ ΕΤΟΥΣ 2'!$AN$46,IF(MAX([1]Βοηθητικό!$E$46:$J$46)-1=MAX([1]Βοηθητικό!$E$1:$J$1)-5,'[1]ΣΤΟΙΧΕΙΑ ΕΤΟΥΣ 1'!$AN$46,"")))))</f>
        <v>1762972</v>
      </c>
      <c r="D3448" s="7">
        <f>IF(MAX([1]Βοηθητικό!$E$46:$J$46)=MAX([1]Βοηθητικό!$E$1:$J$1),'[1]ΣΤΟΙΧΕΙΑ ΕΤΟΥΣ 6'!$AN$46,IF(MAX([1]Βοηθητικό!$E$46:$J$46)=MAX([1]Βοηθητικό!$E$1:$J$1)-1,'[1]ΣΤΟΙΧΕΙΑ ΕΤΟΥΣ 5'!$AN$46,IF(MAX([1]Βοηθητικό!$E$46:$J$46)=MAX([1]Βοηθητικό!$E$1:$J$1)-2,'[1]ΣΤΟΙΧΕΙΑ ΕΤΟΥΣ 4'!$AN$46,IF(MAX([1]Βοηθητικό!$E$46:$J$46)=MAX([1]Βοηθητικό!$E$1:$J$1)-3,'[1]ΣΤΟΙΧΕΙΑ ΕΤΟΥΣ 3'!$AN$46,IF(MAX([1]Βοηθητικό!$E$46:$J$46)=MAX([1]Βοηθητικό!$E$1:$J$1)-4,'[1]ΣΤΟΙΧΕΙΑ ΕΤΟΥΣ 2'!$AN$46,IF(MAX([1]Βοηθητικό!$E$46:$J$46)=MAX([1]Βοηθητικό!$E$1:$J$1)-5,'[1]ΣΤΟΙΧΕΙΑ ΕΤΟΥΣ 1'!$AN$46,""))))))</f>
        <v>1670850</v>
      </c>
    </row>
    <row r="3449" spans="1:4" x14ac:dyDescent="0.25">
      <c r="A3449" s="1" t="s">
        <v>40</v>
      </c>
      <c r="B3449" s="6">
        <f>IF(MAX([1]Βοηθητικό!$E$46:$J$46)-2=MAX([1]Βοηθητικό!$E$1:$J$1)-2,'[1]ΣΤΟΙΧΕΙΑ ΕΤΟΥΣ 4'!$AO$46,IF(MAX([1]Βοηθητικό!$E$46:$J$46)-2=MAX([1]Βοηθητικό!$E$1:$J$1)-3,'[1]ΣΤΟΙΧΕΙΑ ΕΤΟΥΣ 3'!$AO$46,IF(MAX([1]Βοηθητικό!$E$46:$J$46)-2=MAX([1]Βοηθητικό!$E$1:$J$1)-4,'[1]ΣΤΟΙΧΕΙΑ ΕΤΟΥΣ 2'!$AO$46,IF(MAX([1]Βοηθητικό!$E$46:$J$46)-2=MAX([1]Βοηθητικό!$E$1:$J$1)-5,'[1]ΣΤΟΙΧΕΙΑ ΕΤΟΥΣ 1'!$AO$46,""))))</f>
        <v>1004297</v>
      </c>
      <c r="C3449" s="6">
        <f>IF(MAX([1]Βοηθητικό!$E$46:$J$46)-1=MAX([1]Βοηθητικό!$E$1:$J$1)-1,'[1]ΣΤΟΙΧΕΙΑ ΕΤΟΥΣ 5'!$AO$46,IF(MAX([1]Βοηθητικό!$E$46:$J$46)-1=MAX([1]Βοηθητικό!$E$1:$J$1)-2,'[1]ΣΤΟΙΧΕΙΑ ΕΤΟΥΣ 4'!$AO$46,IF(MAX([1]Βοηθητικό!$E$46:$J$46)-1=MAX([1]Βοηθητικό!$E$1:$J$1)-3,'[1]ΣΤΟΙΧΕΙΑ ΕΤΟΥΣ 3'!$AO$46,IF(MAX([1]Βοηθητικό!$E$46:$J$46)-1=MAX([1]Βοηθητικό!$E$1:$J$1)-4,'[1]ΣΤΟΙΧΕΙΑ ΕΤΟΥΣ 2'!$AO$46,IF(MAX([1]Βοηθητικό!$E$46:$J$46)-1=MAX([1]Βοηθητικό!$E$1:$J$1)-5,'[1]ΣΤΟΙΧΕΙΑ ΕΤΟΥΣ 1'!$AO$46,"")))))</f>
        <v>985914</v>
      </c>
      <c r="D3449" s="7">
        <f>IF(MAX([1]Βοηθητικό!$E$46:$J$46)=MAX([1]Βοηθητικό!$E$1:$J$1),'[1]ΣΤΟΙΧΕΙΑ ΕΤΟΥΣ 6'!$AO$46,IF(MAX([1]Βοηθητικό!$E$46:$J$46)=MAX([1]Βοηθητικό!$E$1:$J$1)-1,'[1]ΣΤΟΙΧΕΙΑ ΕΤΟΥΣ 5'!$AO$46,IF(MAX([1]Βοηθητικό!$E$46:$J$46)=MAX([1]Βοηθητικό!$E$1:$J$1)-2,'[1]ΣΤΟΙΧΕΙΑ ΕΤΟΥΣ 4'!$AO$46,IF(MAX([1]Βοηθητικό!$E$46:$J$46)=MAX([1]Βοηθητικό!$E$1:$J$1)-3,'[1]ΣΤΟΙΧΕΙΑ ΕΤΟΥΣ 3'!$AO$46,IF(MAX([1]Βοηθητικό!$E$46:$J$46)=MAX([1]Βοηθητικό!$E$1:$J$1)-4,'[1]ΣΤΟΙΧΕΙΑ ΕΤΟΥΣ 2'!$AO$46,IF(MAX([1]Βοηθητικό!$E$46:$J$46)=MAX([1]Βοηθητικό!$E$1:$J$1)-5,'[1]ΣΤΟΙΧΕΙΑ ΕΤΟΥΣ 1'!$AO$46,""))))))</f>
        <v>978035</v>
      </c>
    </row>
    <row r="3450" spans="1:4" x14ac:dyDescent="0.25">
      <c r="A3450" s="1" t="s">
        <v>41</v>
      </c>
      <c r="B3450" s="6">
        <f>IF(MAX([1]Βοηθητικό!$E$46:$J$46)-2=MAX([1]Βοηθητικό!$E$1:$J$1)-2,'[1]ΣΤΟΙΧΕΙΑ ΕΤΟΥΣ 4'!$AP$46,IF(MAX([1]Βοηθητικό!$E$46:$J$46)-2=MAX([1]Βοηθητικό!$E$1:$J$1)-3,'[1]ΣΤΟΙΧΕΙΑ ΕΤΟΥΣ 3'!$AP$46,IF(MAX([1]Βοηθητικό!$E$46:$J$46)-2=MAX([1]Βοηθητικό!$E$1:$J$1)-4,'[1]ΣΤΟΙΧΕΙΑ ΕΤΟΥΣ 2'!$AP$46,IF(MAX([1]Βοηθητικό!$E$46:$J$46)-2=MAX([1]Βοηθητικό!$E$1:$J$1)-5,'[1]ΣΤΟΙΧΕΙΑ ΕΤΟΥΣ 1'!$AP$46,""))))</f>
        <v>780564</v>
      </c>
      <c r="C3450" s="6">
        <f>IF(MAX([1]Βοηθητικό!$E$46:$J$46)-1=MAX([1]Βοηθητικό!$E$1:$J$1)-1,'[1]ΣΤΟΙΧΕΙΑ ΕΤΟΥΣ 5'!$AP$46,IF(MAX([1]Βοηθητικό!$E$46:$J$46)-1=MAX([1]Βοηθητικό!$E$1:$J$1)-2,'[1]ΣΤΟΙΧΕΙΑ ΕΤΟΥΣ 4'!$AP$46,IF(MAX([1]Βοηθητικό!$E$46:$J$46)-1=MAX([1]Βοηθητικό!$E$1:$J$1)-3,'[1]ΣΤΟΙΧΕΙΑ ΕΤΟΥΣ 3'!$AP$46,IF(MAX([1]Βοηθητικό!$E$46:$J$46)-1=MAX([1]Βοηθητικό!$E$1:$J$1)-4,'[1]ΣΤΟΙΧΕΙΑ ΕΤΟΥΣ 2'!$AP$46,IF(MAX([1]Βοηθητικό!$E$46:$J$46)-1=MAX([1]Βοηθητικό!$E$1:$J$1)-5,'[1]ΣΤΟΙΧΕΙΑ ΕΤΟΥΣ 1'!$AP$46,"")))))</f>
        <v>777058</v>
      </c>
      <c r="D3450" s="7">
        <f>IF(MAX([1]Βοηθητικό!$E$46:$J$46)=MAX([1]Βοηθητικό!$E$1:$J$1),'[1]ΣΤΟΙΧΕΙΑ ΕΤΟΥΣ 6'!$AP$46,IF(MAX([1]Βοηθητικό!$E$46:$J$46)=MAX([1]Βοηθητικό!$E$1:$J$1)-1,'[1]ΣΤΟΙΧΕΙΑ ΕΤΟΥΣ 5'!$AP$46,IF(MAX([1]Βοηθητικό!$E$46:$J$46)=MAX([1]Βοηθητικό!$E$1:$J$1)-2,'[1]ΣΤΟΙΧΕΙΑ ΕΤΟΥΣ 4'!$AP$46,IF(MAX([1]Βοηθητικό!$E$46:$J$46)=MAX([1]Βοηθητικό!$E$1:$J$1)-3,'[1]ΣΤΟΙΧΕΙΑ ΕΤΟΥΣ 3'!$AP$46,IF(MAX([1]Βοηθητικό!$E$46:$J$46)=MAX([1]Βοηθητικό!$E$1:$J$1)-4,'[1]ΣΤΟΙΧΕΙΑ ΕΤΟΥΣ 2'!$AP$46,IF(MAX([1]Βοηθητικό!$E$46:$J$46)=MAX([1]Βοηθητικό!$E$1:$J$1)-5,'[1]ΣΤΟΙΧΕΙΑ ΕΤΟΥΣ 1'!$AP$46,""))))))</f>
        <v>692815</v>
      </c>
    </row>
    <row r="3451" spans="1:4" x14ac:dyDescent="0.25">
      <c r="A3451" s="1" t="s">
        <v>42</v>
      </c>
      <c r="B3451" s="6">
        <f>IF(MAX([1]Βοηθητικό!$E$46:$J$46)-2=MAX([1]Βοηθητικό!$E$1:$J$1)-2,'[1]ΣΤΟΙΧΕΙΑ ΕΤΟΥΣ 4'!$AQ$46,IF(MAX([1]Βοηθητικό!$E$46:$J$46)-2=MAX([1]Βοηθητικό!$E$1:$J$1)-3,'[1]ΣΤΟΙΧΕΙΑ ΕΤΟΥΣ 3'!$AQ$46,IF(MAX([1]Βοηθητικό!$E$46:$J$46)-2=MAX([1]Βοηθητικό!$E$1:$J$1)-4,'[1]ΣΤΟΙΧΕΙΑ ΕΤΟΥΣ 2'!$AQ$46,IF(MAX([1]Βοηθητικό!$E$46:$J$46)-2=MAX([1]Βοηθητικό!$E$1:$J$1)-5,'[1]ΣΤΟΙΧΕΙΑ ΕΤΟΥΣ 1'!$AQ$46,""))))</f>
        <v>0</v>
      </c>
      <c r="C3451" s="6">
        <f>IF(MAX([1]Βοηθητικό!$E$46:$J$46)-1=MAX([1]Βοηθητικό!$E$1:$J$1)-1,'[1]ΣΤΟΙΧΕΙΑ ΕΤΟΥΣ 5'!$AQ$46,IF(MAX([1]Βοηθητικό!$E$46:$J$46)-1=MAX([1]Βοηθητικό!$E$1:$J$1)-2,'[1]ΣΤΟΙΧΕΙΑ ΕΤΟΥΣ 4'!$AQ$46,IF(MAX([1]Βοηθητικό!$E$46:$J$46)-1=MAX([1]Βοηθητικό!$E$1:$J$1)-3,'[1]ΣΤΟΙΧΕΙΑ ΕΤΟΥΣ 3'!$AQ$46,IF(MAX([1]Βοηθητικό!$E$46:$J$46)-1=MAX([1]Βοηθητικό!$E$1:$J$1)-4,'[1]ΣΤΟΙΧΕΙΑ ΕΤΟΥΣ 2'!$AQ$46,IF(MAX([1]Βοηθητικό!$E$46:$J$46)-1=MAX([1]Βοηθητικό!$E$1:$J$1)-5,'[1]ΣΤΟΙΧΕΙΑ ΕΤΟΥΣ 1'!$AQ$46,"")))))</f>
        <v>0</v>
      </c>
      <c r="D3451" s="7">
        <f>IF(MAX([1]Βοηθητικό!$E$46:$J$46)=MAX([1]Βοηθητικό!$E$1:$J$1),'[1]ΣΤΟΙΧΕΙΑ ΕΤΟΥΣ 6'!$AQ$46,IF(MAX([1]Βοηθητικό!$E$46:$J$46)=MAX([1]Βοηθητικό!$E$1:$J$1)-1,'[1]ΣΤΟΙΧΕΙΑ ΕΤΟΥΣ 5'!$AQ$46,IF(MAX([1]Βοηθητικό!$E$46:$J$46)=MAX([1]Βοηθητικό!$E$1:$J$1)-2,'[1]ΣΤΟΙΧΕΙΑ ΕΤΟΥΣ 4'!$AQ$46,IF(MAX([1]Βοηθητικό!$E$46:$J$46)=MAX([1]Βοηθητικό!$E$1:$J$1)-3,'[1]ΣΤΟΙΧΕΙΑ ΕΤΟΥΣ 3'!$AQ$46,IF(MAX([1]Βοηθητικό!$E$46:$J$46)=MAX([1]Βοηθητικό!$E$1:$J$1)-4,'[1]ΣΤΟΙΧΕΙΑ ΕΤΟΥΣ 2'!$AQ$46,IF(MAX([1]Βοηθητικό!$E$46:$J$46)=MAX([1]Βοηθητικό!$E$1:$J$1)-5,'[1]ΣΤΟΙΧΕΙΑ ΕΤΟΥΣ 1'!$AQ$46,""))))))</f>
        <v>0</v>
      </c>
    </row>
    <row r="3452" spans="1:4" x14ac:dyDescent="0.25">
      <c r="A3452" s="1" t="s">
        <v>43</v>
      </c>
      <c r="B3452" s="6">
        <f>IF(MAX([1]Βοηθητικό!$E$46:$J$46)-2=MAX([1]Βοηθητικό!$E$1:$J$1)-2,'[1]ΣΤΟΙΧΕΙΑ ΕΤΟΥΣ 4'!$AR$46,IF(MAX([1]Βοηθητικό!$E$46:$J$46)-2=MAX([1]Βοηθητικό!$E$1:$J$1)-3,'[1]ΣΤΟΙΧΕΙΑ ΕΤΟΥΣ 3'!$AR$46,IF(MAX([1]Βοηθητικό!$E$46:$J$46)-2=MAX([1]Βοηθητικό!$E$1:$J$1)-4,'[1]ΣΤΟΙΧΕΙΑ ΕΤΟΥΣ 2'!$AR$46,IF(MAX([1]Βοηθητικό!$E$46:$J$46)-2=MAX([1]Βοηθητικό!$E$1:$J$1)-5,'[1]ΣΤΟΙΧΕΙΑ ΕΤΟΥΣ 1'!$AR$46,""))))</f>
        <v>33917</v>
      </c>
      <c r="C3452" s="6">
        <f>IF(MAX([1]Βοηθητικό!$E$46:$J$46)-1=MAX([1]Βοηθητικό!$E$1:$J$1)-1,'[1]ΣΤΟΙΧΕΙΑ ΕΤΟΥΣ 5'!$AR$46,IF(MAX([1]Βοηθητικό!$E$46:$J$46)-1=MAX([1]Βοηθητικό!$E$1:$J$1)-2,'[1]ΣΤΟΙΧΕΙΑ ΕΤΟΥΣ 4'!$AR$46,IF(MAX([1]Βοηθητικό!$E$46:$J$46)-1=MAX([1]Βοηθητικό!$E$1:$J$1)-3,'[1]ΣΤΟΙΧΕΙΑ ΕΤΟΥΣ 3'!$AR$46,IF(MAX([1]Βοηθητικό!$E$46:$J$46)-1=MAX([1]Βοηθητικό!$E$1:$J$1)-4,'[1]ΣΤΟΙΧΕΙΑ ΕΤΟΥΣ 2'!$AR$46,IF(MAX([1]Βοηθητικό!$E$46:$J$46)-1=MAX([1]Βοηθητικό!$E$1:$J$1)-5,'[1]ΣΤΟΙΧΕΙΑ ΕΤΟΥΣ 1'!$AR$46,"")))))</f>
        <v>34958</v>
      </c>
      <c r="D3452" s="7">
        <f>IF(MAX([1]Βοηθητικό!$E$46:$J$46)=MAX([1]Βοηθητικό!$E$1:$J$1),'[1]ΣΤΟΙΧΕΙΑ ΕΤΟΥΣ 6'!$AR$46,IF(MAX([1]Βοηθητικό!$E$46:$J$46)=MAX([1]Βοηθητικό!$E$1:$J$1)-1,'[1]ΣΤΟΙΧΕΙΑ ΕΤΟΥΣ 5'!$AR$46,IF(MAX([1]Βοηθητικό!$E$46:$J$46)=MAX([1]Βοηθητικό!$E$1:$J$1)-2,'[1]ΣΤΟΙΧΕΙΑ ΕΤΟΥΣ 4'!$AR$46,IF(MAX([1]Βοηθητικό!$E$46:$J$46)=MAX([1]Βοηθητικό!$E$1:$J$1)-3,'[1]ΣΤΟΙΧΕΙΑ ΕΤΟΥΣ 3'!$AR$46,IF(MAX([1]Βοηθητικό!$E$46:$J$46)=MAX([1]Βοηθητικό!$E$1:$J$1)-4,'[1]ΣΤΟΙΧΕΙΑ ΕΤΟΥΣ 2'!$AR$46,IF(MAX([1]Βοηθητικό!$E$46:$J$46)=MAX([1]Βοηθητικό!$E$1:$J$1)-5,'[1]ΣΤΟΙΧΕΙΑ ΕΤΟΥΣ 1'!$AR$46,""))))))</f>
        <v>26111</v>
      </c>
    </row>
    <row r="3453" spans="1:4" x14ac:dyDescent="0.25">
      <c r="A3453" s="1" t="s">
        <v>44</v>
      </c>
      <c r="B3453" s="6">
        <f>IF(MAX([1]Βοηθητικό!$E$46:$J$46)-2=MAX([1]Βοηθητικό!$E$1:$J$1)-2,'[1]ΣΤΟΙΧΕΙΑ ΕΤΟΥΣ 4'!$AS$46,IF(MAX([1]Βοηθητικό!$E$46:$J$46)-2=MAX([1]Βοηθητικό!$E$1:$J$1)-3,'[1]ΣΤΟΙΧΕΙΑ ΕΤΟΥΣ 3'!$AS$46,IF(MAX([1]Βοηθητικό!$E$46:$J$46)-2=MAX([1]Βοηθητικό!$E$1:$J$1)-4,'[1]ΣΤΟΙΧΕΙΑ ΕΤΟΥΣ 2'!$AS$46,IF(MAX([1]Βοηθητικό!$E$46:$J$46)-2=MAX([1]Βοηθητικό!$E$1:$J$1)-5,'[1]ΣΤΟΙΧΕΙΑ ΕΤΟΥΣ 1'!$AS$46,""))))</f>
        <v>790159</v>
      </c>
      <c r="C3453" s="6">
        <f>IF(MAX([1]Βοηθητικό!$E$46:$J$46)-1=MAX([1]Βοηθητικό!$E$1:$J$1)-1,'[1]ΣΤΟΙΧΕΙΑ ΕΤΟΥΣ 5'!$AS$46,IF(MAX([1]Βοηθητικό!$E$46:$J$46)-1=MAX([1]Βοηθητικό!$E$1:$J$1)-2,'[1]ΣΤΟΙΧΕΙΑ ΕΤΟΥΣ 4'!$AS$46,IF(MAX([1]Βοηθητικό!$E$46:$J$46)-1=MAX([1]Βοηθητικό!$E$1:$J$1)-3,'[1]ΣΤΟΙΧΕΙΑ ΕΤΟΥΣ 3'!$AS$46,IF(MAX([1]Βοηθητικό!$E$46:$J$46)-1=MAX([1]Βοηθητικό!$E$1:$J$1)-4,'[1]ΣΤΟΙΧΕΙΑ ΕΤΟΥΣ 2'!$AS$46,IF(MAX([1]Βοηθητικό!$E$46:$J$46)-1=MAX([1]Βοηθητικό!$E$1:$J$1)-5,'[1]ΣΤΟΙΧΕΙΑ ΕΤΟΥΣ 1'!$AS$46,"")))))</f>
        <v>772058</v>
      </c>
      <c r="D3453" s="7">
        <f>IF(MAX([1]Βοηθητικό!$E$46:$J$46)=MAX([1]Βοηθητικό!$E$1:$J$1),'[1]ΣΤΟΙΧΕΙΑ ΕΤΟΥΣ 6'!$AS$46,IF(MAX([1]Βοηθητικό!$E$46:$J$46)=MAX([1]Βοηθητικό!$E$1:$J$1)-1,'[1]ΣΤΟΙΧΕΙΑ ΕΤΟΥΣ 5'!$AS$46,IF(MAX([1]Βοηθητικό!$E$46:$J$46)=MAX([1]Βοηθητικό!$E$1:$J$1)-2,'[1]ΣΤΟΙΧΕΙΑ ΕΤΟΥΣ 4'!$AS$46,IF(MAX([1]Βοηθητικό!$E$46:$J$46)=MAX([1]Βοηθητικό!$E$1:$J$1)-3,'[1]ΣΤΟΙΧΕΙΑ ΕΤΟΥΣ 3'!$AS$46,IF(MAX([1]Βοηθητικό!$E$46:$J$46)=MAX([1]Βοηθητικό!$E$1:$J$1)-4,'[1]ΣΤΟΙΧΕΙΑ ΕΤΟΥΣ 2'!$AS$46,IF(MAX([1]Βοηθητικό!$E$46:$J$46)=MAX([1]Βοηθητικό!$E$1:$J$1)-5,'[1]ΣΤΟΙΧΕΙΑ ΕΤΟΥΣ 1'!$AS$46,""))))))</f>
        <v>680644</v>
      </c>
    </row>
    <row r="3454" spans="1:4" x14ac:dyDescent="0.25">
      <c r="A3454" s="1" t="s">
        <v>45</v>
      </c>
      <c r="B3454" s="6">
        <f>IF(MAX([1]Βοηθητικό!$E$46:$J$46)-2=MAX([1]Βοηθητικό!$E$1:$J$1)-2,'[1]ΣΤΟΙΧΕΙΑ ΕΤΟΥΣ 4'!$AT$46,IF(MAX([1]Βοηθητικό!$E$46:$J$46)-2=MAX([1]Βοηθητικό!$E$1:$J$1)-3,'[1]ΣΤΟΙΧΕΙΑ ΕΤΟΥΣ 3'!$AT$46,IF(MAX([1]Βοηθητικό!$E$46:$J$46)-2=MAX([1]Βοηθητικό!$E$1:$J$1)-4,'[1]ΣΤΟΙΧΕΙΑ ΕΤΟΥΣ 2'!$AT$46,IF(MAX([1]Βοηθητικό!$E$46:$J$46)-2=MAX([1]Βοηθητικό!$E$1:$J$1)-5,'[1]ΣΤΟΙΧΕΙΑ ΕΤΟΥΣ 1'!$AT$46,""))))</f>
        <v>-43512</v>
      </c>
      <c r="C3454" s="6">
        <f>IF(MAX([1]Βοηθητικό!$E$46:$J$46)-1=MAX([1]Βοηθητικό!$E$1:$J$1)-1,'[1]ΣΤΟΙΧΕΙΑ ΕΤΟΥΣ 5'!$AT$46,IF(MAX([1]Βοηθητικό!$E$46:$J$46)-1=MAX([1]Βοηθητικό!$E$1:$J$1)-2,'[1]ΣΤΟΙΧΕΙΑ ΕΤΟΥΣ 4'!$AT$46,IF(MAX([1]Βοηθητικό!$E$46:$J$46)-1=MAX([1]Βοηθητικό!$E$1:$J$1)-3,'[1]ΣΤΟΙΧΕΙΑ ΕΤΟΥΣ 3'!$AT$46,IF(MAX([1]Βοηθητικό!$E$46:$J$46)-1=MAX([1]Βοηθητικό!$E$1:$J$1)-4,'[1]ΣΤΟΙΧΕΙΑ ΕΤΟΥΣ 2'!$AT$46,IF(MAX([1]Βοηθητικό!$E$46:$J$46)-1=MAX([1]Βοηθητικό!$E$1:$J$1)-5,'[1]ΣΤΟΙΧΕΙΑ ΕΤΟΥΣ 1'!$AT$46,"")))))</f>
        <v>-29958</v>
      </c>
      <c r="D3454" s="7">
        <f>IF(MAX([1]Βοηθητικό!$E$46:$J$46)=MAX([1]Βοηθητικό!$E$1:$J$1),'[1]ΣΤΟΙΧΕΙΑ ΕΤΟΥΣ 6'!$AT$46,IF(MAX([1]Βοηθητικό!$E$46:$J$46)=MAX([1]Βοηθητικό!$E$1:$J$1)-1,'[1]ΣΤΟΙΧΕΙΑ ΕΤΟΥΣ 5'!$AT$46,IF(MAX([1]Βοηθητικό!$E$46:$J$46)=MAX([1]Βοηθητικό!$E$1:$J$1)-2,'[1]ΣΤΟΙΧΕΙΑ ΕΤΟΥΣ 4'!$AT$46,IF(MAX([1]Βοηθητικό!$E$46:$J$46)=MAX([1]Βοηθητικό!$E$1:$J$1)-3,'[1]ΣΤΟΙΧΕΙΑ ΕΤΟΥΣ 3'!$AT$46,IF(MAX([1]Βοηθητικό!$E$46:$J$46)=MAX([1]Βοηθητικό!$E$1:$J$1)-4,'[1]ΣΤΟΙΧΕΙΑ ΕΤΟΥΣ 2'!$AT$46,IF(MAX([1]Βοηθητικό!$E$46:$J$46)=MAX([1]Βοηθητικό!$E$1:$J$1)-5,'[1]ΣΤΟΙΧΕΙΑ ΕΤΟΥΣ 1'!$AT$46,""))))))</f>
        <v>-13940</v>
      </c>
    </row>
    <row r="3455" spans="1:4" x14ac:dyDescent="0.25">
      <c r="A3455" s="1" t="s">
        <v>46</v>
      </c>
      <c r="B3455" s="6">
        <f>IF(MAX([1]Βοηθητικό!$E$46:$J$46)-2=MAX([1]Βοηθητικό!$E$1:$J$1)-2,'[1]ΣΤΟΙΧΕΙΑ ΕΤΟΥΣ 4'!$AU$46,IF(MAX([1]Βοηθητικό!$E$46:$J$46)-2=MAX([1]Βοηθητικό!$E$1:$J$1)-3,'[1]ΣΤΟΙΧΕΙΑ ΕΤΟΥΣ 3'!$AU$46,IF(MAX([1]Βοηθητικό!$E$46:$J$46)-2=MAX([1]Βοηθητικό!$E$1:$J$1)-4,'[1]ΣΤΟΙΧΕΙΑ ΕΤΟΥΣ 2'!$AU$46,IF(MAX([1]Βοηθητικό!$E$46:$J$46)-2=MAX([1]Βοηθητικό!$E$1:$J$1)-5,'[1]ΣΤΟΙΧΕΙΑ ΕΤΟΥΣ 1'!$AU$46,""))))</f>
        <v>0</v>
      </c>
      <c r="C3455" s="6">
        <f>IF(MAX([1]Βοηθητικό!$E$46:$J$46)-1=MAX([1]Βοηθητικό!$E$1:$J$1)-1,'[1]ΣΤΟΙΧΕΙΑ ΕΤΟΥΣ 5'!$AU$46,IF(MAX([1]Βοηθητικό!$E$46:$J$46)-1=MAX([1]Βοηθητικό!$E$1:$J$1)-2,'[1]ΣΤΟΙΧΕΙΑ ΕΤΟΥΣ 4'!$AU$46,IF(MAX([1]Βοηθητικό!$E$46:$J$46)-1=MAX([1]Βοηθητικό!$E$1:$J$1)-3,'[1]ΣΤΟΙΧΕΙΑ ΕΤΟΥΣ 3'!$AU$46,IF(MAX([1]Βοηθητικό!$E$46:$J$46)-1=MAX([1]Βοηθητικό!$E$1:$J$1)-4,'[1]ΣΤΟΙΧΕΙΑ ΕΤΟΥΣ 2'!$AU$46,IF(MAX([1]Βοηθητικό!$E$46:$J$46)-1=MAX([1]Βοηθητικό!$E$1:$J$1)-5,'[1]ΣΤΟΙΧΕΙΑ ΕΤΟΥΣ 1'!$AU$46,"")))))</f>
        <v>0</v>
      </c>
      <c r="D3455" s="7">
        <f>IF(MAX([1]Βοηθητικό!$E$46:$J$46)=MAX([1]Βοηθητικό!$E$1:$J$1),'[1]ΣΤΟΙΧΕΙΑ ΕΤΟΥΣ 6'!$AU$46,IF(MAX([1]Βοηθητικό!$E$46:$J$46)=MAX([1]Βοηθητικό!$E$1:$J$1)-1,'[1]ΣΤΟΙΧΕΙΑ ΕΤΟΥΣ 5'!$AU$46,IF(MAX([1]Βοηθητικό!$E$46:$J$46)=MAX([1]Βοηθητικό!$E$1:$J$1)-2,'[1]ΣΤΟΙΧΕΙΑ ΕΤΟΥΣ 4'!$AU$46,IF(MAX([1]Βοηθητικό!$E$46:$J$46)=MAX([1]Βοηθητικό!$E$1:$J$1)-3,'[1]ΣΤΟΙΧΕΙΑ ΕΤΟΥΣ 3'!$AU$46,IF(MAX([1]Βοηθητικό!$E$46:$J$46)=MAX([1]Βοηθητικό!$E$1:$J$1)-4,'[1]ΣΤΟΙΧΕΙΑ ΕΤΟΥΣ 2'!$AU$46,IF(MAX([1]Βοηθητικό!$E$46:$J$46)=MAX([1]Βοηθητικό!$E$1:$J$1)-5,'[1]ΣΤΟΙΧΕΙΑ ΕΤΟΥΣ 1'!$AU$46,""))))))</f>
        <v>0</v>
      </c>
    </row>
    <row r="3456" spans="1:4" x14ac:dyDescent="0.25">
      <c r="A3456" s="1" t="s">
        <v>47</v>
      </c>
      <c r="B3456" s="6">
        <f>IF(MAX([1]Βοηθητικό!$E$46:$J$46)-2=MAX([1]Βοηθητικό!$E$1:$J$1)-2,'[1]ΣΤΟΙΧΕΙΑ ΕΤΟΥΣ 4'!$AV$46,IF(MAX([1]Βοηθητικό!$E$46:$J$46)-2=MAX([1]Βοηθητικό!$E$1:$J$1)-3,'[1]ΣΤΟΙΧΕΙΑ ΕΤΟΥΣ 3'!$AV$46,IF(MAX([1]Βοηθητικό!$E$46:$J$46)-2=MAX([1]Βοηθητικό!$E$1:$J$1)-4,'[1]ΣΤΟΙΧΕΙΑ ΕΤΟΥΣ 2'!$AV$46,IF(MAX([1]Βοηθητικό!$E$46:$J$46)-2=MAX([1]Βοηθητικό!$E$1:$J$1)-5,'[1]ΣΤΟΙΧΕΙΑ ΕΤΟΥΣ 1'!$AV$46,""))))</f>
        <v>0</v>
      </c>
      <c r="C3456" s="6">
        <f>IF(MAX([1]Βοηθητικό!$E$46:$J$46)-1=MAX([1]Βοηθητικό!$E$1:$J$1)-1,'[1]ΣΤΟΙΧΕΙΑ ΕΤΟΥΣ 5'!$AV$46,IF(MAX([1]Βοηθητικό!$E$46:$J$46)-1=MAX([1]Βοηθητικό!$E$1:$J$1)-2,'[1]ΣΤΟΙΧΕΙΑ ΕΤΟΥΣ 4'!$AV$46,IF(MAX([1]Βοηθητικό!$E$46:$J$46)-1=MAX([1]Βοηθητικό!$E$1:$J$1)-3,'[1]ΣΤΟΙΧΕΙΑ ΕΤΟΥΣ 3'!$AV$46,IF(MAX([1]Βοηθητικό!$E$46:$J$46)-1=MAX([1]Βοηθητικό!$E$1:$J$1)-4,'[1]ΣΤΟΙΧΕΙΑ ΕΤΟΥΣ 2'!$AV$46,IF(MAX([1]Βοηθητικό!$E$46:$J$46)-1=MAX([1]Βοηθητικό!$E$1:$J$1)-5,'[1]ΣΤΟΙΧΕΙΑ ΕΤΟΥΣ 1'!$AV$46,"")))))</f>
        <v>0</v>
      </c>
      <c r="D3456" s="7">
        <f>IF(MAX([1]Βοηθητικό!$E$46:$J$46)=MAX([1]Βοηθητικό!$E$1:$J$1),'[1]ΣΤΟΙΧΕΙΑ ΕΤΟΥΣ 6'!$AV$46,IF(MAX([1]Βοηθητικό!$E$46:$J$46)=MAX([1]Βοηθητικό!$E$1:$J$1)-1,'[1]ΣΤΟΙΧΕΙΑ ΕΤΟΥΣ 5'!$AV$46,IF(MAX([1]Βοηθητικό!$E$46:$J$46)=MAX([1]Βοηθητικό!$E$1:$J$1)-2,'[1]ΣΤΟΙΧΕΙΑ ΕΤΟΥΣ 4'!$AV$46,IF(MAX([1]Βοηθητικό!$E$46:$J$46)=MAX([1]Βοηθητικό!$E$1:$J$1)-3,'[1]ΣΤΟΙΧΕΙΑ ΕΤΟΥΣ 3'!$AV$46,IF(MAX([1]Βοηθητικό!$E$46:$J$46)=MAX([1]Βοηθητικό!$E$1:$J$1)-4,'[1]ΣΤΟΙΧΕΙΑ ΕΤΟΥΣ 2'!$AV$46,IF(MAX([1]Βοηθητικό!$E$46:$J$46)=MAX([1]Βοηθητικό!$E$1:$J$1)-5,'[1]ΣΤΟΙΧΕΙΑ ΕΤΟΥΣ 1'!$AV$46,""))))))</f>
        <v>0</v>
      </c>
    </row>
    <row r="3457" spans="1:4" x14ac:dyDescent="0.25">
      <c r="A3457" s="1" t="s">
        <v>48</v>
      </c>
      <c r="B3457" s="6">
        <f>IF(MAX([1]Βοηθητικό!$E$46:$J$46)-2=MAX([1]Βοηθητικό!$E$1:$J$1)-2,'[1]ΣΤΟΙΧΕΙΑ ΕΤΟΥΣ 4'!$AW$46,IF(MAX([1]Βοηθητικό!$E$46:$J$46)-2=MAX([1]Βοηθητικό!$E$1:$J$1)-3,'[1]ΣΤΟΙΧΕΙΑ ΕΤΟΥΣ 3'!$AW$46,IF(MAX([1]Βοηθητικό!$E$46:$J$46)-2=MAX([1]Βοηθητικό!$E$1:$J$1)-4,'[1]ΣΤΟΙΧΕΙΑ ΕΤΟΥΣ 2'!$AW$46,IF(MAX([1]Βοηθητικό!$E$46:$J$46)-2=MAX([1]Βοηθητικό!$E$1:$J$1)-5,'[1]ΣΤΟΙΧΕΙΑ ΕΤΟΥΣ 1'!$AW$46,""))))</f>
        <v>0</v>
      </c>
      <c r="C3457" s="6">
        <f>IF(MAX([1]Βοηθητικό!$E$46:$J$46)-1=MAX([1]Βοηθητικό!$E$1:$J$1)-1,'[1]ΣΤΟΙΧΕΙΑ ΕΤΟΥΣ 5'!$AW$46,IF(MAX([1]Βοηθητικό!$E$46:$J$46)-1=MAX([1]Βοηθητικό!$E$1:$J$1)-2,'[1]ΣΤΟΙΧΕΙΑ ΕΤΟΥΣ 4'!$AW$46,IF(MAX([1]Βοηθητικό!$E$46:$J$46)-1=MAX([1]Βοηθητικό!$E$1:$J$1)-3,'[1]ΣΤΟΙΧΕΙΑ ΕΤΟΥΣ 3'!$AW$46,IF(MAX([1]Βοηθητικό!$E$46:$J$46)-1=MAX([1]Βοηθητικό!$E$1:$J$1)-4,'[1]ΣΤΟΙΧΕΙΑ ΕΤΟΥΣ 2'!$AW$46,IF(MAX([1]Βοηθητικό!$E$46:$J$46)-1=MAX([1]Βοηθητικό!$E$1:$J$1)-5,'[1]ΣΤΟΙΧΕΙΑ ΕΤΟΥΣ 1'!$AW$46,"")))))</f>
        <v>0</v>
      </c>
      <c r="D3457" s="7">
        <f>IF(MAX([1]Βοηθητικό!$E$46:$J$46)=MAX([1]Βοηθητικό!$E$1:$J$1),'[1]ΣΤΟΙΧΕΙΑ ΕΤΟΥΣ 6'!$AW$46,IF(MAX([1]Βοηθητικό!$E$46:$J$46)=MAX([1]Βοηθητικό!$E$1:$J$1)-1,'[1]ΣΤΟΙΧΕΙΑ ΕΤΟΥΣ 5'!$AW$46,IF(MAX([1]Βοηθητικό!$E$46:$J$46)=MAX([1]Βοηθητικό!$E$1:$J$1)-2,'[1]ΣΤΟΙΧΕΙΑ ΕΤΟΥΣ 4'!$AW$46,IF(MAX([1]Βοηθητικό!$E$46:$J$46)=MAX([1]Βοηθητικό!$E$1:$J$1)-3,'[1]ΣΤΟΙΧΕΙΑ ΕΤΟΥΣ 3'!$AW$46,IF(MAX([1]Βοηθητικό!$E$46:$J$46)=MAX([1]Βοηθητικό!$E$1:$J$1)-4,'[1]ΣΤΟΙΧΕΙΑ ΕΤΟΥΣ 2'!$AW$46,IF(MAX([1]Βοηθητικό!$E$46:$J$46)=MAX([1]Βοηθητικό!$E$1:$J$1)-5,'[1]ΣΤΟΙΧΕΙΑ ΕΤΟΥΣ 1'!$AW$46,""))))))</f>
        <v>0</v>
      </c>
    </row>
    <row r="3458" spans="1:4" x14ac:dyDescent="0.25">
      <c r="A3458" s="1" t="s">
        <v>49</v>
      </c>
      <c r="B3458" s="6">
        <f>IF(MAX([1]Βοηθητικό!$E$46:$J$46)-2=MAX([1]Βοηθητικό!$E$1:$J$1)-2,'[1]ΣΤΟΙΧΕΙΑ ΕΤΟΥΣ 4'!$AX$46,IF(MAX([1]Βοηθητικό!$E$46:$J$46)-2=MAX([1]Βοηθητικό!$E$1:$J$1)-3,'[1]ΣΤΟΙΧΕΙΑ ΕΤΟΥΣ 3'!$AX$46,IF(MAX([1]Βοηθητικό!$E$46:$J$46)-2=MAX([1]Βοηθητικό!$E$1:$J$1)-4,'[1]ΣΤΟΙΧΕΙΑ ΕΤΟΥΣ 2'!$AX$46,IF(MAX([1]Βοηθητικό!$E$46:$J$46)-2=MAX([1]Βοηθητικό!$E$1:$J$1)-5,'[1]ΣΤΟΙΧΕΙΑ ΕΤΟΥΣ 1'!$AX$46,""))))</f>
        <v>8769</v>
      </c>
      <c r="C3458" s="6">
        <f>IF(MAX([1]Βοηθητικό!$E$46:$J$46)-1=MAX([1]Βοηθητικό!$E$1:$J$1)-1,'[1]ΣΤΟΙΧΕΙΑ ΕΤΟΥΣ 5'!$AX$46,IF(MAX([1]Βοηθητικό!$E$46:$J$46)-1=MAX([1]Βοηθητικό!$E$1:$J$1)-2,'[1]ΣΤΟΙΧΕΙΑ ΕΤΟΥΣ 4'!$AX$46,IF(MAX([1]Βοηθητικό!$E$46:$J$46)-1=MAX([1]Βοηθητικό!$E$1:$J$1)-3,'[1]ΣΤΟΙΧΕΙΑ ΕΤΟΥΣ 3'!$AX$46,IF(MAX([1]Βοηθητικό!$E$46:$J$46)-1=MAX([1]Βοηθητικό!$E$1:$J$1)-4,'[1]ΣΤΟΙΧΕΙΑ ΕΤΟΥΣ 2'!$AX$46,IF(MAX([1]Βοηθητικό!$E$46:$J$46)-1=MAX([1]Βοηθητικό!$E$1:$J$1)-5,'[1]ΣΤΟΙΧΕΙΑ ΕΤΟΥΣ 1'!$AX$46,"")))))</f>
        <v>8785</v>
      </c>
      <c r="D3458" s="7">
        <f>IF(MAX([1]Βοηθητικό!$E$46:$J$46)=MAX([1]Βοηθητικό!$E$1:$J$1),'[1]ΣΤΟΙΧΕΙΑ ΕΤΟΥΣ 6'!$AX$46,IF(MAX([1]Βοηθητικό!$E$46:$J$46)=MAX([1]Βοηθητικό!$E$1:$J$1)-1,'[1]ΣΤΟΙΧΕΙΑ ΕΤΟΥΣ 5'!$AX$46,IF(MAX([1]Βοηθητικό!$E$46:$J$46)=MAX([1]Βοηθητικό!$E$1:$J$1)-2,'[1]ΣΤΟΙΧΕΙΑ ΕΤΟΥΣ 4'!$AX$46,IF(MAX([1]Βοηθητικό!$E$46:$J$46)=MAX([1]Βοηθητικό!$E$1:$J$1)-3,'[1]ΣΤΟΙΧΕΙΑ ΕΤΟΥΣ 3'!$AX$46,IF(MAX([1]Βοηθητικό!$E$46:$J$46)=MAX([1]Βοηθητικό!$E$1:$J$1)-4,'[1]ΣΤΟΙΧΕΙΑ ΕΤΟΥΣ 2'!$AX$46,IF(MAX([1]Βοηθητικό!$E$46:$J$46)=MAX([1]Βοηθητικό!$E$1:$J$1)-5,'[1]ΣΤΟΙΧΕΙΑ ΕΤΟΥΣ 1'!$AX$46,""))))))</f>
        <v>7773</v>
      </c>
    </row>
    <row r="3459" spans="1:4" x14ac:dyDescent="0.25">
      <c r="A3459" s="1" t="s">
        <v>50</v>
      </c>
      <c r="B3459" s="6">
        <f>IF(MAX([1]Βοηθητικό!$E$46:$J$46)-2=MAX([1]Βοηθητικό!$E$1:$J$1)-2,'[1]ΣΤΟΙΧΕΙΑ ΕΤΟΥΣ 4'!$AY$46,IF(MAX([1]Βοηθητικό!$E$46:$J$46)-2=MAX([1]Βοηθητικό!$E$1:$J$1)-3,'[1]ΣΤΟΙΧΕΙΑ ΕΤΟΥΣ 3'!$AY$46,IF(MAX([1]Βοηθητικό!$E$46:$J$46)-2=MAX([1]Βοηθητικό!$E$1:$J$1)-4,'[1]ΣΤΟΙΧΕΙΑ ΕΤΟΥΣ 2'!$AY$46,IF(MAX([1]Βοηθητικό!$E$46:$J$46)-2=MAX([1]Βοηθητικό!$E$1:$J$1)-5,'[1]ΣΤΟΙΧΕΙΑ ΕΤΟΥΣ 1'!$AY$46,""))))</f>
        <v>8769</v>
      </c>
      <c r="C3459" s="6">
        <f>IF(MAX([1]Βοηθητικό!$E$46:$J$46)-1=MAX([1]Βοηθητικό!$E$1:$J$1)-1,'[1]ΣΤΟΙΧΕΙΑ ΕΤΟΥΣ 5'!$AY$46,IF(MAX([1]Βοηθητικό!$E$46:$J$46)-1=MAX([1]Βοηθητικό!$E$1:$J$1)-2,'[1]ΣΤΟΙΧΕΙΑ ΕΤΟΥΣ 4'!$AY$46,IF(MAX([1]Βοηθητικό!$E$46:$J$46)-1=MAX([1]Βοηθητικό!$E$1:$J$1)-3,'[1]ΣΤΟΙΧΕΙΑ ΕΤΟΥΣ 3'!$AY$46,IF(MAX([1]Βοηθητικό!$E$46:$J$46)-1=MAX([1]Βοηθητικό!$E$1:$J$1)-4,'[1]ΣΤΟΙΧΕΙΑ ΕΤΟΥΣ 2'!$AY$46,IF(MAX([1]Βοηθητικό!$E$46:$J$46)-1=MAX([1]Βοηθητικό!$E$1:$J$1)-5,'[1]ΣΤΟΙΧΕΙΑ ΕΤΟΥΣ 1'!$AY$46,"")))))</f>
        <v>8785</v>
      </c>
      <c r="D3459" s="7">
        <f>IF(MAX([1]Βοηθητικό!$E$46:$J$46)=MAX([1]Βοηθητικό!$E$1:$J$1),'[1]ΣΤΟΙΧΕΙΑ ΕΤΟΥΣ 6'!$AY$46,IF(MAX([1]Βοηθητικό!$E$46:$J$46)=MAX([1]Βοηθητικό!$E$1:$J$1)-1,'[1]ΣΤΟΙΧΕΙΑ ΕΤΟΥΣ 5'!$AY$46,IF(MAX([1]Βοηθητικό!$E$46:$J$46)=MAX([1]Βοηθητικό!$E$1:$J$1)-2,'[1]ΣΤΟΙΧΕΙΑ ΕΤΟΥΣ 4'!$AY$46,IF(MAX([1]Βοηθητικό!$E$46:$J$46)=MAX([1]Βοηθητικό!$E$1:$J$1)-3,'[1]ΣΤΟΙΧΕΙΑ ΕΤΟΥΣ 3'!$AY$46,IF(MAX([1]Βοηθητικό!$E$46:$J$46)=MAX([1]Βοηθητικό!$E$1:$J$1)-4,'[1]ΣΤΟΙΧΕΙΑ ΕΤΟΥΣ 2'!$AY$46,IF(MAX([1]Βοηθητικό!$E$46:$J$46)=MAX([1]Βοηθητικό!$E$1:$J$1)-5,'[1]ΣΤΟΙΧΕΙΑ ΕΤΟΥΣ 1'!$AY$46,""))))))</f>
        <v>7773</v>
      </c>
    </row>
    <row r="3460" spans="1:4" x14ac:dyDescent="0.25">
      <c r="A3460" s="1" t="s">
        <v>51</v>
      </c>
      <c r="B3460" s="6">
        <f>IF(MAX([1]Βοηθητικό!$E$46:$J$46)-2=MAX([1]Βοηθητικό!$E$1:$J$1)-2,'[1]ΣΤΟΙΧΕΙΑ ΕΤΟΥΣ 4'!$AZ$46,IF(MAX([1]Βοηθητικό!$E$46:$J$46)-2=MAX([1]Βοηθητικό!$E$1:$J$1)-3,'[1]ΣΤΟΙΧΕΙΑ ΕΤΟΥΣ 3'!$AZ$46,IF(MAX([1]Βοηθητικό!$E$46:$J$46)-2=MAX([1]Βοηθητικό!$E$1:$J$1)-4,'[1]ΣΤΟΙΧΕΙΑ ΕΤΟΥΣ 2'!$AZ$46,IF(MAX([1]Βοηθητικό!$E$46:$J$46)-2=MAX([1]Βοηθητικό!$E$1:$J$1)-5,'[1]ΣΤΟΙΧΕΙΑ ΕΤΟΥΣ 1'!$AZ$46,""))))</f>
        <v>-43512</v>
      </c>
      <c r="C3460" s="6">
        <f>IF(MAX([1]Βοηθητικό!$E$46:$J$46)-1=MAX([1]Βοηθητικό!$E$1:$J$1)-1,'[1]ΣΤΟΙΧΕΙΑ ΕΤΟΥΣ 5'!$AZ$46,IF(MAX([1]Βοηθητικό!$E$46:$J$46)-1=MAX([1]Βοηθητικό!$E$1:$J$1)-2,'[1]ΣΤΟΙΧΕΙΑ ΕΤΟΥΣ 4'!$AZ$46,IF(MAX([1]Βοηθητικό!$E$46:$J$46)-1=MAX([1]Βοηθητικό!$E$1:$J$1)-3,'[1]ΣΤΟΙΧΕΙΑ ΕΤΟΥΣ 3'!$AZ$46,IF(MAX([1]Βοηθητικό!$E$46:$J$46)-1=MAX([1]Βοηθητικό!$E$1:$J$1)-4,'[1]ΣΤΟΙΧΕΙΑ ΕΤΟΥΣ 2'!$AZ$46,IF(MAX([1]Βοηθητικό!$E$46:$J$46)-1=MAX([1]Βοηθητικό!$E$1:$J$1)-5,'[1]ΣΤΟΙΧΕΙΑ ΕΤΟΥΣ 1'!$AZ$46,"")))))</f>
        <v>-29958</v>
      </c>
      <c r="D3460" s="7">
        <f>IF(MAX([1]Βοηθητικό!$E$46:$J$46)=MAX([1]Βοηθητικό!$E$1:$J$1),'[1]ΣΤΟΙΧΕΙΑ ΕΤΟΥΣ 6'!$AZ$46,IF(MAX([1]Βοηθητικό!$E$46:$J$46)=MAX([1]Βοηθητικό!$E$1:$J$1)-1,'[1]ΣΤΟΙΧΕΙΑ ΕΤΟΥΣ 5'!$AZ$46,IF(MAX([1]Βοηθητικό!$E$46:$J$46)=MAX([1]Βοηθητικό!$E$1:$J$1)-2,'[1]ΣΤΟΙΧΕΙΑ ΕΤΟΥΣ 4'!$AZ$46,IF(MAX([1]Βοηθητικό!$E$46:$J$46)=MAX([1]Βοηθητικό!$E$1:$J$1)-3,'[1]ΣΤΟΙΧΕΙΑ ΕΤΟΥΣ 3'!$AZ$46,IF(MAX([1]Βοηθητικό!$E$46:$J$46)=MAX([1]Βοηθητικό!$E$1:$J$1)-4,'[1]ΣΤΟΙΧΕΙΑ ΕΤΟΥΣ 2'!$AZ$46,IF(MAX([1]Βοηθητικό!$E$46:$J$46)=MAX([1]Βοηθητικό!$E$1:$J$1)-5,'[1]ΣΤΟΙΧΕΙΑ ΕΤΟΥΣ 1'!$AZ$46,""))))))</f>
        <v>-13940</v>
      </c>
    </row>
    <row r="3461" spans="1:4" x14ac:dyDescent="0.25">
      <c r="A3461" s="1" t="s">
        <v>191</v>
      </c>
      <c r="B3461" s="6">
        <f>IF(MAX([1]Βοηθητικό!E46:J46)-2=MAX([1]Βοηθητικό!$E$1:$J$1)-2,'[1]ΣΤΟΙΧΕΙΑ ΕΤΟΥΣ 4'!BQ46,IF(MAX([1]Βοηθητικό!E46:J46)-2=MAX([1]Βοηθητικό!$E$1:$J$1)-3,'[1]ΣΤΟΙΧΕΙΑ ΕΤΟΥΣ 3'!BQ46,IF(MAX([1]Βοηθητικό!E46:J46)-2=MAX([1]Βοηθητικό!$E$1:$J$1)-4,'[1]ΣΤΟΙΧΕΙΑ ΕΤΟΥΣ 2'!BQ46,IF(MAX([1]Βοηθητικό!E46:J46)-2=MAX([1]Βοηθητικό!$E$1:$J$1)-5,'[1]ΣΤΟΙΧΕΙΑ ΕΤΟΥΣ 1'!BQ46,""))))</f>
        <v>-826</v>
      </c>
      <c r="C3461" s="6">
        <f>IF(MAX([1]Βοηθητικό!E46:J46)-1=MAX([1]Βοηθητικό!$E$1:$J$1)-1,'[1]ΣΤΟΙΧΕΙΑ ΕΤΟΥΣ 5'!BQ46,IF(MAX([1]Βοηθητικό!E46:J46)-1=MAX([1]Βοηθητικό!$E$1:$J$1)-2,'[1]ΣΤΟΙΧΕΙΑ ΕΤΟΥΣ 4'!BQ46,IF(MAX([1]Βοηθητικό!E46:J46)-1=MAX([1]Βοηθητικό!$E$1:$J$1)-3,'[1]ΣΤΟΙΧΕΙΑ ΕΤΟΥΣ 3'!BQ46,IF(MAX([1]Βοηθητικό!E46:J46)-1=MAX([1]Βοηθητικό!$E$1:$J$1)-4,'[1]ΣΤΟΙΧΕΙΑ ΕΤΟΥΣ 2'!BQ46,IF(MAX([1]Βοηθητικό!E46:J46)-1=MAX([1]Βοηθητικό!$E$1:$J$1)-5,'[1]ΣΤΟΙΧΕΙΑ ΕΤΟΥΣ 1'!BQ46,"")))))</f>
        <v>13785</v>
      </c>
      <c r="D3461" s="7">
        <f>IF(MAX([1]Βοηθητικό!E46:J46)=MAX([1]Βοηθητικό!$E$1:$J$1),'[1]ΣΤΟΙΧΕΙΑ ΕΤΟΥΣ 6'!BQ46,IF(MAX([1]Βοηθητικό!E46:J46)=MAX([1]Βοηθητικό!$E$1:$J$1)-1,'[1]ΣΤΟΙΧΕΙΑ ΕΤΟΥΣ 5'!BQ46,IF(MAX([1]Βοηθητικό!E46:J46)=MAX([1]Βοηθητικό!$E$1:$J$1)-2,'[1]ΣΤΟΙΧΕΙΑ ΕΤΟΥΣ 4'!BQ46,IF(MAX([1]Βοηθητικό!E46:J46)=MAX([1]Βοηθητικό!$E$1:$J$1)-3,'[1]ΣΤΟΙΧΕΙΑ ΕΤΟΥΣ 3'!BQ46,IF(MAX([1]Βοηθητικό!E46:J46)=MAX([1]Βοηθητικό!$E$1:$J$1)-4,'[1]ΣΤΟΙΧΕΙΑ ΕΤΟΥΣ 2'!BQ46,IF(MAX([1]Βοηθητικό!E46:J46)=MAX([1]Βοηθητικό!$E$1:$J$1)-5,'[1]ΣΤΟΙΧΕΙΑ ΕΤΟΥΣ 1'!BQ46,""))))))</f>
        <v>19944</v>
      </c>
    </row>
    <row r="3462" spans="1:4" x14ac:dyDescent="0.25">
      <c r="A3462" s="1" t="s">
        <v>55</v>
      </c>
      <c r="B3462" s="6">
        <f>IF(MAX([1]Βοηθητικό!$E$46:$J$46)-2=MAX([1]Βοηθητικό!$E$1:$J$1)-2,'[1]ΣΤΟΙΧΕΙΑ ΕΤΟΥΣ 4'!$BD$46,IF(MAX([1]Βοηθητικό!$E$46:$J$46)-2=MAX([1]Βοηθητικό!$E$1:$J$1)-3,'[1]ΣΤΟΙΧΕΙΑ ΕΤΟΥΣ 3'!$BD$46,IF(MAX([1]Βοηθητικό!$E$46:$J$46)-2=MAX([1]Βοηθητικό!$E$1:$J$1)-4,'[1]ΣΤΟΙΧΕΙΑ ΕΤΟΥΣ 2'!$BD$46,IF(MAX([1]Βοηθητικό!$E$46:$J$46)-2=MAX([1]Βοηθητικό!$E$1:$J$1)-5,'[1]ΣΤΟΙΧΕΙΑ ΕΤΟΥΣ 1'!$BD$46,""))))</f>
        <v>0</v>
      </c>
      <c r="C3462" s="6">
        <f>IF(MAX([1]Βοηθητικό!$E$46:$J$46)-1=MAX([1]Βοηθητικό!$E$1:$J$1)-1,'[1]ΣΤΟΙΧΕΙΑ ΕΤΟΥΣ 5'!$BD$46,IF(MAX([1]Βοηθητικό!$E$46:$J$46)-1=MAX([1]Βοηθητικό!$E$1:$J$1)-2,'[1]ΣΤΟΙΧΕΙΑ ΕΤΟΥΣ 4'!$BD$46,IF(MAX([1]Βοηθητικό!$E$46:$J$46)-1=MAX([1]Βοηθητικό!$E$1:$J$1)-3,'[1]ΣΤΟΙΧΕΙΑ ΕΤΟΥΣ 3'!$BD$46,IF(MAX([1]Βοηθητικό!$E$46:$J$46)-1=MAX([1]Βοηθητικό!$E$1:$J$1)-4,'[1]ΣΤΟΙΧΕΙΑ ΕΤΟΥΣ 2'!$BD$46,IF(MAX([1]Βοηθητικό!$E$46:$J$46)-1=MAX([1]Βοηθητικό!$E$1:$J$1)-5,'[1]ΣΤΟΙΧΕΙΑ ΕΤΟΥΣ 1'!$BD$46,"")))))</f>
        <v>0</v>
      </c>
      <c r="D3462" s="7">
        <f>IF(MAX([1]Βοηθητικό!$E$46:$J$46)=MAX([1]Βοηθητικό!$E$1:$J$1),'[1]ΣΤΟΙΧΕΙΑ ΕΤΟΥΣ 6'!$BD$46,IF(MAX([1]Βοηθητικό!$E$46:$J$46)=MAX([1]Βοηθητικό!$E$1:$J$1)-1,'[1]ΣΤΟΙΧΕΙΑ ΕΤΟΥΣ 5'!$BD$46,IF(MAX([1]Βοηθητικό!$E$46:$J$46)=MAX([1]Βοηθητικό!$E$1:$J$1)-2,'[1]ΣΤΟΙΧΕΙΑ ΕΤΟΥΣ 4'!$BD$46,IF(MAX([1]Βοηθητικό!$E$46:$J$46)=MAX([1]Βοηθητικό!$E$1:$J$1)-3,'[1]ΣΤΟΙΧΕΙΑ ΕΤΟΥΣ 3'!$BD$46,IF(MAX([1]Βοηθητικό!$E$46:$J$46)=MAX([1]Βοηθητικό!$E$1:$J$1)-4,'[1]ΣΤΟΙΧΕΙΑ ΕΤΟΥΣ 2'!$BD$46,IF(MAX([1]Βοηθητικό!$E$46:$J$46)=MAX([1]Βοηθητικό!$E$1:$J$1)-5,'[1]ΣΤΟΙΧΕΙΑ ΕΤΟΥΣ 1'!$BD$46,""))))))</f>
        <v>0</v>
      </c>
    </row>
    <row r="3463" spans="1:4" x14ac:dyDescent="0.25">
      <c r="A3463" s="1" t="s">
        <v>64</v>
      </c>
      <c r="B3463" s="6">
        <f>IF(MAX([1]Βοηθητικό!$E$46:$J$46)-2=MAX([1]Βοηθητικό!$E$1:$J$1)-2,'[1]ΣΤΟΙΧΕΙΑ ΕΤΟΥΣ 4'!$BM$46,IF(MAX([1]Βοηθητικό!$E$46:$J$46)-2=MAX([1]Βοηθητικό!$E$1:$J$1)-3,'[1]ΣΤΟΙΧΕΙΑ ΕΤΟΥΣ 3'!$BM$46,IF(MAX([1]Βοηθητικό!$E$46:$J$46)-2=MAX([1]Βοηθητικό!$E$1:$J$1)-4,'[1]ΣΤΟΙΧΕΙΑ ΕΤΟΥΣ 2'!$BM$46,IF(MAX([1]Βοηθητικό!$E$46:$J$46)-2=MAX([1]Βοηθητικό!$E$1:$J$1)-5,'[1]ΣΤΟΙΧΕΙΑ ΕΤΟΥΣ 1'!$BM$46,""))))</f>
        <v>0</v>
      </c>
      <c r="C3463" s="6">
        <f>IF(MAX([1]Βοηθητικό!$E$46:$J$46)-1=MAX([1]Βοηθητικό!$E$1:$J$1)-1,'[1]ΣΤΟΙΧΕΙΑ ΕΤΟΥΣ 5'!$BM$46,IF(MAX([1]Βοηθητικό!$E$46:$J$46)-1=MAX([1]Βοηθητικό!$E$1:$J$1)-2,'[1]ΣΤΟΙΧΕΙΑ ΕΤΟΥΣ 4'!$BM$46,IF(MAX([1]Βοηθητικό!$E$46:$J$46)-1=MAX([1]Βοηθητικό!$E$1:$J$1)-3,'[1]ΣΤΟΙΧΕΙΑ ΕΤΟΥΣ 3'!$BM$46,IF(MAX([1]Βοηθητικό!$E$46:$J$46)-1=MAX([1]Βοηθητικό!$E$1:$J$1)-4,'[1]ΣΤΟΙΧΕΙΑ ΕΤΟΥΣ 2'!$BM$46,IF(MAX([1]Βοηθητικό!$E$46:$J$46)-1=MAX([1]Βοηθητικό!$E$1:$J$1)-5,'[1]ΣΤΟΙΧΕΙΑ ΕΤΟΥΣ 1'!$BM$46,"")))))</f>
        <v>0</v>
      </c>
      <c r="D3463" s="7">
        <f>IF(MAX([1]Βοηθητικό!$E$46:$J$46)=MAX([1]Βοηθητικό!$E$1:$J$1),'[1]ΣΤΟΙΧΕΙΑ ΕΤΟΥΣ 6'!$BM$46,IF(MAX([1]Βοηθητικό!$E$46:$J$46)=MAX([1]Βοηθητικό!$E$1:$J$1)-1,'[1]ΣΤΟΙΧΕΙΑ ΕΤΟΥΣ 5'!$BM$46,IF(MAX([1]Βοηθητικό!$E$46:$J$46)=MAX([1]Βοηθητικό!$E$1:$J$1)-2,'[1]ΣΤΟΙΧΕΙΑ ΕΤΟΥΣ 4'!$BM$46,IF(MAX([1]Βοηθητικό!$E$46:$J$46)=MAX([1]Βοηθητικό!$E$1:$J$1)-3,'[1]ΣΤΟΙΧΕΙΑ ΕΤΟΥΣ 3'!$BM$46,IF(MAX([1]Βοηθητικό!$E$46:$J$46)=MAX([1]Βοηθητικό!$E$1:$J$1)-4,'[1]ΣΤΟΙΧΕΙΑ ΕΤΟΥΣ 2'!$BM$46,IF(MAX([1]Βοηθητικό!$E$46:$J$46)=MAX([1]Βοηθητικό!$E$1:$J$1)-5,'[1]ΣΤΟΙΧΕΙΑ ΕΤΟΥΣ 1'!$BM$46,""))))))</f>
        <v>0</v>
      </c>
    </row>
    <row r="3464" spans="1:4" x14ac:dyDescent="0.25">
      <c r="A3464" s="1"/>
      <c r="B3464" s="9"/>
      <c r="C3464" s="9"/>
      <c r="D3464" s="9"/>
    </row>
    <row r="3465" spans="1:4" x14ac:dyDescent="0.25">
      <c r="A3465" s="1" t="s">
        <v>176</v>
      </c>
      <c r="B3465" s="1"/>
      <c r="C3465" s="1"/>
      <c r="D3465" s="2" t="s">
        <v>192</v>
      </c>
    </row>
    <row r="3466" spans="1:4" x14ac:dyDescent="0.25">
      <c r="A3466" s="3" t="str">
        <f>"ΚΩΔΙΚΟΣ ICAP" &amp; ": " &amp; '[1]ΣΤΟΙΧΕΙΑ ΕΤΟΥΣ 3'!A$46</f>
        <v>ΚΩΔΙΚΟΣ ICAP: 6102500</v>
      </c>
      <c r="B3466" s="1"/>
      <c r="C3466" s="1"/>
      <c r="D3466" s="1"/>
    </row>
    <row r="3467" spans="1:4" x14ac:dyDescent="0.25">
      <c r="A3467" s="3" t="str">
        <f>'[1]ΣΤΟΙΧΕΙΑ ΕΤΟΥΣ 3'!B$46</f>
        <v>ΜΟΝΤΕΚΟ Α.Β.Ε.Ε.</v>
      </c>
      <c r="B3467" s="1"/>
      <c r="C3467" s="1"/>
      <c r="D3467" s="1"/>
    </row>
    <row r="3468" spans="1:4" x14ac:dyDescent="0.25">
      <c r="A3468" s="3" t="s">
        <v>193</v>
      </c>
      <c r="B3468" s="4" t="str">
        <f>RIGHT(B3447,4)</f>
        <v>2017</v>
      </c>
      <c r="C3468" s="4" t="str">
        <f>RIGHT(C3447,4)</f>
        <v>2018</v>
      </c>
      <c r="D3468" s="4" t="str">
        <f>RIGHT(D3447,4)</f>
        <v>2019</v>
      </c>
    </row>
    <row r="3469" spans="1:4" x14ac:dyDescent="0.25">
      <c r="A3469" s="1" t="s">
        <v>194</v>
      </c>
      <c r="B3469" s="10">
        <f>IF(B3433&lt;=0,"-",IF(OR(B3460/B3433*100&lt;-500,B3460/B3433*100&gt;500),"-",B3460/B3433*100))</f>
        <v>-4.9570733307814292</v>
      </c>
      <c r="C3469" s="10">
        <f>IF(C3433&lt;=0,"-",IF(OR(C3460/C3433*100&lt;-500,C3460/C3433*100&gt;500),"-",C3460/C3433*100))</f>
        <v>-3.5826228798509456</v>
      </c>
      <c r="D3469" s="10">
        <f>IF(D3433&lt;=0,"-",IF(OR(D3460/D3433*100&lt;-500,D3460/D3433*100&gt;500),"-",D3460/D3433*100))</f>
        <v>-1.7160724837502461</v>
      </c>
    </row>
    <row r="3470" spans="1:4" x14ac:dyDescent="0.25">
      <c r="A3470" s="1" t="s">
        <v>195</v>
      </c>
      <c r="B3470" s="10">
        <f>IF(B3445=0,"-",IF(OR(B3460/B3445*100&lt;-500,B3460/B3445*100&gt;500),"-",B3460/B3445*100))</f>
        <v>-2.4458574666330901</v>
      </c>
      <c r="C3470" s="10">
        <f>IF(C3445=0,"-",IF(OR(C3460/C3445*100&lt;-500,C3460/C3445*100&gt;500),"-",C3460/C3445*100))</f>
        <v>-1.7822329967131192</v>
      </c>
      <c r="D3470" s="10">
        <f>IF(D3445=0,"-",IF(OR(D3460/D3445*100&lt;-500,D3460/D3445*100&gt;500),"-",D3460/D3445*100))</f>
        <v>-0.87304301208607182</v>
      </c>
    </row>
    <row r="3471" spans="1:4" x14ac:dyDescent="0.25">
      <c r="A3471" s="1" t="s">
        <v>196</v>
      </c>
      <c r="B3471" s="10">
        <f>IF(B3448=0,"-",IF(OR(B3450/B3448*100&lt;-500,B3450/B3448*100&gt;99),"-",B3450/B3448*100))</f>
        <v>43.732481128782581</v>
      </c>
      <c r="C3471" s="10">
        <f>IF(C3448=0,"-",IF(OR(C3450/C3448*100&lt;-500,C3450/C3448*100&gt;99),"-",C3450/C3448*100))</f>
        <v>44.076593388891034</v>
      </c>
      <c r="D3471" s="10">
        <f>IF(D3448=0,"-",IF(OR(D3450/D3448*100&lt;-500,D3450/D3448*100&gt;99),"-",D3450/D3448*100))</f>
        <v>41.464823293533229</v>
      </c>
    </row>
    <row r="3472" spans="1:4" x14ac:dyDescent="0.25">
      <c r="A3472" s="1" t="s">
        <v>197</v>
      </c>
      <c r="B3472" s="10">
        <f>IF(B3448=0,"-",IF(OR(B3454/B3448*100&lt;-500,B3454/B3448*100&gt;500),"-",B3454/B3448*100))</f>
        <v>-2.4378368959823762</v>
      </c>
      <c r="C3472" s="10">
        <f>IF(C3448=0,"-",IF(OR(C3454/C3448*100&lt;-500,C3454/C3448*100&gt;500),"-",C3454/C3448*100))</f>
        <v>-1.6992896086835185</v>
      </c>
      <c r="D3472" s="10">
        <f>IF(D3448=0,"-",IF(OR(D3454/D3448*100&lt;-500,D3454/D3448*100&gt;500),"-",D3454/D3448*100))</f>
        <v>-0.83430589221055151</v>
      </c>
    </row>
    <row r="3473" spans="1:4" x14ac:dyDescent="0.25">
      <c r="A3473" s="1" t="s">
        <v>198</v>
      </c>
      <c r="B3473" s="10">
        <f>IF(B3448=0,"-",IF(OR(B3460/B3448*100&lt;-500,B3460/B3448*100&gt;500),"-",B3460/B3448*100))</f>
        <v>-2.4378368959823762</v>
      </c>
      <c r="C3473" s="10">
        <f>IF(C3448=0,"-",IF(OR(C3460/C3448*100&lt;-500,C3460/C3448*100&gt;500),"-",C3460/C3448*100))</f>
        <v>-1.6992896086835185</v>
      </c>
      <c r="D3473" s="10">
        <f>IF(D3448=0,"-",IF(OR(D3460/D3448*100&lt;-500,D3460/D3448*100&gt;500),"-",D3460/D3448*100))</f>
        <v>-0.83430589221055151</v>
      </c>
    </row>
    <row r="3474" spans="1:4" x14ac:dyDescent="0.25">
      <c r="A3474" s="1" t="s">
        <v>199</v>
      </c>
      <c r="B3474" s="10">
        <f>IF(B3448=0,"-",IF(OR(B3461/B3448*100&lt;-500,B3461/B3448*100&gt;500),"-",B3461/B3448*100))</f>
        <v>-4.6278113533770981E-2</v>
      </c>
      <c r="C3474" s="10">
        <f t="shared" ref="C3474:D3474" si="40">IF(C3448=0,"-",IF(OR(C3461/C3448*100&lt;-500,C3461/C3448*100&gt;500),"-",C3461/C3448*100))</f>
        <v>0.78191826075513404</v>
      </c>
      <c r="D3474" s="10">
        <f t="shared" si="40"/>
        <v>1.1936439536762726</v>
      </c>
    </row>
    <row r="3475" spans="1:4" x14ac:dyDescent="0.25">
      <c r="A3475" s="1" t="s">
        <v>200</v>
      </c>
      <c r="B3475" s="10">
        <f>IF(B3433&lt;=0,"-",IF(OR((B3437+B3440)/B3433&lt;=0,(B3437+B3440)/B3433&gt;100),"-",(B3437+B3440)/B3433))</f>
        <v>1.026722079437123</v>
      </c>
      <c r="C3475" s="10">
        <f>IF(C3433&lt;=0,"-",IF(OR((C3437+C3440)/C3433&lt;=0,(C3437+C3440)/C3433&gt;100),"-",(C3437+C3440)/C3433))</f>
        <v>1.0101877175757561</v>
      </c>
      <c r="D3475" s="10">
        <f>IF(D3433&lt;=0,"-",IF(OR((D3437+D3440)/D3433&lt;=0,(D3437+D3440)/D3433&gt;100),"-",(D3437+D3440)/D3433))</f>
        <v>0.96562192239511524</v>
      </c>
    </row>
    <row r="3476" spans="1:4" x14ac:dyDescent="0.25">
      <c r="A3476" s="1" t="s">
        <v>201</v>
      </c>
      <c r="B3476" s="10" t="str">
        <f>IF(B3452=0,"-",IF((B3452+B3460)&lt;=0,"-",IF(OR((B3452+B3460)/B3452&lt;=0,(B3452+B3460)/B3452&gt;1000),"-",(B3452+B3460)/B3452)))</f>
        <v>-</v>
      </c>
      <c r="C3476" s="10">
        <f>IF(C3452=0,"-",IF((C3452+C3460)&lt;=0,"-",IF(OR((C3452+C3460)/C3452&lt;=0,(C3452+C3460)/C3452&gt;1000),"-",(C3452+C3460)/C3452)))</f>
        <v>0.14302877739001088</v>
      </c>
      <c r="D3476" s="10">
        <f>IF(D3452=0,"-",IF((D3452+D3460)&lt;=0,"-",IF(OR((D3452+D3460)/D3452&lt;=0,(D3452+D3460)/D3452&gt;1000),"-",(D3452+D3460)/D3452)))</f>
        <v>0.46612538776760754</v>
      </c>
    </row>
    <row r="3477" spans="1:4" x14ac:dyDescent="0.25">
      <c r="A3477" s="1" t="s">
        <v>202</v>
      </c>
      <c r="B3477" s="10">
        <f>IF(B3433&lt;=0,"-",IF(B3441=0,"-",IF(OR(B3441/B3433*100&lt;0,B3441/B3433*100&gt;1000),"-",B3441/B3433*100)))</f>
        <v>39.254092160186651</v>
      </c>
      <c r="C3477" s="10">
        <f>IF(C3433&lt;=0,"-",IF(C3441=0,"-",IF(OR(C3441/C3433*100&lt;0,C3441/C3433*100&gt;1000),"-",C3441/C3433*100)))</f>
        <v>37.316656362151299</v>
      </c>
      <c r="D3477" s="10">
        <f>IF(D3433&lt;=0,"-",IF(D3441=0,"-",IF(OR(D3441/D3433*100&lt;0,D3441/D3433*100&gt;1000),"-",D3441/D3433*100)))</f>
        <v>33.171164073271619</v>
      </c>
    </row>
    <row r="3478" spans="1:4" x14ac:dyDescent="0.25">
      <c r="A3478" s="1" t="s">
        <v>81</v>
      </c>
      <c r="B3478" s="10">
        <f>IF(B3440=0,"-",IF(OR((B3421+B3425+B3429)/B3440&lt;0,(B3421+B3425+B3429)/B3440&gt;50),"-",(B3421+B3425+B3429)/B3440))</f>
        <v>1.820409173220658</v>
      </c>
      <c r="C3478" s="10">
        <f>IF(C3440=0,"-",IF(OR((C3421+C3425+C3429)/C3440&lt;0,(C3421+C3425+C3429)/C3440&gt;50),"-",(C3421+C3425+C3429)/C3440))</f>
        <v>1.8440552039605929</v>
      </c>
      <c r="D3478" s="10">
        <f>IF(D3440=0,"-",IF(OR((D3421+D3425+D3429)/D3440&lt;0,(D3421+D3425+D3429)/D3440&gt;50),"-",(D3421+D3425+D3429)/D3440))</f>
        <v>1.908278237722369</v>
      </c>
    </row>
    <row r="3479" spans="1:4" x14ac:dyDescent="0.25">
      <c r="A3479" s="1" t="s">
        <v>203</v>
      </c>
      <c r="B3479" s="10">
        <f>IF(B3440=0,"-",IF(OR((B3425+B3429)/B3440&lt;0,(B3425+B3429)/B3440&gt;30),"-",(B3425+B3429)/B3440))</f>
        <v>1.714895831484013</v>
      </c>
      <c r="C3479" s="10">
        <f>IF(C3440=0,"-",IF(OR((C3425+C3429)/C3440&lt;0,(C3425+C3429)/C3440&gt;30),"-",(C3425+C3429)/C3440))</f>
        <v>1.794964497195527</v>
      </c>
      <c r="D3479" s="10">
        <f>IF(D3440=0,"-",IF(OR((D3425+D3429)/D3440&lt;0,(D3425+D3429)/D3440&gt;30),"-",(D3425+D3429)/D3440))</f>
        <v>1.8468295269979118</v>
      </c>
    </row>
    <row r="3480" spans="1:4" x14ac:dyDescent="0.25">
      <c r="A3480" s="1" t="s">
        <v>204</v>
      </c>
      <c r="B3480" s="10">
        <f>IF(B3440=0,"-",IF(OR((B3427+B3429)/B3440&lt;0,(B3427+B3429)/B3440&gt;15),"-",(B3427+B3429)/B3440))</f>
        <v>0.11646834555364212</v>
      </c>
      <c r="C3480" s="10">
        <f>IF(C3440=0,"-",IF(OR((C3427+C3429)/C3440&lt;0,(C3427+C3429)/C3440&gt;15),"-",(C3427+C3429)/C3440))</f>
        <v>0.13279043282878863</v>
      </c>
      <c r="D3480" s="10">
        <f>IF(D3440=0,"-",IF(OR((D3427+D3429)/D3440&lt;0,(D3427+D3429)/D3440&gt;15),"-",(D3427+D3429)/D3440))</f>
        <v>4.0633916118685255E-2</v>
      </c>
    </row>
    <row r="3481" spans="1:4" x14ac:dyDescent="0.25">
      <c r="A3481" s="1" t="s">
        <v>205</v>
      </c>
      <c r="B3481" s="8">
        <f>IF((B3421+B3425+B3429)-B3440=0,"-",(B3421+B3425+B3429)-B3440)</f>
        <v>739379</v>
      </c>
      <c r="C3481" s="8">
        <f>IF((C3421+C3425+C3429)-C3440=0,"-",(C3421+C3425+C3429)-C3440)</f>
        <v>712992</v>
      </c>
      <c r="D3481" s="8">
        <f>IF((D3421+D3425+D3429)-D3440=0,"-",(D3421+D3425+D3429)-D3440)</f>
        <v>712448</v>
      </c>
    </row>
    <row r="3482" spans="1:4" x14ac:dyDescent="0.25">
      <c r="A3482" s="1" t="s">
        <v>206</v>
      </c>
      <c r="B3482" s="11">
        <f>IF(B3448=0,"-",IF(OR(B3426/B3448*365&lt;=0,B3426/B3448*365&gt;720),"-",B3426/B3448*365))</f>
        <v>79.534888150954046</v>
      </c>
      <c r="C3482" s="11">
        <f>IF(C3448=0,"-",IF(OR(C3426/C3448*365&lt;=0,C3426/C3448*365&gt;720),"-",C3426/C3448*365))</f>
        <v>74.343585717753882</v>
      </c>
      <c r="D3482" s="11">
        <f>IF(D3448=0,"-",IF(OR(D3426/D3448*365&lt;=0,D3426/D3448*365&gt;720),"-",D3426/D3448*365))</f>
        <v>102.01038393631984</v>
      </c>
    </row>
    <row r="3483" spans="1:4" x14ac:dyDescent="0.25">
      <c r="A3483" s="1" t="s">
        <v>207</v>
      </c>
      <c r="B3483" s="11">
        <f>IF(B3449=0,"-",IF(OR(B3442/B3449*365&lt;=0,B3442/B3449*365&gt;720),"-",B3442/B3449*365))</f>
        <v>31.429781230054456</v>
      </c>
      <c r="C3483" s="11">
        <f>IF(C3449=0,"-",IF(OR(C3442/C3449*365&lt;=0,C3442/C3449*365&gt;720),"-",C3442/C3449*365))</f>
        <v>34.366303754688545</v>
      </c>
      <c r="D3483" s="11">
        <f>IF(D3449=0,"-",IF(OR(D3442/D3449*365&lt;=0,D3442/D3449*365&gt;720),"-",D3442/D3449*365))</f>
        <v>28.850761987045455</v>
      </c>
    </row>
    <row r="3484" spans="1:4" x14ac:dyDescent="0.25">
      <c r="A3484" s="1" t="s">
        <v>208</v>
      </c>
      <c r="B3484" s="11">
        <f>IF(B3449=0,"-",IF(OR(B3421/B3449*365&lt;=0,B3421/B3449*365&gt;720),"-",B3421/B3449*365))</f>
        <v>34.560075356194432</v>
      </c>
      <c r="C3484" s="11">
        <f>IF(C3449=0,"-",IF(OR(C3421/C3449*365&lt;=0,C3421/C3449*365&gt;720),"-",C3421/C3449*365))</f>
        <v>15.352069247419145</v>
      </c>
      <c r="D3484" s="11">
        <f>IF(D3449=0,"-",IF(OR(D3421/D3449*365&lt;=0,D3421/D3449*365&gt;720),"-",D3421/D3449*365))</f>
        <v>17.988108810011912</v>
      </c>
    </row>
    <row r="3485" spans="1:4" x14ac:dyDescent="0.25">
      <c r="A3485" s="1" t="s">
        <v>209</v>
      </c>
      <c r="B3485" s="10">
        <f>IF(OR(B3445=0,B3448=0),"-",IF(OR(B3448/B3445&lt;=0,B3448/B3445&gt;100),"-",B3448/B3445))</f>
        <v>1.0032900357952297</v>
      </c>
      <c r="C3485" s="10">
        <f>IF(OR(C3445=0,C3448=0),"-",IF(OR(C3448/C3445&lt;=0,C3448/C3445&gt;100),"-",C3448/C3445))</f>
        <v>1.0488106251022502</v>
      </c>
      <c r="D3485" s="10">
        <f>IF(OR(D3445=0,D3448=0),"-",IF(OR(D3448/D3445&lt;=0,D3448/D3445&gt;100),"-",D3448/D3445))</f>
        <v>1.0464303563443422</v>
      </c>
    </row>
    <row r="3486" spans="1:4" x14ac:dyDescent="0.25">
      <c r="A3486" s="1" t="s">
        <v>210</v>
      </c>
      <c r="B3486" s="8">
        <f>IF(OR(B3484="-",B3482="-",B3483="-"),"-",(B3484+B3482)-B3483)</f>
        <v>82.665182277094019</v>
      </c>
      <c r="C3486" s="8">
        <f>IF(OR(C3484="-",C3482="-",C3483="-"),"-",(C3484+C3482)-C3483)</f>
        <v>55.329351210484475</v>
      </c>
      <c r="D3486" s="8">
        <f>IF(OR(D3484="-",D3482="-",D3483="-"),"-",(D3484+D3482)-D3483)</f>
        <v>91.14773075928629</v>
      </c>
    </row>
    <row r="3487" spans="1:4" x14ac:dyDescent="0.25">
      <c r="A3487" s="1" t="s">
        <v>211</v>
      </c>
      <c r="B3487" s="10">
        <f>IF(B3410=0,"-",(B3410/B3430)*100)</f>
        <v>7.7794478720725255</v>
      </c>
      <c r="C3487" s="10">
        <f>IF(C3410=0,"-",(C3410/C3430)*100)</f>
        <v>7.3299522584291381</v>
      </c>
      <c r="D3487" s="10">
        <f>IF(D3410=0,"-",(D3410/D3430)*100)</f>
        <v>6.2548458897460666</v>
      </c>
    </row>
    <row r="3488" spans="1:4" x14ac:dyDescent="0.25">
      <c r="A3488" s="1" t="s">
        <v>212</v>
      </c>
      <c r="B3488" s="10">
        <f>IF(B3441=0,"-",IF(B3441/B3448&gt;10,"-",(B3441/B3448)*100))</f>
        <v>19.304752582974249</v>
      </c>
      <c r="C3488" s="10">
        <f>IF(C3441=0,"-",IF(C3441/C3448&gt;10,"-",(C3441/C3448)*100))</f>
        <v>17.699827337019531</v>
      </c>
      <c r="D3488" s="10">
        <f>IF(D3441=0,"-",IF(D3441/D3448&gt;10,"-",(D3441/D3448)*100))</f>
        <v>16.126881527366312</v>
      </c>
    </row>
    <row r="3489" spans="1:4" x14ac:dyDescent="0.25">
      <c r="A3489" s="1"/>
      <c r="B3489" s="1"/>
      <c r="C3489" s="1"/>
      <c r="D3489" s="1"/>
    </row>
    <row r="3490" spans="1:4" x14ac:dyDescent="0.25">
      <c r="A3490" s="1" t="s">
        <v>176</v>
      </c>
      <c r="B3490" s="1"/>
      <c r="C3490" s="1"/>
      <c r="D3490" s="2" t="s">
        <v>177</v>
      </c>
    </row>
    <row r="3491" spans="1:4" x14ac:dyDescent="0.25">
      <c r="A3491" s="3" t="str">
        <f>"ΚΩΔΙΚΟΣ ICAP" &amp; ": " &amp; '[1]ΣΤΟΙΧΕΙΑ ΕΤΟΥΣ 3'!A$47</f>
        <v>ΚΩΔΙΚΟΣ ICAP: 271429</v>
      </c>
      <c r="B3491" s="1"/>
      <c r="C3491" s="1"/>
      <c r="D3491" s="2"/>
    </row>
    <row r="3492" spans="1:4" x14ac:dyDescent="0.25">
      <c r="A3492" s="3" t="str">
        <f>'[1]ΣΤΟΙΧΕΙΑ ΕΤΟΥΣ 3'!B$47</f>
        <v>ΜΠΑΝΤΑΚ, Σ., - Γ. ΑΛΗ ΤΑΣΙΜ Ε.Π.Ε.</v>
      </c>
      <c r="B3492" s="1"/>
      <c r="C3492" s="1"/>
      <c r="D3492" s="1"/>
    </row>
    <row r="3493" spans="1:4" x14ac:dyDescent="0.25">
      <c r="A3493" s="1" t="s">
        <v>178</v>
      </c>
      <c r="B3493" s="2" t="s">
        <v>179</v>
      </c>
      <c r="C3493" s="2" t="s">
        <v>179</v>
      </c>
      <c r="D3493" s="2" t="s">
        <v>179</v>
      </c>
    </row>
    <row r="3494" spans="1:4" x14ac:dyDescent="0.25">
      <c r="A3494" s="3" t="s">
        <v>180</v>
      </c>
      <c r="B3494" s="4" t="str">
        <f>IF(MAX([1]Βοηθητικό!$E$47:$J$47)-2=MAX([1]Βοηθητικό!$E$1:$J$1)-2,RIGHT('[1]ΣΤΟΙΧΕΙΑ ΕΤΟΥΣ 4'!$F$47,10),IF(MAX([1]Βοηθητικό!$E$47:$J$47)-2=MAX([1]Βοηθητικό!$E$1:$J$1)-3,RIGHT('[1]ΣΤΟΙΧΕΙΑ ΕΤΟΥΣ 3'!$F$47,10),IF(MAX([1]Βοηθητικό!$E$47:$J$47)-2=MAX([1]Βοηθητικό!$E$1:$J$1)-4,RIGHT('[1]ΣΤΟΙΧΕΙΑ ΕΤΟΥΣ 2'!$F$47,10),IF(MAX([1]Βοηθητικό!$E$47:$J$47)-2=MAX([1]Βοηθητικό!$E$1:$J$1)-5,RIGHT('[1]ΣΤΟΙΧΕΙΑ ΕΤΟΥΣ 1'!$F$47,10),""))))</f>
        <v>31/12/2017</v>
      </c>
      <c r="C3494" s="17" t="str">
        <f>IF(MAX([1]Βοηθητικό!$E$47:$J$47)-1=MAX([1]Βοηθητικό!$E$1:$J$1)-1,RIGHT('[1]ΣΤΟΙΧΕΙΑ ΕΤΟΥΣ 5'!$F$47,10),IF(MAX([1]Βοηθητικό!$E$47:$J$47)-1=MAX([1]Βοηθητικό!$E$1:$J$1)-2,RIGHT('[1]ΣΤΟΙΧΕΙΑ ΕΤΟΥΣ 4'!$F$47,10),IF(MAX([1]Βοηθητικό!$E$47:$J$47)-1=MAX([1]Βοηθητικό!$E$1:$J$1)-3,RIGHT('[1]ΣΤΟΙΧΕΙΑ ΕΤΟΥΣ 3'!$F$47,10),IF(MAX([1]Βοηθητικό!$E$47:$J$47)-1=MAX([1]Βοηθητικό!$E$1:$J$1)-4,RIGHT('[1]ΣΤΟΙΧΕΙΑ ΕΤΟΥΣ 2'!$F$47,10),IF(MAX([1]Βοηθητικό!$E$47:$J$47)-1=MAX([1]Βοηθητικό!$E$1:$J$1)-5,RIGHT('[1]ΣΤΟΙΧΕΙΑ ΕΤΟΥΣ 1'!$F$47,10),"")))))</f>
        <v>31/12/2018</v>
      </c>
      <c r="D3494" s="5" t="str">
        <f>IF(MAX([1]Βοηθητικό!$E$47:$J$47)=MAX([1]Βοηθητικό!$E$1:$J$1),RIGHT('[1]ΣΤΟΙΧΕΙΑ ΕΤΟΥΣ 6'!$F$47,10),IF(MAX([1]Βοηθητικό!$E$47:$J$47)=MAX([1]Βοηθητικό!$E$1:$J$1)-1,RIGHT('[1]ΣΤΟΙΧΕΙΑ ΕΤΟΥΣ 5'!$F$47,10),IF(MAX([1]Βοηθητικό!$E$47:$J$47)=MAX([1]Βοηθητικό!$E$1:$J$1)-2,RIGHT('[1]ΣΤΟΙΧΕΙΑ ΕΤΟΥΣ 4'!$F$47,10),IF(MAX([1]Βοηθητικό!$E$47:$J$47)=MAX([1]Βοηθητικό!$E$1:$J$1)-3,RIGHT('[1]ΣΤΟΙΧΕΙΑ ΕΤΟΥΣ 3'!$F$47,10),IF(MAX([1]Βοηθητικό!$E$47:$J$47)=MAX([1]Βοηθητικό!$E$1:$J$1)-4,RIGHT('[1]ΣΤΟΙΧΕΙΑ ΕΤΟΥΣ 2'!$F$47,10),IF(MAX([1]Βοηθητικό!$E$47:$J$47)=MAX([1]Βοηθητικό!$E$1:$J$1)-5,RIGHT('[1]ΣΤΟΙΧΕΙΑ ΕΤΟΥΣ 1'!$F$47,10),""))))))</f>
        <v>31/12/2019</v>
      </c>
    </row>
    <row r="3495" spans="1:4" x14ac:dyDescent="0.25">
      <c r="A3495" s="1" t="s">
        <v>6</v>
      </c>
      <c r="B3495" s="6">
        <f>IF(MAX([1]Βοηθητικό!$E$47:$J$47)-2=MAX([1]Βοηθητικό!$E$1:$J$1)-2,'[1]ΣΤΟΙΧΕΙΑ ΕΤΟΥΣ 4'!$G$47,IF(MAX([1]Βοηθητικό!$E$47:$J$47)-2=MAX([1]Βοηθητικό!$E$1:$J$1)-3,'[1]ΣΤΟΙΧΕΙΑ ΕΤΟΥΣ 3'!$G$47,IF(MAX([1]Βοηθητικό!$E$47:$J$47)-2=MAX([1]Βοηθητικό!$E$1:$J$1)-4,'[1]ΣΤΟΙΧΕΙΑ ΕΤΟΥΣ 2'!$G$47,IF(MAX([1]Βοηθητικό!$E$47:$J$47)-2=MAX([1]Βοηθητικό!$E$1:$J$1)-5,'[1]ΣΤΟΙΧΕΙΑ ΕΤΟΥΣ 1'!$G$47,""))))</f>
        <v>135367</v>
      </c>
      <c r="C3495" s="6">
        <f>IF(MAX([1]Βοηθητικό!$E$47:$J$47)-1=MAX([1]Βοηθητικό!$E$1:$J$1)-1,'[1]ΣΤΟΙΧΕΙΑ ΕΤΟΥΣ 5'!$G$47,IF(MAX([1]Βοηθητικό!$E$47:$J$47)-1=MAX([1]Βοηθητικό!$E$1:$J$1)-2,'[1]ΣΤΟΙΧΕΙΑ ΕΤΟΥΣ 4'!$G$47,IF(MAX([1]Βοηθητικό!$E$47:$J$47)-1=MAX([1]Βοηθητικό!$E$1:$J$1)-3,'[1]ΣΤΟΙΧΕΙΑ ΕΤΟΥΣ 3'!$G$47,IF(MAX([1]Βοηθητικό!$E$47:$J$47)-1=MAX([1]Βοηθητικό!$E$1:$J$1)-4,'[1]ΣΤΟΙΧΕΙΑ ΕΤΟΥΣ 2'!$G$47,IF(MAX([1]Βοηθητικό!$E$47:$J$47)-1=MAX([1]Βοηθητικό!$E$1:$J$1)-5,'[1]ΣΤΟΙΧΕΙΑ ΕΤΟΥΣ 1'!$G$47,"")))))</f>
        <v>120273</v>
      </c>
      <c r="D3495" s="7">
        <f>IF(MAX([1]Βοηθητικό!$E$47:$J$47)=MAX([1]Βοηθητικό!$E$1:$J$1),'[1]ΣΤΟΙΧΕΙΑ ΕΤΟΥΣ 6'!$G$47,IF(MAX([1]Βοηθητικό!$E$47:$J$47)=MAX([1]Βοηθητικό!$E$1:$J$1)-1,'[1]ΣΤΟΙΧΕΙΑ ΕΤΟΥΣ 5'!$G$47,IF(MAX([1]Βοηθητικό!$E$47:$J$47)=MAX([1]Βοηθητικό!$E$1:$J$1)-2,'[1]ΣΤΟΙΧΕΙΑ ΕΤΟΥΣ 4'!$G$47,IF(MAX([1]Βοηθητικό!$E$47:$J$47)=MAX([1]Βοηθητικό!$E$1:$J$1)-3,'[1]ΣΤΟΙΧΕΙΑ ΕΤΟΥΣ 3'!$G$47,IF(MAX([1]Βοηθητικό!$E$47:$J$47)=MAX([1]Βοηθητικό!$E$1:$J$1)-4,'[1]ΣΤΟΙΧΕΙΑ ΕΤΟΥΣ 2'!$G$47,IF(MAX([1]Βοηθητικό!$E$47:$J$47)=MAX([1]Βοηθητικό!$E$1:$J$1)-5,'[1]ΣΤΟΙΧΕΙΑ ΕΤΟΥΣ 1'!$G$47,""))))))</f>
        <v>108356</v>
      </c>
    </row>
    <row r="3496" spans="1:4" x14ac:dyDescent="0.25">
      <c r="A3496" s="1" t="s">
        <v>7</v>
      </c>
      <c r="B3496" s="6">
        <f>IF(MAX([1]Βοηθητικό!$E$47:$J$47)-2=MAX([1]Βοηθητικό!$E$1:$J$1)-2,'[1]ΣΤΟΙΧΕΙΑ ΕΤΟΥΣ 4'!$H$47,IF(MAX([1]Βοηθητικό!$E$47:$J$47)-2=MAX([1]Βοηθητικό!$E$1:$J$1)-3,'[1]ΣΤΟΙΧΕΙΑ ΕΤΟΥΣ 3'!$H$47,IF(MAX([1]Βοηθητικό!$E$47:$J$47)-2=MAX([1]Βοηθητικό!$E$1:$J$1)-4,'[1]ΣΤΟΙΧΕΙΑ ΕΤΟΥΣ 2'!$H$47,IF(MAX([1]Βοηθητικό!$E$47:$J$47)-2=MAX([1]Βοηθητικό!$E$1:$J$1)-5,'[1]ΣΤΟΙΧΕΙΑ ΕΤΟΥΣ 1'!$H$47,""))))</f>
        <v>0</v>
      </c>
      <c r="C3496" s="6">
        <f>IF(MAX([1]Βοηθητικό!$E$47:$J$47)-1=MAX([1]Βοηθητικό!$E$1:$J$1)-1,'[1]ΣΤΟΙΧΕΙΑ ΕΤΟΥΣ 5'!$H$47,IF(MAX([1]Βοηθητικό!$E$47:$J$47)-1=MAX([1]Βοηθητικό!$E$1:$J$1)-2,'[1]ΣΤΟΙΧΕΙΑ ΕΤΟΥΣ 4'!$H$47,IF(MAX([1]Βοηθητικό!$E$47:$J$47)-1=MAX([1]Βοηθητικό!$E$1:$J$1)-3,'[1]ΣΤΟΙΧΕΙΑ ΕΤΟΥΣ 3'!$H$47,IF(MAX([1]Βοηθητικό!$E$47:$J$47)-1=MAX([1]Βοηθητικό!$E$1:$J$1)-4,'[1]ΣΤΟΙΧΕΙΑ ΕΤΟΥΣ 2'!$H$47,IF(MAX([1]Βοηθητικό!$E$47:$J$47)-1=MAX([1]Βοηθητικό!$E$1:$J$1)-5,'[1]ΣΤΟΙΧΕΙΑ ΕΤΟΥΣ 1'!$H$47,"")))))</f>
        <v>0</v>
      </c>
      <c r="D3496" s="7">
        <f>IF(MAX([1]Βοηθητικό!$E$47:$J$47)=MAX([1]Βοηθητικό!$E$1:$J$1),'[1]ΣΤΟΙΧΕΙΑ ΕΤΟΥΣ 6'!$H$47,IF(MAX([1]Βοηθητικό!$E$47:$J$47)=MAX([1]Βοηθητικό!$E$1:$J$1)-1,'[1]ΣΤΟΙΧΕΙΑ ΕΤΟΥΣ 5'!$H$47,IF(MAX([1]Βοηθητικό!$E$47:$J$47)=MAX([1]Βοηθητικό!$E$1:$J$1)-2,'[1]ΣΤΟΙΧΕΙΑ ΕΤΟΥΣ 4'!$H$47,IF(MAX([1]Βοηθητικό!$E$47:$J$47)=MAX([1]Βοηθητικό!$E$1:$J$1)-3,'[1]ΣΤΟΙΧΕΙΑ ΕΤΟΥΣ 3'!$H$47,IF(MAX([1]Βοηθητικό!$E$47:$J$47)=MAX([1]Βοηθητικό!$E$1:$J$1)-4,'[1]ΣΤΟΙΧΕΙΑ ΕΤΟΥΣ 2'!$H$47,IF(MAX([1]Βοηθητικό!$E$47:$J$47)=MAX([1]Βοηθητικό!$E$1:$J$1)-5,'[1]ΣΤΟΙΧΕΙΑ ΕΤΟΥΣ 1'!$H$47,""))))))</f>
        <v>0</v>
      </c>
    </row>
    <row r="3497" spans="1:4" x14ac:dyDescent="0.25">
      <c r="A3497" s="1" t="s">
        <v>8</v>
      </c>
      <c r="B3497" s="6">
        <f>IF(MAX([1]Βοηθητικό!$E$47:$J$47)-2=MAX([1]Βοηθητικό!$E$1:$J$1)-2,'[1]ΣΤΟΙΧΕΙΑ ΕΤΟΥΣ 4'!$I$47,IF(MAX([1]Βοηθητικό!$E$47:$J$47)-2=MAX([1]Βοηθητικό!$E$1:$J$1)-3,'[1]ΣΤΟΙΧΕΙΑ ΕΤΟΥΣ 3'!$I$47,IF(MAX([1]Βοηθητικό!$E$47:$J$47)-2=MAX([1]Βοηθητικό!$E$1:$J$1)-4,'[1]ΣΤΟΙΧΕΙΑ ΕΤΟΥΣ 2'!$I$47,IF(MAX([1]Βοηθητικό!$E$47:$J$47)-2=MAX([1]Βοηθητικό!$E$1:$J$1)-5,'[1]ΣΤΟΙΧΕΙΑ ΕΤΟΥΣ 1'!$I$47,""))))</f>
        <v>135367</v>
      </c>
      <c r="C3497" s="6">
        <f>IF(MAX([1]Βοηθητικό!$E$47:$J$47)-1=MAX([1]Βοηθητικό!$E$1:$J$1)-1,'[1]ΣΤΟΙΧΕΙΑ ΕΤΟΥΣ 5'!$I$47,IF(MAX([1]Βοηθητικό!$E$47:$J$47)-1=MAX([1]Βοηθητικό!$E$1:$J$1)-2,'[1]ΣΤΟΙΧΕΙΑ ΕΤΟΥΣ 4'!$I$47,IF(MAX([1]Βοηθητικό!$E$47:$J$47)-1=MAX([1]Βοηθητικό!$E$1:$J$1)-3,'[1]ΣΤΟΙΧΕΙΑ ΕΤΟΥΣ 3'!$I$47,IF(MAX([1]Βοηθητικό!$E$47:$J$47)-1=MAX([1]Βοηθητικό!$E$1:$J$1)-4,'[1]ΣΤΟΙΧΕΙΑ ΕΤΟΥΣ 2'!$I$47,IF(MAX([1]Βοηθητικό!$E$47:$J$47)-1=MAX([1]Βοηθητικό!$E$1:$J$1)-5,'[1]ΣΤΟΙΧΕΙΑ ΕΤΟΥΣ 1'!$I$47,"")))))</f>
        <v>120273</v>
      </c>
      <c r="D3497" s="7">
        <f>IF(MAX([1]Βοηθητικό!$E$47:$J$47)=MAX([1]Βοηθητικό!$E$1:$J$1),'[1]ΣΤΟΙΧΕΙΑ ΕΤΟΥΣ 6'!$I$47,IF(MAX([1]Βοηθητικό!$E$47:$J$47)=MAX([1]Βοηθητικό!$E$1:$J$1)-1,'[1]ΣΤΟΙΧΕΙΑ ΕΤΟΥΣ 5'!$I$47,IF(MAX([1]Βοηθητικό!$E$47:$J$47)=MAX([1]Βοηθητικό!$E$1:$J$1)-2,'[1]ΣΤΟΙΧΕΙΑ ΕΤΟΥΣ 4'!$I$47,IF(MAX([1]Βοηθητικό!$E$47:$J$47)=MAX([1]Βοηθητικό!$E$1:$J$1)-3,'[1]ΣΤΟΙΧΕΙΑ ΕΤΟΥΣ 3'!$I$47,IF(MAX([1]Βοηθητικό!$E$47:$J$47)=MAX([1]Βοηθητικό!$E$1:$J$1)-4,'[1]ΣΤΟΙΧΕΙΑ ΕΤΟΥΣ 2'!$I$47,IF(MAX([1]Βοηθητικό!$E$47:$J$47)=MAX([1]Βοηθητικό!$E$1:$J$1)-5,'[1]ΣΤΟΙΧΕΙΑ ΕΤΟΥΣ 1'!$I$47,""))))))</f>
        <v>108356</v>
      </c>
    </row>
    <row r="3498" spans="1:4" x14ac:dyDescent="0.25">
      <c r="A3498" s="1" t="s">
        <v>57</v>
      </c>
      <c r="B3498" s="6">
        <f>IF(MAX([1]Βοηθητικό!$E$47:$J$47)-2=MAX([1]Βοηθητικό!$E$1:$J$1)-2,'[1]ΣΤΟΙΧΕΙΑ ΕΤΟΥΣ 4'!$BF$47,IF(MAX([1]Βοηθητικό!$E$47:$J$47)-2=MAX([1]Βοηθητικό!$E$1:$J$1)-3,'[1]ΣΤΟΙΧΕΙΑ ΕΤΟΥΣ 3'!$BF$47,IF(MAX([1]Βοηθητικό!$E$47:$J$47)-2=MAX([1]Βοηθητικό!$E$1:$J$1)-4,'[1]ΣΤΟΙΧΕΙΑ ΕΤΟΥΣ 2'!$BF$47,IF(MAX([1]Βοηθητικό!$E$47:$J$47)-2=MAX([1]Βοηθητικό!$E$1:$J$1)-5,'[1]ΣΤΟΙΧΕΙΑ ΕΤΟΥΣ 1'!$BF$47,""))))</f>
        <v>0</v>
      </c>
      <c r="C3498" s="6">
        <f>IF(MAX([1]Βοηθητικό!$E$47:$J$47)-1=MAX([1]Βοηθητικό!$E$1:$J$1)-1,'[1]ΣΤΟΙΧΕΙΑ ΕΤΟΥΣ 5'!$BF$47,IF(MAX([1]Βοηθητικό!$E$47:$J$47)-1=MAX([1]Βοηθητικό!$E$1:$J$1)-2,'[1]ΣΤΟΙΧΕΙΑ ΕΤΟΥΣ 4'!$BF$47,IF(MAX([1]Βοηθητικό!$E$47:$J$47)-1=MAX([1]Βοηθητικό!$E$1:$J$1)-3,'[1]ΣΤΟΙΧΕΙΑ ΕΤΟΥΣ 3'!$BF$47,IF(MAX([1]Βοηθητικό!$E$47:$J$47)-1=MAX([1]Βοηθητικό!$E$1:$J$1)-4,'[1]ΣΤΟΙΧΕΙΑ ΕΤΟΥΣ 2'!$BF$47,IF(MAX([1]Βοηθητικό!$E$47:$J$47)-1=MAX([1]Βοηθητικό!$E$1:$J$1)-5,'[1]ΣΤΟΙΧΕΙΑ ΕΤΟΥΣ 1'!$BF$47,"")))))</f>
        <v>0</v>
      </c>
      <c r="D3498" s="7">
        <f>IF(MAX([1]Βοηθητικό!$E$47:$J$47)=MAX([1]Βοηθητικό!$E$1:$J$1),'[1]ΣΤΟΙΧΕΙΑ ΕΤΟΥΣ 6'!$BF$47,IF(MAX([1]Βοηθητικό!$E$47:$J$47)=MAX([1]Βοηθητικό!$E$1:$J$1)-1,'[1]ΣΤΟΙΧΕΙΑ ΕΤΟΥΣ 5'!$BF$47,IF(MAX([1]Βοηθητικό!$E$47:$J$47)=MAX([1]Βοηθητικό!$E$1:$J$1)-2,'[1]ΣΤΟΙΧΕΙΑ ΕΤΟΥΣ 4'!$BF$47,IF(MAX([1]Βοηθητικό!$E$47:$J$47)=MAX([1]Βοηθητικό!$E$1:$J$1)-3,'[1]ΣΤΟΙΧΕΙΑ ΕΤΟΥΣ 3'!$BF$47,IF(MAX([1]Βοηθητικό!$E$47:$J$47)=MAX([1]Βοηθητικό!$E$1:$J$1)-4,'[1]ΣΤΟΙΧΕΙΑ ΕΤΟΥΣ 2'!$BF$47,IF(MAX([1]Βοηθητικό!$E$47:$J$47)=MAX([1]Βοηθητικό!$E$1:$J$1)-5,'[1]ΣΤΟΙΧΕΙΑ ΕΤΟΥΣ 1'!$BF$47,""))))))</f>
        <v>0</v>
      </c>
    </row>
    <row r="3499" spans="1:4" x14ac:dyDescent="0.25">
      <c r="A3499" s="1" t="s">
        <v>9</v>
      </c>
      <c r="B3499" s="6">
        <f>IF(MAX([1]Βοηθητικό!$E$47:$J$47)-2=MAX([1]Βοηθητικό!$E$1:$J$1)-2,'[1]ΣΤΟΙΧΕΙΑ ΕΤΟΥΣ 4'!$J$47,IF(MAX([1]Βοηθητικό!$E$47:$J$47)-2=MAX([1]Βοηθητικό!$E$1:$J$1)-3,'[1]ΣΤΟΙΧΕΙΑ ΕΤΟΥΣ 3'!$J$47,IF(MAX([1]Βοηθητικό!$E$47:$J$47)-2=MAX([1]Βοηθητικό!$E$1:$J$1)-4,'[1]ΣΤΟΙΧΕΙΑ ΕΤΟΥΣ 2'!$J$47,IF(MAX([1]Βοηθητικό!$E$47:$J$47)-2=MAX([1]Βοηθητικό!$E$1:$J$1)-5,'[1]ΣΤΟΙΧΕΙΑ ΕΤΟΥΣ 1'!$J$47,""))))</f>
        <v>0</v>
      </c>
      <c r="C3499" s="6">
        <f>IF(MAX([1]Βοηθητικό!$E$47:$J$47)-1=MAX([1]Βοηθητικό!$E$1:$J$1)-1,'[1]ΣΤΟΙΧΕΙΑ ΕΤΟΥΣ 5'!$J$47,IF(MAX([1]Βοηθητικό!$E$47:$J$47)-1=MAX([1]Βοηθητικό!$E$1:$J$1)-2,'[1]ΣΤΟΙΧΕΙΑ ΕΤΟΥΣ 4'!$J$47,IF(MAX([1]Βοηθητικό!$E$47:$J$47)-1=MAX([1]Βοηθητικό!$E$1:$J$1)-3,'[1]ΣΤΟΙΧΕΙΑ ΕΤΟΥΣ 3'!$J$47,IF(MAX([1]Βοηθητικό!$E$47:$J$47)-1=MAX([1]Βοηθητικό!$E$1:$J$1)-4,'[1]ΣΤΟΙΧΕΙΑ ΕΤΟΥΣ 2'!$J$47,IF(MAX([1]Βοηθητικό!$E$47:$J$47)-1=MAX([1]Βοηθητικό!$E$1:$J$1)-5,'[1]ΣΤΟΙΧΕΙΑ ΕΤΟΥΣ 1'!$J$47,"")))))</f>
        <v>0</v>
      </c>
      <c r="D3499" s="7">
        <f>IF(MAX([1]Βοηθητικό!$E$47:$J$47)=MAX([1]Βοηθητικό!$E$1:$J$1),'[1]ΣΤΟΙΧΕΙΑ ΕΤΟΥΣ 6'!$J$47,IF(MAX([1]Βοηθητικό!$E$47:$J$47)=MAX([1]Βοηθητικό!$E$1:$J$1)-1,'[1]ΣΤΟΙΧΕΙΑ ΕΤΟΥΣ 5'!$J$47,IF(MAX([1]Βοηθητικό!$E$47:$J$47)=MAX([1]Βοηθητικό!$E$1:$J$1)-2,'[1]ΣΤΟΙΧΕΙΑ ΕΤΟΥΣ 4'!$J$47,IF(MAX([1]Βοηθητικό!$E$47:$J$47)=MAX([1]Βοηθητικό!$E$1:$J$1)-3,'[1]ΣΤΟΙΧΕΙΑ ΕΤΟΥΣ 3'!$J$47,IF(MAX([1]Βοηθητικό!$E$47:$J$47)=MAX([1]Βοηθητικό!$E$1:$J$1)-4,'[1]ΣΤΟΙΧΕΙΑ ΕΤΟΥΣ 2'!$J$47,IF(MAX([1]Βοηθητικό!$E$47:$J$47)=MAX([1]Βοηθητικό!$E$1:$J$1)-5,'[1]ΣΤΟΙΧΕΙΑ ΕΤΟΥΣ 1'!$J$47,""))))))</f>
        <v>0</v>
      </c>
    </row>
    <row r="3500" spans="1:4" x14ac:dyDescent="0.25">
      <c r="A3500" s="1" t="s">
        <v>181</v>
      </c>
      <c r="B3500" s="6">
        <f>IF(MAX([1]Βοηθητικό!$E$47:$J$47)-2=MAX([1]Βοηθητικό!$E$1:$J$1)-2,'[1]ΣΤΟΙΧΕΙΑ ΕΤΟΥΣ 4'!$M$47,IF(MAX([1]Βοηθητικό!$E$47:$J$47)-2=MAX([1]Βοηθητικό!$E$1:$J$1)-3,'[1]ΣΤΟΙΧΕΙΑ ΕΤΟΥΣ 3'!$M$47,IF(MAX([1]Βοηθητικό!$E$47:$J$47)-2=MAX([1]Βοηθητικό!$E$1:$J$1)-4,'[1]ΣΤΟΙΧΕΙΑ ΕΤΟΥΣ 2'!$M$47,IF(MAX([1]Βοηθητικό!$E$47:$J$47)-2=MAX([1]Βοηθητικό!$E$1:$J$1)-5,'[1]ΣΤΟΙΧΕΙΑ ΕΤΟΥΣ 1'!$M$47,""))))</f>
        <v>0</v>
      </c>
      <c r="C3500" s="6">
        <f>IF(MAX([1]Βοηθητικό!$E$47:$J$47)-1=MAX([1]Βοηθητικό!$E$1:$J$1)-1,'[1]ΣΤΟΙΧΕΙΑ ΕΤΟΥΣ 5'!$M$47,IF(MAX([1]Βοηθητικό!$E$47:$J$47)-1=MAX([1]Βοηθητικό!$E$1:$J$1)-2,'[1]ΣΤΟΙΧΕΙΑ ΕΤΟΥΣ 4'!$M$47,IF(MAX([1]Βοηθητικό!$E$47:$J$47)-1=MAX([1]Βοηθητικό!$E$1:$J$1)-3,'[1]ΣΤΟΙΧΕΙΑ ΕΤΟΥΣ 3'!$M$47,IF(MAX([1]Βοηθητικό!$E$47:$J$47)-1=MAX([1]Βοηθητικό!$E$1:$J$1)-4,'[1]ΣΤΟΙΧΕΙΑ ΕΤΟΥΣ 2'!$M$47,IF(MAX([1]Βοηθητικό!$E$47:$J$47)-1=MAX([1]Βοηθητικό!$E$1:$J$1)-5,'[1]ΣΤΟΙΧΕΙΑ ΕΤΟΥΣ 1'!$M$47,"")))))</f>
        <v>0</v>
      </c>
      <c r="D3500" s="7">
        <f>IF(MAX([1]Βοηθητικό!$E$47:$J$47)=MAX([1]Βοηθητικό!$E$1:$J$1),'[1]ΣΤΟΙΧΕΙΑ ΕΤΟΥΣ 6'!$M$47,IF(MAX([1]Βοηθητικό!$E$47:$J$47)=MAX([1]Βοηθητικό!$E$1:$J$1)-1,'[1]ΣΤΟΙΧΕΙΑ ΕΤΟΥΣ 5'!$M$47,IF(MAX([1]Βοηθητικό!$E$47:$J$47)=MAX([1]Βοηθητικό!$E$1:$J$1)-2,'[1]ΣΤΟΙΧΕΙΑ ΕΤΟΥΣ 4'!$M$47,IF(MAX([1]Βοηθητικό!$E$47:$J$47)=MAX([1]Βοηθητικό!$E$1:$J$1)-3,'[1]ΣΤΟΙΧΕΙΑ ΕΤΟΥΣ 3'!$M$47,IF(MAX([1]Βοηθητικό!$E$47:$J$47)=MAX([1]Βοηθητικό!$E$1:$J$1)-4,'[1]ΣΤΟΙΧΕΙΑ ΕΤΟΥΣ 2'!$M$47,IF(MAX([1]Βοηθητικό!$E$47:$J$47)=MAX([1]Βοηθητικό!$E$1:$J$1)-5,'[1]ΣΤΟΙΧΕΙΑ ΕΤΟΥΣ 1'!$M$47,""))))))</f>
        <v>0</v>
      </c>
    </row>
    <row r="3501" spans="1:4" x14ac:dyDescent="0.25">
      <c r="A3501" s="1" t="s">
        <v>182</v>
      </c>
      <c r="B3501" s="6">
        <f>IF(MAX([1]Βοηθητικό!$E$47:$J$47)-2=MAX([1]Βοηθητικό!$E$1:$J$1)-2,'[1]ΣΤΟΙΧΕΙΑ ΕΤΟΥΣ 4'!$BN$47,IF(MAX([1]Βοηθητικό!$E$47:$J$47)-2=MAX([1]Βοηθητικό!$E$1:$J$1)-3,'[1]ΣΤΟΙΧΕΙΑ ΕΤΟΥΣ 3'!$BN$47,IF(MAX([1]Βοηθητικό!$E$47:$J$47)-2=MAX([1]Βοηθητικό!$E$1:$J$1)-4,'[1]ΣΤΟΙΧΕΙΑ ΕΤΟΥΣ 2'!$BN$47,IF(MAX([1]Βοηθητικό!$E$47:$J$47)-2=MAX([1]Βοηθητικό!$E$1:$J$1)-5,'[1]ΣΤΟΙΧΕΙΑ ΕΤΟΥΣ 1'!$BN$47,""))))</f>
        <v>0</v>
      </c>
      <c r="C3501" s="6">
        <f>IF(MAX([1]Βοηθητικό!$E$47:$J$47)-1=MAX([1]Βοηθητικό!$E$1:$J$1)-1,'[1]ΣΤΟΙΧΕΙΑ ΕΤΟΥΣ 5'!$BN$47,IF(MAX([1]Βοηθητικό!$E$47:$J$47)-1=MAX([1]Βοηθητικό!$E$1:$J$1)-2,'[1]ΣΤΟΙΧΕΙΑ ΕΤΟΥΣ 4'!$BN$47,IF(MAX([1]Βοηθητικό!$E$47:$J$47)-1=MAX([1]Βοηθητικό!$E$1:$J$1)-3,'[1]ΣΤΟΙΧΕΙΑ ΕΤΟΥΣ 3'!$BN$47,IF(MAX([1]Βοηθητικό!$E$47:$J$47)-1=MAX([1]Βοηθητικό!$E$1:$J$1)-4,'[1]ΣΤΟΙΧΕΙΑ ΕΤΟΥΣ 2'!$BN$47,IF(MAX([1]Βοηθητικό!$E$47:$J$47)-1=MAX([1]Βοηθητικό!$E$1:$J$1)-5,'[1]ΣΤΟΙΧΕΙΑ ΕΤΟΥΣ 1'!$BN$47,"")))))</f>
        <v>0</v>
      </c>
      <c r="D3501" s="7">
        <f>IF(MAX([1]Βοηθητικό!$E$47:$J$47)=MAX([1]Βοηθητικό!$E$1:$J$1),'[1]ΣΤΟΙΧΕΙΑ ΕΤΟΥΣ 6'!$BN$47,IF(MAX([1]Βοηθητικό!$E$47:$J$47)=MAX([1]Βοηθητικό!$E$1:$J$1)-1,'[1]ΣΤΟΙΧΕΙΑ ΕΤΟΥΣ 5'!$BN$47,IF(MAX([1]Βοηθητικό!$E$47:$J$47)=MAX([1]Βοηθητικό!$E$1:$J$1)-2,'[1]ΣΤΟΙΧΕΙΑ ΕΤΟΥΣ 4'!$BN$47,IF(MAX([1]Βοηθητικό!$E$47:$J$47)=MAX([1]Βοηθητικό!$E$1:$J$1)-3,'[1]ΣΤΟΙΧΕΙΑ ΕΤΟΥΣ 3'!$BN$47,IF(MAX([1]Βοηθητικό!$E$47:$J$47)=MAX([1]Βοηθητικό!$E$1:$J$1)-4,'[1]ΣΤΟΙΧΕΙΑ ΕΤΟΥΣ 2'!$BN$47,IF(MAX([1]Βοηθητικό!$E$47:$J$47)=MAX([1]Βοηθητικό!$E$1:$J$1)-5,'[1]ΣΤΟΙΧΕΙΑ ΕΤΟΥΣ 1'!$BN$47,""))))))</f>
        <v>0</v>
      </c>
    </row>
    <row r="3502" spans="1:4" x14ac:dyDescent="0.25">
      <c r="A3502" s="1" t="s">
        <v>183</v>
      </c>
      <c r="B3502" s="6">
        <f>IF(MAX([1]Βοηθητικό!$E$47:$J$47)-2=MAX([1]Βοηθητικό!$E$1:$J$1)-2,'[1]ΣΤΟΙΧΕΙΑ ΕΤΟΥΣ 4'!$BG$47,IF(MAX([1]Βοηθητικό!$E$47:$J$47)-2=MAX([1]Βοηθητικό!$E$1:$J$1)-3,'[1]ΣΤΟΙΧΕΙΑ ΕΤΟΥΣ 3'!$BG$47,IF(MAX([1]Βοηθητικό!$E$47:$J$47)-2=MAX([1]Βοηθητικό!$E$1:$J$1)-4,'[1]ΣΤΟΙΧΕΙΑ ΕΤΟΥΣ 2'!$BG$47,IF(MAX([1]Βοηθητικό!$E$47:$J$47)-2=MAX([1]Βοηθητικό!$E$1:$J$1)-5,'[1]ΣΤΟΙΧΕΙΑ ΕΤΟΥΣ 1'!$BG$47,""))))</f>
        <v>0</v>
      </c>
      <c r="C3502" s="6">
        <f>IF(MAX([1]Βοηθητικό!$E$47:$J$47)-1=MAX([1]Βοηθητικό!$E$1:$J$1)-1,'[1]ΣΤΟΙΧΕΙΑ ΕΤΟΥΣ 5'!$BG$47,IF(MAX([1]Βοηθητικό!$E$47:$J$47)-1=MAX([1]Βοηθητικό!$E$1:$J$1)-2,'[1]ΣΤΟΙΧΕΙΑ ΕΤΟΥΣ 4'!$BG$47,IF(MAX([1]Βοηθητικό!$E$47:$J$47)-1=MAX([1]Βοηθητικό!$E$1:$J$1)-3,'[1]ΣΤΟΙΧΕΙΑ ΕΤΟΥΣ 3'!$BG$47,IF(MAX([1]Βοηθητικό!$E$47:$J$47)-1=MAX([1]Βοηθητικό!$E$1:$J$1)-4,'[1]ΣΤΟΙΧΕΙΑ ΕΤΟΥΣ 2'!$BG$47,IF(MAX([1]Βοηθητικό!$E$47:$J$47)-1=MAX([1]Βοηθητικό!$E$1:$J$1)-5,'[1]ΣΤΟΙΧΕΙΑ ΕΤΟΥΣ 1'!$BG$47,"")))))</f>
        <v>0</v>
      </c>
      <c r="D3502" s="7">
        <f>IF(MAX([1]Βοηθητικό!$E$47:$J$47)=MAX([1]Βοηθητικό!$E$1:$J$1),'[1]ΣΤΟΙΧΕΙΑ ΕΤΟΥΣ 6'!$BG$47,IF(MAX([1]Βοηθητικό!$E$47:$J$47)=MAX([1]Βοηθητικό!$E$1:$J$1)-1,'[1]ΣΤΟΙΧΕΙΑ ΕΤΟΥΣ 5'!$BG$47,IF(MAX([1]Βοηθητικό!$E$47:$J$47)=MAX([1]Βοηθητικό!$E$1:$J$1)-2,'[1]ΣΤΟΙΧΕΙΑ ΕΤΟΥΣ 4'!$BG$47,IF(MAX([1]Βοηθητικό!$E$47:$J$47)=MAX([1]Βοηθητικό!$E$1:$J$1)-3,'[1]ΣΤΟΙΧΕΙΑ ΕΤΟΥΣ 3'!$BG$47,IF(MAX([1]Βοηθητικό!$E$47:$J$47)=MAX([1]Βοηθητικό!$E$1:$J$1)-4,'[1]ΣΤΟΙΧΕΙΑ ΕΤΟΥΣ 2'!$BG$47,IF(MAX([1]Βοηθητικό!$E$47:$J$47)=MAX([1]Βοηθητικό!$E$1:$J$1)-5,'[1]ΣΤΟΙΧΕΙΑ ΕΤΟΥΣ 1'!$BG$47,""))))))</f>
        <v>0</v>
      </c>
    </row>
    <row r="3503" spans="1:4" x14ac:dyDescent="0.25">
      <c r="A3503" s="1" t="s">
        <v>66</v>
      </c>
      <c r="B3503" s="6">
        <f>IF(MAX([1]Βοηθητικό!$E$47:$J$47)-2=MAX([1]Βοηθητικό!$E$1:$J$1)-2,'[1]ΣΤΟΙΧΕΙΑ ΕΤΟΥΣ 4'!$BO$47,IF(MAX([1]Βοηθητικό!$E$47:$J$47)-2=MAX([1]Βοηθητικό!$E$1:$J$1)-3,'[1]ΣΤΟΙΧΕΙΑ ΕΤΟΥΣ 3'!$BO$47,IF(MAX([1]Βοηθητικό!$E$47:$J$47)-2=MAX([1]Βοηθητικό!$E$1:$J$1)-4,'[1]ΣΤΟΙΧΕΙΑ ΕΤΟΥΣ 2'!$BO$47,IF(MAX([1]Βοηθητικό!$E$47:$J$47)-2=MAX([1]Βοηθητικό!$E$1:$J$1)-5,'[1]ΣΤΟΙΧΕΙΑ ΕΤΟΥΣ 1'!$BO$47,""))))</f>
        <v>0</v>
      </c>
      <c r="C3503" s="6">
        <f>IF(MAX([1]Βοηθητικό!$E$47:$J$47)-1=MAX([1]Βοηθητικό!$E$1:$J$1)-1,'[1]ΣΤΟΙΧΕΙΑ ΕΤΟΥΣ 5'!$BO$47,IF(MAX([1]Βοηθητικό!$E$47:$J$47)-1=MAX([1]Βοηθητικό!$E$1:$J$1)-2,'[1]ΣΤΟΙΧΕΙΑ ΕΤΟΥΣ 4'!$BO$47,IF(MAX([1]Βοηθητικό!$E$47:$J$47)-1=MAX([1]Βοηθητικό!$E$1:$J$1)-3,'[1]ΣΤΟΙΧΕΙΑ ΕΤΟΥΣ 3'!$BO$47,IF(MAX([1]Βοηθητικό!$E$47:$J$47)-1=MAX([1]Βοηθητικό!$E$1:$J$1)-4,'[1]ΣΤΟΙΧΕΙΑ ΕΤΟΥΣ 2'!$BO$47,IF(MAX([1]Βοηθητικό!$E$47:$J$47)-1=MAX([1]Βοηθητικό!$E$1:$J$1)-5,'[1]ΣΤΟΙΧΕΙΑ ΕΤΟΥΣ 1'!$BO$47,"")))))</f>
        <v>0</v>
      </c>
      <c r="D3503" s="7">
        <f>IF(MAX([1]Βοηθητικό!$E$47:$J$47)=MAX([1]Βοηθητικό!$E$1:$J$1),'[1]ΣΤΟΙΧΕΙΑ ΕΤΟΥΣ 6'!$BO$47,IF(MAX([1]Βοηθητικό!$E$47:$J$47)=MAX([1]Βοηθητικό!$E$1:$J$1)-1,'[1]ΣΤΟΙΧΕΙΑ ΕΤΟΥΣ 5'!$BO$47,IF(MAX([1]Βοηθητικό!$E$47:$J$47)=MAX([1]Βοηθητικό!$E$1:$J$1)-2,'[1]ΣΤΟΙΧΕΙΑ ΕΤΟΥΣ 4'!$BO$47,IF(MAX([1]Βοηθητικό!$E$47:$J$47)=MAX([1]Βοηθητικό!$E$1:$J$1)-3,'[1]ΣΤΟΙΧΕΙΑ ΕΤΟΥΣ 3'!$BO$47,IF(MAX([1]Βοηθητικό!$E$47:$J$47)=MAX([1]Βοηθητικό!$E$1:$J$1)-4,'[1]ΣΤΟΙΧΕΙΑ ΕΤΟΥΣ 2'!$BO$47,IF(MAX([1]Βοηθητικό!$E$47:$J$47)=MAX([1]Βοηθητικό!$E$1:$J$1)-5,'[1]ΣΤΟΙΧΕΙΑ ΕΤΟΥΣ 1'!$BO$47,""))))))</f>
        <v>0</v>
      </c>
    </row>
    <row r="3504" spans="1:4" x14ac:dyDescent="0.25">
      <c r="A3504" s="1" t="s">
        <v>13</v>
      </c>
      <c r="B3504" s="6">
        <f>IF(MAX([1]Βοηθητικό!$E$47:$J$47)-2=MAX([1]Βοηθητικό!$E$1:$J$1)-2,'[1]ΣΤΟΙΧΕΙΑ ΕΤΟΥΣ 4'!$N$47,IF(MAX([1]Βοηθητικό!$E$47:$J$47)-2=MAX([1]Βοηθητικό!$E$1:$J$1)-3,'[1]ΣΤΟΙΧΕΙΑ ΕΤΟΥΣ 3'!$N$47,IF(MAX([1]Βοηθητικό!$E$47:$J$47)-2=MAX([1]Βοηθητικό!$E$1:$J$1)-4,'[1]ΣΤΟΙΧΕΙΑ ΕΤΟΥΣ 2'!$N$47,IF(MAX([1]Βοηθητικό!$E$47:$J$47)-2=MAX([1]Βοηθητικό!$E$1:$J$1)-5,'[1]ΣΤΟΙΧΕΙΑ ΕΤΟΥΣ 1'!$N$47,""))))</f>
        <v>0</v>
      </c>
      <c r="C3504" s="6">
        <f>IF(MAX([1]Βοηθητικό!$E$47:$J$47)-1=MAX([1]Βοηθητικό!$E$1:$J$1)-1,'[1]ΣΤΟΙΧΕΙΑ ΕΤΟΥΣ 5'!$N$47,IF(MAX([1]Βοηθητικό!$E$47:$J$47)-1=MAX([1]Βοηθητικό!$E$1:$J$1)-2,'[1]ΣΤΟΙΧΕΙΑ ΕΤΟΥΣ 4'!$N$47,IF(MAX([1]Βοηθητικό!$E$47:$J$47)-1=MAX([1]Βοηθητικό!$E$1:$J$1)-3,'[1]ΣΤΟΙΧΕΙΑ ΕΤΟΥΣ 3'!$N$47,IF(MAX([1]Βοηθητικό!$E$47:$J$47)-1=MAX([1]Βοηθητικό!$E$1:$J$1)-4,'[1]ΣΤΟΙΧΕΙΑ ΕΤΟΥΣ 2'!$N$47,IF(MAX([1]Βοηθητικό!$E$47:$J$47)-1=MAX([1]Βοηθητικό!$E$1:$J$1)-5,'[1]ΣΤΟΙΧΕΙΑ ΕΤΟΥΣ 1'!$N$47,"")))))</f>
        <v>0</v>
      </c>
      <c r="D3504" s="7">
        <f>IF(MAX([1]Βοηθητικό!$E$47:$J$47)=MAX([1]Βοηθητικό!$E$1:$J$1),'[1]ΣΤΟΙΧΕΙΑ ΕΤΟΥΣ 6'!$N$47,IF(MAX([1]Βοηθητικό!$E$47:$J$47)=MAX([1]Βοηθητικό!$E$1:$J$1)-1,'[1]ΣΤΟΙΧΕΙΑ ΕΤΟΥΣ 5'!$N$47,IF(MAX([1]Βοηθητικό!$E$47:$J$47)=MAX([1]Βοηθητικό!$E$1:$J$1)-2,'[1]ΣΤΟΙΧΕΙΑ ΕΤΟΥΣ 4'!$N$47,IF(MAX([1]Βοηθητικό!$E$47:$J$47)=MAX([1]Βοηθητικό!$E$1:$J$1)-3,'[1]ΣΤΟΙΧΕΙΑ ΕΤΟΥΣ 3'!$N$47,IF(MAX([1]Βοηθητικό!$E$47:$J$47)=MAX([1]Βοηθητικό!$E$1:$J$1)-4,'[1]ΣΤΟΙΧΕΙΑ ΕΤΟΥΣ 2'!$N$47,IF(MAX([1]Βοηθητικό!$E$47:$J$47)=MAX([1]Βοηθητικό!$E$1:$J$1)-5,'[1]ΣΤΟΙΧΕΙΑ ΕΤΟΥΣ 1'!$N$47,""))))))</f>
        <v>0</v>
      </c>
    </row>
    <row r="3505" spans="1:4" x14ac:dyDescent="0.25">
      <c r="A3505" s="1" t="s">
        <v>14</v>
      </c>
      <c r="B3505" s="6">
        <f>IF(MAX([1]Βοηθητικό!$E$47:$J$47)-2=MAX([1]Βοηθητικό!$E$1:$J$1)-2,'[1]ΣΤΟΙΧΕΙΑ ΕΤΟΥΣ 4'!$O$47,IF(MAX([1]Βοηθητικό!$E$47:$J$47)-2=MAX([1]Βοηθητικό!$E$1:$J$1)-3,'[1]ΣΤΟΙΧΕΙΑ ΕΤΟΥΣ 3'!$O$47,IF(MAX([1]Βοηθητικό!$E$47:$J$47)-2=MAX([1]Βοηθητικό!$E$1:$J$1)-4,'[1]ΣΤΟΙΧΕΙΑ ΕΤΟΥΣ 2'!$O$47,IF(MAX([1]Βοηθητικό!$E$47:$J$47)-2=MAX([1]Βοηθητικό!$E$1:$J$1)-5,'[1]ΣΤΟΙΧΕΙΑ ΕΤΟΥΣ 1'!$O$47,""))))</f>
        <v>0</v>
      </c>
      <c r="C3505" s="6">
        <f>IF(MAX([1]Βοηθητικό!$E$47:$J$47)-1=MAX([1]Βοηθητικό!$E$1:$J$1)-1,'[1]ΣΤΟΙΧΕΙΑ ΕΤΟΥΣ 5'!$O$47,IF(MAX([1]Βοηθητικό!$E$47:$J$47)-1=MAX([1]Βοηθητικό!$E$1:$J$1)-2,'[1]ΣΤΟΙΧΕΙΑ ΕΤΟΥΣ 4'!$O$47,IF(MAX([1]Βοηθητικό!$E$47:$J$47)-1=MAX([1]Βοηθητικό!$E$1:$J$1)-3,'[1]ΣΤΟΙΧΕΙΑ ΕΤΟΥΣ 3'!$O$47,IF(MAX([1]Βοηθητικό!$E$47:$J$47)-1=MAX([1]Βοηθητικό!$E$1:$J$1)-4,'[1]ΣΤΟΙΧΕΙΑ ΕΤΟΥΣ 2'!$O$47,IF(MAX([1]Βοηθητικό!$E$47:$J$47)-1=MAX([1]Βοηθητικό!$E$1:$J$1)-5,'[1]ΣΤΟΙΧΕΙΑ ΕΤΟΥΣ 1'!$O$47,"")))))</f>
        <v>0</v>
      </c>
      <c r="D3505" s="7">
        <f>IF(MAX([1]Βοηθητικό!$E$47:$J$47)=MAX([1]Βοηθητικό!$E$1:$J$1),'[1]ΣΤΟΙΧΕΙΑ ΕΤΟΥΣ 6'!$O$47,IF(MAX([1]Βοηθητικό!$E$47:$J$47)=MAX([1]Βοηθητικό!$E$1:$J$1)-1,'[1]ΣΤΟΙΧΕΙΑ ΕΤΟΥΣ 5'!$O$47,IF(MAX([1]Βοηθητικό!$E$47:$J$47)=MAX([1]Βοηθητικό!$E$1:$J$1)-2,'[1]ΣΤΟΙΧΕΙΑ ΕΤΟΥΣ 4'!$O$47,IF(MAX([1]Βοηθητικό!$E$47:$J$47)=MAX([1]Βοηθητικό!$E$1:$J$1)-3,'[1]ΣΤΟΙΧΕΙΑ ΕΤΟΥΣ 3'!$O$47,IF(MAX([1]Βοηθητικό!$E$47:$J$47)=MAX([1]Βοηθητικό!$E$1:$J$1)-4,'[1]ΣΤΟΙΧΕΙΑ ΕΤΟΥΣ 2'!$O$47,IF(MAX([1]Βοηθητικό!$E$47:$J$47)=MAX([1]Βοηθητικό!$E$1:$J$1)-5,'[1]ΣΤΟΙΧΕΙΑ ΕΤΟΥΣ 1'!$O$47,""))))))</f>
        <v>0</v>
      </c>
    </row>
    <row r="3506" spans="1:4" x14ac:dyDescent="0.25">
      <c r="A3506" s="1" t="s">
        <v>15</v>
      </c>
      <c r="B3506" s="6">
        <f>IF(MAX([1]Βοηθητικό!$E$47:$J$47)-2=MAX([1]Βοηθητικό!$E$1:$J$1)-2,'[1]ΣΤΟΙΧΕΙΑ ΕΤΟΥΣ 4'!$P$47,IF(MAX([1]Βοηθητικό!$E$47:$J$47)-2=MAX([1]Βοηθητικό!$E$1:$J$1)-3,'[1]ΣΤΟΙΧΕΙΑ ΕΤΟΥΣ 3'!$P$47,IF(MAX([1]Βοηθητικό!$E$47:$J$47)-2=MAX([1]Βοηθητικό!$E$1:$J$1)-4,'[1]ΣΤΟΙΧΕΙΑ ΕΤΟΥΣ 2'!$P$47,IF(MAX([1]Βοηθητικό!$E$47:$J$47)-2=MAX([1]Βοηθητικό!$E$1:$J$1)-5,'[1]ΣΤΟΙΧΕΙΑ ΕΤΟΥΣ 1'!$P$47,""))))</f>
        <v>287087</v>
      </c>
      <c r="C3506" s="6">
        <f>IF(MAX([1]Βοηθητικό!$E$47:$J$47)-1=MAX([1]Βοηθητικό!$E$1:$J$1)-1,'[1]ΣΤΟΙΧΕΙΑ ΕΤΟΥΣ 5'!$P$47,IF(MAX([1]Βοηθητικό!$E$47:$J$47)-1=MAX([1]Βοηθητικό!$E$1:$J$1)-2,'[1]ΣΤΟΙΧΕΙΑ ΕΤΟΥΣ 4'!$P$47,IF(MAX([1]Βοηθητικό!$E$47:$J$47)-1=MAX([1]Βοηθητικό!$E$1:$J$1)-3,'[1]ΣΤΟΙΧΕΙΑ ΕΤΟΥΣ 3'!$P$47,IF(MAX([1]Βοηθητικό!$E$47:$J$47)-1=MAX([1]Βοηθητικό!$E$1:$J$1)-4,'[1]ΣΤΟΙΧΕΙΑ ΕΤΟΥΣ 2'!$P$47,IF(MAX([1]Βοηθητικό!$E$47:$J$47)-1=MAX([1]Βοηθητικό!$E$1:$J$1)-5,'[1]ΣΤΟΙΧΕΙΑ ΕΤΟΥΣ 1'!$P$47,"")))))</f>
        <v>261294</v>
      </c>
      <c r="D3506" s="7">
        <f>IF(MAX([1]Βοηθητικό!$E$47:$J$47)=MAX([1]Βοηθητικό!$E$1:$J$1),'[1]ΣΤΟΙΧΕΙΑ ΕΤΟΥΣ 6'!$P$47,IF(MAX([1]Βοηθητικό!$E$47:$J$47)=MAX([1]Βοηθητικό!$E$1:$J$1)-1,'[1]ΣΤΟΙΧΕΙΑ ΕΤΟΥΣ 5'!$P$47,IF(MAX([1]Βοηθητικό!$E$47:$J$47)=MAX([1]Βοηθητικό!$E$1:$J$1)-2,'[1]ΣΤΟΙΧΕΙΑ ΕΤΟΥΣ 4'!$P$47,IF(MAX([1]Βοηθητικό!$E$47:$J$47)=MAX([1]Βοηθητικό!$E$1:$J$1)-3,'[1]ΣΤΟΙΧΕΙΑ ΕΤΟΥΣ 3'!$P$47,IF(MAX([1]Βοηθητικό!$E$47:$J$47)=MAX([1]Βοηθητικό!$E$1:$J$1)-4,'[1]ΣΤΟΙΧΕΙΑ ΕΤΟΥΣ 2'!$P$47,IF(MAX([1]Βοηθητικό!$E$47:$J$47)=MAX([1]Βοηθητικό!$E$1:$J$1)-5,'[1]ΣΤΟΙΧΕΙΑ ΕΤΟΥΣ 1'!$P$47,""))))))</f>
        <v>283626</v>
      </c>
    </row>
    <row r="3507" spans="1:4" x14ac:dyDescent="0.25">
      <c r="A3507" s="1" t="s">
        <v>16</v>
      </c>
      <c r="B3507" s="6">
        <f>IF(MAX([1]Βοηθητικό!$E$47:$J$47)-2=MAX([1]Βοηθητικό!$E$1:$J$1)-2,'[1]ΣΤΟΙΧΕΙΑ ΕΤΟΥΣ 4'!$Q$47,IF(MAX([1]Βοηθητικό!$E$47:$J$47)-2=MAX([1]Βοηθητικό!$E$1:$J$1)-3,'[1]ΣΤΟΙΧΕΙΑ ΕΤΟΥΣ 3'!$Q$47,IF(MAX([1]Βοηθητικό!$E$47:$J$47)-2=MAX([1]Βοηθητικό!$E$1:$J$1)-4,'[1]ΣΤΟΙΧΕΙΑ ΕΤΟΥΣ 2'!$Q$47,IF(MAX([1]Βοηθητικό!$E$47:$J$47)-2=MAX([1]Βοηθητικό!$E$1:$J$1)-5,'[1]ΣΤΟΙΧΕΙΑ ΕΤΟΥΣ 1'!$Q$47,""))))</f>
        <v>287087</v>
      </c>
      <c r="C3507" s="6">
        <f>IF(MAX([1]Βοηθητικό!$E$47:$J$47)-1=MAX([1]Βοηθητικό!$E$1:$J$1)-1,'[1]ΣΤΟΙΧΕΙΑ ΕΤΟΥΣ 5'!$Q$47,IF(MAX([1]Βοηθητικό!$E$47:$J$47)-1=MAX([1]Βοηθητικό!$E$1:$J$1)-2,'[1]ΣΤΟΙΧΕΙΑ ΕΤΟΥΣ 4'!$Q$47,IF(MAX([1]Βοηθητικό!$E$47:$J$47)-1=MAX([1]Βοηθητικό!$E$1:$J$1)-3,'[1]ΣΤΟΙΧΕΙΑ ΕΤΟΥΣ 3'!$Q$47,IF(MAX([1]Βοηθητικό!$E$47:$J$47)-1=MAX([1]Βοηθητικό!$E$1:$J$1)-4,'[1]ΣΤΟΙΧΕΙΑ ΕΤΟΥΣ 2'!$Q$47,IF(MAX([1]Βοηθητικό!$E$47:$J$47)-1=MAX([1]Βοηθητικό!$E$1:$J$1)-5,'[1]ΣΤΟΙΧΕΙΑ ΕΤΟΥΣ 1'!$Q$47,"")))))</f>
        <v>261294</v>
      </c>
      <c r="D3507" s="7">
        <f>IF(MAX([1]Βοηθητικό!$E$47:$J$47)=MAX([1]Βοηθητικό!$E$1:$J$1),'[1]ΣΤΟΙΧΕΙΑ ΕΤΟΥΣ 6'!$Q$47,IF(MAX([1]Βοηθητικό!$E$47:$J$47)=MAX([1]Βοηθητικό!$E$1:$J$1)-1,'[1]ΣΤΟΙΧΕΙΑ ΕΤΟΥΣ 5'!$Q$47,IF(MAX([1]Βοηθητικό!$E$47:$J$47)=MAX([1]Βοηθητικό!$E$1:$J$1)-2,'[1]ΣΤΟΙΧΕΙΑ ΕΤΟΥΣ 4'!$Q$47,IF(MAX([1]Βοηθητικό!$E$47:$J$47)=MAX([1]Βοηθητικό!$E$1:$J$1)-3,'[1]ΣΤΟΙΧΕΙΑ ΕΤΟΥΣ 3'!$Q$47,IF(MAX([1]Βοηθητικό!$E$47:$J$47)=MAX([1]Βοηθητικό!$E$1:$J$1)-4,'[1]ΣΤΟΙΧΕΙΑ ΕΤΟΥΣ 2'!$Q$47,IF(MAX([1]Βοηθητικό!$E$47:$J$47)=MAX([1]Βοηθητικό!$E$1:$J$1)-5,'[1]ΣΤΟΙΧΕΙΑ ΕΤΟΥΣ 1'!$Q$47,""))))))</f>
        <v>283626</v>
      </c>
    </row>
    <row r="3508" spans="1:4" x14ac:dyDescent="0.25">
      <c r="A3508" s="1" t="s">
        <v>184</v>
      </c>
      <c r="B3508" s="6">
        <f>IF(MAX([1]Βοηθητικό!$E$47:$J$47)-2=MAX([1]Βοηθητικό!$E$1:$J$1)-2,'[1]ΣΤΟΙΧΕΙΑ ΕΤΟΥΣ 4'!$R$47,IF(MAX([1]Βοηθητικό!$E$47:$J$47)-2=MAX([1]Βοηθητικό!$E$1:$J$1)-3,'[1]ΣΤΟΙΧΕΙΑ ΕΤΟΥΣ 3'!$R$47,IF(MAX([1]Βοηθητικό!$E$47:$J$47)-2=MAX([1]Βοηθητικό!$E$1:$J$1)-4,'[1]ΣΤΟΙΧΕΙΑ ΕΤΟΥΣ 2'!$R$47,IF(MAX([1]Βοηθητικό!$E$47:$J$47)-2=MAX([1]Βοηθητικό!$E$1:$J$1)-5,'[1]ΣΤΟΙΧΕΙΑ ΕΤΟΥΣ 1'!$R$47,""))))</f>
        <v>0</v>
      </c>
      <c r="C3508" s="6">
        <f>IF(MAX([1]Βοηθητικό!$E$47:$J$47)-1=MAX([1]Βοηθητικό!$E$1:$J$1)-1,'[1]ΣΤΟΙΧΕΙΑ ΕΤΟΥΣ 5'!$R$47,IF(MAX([1]Βοηθητικό!$E$47:$J$47)-1=MAX([1]Βοηθητικό!$E$1:$J$1)-2,'[1]ΣΤΟΙΧΕΙΑ ΕΤΟΥΣ 4'!$R$47,IF(MAX([1]Βοηθητικό!$E$47:$J$47)-1=MAX([1]Βοηθητικό!$E$1:$J$1)-3,'[1]ΣΤΟΙΧΕΙΑ ΕΤΟΥΣ 3'!$R$47,IF(MAX([1]Βοηθητικό!$E$47:$J$47)-1=MAX([1]Βοηθητικό!$E$1:$J$1)-4,'[1]ΣΤΟΙΧΕΙΑ ΕΤΟΥΣ 2'!$R$47,IF(MAX([1]Βοηθητικό!$E$47:$J$47)-1=MAX([1]Βοηθητικό!$E$1:$J$1)-5,'[1]ΣΤΟΙΧΕΙΑ ΕΤΟΥΣ 1'!$R$47,"")))))</f>
        <v>0</v>
      </c>
      <c r="D3508" s="7">
        <f>IF(MAX([1]Βοηθητικό!$E$47:$J$47)=MAX([1]Βοηθητικό!$E$1:$J$1),'[1]ΣΤΟΙΧΕΙΑ ΕΤΟΥΣ 6'!$R$47,IF(MAX([1]Βοηθητικό!$E$47:$J$47)=MAX([1]Βοηθητικό!$E$1:$J$1)-1,'[1]ΣΤΟΙΧΕΙΑ ΕΤΟΥΣ 5'!$R$47,IF(MAX([1]Βοηθητικό!$E$47:$J$47)=MAX([1]Βοηθητικό!$E$1:$J$1)-2,'[1]ΣΤΟΙΧΕΙΑ ΕΤΟΥΣ 4'!$R$47,IF(MAX([1]Βοηθητικό!$E$47:$J$47)=MAX([1]Βοηθητικό!$E$1:$J$1)-3,'[1]ΣΤΟΙΧΕΙΑ ΕΤΟΥΣ 3'!$R$47,IF(MAX([1]Βοηθητικό!$E$47:$J$47)=MAX([1]Βοηθητικό!$E$1:$J$1)-4,'[1]ΣΤΟΙΧΕΙΑ ΕΤΟΥΣ 2'!$R$47,IF(MAX([1]Βοηθητικό!$E$47:$J$47)=MAX([1]Βοηθητικό!$E$1:$J$1)-5,'[1]ΣΤΟΙΧΕΙΑ ΕΤΟΥΣ 1'!$R$47,""))))))</f>
        <v>0</v>
      </c>
    </row>
    <row r="3509" spans="1:4" x14ac:dyDescent="0.25">
      <c r="A3509" s="1" t="s">
        <v>18</v>
      </c>
      <c r="B3509" s="6">
        <f>IF(MAX([1]Βοηθητικό!$E$47:$J$47)-2=MAX([1]Βοηθητικό!$E$1:$J$1)-2,'[1]ΣΤΟΙΧΕΙΑ ΕΤΟΥΣ 4'!$S$47,IF(MAX([1]Βοηθητικό!$E$47:$J$47)-2=MAX([1]Βοηθητικό!$E$1:$J$1)-3,'[1]ΣΤΟΙΧΕΙΑ ΕΤΟΥΣ 3'!$S$47,IF(MAX([1]Βοηθητικό!$E$47:$J$47)-2=MAX([1]Βοηθητικό!$E$1:$J$1)-4,'[1]ΣΤΟΙΧΕΙΑ ΕΤΟΥΣ 2'!$S$47,IF(MAX([1]Βοηθητικό!$E$47:$J$47)-2=MAX([1]Βοηθητικό!$E$1:$J$1)-5,'[1]ΣΤΟΙΧΕΙΑ ΕΤΟΥΣ 1'!$S$47,""))))</f>
        <v>0</v>
      </c>
      <c r="C3509" s="6">
        <f>IF(MAX([1]Βοηθητικό!$E$47:$J$47)-1=MAX([1]Βοηθητικό!$E$1:$J$1)-1,'[1]ΣΤΟΙΧΕΙΑ ΕΤΟΥΣ 5'!$S$47,IF(MAX([1]Βοηθητικό!$E$47:$J$47)-1=MAX([1]Βοηθητικό!$E$1:$J$1)-2,'[1]ΣΤΟΙΧΕΙΑ ΕΤΟΥΣ 4'!$S$47,IF(MAX([1]Βοηθητικό!$E$47:$J$47)-1=MAX([1]Βοηθητικό!$E$1:$J$1)-3,'[1]ΣΤΟΙΧΕΙΑ ΕΤΟΥΣ 3'!$S$47,IF(MAX([1]Βοηθητικό!$E$47:$J$47)-1=MAX([1]Βοηθητικό!$E$1:$J$1)-4,'[1]ΣΤΟΙΧΕΙΑ ΕΤΟΥΣ 2'!$S$47,IF(MAX([1]Βοηθητικό!$E$47:$J$47)-1=MAX([1]Βοηθητικό!$E$1:$J$1)-5,'[1]ΣΤΟΙΧΕΙΑ ΕΤΟΥΣ 1'!$S$47,"")))))</f>
        <v>0</v>
      </c>
      <c r="D3509" s="7">
        <f>IF(MAX([1]Βοηθητικό!$E$47:$J$47)=MAX([1]Βοηθητικό!$E$1:$J$1),'[1]ΣΤΟΙΧΕΙΑ ΕΤΟΥΣ 6'!$S$47,IF(MAX([1]Βοηθητικό!$E$47:$J$47)=MAX([1]Βοηθητικό!$E$1:$J$1)-1,'[1]ΣΤΟΙΧΕΙΑ ΕΤΟΥΣ 5'!$S$47,IF(MAX([1]Βοηθητικό!$E$47:$J$47)=MAX([1]Βοηθητικό!$E$1:$J$1)-2,'[1]ΣΤΟΙΧΕΙΑ ΕΤΟΥΣ 4'!$S$47,IF(MAX([1]Βοηθητικό!$E$47:$J$47)=MAX([1]Βοηθητικό!$E$1:$J$1)-3,'[1]ΣΤΟΙΧΕΙΑ ΕΤΟΥΣ 3'!$S$47,IF(MAX([1]Βοηθητικό!$E$47:$J$47)=MAX([1]Βοηθητικό!$E$1:$J$1)-4,'[1]ΣΤΟΙΧΕΙΑ ΕΤΟΥΣ 2'!$S$47,IF(MAX([1]Βοηθητικό!$E$47:$J$47)=MAX([1]Βοηθητικό!$E$1:$J$1)-5,'[1]ΣΤΟΙΧΕΙΑ ΕΤΟΥΣ 1'!$S$47,""))))))</f>
        <v>0</v>
      </c>
    </row>
    <row r="3510" spans="1:4" x14ac:dyDescent="0.25">
      <c r="A3510" s="1" t="s">
        <v>19</v>
      </c>
      <c r="B3510" s="6">
        <f>IF(MAX([1]Βοηθητικό!$E$47:$J$47)-2=MAX([1]Βοηθητικό!$E$1:$J$1)-2,'[1]ΣΤΟΙΧΕΙΑ ΕΤΟΥΣ 4'!$T$47,IF(MAX([1]Βοηθητικό!$E$47:$J$47)-2=MAX([1]Βοηθητικό!$E$1:$J$1)-3,'[1]ΣΤΟΙΧΕΙΑ ΕΤΟΥΣ 3'!$T$47,IF(MAX([1]Βοηθητικό!$E$47:$J$47)-2=MAX([1]Βοηθητικό!$E$1:$J$1)-4,'[1]ΣΤΟΙΧΕΙΑ ΕΤΟΥΣ 2'!$T$47,IF(MAX([1]Βοηθητικό!$E$47:$J$47)-2=MAX([1]Βοηθητικό!$E$1:$J$1)-5,'[1]ΣΤΟΙΧΕΙΑ ΕΤΟΥΣ 1'!$T$47,""))))</f>
        <v>30398</v>
      </c>
      <c r="C3510" s="6">
        <f>IF(MAX([1]Βοηθητικό!$E$47:$J$47)-1=MAX([1]Βοηθητικό!$E$1:$J$1)-1,'[1]ΣΤΟΙΧΕΙΑ ΕΤΟΥΣ 5'!$T$47,IF(MAX([1]Βοηθητικό!$E$47:$J$47)-1=MAX([1]Βοηθητικό!$E$1:$J$1)-2,'[1]ΣΤΟΙΧΕΙΑ ΕΤΟΥΣ 4'!$T$47,IF(MAX([1]Βοηθητικό!$E$47:$J$47)-1=MAX([1]Βοηθητικό!$E$1:$J$1)-3,'[1]ΣΤΟΙΧΕΙΑ ΕΤΟΥΣ 3'!$T$47,IF(MAX([1]Βοηθητικό!$E$47:$J$47)-1=MAX([1]Βοηθητικό!$E$1:$J$1)-4,'[1]ΣΤΟΙΧΕΙΑ ΕΤΟΥΣ 2'!$T$47,IF(MAX([1]Βοηθητικό!$E$47:$J$47)-1=MAX([1]Βοηθητικό!$E$1:$J$1)-5,'[1]ΣΤΟΙΧΕΙΑ ΕΤΟΥΣ 1'!$T$47,"")))))</f>
        <v>36305</v>
      </c>
      <c r="D3510" s="7">
        <f>IF(MAX([1]Βοηθητικό!$E$47:$J$47)=MAX([1]Βοηθητικό!$E$1:$J$1),'[1]ΣΤΟΙΧΕΙΑ ΕΤΟΥΣ 6'!$T$47,IF(MAX([1]Βοηθητικό!$E$47:$J$47)=MAX([1]Βοηθητικό!$E$1:$J$1)-1,'[1]ΣΤΟΙΧΕΙΑ ΕΤΟΥΣ 5'!$T$47,IF(MAX([1]Βοηθητικό!$E$47:$J$47)=MAX([1]Βοηθητικό!$E$1:$J$1)-2,'[1]ΣΤΟΙΧΕΙΑ ΕΤΟΥΣ 4'!$T$47,IF(MAX([1]Βοηθητικό!$E$47:$J$47)=MAX([1]Βοηθητικό!$E$1:$J$1)-3,'[1]ΣΤΟΙΧΕΙΑ ΕΤΟΥΣ 3'!$T$47,IF(MAX([1]Βοηθητικό!$E$47:$J$47)=MAX([1]Βοηθητικό!$E$1:$J$1)-4,'[1]ΣΤΟΙΧΕΙΑ ΕΤΟΥΣ 2'!$T$47,IF(MAX([1]Βοηθητικό!$E$47:$J$47)=MAX([1]Βοηθητικό!$E$1:$J$1)-5,'[1]ΣΤΟΙΧΕΙΑ ΕΤΟΥΣ 1'!$T$47,""))))))</f>
        <v>168117</v>
      </c>
    </row>
    <row r="3511" spans="1:4" x14ac:dyDescent="0.25">
      <c r="A3511" s="1" t="s">
        <v>185</v>
      </c>
      <c r="B3511" s="6">
        <f>IF(MAX([1]Βοηθητικό!$E$47:$J$47)-2=MAX([1]Βοηθητικό!$E$1:$J$1)-2,'[1]ΣΤΟΙΧΕΙΑ ΕΤΟΥΣ 4'!$U$47,IF(MAX([1]Βοηθητικό!$E$47:$J$47)-2=MAX([1]Βοηθητικό!$E$1:$J$1)-3,'[1]ΣΤΟΙΧΕΙΑ ΕΤΟΥΣ 3'!$U$47,IF(MAX([1]Βοηθητικό!$E$47:$J$47)-2=MAX([1]Βοηθητικό!$E$1:$J$1)-4,'[1]ΣΤΟΙΧΕΙΑ ΕΤΟΥΣ 2'!$U$47,IF(MAX([1]Βοηθητικό!$E$47:$J$47)-2=MAX([1]Βοηθητικό!$E$1:$J$1)-5,'[1]ΣΤΟΙΧΕΙΑ ΕΤΟΥΣ 1'!$U$47,""))))</f>
        <v>9159</v>
      </c>
      <c r="C3511" s="6">
        <f>IF(MAX([1]Βοηθητικό!$E$47:$J$47)-1=MAX([1]Βοηθητικό!$E$1:$J$1)-1,'[1]ΣΤΟΙΧΕΙΑ ΕΤΟΥΣ 5'!$U$47,IF(MAX([1]Βοηθητικό!$E$47:$J$47)-1=MAX([1]Βοηθητικό!$E$1:$J$1)-2,'[1]ΣΤΟΙΧΕΙΑ ΕΤΟΥΣ 4'!$U$47,IF(MAX([1]Βοηθητικό!$E$47:$J$47)-1=MAX([1]Βοηθητικό!$E$1:$J$1)-3,'[1]ΣΤΟΙΧΕΙΑ ΕΤΟΥΣ 3'!$U$47,IF(MAX([1]Βοηθητικό!$E$47:$J$47)-1=MAX([1]Βοηθητικό!$E$1:$J$1)-4,'[1]ΣΤΟΙΧΕΙΑ ΕΤΟΥΣ 2'!$U$47,IF(MAX([1]Βοηθητικό!$E$47:$J$47)-1=MAX([1]Βοηθητικό!$E$1:$J$1)-5,'[1]ΣΤΟΙΧΕΙΑ ΕΤΟΥΣ 1'!$U$47,"")))))</f>
        <v>29153</v>
      </c>
      <c r="D3511" s="7">
        <f>IF(MAX([1]Βοηθητικό!$E$47:$J$47)=MAX([1]Βοηθητικό!$E$1:$J$1),'[1]ΣΤΟΙΧΕΙΑ ΕΤΟΥΣ 6'!$U$47,IF(MAX([1]Βοηθητικό!$E$47:$J$47)=MAX([1]Βοηθητικό!$E$1:$J$1)-1,'[1]ΣΤΟΙΧΕΙΑ ΕΤΟΥΣ 5'!$U$47,IF(MAX([1]Βοηθητικό!$E$47:$J$47)=MAX([1]Βοηθητικό!$E$1:$J$1)-2,'[1]ΣΤΟΙΧΕΙΑ ΕΤΟΥΣ 4'!$U$47,IF(MAX([1]Βοηθητικό!$E$47:$J$47)=MAX([1]Βοηθητικό!$E$1:$J$1)-3,'[1]ΣΤΟΙΧΕΙΑ ΕΤΟΥΣ 3'!$U$47,IF(MAX([1]Βοηθητικό!$E$47:$J$47)=MAX([1]Βοηθητικό!$E$1:$J$1)-4,'[1]ΣΤΟΙΧΕΙΑ ΕΤΟΥΣ 2'!$U$47,IF(MAX([1]Βοηθητικό!$E$47:$J$47)=MAX([1]Βοηθητικό!$E$1:$J$1)-5,'[1]ΣΤΟΙΧΕΙΑ ΕΤΟΥΣ 1'!$U$47,""))))))</f>
        <v>140464</v>
      </c>
    </row>
    <row r="3512" spans="1:4" x14ac:dyDescent="0.25">
      <c r="A3512" s="1" t="s">
        <v>22</v>
      </c>
      <c r="B3512" s="6">
        <f>IF(MAX([1]Βοηθητικό!$E$47:$J$47)-2=MAX([1]Βοηθητικό!$E$1:$J$1)-2,'[1]ΣΤΟΙΧΕΙΑ ΕΤΟΥΣ 4'!$W$47,IF(MAX([1]Βοηθητικό!$E$47:$J$47)-2=MAX([1]Βοηθητικό!$E$1:$J$1)-3,'[1]ΣΤΟΙΧΕΙΑ ΕΤΟΥΣ 3'!$W$47,IF(MAX([1]Βοηθητικό!$E$47:$J$47)-2=MAX([1]Βοηθητικό!$E$1:$J$1)-4,'[1]ΣΤΟΙΧΕΙΑ ΕΤΟΥΣ 2'!$W$47,IF(MAX([1]Βοηθητικό!$E$47:$J$47)-2=MAX([1]Βοηθητικό!$E$1:$J$1)-5,'[1]ΣΤΟΙΧΕΙΑ ΕΤΟΥΣ 1'!$W$47,""))))</f>
        <v>0</v>
      </c>
      <c r="C3512" s="6">
        <f>IF(MAX([1]Βοηθητικό!$E$47:$J$47)-1=MAX([1]Βοηθητικό!$E$1:$J$1)-1,'[1]ΣΤΟΙΧΕΙΑ ΕΤΟΥΣ 5'!$W$47,IF(MAX([1]Βοηθητικό!$E$47:$J$47)-1=MAX([1]Βοηθητικό!$E$1:$J$1)-2,'[1]ΣΤΟΙΧΕΙΑ ΕΤΟΥΣ 4'!$W$47,IF(MAX([1]Βοηθητικό!$E$47:$J$47)-1=MAX([1]Βοηθητικό!$E$1:$J$1)-3,'[1]ΣΤΟΙΧΕΙΑ ΕΤΟΥΣ 3'!$W$47,IF(MAX([1]Βοηθητικό!$E$47:$J$47)-1=MAX([1]Βοηθητικό!$E$1:$J$1)-4,'[1]ΣΤΟΙΧΕΙΑ ΕΤΟΥΣ 2'!$W$47,IF(MAX([1]Βοηθητικό!$E$47:$J$47)-1=MAX([1]Βοηθητικό!$E$1:$J$1)-5,'[1]ΣΤΟΙΧΕΙΑ ΕΤΟΥΣ 1'!$W$47,"")))))</f>
        <v>0</v>
      </c>
      <c r="D3512" s="7">
        <f>IF(MAX([1]Βοηθητικό!$E$47:$J$47)=MAX([1]Βοηθητικό!$E$1:$J$1),'[1]ΣΤΟΙΧΕΙΑ ΕΤΟΥΣ 6'!$W$47,IF(MAX([1]Βοηθητικό!$E$47:$J$47)=MAX([1]Βοηθητικό!$E$1:$J$1)-1,'[1]ΣΤΟΙΧΕΙΑ ΕΤΟΥΣ 5'!$W$47,IF(MAX([1]Βοηθητικό!$E$47:$J$47)=MAX([1]Βοηθητικό!$E$1:$J$1)-2,'[1]ΣΤΟΙΧΕΙΑ ΕΤΟΥΣ 4'!$W$47,IF(MAX([1]Βοηθητικό!$E$47:$J$47)=MAX([1]Βοηθητικό!$E$1:$J$1)-3,'[1]ΣΤΟΙΧΕΙΑ ΕΤΟΥΣ 3'!$W$47,IF(MAX([1]Βοηθητικό!$E$47:$J$47)=MAX([1]Βοηθητικό!$E$1:$J$1)-4,'[1]ΣΤΟΙΧΕΙΑ ΕΤΟΥΣ 2'!$W$47,IF(MAX([1]Βοηθητικό!$E$47:$J$47)=MAX([1]Βοηθητικό!$E$1:$J$1)-5,'[1]ΣΤΟΙΧΕΙΑ ΕΤΟΥΣ 1'!$W$47,""))))))</f>
        <v>0</v>
      </c>
    </row>
    <row r="3513" spans="1:4" x14ac:dyDescent="0.25">
      <c r="A3513" s="1" t="s">
        <v>23</v>
      </c>
      <c r="B3513" s="6">
        <f>IF(MAX([1]Βοηθητικό!$E$47:$J$47)-2=MAX([1]Βοηθητικό!$E$1:$J$1)-2,'[1]ΣΤΟΙΧΕΙΑ ΕΤΟΥΣ 4'!$X$47,IF(MAX([1]Βοηθητικό!$E$47:$J$47)-2=MAX([1]Βοηθητικό!$E$1:$J$1)-3,'[1]ΣΤΟΙΧΕΙΑ ΕΤΟΥΣ 3'!$X$47,IF(MAX([1]Βοηθητικό!$E$47:$J$47)-2=MAX([1]Βοηθητικό!$E$1:$J$1)-4,'[1]ΣΤΟΙΧΕΙΑ ΕΤΟΥΣ 2'!$X$47,IF(MAX([1]Βοηθητικό!$E$47:$J$47)-2=MAX([1]Βοηθητικό!$E$1:$J$1)-5,'[1]ΣΤΟΙΧΕΙΑ ΕΤΟΥΣ 1'!$X$47,""))))</f>
        <v>21239</v>
      </c>
      <c r="C3513" s="6">
        <f>IF(MAX([1]Βοηθητικό!$E$47:$J$47)-1=MAX([1]Βοηθητικό!$E$1:$J$1)-1,'[1]ΣΤΟΙΧΕΙΑ ΕΤΟΥΣ 5'!$X$47,IF(MAX([1]Βοηθητικό!$E$47:$J$47)-1=MAX([1]Βοηθητικό!$E$1:$J$1)-2,'[1]ΣΤΟΙΧΕΙΑ ΕΤΟΥΣ 4'!$X$47,IF(MAX([1]Βοηθητικό!$E$47:$J$47)-1=MAX([1]Βοηθητικό!$E$1:$J$1)-3,'[1]ΣΤΟΙΧΕΙΑ ΕΤΟΥΣ 3'!$X$47,IF(MAX([1]Βοηθητικό!$E$47:$J$47)-1=MAX([1]Βοηθητικό!$E$1:$J$1)-4,'[1]ΣΤΟΙΧΕΙΑ ΕΤΟΥΣ 2'!$X$47,IF(MAX([1]Βοηθητικό!$E$47:$J$47)-1=MAX([1]Βοηθητικό!$E$1:$J$1)-5,'[1]ΣΤΟΙΧΕΙΑ ΕΤΟΥΣ 1'!$X$47,"")))))</f>
        <v>7152</v>
      </c>
      <c r="D3513" s="7">
        <f>IF(MAX([1]Βοηθητικό!$E$47:$J$47)=MAX([1]Βοηθητικό!$E$1:$J$1),'[1]ΣΤΟΙΧΕΙΑ ΕΤΟΥΣ 6'!$X$47,IF(MAX([1]Βοηθητικό!$E$47:$J$47)=MAX([1]Βοηθητικό!$E$1:$J$1)-1,'[1]ΣΤΟΙΧΕΙΑ ΕΤΟΥΣ 5'!$X$47,IF(MAX([1]Βοηθητικό!$E$47:$J$47)=MAX([1]Βοηθητικό!$E$1:$J$1)-2,'[1]ΣΤΟΙΧΕΙΑ ΕΤΟΥΣ 4'!$X$47,IF(MAX([1]Βοηθητικό!$E$47:$J$47)=MAX([1]Βοηθητικό!$E$1:$J$1)-3,'[1]ΣΤΟΙΧΕΙΑ ΕΤΟΥΣ 3'!$X$47,IF(MAX([1]Βοηθητικό!$E$47:$J$47)=MAX([1]Βοηθητικό!$E$1:$J$1)-4,'[1]ΣΤΟΙΧΕΙΑ ΕΤΟΥΣ 2'!$X$47,IF(MAX([1]Βοηθητικό!$E$47:$J$47)=MAX([1]Βοηθητικό!$E$1:$J$1)-5,'[1]ΣΤΟΙΧΕΙΑ ΕΤΟΥΣ 1'!$X$47,""))))))</f>
        <v>27654</v>
      </c>
    </row>
    <row r="3514" spans="1:4" x14ac:dyDescent="0.25">
      <c r="A3514" s="1" t="s">
        <v>24</v>
      </c>
      <c r="B3514" s="6">
        <f>IF(MAX([1]Βοηθητικό!$E$47:$J$47)-2=MAX([1]Βοηθητικό!$E$1:$J$1)-2,'[1]ΣΤΟΙΧΕΙΑ ΕΤΟΥΣ 4'!$Y$47,IF(MAX([1]Βοηθητικό!$E$47:$J$47)-2=MAX([1]Βοηθητικό!$E$1:$J$1)-3,'[1]ΣΤΟΙΧΕΙΑ ΕΤΟΥΣ 3'!$Y$47,IF(MAX([1]Βοηθητικό!$E$47:$J$47)-2=MAX([1]Βοηθητικό!$E$1:$J$1)-4,'[1]ΣΤΟΙΧΕΙΑ ΕΤΟΥΣ 2'!$Y$47,IF(MAX([1]Βοηθητικό!$E$47:$J$47)-2=MAX([1]Βοηθητικό!$E$1:$J$1)-5,'[1]ΣΤΟΙΧΕΙΑ ΕΤΟΥΣ 1'!$Y$47,""))))</f>
        <v>43258</v>
      </c>
      <c r="C3514" s="6">
        <f>IF(MAX([1]Βοηθητικό!$E$47:$J$47)-1=MAX([1]Βοηθητικό!$E$1:$J$1)-1,'[1]ΣΤΟΙΧΕΙΑ ΕΤΟΥΣ 5'!$Y$47,IF(MAX([1]Βοηθητικό!$E$47:$J$47)-1=MAX([1]Βοηθητικό!$E$1:$J$1)-2,'[1]ΣΤΟΙΧΕΙΑ ΕΤΟΥΣ 4'!$Y$47,IF(MAX([1]Βοηθητικό!$E$47:$J$47)-1=MAX([1]Βοηθητικό!$E$1:$J$1)-3,'[1]ΣΤΟΙΧΕΙΑ ΕΤΟΥΣ 3'!$Y$47,IF(MAX([1]Βοηθητικό!$E$47:$J$47)-1=MAX([1]Βοηθητικό!$E$1:$J$1)-4,'[1]ΣΤΟΙΧΕΙΑ ΕΤΟΥΣ 2'!$Y$47,IF(MAX([1]Βοηθητικό!$E$47:$J$47)-1=MAX([1]Βοηθητικό!$E$1:$J$1)-5,'[1]ΣΤΟΙΧΕΙΑ ΕΤΟΥΣ 1'!$Y$47,"")))))</f>
        <v>85937</v>
      </c>
      <c r="D3514" s="7">
        <f>IF(MAX([1]Βοηθητικό!$E$47:$J$47)=MAX([1]Βοηθητικό!$E$1:$J$1),'[1]ΣΤΟΙΧΕΙΑ ΕΤΟΥΣ 6'!$Y$47,IF(MAX([1]Βοηθητικό!$E$47:$J$47)=MAX([1]Βοηθητικό!$E$1:$J$1)-1,'[1]ΣΤΟΙΧΕΙΑ ΕΤΟΥΣ 5'!$Y$47,IF(MAX([1]Βοηθητικό!$E$47:$J$47)=MAX([1]Βοηθητικό!$E$1:$J$1)-2,'[1]ΣΤΟΙΧΕΙΑ ΕΤΟΥΣ 4'!$Y$47,IF(MAX([1]Βοηθητικό!$E$47:$J$47)=MAX([1]Βοηθητικό!$E$1:$J$1)-3,'[1]ΣΤΟΙΧΕΙΑ ΕΤΟΥΣ 3'!$Y$47,IF(MAX([1]Βοηθητικό!$E$47:$J$47)=MAX([1]Βοηθητικό!$E$1:$J$1)-4,'[1]ΣΤΟΙΧΕΙΑ ΕΤΟΥΣ 2'!$Y$47,IF(MAX([1]Βοηθητικό!$E$47:$J$47)=MAX([1]Βοηθητικό!$E$1:$J$1)-5,'[1]ΣΤΟΙΧΕΙΑ ΕΤΟΥΣ 1'!$Y$47,""))))))</f>
        <v>47844</v>
      </c>
    </row>
    <row r="3515" spans="1:4" x14ac:dyDescent="0.25">
      <c r="A3515" s="1" t="s">
        <v>25</v>
      </c>
      <c r="B3515" s="6">
        <f>IF(MAX([1]Βοηθητικό!$E$47:$J$47)-2=MAX([1]Βοηθητικό!$E$1:$J$1)-2,'[1]ΣΤΟΙΧΕΙΑ ΕΤΟΥΣ 4'!$Z$47,IF(MAX([1]Βοηθητικό!$E$47:$J$47)-2=MAX([1]Βοηθητικό!$E$1:$J$1)-3,'[1]ΣΤΟΙΧΕΙΑ ΕΤΟΥΣ 3'!$Z$47,IF(MAX([1]Βοηθητικό!$E$47:$J$47)-2=MAX([1]Βοηθητικό!$E$1:$J$1)-4,'[1]ΣΤΟΙΧΕΙΑ ΕΤΟΥΣ 2'!$Z$47,IF(MAX([1]Βοηθητικό!$E$47:$J$47)-2=MAX([1]Βοηθητικό!$E$1:$J$1)-5,'[1]ΣΤΟΙΧΕΙΑ ΕΤΟΥΣ 1'!$Z$47,""))))</f>
        <v>496110</v>
      </c>
      <c r="C3515" s="6">
        <f>IF(MAX([1]Βοηθητικό!$E$47:$J$47)-1=MAX([1]Βοηθητικό!$E$1:$J$1)-1,'[1]ΣΤΟΙΧΕΙΑ ΕΤΟΥΣ 5'!$Z$47,IF(MAX([1]Βοηθητικό!$E$47:$J$47)-1=MAX([1]Βοηθητικό!$E$1:$J$1)-2,'[1]ΣΤΟΙΧΕΙΑ ΕΤΟΥΣ 4'!$Z$47,IF(MAX([1]Βοηθητικό!$E$47:$J$47)-1=MAX([1]Βοηθητικό!$E$1:$J$1)-3,'[1]ΣΤΟΙΧΕΙΑ ΕΤΟΥΣ 3'!$Z$47,IF(MAX([1]Βοηθητικό!$E$47:$J$47)-1=MAX([1]Βοηθητικό!$E$1:$J$1)-4,'[1]ΣΤΟΙΧΕΙΑ ΕΤΟΥΣ 2'!$Z$47,IF(MAX([1]Βοηθητικό!$E$47:$J$47)-1=MAX([1]Βοηθητικό!$E$1:$J$1)-5,'[1]ΣΤΟΙΧΕΙΑ ΕΤΟΥΣ 1'!$Z$47,"")))))</f>
        <v>503809</v>
      </c>
      <c r="D3515" s="7">
        <f>IF(MAX([1]Βοηθητικό!$E$47:$J$47)=MAX([1]Βοηθητικό!$E$1:$J$1),'[1]ΣΤΟΙΧΕΙΑ ΕΤΟΥΣ 6'!$Z$47,IF(MAX([1]Βοηθητικό!$E$47:$J$47)=MAX([1]Βοηθητικό!$E$1:$J$1)-1,'[1]ΣΤΟΙΧΕΙΑ ΕΤΟΥΣ 5'!$Z$47,IF(MAX([1]Βοηθητικό!$E$47:$J$47)=MAX([1]Βοηθητικό!$E$1:$J$1)-2,'[1]ΣΤΟΙΧΕΙΑ ΕΤΟΥΣ 4'!$Z$47,IF(MAX([1]Βοηθητικό!$E$47:$J$47)=MAX([1]Βοηθητικό!$E$1:$J$1)-3,'[1]ΣΤΟΙΧΕΙΑ ΕΤΟΥΣ 3'!$Z$47,IF(MAX([1]Βοηθητικό!$E$47:$J$47)=MAX([1]Βοηθητικό!$E$1:$J$1)-4,'[1]ΣΤΟΙΧΕΙΑ ΕΤΟΥΣ 2'!$Z$47,IF(MAX([1]Βοηθητικό!$E$47:$J$47)=MAX([1]Βοηθητικό!$E$1:$J$1)-5,'[1]ΣΤΟΙΧΕΙΑ ΕΤΟΥΣ 1'!$Z$47,""))))))</f>
        <v>607944</v>
      </c>
    </row>
    <row r="3516" spans="1:4" x14ac:dyDescent="0.25">
      <c r="A3516" s="1"/>
      <c r="B3516" s="8"/>
      <c r="C3516" s="18"/>
      <c r="D3516" s="9"/>
    </row>
    <row r="3517" spans="1:4" x14ac:dyDescent="0.25">
      <c r="A3517" s="3" t="s">
        <v>186</v>
      </c>
      <c r="B3517" s="8"/>
      <c r="C3517" s="18"/>
      <c r="D3517" s="9"/>
    </row>
    <row r="3518" spans="1:4" x14ac:dyDescent="0.25">
      <c r="A3518" s="1" t="s">
        <v>26</v>
      </c>
      <c r="B3518" s="6">
        <f>IF(MAX([1]Βοηθητικό!$E$47:$J$47)-2=MAX([1]Βοηθητικό!$E$1:$J$1)-2,'[1]ΣΤΟΙΧΕΙΑ ΕΤΟΥΣ 4'!$AA$47,IF(MAX([1]Βοηθητικό!$E$47:$J$47)-2=MAX([1]Βοηθητικό!$E$1:$J$1)-3,'[1]ΣΤΟΙΧΕΙΑ ΕΤΟΥΣ 3'!$AA$47,IF(MAX([1]Βοηθητικό!$E$47:$J$47)-2=MAX([1]Βοηθητικό!$E$1:$J$1)-4,'[1]ΣΤΟΙΧΕΙΑ ΕΤΟΥΣ 2'!$AA$47,IF(MAX([1]Βοηθητικό!$E$47:$J$47)-2=MAX([1]Βοηθητικό!$E$1:$J$1)-5,'[1]ΣΤΟΙΧΕΙΑ ΕΤΟΥΣ 1'!$AA$47,""))))</f>
        <v>1984</v>
      </c>
      <c r="C3518" s="6">
        <f>IF(MAX([1]Βοηθητικό!$E$47:$J$47)-1=MAX([1]Βοηθητικό!$E$1:$J$1)-1,'[1]ΣΤΟΙΧΕΙΑ ΕΤΟΥΣ 5'!$AA$47,IF(MAX([1]Βοηθητικό!$E$47:$J$47)-1=MAX([1]Βοηθητικό!$E$1:$J$1)-2,'[1]ΣΤΟΙΧΕΙΑ ΕΤΟΥΣ 4'!$AA$47,IF(MAX([1]Βοηθητικό!$E$47:$J$47)-1=MAX([1]Βοηθητικό!$E$1:$J$1)-3,'[1]ΣΤΟΙΧΕΙΑ ΕΤΟΥΣ 3'!$AA$47,IF(MAX([1]Βοηθητικό!$E$47:$J$47)-1=MAX([1]Βοηθητικό!$E$1:$J$1)-4,'[1]ΣΤΟΙΧΕΙΑ ΕΤΟΥΣ 2'!$AA$47,IF(MAX([1]Βοηθητικό!$E$47:$J$47)-1=MAX([1]Βοηθητικό!$E$1:$J$1)-5,'[1]ΣΤΟΙΧΕΙΑ ΕΤΟΥΣ 1'!$AA$47,"")))))</f>
        <v>-14448</v>
      </c>
      <c r="D3518" s="7">
        <f>IF(MAX([1]Βοηθητικό!$E$47:$J$47)=MAX([1]Βοηθητικό!$E$1:$J$1),'[1]ΣΤΟΙΧΕΙΑ ΕΤΟΥΣ 6'!$AA$47,IF(MAX([1]Βοηθητικό!$E$47:$J$47)=MAX([1]Βοηθητικό!$E$1:$J$1)-1,'[1]ΣΤΟΙΧΕΙΑ ΕΤΟΥΣ 5'!$AA$47,IF(MAX([1]Βοηθητικό!$E$47:$J$47)=MAX([1]Βοηθητικό!$E$1:$J$1)-2,'[1]ΣΤΟΙΧΕΙΑ ΕΤΟΥΣ 4'!$AA$47,IF(MAX([1]Βοηθητικό!$E$47:$J$47)=MAX([1]Βοηθητικό!$E$1:$J$1)-3,'[1]ΣΤΟΙΧΕΙΑ ΕΤΟΥΣ 3'!$AA$47,IF(MAX([1]Βοηθητικό!$E$47:$J$47)=MAX([1]Βοηθητικό!$E$1:$J$1)-4,'[1]ΣΤΟΙΧΕΙΑ ΕΤΟΥΣ 2'!$AA$47,IF(MAX([1]Βοηθητικό!$E$47:$J$47)=MAX([1]Βοηθητικό!$E$1:$J$1)-5,'[1]ΣΤΟΙΧΕΙΑ ΕΤΟΥΣ 1'!$AA$47,""))))))</f>
        <v>46598</v>
      </c>
    </row>
    <row r="3519" spans="1:4" x14ac:dyDescent="0.25">
      <c r="A3519" s="1" t="s">
        <v>27</v>
      </c>
      <c r="B3519" s="6">
        <f>IF(MAX([1]Βοηθητικό!$E$47:$J$47)-2=MAX([1]Βοηθητικό!$E$1:$J$1)-2,'[1]ΣΤΟΙΧΕΙΑ ΕΤΟΥΣ 4'!$AB$47,IF(MAX([1]Βοηθητικό!$E$47:$J$47)-2=MAX([1]Βοηθητικό!$E$1:$J$1)-3,'[1]ΣΤΟΙΧΕΙΑ ΕΤΟΥΣ 3'!$AB$47,IF(MAX([1]Βοηθητικό!$E$47:$J$47)-2=MAX([1]Βοηθητικό!$E$1:$J$1)-4,'[1]ΣΤΟΙΧΕΙΑ ΕΤΟΥΣ 2'!$AB$47,IF(MAX([1]Βοηθητικό!$E$47:$J$47)-2=MAX([1]Βοηθητικό!$E$1:$J$1)-5,'[1]ΣΤΟΙΧΕΙΑ ΕΤΟΥΣ 1'!$AB$47,""))))</f>
        <v>100800</v>
      </c>
      <c r="C3519" s="6">
        <f>IF(MAX([1]Βοηθητικό!$E$47:$J$47)-1=MAX([1]Βοηθητικό!$E$1:$J$1)-1,'[1]ΣΤΟΙΧΕΙΑ ΕΤΟΥΣ 5'!$AB$47,IF(MAX([1]Βοηθητικό!$E$47:$J$47)-1=MAX([1]Βοηθητικό!$E$1:$J$1)-2,'[1]ΣΤΟΙΧΕΙΑ ΕΤΟΥΣ 4'!$AB$47,IF(MAX([1]Βοηθητικό!$E$47:$J$47)-1=MAX([1]Βοηθητικό!$E$1:$J$1)-3,'[1]ΣΤΟΙΧΕΙΑ ΕΤΟΥΣ 3'!$AB$47,IF(MAX([1]Βοηθητικό!$E$47:$J$47)-1=MAX([1]Βοηθητικό!$E$1:$J$1)-4,'[1]ΣΤΟΙΧΕΙΑ ΕΤΟΥΣ 2'!$AB$47,IF(MAX([1]Βοηθητικό!$E$47:$J$47)-1=MAX([1]Βοηθητικό!$E$1:$J$1)-5,'[1]ΣΤΟΙΧΕΙΑ ΕΤΟΥΣ 1'!$AB$47,"")))))</f>
        <v>100800</v>
      </c>
      <c r="D3519" s="7">
        <f>IF(MAX([1]Βοηθητικό!$E$47:$J$47)=MAX([1]Βοηθητικό!$E$1:$J$1),'[1]ΣΤΟΙΧΕΙΑ ΕΤΟΥΣ 6'!$AB$47,IF(MAX([1]Βοηθητικό!$E$47:$J$47)=MAX([1]Βοηθητικό!$E$1:$J$1)-1,'[1]ΣΤΟΙΧΕΙΑ ΕΤΟΥΣ 5'!$AB$47,IF(MAX([1]Βοηθητικό!$E$47:$J$47)=MAX([1]Βοηθητικό!$E$1:$J$1)-2,'[1]ΣΤΟΙΧΕΙΑ ΕΤΟΥΣ 4'!$AB$47,IF(MAX([1]Βοηθητικό!$E$47:$J$47)=MAX([1]Βοηθητικό!$E$1:$J$1)-3,'[1]ΣΤΟΙΧΕΙΑ ΕΤΟΥΣ 3'!$AB$47,IF(MAX([1]Βοηθητικό!$E$47:$J$47)=MAX([1]Βοηθητικό!$E$1:$J$1)-4,'[1]ΣΤΟΙΧΕΙΑ ΕΤΟΥΣ 2'!$AB$47,IF(MAX([1]Βοηθητικό!$E$47:$J$47)=MAX([1]Βοηθητικό!$E$1:$J$1)-5,'[1]ΣΤΟΙΧΕΙΑ ΕΤΟΥΣ 1'!$AB$47,""))))))</f>
        <v>180840</v>
      </c>
    </row>
    <row r="3520" spans="1:4" x14ac:dyDescent="0.25">
      <c r="A3520" s="1" t="s">
        <v>28</v>
      </c>
      <c r="B3520" s="6">
        <f>IF(MAX([1]Βοηθητικό!$E$47:$J$47)-2=MAX([1]Βοηθητικό!$E$1:$J$1)-2,'[1]ΣΤΟΙΧΕΙΑ ΕΤΟΥΣ 4'!$AC$47,IF(MAX([1]Βοηθητικό!$E$47:$J$47)-2=MAX([1]Βοηθητικό!$E$1:$J$1)-3,'[1]ΣΤΟΙΧΕΙΑ ΕΤΟΥΣ 3'!$AC$47,IF(MAX([1]Βοηθητικό!$E$47:$J$47)-2=MAX([1]Βοηθητικό!$E$1:$J$1)-4,'[1]ΣΤΟΙΧΕΙΑ ΕΤΟΥΣ 2'!$AC$47,IF(MAX([1]Βοηθητικό!$E$47:$J$47)-2=MAX([1]Βοηθητικό!$E$1:$J$1)-5,'[1]ΣΤΟΙΧΕΙΑ ΕΤΟΥΣ 1'!$AC$47,""))))</f>
        <v>25814</v>
      </c>
      <c r="C3520" s="6">
        <f>IF(MAX([1]Βοηθητικό!$E$47:$J$47)-1=MAX([1]Βοηθητικό!$E$1:$J$1)-1,'[1]ΣΤΟΙΧΕΙΑ ΕΤΟΥΣ 5'!$AC$47,IF(MAX([1]Βοηθητικό!$E$47:$J$47)-1=MAX([1]Βοηθητικό!$E$1:$J$1)-2,'[1]ΣΤΟΙΧΕΙΑ ΕΤΟΥΣ 4'!$AC$47,IF(MAX([1]Βοηθητικό!$E$47:$J$47)-1=MAX([1]Βοηθητικό!$E$1:$J$1)-3,'[1]ΣΤΟΙΧΕΙΑ ΕΤΟΥΣ 3'!$AC$47,IF(MAX([1]Βοηθητικό!$E$47:$J$47)-1=MAX([1]Βοηθητικό!$E$1:$J$1)-4,'[1]ΣΤΟΙΧΕΙΑ ΕΤΟΥΣ 2'!$AC$47,IF(MAX([1]Βοηθητικό!$E$47:$J$47)-1=MAX([1]Βοηθητικό!$E$1:$J$1)-5,'[1]ΣΤΟΙΧΕΙΑ ΕΤΟΥΣ 1'!$AC$47,"")))))</f>
        <v>25814</v>
      </c>
      <c r="D3520" s="7">
        <f>IF(MAX([1]Βοηθητικό!$E$47:$J$47)=MAX([1]Βοηθητικό!$E$1:$J$1),'[1]ΣΤΟΙΧΕΙΑ ΕΤΟΥΣ 6'!$AC$47,IF(MAX([1]Βοηθητικό!$E$47:$J$47)=MAX([1]Βοηθητικό!$E$1:$J$1)-1,'[1]ΣΤΟΙΧΕΙΑ ΕΤΟΥΣ 5'!$AC$47,IF(MAX([1]Βοηθητικό!$E$47:$J$47)=MAX([1]Βοηθητικό!$E$1:$J$1)-2,'[1]ΣΤΟΙΧΕΙΑ ΕΤΟΥΣ 4'!$AC$47,IF(MAX([1]Βοηθητικό!$E$47:$J$47)=MAX([1]Βοηθητικό!$E$1:$J$1)-3,'[1]ΣΤΟΙΧΕΙΑ ΕΤΟΥΣ 3'!$AC$47,IF(MAX([1]Βοηθητικό!$E$47:$J$47)=MAX([1]Βοηθητικό!$E$1:$J$1)-4,'[1]ΣΤΟΙΧΕΙΑ ΕΤΟΥΣ 2'!$AC$47,IF(MAX([1]Βοηθητικό!$E$47:$J$47)=MAX([1]Βοηθητικό!$E$1:$J$1)-5,'[1]ΣΤΟΙΧΕΙΑ ΕΤΟΥΣ 1'!$AC$47,""))))))</f>
        <v>25814</v>
      </c>
    </row>
    <row r="3521" spans="1:4" x14ac:dyDescent="0.25">
      <c r="A3521" s="1" t="s">
        <v>29</v>
      </c>
      <c r="B3521" s="6">
        <f>IF(MAX([1]Βοηθητικό!$E$47:$J$47)-2=MAX([1]Βοηθητικό!$E$1:$J$1)-2,'[1]ΣΤΟΙΧΕΙΑ ΕΤΟΥΣ 4'!$AD$47,IF(MAX([1]Βοηθητικό!$E$47:$J$47)-2=MAX([1]Βοηθητικό!$E$1:$J$1)-3,'[1]ΣΤΟΙΧΕΙΑ ΕΤΟΥΣ 3'!$AD$47,IF(MAX([1]Βοηθητικό!$E$47:$J$47)-2=MAX([1]Βοηθητικό!$E$1:$J$1)-4,'[1]ΣΤΟΙΧΕΙΑ ΕΤΟΥΣ 2'!$AD$47,IF(MAX([1]Βοηθητικό!$E$47:$J$47)-2=MAX([1]Βοηθητικό!$E$1:$J$1)-5,'[1]ΣΤΟΙΧΕΙΑ ΕΤΟΥΣ 1'!$AD$47,""))))</f>
        <v>-124630</v>
      </c>
      <c r="C3521" s="6">
        <f>IF(MAX([1]Βοηθητικό!$E$47:$J$47)-1=MAX([1]Βοηθητικό!$E$1:$J$1)-1,'[1]ΣΤΟΙΧΕΙΑ ΕΤΟΥΣ 5'!$AD$47,IF(MAX([1]Βοηθητικό!$E$47:$J$47)-1=MAX([1]Βοηθητικό!$E$1:$J$1)-2,'[1]ΣΤΟΙΧΕΙΑ ΕΤΟΥΣ 4'!$AD$47,IF(MAX([1]Βοηθητικό!$E$47:$J$47)-1=MAX([1]Βοηθητικό!$E$1:$J$1)-3,'[1]ΣΤΟΙΧΕΙΑ ΕΤΟΥΣ 3'!$AD$47,IF(MAX([1]Βοηθητικό!$E$47:$J$47)-1=MAX([1]Βοηθητικό!$E$1:$J$1)-4,'[1]ΣΤΟΙΧΕΙΑ ΕΤΟΥΣ 2'!$AD$47,IF(MAX([1]Βοηθητικό!$E$47:$J$47)-1=MAX([1]Βοηθητικό!$E$1:$J$1)-5,'[1]ΣΤΟΙΧΕΙΑ ΕΤΟΥΣ 1'!$AD$47,"")))))</f>
        <v>-141063</v>
      </c>
      <c r="D3521" s="7">
        <f>IF(MAX([1]Βοηθητικό!$E$47:$J$47)=MAX([1]Βοηθητικό!$E$1:$J$1),'[1]ΣΤΟΙΧΕΙΑ ΕΤΟΥΣ 6'!$AD$47,IF(MAX([1]Βοηθητικό!$E$47:$J$47)=MAX([1]Βοηθητικό!$E$1:$J$1)-1,'[1]ΣΤΟΙΧΕΙΑ ΕΤΟΥΣ 5'!$AD$47,IF(MAX([1]Βοηθητικό!$E$47:$J$47)=MAX([1]Βοηθητικό!$E$1:$J$1)-2,'[1]ΣΤΟΙΧΕΙΑ ΕΤΟΥΣ 4'!$AD$47,IF(MAX([1]Βοηθητικό!$E$47:$J$47)=MAX([1]Βοηθητικό!$E$1:$J$1)-3,'[1]ΣΤΟΙΧΕΙΑ ΕΤΟΥΣ 3'!$AD$47,IF(MAX([1]Βοηθητικό!$E$47:$J$47)=MAX([1]Βοηθητικό!$E$1:$J$1)-4,'[1]ΣΤΟΙΧΕΙΑ ΕΤΟΥΣ 2'!$AD$47,IF(MAX([1]Βοηθητικό!$E$47:$J$47)=MAX([1]Βοηθητικό!$E$1:$J$1)-5,'[1]ΣΤΟΙΧΕΙΑ ΕΤΟΥΣ 1'!$AD$47,""))))))</f>
        <v>-160057</v>
      </c>
    </row>
    <row r="3522" spans="1:4" x14ac:dyDescent="0.25">
      <c r="A3522" s="1" t="s">
        <v>30</v>
      </c>
      <c r="B3522" s="6">
        <f>IF(MAX([1]Βοηθητικό!$E$47:$J$47)-2=MAX([1]Βοηθητικό!$E$1:$J$1)-2,'[1]ΣΤΟΙΧΕΙΑ ΕΤΟΥΣ 4'!$AE$47,IF(MAX([1]Βοηθητικό!$E$47:$J$47)-2=MAX([1]Βοηθητικό!$E$1:$J$1)-3,'[1]ΣΤΟΙΧΕΙΑ ΕΤΟΥΣ 3'!$AE$47,IF(MAX([1]Βοηθητικό!$E$47:$J$47)-2=MAX([1]Βοηθητικό!$E$1:$J$1)-4,'[1]ΣΤΟΙΧΕΙΑ ΕΤΟΥΣ 2'!$AE$47,IF(MAX([1]Βοηθητικό!$E$47:$J$47)-2=MAX([1]Βοηθητικό!$E$1:$J$1)-5,'[1]ΣΤΟΙΧΕΙΑ ΕΤΟΥΣ 1'!$AE$47,""))))</f>
        <v>0</v>
      </c>
      <c r="C3522" s="6">
        <f>IF(MAX([1]Βοηθητικό!$E$47:$J$47)-1=MAX([1]Βοηθητικό!$E$1:$J$1)-1,'[1]ΣΤΟΙΧΕΙΑ ΕΤΟΥΣ 5'!$AE$47,IF(MAX([1]Βοηθητικό!$E$47:$J$47)-1=MAX([1]Βοηθητικό!$E$1:$J$1)-2,'[1]ΣΤΟΙΧΕΙΑ ΕΤΟΥΣ 4'!$AE$47,IF(MAX([1]Βοηθητικό!$E$47:$J$47)-1=MAX([1]Βοηθητικό!$E$1:$J$1)-3,'[1]ΣΤΟΙΧΕΙΑ ΕΤΟΥΣ 3'!$AE$47,IF(MAX([1]Βοηθητικό!$E$47:$J$47)-1=MAX([1]Βοηθητικό!$E$1:$J$1)-4,'[1]ΣΤΟΙΧΕΙΑ ΕΤΟΥΣ 2'!$AE$47,IF(MAX([1]Βοηθητικό!$E$47:$J$47)-1=MAX([1]Βοηθητικό!$E$1:$J$1)-5,'[1]ΣΤΟΙΧΕΙΑ ΕΤΟΥΣ 1'!$AE$47,"")))))</f>
        <v>0</v>
      </c>
      <c r="D3522" s="7">
        <f>IF(MAX([1]Βοηθητικό!$E$47:$J$47)=MAX([1]Βοηθητικό!$E$1:$J$1),'[1]ΣΤΟΙΧΕΙΑ ΕΤΟΥΣ 6'!$AE$47,IF(MAX([1]Βοηθητικό!$E$47:$J$47)=MAX([1]Βοηθητικό!$E$1:$J$1)-1,'[1]ΣΤΟΙΧΕΙΑ ΕΤΟΥΣ 5'!$AE$47,IF(MAX([1]Βοηθητικό!$E$47:$J$47)=MAX([1]Βοηθητικό!$E$1:$J$1)-2,'[1]ΣΤΟΙΧΕΙΑ ΕΤΟΥΣ 4'!$AE$47,IF(MAX([1]Βοηθητικό!$E$47:$J$47)=MAX([1]Βοηθητικό!$E$1:$J$1)-3,'[1]ΣΤΟΙΧΕΙΑ ΕΤΟΥΣ 3'!$AE$47,IF(MAX([1]Βοηθητικό!$E$47:$J$47)=MAX([1]Βοηθητικό!$E$1:$J$1)-4,'[1]ΣΤΟΙΧΕΙΑ ΕΤΟΥΣ 2'!$AE$47,IF(MAX([1]Βοηθητικό!$E$47:$J$47)=MAX([1]Βοηθητικό!$E$1:$J$1)-5,'[1]ΣΤΟΙΧΕΙΑ ΕΤΟΥΣ 1'!$AE$47,""))))))</f>
        <v>0</v>
      </c>
    </row>
    <row r="3523" spans="1:4" x14ac:dyDescent="0.25">
      <c r="A3523" s="1" t="s">
        <v>61</v>
      </c>
      <c r="B3523" s="6">
        <f>IF(MAX([1]Βοηθητικό!$E$47:$J$47)-2=MAX([1]Βοηθητικό!$E$1:$J$1)-2,'[1]ΣΤΟΙΧΕΙΑ ΕΤΟΥΣ 4'!$BJ$47,IF(MAX([1]Βοηθητικό!$E$47:$J$47)-2=MAX([1]Βοηθητικό!$E$1:$J$1)-3,'[1]ΣΤΟΙΧΕΙΑ ΕΤΟΥΣ 3'!$BJ$47,IF(MAX([1]Βοηθητικό!$E$47:$J$47)-2=MAX([1]Βοηθητικό!$E$1:$J$1)-4,'[1]ΣΤΟΙΧΕΙΑ ΕΤΟΥΣ 2'!$BJ$47,IF(MAX([1]Βοηθητικό!$E$47:$J$47)-2=MAX([1]Βοηθητικό!$E$1:$J$1)-5,'[1]ΣΤΟΙΧΕΙΑ ΕΤΟΥΣ 1'!$BJ$47,""))))</f>
        <v>0</v>
      </c>
      <c r="C3523" s="6">
        <f>IF(MAX([1]Βοηθητικό!$E$47:$J$47)-1=MAX([1]Βοηθητικό!$E$1:$J$1)-1,'[1]ΣΤΟΙΧΕΙΑ ΕΤΟΥΣ 5'!$BJ$47,IF(MAX([1]Βοηθητικό!$E$47:$J$47)-1=MAX([1]Βοηθητικό!$E$1:$J$1)-2,'[1]ΣΤΟΙΧΕΙΑ ΕΤΟΥΣ 4'!$BJ$47,IF(MAX([1]Βοηθητικό!$E$47:$J$47)-1=MAX([1]Βοηθητικό!$E$1:$J$1)-3,'[1]ΣΤΟΙΧΕΙΑ ΕΤΟΥΣ 3'!$BJ$47,IF(MAX([1]Βοηθητικό!$E$47:$J$47)-1=MAX([1]Βοηθητικό!$E$1:$J$1)-4,'[1]ΣΤΟΙΧΕΙΑ ΕΤΟΥΣ 2'!$BJ$47,IF(MAX([1]Βοηθητικό!$E$47:$J$47)-1=MAX([1]Βοηθητικό!$E$1:$J$1)-5,'[1]ΣΤΟΙΧΕΙΑ ΕΤΟΥΣ 1'!$BJ$47,"")))))</f>
        <v>0</v>
      </c>
      <c r="D3523" s="7">
        <f>IF(MAX([1]Βοηθητικό!$E$47:$J$47)=MAX([1]Βοηθητικό!$E$1:$J$1),'[1]ΣΤΟΙΧΕΙΑ ΕΤΟΥΣ 6'!$BJ$47,IF(MAX([1]Βοηθητικό!$E$47:$J$47)=MAX([1]Βοηθητικό!$E$1:$J$1)-1,'[1]ΣΤΟΙΧΕΙΑ ΕΤΟΥΣ 5'!$BJ$47,IF(MAX([1]Βοηθητικό!$E$47:$J$47)=MAX([1]Βοηθητικό!$E$1:$J$1)-2,'[1]ΣΤΟΙΧΕΙΑ ΕΤΟΥΣ 4'!$BJ$47,IF(MAX([1]Βοηθητικό!$E$47:$J$47)=MAX([1]Βοηθητικό!$E$1:$J$1)-3,'[1]ΣΤΟΙΧΕΙΑ ΕΤΟΥΣ 3'!$BJ$47,IF(MAX([1]Βοηθητικό!$E$47:$J$47)=MAX([1]Βοηθητικό!$E$1:$J$1)-4,'[1]ΣΤΟΙΧΕΙΑ ΕΤΟΥΣ 2'!$BJ$47,IF(MAX([1]Βοηθητικό!$E$47:$J$47)=MAX([1]Βοηθητικό!$E$1:$J$1)-5,'[1]ΣΤΟΙΧΕΙΑ ΕΤΟΥΣ 1'!$BJ$47,""))))))</f>
        <v>0</v>
      </c>
    </row>
    <row r="3524" spans="1:4" x14ac:dyDescent="0.25">
      <c r="A3524" s="1" t="s">
        <v>62</v>
      </c>
      <c r="B3524" s="6">
        <f>IF(MAX([1]Βοηθητικό!$E$47:$J$47)-2=MAX([1]Βοηθητικό!$E$1:$J$1)-2,'[1]ΣΤΟΙΧΕΙΑ ΕΤΟΥΣ 4'!$BK$47,IF(MAX([1]Βοηθητικό!$E$47:$J$47)-2=MAX([1]Βοηθητικό!$E$1:$J$1)-3,'[1]ΣΤΟΙΧΕΙΑ ΕΤΟΥΣ 3'!$BK$47,IF(MAX([1]Βοηθητικό!$E$47:$J$47)-2=MAX([1]Βοηθητικό!$E$1:$J$1)-4,'[1]ΣΤΟΙΧΕΙΑ ΕΤΟΥΣ 2'!$BK$47,IF(MAX([1]Βοηθητικό!$E$47:$J$47)-2=MAX([1]Βοηθητικό!$E$1:$J$1)-5,'[1]ΣΤΟΙΧΕΙΑ ΕΤΟΥΣ 1'!$BK$47,""))))</f>
        <v>0</v>
      </c>
      <c r="C3524" s="6">
        <f>IF(MAX([1]Βοηθητικό!$E$47:$J$47)-1=MAX([1]Βοηθητικό!$E$1:$J$1)-1,'[1]ΣΤΟΙΧΕΙΑ ΕΤΟΥΣ 5'!$BK$47,IF(MAX([1]Βοηθητικό!$E$47:$J$47)-1=MAX([1]Βοηθητικό!$E$1:$J$1)-2,'[1]ΣΤΟΙΧΕΙΑ ΕΤΟΥΣ 4'!$BK$47,IF(MAX([1]Βοηθητικό!$E$47:$J$47)-1=MAX([1]Βοηθητικό!$E$1:$J$1)-3,'[1]ΣΤΟΙΧΕΙΑ ΕΤΟΥΣ 3'!$BK$47,IF(MAX([1]Βοηθητικό!$E$47:$J$47)-1=MAX([1]Βοηθητικό!$E$1:$J$1)-4,'[1]ΣΤΟΙΧΕΙΑ ΕΤΟΥΣ 2'!$BK$47,IF(MAX([1]Βοηθητικό!$E$47:$J$47)-1=MAX([1]Βοηθητικό!$E$1:$J$1)-5,'[1]ΣΤΟΙΧΕΙΑ ΕΤΟΥΣ 1'!$BK$47,"")))))</f>
        <v>0</v>
      </c>
      <c r="D3524" s="7">
        <f>IF(MAX([1]Βοηθητικό!$E$47:$J$47)=MAX([1]Βοηθητικό!$E$1:$J$1),'[1]ΣΤΟΙΧΕΙΑ ΕΤΟΥΣ 6'!$BK$47,IF(MAX([1]Βοηθητικό!$E$47:$J$47)=MAX([1]Βοηθητικό!$E$1:$J$1)-1,'[1]ΣΤΟΙΧΕΙΑ ΕΤΟΥΣ 5'!$BK$47,IF(MAX([1]Βοηθητικό!$E$47:$J$47)=MAX([1]Βοηθητικό!$E$1:$J$1)-2,'[1]ΣΤΟΙΧΕΙΑ ΕΤΟΥΣ 4'!$BK$47,IF(MAX([1]Βοηθητικό!$E$47:$J$47)=MAX([1]Βοηθητικό!$E$1:$J$1)-3,'[1]ΣΤΟΙΧΕΙΑ ΕΤΟΥΣ 3'!$BK$47,IF(MAX([1]Βοηθητικό!$E$47:$J$47)=MAX([1]Βοηθητικό!$E$1:$J$1)-4,'[1]ΣΤΟΙΧΕΙΑ ΕΤΟΥΣ 2'!$BK$47,IF(MAX([1]Βοηθητικό!$E$47:$J$47)=MAX([1]Βοηθητικό!$E$1:$J$1)-5,'[1]ΣΤΟΙΧΕΙΑ ΕΤΟΥΣ 1'!$BK$47,""))))))</f>
        <v>0</v>
      </c>
    </row>
    <row r="3525" spans="1:4" x14ac:dyDescent="0.25">
      <c r="A3525" s="1" t="s">
        <v>31</v>
      </c>
      <c r="B3525" s="6">
        <f>IF(MAX([1]Βοηθητικό!$E$47:$J$47)-2=MAX([1]Βοηθητικό!$E$1:$J$1)-2,'[1]ΣΤΟΙΧΕΙΑ ΕΤΟΥΣ 4'!$AF$47,IF(MAX([1]Βοηθητικό!$E$47:$J$47)-2=MAX([1]Βοηθητικό!$E$1:$J$1)-3,'[1]ΣΤΟΙΧΕΙΑ ΕΤΟΥΣ 3'!$AF$47,IF(MAX([1]Βοηθητικό!$E$47:$J$47)-2=MAX([1]Βοηθητικό!$E$1:$J$1)-4,'[1]ΣΤΟΙΧΕΙΑ ΕΤΟΥΣ 2'!$AF$47,IF(MAX([1]Βοηθητικό!$E$47:$J$47)-2=MAX([1]Βοηθητικό!$E$1:$J$1)-5,'[1]ΣΤΟΙΧΕΙΑ ΕΤΟΥΣ 1'!$AF$47,""))))</f>
        <v>494126</v>
      </c>
      <c r="C3525" s="6">
        <f>IF(MAX([1]Βοηθητικό!$E$47:$J$47)-1=MAX([1]Βοηθητικό!$E$1:$J$1)-1,'[1]ΣΤΟΙΧΕΙΑ ΕΤΟΥΣ 5'!$AF$47,IF(MAX([1]Βοηθητικό!$E$47:$J$47)-1=MAX([1]Βοηθητικό!$E$1:$J$1)-2,'[1]ΣΤΟΙΧΕΙΑ ΕΤΟΥΣ 4'!$AF$47,IF(MAX([1]Βοηθητικό!$E$47:$J$47)-1=MAX([1]Βοηθητικό!$E$1:$J$1)-3,'[1]ΣΤΟΙΧΕΙΑ ΕΤΟΥΣ 3'!$AF$47,IF(MAX([1]Βοηθητικό!$E$47:$J$47)-1=MAX([1]Βοηθητικό!$E$1:$J$1)-4,'[1]ΣΤΟΙΧΕΙΑ ΕΤΟΥΣ 2'!$AF$47,IF(MAX([1]Βοηθητικό!$E$47:$J$47)-1=MAX([1]Βοηθητικό!$E$1:$J$1)-5,'[1]ΣΤΟΙΧΕΙΑ ΕΤΟΥΣ 1'!$AF$47,"")))))</f>
        <v>518257</v>
      </c>
      <c r="D3525" s="7">
        <f>IF(MAX([1]Βοηθητικό!$E$47:$J$47)=MAX([1]Βοηθητικό!$E$1:$J$1),'[1]ΣΤΟΙΧΕΙΑ ΕΤΟΥΣ 6'!$AF$47,IF(MAX([1]Βοηθητικό!$E$47:$J$47)=MAX([1]Βοηθητικό!$E$1:$J$1)-1,'[1]ΣΤΟΙΧΕΙΑ ΕΤΟΥΣ 5'!$AF$47,IF(MAX([1]Βοηθητικό!$E$47:$J$47)=MAX([1]Βοηθητικό!$E$1:$J$1)-2,'[1]ΣΤΟΙΧΕΙΑ ΕΤΟΥΣ 4'!$AF$47,IF(MAX([1]Βοηθητικό!$E$47:$J$47)=MAX([1]Βοηθητικό!$E$1:$J$1)-3,'[1]ΣΤΟΙΧΕΙΑ ΕΤΟΥΣ 3'!$AF$47,IF(MAX([1]Βοηθητικό!$E$47:$J$47)=MAX([1]Βοηθητικό!$E$1:$J$1)-4,'[1]ΣΤΟΙΧΕΙΑ ΕΤΟΥΣ 2'!$AF$47,IF(MAX([1]Βοηθητικό!$E$47:$J$47)=MAX([1]Βοηθητικό!$E$1:$J$1)-5,'[1]ΣΤΟΙΧΕΙΑ ΕΤΟΥΣ 1'!$AF$47,""))))))</f>
        <v>561346</v>
      </c>
    </row>
    <row r="3526" spans="1:4" x14ac:dyDescent="0.25">
      <c r="A3526" s="1" t="s">
        <v>187</v>
      </c>
      <c r="B3526" s="6">
        <f>IF(MAX([1]Βοηθητικό!$E$47:$J$47)-2=MAX([1]Βοηθητικό!$E$1:$J$1)-2,'[1]ΣΤΟΙΧΕΙΑ ΕΤΟΥΣ 4'!$AG$47,IF(MAX([1]Βοηθητικό!$E$47:$J$47)-2=MAX([1]Βοηθητικό!$E$1:$J$1)-3,'[1]ΣΤΟΙΧΕΙΑ ΕΤΟΥΣ 3'!$AG$47,IF(MAX([1]Βοηθητικό!$E$47:$J$47)-2=MAX([1]Βοηθητικό!$E$1:$J$1)-4,'[1]ΣΤΟΙΧΕΙΑ ΕΤΟΥΣ 2'!$AG$47,IF(MAX([1]Βοηθητικό!$E$47:$J$47)-2=MAX([1]Βοηθητικό!$E$1:$J$1)-5,'[1]ΣΤΟΙΧΕΙΑ ΕΤΟΥΣ 1'!$AG$47,""))))</f>
        <v>99909</v>
      </c>
      <c r="C3526" s="6">
        <f>IF(MAX([1]Βοηθητικό!$E$47:$J$47)-1=MAX([1]Βοηθητικό!$E$1:$J$1)-1,'[1]ΣΤΟΙΧΕΙΑ ΕΤΟΥΣ 5'!$AG$47,IF(MAX([1]Βοηθητικό!$E$47:$J$47)-1=MAX([1]Βοηθητικό!$E$1:$J$1)-2,'[1]ΣΤΟΙΧΕΙΑ ΕΤΟΥΣ 4'!$AG$47,IF(MAX([1]Βοηθητικό!$E$47:$J$47)-1=MAX([1]Βοηθητικό!$E$1:$J$1)-3,'[1]ΣΤΟΙΧΕΙΑ ΕΤΟΥΣ 3'!$AG$47,IF(MAX([1]Βοηθητικό!$E$47:$J$47)-1=MAX([1]Βοηθητικό!$E$1:$J$1)-4,'[1]ΣΤΟΙΧΕΙΑ ΕΤΟΥΣ 2'!$AG$47,IF(MAX([1]Βοηθητικό!$E$47:$J$47)-1=MAX([1]Βοηθητικό!$E$1:$J$1)-5,'[1]ΣΤΟΙΧΕΙΑ ΕΤΟΥΣ 1'!$AG$47,"")))))</f>
        <v>100450</v>
      </c>
      <c r="D3526" s="7">
        <f>IF(MAX([1]Βοηθητικό!$E$47:$J$47)=MAX([1]Βοηθητικό!$E$1:$J$1),'[1]ΣΤΟΙΧΕΙΑ ΕΤΟΥΣ 6'!$AG$47,IF(MAX([1]Βοηθητικό!$E$47:$J$47)=MAX([1]Βοηθητικό!$E$1:$J$1)-1,'[1]ΣΤΟΙΧΕΙΑ ΕΤΟΥΣ 5'!$AG$47,IF(MAX([1]Βοηθητικό!$E$47:$J$47)=MAX([1]Βοηθητικό!$E$1:$J$1)-2,'[1]ΣΤΟΙΧΕΙΑ ΕΤΟΥΣ 4'!$AG$47,IF(MAX([1]Βοηθητικό!$E$47:$J$47)=MAX([1]Βοηθητικό!$E$1:$J$1)-3,'[1]ΣΤΟΙΧΕΙΑ ΕΤΟΥΣ 3'!$AG$47,IF(MAX([1]Βοηθητικό!$E$47:$J$47)=MAX([1]Βοηθητικό!$E$1:$J$1)-4,'[1]ΣΤΟΙΧΕΙΑ ΕΤΟΥΣ 2'!$AG$47,IF(MAX([1]Βοηθητικό!$E$47:$J$47)=MAX([1]Βοηθητικό!$E$1:$J$1)-5,'[1]ΣΤΟΙΧΕΙΑ ΕΤΟΥΣ 1'!$AG$47,""))))))</f>
        <v>70220</v>
      </c>
    </row>
    <row r="3527" spans="1:4" x14ac:dyDescent="0.25">
      <c r="A3527" s="1" t="s">
        <v>188</v>
      </c>
      <c r="B3527" s="6">
        <f>IF(MAX([1]Βοηθητικό!$E$47:$J$47)-2=MAX([1]Βοηθητικό!$E$1:$J$1)-2,'[1]ΣΤΟΙΧΕΙΑ ΕΤΟΥΣ 4'!$AH$47,IF(MAX([1]Βοηθητικό!$E$47:$J$47)-2=MAX([1]Βοηθητικό!$E$1:$J$1)-3,'[1]ΣΤΟΙΧΕΙΑ ΕΤΟΥΣ 3'!$AH$47,IF(MAX([1]Βοηθητικό!$E$47:$J$47)-2=MAX([1]Βοηθητικό!$E$1:$J$1)-4,'[1]ΣΤΟΙΧΕΙΑ ΕΤΟΥΣ 2'!$AH$47,IF(MAX([1]Βοηθητικό!$E$47:$J$47)-2=MAX([1]Βοηθητικό!$E$1:$J$1)-5,'[1]ΣΤΟΙΧΕΙΑ ΕΤΟΥΣ 1'!$AH$47,""))))</f>
        <v>334895</v>
      </c>
      <c r="C3527" s="6">
        <f>IF(MAX([1]Βοηθητικό!$E$47:$J$47)-1=MAX([1]Βοηθητικό!$E$1:$J$1)-1,'[1]ΣΤΟΙΧΕΙΑ ΕΤΟΥΣ 5'!$AH$47,IF(MAX([1]Βοηθητικό!$E$47:$J$47)-1=MAX([1]Βοηθητικό!$E$1:$J$1)-2,'[1]ΣΤΟΙΧΕΙΑ ΕΤΟΥΣ 4'!$AH$47,IF(MAX([1]Βοηθητικό!$E$47:$J$47)-1=MAX([1]Βοηθητικό!$E$1:$J$1)-3,'[1]ΣΤΟΙΧΕΙΑ ΕΤΟΥΣ 3'!$AH$47,IF(MAX([1]Βοηθητικό!$E$47:$J$47)-1=MAX([1]Βοηθητικό!$E$1:$J$1)-4,'[1]ΣΤΟΙΧΕΙΑ ΕΤΟΥΣ 2'!$AH$47,IF(MAX([1]Βοηθητικό!$E$47:$J$47)-1=MAX([1]Βοηθητικό!$E$1:$J$1)-5,'[1]ΣΤΟΙΧΕΙΑ ΕΤΟΥΣ 1'!$AH$47,"")))))</f>
        <v>377625</v>
      </c>
      <c r="D3527" s="7">
        <f>IF(MAX([1]Βοηθητικό!$E$47:$J$47)=MAX([1]Βοηθητικό!$E$1:$J$1),'[1]ΣΤΟΙΧΕΙΑ ΕΤΟΥΣ 6'!$AH$47,IF(MAX([1]Βοηθητικό!$E$47:$J$47)=MAX([1]Βοηθητικό!$E$1:$J$1)-1,'[1]ΣΤΟΙΧΕΙΑ ΕΤΟΥΣ 5'!$AH$47,IF(MAX([1]Βοηθητικό!$E$47:$J$47)=MAX([1]Βοηθητικό!$E$1:$J$1)-2,'[1]ΣΤΟΙΧΕΙΑ ΕΤΟΥΣ 4'!$AH$47,IF(MAX([1]Βοηθητικό!$E$47:$J$47)=MAX([1]Βοηθητικό!$E$1:$J$1)-3,'[1]ΣΤΟΙΧΕΙΑ ΕΤΟΥΣ 3'!$AH$47,IF(MAX([1]Βοηθητικό!$E$47:$J$47)=MAX([1]Βοηθητικό!$E$1:$J$1)-4,'[1]ΣΤΟΙΧΕΙΑ ΕΤΟΥΣ 2'!$AH$47,IF(MAX([1]Βοηθητικό!$E$47:$J$47)=MAX([1]Βοηθητικό!$E$1:$J$1)-5,'[1]ΣΤΟΙΧΕΙΑ ΕΤΟΥΣ 1'!$AH$47,""))))))</f>
        <v>456363</v>
      </c>
    </row>
    <row r="3528" spans="1:4" x14ac:dyDescent="0.25">
      <c r="A3528" s="1" t="s">
        <v>189</v>
      </c>
      <c r="B3528" s="6">
        <f>IF(MAX([1]Βοηθητικό!$E$47:$J$47)-2=MAX([1]Βοηθητικό!$E$1:$J$1)-2,'[1]ΣΤΟΙΧΕΙΑ ΕΤΟΥΣ 4'!$AI$47,IF(MAX([1]Βοηθητικό!$E$47:$J$47)-2=MAX([1]Βοηθητικό!$E$1:$J$1)-3,'[1]ΣΤΟΙΧΕΙΑ ΕΤΟΥΣ 3'!$AI$47,IF(MAX([1]Βοηθητικό!$E$47:$J$47)-2=MAX([1]Βοηθητικό!$E$1:$J$1)-4,'[1]ΣΤΟΙΧΕΙΑ ΕΤΟΥΣ 2'!$AI$47,IF(MAX([1]Βοηθητικό!$E$47:$J$47)-2=MAX([1]Βοηθητικό!$E$1:$J$1)-5,'[1]ΣΤΟΙΧΕΙΑ ΕΤΟΥΣ 1'!$AI$47,""))))</f>
        <v>0</v>
      </c>
      <c r="C3528" s="6">
        <f>IF(MAX([1]Βοηθητικό!$E$47:$J$47)-1=MAX([1]Βοηθητικό!$E$1:$J$1)-1,'[1]ΣΤΟΙΧΕΙΑ ΕΤΟΥΣ 5'!$AI$47,IF(MAX([1]Βοηθητικό!$E$47:$J$47)-1=MAX([1]Βοηθητικό!$E$1:$J$1)-2,'[1]ΣΤΟΙΧΕΙΑ ΕΤΟΥΣ 4'!$AI$47,IF(MAX([1]Βοηθητικό!$E$47:$J$47)-1=MAX([1]Βοηθητικό!$E$1:$J$1)-3,'[1]ΣΤΟΙΧΕΙΑ ΕΤΟΥΣ 3'!$AI$47,IF(MAX([1]Βοηθητικό!$E$47:$J$47)-1=MAX([1]Βοηθητικό!$E$1:$J$1)-4,'[1]ΣΤΟΙΧΕΙΑ ΕΤΟΥΣ 2'!$AI$47,IF(MAX([1]Βοηθητικό!$E$47:$J$47)-1=MAX([1]Βοηθητικό!$E$1:$J$1)-5,'[1]ΣΤΟΙΧΕΙΑ ΕΤΟΥΣ 1'!$AI$47,"")))))</f>
        <v>0</v>
      </c>
      <c r="D3528" s="7">
        <f>IF(MAX([1]Βοηθητικό!$E$47:$J$47)=MAX([1]Βοηθητικό!$E$1:$J$1),'[1]ΣΤΟΙΧΕΙΑ ΕΤΟΥΣ 6'!$AI$47,IF(MAX([1]Βοηθητικό!$E$47:$J$47)=MAX([1]Βοηθητικό!$E$1:$J$1)-1,'[1]ΣΤΟΙΧΕΙΑ ΕΤΟΥΣ 5'!$AI$47,IF(MAX([1]Βοηθητικό!$E$47:$J$47)=MAX([1]Βοηθητικό!$E$1:$J$1)-2,'[1]ΣΤΟΙΧΕΙΑ ΕΤΟΥΣ 4'!$AI$47,IF(MAX([1]Βοηθητικό!$E$47:$J$47)=MAX([1]Βοηθητικό!$E$1:$J$1)-3,'[1]ΣΤΟΙΧΕΙΑ ΕΤΟΥΣ 3'!$AI$47,IF(MAX([1]Βοηθητικό!$E$47:$J$47)=MAX([1]Βοηθητικό!$E$1:$J$1)-4,'[1]ΣΤΟΙΧΕΙΑ ΕΤΟΥΣ 2'!$AI$47,IF(MAX([1]Βοηθητικό!$E$47:$J$47)=MAX([1]Βοηθητικό!$E$1:$J$1)-5,'[1]ΣΤΟΙΧΕΙΑ ΕΤΟΥΣ 1'!$AI$47,""))))))</f>
        <v>0</v>
      </c>
    </row>
    <row r="3529" spans="1:4" x14ac:dyDescent="0.25">
      <c r="A3529" s="1" t="s">
        <v>36</v>
      </c>
      <c r="B3529" s="6">
        <f>IF(MAX([1]Βοηθητικό!$E$47:$J$47)-2=MAX([1]Βοηθητικό!$E$1:$J$1)-2,'[1]ΣΤΟΙΧΕΙΑ ΕΤΟΥΣ 4'!$AK$47,IF(MAX([1]Βοηθητικό!$E$47:$J$47)-2=MAX([1]Βοηθητικό!$E$1:$J$1)-3,'[1]ΣΤΟΙΧΕΙΑ ΕΤΟΥΣ 3'!$AK$47,IF(MAX([1]Βοηθητικό!$E$47:$J$47)-2=MAX([1]Βοηθητικό!$E$1:$J$1)-4,'[1]ΣΤΟΙΧΕΙΑ ΕΤΟΥΣ 2'!$AK$47,IF(MAX([1]Βοηθητικό!$E$47:$J$47)-2=MAX([1]Βοηθητικό!$E$1:$J$1)-5,'[1]ΣΤΟΙΧΕΙΑ ΕΤΟΥΣ 1'!$AK$47,""))))</f>
        <v>59322</v>
      </c>
      <c r="C3529" s="6">
        <f>IF(MAX([1]Βοηθητικό!$E$47:$J$47)-1=MAX([1]Βοηθητικό!$E$1:$J$1)-1,'[1]ΣΤΟΙΧΕΙΑ ΕΤΟΥΣ 5'!$AK$47,IF(MAX([1]Βοηθητικό!$E$47:$J$47)-1=MAX([1]Βοηθητικό!$E$1:$J$1)-2,'[1]ΣΤΟΙΧΕΙΑ ΕΤΟΥΣ 4'!$AK$47,IF(MAX([1]Βοηθητικό!$E$47:$J$47)-1=MAX([1]Βοηθητικό!$E$1:$J$1)-3,'[1]ΣΤΟΙΧΕΙΑ ΕΤΟΥΣ 3'!$AK$47,IF(MAX([1]Βοηθητικό!$E$47:$J$47)-1=MAX([1]Βοηθητικό!$E$1:$J$1)-4,'[1]ΣΤΟΙΧΕΙΑ ΕΤΟΥΣ 2'!$AK$47,IF(MAX([1]Βοηθητικό!$E$47:$J$47)-1=MAX([1]Βοηθητικό!$E$1:$J$1)-5,'[1]ΣΤΟΙΧΕΙΑ ΕΤΟΥΣ 1'!$AK$47,"")))))</f>
        <v>40182</v>
      </c>
      <c r="D3529" s="7">
        <f>IF(MAX([1]Βοηθητικό!$E$47:$J$47)=MAX([1]Βοηθητικό!$E$1:$J$1),'[1]ΣΤΟΙΧΕΙΑ ΕΤΟΥΣ 6'!$AK$47,IF(MAX([1]Βοηθητικό!$E$47:$J$47)=MAX([1]Βοηθητικό!$E$1:$J$1)-1,'[1]ΣΤΟΙΧΕΙΑ ΕΤΟΥΣ 5'!$AK$47,IF(MAX([1]Βοηθητικό!$E$47:$J$47)=MAX([1]Βοηθητικό!$E$1:$J$1)-2,'[1]ΣΤΟΙΧΕΙΑ ΕΤΟΥΣ 4'!$AK$47,IF(MAX([1]Βοηθητικό!$E$47:$J$47)=MAX([1]Βοηθητικό!$E$1:$J$1)-3,'[1]ΣΤΟΙΧΕΙΑ ΕΤΟΥΣ 3'!$AK$47,IF(MAX([1]Βοηθητικό!$E$47:$J$47)=MAX([1]Βοηθητικό!$E$1:$J$1)-4,'[1]ΣΤΟΙΧΕΙΑ ΕΤΟΥΣ 2'!$AK$47,IF(MAX([1]Βοηθητικό!$E$47:$J$47)=MAX([1]Βοηθητικό!$E$1:$J$1)-5,'[1]ΣΤΟΙΧΕΙΑ ΕΤΟΥΣ 1'!$AK$47,""))))))</f>
        <v>34763</v>
      </c>
    </row>
    <row r="3530" spans="1:4" x14ac:dyDescent="0.25">
      <c r="A3530" s="1" t="s">
        <v>37</v>
      </c>
      <c r="B3530" s="6">
        <f>IF(MAX([1]Βοηθητικό!$E$47:$J$47)-2=MAX([1]Βοηθητικό!$E$1:$J$1)-2,'[1]ΣΤΟΙΧΕΙΑ ΕΤΟΥΣ 4'!$AL$47,IF(MAX([1]Βοηθητικό!$E$47:$J$47)-2=MAX([1]Βοηθητικό!$E$1:$J$1)-3,'[1]ΣΤΟΙΧΕΙΑ ΕΤΟΥΣ 3'!$AL$47,IF(MAX([1]Βοηθητικό!$E$47:$J$47)-2=MAX([1]Βοηθητικό!$E$1:$J$1)-4,'[1]ΣΤΟΙΧΕΙΑ ΕΤΟΥΣ 2'!$AL$47,IF(MAX([1]Βοηθητικό!$E$47:$J$47)-2=MAX([1]Βοηθητικό!$E$1:$J$1)-5,'[1]ΣΤΟΙΧΕΙΑ ΕΤΟΥΣ 1'!$AL$47,""))))</f>
        <v>496110</v>
      </c>
      <c r="C3530" s="6">
        <f>IF(MAX([1]Βοηθητικό!$E$47:$J$47)-1=MAX([1]Βοηθητικό!$E$1:$J$1)-1,'[1]ΣΤΟΙΧΕΙΑ ΕΤΟΥΣ 5'!$AL$47,IF(MAX([1]Βοηθητικό!$E$47:$J$47)-1=MAX([1]Βοηθητικό!$E$1:$J$1)-2,'[1]ΣΤΟΙΧΕΙΑ ΕΤΟΥΣ 4'!$AL$47,IF(MAX([1]Βοηθητικό!$E$47:$J$47)-1=MAX([1]Βοηθητικό!$E$1:$J$1)-3,'[1]ΣΤΟΙΧΕΙΑ ΕΤΟΥΣ 3'!$AL$47,IF(MAX([1]Βοηθητικό!$E$47:$J$47)-1=MAX([1]Βοηθητικό!$E$1:$J$1)-4,'[1]ΣΤΟΙΧΕΙΑ ΕΤΟΥΣ 2'!$AL$47,IF(MAX([1]Βοηθητικό!$E$47:$J$47)-1=MAX([1]Βοηθητικό!$E$1:$J$1)-5,'[1]ΣΤΟΙΧΕΙΑ ΕΤΟΥΣ 1'!$AL$47,"")))))</f>
        <v>503809</v>
      </c>
      <c r="D3530" s="7">
        <f>IF(MAX([1]Βοηθητικό!$E$47:$J$47)=MAX([1]Βοηθητικό!$E$1:$J$1),'[1]ΣΤΟΙΧΕΙΑ ΕΤΟΥΣ 6'!$AL$47,IF(MAX([1]Βοηθητικό!$E$47:$J$47)=MAX([1]Βοηθητικό!$E$1:$J$1)-1,'[1]ΣΤΟΙΧΕΙΑ ΕΤΟΥΣ 5'!$AL$47,IF(MAX([1]Βοηθητικό!$E$47:$J$47)=MAX([1]Βοηθητικό!$E$1:$J$1)-2,'[1]ΣΤΟΙΧΕΙΑ ΕΤΟΥΣ 4'!$AL$47,IF(MAX([1]Βοηθητικό!$E$47:$J$47)=MAX([1]Βοηθητικό!$E$1:$J$1)-3,'[1]ΣΤΟΙΧΕΙΑ ΕΤΟΥΣ 3'!$AL$47,IF(MAX([1]Βοηθητικό!$E$47:$J$47)=MAX([1]Βοηθητικό!$E$1:$J$1)-4,'[1]ΣΤΟΙΧΕΙΑ ΕΤΟΥΣ 2'!$AL$47,IF(MAX([1]Βοηθητικό!$E$47:$J$47)=MAX([1]Βοηθητικό!$E$1:$J$1)-5,'[1]ΣΤΟΙΧΕΙΑ ΕΤΟΥΣ 1'!$AL$47,""))))))</f>
        <v>607944</v>
      </c>
    </row>
    <row r="3531" spans="1:4" x14ac:dyDescent="0.25">
      <c r="A3531" s="1"/>
      <c r="B3531" s="4" t="str">
        <f>IF(MAX([1]Βοηθητικό!$E$47:$J$47)-2=MAX([1]Βοηθητικό!$E$1:$J$1)-2,LEFT('[1]ΣΤΟΙΧΕΙΑ ΕΤΟΥΣ 4'!$F$47,10),IF(MAX([1]Βοηθητικό!$E$47:$J$47)-2=MAX([1]Βοηθητικό!$E$1:$J$1)-3,LEFT('[1]ΣΤΟΙΧΕΙΑ ΕΤΟΥΣ 3'!$F$47,10),IF(MAX([1]Βοηθητικό!$E$47:$J$47)-2=MAX([1]Βοηθητικό!$E$1:$J$1)-4,LEFT('[1]ΣΤΟΙΧΕΙΑ ΕΤΟΥΣ 2'!$F$47,10),IF(MAX([1]Βοηθητικό!$E$47:$J$47)-2=MAX([1]Βοηθητικό!$E$1:$J$1)-5,LEFT('[1]ΣΤΟΙΧΕΙΑ ΕΤΟΥΣ 1'!$F$47,10),""))))</f>
        <v>01/01/2017</v>
      </c>
      <c r="C3531" s="17" t="str">
        <f>IF(MAX([1]Βοηθητικό!$E$47:$J$47)-1=MAX([1]Βοηθητικό!$E$1:$J$1)-1,LEFT('[1]ΣΤΟΙΧΕΙΑ ΕΤΟΥΣ 5'!$F$47,10),IF(MAX([1]Βοηθητικό!$E$47:$J$47)-1=MAX([1]Βοηθητικό!$E$1:$J$1)-2,LEFT('[1]ΣΤΟΙΧΕΙΑ ΕΤΟΥΣ 4'!$F$47,10),IF(MAX([1]Βοηθητικό!$E$47:$J$47)-1=MAX([1]Βοηθητικό!$E$1:$J$1)-3,LEFT('[1]ΣΤΟΙΧΕΙΑ ΕΤΟΥΣ 3'!$F$47,10),IF(MAX([1]Βοηθητικό!$E$47:$J$47)-1=MAX([1]Βοηθητικό!$E$1:$J$1)-4,LEFT('[1]ΣΤΟΙΧΕΙΑ ΕΤΟΥΣ 2'!$F$47,10),IF(MAX([1]Βοηθητικό!$E$47:$J$47)-1=MAX([1]Βοηθητικό!$E$1:$J$1)-5,LEFT('[1]ΣΤΟΙΧΕΙΑ ΕΤΟΥΣ 1'!$F$47,10),"")))))</f>
        <v>01/01/2018</v>
      </c>
      <c r="D3531" s="5" t="str">
        <f>IF(MAX([1]Βοηθητικό!$E$47:$J$47)=MAX([1]Βοηθητικό!$E$1:$J$1),LEFT('[1]ΣΤΟΙΧΕΙΑ ΕΤΟΥΣ 6'!$F$47,10),IF(MAX([1]Βοηθητικό!$E$47:$J$47)=MAX([1]Βοηθητικό!$E$1:$J$1)-1,LEFT('[1]ΣΤΟΙΧΕΙΑ ΕΤΟΥΣ 5'!$F$47,10),IF(MAX([1]Βοηθητικό!$E$47:$J$47)=MAX([1]Βοηθητικό!$E$1:$J$1)-2,LEFT('[1]ΣΤΟΙΧΕΙΑ ΕΤΟΥΣ 4'!$F$47,10),IF(MAX([1]Βοηθητικό!$E$47:$J$47)=MAX([1]Βοηθητικό!$E$1:$J$1)-3,LEFT('[1]ΣΤΟΙΧΕΙΑ ΕΤΟΥΣ 3'!$F$47,10),IF(MAX([1]Βοηθητικό!$E$47:$J$47)=MAX([1]Βοηθητικό!$E$1:$J$1)-4,LEFT('[1]ΣΤΟΙΧΕΙΑ ΕΤΟΥΣ 2'!$F$47,10),IF(MAX([1]Βοηθητικό!$E$47:$J$47)=MAX([1]Βοηθητικό!$E$1:$J$1)-5,LEFT('[1]ΣΤΟΙΧΕΙΑ ΕΤΟΥΣ 1'!$F$47,10),""))))))</f>
        <v>01/01/2019</v>
      </c>
    </row>
    <row r="3532" spans="1:4" x14ac:dyDescent="0.25">
      <c r="A3532" s="3" t="s">
        <v>190</v>
      </c>
      <c r="B3532" s="4" t="str">
        <f>IF(MAX([1]Βοηθητικό!$E$47:$J$47)-2=MAX([1]Βοηθητικό!$E$1:$J$1)-2,RIGHT('[1]ΣΤΟΙΧΕΙΑ ΕΤΟΥΣ 4'!$F$47,10),IF(MAX([1]Βοηθητικό!$E$47:$J$47)-2=MAX([1]Βοηθητικό!$E$1:$J$1)-3,RIGHT('[1]ΣΤΟΙΧΕΙΑ ΕΤΟΥΣ 3'!$F$47,10),IF(MAX([1]Βοηθητικό!$E$47:$J$47)-2=MAX([1]Βοηθητικό!$E$1:$J$1)-4,RIGHT('[1]ΣΤΟΙΧΕΙΑ ΕΤΟΥΣ 2'!$F$47,10),IF(MAX([1]Βοηθητικό!$E$47:$J$47)-2=MAX([1]Βοηθητικό!$E$1:$J$1)-5,RIGHT('[1]ΣΤΟΙΧΕΙΑ ΕΤΟΥΣ 1'!$F$47,10),""))))</f>
        <v>31/12/2017</v>
      </c>
      <c r="C3532" s="17" t="str">
        <f>IF(MAX([1]Βοηθητικό!$E$47:$J$47)-1=MAX([1]Βοηθητικό!$E$1:$J$1)-1,RIGHT('[1]ΣΤΟΙΧΕΙΑ ΕΤΟΥΣ 5'!$F$47,10),IF(MAX([1]Βοηθητικό!$E$47:$J$47)-1=MAX([1]Βοηθητικό!$E$1:$J$1)-2,RIGHT('[1]ΣΤΟΙΧΕΙΑ ΕΤΟΥΣ 4'!$F$47,10),IF(MAX([1]Βοηθητικό!$E$47:$J$47)-1=MAX([1]Βοηθητικό!$E$1:$J$1)-3,RIGHT('[1]ΣΤΟΙΧΕΙΑ ΕΤΟΥΣ 3'!$F$47,10),IF(MAX([1]Βοηθητικό!$E$47:$J$47)-1=MAX([1]Βοηθητικό!$E$1:$J$1)-4,RIGHT('[1]ΣΤΟΙΧΕΙΑ ΕΤΟΥΣ 2'!$F$47,10),IF(MAX([1]Βοηθητικό!$E$47:$J$47)-1=MAX([1]Βοηθητικό!$E$1:$J$1)-5,RIGHT('[1]ΣΤΟΙΧΕΙΑ ΕΤΟΥΣ 1'!$F$47,10),"")))))</f>
        <v>31/12/2018</v>
      </c>
      <c r="D3532" s="5" t="str">
        <f>IF(MAX([1]Βοηθητικό!$E$47:$J$47)=MAX([1]Βοηθητικό!$E$1:$J$1),RIGHT('[1]ΣΤΟΙΧΕΙΑ ΕΤΟΥΣ 6'!$F$47,10),IF(MAX([1]Βοηθητικό!$E$47:$J$47)=MAX([1]Βοηθητικό!$E$1:$J$1)-1,RIGHT('[1]ΣΤΟΙΧΕΙΑ ΕΤΟΥΣ 5'!$F$47,10),IF(MAX([1]Βοηθητικό!$E$47:$J$47)=MAX([1]Βοηθητικό!$E$1:$J$1)-2,RIGHT('[1]ΣΤΟΙΧΕΙΑ ΕΤΟΥΣ 4'!$F$47,10),IF(MAX([1]Βοηθητικό!$E$47:$J$47)=MAX([1]Βοηθητικό!$E$1:$J$1)-3,RIGHT('[1]ΣΤΟΙΧΕΙΑ ΕΤΟΥΣ 3'!$F$47,10),IF(MAX([1]Βοηθητικό!$E$47:$J$47)=MAX([1]Βοηθητικό!$E$1:$J$1)-4,RIGHT('[1]ΣΤΟΙΧΕΙΑ ΕΤΟΥΣ 2'!$F$47,10),IF(MAX([1]Βοηθητικό!$E$47:$J$47)=MAX([1]Βοηθητικό!$E$1:$J$1)-5,RIGHT('[1]ΣΤΟΙΧΕΙΑ ΕΤΟΥΣ 1'!$F$47,10),""))))))</f>
        <v>31/12/2019</v>
      </c>
    </row>
    <row r="3533" spans="1:4" x14ac:dyDescent="0.25">
      <c r="A3533" s="1" t="s">
        <v>39</v>
      </c>
      <c r="B3533" s="6">
        <f>IF(MAX([1]Βοηθητικό!$E$47:$J$47)-2=MAX([1]Βοηθητικό!$E$1:$J$1)-2,'[1]ΣΤΟΙΧΕΙΑ ΕΤΟΥΣ 4'!$AN$47,IF(MAX([1]Βοηθητικό!$E$47:$J$47)-2=MAX([1]Βοηθητικό!$E$1:$J$1)-3,'[1]ΣΤΟΙΧΕΙΑ ΕΤΟΥΣ 3'!$AN$47,IF(MAX([1]Βοηθητικό!$E$47:$J$47)-2=MAX([1]Βοηθητικό!$E$1:$J$1)-4,'[1]ΣΤΟΙΧΕΙΑ ΕΤΟΥΣ 2'!$AN$47,IF(MAX([1]Βοηθητικό!$E$47:$J$47)-2=MAX([1]Βοηθητικό!$E$1:$J$1)-5,'[1]ΣΤΟΙΧΕΙΑ ΕΤΟΥΣ 1'!$AN$47,""))))</f>
        <v>928022</v>
      </c>
      <c r="C3533" s="6">
        <f>IF(MAX([1]Βοηθητικό!$E$47:$J$47)-1=MAX([1]Βοηθητικό!$E$1:$J$1)-1,'[1]ΣΤΟΙΧΕΙΑ ΕΤΟΥΣ 5'!$AN$47,IF(MAX([1]Βοηθητικό!$E$47:$J$47)-1=MAX([1]Βοηθητικό!$E$1:$J$1)-2,'[1]ΣΤΟΙΧΕΙΑ ΕΤΟΥΣ 4'!$AN$47,IF(MAX([1]Βοηθητικό!$E$47:$J$47)-1=MAX([1]Βοηθητικό!$E$1:$J$1)-3,'[1]ΣΤΟΙΧΕΙΑ ΕΤΟΥΣ 3'!$AN$47,IF(MAX([1]Βοηθητικό!$E$47:$J$47)-1=MAX([1]Βοηθητικό!$E$1:$J$1)-4,'[1]ΣΤΟΙΧΕΙΑ ΕΤΟΥΣ 2'!$AN$47,IF(MAX([1]Βοηθητικό!$E$47:$J$47)-1=MAX([1]Βοηθητικό!$E$1:$J$1)-5,'[1]ΣΤΟΙΧΕΙΑ ΕΤΟΥΣ 1'!$AN$47,"")))))</f>
        <v>816303</v>
      </c>
      <c r="D3533" s="7">
        <f>IF(MAX([1]Βοηθητικό!$E$47:$J$47)=MAX([1]Βοηθητικό!$E$1:$J$1),'[1]ΣΤΟΙΧΕΙΑ ΕΤΟΥΣ 6'!$AN$47,IF(MAX([1]Βοηθητικό!$E$47:$J$47)=MAX([1]Βοηθητικό!$E$1:$J$1)-1,'[1]ΣΤΟΙΧΕΙΑ ΕΤΟΥΣ 5'!$AN$47,IF(MAX([1]Βοηθητικό!$E$47:$J$47)=MAX([1]Βοηθητικό!$E$1:$J$1)-2,'[1]ΣΤΟΙΧΕΙΑ ΕΤΟΥΣ 4'!$AN$47,IF(MAX([1]Βοηθητικό!$E$47:$J$47)=MAX([1]Βοηθητικό!$E$1:$J$1)-3,'[1]ΣΤΟΙΧΕΙΑ ΕΤΟΥΣ 3'!$AN$47,IF(MAX([1]Βοηθητικό!$E$47:$J$47)=MAX([1]Βοηθητικό!$E$1:$J$1)-4,'[1]ΣΤΟΙΧΕΙΑ ΕΤΟΥΣ 2'!$AN$47,IF(MAX([1]Βοηθητικό!$E$47:$J$47)=MAX([1]Βοηθητικό!$E$1:$J$1)-5,'[1]ΣΤΟΙΧΕΙΑ ΕΤΟΥΣ 1'!$AN$47,""))))))</f>
        <v>795303</v>
      </c>
    </row>
    <row r="3534" spans="1:4" x14ac:dyDescent="0.25">
      <c r="A3534" s="1" t="s">
        <v>40</v>
      </c>
      <c r="B3534" s="6">
        <f>IF(MAX([1]Βοηθητικό!$E$47:$J$47)-2=MAX([1]Βοηθητικό!$E$1:$J$1)-2,'[1]ΣΤΟΙΧΕΙΑ ΕΤΟΥΣ 4'!$AO$47,IF(MAX([1]Βοηθητικό!$E$47:$J$47)-2=MAX([1]Βοηθητικό!$E$1:$J$1)-3,'[1]ΣΤΟΙΧΕΙΑ ΕΤΟΥΣ 3'!$AO$47,IF(MAX([1]Βοηθητικό!$E$47:$J$47)-2=MAX([1]Βοηθητικό!$E$1:$J$1)-4,'[1]ΣΤΟΙΧΕΙΑ ΕΤΟΥΣ 2'!$AO$47,IF(MAX([1]Βοηθητικό!$E$47:$J$47)-2=MAX([1]Βοηθητικό!$E$1:$J$1)-5,'[1]ΣΤΟΙΧΕΙΑ ΕΤΟΥΣ 1'!$AO$47,""))))</f>
        <v>635710</v>
      </c>
      <c r="C3534" s="6">
        <f>IF(MAX([1]Βοηθητικό!$E$47:$J$47)-1=MAX([1]Βοηθητικό!$E$1:$J$1)-1,'[1]ΣΤΟΙΧΕΙΑ ΕΤΟΥΣ 5'!$AO$47,IF(MAX([1]Βοηθητικό!$E$47:$J$47)-1=MAX([1]Βοηθητικό!$E$1:$J$1)-2,'[1]ΣΤΟΙΧΕΙΑ ΕΤΟΥΣ 4'!$AO$47,IF(MAX([1]Βοηθητικό!$E$47:$J$47)-1=MAX([1]Βοηθητικό!$E$1:$J$1)-3,'[1]ΣΤΟΙΧΕΙΑ ΕΤΟΥΣ 3'!$AO$47,IF(MAX([1]Βοηθητικό!$E$47:$J$47)-1=MAX([1]Βοηθητικό!$E$1:$J$1)-4,'[1]ΣΤΟΙΧΕΙΑ ΕΤΟΥΣ 2'!$AO$47,IF(MAX([1]Βοηθητικό!$E$47:$J$47)-1=MAX([1]Βοηθητικό!$E$1:$J$1)-5,'[1]ΣΤΟΙΧΕΙΑ ΕΤΟΥΣ 1'!$AO$47,"")))))</f>
        <v>523408</v>
      </c>
      <c r="D3534" s="7">
        <f>IF(MAX([1]Βοηθητικό!$E$47:$J$47)=MAX([1]Βοηθητικό!$E$1:$J$1),'[1]ΣΤΟΙΧΕΙΑ ΕΤΟΥΣ 6'!$AO$47,IF(MAX([1]Βοηθητικό!$E$47:$J$47)=MAX([1]Βοηθητικό!$E$1:$J$1)-1,'[1]ΣΤΟΙΧΕΙΑ ΕΤΟΥΣ 5'!$AO$47,IF(MAX([1]Βοηθητικό!$E$47:$J$47)=MAX([1]Βοηθητικό!$E$1:$J$1)-2,'[1]ΣΤΟΙΧΕΙΑ ΕΤΟΥΣ 4'!$AO$47,IF(MAX([1]Βοηθητικό!$E$47:$J$47)=MAX([1]Βοηθητικό!$E$1:$J$1)-3,'[1]ΣΤΟΙΧΕΙΑ ΕΤΟΥΣ 3'!$AO$47,IF(MAX([1]Βοηθητικό!$E$47:$J$47)=MAX([1]Βοηθητικό!$E$1:$J$1)-4,'[1]ΣΤΟΙΧΕΙΑ ΕΤΟΥΣ 2'!$AO$47,IF(MAX([1]Βοηθητικό!$E$47:$J$47)=MAX([1]Βοηθητικό!$E$1:$J$1)-5,'[1]ΣΤΟΙΧΕΙΑ ΕΤΟΥΣ 1'!$AO$47,""))))))</f>
        <v>514780</v>
      </c>
    </row>
    <row r="3535" spans="1:4" x14ac:dyDescent="0.25">
      <c r="A3535" s="1" t="s">
        <v>41</v>
      </c>
      <c r="B3535" s="6">
        <f>IF(MAX([1]Βοηθητικό!$E$47:$J$47)-2=MAX([1]Βοηθητικό!$E$1:$J$1)-2,'[1]ΣΤΟΙΧΕΙΑ ΕΤΟΥΣ 4'!$AP$47,IF(MAX([1]Βοηθητικό!$E$47:$J$47)-2=MAX([1]Βοηθητικό!$E$1:$J$1)-3,'[1]ΣΤΟΙΧΕΙΑ ΕΤΟΥΣ 3'!$AP$47,IF(MAX([1]Βοηθητικό!$E$47:$J$47)-2=MAX([1]Βοηθητικό!$E$1:$J$1)-4,'[1]ΣΤΟΙΧΕΙΑ ΕΤΟΥΣ 2'!$AP$47,IF(MAX([1]Βοηθητικό!$E$47:$J$47)-2=MAX([1]Βοηθητικό!$E$1:$J$1)-5,'[1]ΣΤΟΙΧΕΙΑ ΕΤΟΥΣ 1'!$AP$47,""))))</f>
        <v>292312</v>
      </c>
      <c r="C3535" s="6">
        <f>IF(MAX([1]Βοηθητικό!$E$47:$J$47)-1=MAX([1]Βοηθητικό!$E$1:$J$1)-1,'[1]ΣΤΟΙΧΕΙΑ ΕΤΟΥΣ 5'!$AP$47,IF(MAX([1]Βοηθητικό!$E$47:$J$47)-1=MAX([1]Βοηθητικό!$E$1:$J$1)-2,'[1]ΣΤΟΙΧΕΙΑ ΕΤΟΥΣ 4'!$AP$47,IF(MAX([1]Βοηθητικό!$E$47:$J$47)-1=MAX([1]Βοηθητικό!$E$1:$J$1)-3,'[1]ΣΤΟΙΧΕΙΑ ΕΤΟΥΣ 3'!$AP$47,IF(MAX([1]Βοηθητικό!$E$47:$J$47)-1=MAX([1]Βοηθητικό!$E$1:$J$1)-4,'[1]ΣΤΟΙΧΕΙΑ ΕΤΟΥΣ 2'!$AP$47,IF(MAX([1]Βοηθητικό!$E$47:$J$47)-1=MAX([1]Βοηθητικό!$E$1:$J$1)-5,'[1]ΣΤΟΙΧΕΙΑ ΕΤΟΥΣ 1'!$AP$47,"")))))</f>
        <v>292896</v>
      </c>
      <c r="D3535" s="7">
        <f>IF(MAX([1]Βοηθητικό!$E$47:$J$47)=MAX([1]Βοηθητικό!$E$1:$J$1),'[1]ΣΤΟΙΧΕΙΑ ΕΤΟΥΣ 6'!$AP$47,IF(MAX([1]Βοηθητικό!$E$47:$J$47)=MAX([1]Βοηθητικό!$E$1:$J$1)-1,'[1]ΣΤΟΙΧΕΙΑ ΕΤΟΥΣ 5'!$AP$47,IF(MAX([1]Βοηθητικό!$E$47:$J$47)=MAX([1]Βοηθητικό!$E$1:$J$1)-2,'[1]ΣΤΟΙΧΕΙΑ ΕΤΟΥΣ 4'!$AP$47,IF(MAX([1]Βοηθητικό!$E$47:$J$47)=MAX([1]Βοηθητικό!$E$1:$J$1)-3,'[1]ΣΤΟΙΧΕΙΑ ΕΤΟΥΣ 3'!$AP$47,IF(MAX([1]Βοηθητικό!$E$47:$J$47)=MAX([1]Βοηθητικό!$E$1:$J$1)-4,'[1]ΣΤΟΙΧΕΙΑ ΕΤΟΥΣ 2'!$AP$47,IF(MAX([1]Βοηθητικό!$E$47:$J$47)=MAX([1]Βοηθητικό!$E$1:$J$1)-5,'[1]ΣΤΟΙΧΕΙΑ ΕΤΟΥΣ 1'!$AP$47,""))))))</f>
        <v>280523</v>
      </c>
    </row>
    <row r="3536" spans="1:4" x14ac:dyDescent="0.25">
      <c r="A3536" s="1" t="s">
        <v>42</v>
      </c>
      <c r="B3536" s="6">
        <f>IF(MAX([1]Βοηθητικό!$E$47:$J$47)-2=MAX([1]Βοηθητικό!$E$1:$J$1)-2,'[1]ΣΤΟΙΧΕΙΑ ΕΤΟΥΣ 4'!$AQ$47,IF(MAX([1]Βοηθητικό!$E$47:$J$47)-2=MAX([1]Βοηθητικό!$E$1:$J$1)-3,'[1]ΣΤΟΙΧΕΙΑ ΕΤΟΥΣ 3'!$AQ$47,IF(MAX([1]Βοηθητικό!$E$47:$J$47)-2=MAX([1]Βοηθητικό!$E$1:$J$1)-4,'[1]ΣΤΟΙΧΕΙΑ ΕΤΟΥΣ 2'!$AQ$47,IF(MAX([1]Βοηθητικό!$E$47:$J$47)-2=MAX([1]Βοηθητικό!$E$1:$J$1)-5,'[1]ΣΤΟΙΧΕΙΑ ΕΤΟΥΣ 1'!$AQ$47,""))))</f>
        <v>24915</v>
      </c>
      <c r="C3536" s="6">
        <f>IF(MAX([1]Βοηθητικό!$E$47:$J$47)-1=MAX([1]Βοηθητικό!$E$1:$J$1)-1,'[1]ΣΤΟΙΧΕΙΑ ΕΤΟΥΣ 5'!$AQ$47,IF(MAX([1]Βοηθητικό!$E$47:$J$47)-1=MAX([1]Βοηθητικό!$E$1:$J$1)-2,'[1]ΣΤΟΙΧΕΙΑ ΕΤΟΥΣ 4'!$AQ$47,IF(MAX([1]Βοηθητικό!$E$47:$J$47)-1=MAX([1]Βοηθητικό!$E$1:$J$1)-3,'[1]ΣΤΟΙΧΕΙΑ ΕΤΟΥΣ 3'!$AQ$47,IF(MAX([1]Βοηθητικό!$E$47:$J$47)-1=MAX([1]Βοηθητικό!$E$1:$J$1)-4,'[1]ΣΤΟΙΧΕΙΑ ΕΤΟΥΣ 2'!$AQ$47,IF(MAX([1]Βοηθητικό!$E$47:$J$47)-1=MAX([1]Βοηθητικό!$E$1:$J$1)-5,'[1]ΣΤΟΙΧΕΙΑ ΕΤΟΥΣ 1'!$AQ$47,"")))))</f>
        <v>60</v>
      </c>
      <c r="D3536" s="7">
        <f>IF(MAX([1]Βοηθητικό!$E$47:$J$47)=MAX([1]Βοηθητικό!$E$1:$J$1),'[1]ΣΤΟΙΧΕΙΑ ΕΤΟΥΣ 6'!$AQ$47,IF(MAX([1]Βοηθητικό!$E$47:$J$47)=MAX([1]Βοηθητικό!$E$1:$J$1)-1,'[1]ΣΤΟΙΧΕΙΑ ΕΤΟΥΣ 5'!$AQ$47,IF(MAX([1]Βοηθητικό!$E$47:$J$47)=MAX([1]Βοηθητικό!$E$1:$J$1)-2,'[1]ΣΤΟΙΧΕΙΑ ΕΤΟΥΣ 4'!$AQ$47,IF(MAX([1]Βοηθητικό!$E$47:$J$47)=MAX([1]Βοηθητικό!$E$1:$J$1)-3,'[1]ΣΤΟΙΧΕΙΑ ΕΤΟΥΣ 3'!$AQ$47,IF(MAX([1]Βοηθητικό!$E$47:$J$47)=MAX([1]Βοηθητικό!$E$1:$J$1)-4,'[1]ΣΤΟΙΧΕΙΑ ΕΤΟΥΣ 2'!$AQ$47,IF(MAX([1]Βοηθητικό!$E$47:$J$47)=MAX([1]Βοηθητικό!$E$1:$J$1)-5,'[1]ΣΤΟΙΧΕΙΑ ΕΤΟΥΣ 1'!$AQ$47,""))))))</f>
        <v>0</v>
      </c>
    </row>
    <row r="3537" spans="1:4" x14ac:dyDescent="0.25">
      <c r="A3537" s="1" t="s">
        <v>43</v>
      </c>
      <c r="B3537" s="6">
        <f>IF(MAX([1]Βοηθητικό!$E$47:$J$47)-2=MAX([1]Βοηθητικό!$E$1:$J$1)-2,'[1]ΣΤΟΙΧΕΙΑ ΕΤΟΥΣ 4'!$AR$47,IF(MAX([1]Βοηθητικό!$E$47:$J$47)-2=MAX([1]Βοηθητικό!$E$1:$J$1)-3,'[1]ΣΤΟΙΧΕΙΑ ΕΤΟΥΣ 3'!$AR$47,IF(MAX([1]Βοηθητικό!$E$47:$J$47)-2=MAX([1]Βοηθητικό!$E$1:$J$1)-4,'[1]ΣΤΟΙΧΕΙΑ ΕΤΟΥΣ 2'!$AR$47,IF(MAX([1]Βοηθητικό!$E$47:$J$47)-2=MAX([1]Βοηθητικό!$E$1:$J$1)-5,'[1]ΣΤΟΙΧΕΙΑ ΕΤΟΥΣ 1'!$AR$47,""))))</f>
        <v>9377</v>
      </c>
      <c r="C3537" s="6">
        <f>IF(MAX([1]Βοηθητικό!$E$47:$J$47)-1=MAX([1]Βοηθητικό!$E$1:$J$1)-1,'[1]ΣΤΟΙΧΕΙΑ ΕΤΟΥΣ 5'!$AR$47,IF(MAX([1]Βοηθητικό!$E$47:$J$47)-1=MAX([1]Βοηθητικό!$E$1:$J$1)-2,'[1]ΣΤΟΙΧΕΙΑ ΕΤΟΥΣ 4'!$AR$47,IF(MAX([1]Βοηθητικό!$E$47:$J$47)-1=MAX([1]Βοηθητικό!$E$1:$J$1)-3,'[1]ΣΤΟΙΧΕΙΑ ΕΤΟΥΣ 3'!$AR$47,IF(MAX([1]Βοηθητικό!$E$47:$J$47)-1=MAX([1]Βοηθητικό!$E$1:$J$1)-4,'[1]ΣΤΟΙΧΕΙΑ ΕΤΟΥΣ 2'!$AR$47,IF(MAX([1]Βοηθητικό!$E$47:$J$47)-1=MAX([1]Βοηθητικό!$E$1:$J$1)-5,'[1]ΣΤΟΙΧΕΙΑ ΕΤΟΥΣ 1'!$AR$47,"")))))</f>
        <v>12449</v>
      </c>
      <c r="D3537" s="7">
        <f>IF(MAX([1]Βοηθητικό!$E$47:$J$47)=MAX([1]Βοηθητικό!$E$1:$J$1),'[1]ΣΤΟΙΧΕΙΑ ΕΤΟΥΣ 6'!$AR$47,IF(MAX([1]Βοηθητικό!$E$47:$J$47)=MAX([1]Βοηθητικό!$E$1:$J$1)-1,'[1]ΣΤΟΙΧΕΙΑ ΕΤΟΥΣ 5'!$AR$47,IF(MAX([1]Βοηθητικό!$E$47:$J$47)=MAX([1]Βοηθητικό!$E$1:$J$1)-2,'[1]ΣΤΟΙΧΕΙΑ ΕΤΟΥΣ 4'!$AR$47,IF(MAX([1]Βοηθητικό!$E$47:$J$47)=MAX([1]Βοηθητικό!$E$1:$J$1)-3,'[1]ΣΤΟΙΧΕΙΑ ΕΤΟΥΣ 3'!$AR$47,IF(MAX([1]Βοηθητικό!$E$47:$J$47)=MAX([1]Βοηθητικό!$E$1:$J$1)-4,'[1]ΣΤΟΙΧΕΙΑ ΕΤΟΥΣ 2'!$AR$47,IF(MAX([1]Βοηθητικό!$E$47:$J$47)=MAX([1]Βοηθητικό!$E$1:$J$1)-5,'[1]ΣΤΟΙΧΕΙΑ ΕΤΟΥΣ 1'!$AR$47,""))))))</f>
        <v>10347</v>
      </c>
    </row>
    <row r="3538" spans="1:4" x14ac:dyDescent="0.25">
      <c r="A3538" s="1" t="s">
        <v>44</v>
      </c>
      <c r="B3538" s="6">
        <f>IF(MAX([1]Βοηθητικό!$E$47:$J$47)-2=MAX([1]Βοηθητικό!$E$1:$J$1)-2,'[1]ΣΤΟΙΧΕΙΑ ΕΤΟΥΣ 4'!$AS$47,IF(MAX([1]Βοηθητικό!$E$47:$J$47)-2=MAX([1]Βοηθητικό!$E$1:$J$1)-3,'[1]ΣΤΟΙΧΕΙΑ ΕΤΟΥΣ 3'!$AS$47,IF(MAX([1]Βοηθητικό!$E$47:$J$47)-2=MAX([1]Βοηθητικό!$E$1:$J$1)-4,'[1]ΣΤΟΙΧΕΙΑ ΕΤΟΥΣ 2'!$AS$47,IF(MAX([1]Βοηθητικό!$E$47:$J$47)-2=MAX([1]Βοηθητικό!$E$1:$J$1)-5,'[1]ΣΤΟΙΧΕΙΑ ΕΤΟΥΣ 1'!$AS$47,""))))</f>
        <v>288070</v>
      </c>
      <c r="C3538" s="6">
        <f>IF(MAX([1]Βοηθητικό!$E$47:$J$47)-1=MAX([1]Βοηθητικό!$E$1:$J$1)-1,'[1]ΣΤΟΙΧΕΙΑ ΕΤΟΥΣ 5'!$AS$47,IF(MAX([1]Βοηθητικό!$E$47:$J$47)-1=MAX([1]Βοηθητικό!$E$1:$J$1)-2,'[1]ΣΤΟΙΧΕΙΑ ΕΤΟΥΣ 4'!$AS$47,IF(MAX([1]Βοηθητικό!$E$47:$J$47)-1=MAX([1]Βοηθητικό!$E$1:$J$1)-3,'[1]ΣΤΟΙΧΕΙΑ ΕΤΟΥΣ 3'!$AS$47,IF(MAX([1]Βοηθητικό!$E$47:$J$47)-1=MAX([1]Βοηθητικό!$E$1:$J$1)-4,'[1]ΣΤΟΙΧΕΙΑ ΕΤΟΥΣ 2'!$AS$47,IF(MAX([1]Βοηθητικό!$E$47:$J$47)-1=MAX([1]Βοηθητικό!$E$1:$J$1)-5,'[1]ΣΤΟΙΧΕΙΑ ΕΤΟΥΣ 1'!$AS$47,"")))))</f>
        <v>279804</v>
      </c>
      <c r="D3538" s="7">
        <f>IF(MAX([1]Βοηθητικό!$E$47:$J$47)=MAX([1]Βοηθητικό!$E$1:$J$1),'[1]ΣΤΟΙΧΕΙΑ ΕΤΟΥΣ 6'!$AS$47,IF(MAX([1]Βοηθητικό!$E$47:$J$47)=MAX([1]Βοηθητικό!$E$1:$J$1)-1,'[1]ΣΤΟΙΧΕΙΑ ΕΤΟΥΣ 5'!$AS$47,IF(MAX([1]Βοηθητικό!$E$47:$J$47)=MAX([1]Βοηθητικό!$E$1:$J$1)-2,'[1]ΣΤΟΙΧΕΙΑ ΕΤΟΥΣ 4'!$AS$47,IF(MAX([1]Βοηθητικό!$E$47:$J$47)=MAX([1]Βοηθητικό!$E$1:$J$1)-3,'[1]ΣΤΟΙΧΕΙΑ ΕΤΟΥΣ 3'!$AS$47,IF(MAX([1]Βοηθητικό!$E$47:$J$47)=MAX([1]Βοηθητικό!$E$1:$J$1)-4,'[1]ΣΤΟΙΧΕΙΑ ΕΤΟΥΣ 2'!$AS$47,IF(MAX([1]Βοηθητικό!$E$47:$J$47)=MAX([1]Βοηθητικό!$E$1:$J$1)-5,'[1]ΣΤΟΙΧΕΙΑ ΕΤΟΥΣ 1'!$AS$47,""))))))</f>
        <v>271518</v>
      </c>
    </row>
    <row r="3539" spans="1:4" x14ac:dyDescent="0.25">
      <c r="A3539" s="1" t="s">
        <v>45</v>
      </c>
      <c r="B3539" s="6">
        <f>IF(MAX([1]Βοηθητικό!$E$47:$J$47)-2=MAX([1]Βοηθητικό!$E$1:$J$1)-2,'[1]ΣΤΟΙΧΕΙΑ ΕΤΟΥΣ 4'!$AT$47,IF(MAX([1]Βοηθητικό!$E$47:$J$47)-2=MAX([1]Βοηθητικό!$E$1:$J$1)-3,'[1]ΣΤΟΙΧΕΙΑ ΕΤΟΥΣ 3'!$AT$47,IF(MAX([1]Βοηθητικό!$E$47:$J$47)-2=MAX([1]Βοηθητικό!$E$1:$J$1)-4,'[1]ΣΤΟΙΧΕΙΑ ΕΤΟΥΣ 2'!$AT$47,IF(MAX([1]Βοηθητικό!$E$47:$J$47)-2=MAX([1]Βοηθητικό!$E$1:$J$1)-5,'[1]ΣΤΟΙΧΕΙΑ ΕΤΟΥΣ 1'!$AT$47,""))))</f>
        <v>19779</v>
      </c>
      <c r="C3539" s="6">
        <f>IF(MAX([1]Βοηθητικό!$E$47:$J$47)-1=MAX([1]Βοηθητικό!$E$1:$J$1)-1,'[1]ΣΤΟΙΧΕΙΑ ΕΤΟΥΣ 5'!$AT$47,IF(MAX([1]Βοηθητικό!$E$47:$J$47)-1=MAX([1]Βοηθητικό!$E$1:$J$1)-2,'[1]ΣΤΟΙΧΕΙΑ ΕΤΟΥΣ 4'!$AT$47,IF(MAX([1]Βοηθητικό!$E$47:$J$47)-1=MAX([1]Βοηθητικό!$E$1:$J$1)-3,'[1]ΣΤΟΙΧΕΙΑ ΕΤΟΥΣ 3'!$AT$47,IF(MAX([1]Βοηθητικό!$E$47:$J$47)-1=MAX([1]Βοηθητικό!$E$1:$J$1)-4,'[1]ΣΤΟΙΧΕΙΑ ΕΤΟΥΣ 2'!$AT$47,IF(MAX([1]Βοηθητικό!$E$47:$J$47)-1=MAX([1]Βοηθητικό!$E$1:$J$1)-5,'[1]ΣΤΟΙΧΕΙΑ ΕΤΟΥΣ 1'!$AT$47,"")))))</f>
        <v>703</v>
      </c>
      <c r="D3539" s="7">
        <f>IF(MAX([1]Βοηθητικό!$E$47:$J$47)=MAX([1]Βοηθητικό!$E$1:$J$1),'[1]ΣΤΟΙΧΕΙΑ ΕΤΟΥΣ 6'!$AT$47,IF(MAX([1]Βοηθητικό!$E$47:$J$47)=MAX([1]Βοηθητικό!$E$1:$J$1)-1,'[1]ΣΤΟΙΧΕΙΑ ΕΤΟΥΣ 5'!$AT$47,IF(MAX([1]Βοηθητικό!$E$47:$J$47)=MAX([1]Βοηθητικό!$E$1:$J$1)-2,'[1]ΣΤΟΙΧΕΙΑ ΕΤΟΥΣ 4'!$AT$47,IF(MAX([1]Βοηθητικό!$E$47:$J$47)=MAX([1]Βοηθητικό!$E$1:$J$1)-3,'[1]ΣΤΟΙΧΕΙΑ ΕΤΟΥΣ 3'!$AT$47,IF(MAX([1]Βοηθητικό!$E$47:$J$47)=MAX([1]Βοηθητικό!$E$1:$J$1)-4,'[1]ΣΤΟΙΧΕΙΑ ΕΤΟΥΣ 2'!$AT$47,IF(MAX([1]Βοηθητικό!$E$47:$J$47)=MAX([1]Βοηθητικό!$E$1:$J$1)-5,'[1]ΣΤΟΙΧΕΙΑ ΕΤΟΥΣ 1'!$AT$47,""))))))</f>
        <v>-1342</v>
      </c>
    </row>
    <row r="3540" spans="1:4" x14ac:dyDescent="0.25">
      <c r="A3540" s="1" t="s">
        <v>46</v>
      </c>
      <c r="B3540" s="6">
        <f>IF(MAX([1]Βοηθητικό!$E$47:$J$47)-2=MAX([1]Βοηθητικό!$E$1:$J$1)-2,'[1]ΣΤΟΙΧΕΙΑ ΕΤΟΥΣ 4'!$AU$47,IF(MAX([1]Βοηθητικό!$E$47:$J$47)-2=MAX([1]Βοηθητικό!$E$1:$J$1)-3,'[1]ΣΤΟΙΧΕΙΑ ΕΤΟΥΣ 3'!$AU$47,IF(MAX([1]Βοηθητικό!$E$47:$J$47)-2=MAX([1]Βοηθητικό!$E$1:$J$1)-4,'[1]ΣΤΟΙΧΕΙΑ ΕΤΟΥΣ 2'!$AU$47,IF(MAX([1]Βοηθητικό!$E$47:$J$47)-2=MAX([1]Βοηθητικό!$E$1:$J$1)-5,'[1]ΣΤΟΙΧΕΙΑ ΕΤΟΥΣ 1'!$AU$47,""))))</f>
        <v>0</v>
      </c>
      <c r="C3540" s="6">
        <f>IF(MAX([1]Βοηθητικό!$E$47:$J$47)-1=MAX([1]Βοηθητικό!$E$1:$J$1)-1,'[1]ΣΤΟΙΧΕΙΑ ΕΤΟΥΣ 5'!$AU$47,IF(MAX([1]Βοηθητικό!$E$47:$J$47)-1=MAX([1]Βοηθητικό!$E$1:$J$1)-2,'[1]ΣΤΟΙΧΕΙΑ ΕΤΟΥΣ 4'!$AU$47,IF(MAX([1]Βοηθητικό!$E$47:$J$47)-1=MAX([1]Βοηθητικό!$E$1:$J$1)-3,'[1]ΣΤΟΙΧΕΙΑ ΕΤΟΥΣ 3'!$AU$47,IF(MAX([1]Βοηθητικό!$E$47:$J$47)-1=MAX([1]Βοηθητικό!$E$1:$J$1)-4,'[1]ΣΤΟΙΧΕΙΑ ΕΤΟΥΣ 2'!$AU$47,IF(MAX([1]Βοηθητικό!$E$47:$J$47)-1=MAX([1]Βοηθητικό!$E$1:$J$1)-5,'[1]ΣΤΟΙΧΕΙΑ ΕΤΟΥΣ 1'!$AU$47,"")))))</f>
        <v>0</v>
      </c>
      <c r="D3540" s="7">
        <f>IF(MAX([1]Βοηθητικό!$E$47:$J$47)=MAX([1]Βοηθητικό!$E$1:$J$1),'[1]ΣΤΟΙΧΕΙΑ ΕΤΟΥΣ 6'!$AU$47,IF(MAX([1]Βοηθητικό!$E$47:$J$47)=MAX([1]Βοηθητικό!$E$1:$J$1)-1,'[1]ΣΤΟΙΧΕΙΑ ΕΤΟΥΣ 5'!$AU$47,IF(MAX([1]Βοηθητικό!$E$47:$J$47)=MAX([1]Βοηθητικό!$E$1:$J$1)-2,'[1]ΣΤΟΙΧΕΙΑ ΕΤΟΥΣ 4'!$AU$47,IF(MAX([1]Βοηθητικό!$E$47:$J$47)=MAX([1]Βοηθητικό!$E$1:$J$1)-3,'[1]ΣΤΟΙΧΕΙΑ ΕΤΟΥΣ 3'!$AU$47,IF(MAX([1]Βοηθητικό!$E$47:$J$47)=MAX([1]Βοηθητικό!$E$1:$J$1)-4,'[1]ΣΤΟΙΧΕΙΑ ΕΤΟΥΣ 2'!$AU$47,IF(MAX([1]Βοηθητικό!$E$47:$J$47)=MAX([1]Βοηθητικό!$E$1:$J$1)-5,'[1]ΣΤΟΙΧΕΙΑ ΕΤΟΥΣ 1'!$AU$47,""))))))</f>
        <v>0</v>
      </c>
    </row>
    <row r="3541" spans="1:4" x14ac:dyDescent="0.25">
      <c r="A3541" s="1" t="s">
        <v>47</v>
      </c>
      <c r="B3541" s="6">
        <f>IF(MAX([1]Βοηθητικό!$E$47:$J$47)-2=MAX([1]Βοηθητικό!$E$1:$J$1)-2,'[1]ΣΤΟΙΧΕΙΑ ΕΤΟΥΣ 4'!$AV$47,IF(MAX([1]Βοηθητικό!$E$47:$J$47)-2=MAX([1]Βοηθητικό!$E$1:$J$1)-3,'[1]ΣΤΟΙΧΕΙΑ ΕΤΟΥΣ 3'!$AV$47,IF(MAX([1]Βοηθητικό!$E$47:$J$47)-2=MAX([1]Βοηθητικό!$E$1:$J$1)-4,'[1]ΣΤΟΙΧΕΙΑ ΕΤΟΥΣ 2'!$AV$47,IF(MAX([1]Βοηθητικό!$E$47:$J$47)-2=MAX([1]Βοηθητικό!$E$1:$J$1)-5,'[1]ΣΤΟΙΧΕΙΑ ΕΤΟΥΣ 1'!$AV$47,""))))</f>
        <v>0</v>
      </c>
      <c r="C3541" s="6">
        <f>IF(MAX([1]Βοηθητικό!$E$47:$J$47)-1=MAX([1]Βοηθητικό!$E$1:$J$1)-1,'[1]ΣΤΟΙΧΕΙΑ ΕΤΟΥΣ 5'!$AV$47,IF(MAX([1]Βοηθητικό!$E$47:$J$47)-1=MAX([1]Βοηθητικό!$E$1:$J$1)-2,'[1]ΣΤΟΙΧΕΙΑ ΕΤΟΥΣ 4'!$AV$47,IF(MAX([1]Βοηθητικό!$E$47:$J$47)-1=MAX([1]Βοηθητικό!$E$1:$J$1)-3,'[1]ΣΤΟΙΧΕΙΑ ΕΤΟΥΣ 3'!$AV$47,IF(MAX([1]Βοηθητικό!$E$47:$J$47)-1=MAX([1]Βοηθητικό!$E$1:$J$1)-4,'[1]ΣΤΟΙΧΕΙΑ ΕΤΟΥΣ 2'!$AV$47,IF(MAX([1]Βοηθητικό!$E$47:$J$47)-1=MAX([1]Βοηθητικό!$E$1:$J$1)-5,'[1]ΣΤΟΙΧΕΙΑ ΕΤΟΥΣ 1'!$AV$47,"")))))</f>
        <v>0</v>
      </c>
      <c r="D3541" s="7">
        <f>IF(MAX([1]Βοηθητικό!$E$47:$J$47)=MAX([1]Βοηθητικό!$E$1:$J$1),'[1]ΣΤΟΙΧΕΙΑ ΕΤΟΥΣ 6'!$AV$47,IF(MAX([1]Βοηθητικό!$E$47:$J$47)=MAX([1]Βοηθητικό!$E$1:$J$1)-1,'[1]ΣΤΟΙΧΕΙΑ ΕΤΟΥΣ 5'!$AV$47,IF(MAX([1]Βοηθητικό!$E$47:$J$47)=MAX([1]Βοηθητικό!$E$1:$J$1)-2,'[1]ΣΤΟΙΧΕΙΑ ΕΤΟΥΣ 4'!$AV$47,IF(MAX([1]Βοηθητικό!$E$47:$J$47)=MAX([1]Βοηθητικό!$E$1:$J$1)-3,'[1]ΣΤΟΙΧΕΙΑ ΕΤΟΥΣ 3'!$AV$47,IF(MAX([1]Βοηθητικό!$E$47:$J$47)=MAX([1]Βοηθητικό!$E$1:$J$1)-4,'[1]ΣΤΟΙΧΕΙΑ ΕΤΟΥΣ 2'!$AV$47,IF(MAX([1]Βοηθητικό!$E$47:$J$47)=MAX([1]Βοηθητικό!$E$1:$J$1)-5,'[1]ΣΤΟΙΧΕΙΑ ΕΤΟΥΣ 1'!$AV$47,""))))))</f>
        <v>0</v>
      </c>
    </row>
    <row r="3542" spans="1:4" x14ac:dyDescent="0.25">
      <c r="A3542" s="1" t="s">
        <v>48</v>
      </c>
      <c r="B3542" s="6">
        <f>IF(MAX([1]Βοηθητικό!$E$47:$J$47)-2=MAX([1]Βοηθητικό!$E$1:$J$1)-2,'[1]ΣΤΟΙΧΕΙΑ ΕΤΟΥΣ 4'!$AW$47,IF(MAX([1]Βοηθητικό!$E$47:$J$47)-2=MAX([1]Βοηθητικό!$E$1:$J$1)-3,'[1]ΣΤΟΙΧΕΙΑ ΕΤΟΥΣ 3'!$AW$47,IF(MAX([1]Βοηθητικό!$E$47:$J$47)-2=MAX([1]Βοηθητικό!$E$1:$J$1)-4,'[1]ΣΤΟΙΧΕΙΑ ΕΤΟΥΣ 2'!$AW$47,IF(MAX([1]Βοηθητικό!$E$47:$J$47)-2=MAX([1]Βοηθητικό!$E$1:$J$1)-5,'[1]ΣΤΟΙΧΕΙΑ ΕΤΟΥΣ 1'!$AW$47,""))))</f>
        <v>15695</v>
      </c>
      <c r="C3542" s="6">
        <f>IF(MAX([1]Βοηθητικό!$E$47:$J$47)-1=MAX([1]Βοηθητικό!$E$1:$J$1)-1,'[1]ΣΤΟΙΧΕΙΑ ΕΤΟΥΣ 5'!$AW$47,IF(MAX([1]Βοηθητικό!$E$47:$J$47)-1=MAX([1]Βοηθητικό!$E$1:$J$1)-2,'[1]ΣΤΟΙΧΕΙΑ ΕΤΟΥΣ 4'!$AW$47,IF(MAX([1]Βοηθητικό!$E$47:$J$47)-1=MAX([1]Βοηθητικό!$E$1:$J$1)-3,'[1]ΣΤΟΙΧΕΙΑ ΕΤΟΥΣ 3'!$AW$47,IF(MAX([1]Βοηθητικό!$E$47:$J$47)-1=MAX([1]Βοηθητικό!$E$1:$J$1)-4,'[1]ΣΤΟΙΧΕΙΑ ΕΤΟΥΣ 2'!$AW$47,IF(MAX([1]Βοηθητικό!$E$47:$J$47)-1=MAX([1]Βοηθητικό!$E$1:$J$1)-5,'[1]ΣΤΟΙΧΕΙΑ ΕΤΟΥΣ 1'!$AW$47,"")))))</f>
        <v>17135</v>
      </c>
      <c r="D3542" s="7">
        <f>IF(MAX([1]Βοηθητικό!$E$47:$J$47)=MAX([1]Βοηθητικό!$E$1:$J$1),'[1]ΣΤΟΙΧΕΙΑ ΕΤΟΥΣ 6'!$AW$47,IF(MAX([1]Βοηθητικό!$E$47:$J$47)=MAX([1]Βοηθητικό!$E$1:$J$1)-1,'[1]ΣΤΟΙΧΕΙΑ ΕΤΟΥΣ 5'!$AW$47,IF(MAX([1]Βοηθητικό!$E$47:$J$47)=MAX([1]Βοηθητικό!$E$1:$J$1)-2,'[1]ΣΤΟΙΧΕΙΑ ΕΤΟΥΣ 4'!$AW$47,IF(MAX([1]Βοηθητικό!$E$47:$J$47)=MAX([1]Βοηθητικό!$E$1:$J$1)-3,'[1]ΣΤΟΙΧΕΙΑ ΕΤΟΥΣ 3'!$AW$47,IF(MAX([1]Βοηθητικό!$E$47:$J$47)=MAX([1]Βοηθητικό!$E$1:$J$1)-4,'[1]ΣΤΟΙΧΕΙΑ ΕΤΟΥΣ 2'!$AW$47,IF(MAX([1]Βοηθητικό!$E$47:$J$47)=MAX([1]Βοηθητικό!$E$1:$J$1)-5,'[1]ΣΤΟΙΧΕΙΑ ΕΤΟΥΣ 1'!$AW$47,""))))))</f>
        <v>17652</v>
      </c>
    </row>
    <row r="3543" spans="1:4" x14ac:dyDescent="0.25">
      <c r="A3543" s="1" t="s">
        <v>49</v>
      </c>
      <c r="B3543" s="6">
        <f>IF(MAX([1]Βοηθητικό!$E$47:$J$47)-2=MAX([1]Βοηθητικό!$E$1:$J$1)-2,'[1]ΣΤΟΙΧΕΙΑ ΕΤΟΥΣ 4'!$AX$47,IF(MAX([1]Βοηθητικό!$E$47:$J$47)-2=MAX([1]Βοηθητικό!$E$1:$J$1)-3,'[1]ΣΤΟΙΧΕΙΑ ΕΤΟΥΣ 3'!$AX$47,IF(MAX([1]Βοηθητικό!$E$47:$J$47)-2=MAX([1]Βοηθητικό!$E$1:$J$1)-4,'[1]ΣΤΟΙΧΕΙΑ ΕΤΟΥΣ 2'!$AX$47,IF(MAX([1]Βοηθητικό!$E$47:$J$47)-2=MAX([1]Βοηθητικό!$E$1:$J$1)-5,'[1]ΣΤΟΙΧΕΙΑ ΕΤΟΥΣ 1'!$AX$47,""))))</f>
        <v>15695</v>
      </c>
      <c r="C3543" s="6">
        <f>IF(MAX([1]Βοηθητικό!$E$47:$J$47)-1=MAX([1]Βοηθητικό!$E$1:$J$1)-1,'[1]ΣΤΟΙΧΕΙΑ ΕΤΟΥΣ 5'!$AX$47,IF(MAX([1]Βοηθητικό!$E$47:$J$47)-1=MAX([1]Βοηθητικό!$E$1:$J$1)-2,'[1]ΣΤΟΙΧΕΙΑ ΕΤΟΥΣ 4'!$AX$47,IF(MAX([1]Βοηθητικό!$E$47:$J$47)-1=MAX([1]Βοηθητικό!$E$1:$J$1)-3,'[1]ΣΤΟΙΧΕΙΑ ΕΤΟΥΣ 3'!$AX$47,IF(MAX([1]Βοηθητικό!$E$47:$J$47)-1=MAX([1]Βοηθητικό!$E$1:$J$1)-4,'[1]ΣΤΟΙΧΕΙΑ ΕΤΟΥΣ 2'!$AX$47,IF(MAX([1]Βοηθητικό!$E$47:$J$47)-1=MAX([1]Βοηθητικό!$E$1:$J$1)-5,'[1]ΣΤΟΙΧΕΙΑ ΕΤΟΥΣ 1'!$AX$47,"")))))</f>
        <v>17135</v>
      </c>
      <c r="D3543" s="7">
        <f>IF(MAX([1]Βοηθητικό!$E$47:$J$47)=MAX([1]Βοηθητικό!$E$1:$J$1),'[1]ΣΤΟΙΧΕΙΑ ΕΤΟΥΣ 6'!$AX$47,IF(MAX([1]Βοηθητικό!$E$47:$J$47)=MAX([1]Βοηθητικό!$E$1:$J$1)-1,'[1]ΣΤΟΙΧΕΙΑ ΕΤΟΥΣ 5'!$AX$47,IF(MAX([1]Βοηθητικό!$E$47:$J$47)=MAX([1]Βοηθητικό!$E$1:$J$1)-2,'[1]ΣΤΟΙΧΕΙΑ ΕΤΟΥΣ 4'!$AX$47,IF(MAX([1]Βοηθητικό!$E$47:$J$47)=MAX([1]Βοηθητικό!$E$1:$J$1)-3,'[1]ΣΤΟΙΧΕΙΑ ΕΤΟΥΣ 3'!$AX$47,IF(MAX([1]Βοηθητικό!$E$47:$J$47)=MAX([1]Βοηθητικό!$E$1:$J$1)-4,'[1]ΣΤΟΙΧΕΙΑ ΕΤΟΥΣ 2'!$AX$47,IF(MAX([1]Βοηθητικό!$E$47:$J$47)=MAX([1]Βοηθητικό!$E$1:$J$1)-5,'[1]ΣΤΟΙΧΕΙΑ ΕΤΟΥΣ 1'!$AX$47,""))))))</f>
        <v>17652</v>
      </c>
    </row>
    <row r="3544" spans="1:4" x14ac:dyDescent="0.25">
      <c r="A3544" s="1" t="s">
        <v>50</v>
      </c>
      <c r="B3544" s="6">
        <f>IF(MAX([1]Βοηθητικό!$E$47:$J$47)-2=MAX([1]Βοηθητικό!$E$1:$J$1)-2,'[1]ΣΤΟΙΧΕΙΑ ΕΤΟΥΣ 4'!$AY$47,IF(MAX([1]Βοηθητικό!$E$47:$J$47)-2=MAX([1]Βοηθητικό!$E$1:$J$1)-3,'[1]ΣΤΟΙΧΕΙΑ ΕΤΟΥΣ 3'!$AY$47,IF(MAX([1]Βοηθητικό!$E$47:$J$47)-2=MAX([1]Βοηθητικό!$E$1:$J$1)-4,'[1]ΣΤΟΙΧΕΙΑ ΕΤΟΥΣ 2'!$AY$47,IF(MAX([1]Βοηθητικό!$E$47:$J$47)-2=MAX([1]Βοηθητικό!$E$1:$J$1)-5,'[1]ΣΤΟΙΧΕΙΑ ΕΤΟΥΣ 1'!$AY$47,""))))</f>
        <v>0</v>
      </c>
      <c r="C3544" s="6">
        <f>IF(MAX([1]Βοηθητικό!$E$47:$J$47)-1=MAX([1]Βοηθητικό!$E$1:$J$1)-1,'[1]ΣΤΟΙΧΕΙΑ ΕΤΟΥΣ 5'!$AY$47,IF(MAX([1]Βοηθητικό!$E$47:$J$47)-1=MAX([1]Βοηθητικό!$E$1:$J$1)-2,'[1]ΣΤΟΙΧΕΙΑ ΕΤΟΥΣ 4'!$AY$47,IF(MAX([1]Βοηθητικό!$E$47:$J$47)-1=MAX([1]Βοηθητικό!$E$1:$J$1)-3,'[1]ΣΤΟΙΧΕΙΑ ΕΤΟΥΣ 3'!$AY$47,IF(MAX([1]Βοηθητικό!$E$47:$J$47)-1=MAX([1]Βοηθητικό!$E$1:$J$1)-4,'[1]ΣΤΟΙΧΕΙΑ ΕΤΟΥΣ 2'!$AY$47,IF(MAX([1]Βοηθητικό!$E$47:$J$47)-1=MAX([1]Βοηθητικό!$E$1:$J$1)-5,'[1]ΣΤΟΙΧΕΙΑ ΕΤΟΥΣ 1'!$AY$47,"")))))</f>
        <v>0</v>
      </c>
      <c r="D3544" s="7">
        <f>IF(MAX([1]Βοηθητικό!$E$47:$J$47)=MAX([1]Βοηθητικό!$E$1:$J$1),'[1]ΣΤΟΙΧΕΙΑ ΕΤΟΥΣ 6'!$AY$47,IF(MAX([1]Βοηθητικό!$E$47:$J$47)=MAX([1]Βοηθητικό!$E$1:$J$1)-1,'[1]ΣΤΟΙΧΕΙΑ ΕΤΟΥΣ 5'!$AY$47,IF(MAX([1]Βοηθητικό!$E$47:$J$47)=MAX([1]Βοηθητικό!$E$1:$J$1)-2,'[1]ΣΤΟΙΧΕΙΑ ΕΤΟΥΣ 4'!$AY$47,IF(MAX([1]Βοηθητικό!$E$47:$J$47)=MAX([1]Βοηθητικό!$E$1:$J$1)-3,'[1]ΣΤΟΙΧΕΙΑ ΕΤΟΥΣ 3'!$AY$47,IF(MAX([1]Βοηθητικό!$E$47:$J$47)=MAX([1]Βοηθητικό!$E$1:$J$1)-4,'[1]ΣΤΟΙΧΕΙΑ ΕΤΟΥΣ 2'!$AY$47,IF(MAX([1]Βοηθητικό!$E$47:$J$47)=MAX([1]Βοηθητικό!$E$1:$J$1)-5,'[1]ΣΤΟΙΧΕΙΑ ΕΤΟΥΣ 1'!$AY$47,""))))))</f>
        <v>0</v>
      </c>
    </row>
    <row r="3545" spans="1:4" x14ac:dyDescent="0.25">
      <c r="A3545" s="1" t="s">
        <v>51</v>
      </c>
      <c r="B3545" s="6">
        <f>IF(MAX([1]Βοηθητικό!$E$47:$J$47)-2=MAX([1]Βοηθητικό!$E$1:$J$1)-2,'[1]ΣΤΟΙΧΕΙΑ ΕΤΟΥΣ 4'!$AZ$47,IF(MAX([1]Βοηθητικό!$E$47:$J$47)-2=MAX([1]Βοηθητικό!$E$1:$J$1)-3,'[1]ΣΤΟΙΧΕΙΑ ΕΤΟΥΣ 3'!$AZ$47,IF(MAX([1]Βοηθητικό!$E$47:$J$47)-2=MAX([1]Βοηθητικό!$E$1:$J$1)-4,'[1]ΣΤΟΙΧΕΙΑ ΕΤΟΥΣ 2'!$AZ$47,IF(MAX([1]Βοηθητικό!$E$47:$J$47)-2=MAX([1]Βοηθητικό!$E$1:$J$1)-5,'[1]ΣΤΟΙΧΕΙΑ ΕΤΟΥΣ 1'!$AZ$47,""))))</f>
        <v>4084</v>
      </c>
      <c r="C3545" s="6">
        <f>IF(MAX([1]Βοηθητικό!$E$47:$J$47)-1=MAX([1]Βοηθητικό!$E$1:$J$1)-1,'[1]ΣΤΟΙΧΕΙΑ ΕΤΟΥΣ 5'!$AZ$47,IF(MAX([1]Βοηθητικό!$E$47:$J$47)-1=MAX([1]Βοηθητικό!$E$1:$J$1)-2,'[1]ΣΤΟΙΧΕΙΑ ΕΤΟΥΣ 4'!$AZ$47,IF(MAX([1]Βοηθητικό!$E$47:$J$47)-1=MAX([1]Βοηθητικό!$E$1:$J$1)-3,'[1]ΣΤΟΙΧΕΙΑ ΕΤΟΥΣ 3'!$AZ$47,IF(MAX([1]Βοηθητικό!$E$47:$J$47)-1=MAX([1]Βοηθητικό!$E$1:$J$1)-4,'[1]ΣΤΟΙΧΕΙΑ ΕΤΟΥΣ 2'!$AZ$47,IF(MAX([1]Βοηθητικό!$E$47:$J$47)-1=MAX([1]Βοηθητικό!$E$1:$J$1)-5,'[1]ΣΤΟΙΧΕΙΑ ΕΤΟΥΣ 1'!$AZ$47,"")))))</f>
        <v>-16432</v>
      </c>
      <c r="D3545" s="7">
        <f>IF(MAX([1]Βοηθητικό!$E$47:$J$47)=MAX([1]Βοηθητικό!$E$1:$J$1),'[1]ΣΤΟΙΧΕΙΑ ΕΤΟΥΣ 6'!$AZ$47,IF(MAX([1]Βοηθητικό!$E$47:$J$47)=MAX([1]Βοηθητικό!$E$1:$J$1)-1,'[1]ΣΤΟΙΧΕΙΑ ΕΤΟΥΣ 5'!$AZ$47,IF(MAX([1]Βοηθητικό!$E$47:$J$47)=MAX([1]Βοηθητικό!$E$1:$J$1)-2,'[1]ΣΤΟΙΧΕΙΑ ΕΤΟΥΣ 4'!$AZ$47,IF(MAX([1]Βοηθητικό!$E$47:$J$47)=MAX([1]Βοηθητικό!$E$1:$J$1)-3,'[1]ΣΤΟΙΧΕΙΑ ΕΤΟΥΣ 3'!$AZ$47,IF(MAX([1]Βοηθητικό!$E$47:$J$47)=MAX([1]Βοηθητικό!$E$1:$J$1)-4,'[1]ΣΤΟΙΧΕΙΑ ΕΤΟΥΣ 2'!$AZ$47,IF(MAX([1]Βοηθητικό!$E$47:$J$47)=MAX([1]Βοηθητικό!$E$1:$J$1)-5,'[1]ΣΤΟΙΧΕΙΑ ΕΤΟΥΣ 1'!$AZ$47,""))))))</f>
        <v>-18994</v>
      </c>
    </row>
    <row r="3546" spans="1:4" x14ac:dyDescent="0.25">
      <c r="A3546" s="1" t="s">
        <v>191</v>
      </c>
      <c r="B3546" s="6">
        <f>IF(MAX([1]Βοηθητικό!E47:J47)-2=MAX([1]Βοηθητικό!$E$1:$J$1)-2,'[1]ΣΤΟΙΧΕΙΑ ΕΤΟΥΣ 4'!BQ47,IF(MAX([1]Βοηθητικό!E47:J47)-2=MAX([1]Βοηθητικό!$E$1:$J$1)-3,'[1]ΣΤΟΙΧΕΙΑ ΕΤΟΥΣ 3'!BQ47,IF(MAX([1]Βοηθητικό!E47:J47)-2=MAX([1]Βοηθητικό!$E$1:$J$1)-4,'[1]ΣΤΟΙΧΕΙΑ ΕΤΟΥΣ 2'!BQ47,IF(MAX([1]Βοηθητικό!E47:J47)-2=MAX([1]Βοηθητικό!$E$1:$J$1)-5,'[1]ΣΤΟΙΧΕΙΑ ΕΤΟΥΣ 1'!BQ47,""))))</f>
        <v>29156</v>
      </c>
      <c r="C3546" s="6">
        <f>IF(MAX([1]Βοηθητικό!E47:J47)-1=MAX([1]Βοηθητικό!$E$1:$J$1)-1,'[1]ΣΤΟΙΧΕΙΑ ΕΤΟΥΣ 5'!BQ47,IF(MAX([1]Βοηθητικό!E47:J47)-1=MAX([1]Βοηθητικό!$E$1:$J$1)-2,'[1]ΣΤΟΙΧΕΙΑ ΕΤΟΥΣ 4'!BQ47,IF(MAX([1]Βοηθητικό!E47:J47)-1=MAX([1]Βοηθητικό!$E$1:$J$1)-3,'[1]ΣΤΟΙΧΕΙΑ ΕΤΟΥΣ 3'!BQ47,IF(MAX([1]Βοηθητικό!E47:J47)-1=MAX([1]Βοηθητικό!$E$1:$J$1)-4,'[1]ΣΤΟΙΧΕΙΑ ΕΤΟΥΣ 2'!BQ47,IF(MAX([1]Βοηθητικό!E47:J47)-1=MAX([1]Βοηθητικό!$E$1:$J$1)-5,'[1]ΣΤΟΙΧΕΙΑ ΕΤΟΥΣ 1'!BQ47,"")))))</f>
        <v>13092</v>
      </c>
      <c r="D3546" s="7">
        <f>IF(MAX([1]Βοηθητικό!E47:J47)=MAX([1]Βοηθητικό!$E$1:$J$1),'[1]ΣΤΟΙΧΕΙΑ ΕΤΟΥΣ 6'!BQ47,IF(MAX([1]Βοηθητικό!E47:J47)=MAX([1]Βοηθητικό!$E$1:$J$1)-1,'[1]ΣΤΟΙΧΕΙΑ ΕΤΟΥΣ 5'!BQ47,IF(MAX([1]Βοηθητικό!E47:J47)=MAX([1]Βοηθητικό!$E$1:$J$1)-2,'[1]ΣΤΟΙΧΕΙΑ ΕΤΟΥΣ 4'!BQ47,IF(MAX([1]Βοηθητικό!E47:J47)=MAX([1]Βοηθητικό!$E$1:$J$1)-3,'[1]ΣΤΟΙΧΕΙΑ ΕΤΟΥΣ 3'!BQ47,IF(MAX([1]Βοηθητικό!E47:J47)=MAX([1]Βοηθητικό!$E$1:$J$1)-4,'[1]ΣΤΟΙΧΕΙΑ ΕΤΟΥΣ 2'!BQ47,IF(MAX([1]Βοηθητικό!E47:J47)=MAX([1]Βοηθητικό!$E$1:$J$1)-5,'[1]ΣΤΟΙΧΕΙΑ ΕΤΟΥΣ 1'!BQ47,""))))))</f>
        <v>9005</v>
      </c>
    </row>
    <row r="3547" spans="1:4" x14ac:dyDescent="0.25">
      <c r="A3547" s="1" t="s">
        <v>55</v>
      </c>
      <c r="B3547" s="6">
        <f>IF(MAX([1]Βοηθητικό!$E$47:$J$47)-2=MAX([1]Βοηθητικό!$E$1:$J$1)-2,'[1]ΣΤΟΙΧΕΙΑ ΕΤΟΥΣ 4'!$BD$47,IF(MAX([1]Βοηθητικό!$E$47:$J$47)-2=MAX([1]Βοηθητικό!$E$1:$J$1)-3,'[1]ΣΤΟΙΧΕΙΑ ΕΤΟΥΣ 3'!$BD$47,IF(MAX([1]Βοηθητικό!$E$47:$J$47)-2=MAX([1]Βοηθητικό!$E$1:$J$1)-4,'[1]ΣΤΟΙΧΕΙΑ ΕΤΟΥΣ 2'!$BD$47,IF(MAX([1]Βοηθητικό!$E$47:$J$47)-2=MAX([1]Βοηθητικό!$E$1:$J$1)-5,'[1]ΣΤΟΙΧΕΙΑ ΕΤΟΥΣ 1'!$BD$47,""))))</f>
        <v>0</v>
      </c>
      <c r="C3547" s="6">
        <f>IF(MAX([1]Βοηθητικό!$E$47:$J$47)-1=MAX([1]Βοηθητικό!$E$1:$J$1)-1,'[1]ΣΤΟΙΧΕΙΑ ΕΤΟΥΣ 5'!$BD$47,IF(MAX([1]Βοηθητικό!$E$47:$J$47)-1=MAX([1]Βοηθητικό!$E$1:$J$1)-2,'[1]ΣΤΟΙΧΕΙΑ ΕΤΟΥΣ 4'!$BD$47,IF(MAX([1]Βοηθητικό!$E$47:$J$47)-1=MAX([1]Βοηθητικό!$E$1:$J$1)-3,'[1]ΣΤΟΙΧΕΙΑ ΕΤΟΥΣ 3'!$BD$47,IF(MAX([1]Βοηθητικό!$E$47:$J$47)-1=MAX([1]Βοηθητικό!$E$1:$J$1)-4,'[1]ΣΤΟΙΧΕΙΑ ΕΤΟΥΣ 2'!$BD$47,IF(MAX([1]Βοηθητικό!$E$47:$J$47)-1=MAX([1]Βοηθητικό!$E$1:$J$1)-5,'[1]ΣΤΟΙΧΕΙΑ ΕΤΟΥΣ 1'!$BD$47,"")))))</f>
        <v>0</v>
      </c>
      <c r="D3547" s="7">
        <f>IF(MAX([1]Βοηθητικό!$E$47:$J$47)=MAX([1]Βοηθητικό!$E$1:$J$1),'[1]ΣΤΟΙΧΕΙΑ ΕΤΟΥΣ 6'!$BD$47,IF(MAX([1]Βοηθητικό!$E$47:$J$47)=MAX([1]Βοηθητικό!$E$1:$J$1)-1,'[1]ΣΤΟΙΧΕΙΑ ΕΤΟΥΣ 5'!$BD$47,IF(MAX([1]Βοηθητικό!$E$47:$J$47)=MAX([1]Βοηθητικό!$E$1:$J$1)-2,'[1]ΣΤΟΙΧΕΙΑ ΕΤΟΥΣ 4'!$BD$47,IF(MAX([1]Βοηθητικό!$E$47:$J$47)=MAX([1]Βοηθητικό!$E$1:$J$1)-3,'[1]ΣΤΟΙΧΕΙΑ ΕΤΟΥΣ 3'!$BD$47,IF(MAX([1]Βοηθητικό!$E$47:$J$47)=MAX([1]Βοηθητικό!$E$1:$J$1)-4,'[1]ΣΤΟΙΧΕΙΑ ΕΤΟΥΣ 2'!$BD$47,IF(MAX([1]Βοηθητικό!$E$47:$J$47)=MAX([1]Βοηθητικό!$E$1:$J$1)-5,'[1]ΣΤΟΙΧΕΙΑ ΕΤΟΥΣ 1'!$BD$47,""))))))</f>
        <v>0</v>
      </c>
    </row>
    <row r="3548" spans="1:4" x14ac:dyDescent="0.25">
      <c r="A3548" s="1" t="s">
        <v>64</v>
      </c>
      <c r="B3548" s="6">
        <f>IF(MAX([1]Βοηθητικό!$E$47:$J$47)-2=MAX([1]Βοηθητικό!$E$1:$J$1)-2,'[1]ΣΤΟΙΧΕΙΑ ΕΤΟΥΣ 4'!$BM$47,IF(MAX([1]Βοηθητικό!$E$47:$J$47)-2=MAX([1]Βοηθητικό!$E$1:$J$1)-3,'[1]ΣΤΟΙΧΕΙΑ ΕΤΟΥΣ 3'!$BM$47,IF(MAX([1]Βοηθητικό!$E$47:$J$47)-2=MAX([1]Βοηθητικό!$E$1:$J$1)-4,'[1]ΣΤΟΙΧΕΙΑ ΕΤΟΥΣ 2'!$BM$47,IF(MAX([1]Βοηθητικό!$E$47:$J$47)-2=MAX([1]Βοηθητικό!$E$1:$J$1)-5,'[1]ΣΤΟΙΧΕΙΑ ΕΤΟΥΣ 1'!$BM$47,""))))</f>
        <v>0</v>
      </c>
      <c r="C3548" s="6">
        <f>IF(MAX([1]Βοηθητικό!$E$47:$J$47)-1=MAX([1]Βοηθητικό!$E$1:$J$1)-1,'[1]ΣΤΟΙΧΕΙΑ ΕΤΟΥΣ 5'!$BM$47,IF(MAX([1]Βοηθητικό!$E$47:$J$47)-1=MAX([1]Βοηθητικό!$E$1:$J$1)-2,'[1]ΣΤΟΙΧΕΙΑ ΕΤΟΥΣ 4'!$BM$47,IF(MAX([1]Βοηθητικό!$E$47:$J$47)-1=MAX([1]Βοηθητικό!$E$1:$J$1)-3,'[1]ΣΤΟΙΧΕΙΑ ΕΤΟΥΣ 3'!$BM$47,IF(MAX([1]Βοηθητικό!$E$47:$J$47)-1=MAX([1]Βοηθητικό!$E$1:$J$1)-4,'[1]ΣΤΟΙΧΕΙΑ ΕΤΟΥΣ 2'!$BM$47,IF(MAX([1]Βοηθητικό!$E$47:$J$47)-1=MAX([1]Βοηθητικό!$E$1:$J$1)-5,'[1]ΣΤΟΙΧΕΙΑ ΕΤΟΥΣ 1'!$BM$47,"")))))</f>
        <v>0</v>
      </c>
      <c r="D3548" s="7">
        <f>IF(MAX([1]Βοηθητικό!$E$47:$J$47)=MAX([1]Βοηθητικό!$E$1:$J$1),'[1]ΣΤΟΙΧΕΙΑ ΕΤΟΥΣ 6'!$BM$47,IF(MAX([1]Βοηθητικό!$E$47:$J$47)=MAX([1]Βοηθητικό!$E$1:$J$1)-1,'[1]ΣΤΟΙΧΕΙΑ ΕΤΟΥΣ 5'!$BM$47,IF(MAX([1]Βοηθητικό!$E$47:$J$47)=MAX([1]Βοηθητικό!$E$1:$J$1)-2,'[1]ΣΤΟΙΧΕΙΑ ΕΤΟΥΣ 4'!$BM$47,IF(MAX([1]Βοηθητικό!$E$47:$J$47)=MAX([1]Βοηθητικό!$E$1:$J$1)-3,'[1]ΣΤΟΙΧΕΙΑ ΕΤΟΥΣ 3'!$BM$47,IF(MAX([1]Βοηθητικό!$E$47:$J$47)=MAX([1]Βοηθητικό!$E$1:$J$1)-4,'[1]ΣΤΟΙΧΕΙΑ ΕΤΟΥΣ 2'!$BM$47,IF(MAX([1]Βοηθητικό!$E$47:$J$47)=MAX([1]Βοηθητικό!$E$1:$J$1)-5,'[1]ΣΤΟΙΧΕΙΑ ΕΤΟΥΣ 1'!$BM$47,""))))))</f>
        <v>0</v>
      </c>
    </row>
    <row r="3549" spans="1:4" x14ac:dyDescent="0.25">
      <c r="A3549" s="1"/>
      <c r="B3549" s="9"/>
      <c r="C3549" s="9"/>
      <c r="D3549" s="9"/>
    </row>
    <row r="3550" spans="1:4" x14ac:dyDescent="0.25">
      <c r="A3550" s="1" t="s">
        <v>176</v>
      </c>
      <c r="B3550" s="1"/>
      <c r="C3550" s="1"/>
      <c r="D3550" s="2" t="s">
        <v>192</v>
      </c>
    </row>
    <row r="3551" spans="1:4" x14ac:dyDescent="0.25">
      <c r="A3551" s="3" t="str">
        <f>"ΚΩΔΙΚΟΣ ICAP" &amp; ": " &amp; '[1]ΣΤΟΙΧΕΙΑ ΕΤΟΥΣ 3'!A$47</f>
        <v>ΚΩΔΙΚΟΣ ICAP: 271429</v>
      </c>
      <c r="B3551" s="1"/>
      <c r="C3551" s="1"/>
      <c r="D3551" s="1"/>
    </row>
    <row r="3552" spans="1:4" x14ac:dyDescent="0.25">
      <c r="A3552" s="3" t="str">
        <f>'[1]ΣΤΟΙΧΕΙΑ ΕΤΟΥΣ 3'!B$47</f>
        <v>ΜΠΑΝΤΑΚ, Σ., - Γ. ΑΛΗ ΤΑΣΙΜ Ε.Π.Ε.</v>
      </c>
      <c r="B3552" s="1"/>
      <c r="C3552" s="1"/>
      <c r="D3552" s="1"/>
    </row>
    <row r="3553" spans="1:4" x14ac:dyDescent="0.25">
      <c r="A3553" s="3" t="s">
        <v>193</v>
      </c>
      <c r="B3553" s="4" t="str">
        <f>RIGHT(B3532,4)</f>
        <v>2017</v>
      </c>
      <c r="C3553" s="4" t="str">
        <f>RIGHT(C3532,4)</f>
        <v>2018</v>
      </c>
      <c r="D3553" s="4" t="str">
        <f>RIGHT(D3532,4)</f>
        <v>2019</v>
      </c>
    </row>
    <row r="3554" spans="1:4" x14ac:dyDescent="0.25">
      <c r="A3554" s="1" t="s">
        <v>194</v>
      </c>
      <c r="B3554" s="10">
        <f>IF(B3518&lt;=0,"-",IF(OR(B3545/B3518*100&lt;-500,B3545/B3518*100&gt;500),"-",B3545/B3518*100))</f>
        <v>205.84677419354841</v>
      </c>
      <c r="C3554" s="10" t="str">
        <f>IF(C3518&lt;=0,"-",IF(OR(C3545/C3518*100&lt;-500,C3545/C3518*100&gt;500),"-",C3545/C3518*100))</f>
        <v>-</v>
      </c>
      <c r="D3554" s="10">
        <f>IF(D3518&lt;=0,"-",IF(OR(D3545/D3518*100&lt;-500,D3545/D3518*100&gt;500),"-",D3545/D3518*100))</f>
        <v>-40.761406068929993</v>
      </c>
    </row>
    <row r="3555" spans="1:4" x14ac:dyDescent="0.25">
      <c r="A3555" s="1" t="s">
        <v>195</v>
      </c>
      <c r="B3555" s="10">
        <f>IF(B3530=0,"-",IF(OR(B3545/B3530*100&lt;-500,B3545/B3530*100&gt;500),"-",B3545/B3530*100))</f>
        <v>0.82320453125314963</v>
      </c>
      <c r="C3555" s="10">
        <f>IF(C3530=0,"-",IF(OR(C3545/C3530*100&lt;-500,C3545/C3530*100&gt;500),"-",C3545/C3530*100))</f>
        <v>-3.2615534855471022</v>
      </c>
      <c r="D3555" s="10">
        <f>IF(D3530=0,"-",IF(OR(D3545/D3530*100&lt;-500,D3545/D3530*100&gt;500),"-",D3545/D3530*100))</f>
        <v>-3.1243009224533838</v>
      </c>
    </row>
    <row r="3556" spans="1:4" x14ac:dyDescent="0.25">
      <c r="A3556" s="1" t="s">
        <v>196</v>
      </c>
      <c r="B3556" s="10">
        <f>IF(B3533=0,"-",IF(OR(B3535/B3533*100&lt;-500,B3535/B3533*100&gt;99),"-",B3535/B3533*100))</f>
        <v>31.498391201932712</v>
      </c>
      <c r="C3556" s="10">
        <f>IF(C3533=0,"-",IF(OR(C3535/C3533*100&lt;-500,C3535/C3533*100&gt;99),"-",C3535/C3533*100))</f>
        <v>35.880794263894657</v>
      </c>
      <c r="D3556" s="10">
        <f>IF(D3533=0,"-",IF(OR(D3535/D3533*100&lt;-500,D3535/D3533*100&gt;99),"-",D3535/D3533*100))</f>
        <v>35.272468480566523</v>
      </c>
    </row>
    <row r="3557" spans="1:4" x14ac:dyDescent="0.25">
      <c r="A3557" s="1" t="s">
        <v>197</v>
      </c>
      <c r="B3557" s="10">
        <f>IF(B3533=0,"-",IF(OR(B3539/B3533*100&lt;-500,B3539/B3533*100&gt;500),"-",B3539/B3533*100))</f>
        <v>2.1313072319406223</v>
      </c>
      <c r="C3557" s="10">
        <f>IF(C3533=0,"-",IF(OR(C3539/C3533*100&lt;-500,C3539/C3533*100&gt;500),"-",C3539/C3533*100))</f>
        <v>8.6119982408492918E-2</v>
      </c>
      <c r="D3557" s="10">
        <f>IF(D3533=0,"-",IF(OR(D3539/D3533*100&lt;-500,D3539/D3533*100&gt;500),"-",D3539/D3533*100))</f>
        <v>-0.16874071894611237</v>
      </c>
    </row>
    <row r="3558" spans="1:4" x14ac:dyDescent="0.25">
      <c r="A3558" s="1" t="s">
        <v>198</v>
      </c>
      <c r="B3558" s="10">
        <f>IF(B3533=0,"-",IF(OR(B3545/B3533*100&lt;-500,B3545/B3533*100&gt;500),"-",B3545/B3533*100))</f>
        <v>0.44007577406570103</v>
      </c>
      <c r="C3558" s="10">
        <f>IF(C3533=0,"-",IF(OR(C3545/C3533*100&lt;-500,C3545/C3533*100&gt;500),"-",C3545/C3533*100))</f>
        <v>-2.0129780240915442</v>
      </c>
      <c r="D3558" s="10">
        <f>IF(D3533=0,"-",IF(OR(D3545/D3533*100&lt;-500,D3545/D3533*100&gt;500),"-",D3545/D3533*100))</f>
        <v>-2.3882721428185234</v>
      </c>
    </row>
    <row r="3559" spans="1:4" x14ac:dyDescent="0.25">
      <c r="A3559" s="1" t="s">
        <v>199</v>
      </c>
      <c r="B3559" s="10">
        <f>IF(B3533=0,"-",IF(OR(B3546/B3533*100&lt;-500,B3546/B3533*100&gt;500),"-",B3546/B3533*100))</f>
        <v>3.1417358640204651</v>
      </c>
      <c r="C3559" s="10">
        <f t="shared" ref="C3559:D3559" si="41">IF(C3533=0,"-",IF(OR(C3546/C3533*100&lt;-500,C3546/C3533*100&gt;500),"-",C3546/C3533*100))</f>
        <v>1.6038162300028298</v>
      </c>
      <c r="D3559" s="10">
        <f t="shared" si="41"/>
        <v>1.1322728570117302</v>
      </c>
    </row>
    <row r="3560" spans="1:4" x14ac:dyDescent="0.25">
      <c r="A3560" s="1" t="s">
        <v>200</v>
      </c>
      <c r="B3560" s="10" t="str">
        <f>IF(B3518&lt;=0,"-",IF(OR((B3522+B3525)/B3518&lt;=0,(B3522+B3525)/B3518&gt;100),"-",(B3522+B3525)/B3518))</f>
        <v>-</v>
      </c>
      <c r="C3560" s="10" t="str">
        <f>IF(C3518&lt;=0,"-",IF(OR((C3522+C3525)/C3518&lt;=0,(C3522+C3525)/C3518&gt;100),"-",(C3522+C3525)/C3518))</f>
        <v>-</v>
      </c>
      <c r="D3560" s="10">
        <f>IF(D3518&lt;=0,"-",IF(OR((D3522+D3525)/D3518&lt;=0,(D3522+D3525)/D3518&gt;100),"-",(D3522+D3525)/D3518))</f>
        <v>12.046568522254175</v>
      </c>
    </row>
    <row r="3561" spans="1:4" x14ac:dyDescent="0.25">
      <c r="A3561" s="1" t="s">
        <v>201</v>
      </c>
      <c r="B3561" s="10">
        <f>IF(B3537=0,"-",IF((B3537+B3545)&lt;=0,"-",IF(OR((B3537+B3545)/B3537&lt;=0,(B3537+B3545)/B3537&gt;1000),"-",(B3537+B3545)/B3537)))</f>
        <v>1.4355337527994028</v>
      </c>
      <c r="C3561" s="10" t="str">
        <f>IF(C3537=0,"-",IF((C3537+C3545)&lt;=0,"-",IF(OR((C3537+C3545)/C3537&lt;=0,(C3537+C3545)/C3537&gt;1000),"-",(C3537+C3545)/C3537)))</f>
        <v>-</v>
      </c>
      <c r="D3561" s="10" t="str">
        <f>IF(D3537=0,"-",IF((D3537+D3545)&lt;=0,"-",IF(OR((D3537+D3545)/D3537&lt;=0,(D3537+D3545)/D3537&gt;1000),"-",(D3537+D3545)/D3537)))</f>
        <v>-</v>
      </c>
    </row>
    <row r="3562" spans="1:4" x14ac:dyDescent="0.25">
      <c r="A3562" s="1" t="s">
        <v>202</v>
      </c>
      <c r="B3562" s="10" t="str">
        <f>IF(B3518&lt;=0,"-",IF(B3526=0,"-",IF(OR(B3526/B3518*100&lt;0,B3526/B3518*100&gt;1000),"-",B3526/B3518*100)))</f>
        <v>-</v>
      </c>
      <c r="C3562" s="10" t="str">
        <f>IF(C3518&lt;=0,"-",IF(C3526=0,"-",IF(OR(C3526/C3518*100&lt;0,C3526/C3518*100&gt;1000),"-",C3526/C3518*100)))</f>
        <v>-</v>
      </c>
      <c r="D3562" s="10">
        <f>IF(D3518&lt;=0,"-",IF(D3526=0,"-",IF(OR(D3526/D3518*100&lt;0,D3526/D3518*100&gt;1000),"-",D3526/D3518*100)))</f>
        <v>150.69316279668655</v>
      </c>
    </row>
    <row r="3563" spans="1:4" x14ac:dyDescent="0.25">
      <c r="A3563" s="1" t="s">
        <v>81</v>
      </c>
      <c r="B3563" s="10">
        <f>IF(B3525=0,"-",IF(OR((B3506+B3510+B3514)/B3525&lt;0,(B3506+B3510+B3514)/B3525&gt;50),"-",(B3506+B3510+B3514)/B3525))</f>
        <v>0.73006277751018966</v>
      </c>
      <c r="C3563" s="10">
        <f>IF(C3525=0,"-",IF(OR((C3506+C3510+C3514)/C3525&lt;0,(C3506+C3510+C3514)/C3525&gt;50),"-",(C3506+C3510+C3514)/C3525))</f>
        <v>0.74004982084178317</v>
      </c>
      <c r="D3563" s="10">
        <f>IF(D3525=0,"-",IF(OR((D3506+D3510+D3514)/D3525&lt;0,(D3506+D3510+D3514)/D3525&gt;50),"-",(D3506+D3510+D3514)/D3525))</f>
        <v>0.88998051112860876</v>
      </c>
    </row>
    <row r="3564" spans="1:4" x14ac:dyDescent="0.25">
      <c r="A3564" s="1" t="s">
        <v>203</v>
      </c>
      <c r="B3564" s="10">
        <f>IF(B3525=0,"-",IF(OR((B3510+B3514)/B3525&lt;0,(B3510+B3514)/B3525&gt;30),"-",(B3510+B3514)/B3525))</f>
        <v>0.14906319440790405</v>
      </c>
      <c r="C3564" s="10">
        <f>IF(C3525=0,"-",IF(OR((C3510+C3514)/C3525&lt;0,(C3510+C3514)/C3525&gt;30),"-",(C3510+C3514)/C3525))</f>
        <v>0.23587139199277579</v>
      </c>
      <c r="D3564" s="10">
        <f>IF(D3525=0,"-",IF(OR((D3510+D3514)/D3525&lt;0,(D3510+D3514)/D3525&gt;30),"-",(D3510+D3514)/D3525))</f>
        <v>0.38471994099895607</v>
      </c>
    </row>
    <row r="3565" spans="1:4" x14ac:dyDescent="0.25">
      <c r="A3565" s="1" t="s">
        <v>204</v>
      </c>
      <c r="B3565" s="10">
        <f>IF(B3525=0,"-",IF(OR((B3512+B3514)/B3525&lt;0,(B3512+B3514)/B3525&gt;15),"-",(B3512+B3514)/B3525))</f>
        <v>8.7544472462489323E-2</v>
      </c>
      <c r="C3565" s="10">
        <f>IF(C3525=0,"-",IF(OR((C3512+C3514)/C3525&lt;0,(C3512+C3514)/C3525&gt;15),"-",(C3512+C3514)/C3525))</f>
        <v>0.16581927499290891</v>
      </c>
      <c r="D3565" s="10">
        <f>IF(D3525=0,"-",IF(OR((D3512+D3514)/D3525&lt;0,(D3512+D3514)/D3525&gt;15),"-",(D3512+D3514)/D3525))</f>
        <v>8.5230855835794678E-2</v>
      </c>
    </row>
    <row r="3566" spans="1:4" x14ac:dyDescent="0.25">
      <c r="A3566" s="1" t="s">
        <v>205</v>
      </c>
      <c r="B3566" s="8">
        <f>IF((B3506+B3510+B3514)-B3525=0,"-",(B3506+B3510+B3514)-B3525)</f>
        <v>-133383</v>
      </c>
      <c r="C3566" s="8">
        <f>IF((C3506+C3510+C3514)-C3525=0,"-",(C3506+C3510+C3514)-C3525)</f>
        <v>-134721</v>
      </c>
      <c r="D3566" s="8">
        <f>IF((D3506+D3510+D3514)-D3525=0,"-",(D3506+D3510+D3514)-D3525)</f>
        <v>-61759</v>
      </c>
    </row>
    <row r="3567" spans="1:4" x14ac:dyDescent="0.25">
      <c r="A3567" s="1" t="s">
        <v>206</v>
      </c>
      <c r="B3567" s="11">
        <f>IF(B3533=0,"-",IF(OR(B3511/B3533*365&lt;=0,B3511/B3533*365&gt;720),"-",B3511/B3533*365))</f>
        <v>3.6023230052735822</v>
      </c>
      <c r="C3567" s="11">
        <f>IF(C3533=0,"-",IF(OR(C3511/C3533*365&lt;=0,C3511/C3533*365&gt;720),"-",C3511/C3533*365))</f>
        <v>13.035410870718348</v>
      </c>
      <c r="D3567" s="11">
        <f>IF(D3533=0,"-",IF(OR(D3511/D3533*365&lt;=0,D3511/D3533*365&gt;720),"-",D3511/D3533*365))</f>
        <v>64.465191254150938</v>
      </c>
    </row>
    <row r="3568" spans="1:4" x14ac:dyDescent="0.25">
      <c r="A3568" s="1" t="s">
        <v>207</v>
      </c>
      <c r="B3568" s="11">
        <f>IF(B3534=0,"-",IF(OR(B3527/B3534*365&lt;=0,B3527/B3534*365&gt;720),"-",B3527/B3534*365))</f>
        <v>192.2837064070095</v>
      </c>
      <c r="C3568" s="11">
        <f>IF(C3534=0,"-",IF(OR(C3527/C3534*365&lt;=0,C3527/C3534*365&gt;720),"-",C3527/C3534*365))</f>
        <v>263.33782632286858</v>
      </c>
      <c r="D3568" s="11">
        <f>IF(D3534=0,"-",IF(OR(D3527/D3534*365&lt;=0,D3527/D3534*365&gt;720),"-",D3527/D3534*365))</f>
        <v>323.57996619915303</v>
      </c>
    </row>
    <row r="3569" spans="1:4" x14ac:dyDescent="0.25">
      <c r="A3569" s="1" t="s">
        <v>208</v>
      </c>
      <c r="B3569" s="11">
        <f>IF(B3534=0,"-",IF(OR(B3506/B3534*365&lt;=0,B3506/B3534*365&gt;720),"-",B3506/B3534*365))</f>
        <v>164.83420899466736</v>
      </c>
      <c r="C3569" s="11">
        <f>IF(C3534=0,"-",IF(OR(C3506/C3534*365&lt;=0,C3506/C3534*365&gt;720),"-",C3506/C3534*365))</f>
        <v>182.21408537890136</v>
      </c>
      <c r="D3569" s="11">
        <f>IF(D3534=0,"-",IF(OR(D3506/D3534*365&lt;=0,D3506/D3534*365&gt;720),"-",D3506/D3534*365))</f>
        <v>201.10239325537123</v>
      </c>
    </row>
    <row r="3570" spans="1:4" x14ac:dyDescent="0.25">
      <c r="A3570" s="1" t="s">
        <v>209</v>
      </c>
      <c r="B3570" s="10">
        <f>IF(OR(B3530=0,B3533=0),"-",IF(OR(B3533/B3530&lt;=0,B3533/B3530&gt;100),"-",B3533/B3530))</f>
        <v>1.8705972465783798</v>
      </c>
      <c r="C3570" s="10">
        <f>IF(OR(C3530=0,C3533=0),"-",IF(OR(C3533/C3530&lt;=0,C3533/C3530&gt;100),"-",C3533/C3530))</f>
        <v>1.6202628377023833</v>
      </c>
      <c r="D3570" s="10">
        <f>IF(OR(D3530=0,D3533=0),"-",IF(OR(D3533/D3530&lt;=0,D3533/D3530&gt;100),"-",D3533/D3530))</f>
        <v>1.3081846354269473</v>
      </c>
    </row>
    <row r="3571" spans="1:4" x14ac:dyDescent="0.25">
      <c r="A3571" s="1" t="s">
        <v>210</v>
      </c>
      <c r="B3571" s="8">
        <f>IF(OR(B3569="-",B3567="-",B3568="-"),"-",(B3569+B3567)-B3568)</f>
        <v>-23.847174407068565</v>
      </c>
      <c r="C3571" s="8">
        <f>IF(OR(C3569="-",C3567="-",C3568="-"),"-",(C3569+C3567)-C3568)</f>
        <v>-68.088330073248869</v>
      </c>
      <c r="D3571" s="8">
        <f>IF(OR(D3569="-",D3567="-",D3568="-"),"-",(D3569+D3567)-D3568)</f>
        <v>-58.012381689630899</v>
      </c>
    </row>
    <row r="3572" spans="1:4" x14ac:dyDescent="0.25">
      <c r="A3572" s="1" t="s">
        <v>211</v>
      </c>
      <c r="B3572" s="10">
        <f>IF(B3495=0,"-",(B3495/B3515)*100)</f>
        <v>27.28568261071133</v>
      </c>
      <c r="C3572" s="10">
        <f>IF(C3495=0,"-",(C3495/C3515)*100)</f>
        <v>23.872737485832925</v>
      </c>
      <c r="D3572" s="10">
        <f>IF(D3495=0,"-",(D3495/D3515)*100)</f>
        <v>17.823352150856</v>
      </c>
    </row>
    <row r="3573" spans="1:4" x14ac:dyDescent="0.25">
      <c r="A3573" s="1" t="s">
        <v>212</v>
      </c>
      <c r="B3573" s="10">
        <f>IF(B3526=0,"-",IF(B3526/B3533&gt;10,"-",(B3526/B3533)*100))</f>
        <v>10.765800810756641</v>
      </c>
      <c r="C3573" s="10">
        <f>IF(C3526=0,"-",IF(C3526/C3533&gt;10,"-",(C3526/C3533)*100))</f>
        <v>12.305479705452511</v>
      </c>
      <c r="D3573" s="10">
        <f>IF(D3526=0,"-",IF(D3526/D3533&gt;10,"-",(D3526/D3533)*100))</f>
        <v>8.8293392581192336</v>
      </c>
    </row>
    <row r="3574" spans="1:4" x14ac:dyDescent="0.25">
      <c r="A3574" s="1"/>
      <c r="B3574" s="1"/>
      <c r="C3574" s="1"/>
      <c r="D3574" s="1"/>
    </row>
    <row r="3575" spans="1:4" x14ac:dyDescent="0.25">
      <c r="A3575" s="1" t="s">
        <v>176</v>
      </c>
      <c r="B3575" s="1"/>
      <c r="C3575" s="1"/>
      <c r="D3575" s="2" t="s">
        <v>177</v>
      </c>
    </row>
    <row r="3576" spans="1:4" x14ac:dyDescent="0.25">
      <c r="A3576" s="3" t="str">
        <f>"ΚΩΔΙΚΟΣ ICAP" &amp; ": " &amp; '[1]ΣΤΟΙΧΕΙΑ ΕΤΟΥΣ 3'!A$48</f>
        <v>ΚΩΔΙΚΟΣ ICAP: 224157</v>
      </c>
      <c r="B3576" s="1"/>
      <c r="C3576" s="1"/>
      <c r="D3576" s="2"/>
    </row>
    <row r="3577" spans="1:4" x14ac:dyDescent="0.25">
      <c r="A3577" s="3" t="str">
        <f>'[1]ΣΤΟΙΧΕΙΑ ΕΤΟΥΣ 3'!B$48</f>
        <v>ΠΑΠΑΔΑΤΟΣ Α.Ε.Β.Ε.</v>
      </c>
      <c r="B3577" s="1"/>
      <c r="C3577" s="1"/>
      <c r="D3577" s="1"/>
    </row>
    <row r="3578" spans="1:4" x14ac:dyDescent="0.25">
      <c r="A3578" s="1" t="s">
        <v>178</v>
      </c>
      <c r="B3578" s="2" t="s">
        <v>179</v>
      </c>
      <c r="C3578" s="2" t="s">
        <v>179</v>
      </c>
      <c r="D3578" s="2" t="s">
        <v>179</v>
      </c>
    </row>
    <row r="3579" spans="1:4" x14ac:dyDescent="0.25">
      <c r="A3579" s="3" t="s">
        <v>180</v>
      </c>
      <c r="B3579" s="4" t="str">
        <f>IF(MAX([1]Βοηθητικό!$E$48:$J$48)-2=MAX([1]Βοηθητικό!$E$1:$J$1)-2,RIGHT('[1]ΣΤΟΙΧΕΙΑ ΕΤΟΥΣ 4'!$F$48,10),IF(MAX([1]Βοηθητικό!$E$48:$J$48)-2=MAX([1]Βοηθητικό!$E$1:$J$1)-3,RIGHT('[1]ΣΤΟΙΧΕΙΑ ΕΤΟΥΣ 3'!$F$48,10),IF(MAX([1]Βοηθητικό!$E$48:$J$48)-2=MAX([1]Βοηθητικό!$E$1:$J$1)-4,RIGHT('[1]ΣΤΟΙΧΕΙΑ ΕΤΟΥΣ 2'!$F$48,10),IF(MAX([1]Βοηθητικό!$E$48:$J$48)-2=MAX([1]Βοηθητικό!$E$1:$J$1)-5,RIGHT('[1]ΣΤΟΙΧΕΙΑ ΕΤΟΥΣ 1'!$F$48,10),""))))</f>
        <v>31/12/2017</v>
      </c>
      <c r="C3579" s="17" t="str">
        <f>IF(MAX([1]Βοηθητικό!$E$48:$J$48)-1=MAX([1]Βοηθητικό!$E$1:$J$1)-1,RIGHT('[1]ΣΤΟΙΧΕΙΑ ΕΤΟΥΣ 5'!$F$48,10),IF(MAX([1]Βοηθητικό!$E$48:$J$48)-1=MAX([1]Βοηθητικό!$E$1:$J$1)-2,RIGHT('[1]ΣΤΟΙΧΕΙΑ ΕΤΟΥΣ 4'!$F$48,10),IF(MAX([1]Βοηθητικό!$E$48:$J$48)-1=MAX([1]Βοηθητικό!$E$1:$J$1)-3,RIGHT('[1]ΣΤΟΙΧΕΙΑ ΕΤΟΥΣ 3'!$F$48,10),IF(MAX([1]Βοηθητικό!$E$48:$J$48)-1=MAX([1]Βοηθητικό!$E$1:$J$1)-4,RIGHT('[1]ΣΤΟΙΧΕΙΑ ΕΤΟΥΣ 2'!$F$48,10),IF(MAX([1]Βοηθητικό!$E$48:$J$48)-1=MAX([1]Βοηθητικό!$E$1:$J$1)-5,RIGHT('[1]ΣΤΟΙΧΕΙΑ ΕΤΟΥΣ 1'!$F$48,10),"")))))</f>
        <v>31/12/2018</v>
      </c>
      <c r="D3579" s="5" t="str">
        <f>IF(MAX([1]Βοηθητικό!$E$48:$J$48)=MAX([1]Βοηθητικό!$E$1:$J$1),RIGHT('[1]ΣΤΟΙΧΕΙΑ ΕΤΟΥΣ 6'!$F$48,10),IF(MAX([1]Βοηθητικό!$E$48:$J$48)=MAX([1]Βοηθητικό!$E$1:$J$1)-1,RIGHT('[1]ΣΤΟΙΧΕΙΑ ΕΤΟΥΣ 5'!$F$48,10),IF(MAX([1]Βοηθητικό!$E$48:$J$48)=MAX([1]Βοηθητικό!$E$1:$J$1)-2,RIGHT('[1]ΣΤΟΙΧΕΙΑ ΕΤΟΥΣ 4'!$F$48,10),IF(MAX([1]Βοηθητικό!$E$48:$J$48)=MAX([1]Βοηθητικό!$E$1:$J$1)-3,RIGHT('[1]ΣΤΟΙΧΕΙΑ ΕΤΟΥΣ 3'!$F$48,10),IF(MAX([1]Βοηθητικό!$E$48:$J$48)=MAX([1]Βοηθητικό!$E$1:$J$1)-4,RIGHT('[1]ΣΤΟΙΧΕΙΑ ΕΤΟΥΣ 2'!$F$48,10),IF(MAX([1]Βοηθητικό!$E$48:$J$48)=MAX([1]Βοηθητικό!$E$1:$J$1)-5,RIGHT('[1]ΣΤΟΙΧΕΙΑ ΕΤΟΥΣ 1'!$F$48,10),""))))))</f>
        <v>31/12/2019</v>
      </c>
    </row>
    <row r="3580" spans="1:4" x14ac:dyDescent="0.25">
      <c r="A3580" s="1" t="s">
        <v>6</v>
      </c>
      <c r="B3580" s="6">
        <f>IF(MAX([1]Βοηθητικό!$E$48:$J$48)-2=MAX([1]Βοηθητικό!$E$1:$J$1)-2,'[1]ΣΤΟΙΧΕΙΑ ΕΤΟΥΣ 4'!$G$48,IF(MAX([1]Βοηθητικό!$E$48:$J$48)-2=MAX([1]Βοηθητικό!$E$1:$J$1)-3,'[1]ΣΤΟΙΧΕΙΑ ΕΤΟΥΣ 3'!$G$48,IF(MAX([1]Βοηθητικό!$E$48:$J$48)-2=MAX([1]Βοηθητικό!$E$1:$J$1)-4,'[1]ΣΤΟΙΧΕΙΑ ΕΤΟΥΣ 2'!$G$48,IF(MAX([1]Βοηθητικό!$E$48:$J$48)-2=MAX([1]Βοηθητικό!$E$1:$J$1)-5,'[1]ΣΤΟΙΧΕΙΑ ΕΤΟΥΣ 1'!$G$48,""))))</f>
        <v>1878344</v>
      </c>
      <c r="C3580" s="6">
        <f>IF(MAX([1]Βοηθητικό!$E$48:$J$48)-1=MAX([1]Βοηθητικό!$E$1:$J$1)-1,'[1]ΣΤΟΙΧΕΙΑ ΕΤΟΥΣ 5'!$G$48,IF(MAX([1]Βοηθητικό!$E$48:$J$48)-1=MAX([1]Βοηθητικό!$E$1:$J$1)-2,'[1]ΣΤΟΙΧΕΙΑ ΕΤΟΥΣ 4'!$G$48,IF(MAX([1]Βοηθητικό!$E$48:$J$48)-1=MAX([1]Βοηθητικό!$E$1:$J$1)-3,'[1]ΣΤΟΙΧΕΙΑ ΕΤΟΥΣ 3'!$G$48,IF(MAX([1]Βοηθητικό!$E$48:$J$48)-1=MAX([1]Βοηθητικό!$E$1:$J$1)-4,'[1]ΣΤΟΙΧΕΙΑ ΕΤΟΥΣ 2'!$G$48,IF(MAX([1]Βοηθητικό!$E$48:$J$48)-1=MAX([1]Βοηθητικό!$E$1:$J$1)-5,'[1]ΣΤΟΙΧΕΙΑ ΕΤΟΥΣ 1'!$G$48,"")))))</f>
        <v>1760079</v>
      </c>
      <c r="D3580" s="7">
        <f>IF(MAX([1]Βοηθητικό!$E$48:$J$48)=MAX([1]Βοηθητικό!$E$1:$J$1),'[1]ΣΤΟΙΧΕΙΑ ΕΤΟΥΣ 6'!$G$48,IF(MAX([1]Βοηθητικό!$E$48:$J$48)=MAX([1]Βοηθητικό!$E$1:$J$1)-1,'[1]ΣΤΟΙΧΕΙΑ ΕΤΟΥΣ 5'!$G$48,IF(MAX([1]Βοηθητικό!$E$48:$J$48)=MAX([1]Βοηθητικό!$E$1:$J$1)-2,'[1]ΣΤΟΙΧΕΙΑ ΕΤΟΥΣ 4'!$G$48,IF(MAX([1]Βοηθητικό!$E$48:$J$48)=MAX([1]Βοηθητικό!$E$1:$J$1)-3,'[1]ΣΤΟΙΧΕΙΑ ΕΤΟΥΣ 3'!$G$48,IF(MAX([1]Βοηθητικό!$E$48:$J$48)=MAX([1]Βοηθητικό!$E$1:$J$1)-4,'[1]ΣΤΟΙΧΕΙΑ ΕΤΟΥΣ 2'!$G$48,IF(MAX([1]Βοηθητικό!$E$48:$J$48)=MAX([1]Βοηθητικό!$E$1:$J$1)-5,'[1]ΣΤΟΙΧΕΙΑ ΕΤΟΥΣ 1'!$G$48,""))))))</f>
        <v>1726588</v>
      </c>
    </row>
    <row r="3581" spans="1:4" x14ac:dyDescent="0.25">
      <c r="A3581" s="1" t="s">
        <v>7</v>
      </c>
      <c r="B3581" s="6">
        <f>IF(MAX([1]Βοηθητικό!$E$48:$J$48)-2=MAX([1]Βοηθητικό!$E$1:$J$1)-2,'[1]ΣΤΟΙΧΕΙΑ ΕΤΟΥΣ 4'!$H$48,IF(MAX([1]Βοηθητικό!$E$48:$J$48)-2=MAX([1]Βοηθητικό!$E$1:$J$1)-3,'[1]ΣΤΟΙΧΕΙΑ ΕΤΟΥΣ 3'!$H$48,IF(MAX([1]Βοηθητικό!$E$48:$J$48)-2=MAX([1]Βοηθητικό!$E$1:$J$1)-4,'[1]ΣΤΟΙΧΕΙΑ ΕΤΟΥΣ 2'!$H$48,IF(MAX([1]Βοηθητικό!$E$48:$J$48)-2=MAX([1]Βοηθητικό!$E$1:$J$1)-5,'[1]ΣΤΟΙΧΕΙΑ ΕΤΟΥΣ 1'!$H$48,""))))</f>
        <v>499193</v>
      </c>
      <c r="C3581" s="6">
        <f>IF(MAX([1]Βοηθητικό!$E$48:$J$48)-1=MAX([1]Βοηθητικό!$E$1:$J$1)-1,'[1]ΣΤΟΙΧΕΙΑ ΕΤΟΥΣ 5'!$H$48,IF(MAX([1]Βοηθητικό!$E$48:$J$48)-1=MAX([1]Βοηθητικό!$E$1:$J$1)-2,'[1]ΣΤΟΙΧΕΙΑ ΕΤΟΥΣ 4'!$H$48,IF(MAX([1]Βοηθητικό!$E$48:$J$48)-1=MAX([1]Βοηθητικό!$E$1:$J$1)-3,'[1]ΣΤΟΙΧΕΙΑ ΕΤΟΥΣ 3'!$H$48,IF(MAX([1]Βοηθητικό!$E$48:$J$48)-1=MAX([1]Βοηθητικό!$E$1:$J$1)-4,'[1]ΣΤΟΙΧΕΙΑ ΕΤΟΥΣ 2'!$H$48,IF(MAX([1]Βοηθητικό!$E$48:$J$48)-1=MAX([1]Βοηθητικό!$E$1:$J$1)-5,'[1]ΣΤΟΙΧΕΙΑ ΕΤΟΥΣ 1'!$H$48,"")))))</f>
        <v>499193</v>
      </c>
      <c r="D3581" s="7">
        <f>IF(MAX([1]Βοηθητικό!$E$48:$J$48)=MAX([1]Βοηθητικό!$E$1:$J$1),'[1]ΣΤΟΙΧΕΙΑ ΕΤΟΥΣ 6'!$H$48,IF(MAX([1]Βοηθητικό!$E$48:$J$48)=MAX([1]Βοηθητικό!$E$1:$J$1)-1,'[1]ΣΤΟΙΧΕΙΑ ΕΤΟΥΣ 5'!$H$48,IF(MAX([1]Βοηθητικό!$E$48:$J$48)=MAX([1]Βοηθητικό!$E$1:$J$1)-2,'[1]ΣΤΟΙΧΕΙΑ ΕΤΟΥΣ 4'!$H$48,IF(MAX([1]Βοηθητικό!$E$48:$J$48)=MAX([1]Βοηθητικό!$E$1:$J$1)-3,'[1]ΣΤΟΙΧΕΙΑ ΕΤΟΥΣ 3'!$H$48,IF(MAX([1]Βοηθητικό!$E$48:$J$48)=MAX([1]Βοηθητικό!$E$1:$J$1)-4,'[1]ΣΤΟΙΧΕΙΑ ΕΤΟΥΣ 2'!$H$48,IF(MAX([1]Βοηθητικό!$E$48:$J$48)=MAX([1]Βοηθητικό!$E$1:$J$1)-5,'[1]ΣΤΟΙΧΕΙΑ ΕΤΟΥΣ 1'!$H$48,""))))))</f>
        <v>499193</v>
      </c>
    </row>
    <row r="3582" spans="1:4" x14ac:dyDescent="0.25">
      <c r="A3582" s="1" t="s">
        <v>8</v>
      </c>
      <c r="B3582" s="6">
        <f>IF(MAX([1]Βοηθητικό!$E$48:$J$48)-2=MAX([1]Βοηθητικό!$E$1:$J$1)-2,'[1]ΣΤΟΙΧΕΙΑ ΕΤΟΥΣ 4'!$I$48,IF(MAX([1]Βοηθητικό!$E$48:$J$48)-2=MAX([1]Βοηθητικό!$E$1:$J$1)-3,'[1]ΣΤΟΙΧΕΙΑ ΕΤΟΥΣ 3'!$I$48,IF(MAX([1]Βοηθητικό!$E$48:$J$48)-2=MAX([1]Βοηθητικό!$E$1:$J$1)-4,'[1]ΣΤΟΙΧΕΙΑ ΕΤΟΥΣ 2'!$I$48,IF(MAX([1]Βοηθητικό!$E$48:$J$48)-2=MAX([1]Βοηθητικό!$E$1:$J$1)-5,'[1]ΣΤΟΙΧΕΙΑ ΕΤΟΥΣ 1'!$I$48,""))))</f>
        <v>2139204</v>
      </c>
      <c r="C3582" s="6">
        <f>IF(MAX([1]Βοηθητικό!$E$48:$J$48)-1=MAX([1]Βοηθητικό!$E$1:$J$1)-1,'[1]ΣΤΟΙΧΕΙΑ ΕΤΟΥΣ 5'!$I$48,IF(MAX([1]Βοηθητικό!$E$48:$J$48)-1=MAX([1]Βοηθητικό!$E$1:$J$1)-2,'[1]ΣΤΟΙΧΕΙΑ ΕΤΟΥΣ 4'!$I$48,IF(MAX([1]Βοηθητικό!$E$48:$J$48)-1=MAX([1]Βοηθητικό!$E$1:$J$1)-3,'[1]ΣΤΟΙΧΕΙΑ ΕΤΟΥΣ 3'!$I$48,IF(MAX([1]Βοηθητικό!$E$48:$J$48)-1=MAX([1]Βοηθητικό!$E$1:$J$1)-4,'[1]ΣΤΟΙΧΕΙΑ ΕΤΟΥΣ 2'!$I$48,IF(MAX([1]Βοηθητικό!$E$48:$J$48)-1=MAX([1]Βοηθητικό!$E$1:$J$1)-5,'[1]ΣΤΟΙΧΕΙΑ ΕΤΟΥΣ 1'!$I$48,"")))))</f>
        <v>2079894</v>
      </c>
      <c r="D3582" s="7">
        <f>IF(MAX([1]Βοηθητικό!$E$48:$J$48)=MAX([1]Βοηθητικό!$E$1:$J$1),'[1]ΣΤΟΙΧΕΙΑ ΕΤΟΥΣ 6'!$I$48,IF(MAX([1]Βοηθητικό!$E$48:$J$48)=MAX([1]Βοηθητικό!$E$1:$J$1)-1,'[1]ΣΤΟΙΧΕΙΑ ΕΤΟΥΣ 5'!$I$48,IF(MAX([1]Βοηθητικό!$E$48:$J$48)=MAX([1]Βοηθητικό!$E$1:$J$1)-2,'[1]ΣΤΟΙΧΕΙΑ ΕΤΟΥΣ 4'!$I$48,IF(MAX([1]Βοηθητικό!$E$48:$J$48)=MAX([1]Βοηθητικό!$E$1:$J$1)-3,'[1]ΣΤΟΙΧΕΙΑ ΕΤΟΥΣ 3'!$I$48,IF(MAX([1]Βοηθητικό!$E$48:$J$48)=MAX([1]Βοηθητικό!$E$1:$J$1)-4,'[1]ΣΤΟΙΧΕΙΑ ΕΤΟΥΣ 2'!$I$48,IF(MAX([1]Βοηθητικό!$E$48:$J$48)=MAX([1]Βοηθητικό!$E$1:$J$1)-5,'[1]ΣΤΟΙΧΕΙΑ ΕΤΟΥΣ 1'!$I$48,""))))))</f>
        <v>2141088</v>
      </c>
    </row>
    <row r="3583" spans="1:4" x14ac:dyDescent="0.25">
      <c r="A3583" s="1" t="s">
        <v>57</v>
      </c>
      <c r="B3583" s="6">
        <f>IF(MAX([1]Βοηθητικό!$E$48:$J$48)-2=MAX([1]Βοηθητικό!$E$1:$J$1)-2,'[1]ΣΤΟΙΧΕΙΑ ΕΤΟΥΣ 4'!$BF$48,IF(MAX([1]Βοηθητικό!$E$48:$J$48)-2=MAX([1]Βοηθητικό!$E$1:$J$1)-3,'[1]ΣΤΟΙΧΕΙΑ ΕΤΟΥΣ 3'!$BF$48,IF(MAX([1]Βοηθητικό!$E$48:$J$48)-2=MAX([1]Βοηθητικό!$E$1:$J$1)-4,'[1]ΣΤΟΙΧΕΙΑ ΕΤΟΥΣ 2'!$BF$48,IF(MAX([1]Βοηθητικό!$E$48:$J$48)-2=MAX([1]Βοηθητικό!$E$1:$J$1)-5,'[1]ΣΤΟΙΧΕΙΑ ΕΤΟΥΣ 1'!$BF$48,""))))</f>
        <v>289135</v>
      </c>
      <c r="C3583" s="6">
        <f>IF(MAX([1]Βοηθητικό!$E$48:$J$48)-1=MAX([1]Βοηθητικό!$E$1:$J$1)-1,'[1]ΣΤΟΙΧΕΙΑ ΕΤΟΥΣ 5'!$BF$48,IF(MAX([1]Βοηθητικό!$E$48:$J$48)-1=MAX([1]Βοηθητικό!$E$1:$J$1)-2,'[1]ΣΤΟΙΧΕΙΑ ΕΤΟΥΣ 4'!$BF$48,IF(MAX([1]Βοηθητικό!$E$48:$J$48)-1=MAX([1]Βοηθητικό!$E$1:$J$1)-3,'[1]ΣΤΟΙΧΕΙΑ ΕΤΟΥΣ 3'!$BF$48,IF(MAX([1]Βοηθητικό!$E$48:$J$48)-1=MAX([1]Βοηθητικό!$E$1:$J$1)-4,'[1]ΣΤΟΙΧΕΙΑ ΕΤΟΥΣ 2'!$BF$48,IF(MAX([1]Βοηθητικό!$E$48:$J$48)-1=MAX([1]Βοηθητικό!$E$1:$J$1)-5,'[1]ΣΤΟΙΧΕΙΑ ΕΤΟΥΣ 1'!$BF$48,"")))))</f>
        <v>292635</v>
      </c>
      <c r="D3583" s="7">
        <f>IF(MAX([1]Βοηθητικό!$E$48:$J$48)=MAX([1]Βοηθητικό!$E$1:$J$1),'[1]ΣΤΟΙΧΕΙΑ ΕΤΟΥΣ 6'!$BF$48,IF(MAX([1]Βοηθητικό!$E$48:$J$48)=MAX([1]Βοηθητικό!$E$1:$J$1)-1,'[1]ΣΤΟΙΧΕΙΑ ΕΤΟΥΣ 5'!$BF$48,IF(MAX([1]Βοηθητικό!$E$48:$J$48)=MAX([1]Βοηθητικό!$E$1:$J$1)-2,'[1]ΣΤΟΙΧΕΙΑ ΕΤΟΥΣ 4'!$BF$48,IF(MAX([1]Βοηθητικό!$E$48:$J$48)=MAX([1]Βοηθητικό!$E$1:$J$1)-3,'[1]ΣΤΟΙΧΕΙΑ ΕΤΟΥΣ 3'!$BF$48,IF(MAX([1]Βοηθητικό!$E$48:$J$48)=MAX([1]Βοηθητικό!$E$1:$J$1)-4,'[1]ΣΤΟΙΧΕΙΑ ΕΤΟΥΣ 2'!$BF$48,IF(MAX([1]Βοηθητικό!$E$48:$J$48)=MAX([1]Βοηθητικό!$E$1:$J$1)-5,'[1]ΣΤΟΙΧΕΙΑ ΕΤΟΥΣ 1'!$BF$48,""))))))</f>
        <v>300867</v>
      </c>
    </row>
    <row r="3584" spans="1:4" x14ac:dyDescent="0.25">
      <c r="A3584" s="1" t="s">
        <v>9</v>
      </c>
      <c r="B3584" s="6">
        <f>IF(MAX([1]Βοηθητικό!$E$48:$J$48)-2=MAX([1]Βοηθητικό!$E$1:$J$1)-2,'[1]ΣΤΟΙΧΕΙΑ ΕΤΟΥΣ 4'!$J$48,IF(MAX([1]Βοηθητικό!$E$48:$J$48)-2=MAX([1]Βοηθητικό!$E$1:$J$1)-3,'[1]ΣΤΟΙΧΕΙΑ ΕΤΟΥΣ 3'!$J$48,IF(MAX([1]Βοηθητικό!$E$48:$J$48)-2=MAX([1]Βοηθητικό!$E$1:$J$1)-4,'[1]ΣΤΟΙΧΕΙΑ ΕΤΟΥΣ 2'!$J$48,IF(MAX([1]Βοηθητικό!$E$48:$J$48)-2=MAX([1]Βοηθητικό!$E$1:$J$1)-5,'[1]ΣΤΟΙΧΕΙΑ ΕΤΟΥΣ 1'!$J$48,""))))</f>
        <v>64152</v>
      </c>
      <c r="C3584" s="6">
        <f>IF(MAX([1]Βοηθητικό!$E$48:$J$48)-1=MAX([1]Βοηθητικό!$E$1:$J$1)-1,'[1]ΣΤΟΙΧΕΙΑ ΕΤΟΥΣ 5'!$J$48,IF(MAX([1]Βοηθητικό!$E$48:$J$48)-1=MAX([1]Βοηθητικό!$E$1:$J$1)-2,'[1]ΣΤΟΙΧΕΙΑ ΕΤΟΥΣ 4'!$J$48,IF(MAX([1]Βοηθητικό!$E$48:$J$48)-1=MAX([1]Βοηθητικό!$E$1:$J$1)-3,'[1]ΣΤΟΙΧΕΙΑ ΕΤΟΥΣ 3'!$J$48,IF(MAX([1]Βοηθητικό!$E$48:$J$48)-1=MAX([1]Βοηθητικό!$E$1:$J$1)-4,'[1]ΣΤΟΙΧΕΙΑ ΕΤΟΥΣ 2'!$J$48,IF(MAX([1]Βοηθητικό!$E$48:$J$48)-1=MAX([1]Βοηθητικό!$E$1:$J$1)-5,'[1]ΣΤΟΙΧΕΙΑ ΕΤΟΥΣ 1'!$J$48,"")))))</f>
        <v>64152</v>
      </c>
      <c r="D3584" s="7">
        <f>IF(MAX([1]Βοηθητικό!$E$48:$J$48)=MAX([1]Βοηθητικό!$E$1:$J$1),'[1]ΣΤΟΙΧΕΙΑ ΕΤΟΥΣ 6'!$J$48,IF(MAX([1]Βοηθητικό!$E$48:$J$48)=MAX([1]Βοηθητικό!$E$1:$J$1)-1,'[1]ΣΤΟΙΧΕΙΑ ΕΤΟΥΣ 5'!$J$48,IF(MAX([1]Βοηθητικό!$E$48:$J$48)=MAX([1]Βοηθητικό!$E$1:$J$1)-2,'[1]ΣΤΟΙΧΕΙΑ ΕΤΟΥΣ 4'!$J$48,IF(MAX([1]Βοηθητικό!$E$48:$J$48)=MAX([1]Βοηθητικό!$E$1:$J$1)-3,'[1]ΣΤΟΙΧΕΙΑ ΕΤΟΥΣ 3'!$J$48,IF(MAX([1]Βοηθητικό!$E$48:$J$48)=MAX([1]Βοηθητικό!$E$1:$J$1)-4,'[1]ΣΤΟΙΧΕΙΑ ΕΤΟΥΣ 2'!$J$48,IF(MAX([1]Βοηθητικό!$E$48:$J$48)=MAX([1]Βοηθητικό!$E$1:$J$1)-5,'[1]ΣΤΟΙΧΕΙΑ ΕΤΟΥΣ 1'!$J$48,""))))))</f>
        <v>67289</v>
      </c>
    </row>
    <row r="3585" spans="1:4" x14ac:dyDescent="0.25">
      <c r="A3585" s="1" t="s">
        <v>181</v>
      </c>
      <c r="B3585" s="6">
        <f>IF(MAX([1]Βοηθητικό!$E$48:$J$48)-2=MAX([1]Βοηθητικό!$E$1:$J$1)-2,'[1]ΣΤΟΙΧΕΙΑ ΕΤΟΥΣ 4'!$M$48,IF(MAX([1]Βοηθητικό!$E$48:$J$48)-2=MAX([1]Βοηθητικό!$E$1:$J$1)-3,'[1]ΣΤΟΙΧΕΙΑ ΕΤΟΥΣ 3'!$M$48,IF(MAX([1]Βοηθητικό!$E$48:$J$48)-2=MAX([1]Βοηθητικό!$E$1:$J$1)-4,'[1]ΣΤΟΙΧΕΙΑ ΕΤΟΥΣ 2'!$M$48,IF(MAX([1]Βοηθητικό!$E$48:$J$48)-2=MAX([1]Βοηθητικό!$E$1:$J$1)-5,'[1]ΣΤΟΙΧΕΙΑ ΕΤΟΥΣ 1'!$M$48,""))))</f>
        <v>1113341</v>
      </c>
      <c r="C3585" s="6">
        <f>IF(MAX([1]Βοηθητικό!$E$48:$J$48)-1=MAX([1]Βοηθητικό!$E$1:$J$1)-1,'[1]ΣΤΟΙΧΕΙΑ ΕΤΟΥΣ 5'!$M$48,IF(MAX([1]Βοηθητικό!$E$48:$J$48)-1=MAX([1]Βοηθητικό!$E$1:$J$1)-2,'[1]ΣΤΟΙΧΕΙΑ ΕΤΟΥΣ 4'!$M$48,IF(MAX([1]Βοηθητικό!$E$48:$J$48)-1=MAX([1]Βοηθητικό!$E$1:$J$1)-3,'[1]ΣΤΟΙΧΕΙΑ ΕΤΟΥΣ 3'!$M$48,IF(MAX([1]Βοηθητικό!$E$48:$J$48)-1=MAX([1]Βοηθητικό!$E$1:$J$1)-4,'[1]ΣΤΟΙΧΕΙΑ ΕΤΟΥΣ 2'!$M$48,IF(MAX([1]Βοηθητικό!$E$48:$J$48)-1=MAX([1]Βοηθητικό!$E$1:$J$1)-5,'[1]ΣΤΟΙΧΕΙΑ ΕΤΟΥΣ 1'!$M$48,"")))))</f>
        <v>1222693</v>
      </c>
      <c r="D3585" s="7">
        <f>IF(MAX([1]Βοηθητικό!$E$48:$J$48)=MAX([1]Βοηθητικό!$E$1:$J$1),'[1]ΣΤΟΙΧΕΙΑ ΕΤΟΥΣ 6'!$M$48,IF(MAX([1]Βοηθητικό!$E$48:$J$48)=MAX([1]Βοηθητικό!$E$1:$J$1)-1,'[1]ΣΤΟΙΧΕΙΑ ΕΤΟΥΣ 5'!$M$48,IF(MAX([1]Βοηθητικό!$E$48:$J$48)=MAX([1]Βοηθητικό!$E$1:$J$1)-2,'[1]ΣΤΟΙΧΕΙΑ ΕΤΟΥΣ 4'!$M$48,IF(MAX([1]Βοηθητικό!$E$48:$J$48)=MAX([1]Βοηθητικό!$E$1:$J$1)-3,'[1]ΣΤΟΙΧΕΙΑ ΕΤΟΥΣ 3'!$M$48,IF(MAX([1]Βοηθητικό!$E$48:$J$48)=MAX([1]Βοηθητικό!$E$1:$J$1)-4,'[1]ΣΤΟΙΧΕΙΑ ΕΤΟΥΣ 2'!$M$48,IF(MAX([1]Βοηθητικό!$E$48:$J$48)=MAX([1]Βοηθητικό!$E$1:$J$1)-5,'[1]ΣΤΟΙΧΕΙΑ ΕΤΟΥΣ 1'!$M$48,""))))))</f>
        <v>1329143</v>
      </c>
    </row>
    <row r="3586" spans="1:4" x14ac:dyDescent="0.25">
      <c r="A3586" s="1" t="s">
        <v>182</v>
      </c>
      <c r="B3586" s="6">
        <f>IF(MAX([1]Βοηθητικό!$E$48:$J$48)-2=MAX([1]Βοηθητικό!$E$1:$J$1)-2,'[1]ΣΤΟΙΧΕΙΑ ΕΤΟΥΣ 4'!$BN$48,IF(MAX([1]Βοηθητικό!$E$48:$J$48)-2=MAX([1]Βοηθητικό!$E$1:$J$1)-3,'[1]ΣΤΟΙΧΕΙΑ ΕΤΟΥΣ 3'!$BN$48,IF(MAX([1]Βοηθητικό!$E$48:$J$48)-2=MAX([1]Βοηθητικό!$E$1:$J$1)-4,'[1]ΣΤΟΙΧΕΙΑ ΕΤΟΥΣ 2'!$BN$48,IF(MAX([1]Βοηθητικό!$E$48:$J$48)-2=MAX([1]Βοηθητικό!$E$1:$J$1)-5,'[1]ΣΤΟΙΧΕΙΑ ΕΤΟΥΣ 1'!$BN$48,""))))</f>
        <v>797340</v>
      </c>
      <c r="C3586" s="6">
        <f>IF(MAX([1]Βοηθητικό!$E$48:$J$48)-1=MAX([1]Βοηθητικό!$E$1:$J$1)-1,'[1]ΣΤΟΙΧΕΙΑ ΕΤΟΥΣ 5'!$BN$48,IF(MAX([1]Βοηθητικό!$E$48:$J$48)-1=MAX([1]Βοηθητικό!$E$1:$J$1)-2,'[1]ΣΤΟΙΧΕΙΑ ΕΤΟΥΣ 4'!$BN$48,IF(MAX([1]Βοηθητικό!$E$48:$J$48)-1=MAX([1]Βοηθητικό!$E$1:$J$1)-3,'[1]ΣΤΟΙΧΕΙΑ ΕΤΟΥΣ 3'!$BN$48,IF(MAX([1]Βοηθητικό!$E$48:$J$48)-1=MAX([1]Βοηθητικό!$E$1:$J$1)-4,'[1]ΣΤΟΙΧΕΙΑ ΕΤΟΥΣ 2'!$BN$48,IF(MAX([1]Βοηθητικό!$E$48:$J$48)-1=MAX([1]Βοηθητικό!$E$1:$J$1)-5,'[1]ΣΤΟΙΧΕΙΑ ΕΤΟΥΣ 1'!$BN$48,"")))))</f>
        <v>902603</v>
      </c>
      <c r="D3586" s="7">
        <f>IF(MAX([1]Βοηθητικό!$E$48:$J$48)=MAX([1]Βοηθητικό!$E$1:$J$1),'[1]ΣΤΟΙΧΕΙΑ ΕΤΟΥΣ 6'!$BN$48,IF(MAX([1]Βοηθητικό!$E$48:$J$48)=MAX([1]Βοηθητικό!$E$1:$J$1)-1,'[1]ΣΤΟΙΧΕΙΑ ΕΤΟΥΣ 5'!$BN$48,IF(MAX([1]Βοηθητικό!$E$48:$J$48)=MAX([1]Βοηθητικό!$E$1:$J$1)-2,'[1]ΣΤΟΙΧΕΙΑ ΕΤΟΥΣ 4'!$BN$48,IF(MAX([1]Βοηθητικό!$E$48:$J$48)=MAX([1]Βοηθητικό!$E$1:$J$1)-3,'[1]ΣΤΟΙΧΕΙΑ ΕΤΟΥΣ 3'!$BN$48,IF(MAX([1]Βοηθητικό!$E$48:$J$48)=MAX([1]Βοηθητικό!$E$1:$J$1)-4,'[1]ΣΤΟΙΧΕΙΑ ΕΤΟΥΣ 2'!$BN$48,IF(MAX([1]Βοηθητικό!$E$48:$J$48)=MAX([1]Βοηθητικό!$E$1:$J$1)-5,'[1]ΣΤΟΙΧΕΙΑ ΕΤΟΥΣ 1'!$BN$48,""))))))</f>
        <v>998044</v>
      </c>
    </row>
    <row r="3587" spans="1:4" x14ac:dyDescent="0.25">
      <c r="A3587" s="1" t="s">
        <v>183</v>
      </c>
      <c r="B3587" s="6">
        <f>IF(MAX([1]Βοηθητικό!$E$48:$J$48)-2=MAX([1]Βοηθητικό!$E$1:$J$1)-2,'[1]ΣΤΟΙΧΕΙΑ ΕΤΟΥΣ 4'!$BG$48,IF(MAX([1]Βοηθητικό!$E$48:$J$48)-2=MAX([1]Βοηθητικό!$E$1:$J$1)-3,'[1]ΣΤΟΙΧΕΙΑ ΕΤΟΥΣ 3'!$BG$48,IF(MAX([1]Βοηθητικό!$E$48:$J$48)-2=MAX([1]Βοηθητικό!$E$1:$J$1)-4,'[1]ΣΤΟΙΧΕΙΑ ΕΤΟΥΣ 2'!$BG$48,IF(MAX([1]Βοηθητικό!$E$48:$J$48)-2=MAX([1]Βοηθητικό!$E$1:$J$1)-5,'[1]ΣΤΟΙΧΕΙΑ ΕΤΟΥΣ 1'!$BG$48,""))))</f>
        <v>263248</v>
      </c>
      <c r="C3587" s="6">
        <f>IF(MAX([1]Βοηθητικό!$E$48:$J$48)-1=MAX([1]Βοηθητικό!$E$1:$J$1)-1,'[1]ΣΤΟΙΧΕΙΑ ΕΤΟΥΣ 5'!$BG$48,IF(MAX([1]Βοηθητικό!$E$48:$J$48)-1=MAX([1]Βοηθητικό!$E$1:$J$1)-2,'[1]ΣΤΟΙΧΕΙΑ ΕΤΟΥΣ 4'!$BG$48,IF(MAX([1]Βοηθητικό!$E$48:$J$48)-1=MAX([1]Βοηθητικό!$E$1:$J$1)-3,'[1]ΣΤΟΙΧΕΙΑ ΕΤΟΥΣ 3'!$BG$48,IF(MAX([1]Βοηθητικό!$E$48:$J$48)-1=MAX([1]Βοηθητικό!$E$1:$J$1)-4,'[1]ΣΤΟΙΧΕΙΑ ΕΤΟΥΣ 2'!$BG$48,IF(MAX([1]Βοηθητικό!$E$48:$J$48)-1=MAX([1]Βοηθητικό!$E$1:$J$1)-5,'[1]ΣΤΟΙΧΕΙΑ ΕΤΟΥΣ 1'!$BG$48,"")))))</f>
        <v>263327</v>
      </c>
      <c r="D3587" s="7">
        <f>IF(MAX([1]Βοηθητικό!$E$48:$J$48)=MAX([1]Βοηθητικό!$E$1:$J$1),'[1]ΣΤΟΙΧΕΙΑ ΕΤΟΥΣ 6'!$BG$48,IF(MAX([1]Βοηθητικό!$E$48:$J$48)=MAX([1]Βοηθητικό!$E$1:$J$1)-1,'[1]ΣΤΟΙΧΕΙΑ ΕΤΟΥΣ 5'!$BG$48,IF(MAX([1]Βοηθητικό!$E$48:$J$48)=MAX([1]Βοηθητικό!$E$1:$J$1)-2,'[1]ΣΤΟΙΧΕΙΑ ΕΤΟΥΣ 4'!$BG$48,IF(MAX([1]Βοηθητικό!$E$48:$J$48)=MAX([1]Βοηθητικό!$E$1:$J$1)-3,'[1]ΣΤΟΙΧΕΙΑ ΕΤΟΥΣ 3'!$BG$48,IF(MAX([1]Βοηθητικό!$E$48:$J$48)=MAX([1]Βοηθητικό!$E$1:$J$1)-4,'[1]ΣΤΟΙΧΕΙΑ ΕΤΟΥΣ 2'!$BG$48,IF(MAX([1]Βοηθητικό!$E$48:$J$48)=MAX([1]Βοηθητικό!$E$1:$J$1)-5,'[1]ΣΤΟΙΧΕΙΑ ΕΤΟΥΣ 1'!$BG$48,""))))))</f>
        <v>267287</v>
      </c>
    </row>
    <row r="3588" spans="1:4" x14ac:dyDescent="0.25">
      <c r="A3588" s="1" t="s">
        <v>66</v>
      </c>
      <c r="B3588" s="6">
        <f>IF(MAX([1]Βοηθητικό!$E$48:$J$48)-2=MAX([1]Βοηθητικό!$E$1:$J$1)-2,'[1]ΣΤΟΙΧΕΙΑ ΕΤΟΥΣ 4'!$BO$48,IF(MAX([1]Βοηθητικό!$E$48:$J$48)-2=MAX([1]Βοηθητικό!$E$1:$J$1)-3,'[1]ΣΤΟΙΧΕΙΑ ΕΤΟΥΣ 3'!$BO$48,IF(MAX([1]Βοηθητικό!$E$48:$J$48)-2=MAX([1]Βοηθητικό!$E$1:$J$1)-4,'[1]ΣΤΟΙΧΕΙΑ ΕΤΟΥΣ 2'!$BO$48,IF(MAX([1]Βοηθητικό!$E$48:$J$48)-2=MAX([1]Βοηθητικό!$E$1:$J$1)-5,'[1]ΣΤΟΙΧΕΙΑ ΕΤΟΥΣ 1'!$BO$48,""))))</f>
        <v>52753</v>
      </c>
      <c r="C3588" s="6">
        <f>IF(MAX([1]Βοηθητικό!$E$48:$J$48)-1=MAX([1]Βοηθητικό!$E$1:$J$1)-1,'[1]ΣΤΟΙΧΕΙΑ ΕΤΟΥΣ 5'!$BO$48,IF(MAX([1]Βοηθητικό!$E$48:$J$48)-1=MAX([1]Βοηθητικό!$E$1:$J$1)-2,'[1]ΣΤΟΙΧΕΙΑ ΕΤΟΥΣ 4'!$BO$48,IF(MAX([1]Βοηθητικό!$E$48:$J$48)-1=MAX([1]Βοηθητικό!$E$1:$J$1)-3,'[1]ΣΤΟΙΧΕΙΑ ΕΤΟΥΣ 3'!$BO$48,IF(MAX([1]Βοηθητικό!$E$48:$J$48)-1=MAX([1]Βοηθητικό!$E$1:$J$1)-4,'[1]ΣΤΟΙΧΕΙΑ ΕΤΟΥΣ 2'!$BO$48,IF(MAX([1]Βοηθητικό!$E$48:$J$48)-1=MAX([1]Βοηθητικό!$E$1:$J$1)-5,'[1]ΣΤΟΙΧΕΙΑ ΕΤΟΥΣ 1'!$BO$48,"")))))</f>
        <v>56763</v>
      </c>
      <c r="D3588" s="7">
        <f>IF(MAX([1]Βοηθητικό!$E$48:$J$48)=MAX([1]Βοηθητικό!$E$1:$J$1),'[1]ΣΤΟΙΧΕΙΑ ΕΤΟΥΣ 6'!$BO$48,IF(MAX([1]Βοηθητικό!$E$48:$J$48)=MAX([1]Βοηθητικό!$E$1:$J$1)-1,'[1]ΣΤΟΙΧΕΙΑ ΕΤΟΥΣ 5'!$BO$48,IF(MAX([1]Βοηθητικό!$E$48:$J$48)=MAX([1]Βοηθητικό!$E$1:$J$1)-2,'[1]ΣΤΟΙΧΕΙΑ ΕΤΟΥΣ 4'!$BO$48,IF(MAX([1]Βοηθητικό!$E$48:$J$48)=MAX([1]Βοηθητικό!$E$1:$J$1)-3,'[1]ΣΤΟΙΧΕΙΑ ΕΤΟΥΣ 3'!$BO$48,IF(MAX([1]Βοηθητικό!$E$48:$J$48)=MAX([1]Βοηθητικό!$E$1:$J$1)-4,'[1]ΣΤΟΙΧΕΙΑ ΕΤΟΥΣ 2'!$BO$48,IF(MAX([1]Βοηθητικό!$E$48:$J$48)=MAX([1]Βοηθητικό!$E$1:$J$1)-5,'[1]ΣΤΟΙΧΕΙΑ ΕΤΟΥΣ 1'!$BO$48,""))))))</f>
        <v>63812</v>
      </c>
    </row>
    <row r="3589" spans="1:4" x14ac:dyDescent="0.25">
      <c r="A3589" s="1" t="s">
        <v>13</v>
      </c>
      <c r="B3589" s="6">
        <f>IF(MAX([1]Βοηθητικό!$E$48:$J$48)-2=MAX([1]Βοηθητικό!$E$1:$J$1)-2,'[1]ΣΤΟΙΧΕΙΑ ΕΤΟΥΣ 4'!$N$48,IF(MAX([1]Βοηθητικό!$E$48:$J$48)-2=MAX([1]Βοηθητικό!$E$1:$J$1)-3,'[1]ΣΤΟΙΧΕΙΑ ΕΤΟΥΣ 3'!$N$48,IF(MAX([1]Βοηθητικό!$E$48:$J$48)-2=MAX([1]Βοηθητικό!$E$1:$J$1)-4,'[1]ΣΤΟΙΧΕΙΑ ΕΤΟΥΣ 2'!$N$48,IF(MAX([1]Βοηθητικό!$E$48:$J$48)-2=MAX([1]Βοηθητικό!$E$1:$J$1)-5,'[1]ΣΤΟΙΧΕΙΑ ΕΤΟΥΣ 1'!$N$48,""))))</f>
        <v>0</v>
      </c>
      <c r="C3589" s="6">
        <f>IF(MAX([1]Βοηθητικό!$E$48:$J$48)-1=MAX([1]Βοηθητικό!$E$1:$J$1)-1,'[1]ΣΤΟΙΧΕΙΑ ΕΤΟΥΣ 5'!$N$48,IF(MAX([1]Βοηθητικό!$E$48:$J$48)-1=MAX([1]Βοηθητικό!$E$1:$J$1)-2,'[1]ΣΤΟΙΧΕΙΑ ΕΤΟΥΣ 4'!$N$48,IF(MAX([1]Βοηθητικό!$E$48:$J$48)-1=MAX([1]Βοηθητικό!$E$1:$J$1)-3,'[1]ΣΤΟΙΧΕΙΑ ΕΤΟΥΣ 3'!$N$48,IF(MAX([1]Βοηθητικό!$E$48:$J$48)-1=MAX([1]Βοηθητικό!$E$1:$J$1)-4,'[1]ΣΤΟΙΧΕΙΑ ΕΤΟΥΣ 2'!$N$48,IF(MAX([1]Βοηθητικό!$E$48:$J$48)-1=MAX([1]Βοηθητικό!$E$1:$J$1)-5,'[1]ΣΤΟΙΧΕΙΑ ΕΤΟΥΣ 1'!$N$48,"")))))</f>
        <v>46897</v>
      </c>
      <c r="D3589" s="7">
        <f>IF(MAX([1]Βοηθητικό!$E$48:$J$48)=MAX([1]Βοηθητικό!$E$1:$J$1),'[1]ΣΤΟΙΧΕΙΑ ΕΤΟΥΣ 6'!$N$48,IF(MAX([1]Βοηθητικό!$E$48:$J$48)=MAX([1]Βοηθητικό!$E$1:$J$1)-1,'[1]ΣΤΟΙΧΕΙΑ ΕΤΟΥΣ 5'!$N$48,IF(MAX([1]Βοηθητικό!$E$48:$J$48)=MAX([1]Βοηθητικό!$E$1:$J$1)-2,'[1]ΣΤΟΙΧΕΙΑ ΕΤΟΥΣ 4'!$N$48,IF(MAX([1]Βοηθητικό!$E$48:$J$48)=MAX([1]Βοηθητικό!$E$1:$J$1)-3,'[1]ΣΤΟΙΧΕΙΑ ΕΤΟΥΣ 3'!$N$48,IF(MAX([1]Βοηθητικό!$E$48:$J$48)=MAX([1]Βοηθητικό!$E$1:$J$1)-4,'[1]ΣΤΟΙΧΕΙΑ ΕΤΟΥΣ 2'!$N$48,IF(MAX([1]Βοηθητικό!$E$48:$J$48)=MAX([1]Βοηθητικό!$E$1:$J$1)-5,'[1]ΣΤΟΙΧΕΙΑ ΕΤΟΥΣ 1'!$N$48,""))))))</f>
        <v>47294</v>
      </c>
    </row>
    <row r="3590" spans="1:4" x14ac:dyDescent="0.25">
      <c r="A3590" s="1" t="s">
        <v>14</v>
      </c>
      <c r="B3590" s="6">
        <f>IF(MAX([1]Βοηθητικό!$E$48:$J$48)-2=MAX([1]Βοηθητικό!$E$1:$J$1)-2,'[1]ΣΤΟΙΧΕΙΑ ΕΤΟΥΣ 4'!$O$48,IF(MAX([1]Βοηθητικό!$E$48:$J$48)-2=MAX([1]Βοηθητικό!$E$1:$J$1)-3,'[1]ΣΤΟΙΧΕΙΑ ΕΤΟΥΣ 3'!$O$48,IF(MAX([1]Βοηθητικό!$E$48:$J$48)-2=MAX([1]Βοηθητικό!$E$1:$J$1)-4,'[1]ΣΤΟΙΧΕΙΑ ΕΤΟΥΣ 2'!$O$48,IF(MAX([1]Βοηθητικό!$E$48:$J$48)-2=MAX([1]Βοηθητικό!$E$1:$J$1)-5,'[1]ΣΤΟΙΧΕΙΑ ΕΤΟΥΣ 1'!$O$48,""))))</f>
        <v>0</v>
      </c>
      <c r="C3590" s="6">
        <f>IF(MAX([1]Βοηθητικό!$E$48:$J$48)-1=MAX([1]Βοηθητικό!$E$1:$J$1)-1,'[1]ΣΤΟΙΧΕΙΑ ΕΤΟΥΣ 5'!$O$48,IF(MAX([1]Βοηθητικό!$E$48:$J$48)-1=MAX([1]Βοηθητικό!$E$1:$J$1)-2,'[1]ΣΤΟΙΧΕΙΑ ΕΤΟΥΣ 4'!$O$48,IF(MAX([1]Βοηθητικό!$E$48:$J$48)-1=MAX([1]Βοηθητικό!$E$1:$J$1)-3,'[1]ΣΤΟΙΧΕΙΑ ΕΤΟΥΣ 3'!$O$48,IF(MAX([1]Βοηθητικό!$E$48:$J$48)-1=MAX([1]Βοηθητικό!$E$1:$J$1)-4,'[1]ΣΤΟΙΧΕΙΑ ΕΤΟΥΣ 2'!$O$48,IF(MAX([1]Βοηθητικό!$E$48:$J$48)-1=MAX([1]Βοηθητικό!$E$1:$J$1)-5,'[1]ΣΤΟΙΧΕΙΑ ΕΤΟΥΣ 1'!$O$48,"")))))</f>
        <v>0</v>
      </c>
      <c r="D3590" s="7">
        <f>IF(MAX([1]Βοηθητικό!$E$48:$J$48)=MAX([1]Βοηθητικό!$E$1:$J$1),'[1]ΣΤΟΙΧΕΙΑ ΕΤΟΥΣ 6'!$O$48,IF(MAX([1]Βοηθητικό!$E$48:$J$48)=MAX([1]Βοηθητικό!$E$1:$J$1)-1,'[1]ΣΤΟΙΧΕΙΑ ΕΤΟΥΣ 5'!$O$48,IF(MAX([1]Βοηθητικό!$E$48:$J$48)=MAX([1]Βοηθητικό!$E$1:$J$1)-2,'[1]ΣΤΟΙΧΕΙΑ ΕΤΟΥΣ 4'!$O$48,IF(MAX([1]Βοηθητικό!$E$48:$J$48)=MAX([1]Βοηθητικό!$E$1:$J$1)-3,'[1]ΣΤΟΙΧΕΙΑ ΕΤΟΥΣ 3'!$O$48,IF(MAX([1]Βοηθητικό!$E$48:$J$48)=MAX([1]Βοηθητικό!$E$1:$J$1)-4,'[1]ΣΤΟΙΧΕΙΑ ΕΤΟΥΣ 2'!$O$48,IF(MAX([1]Βοηθητικό!$E$48:$J$48)=MAX([1]Βοηθητικό!$E$1:$J$1)-5,'[1]ΣΤΟΙΧΕΙΑ ΕΤΟΥΣ 1'!$O$48,""))))))</f>
        <v>0</v>
      </c>
    </row>
    <row r="3591" spans="1:4" x14ac:dyDescent="0.25">
      <c r="A3591" s="1" t="s">
        <v>15</v>
      </c>
      <c r="B3591" s="6">
        <f>IF(MAX([1]Βοηθητικό!$E$48:$J$48)-2=MAX([1]Βοηθητικό!$E$1:$J$1)-2,'[1]ΣΤΟΙΧΕΙΑ ΕΤΟΥΣ 4'!$P$48,IF(MAX([1]Βοηθητικό!$E$48:$J$48)-2=MAX([1]Βοηθητικό!$E$1:$J$1)-3,'[1]ΣΤΟΙΧΕΙΑ ΕΤΟΥΣ 3'!$P$48,IF(MAX([1]Βοηθητικό!$E$48:$J$48)-2=MAX([1]Βοηθητικό!$E$1:$J$1)-4,'[1]ΣΤΟΙΧΕΙΑ ΕΤΟΥΣ 2'!$P$48,IF(MAX([1]Βοηθητικό!$E$48:$J$48)-2=MAX([1]Βοηθητικό!$E$1:$J$1)-5,'[1]ΣΤΟΙΧΕΙΑ ΕΤΟΥΣ 1'!$P$48,""))))</f>
        <v>394115</v>
      </c>
      <c r="C3591" s="6">
        <f>IF(MAX([1]Βοηθητικό!$E$48:$J$48)-1=MAX([1]Βοηθητικό!$E$1:$J$1)-1,'[1]ΣΤΟΙΧΕΙΑ ΕΤΟΥΣ 5'!$P$48,IF(MAX([1]Βοηθητικό!$E$48:$J$48)-1=MAX([1]Βοηθητικό!$E$1:$J$1)-2,'[1]ΣΤΟΙΧΕΙΑ ΕΤΟΥΣ 4'!$P$48,IF(MAX([1]Βοηθητικό!$E$48:$J$48)-1=MAX([1]Βοηθητικό!$E$1:$J$1)-3,'[1]ΣΤΟΙΧΕΙΑ ΕΤΟΥΣ 3'!$P$48,IF(MAX([1]Βοηθητικό!$E$48:$J$48)-1=MAX([1]Βοηθητικό!$E$1:$J$1)-4,'[1]ΣΤΟΙΧΕΙΑ ΕΤΟΥΣ 2'!$P$48,IF(MAX([1]Βοηθητικό!$E$48:$J$48)-1=MAX([1]Βοηθητικό!$E$1:$J$1)-5,'[1]ΣΤΟΙΧΕΙΑ ΕΤΟΥΣ 1'!$P$48,"")))))</f>
        <v>385395</v>
      </c>
      <c r="D3591" s="7">
        <f>IF(MAX([1]Βοηθητικό!$E$48:$J$48)=MAX([1]Βοηθητικό!$E$1:$J$1),'[1]ΣΤΟΙΧΕΙΑ ΕΤΟΥΣ 6'!$P$48,IF(MAX([1]Βοηθητικό!$E$48:$J$48)=MAX([1]Βοηθητικό!$E$1:$J$1)-1,'[1]ΣΤΟΙΧΕΙΑ ΕΤΟΥΣ 5'!$P$48,IF(MAX([1]Βοηθητικό!$E$48:$J$48)=MAX([1]Βοηθητικό!$E$1:$J$1)-2,'[1]ΣΤΟΙΧΕΙΑ ΕΤΟΥΣ 4'!$P$48,IF(MAX([1]Βοηθητικό!$E$48:$J$48)=MAX([1]Βοηθητικό!$E$1:$J$1)-3,'[1]ΣΤΟΙΧΕΙΑ ΕΤΟΥΣ 3'!$P$48,IF(MAX([1]Βοηθητικό!$E$48:$J$48)=MAX([1]Βοηθητικό!$E$1:$J$1)-4,'[1]ΣΤΟΙΧΕΙΑ ΕΤΟΥΣ 2'!$P$48,IF(MAX([1]Βοηθητικό!$E$48:$J$48)=MAX([1]Βοηθητικό!$E$1:$J$1)-5,'[1]ΣΤΟΙΧΕΙΑ ΕΤΟΥΣ 1'!$P$48,""))))))</f>
        <v>414697</v>
      </c>
    </row>
    <row r="3592" spans="1:4" x14ac:dyDescent="0.25">
      <c r="A3592" s="1" t="s">
        <v>16</v>
      </c>
      <c r="B3592" s="6">
        <f>IF(MAX([1]Βοηθητικό!$E$48:$J$48)-2=MAX([1]Βοηθητικό!$E$1:$J$1)-2,'[1]ΣΤΟΙΧΕΙΑ ΕΤΟΥΣ 4'!$Q$48,IF(MAX([1]Βοηθητικό!$E$48:$J$48)-2=MAX([1]Βοηθητικό!$E$1:$J$1)-3,'[1]ΣΤΟΙΧΕΙΑ ΕΤΟΥΣ 3'!$Q$48,IF(MAX([1]Βοηθητικό!$E$48:$J$48)-2=MAX([1]Βοηθητικό!$E$1:$J$1)-4,'[1]ΣΤΟΙΧΕΙΑ ΕΤΟΥΣ 2'!$Q$48,IF(MAX([1]Βοηθητικό!$E$48:$J$48)-2=MAX([1]Βοηθητικό!$E$1:$J$1)-5,'[1]ΣΤΟΙΧΕΙΑ ΕΤΟΥΣ 1'!$Q$48,""))))</f>
        <v>250417</v>
      </c>
      <c r="C3592" s="6">
        <f>IF(MAX([1]Βοηθητικό!$E$48:$J$48)-1=MAX([1]Βοηθητικό!$E$1:$J$1)-1,'[1]ΣΤΟΙΧΕΙΑ ΕΤΟΥΣ 5'!$Q$48,IF(MAX([1]Βοηθητικό!$E$48:$J$48)-1=MAX([1]Βοηθητικό!$E$1:$J$1)-2,'[1]ΣΤΟΙΧΕΙΑ ΕΤΟΥΣ 4'!$Q$48,IF(MAX([1]Βοηθητικό!$E$48:$J$48)-1=MAX([1]Βοηθητικό!$E$1:$J$1)-3,'[1]ΣΤΟΙΧΕΙΑ ΕΤΟΥΣ 3'!$Q$48,IF(MAX([1]Βοηθητικό!$E$48:$J$48)-1=MAX([1]Βοηθητικό!$E$1:$J$1)-4,'[1]ΣΤΟΙΧΕΙΑ ΕΤΟΥΣ 2'!$Q$48,IF(MAX([1]Βοηθητικό!$E$48:$J$48)-1=MAX([1]Βοηθητικό!$E$1:$J$1)-5,'[1]ΣΤΟΙΧΕΙΑ ΕΤΟΥΣ 1'!$Q$48,"")))))</f>
        <v>240705</v>
      </c>
      <c r="D3592" s="7">
        <f>IF(MAX([1]Βοηθητικό!$E$48:$J$48)=MAX([1]Βοηθητικό!$E$1:$J$1),'[1]ΣΤΟΙΧΕΙΑ ΕΤΟΥΣ 6'!$Q$48,IF(MAX([1]Βοηθητικό!$E$48:$J$48)=MAX([1]Βοηθητικό!$E$1:$J$1)-1,'[1]ΣΤΟΙΧΕΙΑ ΕΤΟΥΣ 5'!$Q$48,IF(MAX([1]Βοηθητικό!$E$48:$J$48)=MAX([1]Βοηθητικό!$E$1:$J$1)-2,'[1]ΣΤΟΙΧΕΙΑ ΕΤΟΥΣ 4'!$Q$48,IF(MAX([1]Βοηθητικό!$E$48:$J$48)=MAX([1]Βοηθητικό!$E$1:$J$1)-3,'[1]ΣΤΟΙΧΕΙΑ ΕΤΟΥΣ 3'!$Q$48,IF(MAX([1]Βοηθητικό!$E$48:$J$48)=MAX([1]Βοηθητικό!$E$1:$J$1)-4,'[1]ΣΤΟΙΧΕΙΑ ΕΤΟΥΣ 2'!$Q$48,IF(MAX([1]Βοηθητικό!$E$48:$J$48)=MAX([1]Βοηθητικό!$E$1:$J$1)-5,'[1]ΣΤΟΙΧΕΙΑ ΕΤΟΥΣ 1'!$Q$48,""))))))</f>
        <v>284027</v>
      </c>
    </row>
    <row r="3593" spans="1:4" x14ac:dyDescent="0.25">
      <c r="A3593" s="1" t="s">
        <v>184</v>
      </c>
      <c r="B3593" s="6">
        <f>IF(MAX([1]Βοηθητικό!$E$48:$J$48)-2=MAX([1]Βοηθητικό!$E$1:$J$1)-2,'[1]ΣΤΟΙΧΕΙΑ ΕΤΟΥΣ 4'!$R$48,IF(MAX([1]Βοηθητικό!$E$48:$J$48)-2=MAX([1]Βοηθητικό!$E$1:$J$1)-3,'[1]ΣΤΟΙΧΕΙΑ ΕΤΟΥΣ 3'!$R$48,IF(MAX([1]Βοηθητικό!$E$48:$J$48)-2=MAX([1]Βοηθητικό!$E$1:$J$1)-4,'[1]ΣΤΟΙΧΕΙΑ ΕΤΟΥΣ 2'!$R$48,IF(MAX([1]Βοηθητικό!$E$48:$J$48)-2=MAX([1]Βοηθητικό!$E$1:$J$1)-5,'[1]ΣΤΟΙΧΕΙΑ ΕΤΟΥΣ 1'!$R$48,""))))</f>
        <v>0</v>
      </c>
      <c r="C3593" s="6">
        <f>IF(MAX([1]Βοηθητικό!$E$48:$J$48)-1=MAX([1]Βοηθητικό!$E$1:$J$1)-1,'[1]ΣΤΟΙΧΕΙΑ ΕΤΟΥΣ 5'!$R$48,IF(MAX([1]Βοηθητικό!$E$48:$J$48)-1=MAX([1]Βοηθητικό!$E$1:$J$1)-2,'[1]ΣΤΟΙΧΕΙΑ ΕΤΟΥΣ 4'!$R$48,IF(MAX([1]Βοηθητικό!$E$48:$J$48)-1=MAX([1]Βοηθητικό!$E$1:$J$1)-3,'[1]ΣΤΟΙΧΕΙΑ ΕΤΟΥΣ 3'!$R$48,IF(MAX([1]Βοηθητικό!$E$48:$J$48)-1=MAX([1]Βοηθητικό!$E$1:$J$1)-4,'[1]ΣΤΟΙΧΕΙΑ ΕΤΟΥΣ 2'!$R$48,IF(MAX([1]Βοηθητικό!$E$48:$J$48)-1=MAX([1]Βοηθητικό!$E$1:$J$1)-5,'[1]ΣΤΟΙΧΕΙΑ ΕΤΟΥΣ 1'!$R$48,"")))))</f>
        <v>0</v>
      </c>
      <c r="D3593" s="7">
        <f>IF(MAX([1]Βοηθητικό!$E$48:$J$48)=MAX([1]Βοηθητικό!$E$1:$J$1),'[1]ΣΤΟΙΧΕΙΑ ΕΤΟΥΣ 6'!$R$48,IF(MAX([1]Βοηθητικό!$E$48:$J$48)=MAX([1]Βοηθητικό!$E$1:$J$1)-1,'[1]ΣΤΟΙΧΕΙΑ ΕΤΟΥΣ 5'!$R$48,IF(MAX([1]Βοηθητικό!$E$48:$J$48)=MAX([1]Βοηθητικό!$E$1:$J$1)-2,'[1]ΣΤΟΙΧΕΙΑ ΕΤΟΥΣ 4'!$R$48,IF(MAX([1]Βοηθητικό!$E$48:$J$48)=MAX([1]Βοηθητικό!$E$1:$J$1)-3,'[1]ΣΤΟΙΧΕΙΑ ΕΤΟΥΣ 3'!$R$48,IF(MAX([1]Βοηθητικό!$E$48:$J$48)=MAX([1]Βοηθητικό!$E$1:$J$1)-4,'[1]ΣΤΟΙΧΕΙΑ ΕΤΟΥΣ 2'!$R$48,IF(MAX([1]Βοηθητικό!$E$48:$J$48)=MAX([1]Βοηθητικό!$E$1:$J$1)-5,'[1]ΣΤΟΙΧΕΙΑ ΕΤΟΥΣ 1'!$R$48,""))))))</f>
        <v>0</v>
      </c>
    </row>
    <row r="3594" spans="1:4" x14ac:dyDescent="0.25">
      <c r="A3594" s="1" t="s">
        <v>18</v>
      </c>
      <c r="B3594" s="6">
        <f>IF(MAX([1]Βοηθητικό!$E$48:$J$48)-2=MAX([1]Βοηθητικό!$E$1:$J$1)-2,'[1]ΣΤΟΙΧΕΙΑ ΕΤΟΥΣ 4'!$S$48,IF(MAX([1]Βοηθητικό!$E$48:$J$48)-2=MAX([1]Βοηθητικό!$E$1:$J$1)-3,'[1]ΣΤΟΙΧΕΙΑ ΕΤΟΥΣ 3'!$S$48,IF(MAX([1]Βοηθητικό!$E$48:$J$48)-2=MAX([1]Βοηθητικό!$E$1:$J$1)-4,'[1]ΣΤΟΙΧΕΙΑ ΕΤΟΥΣ 2'!$S$48,IF(MAX([1]Βοηθητικό!$E$48:$J$48)-2=MAX([1]Βοηθητικό!$E$1:$J$1)-5,'[1]ΣΤΟΙΧΕΙΑ ΕΤΟΥΣ 1'!$S$48,""))))</f>
        <v>143698</v>
      </c>
      <c r="C3594" s="6">
        <f>IF(MAX([1]Βοηθητικό!$E$48:$J$48)-1=MAX([1]Βοηθητικό!$E$1:$J$1)-1,'[1]ΣΤΟΙΧΕΙΑ ΕΤΟΥΣ 5'!$S$48,IF(MAX([1]Βοηθητικό!$E$48:$J$48)-1=MAX([1]Βοηθητικό!$E$1:$J$1)-2,'[1]ΣΤΟΙΧΕΙΑ ΕΤΟΥΣ 4'!$S$48,IF(MAX([1]Βοηθητικό!$E$48:$J$48)-1=MAX([1]Βοηθητικό!$E$1:$J$1)-3,'[1]ΣΤΟΙΧΕΙΑ ΕΤΟΥΣ 3'!$S$48,IF(MAX([1]Βοηθητικό!$E$48:$J$48)-1=MAX([1]Βοηθητικό!$E$1:$J$1)-4,'[1]ΣΤΟΙΧΕΙΑ ΕΤΟΥΣ 2'!$S$48,IF(MAX([1]Βοηθητικό!$E$48:$J$48)-1=MAX([1]Βοηθητικό!$E$1:$J$1)-5,'[1]ΣΤΟΙΧΕΙΑ ΕΤΟΥΣ 1'!$S$48,"")))))</f>
        <v>144690</v>
      </c>
      <c r="D3594" s="7">
        <f>IF(MAX([1]Βοηθητικό!$E$48:$J$48)=MAX([1]Βοηθητικό!$E$1:$J$1),'[1]ΣΤΟΙΧΕΙΑ ΕΤΟΥΣ 6'!$S$48,IF(MAX([1]Βοηθητικό!$E$48:$J$48)=MAX([1]Βοηθητικό!$E$1:$J$1)-1,'[1]ΣΤΟΙΧΕΙΑ ΕΤΟΥΣ 5'!$S$48,IF(MAX([1]Βοηθητικό!$E$48:$J$48)=MAX([1]Βοηθητικό!$E$1:$J$1)-2,'[1]ΣΤΟΙΧΕΙΑ ΕΤΟΥΣ 4'!$S$48,IF(MAX([1]Βοηθητικό!$E$48:$J$48)=MAX([1]Βοηθητικό!$E$1:$J$1)-3,'[1]ΣΤΟΙΧΕΙΑ ΕΤΟΥΣ 3'!$S$48,IF(MAX([1]Βοηθητικό!$E$48:$J$48)=MAX([1]Βοηθητικό!$E$1:$J$1)-4,'[1]ΣΤΟΙΧΕΙΑ ΕΤΟΥΣ 2'!$S$48,IF(MAX([1]Βοηθητικό!$E$48:$J$48)=MAX([1]Βοηθητικό!$E$1:$J$1)-5,'[1]ΣΤΟΙΧΕΙΑ ΕΤΟΥΣ 1'!$S$48,""))))))</f>
        <v>130670</v>
      </c>
    </row>
    <row r="3595" spans="1:4" x14ac:dyDescent="0.25">
      <c r="A3595" s="1" t="s">
        <v>19</v>
      </c>
      <c r="B3595" s="6">
        <f>IF(MAX([1]Βοηθητικό!$E$48:$J$48)-2=MAX([1]Βοηθητικό!$E$1:$J$1)-2,'[1]ΣΤΟΙΧΕΙΑ ΕΤΟΥΣ 4'!$T$48,IF(MAX([1]Βοηθητικό!$E$48:$J$48)-2=MAX([1]Βοηθητικό!$E$1:$J$1)-3,'[1]ΣΤΟΙΧΕΙΑ ΕΤΟΥΣ 3'!$T$48,IF(MAX([1]Βοηθητικό!$E$48:$J$48)-2=MAX([1]Βοηθητικό!$E$1:$J$1)-4,'[1]ΣΤΟΙΧΕΙΑ ΕΤΟΥΣ 2'!$T$48,IF(MAX([1]Βοηθητικό!$E$48:$J$48)-2=MAX([1]Βοηθητικό!$E$1:$J$1)-5,'[1]ΣΤΟΙΧΕΙΑ ΕΤΟΥΣ 1'!$T$48,""))))</f>
        <v>470249</v>
      </c>
      <c r="C3595" s="6">
        <f>IF(MAX([1]Βοηθητικό!$E$48:$J$48)-1=MAX([1]Βοηθητικό!$E$1:$J$1)-1,'[1]ΣΤΟΙΧΕΙΑ ΕΤΟΥΣ 5'!$T$48,IF(MAX([1]Βοηθητικό!$E$48:$J$48)-1=MAX([1]Βοηθητικό!$E$1:$J$1)-2,'[1]ΣΤΟΙΧΕΙΑ ΕΤΟΥΣ 4'!$T$48,IF(MAX([1]Βοηθητικό!$E$48:$J$48)-1=MAX([1]Βοηθητικό!$E$1:$J$1)-3,'[1]ΣΤΟΙΧΕΙΑ ΕΤΟΥΣ 3'!$T$48,IF(MAX([1]Βοηθητικό!$E$48:$J$48)-1=MAX([1]Βοηθητικό!$E$1:$J$1)-4,'[1]ΣΤΟΙΧΕΙΑ ΕΤΟΥΣ 2'!$T$48,IF(MAX([1]Βοηθητικό!$E$48:$J$48)-1=MAX([1]Βοηθητικό!$E$1:$J$1)-5,'[1]ΣΤΟΙΧΕΙΑ ΕΤΟΥΣ 1'!$T$48,"")))))</f>
        <v>690572</v>
      </c>
      <c r="D3595" s="7">
        <f>IF(MAX([1]Βοηθητικό!$E$48:$J$48)=MAX([1]Βοηθητικό!$E$1:$J$1),'[1]ΣΤΟΙΧΕΙΑ ΕΤΟΥΣ 6'!$T$48,IF(MAX([1]Βοηθητικό!$E$48:$J$48)=MAX([1]Βοηθητικό!$E$1:$J$1)-1,'[1]ΣΤΟΙΧΕΙΑ ΕΤΟΥΣ 5'!$T$48,IF(MAX([1]Βοηθητικό!$E$48:$J$48)=MAX([1]Βοηθητικό!$E$1:$J$1)-2,'[1]ΣΤΟΙΧΕΙΑ ΕΤΟΥΣ 4'!$T$48,IF(MAX([1]Βοηθητικό!$E$48:$J$48)=MAX([1]Βοηθητικό!$E$1:$J$1)-3,'[1]ΣΤΟΙΧΕΙΑ ΕΤΟΥΣ 3'!$T$48,IF(MAX([1]Βοηθητικό!$E$48:$J$48)=MAX([1]Βοηθητικό!$E$1:$J$1)-4,'[1]ΣΤΟΙΧΕΙΑ ΕΤΟΥΣ 2'!$T$48,IF(MAX([1]Βοηθητικό!$E$48:$J$48)=MAX([1]Βοηθητικό!$E$1:$J$1)-5,'[1]ΣΤΟΙΧΕΙΑ ΕΤΟΥΣ 1'!$T$48,""))))))</f>
        <v>436838</v>
      </c>
    </row>
    <row r="3596" spans="1:4" x14ac:dyDescent="0.25">
      <c r="A3596" s="1" t="s">
        <v>185</v>
      </c>
      <c r="B3596" s="6">
        <f>IF(MAX([1]Βοηθητικό!$E$48:$J$48)-2=MAX([1]Βοηθητικό!$E$1:$J$1)-2,'[1]ΣΤΟΙΧΕΙΑ ΕΤΟΥΣ 4'!$U$48,IF(MAX([1]Βοηθητικό!$E$48:$J$48)-2=MAX([1]Βοηθητικό!$E$1:$J$1)-3,'[1]ΣΤΟΙΧΕΙΑ ΕΤΟΥΣ 3'!$U$48,IF(MAX([1]Βοηθητικό!$E$48:$J$48)-2=MAX([1]Βοηθητικό!$E$1:$J$1)-4,'[1]ΣΤΟΙΧΕΙΑ ΕΤΟΥΣ 2'!$U$48,IF(MAX([1]Βοηθητικό!$E$48:$J$48)-2=MAX([1]Βοηθητικό!$E$1:$J$1)-5,'[1]ΣΤΟΙΧΕΙΑ ΕΤΟΥΣ 1'!$U$48,""))))</f>
        <v>235391</v>
      </c>
      <c r="C3596" s="6">
        <f>IF(MAX([1]Βοηθητικό!$E$48:$J$48)-1=MAX([1]Βοηθητικό!$E$1:$J$1)-1,'[1]ΣΤΟΙΧΕΙΑ ΕΤΟΥΣ 5'!$U$48,IF(MAX([1]Βοηθητικό!$E$48:$J$48)-1=MAX([1]Βοηθητικό!$E$1:$J$1)-2,'[1]ΣΤΟΙΧΕΙΑ ΕΤΟΥΣ 4'!$U$48,IF(MAX([1]Βοηθητικό!$E$48:$J$48)-1=MAX([1]Βοηθητικό!$E$1:$J$1)-3,'[1]ΣΤΟΙΧΕΙΑ ΕΤΟΥΣ 3'!$U$48,IF(MAX([1]Βοηθητικό!$E$48:$J$48)-1=MAX([1]Βοηθητικό!$E$1:$J$1)-4,'[1]ΣΤΟΙΧΕΙΑ ΕΤΟΥΣ 2'!$U$48,IF(MAX([1]Βοηθητικό!$E$48:$J$48)-1=MAX([1]Βοηθητικό!$E$1:$J$1)-5,'[1]ΣΤΟΙΧΕΙΑ ΕΤΟΥΣ 1'!$U$48,"")))))</f>
        <v>510625</v>
      </c>
      <c r="D3596" s="7">
        <f>IF(MAX([1]Βοηθητικό!$E$48:$J$48)=MAX([1]Βοηθητικό!$E$1:$J$1),'[1]ΣΤΟΙΧΕΙΑ ΕΤΟΥΣ 6'!$U$48,IF(MAX([1]Βοηθητικό!$E$48:$J$48)=MAX([1]Βοηθητικό!$E$1:$J$1)-1,'[1]ΣΤΟΙΧΕΙΑ ΕΤΟΥΣ 5'!$U$48,IF(MAX([1]Βοηθητικό!$E$48:$J$48)=MAX([1]Βοηθητικό!$E$1:$J$1)-2,'[1]ΣΤΟΙΧΕΙΑ ΕΤΟΥΣ 4'!$U$48,IF(MAX([1]Βοηθητικό!$E$48:$J$48)=MAX([1]Βοηθητικό!$E$1:$J$1)-3,'[1]ΣΤΟΙΧΕΙΑ ΕΤΟΥΣ 3'!$U$48,IF(MAX([1]Βοηθητικό!$E$48:$J$48)=MAX([1]Βοηθητικό!$E$1:$J$1)-4,'[1]ΣΤΟΙΧΕΙΑ ΕΤΟΥΣ 2'!$U$48,IF(MAX([1]Βοηθητικό!$E$48:$J$48)=MAX([1]Βοηθητικό!$E$1:$J$1)-5,'[1]ΣΤΟΙΧΕΙΑ ΕΤΟΥΣ 1'!$U$48,""))))))</f>
        <v>378858</v>
      </c>
    </row>
    <row r="3597" spans="1:4" x14ac:dyDescent="0.25">
      <c r="A3597" s="1" t="s">
        <v>22</v>
      </c>
      <c r="B3597" s="6">
        <f>IF(MAX([1]Βοηθητικό!$E$48:$J$48)-2=MAX([1]Βοηθητικό!$E$1:$J$1)-2,'[1]ΣΤΟΙΧΕΙΑ ΕΤΟΥΣ 4'!$W$48,IF(MAX([1]Βοηθητικό!$E$48:$J$48)-2=MAX([1]Βοηθητικό!$E$1:$J$1)-3,'[1]ΣΤΟΙΧΕΙΑ ΕΤΟΥΣ 3'!$W$48,IF(MAX([1]Βοηθητικό!$E$48:$J$48)-2=MAX([1]Βοηθητικό!$E$1:$J$1)-4,'[1]ΣΤΟΙΧΕΙΑ ΕΤΟΥΣ 2'!$W$48,IF(MAX([1]Βοηθητικό!$E$48:$J$48)-2=MAX([1]Βοηθητικό!$E$1:$J$1)-5,'[1]ΣΤΟΙΧΕΙΑ ΕΤΟΥΣ 1'!$W$48,""))))</f>
        <v>0</v>
      </c>
      <c r="C3597" s="6">
        <f>IF(MAX([1]Βοηθητικό!$E$48:$J$48)-1=MAX([1]Βοηθητικό!$E$1:$J$1)-1,'[1]ΣΤΟΙΧΕΙΑ ΕΤΟΥΣ 5'!$W$48,IF(MAX([1]Βοηθητικό!$E$48:$J$48)-1=MAX([1]Βοηθητικό!$E$1:$J$1)-2,'[1]ΣΤΟΙΧΕΙΑ ΕΤΟΥΣ 4'!$W$48,IF(MAX([1]Βοηθητικό!$E$48:$J$48)-1=MAX([1]Βοηθητικό!$E$1:$J$1)-3,'[1]ΣΤΟΙΧΕΙΑ ΕΤΟΥΣ 3'!$W$48,IF(MAX([1]Βοηθητικό!$E$48:$J$48)-1=MAX([1]Βοηθητικό!$E$1:$J$1)-4,'[1]ΣΤΟΙΧΕΙΑ ΕΤΟΥΣ 2'!$W$48,IF(MAX([1]Βοηθητικό!$E$48:$J$48)-1=MAX([1]Βοηθητικό!$E$1:$J$1)-5,'[1]ΣΤΟΙΧΕΙΑ ΕΤΟΥΣ 1'!$W$48,"")))))</f>
        <v>0</v>
      </c>
      <c r="D3597" s="7">
        <f>IF(MAX([1]Βοηθητικό!$E$48:$J$48)=MAX([1]Βοηθητικό!$E$1:$J$1),'[1]ΣΤΟΙΧΕΙΑ ΕΤΟΥΣ 6'!$W$48,IF(MAX([1]Βοηθητικό!$E$48:$J$48)=MAX([1]Βοηθητικό!$E$1:$J$1)-1,'[1]ΣΤΟΙΧΕΙΑ ΕΤΟΥΣ 5'!$W$48,IF(MAX([1]Βοηθητικό!$E$48:$J$48)=MAX([1]Βοηθητικό!$E$1:$J$1)-2,'[1]ΣΤΟΙΧΕΙΑ ΕΤΟΥΣ 4'!$W$48,IF(MAX([1]Βοηθητικό!$E$48:$J$48)=MAX([1]Βοηθητικό!$E$1:$J$1)-3,'[1]ΣΤΟΙΧΕΙΑ ΕΤΟΥΣ 3'!$W$48,IF(MAX([1]Βοηθητικό!$E$48:$J$48)=MAX([1]Βοηθητικό!$E$1:$J$1)-4,'[1]ΣΤΟΙΧΕΙΑ ΕΤΟΥΣ 2'!$W$48,IF(MAX([1]Βοηθητικό!$E$48:$J$48)=MAX([1]Βοηθητικό!$E$1:$J$1)-5,'[1]ΣΤΟΙΧΕΙΑ ΕΤΟΥΣ 1'!$W$48,""))))))</f>
        <v>0</v>
      </c>
    </row>
    <row r="3598" spans="1:4" x14ac:dyDescent="0.25">
      <c r="A3598" s="1" t="s">
        <v>23</v>
      </c>
      <c r="B3598" s="6">
        <f>IF(MAX([1]Βοηθητικό!$E$48:$J$48)-2=MAX([1]Βοηθητικό!$E$1:$J$1)-2,'[1]ΣΤΟΙΧΕΙΑ ΕΤΟΥΣ 4'!$X$48,IF(MAX([1]Βοηθητικό!$E$48:$J$48)-2=MAX([1]Βοηθητικό!$E$1:$J$1)-3,'[1]ΣΤΟΙΧΕΙΑ ΕΤΟΥΣ 3'!$X$48,IF(MAX([1]Βοηθητικό!$E$48:$J$48)-2=MAX([1]Βοηθητικό!$E$1:$J$1)-4,'[1]ΣΤΟΙΧΕΙΑ ΕΤΟΥΣ 2'!$X$48,IF(MAX([1]Βοηθητικό!$E$48:$J$48)-2=MAX([1]Βοηθητικό!$E$1:$J$1)-5,'[1]ΣΤΟΙΧΕΙΑ ΕΤΟΥΣ 1'!$X$48,""))))</f>
        <v>234858</v>
      </c>
      <c r="C3598" s="6">
        <f>IF(MAX([1]Βοηθητικό!$E$48:$J$48)-1=MAX([1]Βοηθητικό!$E$1:$J$1)-1,'[1]ΣΤΟΙΧΕΙΑ ΕΤΟΥΣ 5'!$X$48,IF(MAX([1]Βοηθητικό!$E$48:$J$48)-1=MAX([1]Βοηθητικό!$E$1:$J$1)-2,'[1]ΣΤΟΙΧΕΙΑ ΕΤΟΥΣ 4'!$X$48,IF(MAX([1]Βοηθητικό!$E$48:$J$48)-1=MAX([1]Βοηθητικό!$E$1:$J$1)-3,'[1]ΣΤΟΙΧΕΙΑ ΕΤΟΥΣ 3'!$X$48,IF(MAX([1]Βοηθητικό!$E$48:$J$48)-1=MAX([1]Βοηθητικό!$E$1:$J$1)-4,'[1]ΣΤΟΙΧΕΙΑ ΕΤΟΥΣ 2'!$X$48,IF(MAX([1]Βοηθητικό!$E$48:$J$48)-1=MAX([1]Βοηθητικό!$E$1:$J$1)-5,'[1]ΣΤΟΙΧΕΙΑ ΕΤΟΥΣ 1'!$X$48,"")))))</f>
        <v>179947</v>
      </c>
      <c r="D3598" s="7">
        <f>IF(MAX([1]Βοηθητικό!$E$48:$J$48)=MAX([1]Βοηθητικό!$E$1:$J$1),'[1]ΣΤΟΙΧΕΙΑ ΕΤΟΥΣ 6'!$X$48,IF(MAX([1]Βοηθητικό!$E$48:$J$48)=MAX([1]Βοηθητικό!$E$1:$J$1)-1,'[1]ΣΤΟΙΧΕΙΑ ΕΤΟΥΣ 5'!$X$48,IF(MAX([1]Βοηθητικό!$E$48:$J$48)=MAX([1]Βοηθητικό!$E$1:$J$1)-2,'[1]ΣΤΟΙΧΕΙΑ ΕΤΟΥΣ 4'!$X$48,IF(MAX([1]Βοηθητικό!$E$48:$J$48)=MAX([1]Βοηθητικό!$E$1:$J$1)-3,'[1]ΣΤΟΙΧΕΙΑ ΕΤΟΥΣ 3'!$X$48,IF(MAX([1]Βοηθητικό!$E$48:$J$48)=MAX([1]Βοηθητικό!$E$1:$J$1)-4,'[1]ΣΤΟΙΧΕΙΑ ΕΤΟΥΣ 2'!$X$48,IF(MAX([1]Βοηθητικό!$E$48:$J$48)=MAX([1]Βοηθητικό!$E$1:$J$1)-5,'[1]ΣΤΟΙΧΕΙΑ ΕΤΟΥΣ 1'!$X$48,""))))))</f>
        <v>57980</v>
      </c>
    </row>
    <row r="3599" spans="1:4" x14ac:dyDescent="0.25">
      <c r="A3599" s="1" t="s">
        <v>24</v>
      </c>
      <c r="B3599" s="6">
        <f>IF(MAX([1]Βοηθητικό!$E$48:$J$48)-2=MAX([1]Βοηθητικό!$E$1:$J$1)-2,'[1]ΣΤΟΙΧΕΙΑ ΕΤΟΥΣ 4'!$Y$48,IF(MAX([1]Βοηθητικό!$E$48:$J$48)-2=MAX([1]Βοηθητικό!$E$1:$J$1)-3,'[1]ΣΤΟΙΧΕΙΑ ΕΤΟΥΣ 3'!$Y$48,IF(MAX([1]Βοηθητικό!$E$48:$J$48)-2=MAX([1]Βοηθητικό!$E$1:$J$1)-4,'[1]ΣΤΟΙΧΕΙΑ ΕΤΟΥΣ 2'!$Y$48,IF(MAX([1]Βοηθητικό!$E$48:$J$48)-2=MAX([1]Βοηθητικό!$E$1:$J$1)-5,'[1]ΣΤΟΙΧΕΙΑ ΕΤΟΥΣ 1'!$Y$48,""))))</f>
        <v>343003</v>
      </c>
      <c r="C3599" s="6">
        <f>IF(MAX([1]Βοηθητικό!$E$48:$J$48)-1=MAX([1]Βοηθητικό!$E$1:$J$1)-1,'[1]ΣΤΟΙΧΕΙΑ ΕΤΟΥΣ 5'!$Y$48,IF(MAX([1]Βοηθητικό!$E$48:$J$48)-1=MAX([1]Βοηθητικό!$E$1:$J$1)-2,'[1]ΣΤΟΙΧΕΙΑ ΕΤΟΥΣ 4'!$Y$48,IF(MAX([1]Βοηθητικό!$E$48:$J$48)-1=MAX([1]Βοηθητικό!$E$1:$J$1)-3,'[1]ΣΤΟΙΧΕΙΑ ΕΤΟΥΣ 3'!$Y$48,IF(MAX([1]Βοηθητικό!$E$48:$J$48)-1=MAX([1]Βοηθητικό!$E$1:$J$1)-4,'[1]ΣΤΟΙΧΕΙΑ ΕΤΟΥΣ 2'!$Y$48,IF(MAX([1]Βοηθητικό!$E$48:$J$48)-1=MAX([1]Βοηθητικό!$E$1:$J$1)-5,'[1]ΣΤΟΙΧΕΙΑ ΕΤΟΥΣ 1'!$Y$48,"")))))</f>
        <v>618490</v>
      </c>
      <c r="D3599" s="7">
        <f>IF(MAX([1]Βοηθητικό!$E$48:$J$48)=MAX([1]Βοηθητικό!$E$1:$J$1),'[1]ΣΤΟΙΧΕΙΑ ΕΤΟΥΣ 6'!$Y$48,IF(MAX([1]Βοηθητικό!$E$48:$J$48)=MAX([1]Βοηθητικό!$E$1:$J$1)-1,'[1]ΣΤΟΙΧΕΙΑ ΕΤΟΥΣ 5'!$Y$48,IF(MAX([1]Βοηθητικό!$E$48:$J$48)=MAX([1]Βοηθητικό!$E$1:$J$1)-2,'[1]ΣΤΟΙΧΕΙΑ ΕΤΟΥΣ 4'!$Y$48,IF(MAX([1]Βοηθητικό!$E$48:$J$48)=MAX([1]Βοηθητικό!$E$1:$J$1)-3,'[1]ΣΤΟΙΧΕΙΑ ΕΤΟΥΣ 3'!$Y$48,IF(MAX([1]Βοηθητικό!$E$48:$J$48)=MAX([1]Βοηθητικό!$E$1:$J$1)-4,'[1]ΣΤΟΙΧΕΙΑ ΕΤΟΥΣ 2'!$Y$48,IF(MAX([1]Βοηθητικό!$E$48:$J$48)=MAX([1]Βοηθητικό!$E$1:$J$1)-5,'[1]ΣΤΟΙΧΕΙΑ ΕΤΟΥΣ 1'!$Y$48,""))))))</f>
        <v>698657</v>
      </c>
    </row>
    <row r="3600" spans="1:4" x14ac:dyDescent="0.25">
      <c r="A3600" s="1" t="s">
        <v>25</v>
      </c>
      <c r="B3600" s="6">
        <f>IF(MAX([1]Βοηθητικό!$E$48:$J$48)-2=MAX([1]Βοηθητικό!$E$1:$J$1)-2,'[1]ΣΤΟΙΧΕΙΑ ΕΤΟΥΣ 4'!$Z$48,IF(MAX([1]Βοηθητικό!$E$48:$J$48)-2=MAX([1]Βοηθητικό!$E$1:$J$1)-3,'[1]ΣΤΟΙΧΕΙΑ ΕΤΟΥΣ 3'!$Z$48,IF(MAX([1]Βοηθητικό!$E$48:$J$48)-2=MAX([1]Βοηθητικό!$E$1:$J$1)-4,'[1]ΣΤΟΙΧΕΙΑ ΕΤΟΥΣ 2'!$Z$48,IF(MAX([1]Βοηθητικό!$E$48:$J$48)-2=MAX([1]Βοηθητικό!$E$1:$J$1)-5,'[1]ΣΤΟΙΧΕΙΑ ΕΤΟΥΣ 1'!$Z$48,""))))</f>
        <v>3085711</v>
      </c>
      <c r="C3600" s="6">
        <f>IF(MAX([1]Βοηθητικό!$E$48:$J$48)-1=MAX([1]Βοηθητικό!$E$1:$J$1)-1,'[1]ΣΤΟΙΧΕΙΑ ΕΤΟΥΣ 5'!$Z$48,IF(MAX([1]Βοηθητικό!$E$48:$J$48)-1=MAX([1]Βοηθητικό!$E$1:$J$1)-2,'[1]ΣΤΟΙΧΕΙΑ ΕΤΟΥΣ 4'!$Z$48,IF(MAX([1]Βοηθητικό!$E$48:$J$48)-1=MAX([1]Βοηθητικό!$E$1:$J$1)-3,'[1]ΣΤΟΙΧΕΙΑ ΕΤΟΥΣ 3'!$Z$48,IF(MAX([1]Βοηθητικό!$E$48:$J$48)-1=MAX([1]Βοηθητικό!$E$1:$J$1)-4,'[1]ΣΤΟΙΧΕΙΑ ΕΤΟΥΣ 2'!$Z$48,IF(MAX([1]Βοηθητικό!$E$48:$J$48)-1=MAX([1]Βοηθητικό!$E$1:$J$1)-5,'[1]ΣΤΟΙΧΕΙΑ ΕΤΟΥΣ 1'!$Z$48,"")))))</f>
        <v>3454536</v>
      </c>
      <c r="D3600" s="7">
        <f>IF(MAX([1]Βοηθητικό!$E$48:$J$48)=MAX([1]Βοηθητικό!$E$1:$J$1),'[1]ΣΤΟΙΧΕΙΑ ΕΤΟΥΣ 6'!$Z$48,IF(MAX([1]Βοηθητικό!$E$48:$J$48)=MAX([1]Βοηθητικό!$E$1:$J$1)-1,'[1]ΣΤΟΙΧΕΙΑ ΕΤΟΥΣ 5'!$Z$48,IF(MAX([1]Βοηθητικό!$E$48:$J$48)=MAX([1]Βοηθητικό!$E$1:$J$1)-2,'[1]ΣΤΟΙΧΕΙΑ ΕΤΟΥΣ 4'!$Z$48,IF(MAX([1]Βοηθητικό!$E$48:$J$48)=MAX([1]Βοηθητικό!$E$1:$J$1)-3,'[1]ΣΤΟΙΧΕΙΑ ΕΤΟΥΣ 3'!$Z$48,IF(MAX([1]Βοηθητικό!$E$48:$J$48)=MAX([1]Βοηθητικό!$E$1:$J$1)-4,'[1]ΣΤΟΙΧΕΙΑ ΕΤΟΥΣ 2'!$Z$48,IF(MAX([1]Βοηθητικό!$E$48:$J$48)=MAX([1]Βοηθητικό!$E$1:$J$1)-5,'[1]ΣΤΟΙΧΕΙΑ ΕΤΟΥΣ 1'!$Z$48,""))))))</f>
        <v>3276780</v>
      </c>
    </row>
    <row r="3601" spans="1:4" x14ac:dyDescent="0.25">
      <c r="A3601" s="1"/>
      <c r="B3601" s="8"/>
      <c r="C3601" s="18"/>
      <c r="D3601" s="9"/>
    </row>
    <row r="3602" spans="1:4" x14ac:dyDescent="0.25">
      <c r="A3602" s="3" t="s">
        <v>186</v>
      </c>
      <c r="B3602" s="8"/>
      <c r="C3602" s="18"/>
      <c r="D3602" s="9"/>
    </row>
    <row r="3603" spans="1:4" x14ac:dyDescent="0.25">
      <c r="A3603" s="1" t="s">
        <v>26</v>
      </c>
      <c r="B3603" s="6">
        <f>IF(MAX([1]Βοηθητικό!$E$48:$J$48)-2=MAX([1]Βοηθητικό!$E$1:$J$1)-2,'[1]ΣΤΟΙΧΕΙΑ ΕΤΟΥΣ 4'!$AA$48,IF(MAX([1]Βοηθητικό!$E$48:$J$48)-2=MAX([1]Βοηθητικό!$E$1:$J$1)-3,'[1]ΣΤΟΙΧΕΙΑ ΕΤΟΥΣ 3'!$AA$48,IF(MAX([1]Βοηθητικό!$E$48:$J$48)-2=MAX([1]Βοηθητικό!$E$1:$J$1)-4,'[1]ΣΤΟΙΧΕΙΑ ΕΤΟΥΣ 2'!$AA$48,IF(MAX([1]Βοηθητικό!$E$48:$J$48)-2=MAX([1]Βοηθητικό!$E$1:$J$1)-5,'[1]ΣΤΟΙΧΕΙΑ ΕΤΟΥΣ 1'!$AA$48,""))))</f>
        <v>972704</v>
      </c>
      <c r="C3603" s="6">
        <f>IF(MAX([1]Βοηθητικό!$E$48:$J$48)-1=MAX([1]Βοηθητικό!$E$1:$J$1)-1,'[1]ΣΤΟΙΧΕΙΑ ΕΤΟΥΣ 5'!$AA$48,IF(MAX([1]Βοηθητικό!$E$48:$J$48)-1=MAX([1]Βοηθητικό!$E$1:$J$1)-2,'[1]ΣΤΟΙΧΕΙΑ ΕΤΟΥΣ 4'!$AA$48,IF(MAX([1]Βοηθητικό!$E$48:$J$48)-1=MAX([1]Βοηθητικό!$E$1:$J$1)-3,'[1]ΣΤΟΙΧΕΙΑ ΕΤΟΥΣ 3'!$AA$48,IF(MAX([1]Βοηθητικό!$E$48:$J$48)-1=MAX([1]Βοηθητικό!$E$1:$J$1)-4,'[1]ΣΤΟΙΧΕΙΑ ΕΤΟΥΣ 2'!$AA$48,IF(MAX([1]Βοηθητικό!$E$48:$J$48)-1=MAX([1]Βοηθητικό!$E$1:$J$1)-5,'[1]ΣΤΟΙΧΕΙΑ ΕΤΟΥΣ 1'!$AA$48,"")))))</f>
        <v>1153042</v>
      </c>
      <c r="D3603" s="7">
        <f>IF(MAX([1]Βοηθητικό!$E$48:$J$48)=MAX([1]Βοηθητικό!$E$1:$J$1),'[1]ΣΤΟΙΧΕΙΑ ΕΤΟΥΣ 6'!$AA$48,IF(MAX([1]Βοηθητικό!$E$48:$J$48)=MAX([1]Βοηθητικό!$E$1:$J$1)-1,'[1]ΣΤΟΙΧΕΙΑ ΕΤΟΥΣ 5'!$AA$48,IF(MAX([1]Βοηθητικό!$E$48:$J$48)=MAX([1]Βοηθητικό!$E$1:$J$1)-2,'[1]ΣΤΟΙΧΕΙΑ ΕΤΟΥΣ 4'!$AA$48,IF(MAX([1]Βοηθητικό!$E$48:$J$48)=MAX([1]Βοηθητικό!$E$1:$J$1)-3,'[1]ΣΤΟΙΧΕΙΑ ΕΤΟΥΣ 3'!$AA$48,IF(MAX([1]Βοηθητικό!$E$48:$J$48)=MAX([1]Βοηθητικό!$E$1:$J$1)-4,'[1]ΣΤΟΙΧΕΙΑ ΕΤΟΥΣ 2'!$AA$48,IF(MAX([1]Βοηθητικό!$E$48:$J$48)=MAX([1]Βοηθητικό!$E$1:$J$1)-5,'[1]ΣΤΟΙΧΕΙΑ ΕΤΟΥΣ 1'!$AA$48,""))))))</f>
        <v>1226871</v>
      </c>
    </row>
    <row r="3604" spans="1:4" x14ac:dyDescent="0.25">
      <c r="A3604" s="1" t="s">
        <v>27</v>
      </c>
      <c r="B3604" s="6">
        <f>IF(MAX([1]Βοηθητικό!$E$48:$J$48)-2=MAX([1]Βοηθητικό!$E$1:$J$1)-2,'[1]ΣΤΟΙΧΕΙΑ ΕΤΟΥΣ 4'!$AB$48,IF(MAX([1]Βοηθητικό!$E$48:$J$48)-2=MAX([1]Βοηθητικό!$E$1:$J$1)-3,'[1]ΣΤΟΙΧΕΙΑ ΕΤΟΥΣ 3'!$AB$48,IF(MAX([1]Βοηθητικό!$E$48:$J$48)-2=MAX([1]Βοηθητικό!$E$1:$J$1)-4,'[1]ΣΤΟΙΧΕΙΑ ΕΤΟΥΣ 2'!$AB$48,IF(MAX([1]Βοηθητικό!$E$48:$J$48)-2=MAX([1]Βοηθητικό!$E$1:$J$1)-5,'[1]ΣΤΟΙΧΕΙΑ ΕΤΟΥΣ 1'!$AB$48,""))))</f>
        <v>687600</v>
      </c>
      <c r="C3604" s="6">
        <f>IF(MAX([1]Βοηθητικό!$E$48:$J$48)-1=MAX([1]Βοηθητικό!$E$1:$J$1)-1,'[1]ΣΤΟΙΧΕΙΑ ΕΤΟΥΣ 5'!$AB$48,IF(MAX([1]Βοηθητικό!$E$48:$J$48)-1=MAX([1]Βοηθητικό!$E$1:$J$1)-2,'[1]ΣΤΟΙΧΕΙΑ ΕΤΟΥΣ 4'!$AB$48,IF(MAX([1]Βοηθητικό!$E$48:$J$48)-1=MAX([1]Βοηθητικό!$E$1:$J$1)-3,'[1]ΣΤΟΙΧΕΙΑ ΕΤΟΥΣ 3'!$AB$48,IF(MAX([1]Βοηθητικό!$E$48:$J$48)-1=MAX([1]Βοηθητικό!$E$1:$J$1)-4,'[1]ΣΤΟΙΧΕΙΑ ΕΤΟΥΣ 2'!$AB$48,IF(MAX([1]Βοηθητικό!$E$48:$J$48)-1=MAX([1]Βοηθητικό!$E$1:$J$1)-5,'[1]ΣΤΟΙΧΕΙΑ ΕΤΟΥΣ 1'!$AB$48,"")))))</f>
        <v>687600</v>
      </c>
      <c r="D3604" s="7">
        <f>IF(MAX([1]Βοηθητικό!$E$48:$J$48)=MAX([1]Βοηθητικό!$E$1:$J$1),'[1]ΣΤΟΙΧΕΙΑ ΕΤΟΥΣ 6'!$AB$48,IF(MAX([1]Βοηθητικό!$E$48:$J$48)=MAX([1]Βοηθητικό!$E$1:$J$1)-1,'[1]ΣΤΟΙΧΕΙΑ ΕΤΟΥΣ 5'!$AB$48,IF(MAX([1]Βοηθητικό!$E$48:$J$48)=MAX([1]Βοηθητικό!$E$1:$J$1)-2,'[1]ΣΤΟΙΧΕΙΑ ΕΤΟΥΣ 4'!$AB$48,IF(MAX([1]Βοηθητικό!$E$48:$J$48)=MAX([1]Βοηθητικό!$E$1:$J$1)-3,'[1]ΣΤΟΙΧΕΙΑ ΕΤΟΥΣ 3'!$AB$48,IF(MAX([1]Βοηθητικό!$E$48:$J$48)=MAX([1]Βοηθητικό!$E$1:$J$1)-4,'[1]ΣΤΟΙΧΕΙΑ ΕΤΟΥΣ 2'!$AB$48,IF(MAX([1]Βοηθητικό!$E$48:$J$48)=MAX([1]Βοηθητικό!$E$1:$J$1)-5,'[1]ΣΤΟΙΧΕΙΑ ΕΤΟΥΣ 1'!$AB$48,""))))))</f>
        <v>687600</v>
      </c>
    </row>
    <row r="3605" spans="1:4" x14ac:dyDescent="0.25">
      <c r="A3605" s="1" t="s">
        <v>28</v>
      </c>
      <c r="B3605" s="6">
        <f>IF(MAX([1]Βοηθητικό!$E$48:$J$48)-2=MAX([1]Βοηθητικό!$E$1:$J$1)-2,'[1]ΣΤΟΙΧΕΙΑ ΕΤΟΥΣ 4'!$AC$48,IF(MAX([1]Βοηθητικό!$E$48:$J$48)-2=MAX([1]Βοηθητικό!$E$1:$J$1)-3,'[1]ΣΤΟΙΧΕΙΑ ΕΤΟΥΣ 3'!$AC$48,IF(MAX([1]Βοηθητικό!$E$48:$J$48)-2=MAX([1]Βοηθητικό!$E$1:$J$1)-4,'[1]ΣΤΟΙΧΕΙΑ ΕΤΟΥΣ 2'!$AC$48,IF(MAX([1]Βοηθητικό!$E$48:$J$48)-2=MAX([1]Βοηθητικό!$E$1:$J$1)-5,'[1]ΣΤΟΙΧΕΙΑ ΕΤΟΥΣ 1'!$AC$48,""))))</f>
        <v>298859</v>
      </c>
      <c r="C3605" s="6">
        <f>IF(MAX([1]Βοηθητικό!$E$48:$J$48)-1=MAX([1]Βοηθητικό!$E$1:$J$1)-1,'[1]ΣΤΟΙΧΕΙΑ ΕΤΟΥΣ 5'!$AC$48,IF(MAX([1]Βοηθητικό!$E$48:$J$48)-1=MAX([1]Βοηθητικό!$E$1:$J$1)-2,'[1]ΣΤΟΙΧΕΙΑ ΕΤΟΥΣ 4'!$AC$48,IF(MAX([1]Βοηθητικό!$E$48:$J$48)-1=MAX([1]Βοηθητικό!$E$1:$J$1)-3,'[1]ΣΤΟΙΧΕΙΑ ΕΤΟΥΣ 3'!$AC$48,IF(MAX([1]Βοηθητικό!$E$48:$J$48)-1=MAX([1]Βοηθητικό!$E$1:$J$1)-4,'[1]ΣΤΟΙΧΕΙΑ ΕΤΟΥΣ 2'!$AC$48,IF(MAX([1]Βοηθητικό!$E$48:$J$48)-1=MAX([1]Βοηθητικό!$E$1:$J$1)-5,'[1]ΣΤΟΙΧΕΙΑ ΕΤΟΥΣ 1'!$AC$48,"")))))</f>
        <v>298859</v>
      </c>
      <c r="D3605" s="7">
        <f>IF(MAX([1]Βοηθητικό!$E$48:$J$48)=MAX([1]Βοηθητικό!$E$1:$J$1),'[1]ΣΤΟΙΧΕΙΑ ΕΤΟΥΣ 6'!$AC$48,IF(MAX([1]Βοηθητικό!$E$48:$J$48)=MAX([1]Βοηθητικό!$E$1:$J$1)-1,'[1]ΣΤΟΙΧΕΙΑ ΕΤΟΥΣ 5'!$AC$48,IF(MAX([1]Βοηθητικό!$E$48:$J$48)=MAX([1]Βοηθητικό!$E$1:$J$1)-2,'[1]ΣΤΟΙΧΕΙΑ ΕΤΟΥΣ 4'!$AC$48,IF(MAX([1]Βοηθητικό!$E$48:$J$48)=MAX([1]Βοηθητικό!$E$1:$J$1)-3,'[1]ΣΤΟΙΧΕΙΑ ΕΤΟΥΣ 3'!$AC$48,IF(MAX([1]Βοηθητικό!$E$48:$J$48)=MAX([1]Βοηθητικό!$E$1:$J$1)-4,'[1]ΣΤΟΙΧΕΙΑ ΕΤΟΥΣ 2'!$AC$48,IF(MAX([1]Βοηθητικό!$E$48:$J$48)=MAX([1]Βοηθητικό!$E$1:$J$1)-5,'[1]ΣΤΟΙΧΕΙΑ ΕΤΟΥΣ 1'!$AC$48,""))))))</f>
        <v>309521</v>
      </c>
    </row>
    <row r="3606" spans="1:4" x14ac:dyDescent="0.25">
      <c r="A3606" s="1" t="s">
        <v>29</v>
      </c>
      <c r="B3606" s="6">
        <f>IF(MAX([1]Βοηθητικό!$E$48:$J$48)-2=MAX([1]Βοηθητικό!$E$1:$J$1)-2,'[1]ΣΤΟΙΧΕΙΑ ΕΤΟΥΣ 4'!$AD$48,IF(MAX([1]Βοηθητικό!$E$48:$J$48)-2=MAX([1]Βοηθητικό!$E$1:$J$1)-3,'[1]ΣΤΟΙΧΕΙΑ ΕΤΟΥΣ 3'!$AD$48,IF(MAX([1]Βοηθητικό!$E$48:$J$48)-2=MAX([1]Βοηθητικό!$E$1:$J$1)-4,'[1]ΣΤΟΙΧΕΙΑ ΕΤΟΥΣ 2'!$AD$48,IF(MAX([1]Βοηθητικό!$E$48:$J$48)-2=MAX([1]Βοηθητικό!$E$1:$J$1)-5,'[1]ΣΤΟΙΧΕΙΑ ΕΤΟΥΣ 1'!$AD$48,""))))</f>
        <v>-13755</v>
      </c>
      <c r="C3606" s="6">
        <f>IF(MAX([1]Βοηθητικό!$E$48:$J$48)-1=MAX([1]Βοηθητικό!$E$1:$J$1)-1,'[1]ΣΤΟΙΧΕΙΑ ΕΤΟΥΣ 5'!$AD$48,IF(MAX([1]Βοηθητικό!$E$48:$J$48)-1=MAX([1]Βοηθητικό!$E$1:$J$1)-2,'[1]ΣΤΟΙΧΕΙΑ ΕΤΟΥΣ 4'!$AD$48,IF(MAX([1]Βοηθητικό!$E$48:$J$48)-1=MAX([1]Βοηθητικό!$E$1:$J$1)-3,'[1]ΣΤΟΙΧΕΙΑ ΕΤΟΥΣ 3'!$AD$48,IF(MAX([1]Βοηθητικό!$E$48:$J$48)-1=MAX([1]Βοηθητικό!$E$1:$J$1)-4,'[1]ΣΤΟΙΧΕΙΑ ΕΤΟΥΣ 2'!$AD$48,IF(MAX([1]Βοηθητικό!$E$48:$J$48)-1=MAX([1]Βοηθητικό!$E$1:$J$1)-5,'[1]ΣΤΟΙΧΕΙΑ ΕΤΟΥΣ 1'!$AD$48,"")))))</f>
        <v>166582</v>
      </c>
      <c r="D3606" s="7">
        <f>IF(MAX([1]Βοηθητικό!$E$48:$J$48)=MAX([1]Βοηθητικό!$E$1:$J$1),'[1]ΣΤΟΙΧΕΙΑ ΕΤΟΥΣ 6'!$AD$48,IF(MAX([1]Βοηθητικό!$E$48:$J$48)=MAX([1]Βοηθητικό!$E$1:$J$1)-1,'[1]ΣΤΟΙΧΕΙΑ ΕΤΟΥΣ 5'!$AD$48,IF(MAX([1]Βοηθητικό!$E$48:$J$48)=MAX([1]Βοηθητικό!$E$1:$J$1)-2,'[1]ΣΤΟΙΧΕΙΑ ΕΤΟΥΣ 4'!$AD$48,IF(MAX([1]Βοηθητικό!$E$48:$J$48)=MAX([1]Βοηθητικό!$E$1:$J$1)-3,'[1]ΣΤΟΙΧΕΙΑ ΕΤΟΥΣ 3'!$AD$48,IF(MAX([1]Βοηθητικό!$E$48:$J$48)=MAX([1]Βοηθητικό!$E$1:$J$1)-4,'[1]ΣΤΟΙΧΕΙΑ ΕΤΟΥΣ 2'!$AD$48,IF(MAX([1]Βοηθητικό!$E$48:$J$48)=MAX([1]Βοηθητικό!$E$1:$J$1)-5,'[1]ΣΤΟΙΧΕΙΑ ΕΤΟΥΣ 1'!$AD$48,""))))))</f>
        <v>229750</v>
      </c>
    </row>
    <row r="3607" spans="1:4" x14ac:dyDescent="0.25">
      <c r="A3607" s="1" t="s">
        <v>30</v>
      </c>
      <c r="B3607" s="6">
        <f>IF(MAX([1]Βοηθητικό!$E$48:$J$48)-2=MAX([1]Βοηθητικό!$E$1:$J$1)-2,'[1]ΣΤΟΙΧΕΙΑ ΕΤΟΥΣ 4'!$AE$48,IF(MAX([1]Βοηθητικό!$E$48:$J$48)-2=MAX([1]Βοηθητικό!$E$1:$J$1)-3,'[1]ΣΤΟΙΧΕΙΑ ΕΤΟΥΣ 3'!$AE$48,IF(MAX([1]Βοηθητικό!$E$48:$J$48)-2=MAX([1]Βοηθητικό!$E$1:$J$1)-4,'[1]ΣΤΟΙΧΕΙΑ ΕΤΟΥΣ 2'!$AE$48,IF(MAX([1]Βοηθητικό!$E$48:$J$48)-2=MAX([1]Βοηθητικό!$E$1:$J$1)-5,'[1]ΣΤΟΙΧΕΙΑ ΕΤΟΥΣ 1'!$AE$48,""))))</f>
        <v>1726817</v>
      </c>
      <c r="C3607" s="6">
        <f>IF(MAX([1]Βοηθητικό!$E$48:$J$48)-1=MAX([1]Βοηθητικό!$E$1:$J$1)-1,'[1]ΣΤΟΙΧΕΙΑ ΕΤΟΥΣ 5'!$AE$48,IF(MAX([1]Βοηθητικό!$E$48:$J$48)-1=MAX([1]Βοηθητικό!$E$1:$J$1)-2,'[1]ΣΤΟΙΧΕΙΑ ΕΤΟΥΣ 4'!$AE$48,IF(MAX([1]Βοηθητικό!$E$48:$J$48)-1=MAX([1]Βοηθητικό!$E$1:$J$1)-3,'[1]ΣΤΟΙΧΕΙΑ ΕΤΟΥΣ 3'!$AE$48,IF(MAX([1]Βοηθητικό!$E$48:$J$48)-1=MAX([1]Βοηθητικό!$E$1:$J$1)-4,'[1]ΣΤΟΙΧΕΙΑ ΕΤΟΥΣ 2'!$AE$48,IF(MAX([1]Βοηθητικό!$E$48:$J$48)-1=MAX([1]Βοηθητικό!$E$1:$J$1)-5,'[1]ΣΤΟΙΧΕΙΑ ΕΤΟΥΣ 1'!$AE$48,"")))))</f>
        <v>1694482</v>
      </c>
      <c r="D3607" s="7">
        <f>IF(MAX([1]Βοηθητικό!$E$48:$J$48)=MAX([1]Βοηθητικό!$E$1:$J$1),'[1]ΣΤΟΙΧΕΙΑ ΕΤΟΥΣ 6'!$AE$48,IF(MAX([1]Βοηθητικό!$E$48:$J$48)=MAX([1]Βοηθητικό!$E$1:$J$1)-1,'[1]ΣΤΟΙΧΕΙΑ ΕΤΟΥΣ 5'!$AE$48,IF(MAX([1]Βοηθητικό!$E$48:$J$48)=MAX([1]Βοηθητικό!$E$1:$J$1)-2,'[1]ΣΤΟΙΧΕΙΑ ΕΤΟΥΣ 4'!$AE$48,IF(MAX([1]Βοηθητικό!$E$48:$J$48)=MAX([1]Βοηθητικό!$E$1:$J$1)-3,'[1]ΣΤΟΙΧΕΙΑ ΕΤΟΥΣ 3'!$AE$48,IF(MAX([1]Βοηθητικό!$E$48:$J$48)=MAX([1]Βοηθητικό!$E$1:$J$1)-4,'[1]ΣΤΟΙΧΕΙΑ ΕΤΟΥΣ 2'!$AE$48,IF(MAX([1]Βοηθητικό!$E$48:$J$48)=MAX([1]Βοηθητικό!$E$1:$J$1)-5,'[1]ΣΤΟΙΧΕΙΑ ΕΤΟΥΣ 1'!$AE$48,""))))))</f>
        <v>1632094</v>
      </c>
    </row>
    <row r="3608" spans="1:4" x14ac:dyDescent="0.25">
      <c r="A3608" s="1" t="s">
        <v>61</v>
      </c>
      <c r="B3608" s="6">
        <f>IF(MAX([1]Βοηθητικό!$E$48:$J$48)-2=MAX([1]Βοηθητικό!$E$1:$J$1)-2,'[1]ΣΤΟΙΧΕΙΑ ΕΤΟΥΣ 4'!$BJ$48,IF(MAX([1]Βοηθητικό!$E$48:$J$48)-2=MAX([1]Βοηθητικό!$E$1:$J$1)-3,'[1]ΣΤΟΙΧΕΙΑ ΕΤΟΥΣ 3'!$BJ$48,IF(MAX([1]Βοηθητικό!$E$48:$J$48)-2=MAX([1]Βοηθητικό!$E$1:$J$1)-4,'[1]ΣΤΟΙΧΕΙΑ ΕΤΟΥΣ 2'!$BJ$48,IF(MAX([1]Βοηθητικό!$E$48:$J$48)-2=MAX([1]Βοηθητικό!$E$1:$J$1)-5,'[1]ΣΤΟΙΧΕΙΑ ΕΤΟΥΣ 1'!$BJ$48,""))))</f>
        <v>1726817</v>
      </c>
      <c r="C3608" s="6">
        <f>IF(MAX([1]Βοηθητικό!$E$48:$J$48)-1=MAX([1]Βοηθητικό!$E$1:$J$1)-1,'[1]ΣΤΟΙΧΕΙΑ ΕΤΟΥΣ 5'!$BJ$48,IF(MAX([1]Βοηθητικό!$E$48:$J$48)-1=MAX([1]Βοηθητικό!$E$1:$J$1)-2,'[1]ΣΤΟΙΧΕΙΑ ΕΤΟΥΣ 4'!$BJ$48,IF(MAX([1]Βοηθητικό!$E$48:$J$48)-1=MAX([1]Βοηθητικό!$E$1:$J$1)-3,'[1]ΣΤΟΙΧΕΙΑ ΕΤΟΥΣ 3'!$BJ$48,IF(MAX([1]Βοηθητικό!$E$48:$J$48)-1=MAX([1]Βοηθητικό!$E$1:$J$1)-4,'[1]ΣΤΟΙΧΕΙΑ ΕΤΟΥΣ 2'!$BJ$48,IF(MAX([1]Βοηθητικό!$E$48:$J$48)-1=MAX([1]Βοηθητικό!$E$1:$J$1)-5,'[1]ΣΤΟΙΧΕΙΑ ΕΤΟΥΣ 1'!$BJ$48,"")))))</f>
        <v>1694482</v>
      </c>
      <c r="D3608" s="7">
        <f>IF(MAX([1]Βοηθητικό!$E$48:$J$48)=MAX([1]Βοηθητικό!$E$1:$J$1),'[1]ΣΤΟΙΧΕΙΑ ΕΤΟΥΣ 6'!$BJ$48,IF(MAX([1]Βοηθητικό!$E$48:$J$48)=MAX([1]Βοηθητικό!$E$1:$J$1)-1,'[1]ΣΤΟΙΧΕΙΑ ΕΤΟΥΣ 5'!$BJ$48,IF(MAX([1]Βοηθητικό!$E$48:$J$48)=MAX([1]Βοηθητικό!$E$1:$J$1)-2,'[1]ΣΤΟΙΧΕΙΑ ΕΤΟΥΣ 4'!$BJ$48,IF(MAX([1]Βοηθητικό!$E$48:$J$48)=MAX([1]Βοηθητικό!$E$1:$J$1)-3,'[1]ΣΤΟΙΧΕΙΑ ΕΤΟΥΣ 3'!$BJ$48,IF(MAX([1]Βοηθητικό!$E$48:$J$48)=MAX([1]Βοηθητικό!$E$1:$J$1)-4,'[1]ΣΤΟΙΧΕΙΑ ΕΤΟΥΣ 2'!$BJ$48,IF(MAX([1]Βοηθητικό!$E$48:$J$48)=MAX([1]Βοηθητικό!$E$1:$J$1)-5,'[1]ΣΤΟΙΧΕΙΑ ΕΤΟΥΣ 1'!$BJ$48,""))))))</f>
        <v>1632094</v>
      </c>
    </row>
    <row r="3609" spans="1:4" x14ac:dyDescent="0.25">
      <c r="A3609" s="1" t="s">
        <v>62</v>
      </c>
      <c r="B3609" s="6">
        <f>IF(MAX([1]Βοηθητικό!$E$48:$J$48)-2=MAX([1]Βοηθητικό!$E$1:$J$1)-2,'[1]ΣΤΟΙΧΕΙΑ ΕΤΟΥΣ 4'!$BK$48,IF(MAX([1]Βοηθητικό!$E$48:$J$48)-2=MAX([1]Βοηθητικό!$E$1:$J$1)-3,'[1]ΣΤΟΙΧΕΙΑ ΕΤΟΥΣ 3'!$BK$48,IF(MAX([1]Βοηθητικό!$E$48:$J$48)-2=MAX([1]Βοηθητικό!$E$1:$J$1)-4,'[1]ΣΤΟΙΧΕΙΑ ΕΤΟΥΣ 2'!$BK$48,IF(MAX([1]Βοηθητικό!$E$48:$J$48)-2=MAX([1]Βοηθητικό!$E$1:$J$1)-5,'[1]ΣΤΟΙΧΕΙΑ ΕΤΟΥΣ 1'!$BK$48,""))))</f>
        <v>0</v>
      </c>
      <c r="C3609" s="6">
        <f>IF(MAX([1]Βοηθητικό!$E$48:$J$48)-1=MAX([1]Βοηθητικό!$E$1:$J$1)-1,'[1]ΣΤΟΙΧΕΙΑ ΕΤΟΥΣ 5'!$BK$48,IF(MAX([1]Βοηθητικό!$E$48:$J$48)-1=MAX([1]Βοηθητικό!$E$1:$J$1)-2,'[1]ΣΤΟΙΧΕΙΑ ΕΤΟΥΣ 4'!$BK$48,IF(MAX([1]Βοηθητικό!$E$48:$J$48)-1=MAX([1]Βοηθητικό!$E$1:$J$1)-3,'[1]ΣΤΟΙΧΕΙΑ ΕΤΟΥΣ 3'!$BK$48,IF(MAX([1]Βοηθητικό!$E$48:$J$48)-1=MAX([1]Βοηθητικό!$E$1:$J$1)-4,'[1]ΣΤΟΙΧΕΙΑ ΕΤΟΥΣ 2'!$BK$48,IF(MAX([1]Βοηθητικό!$E$48:$J$48)-1=MAX([1]Βοηθητικό!$E$1:$J$1)-5,'[1]ΣΤΟΙΧΕΙΑ ΕΤΟΥΣ 1'!$BK$48,"")))))</f>
        <v>0</v>
      </c>
      <c r="D3609" s="7">
        <f>IF(MAX([1]Βοηθητικό!$E$48:$J$48)=MAX([1]Βοηθητικό!$E$1:$J$1),'[1]ΣΤΟΙΧΕΙΑ ΕΤΟΥΣ 6'!$BK$48,IF(MAX([1]Βοηθητικό!$E$48:$J$48)=MAX([1]Βοηθητικό!$E$1:$J$1)-1,'[1]ΣΤΟΙΧΕΙΑ ΕΤΟΥΣ 5'!$BK$48,IF(MAX([1]Βοηθητικό!$E$48:$J$48)=MAX([1]Βοηθητικό!$E$1:$J$1)-2,'[1]ΣΤΟΙΧΕΙΑ ΕΤΟΥΣ 4'!$BK$48,IF(MAX([1]Βοηθητικό!$E$48:$J$48)=MAX([1]Βοηθητικό!$E$1:$J$1)-3,'[1]ΣΤΟΙΧΕΙΑ ΕΤΟΥΣ 3'!$BK$48,IF(MAX([1]Βοηθητικό!$E$48:$J$48)=MAX([1]Βοηθητικό!$E$1:$J$1)-4,'[1]ΣΤΟΙΧΕΙΑ ΕΤΟΥΣ 2'!$BK$48,IF(MAX([1]Βοηθητικό!$E$48:$J$48)=MAX([1]Βοηθητικό!$E$1:$J$1)-5,'[1]ΣΤΟΙΧΕΙΑ ΕΤΟΥΣ 1'!$BK$48,""))))))</f>
        <v>0</v>
      </c>
    </row>
    <row r="3610" spans="1:4" x14ac:dyDescent="0.25">
      <c r="A3610" s="1" t="s">
        <v>31</v>
      </c>
      <c r="B3610" s="6">
        <f>IF(MAX([1]Βοηθητικό!$E$48:$J$48)-2=MAX([1]Βοηθητικό!$E$1:$J$1)-2,'[1]ΣΤΟΙΧΕΙΑ ΕΤΟΥΣ 4'!$AF$48,IF(MAX([1]Βοηθητικό!$E$48:$J$48)-2=MAX([1]Βοηθητικό!$E$1:$J$1)-3,'[1]ΣΤΟΙΧΕΙΑ ΕΤΟΥΣ 3'!$AF$48,IF(MAX([1]Βοηθητικό!$E$48:$J$48)-2=MAX([1]Βοηθητικό!$E$1:$J$1)-4,'[1]ΣΤΟΙΧΕΙΑ ΕΤΟΥΣ 2'!$AF$48,IF(MAX([1]Βοηθητικό!$E$48:$J$48)-2=MAX([1]Βοηθητικό!$E$1:$J$1)-5,'[1]ΣΤΟΙΧΕΙΑ ΕΤΟΥΣ 1'!$AF$48,""))))</f>
        <v>386189</v>
      </c>
      <c r="C3610" s="6">
        <f>IF(MAX([1]Βοηθητικό!$E$48:$J$48)-1=MAX([1]Βοηθητικό!$E$1:$J$1)-1,'[1]ΣΤΟΙΧΕΙΑ ΕΤΟΥΣ 5'!$AF$48,IF(MAX([1]Βοηθητικό!$E$48:$J$48)-1=MAX([1]Βοηθητικό!$E$1:$J$1)-2,'[1]ΣΤΟΙΧΕΙΑ ΕΤΟΥΣ 4'!$AF$48,IF(MAX([1]Βοηθητικό!$E$48:$J$48)-1=MAX([1]Βοηθητικό!$E$1:$J$1)-3,'[1]ΣΤΟΙΧΕΙΑ ΕΤΟΥΣ 3'!$AF$48,IF(MAX([1]Βοηθητικό!$E$48:$J$48)-1=MAX([1]Βοηθητικό!$E$1:$J$1)-4,'[1]ΣΤΟΙΧΕΙΑ ΕΤΟΥΣ 2'!$AF$48,IF(MAX([1]Βοηθητικό!$E$48:$J$48)-1=MAX([1]Βοηθητικό!$E$1:$J$1)-5,'[1]ΣΤΟΙΧΕΙΑ ΕΤΟΥΣ 1'!$AF$48,"")))))</f>
        <v>607012</v>
      </c>
      <c r="D3610" s="7">
        <f>IF(MAX([1]Βοηθητικό!$E$48:$J$48)=MAX([1]Βοηθητικό!$E$1:$J$1),'[1]ΣΤΟΙΧΕΙΑ ΕΤΟΥΣ 6'!$AF$48,IF(MAX([1]Βοηθητικό!$E$48:$J$48)=MAX([1]Βοηθητικό!$E$1:$J$1)-1,'[1]ΣΤΟΙΧΕΙΑ ΕΤΟΥΣ 5'!$AF$48,IF(MAX([1]Βοηθητικό!$E$48:$J$48)=MAX([1]Βοηθητικό!$E$1:$J$1)-2,'[1]ΣΤΟΙΧΕΙΑ ΕΤΟΥΣ 4'!$AF$48,IF(MAX([1]Βοηθητικό!$E$48:$J$48)=MAX([1]Βοηθητικό!$E$1:$J$1)-3,'[1]ΣΤΟΙΧΕΙΑ ΕΤΟΥΣ 3'!$AF$48,IF(MAX([1]Βοηθητικό!$E$48:$J$48)=MAX([1]Βοηθητικό!$E$1:$J$1)-4,'[1]ΣΤΟΙΧΕΙΑ ΕΤΟΥΣ 2'!$AF$48,IF(MAX([1]Βοηθητικό!$E$48:$J$48)=MAX([1]Βοηθητικό!$E$1:$J$1)-5,'[1]ΣΤΟΙΧΕΙΑ ΕΤΟΥΣ 1'!$AF$48,""))))))</f>
        <v>417815</v>
      </c>
    </row>
    <row r="3611" spans="1:4" x14ac:dyDescent="0.25">
      <c r="A3611" s="1" t="s">
        <v>187</v>
      </c>
      <c r="B3611" s="6">
        <f>IF(MAX([1]Βοηθητικό!$E$48:$J$48)-2=MAX([1]Βοηθητικό!$E$1:$J$1)-2,'[1]ΣΤΟΙΧΕΙΑ ΕΤΟΥΣ 4'!$AG$48,IF(MAX([1]Βοηθητικό!$E$48:$J$48)-2=MAX([1]Βοηθητικό!$E$1:$J$1)-3,'[1]ΣΤΟΙΧΕΙΑ ΕΤΟΥΣ 3'!$AG$48,IF(MAX([1]Βοηθητικό!$E$48:$J$48)-2=MAX([1]Βοηθητικό!$E$1:$J$1)-4,'[1]ΣΤΟΙΧΕΙΑ ΕΤΟΥΣ 2'!$AG$48,IF(MAX([1]Βοηθητικό!$E$48:$J$48)-2=MAX([1]Βοηθητικό!$E$1:$J$1)-5,'[1]ΣΤΟΙΧΕΙΑ ΕΤΟΥΣ 1'!$AG$48,""))))</f>
        <v>1597</v>
      </c>
      <c r="C3611" s="6">
        <f>IF(MAX([1]Βοηθητικό!$E$48:$J$48)-1=MAX([1]Βοηθητικό!$E$1:$J$1)-1,'[1]ΣΤΟΙΧΕΙΑ ΕΤΟΥΣ 5'!$AG$48,IF(MAX([1]Βοηθητικό!$E$48:$J$48)-1=MAX([1]Βοηθητικό!$E$1:$J$1)-2,'[1]ΣΤΟΙΧΕΙΑ ΕΤΟΥΣ 4'!$AG$48,IF(MAX([1]Βοηθητικό!$E$48:$J$48)-1=MAX([1]Βοηθητικό!$E$1:$J$1)-3,'[1]ΣΤΟΙΧΕΙΑ ΕΤΟΥΣ 3'!$AG$48,IF(MAX([1]Βοηθητικό!$E$48:$J$48)-1=MAX([1]Βοηθητικό!$E$1:$J$1)-4,'[1]ΣΤΟΙΧΕΙΑ ΕΤΟΥΣ 2'!$AG$48,IF(MAX([1]Βοηθητικό!$E$48:$J$48)-1=MAX([1]Βοηθητικό!$E$1:$J$1)-5,'[1]ΣΤΟΙΧΕΙΑ ΕΤΟΥΣ 1'!$AG$48,"")))))</f>
        <v>0</v>
      </c>
      <c r="D3611" s="7">
        <f>IF(MAX([1]Βοηθητικό!$E$48:$J$48)=MAX([1]Βοηθητικό!$E$1:$J$1),'[1]ΣΤΟΙΧΕΙΑ ΕΤΟΥΣ 6'!$AG$48,IF(MAX([1]Βοηθητικό!$E$48:$J$48)=MAX([1]Βοηθητικό!$E$1:$J$1)-1,'[1]ΣΤΟΙΧΕΙΑ ΕΤΟΥΣ 5'!$AG$48,IF(MAX([1]Βοηθητικό!$E$48:$J$48)=MAX([1]Βοηθητικό!$E$1:$J$1)-2,'[1]ΣΤΟΙΧΕΙΑ ΕΤΟΥΣ 4'!$AG$48,IF(MAX([1]Βοηθητικό!$E$48:$J$48)=MAX([1]Βοηθητικό!$E$1:$J$1)-3,'[1]ΣΤΟΙΧΕΙΑ ΕΤΟΥΣ 3'!$AG$48,IF(MAX([1]Βοηθητικό!$E$48:$J$48)=MAX([1]Βοηθητικό!$E$1:$J$1)-4,'[1]ΣΤΟΙΧΕΙΑ ΕΤΟΥΣ 2'!$AG$48,IF(MAX([1]Βοηθητικό!$E$48:$J$48)=MAX([1]Βοηθητικό!$E$1:$J$1)-5,'[1]ΣΤΟΙΧΕΙΑ ΕΤΟΥΣ 1'!$AG$48,""))))))</f>
        <v>0</v>
      </c>
    </row>
    <row r="3612" spans="1:4" x14ac:dyDescent="0.25">
      <c r="A3612" s="1" t="s">
        <v>188</v>
      </c>
      <c r="B3612" s="6">
        <f>IF(MAX([1]Βοηθητικό!$E$48:$J$48)-2=MAX([1]Βοηθητικό!$E$1:$J$1)-2,'[1]ΣΤΟΙΧΕΙΑ ΕΤΟΥΣ 4'!$AH$48,IF(MAX([1]Βοηθητικό!$E$48:$J$48)-2=MAX([1]Βοηθητικό!$E$1:$J$1)-3,'[1]ΣΤΟΙΧΕΙΑ ΕΤΟΥΣ 3'!$AH$48,IF(MAX([1]Βοηθητικό!$E$48:$J$48)-2=MAX([1]Βοηθητικό!$E$1:$J$1)-4,'[1]ΣΤΟΙΧΕΙΑ ΕΤΟΥΣ 2'!$AH$48,IF(MAX([1]Βοηθητικό!$E$48:$J$48)-2=MAX([1]Βοηθητικό!$E$1:$J$1)-5,'[1]ΣΤΟΙΧΕΙΑ ΕΤΟΥΣ 1'!$AH$48,""))))</f>
        <v>276988</v>
      </c>
      <c r="C3612" s="6">
        <f>IF(MAX([1]Βοηθητικό!$E$48:$J$48)-1=MAX([1]Βοηθητικό!$E$1:$J$1)-1,'[1]ΣΤΟΙΧΕΙΑ ΕΤΟΥΣ 5'!$AH$48,IF(MAX([1]Βοηθητικό!$E$48:$J$48)-1=MAX([1]Βοηθητικό!$E$1:$J$1)-2,'[1]ΣΤΟΙΧΕΙΑ ΕΤΟΥΣ 4'!$AH$48,IF(MAX([1]Βοηθητικό!$E$48:$J$48)-1=MAX([1]Βοηθητικό!$E$1:$J$1)-3,'[1]ΣΤΟΙΧΕΙΑ ΕΤΟΥΣ 3'!$AH$48,IF(MAX([1]Βοηθητικό!$E$48:$J$48)-1=MAX([1]Βοηθητικό!$E$1:$J$1)-4,'[1]ΣΤΟΙΧΕΙΑ ΕΤΟΥΣ 2'!$AH$48,IF(MAX([1]Βοηθητικό!$E$48:$J$48)-1=MAX([1]Βοηθητικό!$E$1:$J$1)-5,'[1]ΣΤΟΙΧΕΙΑ ΕΤΟΥΣ 1'!$AH$48,"")))))</f>
        <v>500937</v>
      </c>
      <c r="D3612" s="7">
        <f>IF(MAX([1]Βοηθητικό!$E$48:$J$48)=MAX([1]Βοηθητικό!$E$1:$J$1),'[1]ΣΤΟΙΧΕΙΑ ΕΤΟΥΣ 6'!$AH$48,IF(MAX([1]Βοηθητικό!$E$48:$J$48)=MAX([1]Βοηθητικό!$E$1:$J$1)-1,'[1]ΣΤΟΙΧΕΙΑ ΕΤΟΥΣ 5'!$AH$48,IF(MAX([1]Βοηθητικό!$E$48:$J$48)=MAX([1]Βοηθητικό!$E$1:$J$1)-2,'[1]ΣΤΟΙΧΕΙΑ ΕΤΟΥΣ 4'!$AH$48,IF(MAX([1]Βοηθητικό!$E$48:$J$48)=MAX([1]Βοηθητικό!$E$1:$J$1)-3,'[1]ΣΤΟΙΧΕΙΑ ΕΤΟΥΣ 3'!$AH$48,IF(MAX([1]Βοηθητικό!$E$48:$J$48)=MAX([1]Βοηθητικό!$E$1:$J$1)-4,'[1]ΣΤΟΙΧΕΙΑ ΕΤΟΥΣ 2'!$AH$48,IF(MAX([1]Βοηθητικό!$E$48:$J$48)=MAX([1]Βοηθητικό!$E$1:$J$1)-5,'[1]ΣΤΟΙΧΕΙΑ ΕΤΟΥΣ 1'!$AH$48,""))))))</f>
        <v>372811</v>
      </c>
    </row>
    <row r="3613" spans="1:4" x14ac:dyDescent="0.25">
      <c r="A3613" s="1" t="s">
        <v>189</v>
      </c>
      <c r="B3613" s="6">
        <f>IF(MAX([1]Βοηθητικό!$E$48:$J$48)-2=MAX([1]Βοηθητικό!$E$1:$J$1)-2,'[1]ΣΤΟΙΧΕΙΑ ΕΤΟΥΣ 4'!$AI$48,IF(MAX([1]Βοηθητικό!$E$48:$J$48)-2=MAX([1]Βοηθητικό!$E$1:$J$1)-3,'[1]ΣΤΟΙΧΕΙΑ ΕΤΟΥΣ 3'!$AI$48,IF(MAX([1]Βοηθητικό!$E$48:$J$48)-2=MAX([1]Βοηθητικό!$E$1:$J$1)-4,'[1]ΣΤΟΙΧΕΙΑ ΕΤΟΥΣ 2'!$AI$48,IF(MAX([1]Βοηθητικό!$E$48:$J$48)-2=MAX([1]Βοηθητικό!$E$1:$J$1)-5,'[1]ΣΤΟΙΧΕΙΑ ΕΤΟΥΣ 1'!$AI$48,""))))</f>
        <v>0</v>
      </c>
      <c r="C3613" s="6">
        <f>IF(MAX([1]Βοηθητικό!$E$48:$J$48)-1=MAX([1]Βοηθητικό!$E$1:$J$1)-1,'[1]ΣΤΟΙΧΕΙΑ ΕΤΟΥΣ 5'!$AI$48,IF(MAX([1]Βοηθητικό!$E$48:$J$48)-1=MAX([1]Βοηθητικό!$E$1:$J$1)-2,'[1]ΣΤΟΙΧΕΙΑ ΕΤΟΥΣ 4'!$AI$48,IF(MAX([1]Βοηθητικό!$E$48:$J$48)-1=MAX([1]Βοηθητικό!$E$1:$J$1)-3,'[1]ΣΤΟΙΧΕΙΑ ΕΤΟΥΣ 3'!$AI$48,IF(MAX([1]Βοηθητικό!$E$48:$J$48)-1=MAX([1]Βοηθητικό!$E$1:$J$1)-4,'[1]ΣΤΟΙΧΕΙΑ ΕΤΟΥΣ 2'!$AI$48,IF(MAX([1]Βοηθητικό!$E$48:$J$48)-1=MAX([1]Βοηθητικό!$E$1:$J$1)-5,'[1]ΣΤΟΙΧΕΙΑ ΕΤΟΥΣ 1'!$AI$48,"")))))</f>
        <v>0</v>
      </c>
      <c r="D3613" s="7">
        <f>IF(MAX([1]Βοηθητικό!$E$48:$J$48)=MAX([1]Βοηθητικό!$E$1:$J$1),'[1]ΣΤΟΙΧΕΙΑ ΕΤΟΥΣ 6'!$AI$48,IF(MAX([1]Βοηθητικό!$E$48:$J$48)=MAX([1]Βοηθητικό!$E$1:$J$1)-1,'[1]ΣΤΟΙΧΕΙΑ ΕΤΟΥΣ 5'!$AI$48,IF(MAX([1]Βοηθητικό!$E$48:$J$48)=MAX([1]Βοηθητικό!$E$1:$J$1)-2,'[1]ΣΤΟΙΧΕΙΑ ΕΤΟΥΣ 4'!$AI$48,IF(MAX([1]Βοηθητικό!$E$48:$J$48)=MAX([1]Βοηθητικό!$E$1:$J$1)-3,'[1]ΣΤΟΙΧΕΙΑ ΕΤΟΥΣ 3'!$AI$48,IF(MAX([1]Βοηθητικό!$E$48:$J$48)=MAX([1]Βοηθητικό!$E$1:$J$1)-4,'[1]ΣΤΟΙΧΕΙΑ ΕΤΟΥΣ 2'!$AI$48,IF(MAX([1]Βοηθητικό!$E$48:$J$48)=MAX([1]Βοηθητικό!$E$1:$J$1)-5,'[1]ΣΤΟΙΧΕΙΑ ΕΤΟΥΣ 1'!$AI$48,""))))))</f>
        <v>0</v>
      </c>
    </row>
    <row r="3614" spans="1:4" x14ac:dyDescent="0.25">
      <c r="A3614" s="1" t="s">
        <v>36</v>
      </c>
      <c r="B3614" s="6">
        <f>IF(MAX([1]Βοηθητικό!$E$48:$J$48)-2=MAX([1]Βοηθητικό!$E$1:$J$1)-2,'[1]ΣΤΟΙΧΕΙΑ ΕΤΟΥΣ 4'!$AK$48,IF(MAX([1]Βοηθητικό!$E$48:$J$48)-2=MAX([1]Βοηθητικό!$E$1:$J$1)-3,'[1]ΣΤΟΙΧΕΙΑ ΕΤΟΥΣ 3'!$AK$48,IF(MAX([1]Βοηθητικό!$E$48:$J$48)-2=MAX([1]Βοηθητικό!$E$1:$J$1)-4,'[1]ΣΤΟΙΧΕΙΑ ΕΤΟΥΣ 2'!$AK$48,IF(MAX([1]Βοηθητικό!$E$48:$J$48)-2=MAX([1]Βοηθητικό!$E$1:$J$1)-5,'[1]ΣΤΟΙΧΕΙΑ ΕΤΟΥΣ 1'!$AK$48,""))))</f>
        <v>107604</v>
      </c>
      <c r="C3614" s="6">
        <f>IF(MAX([1]Βοηθητικό!$E$48:$J$48)-1=MAX([1]Βοηθητικό!$E$1:$J$1)-1,'[1]ΣΤΟΙΧΕΙΑ ΕΤΟΥΣ 5'!$AK$48,IF(MAX([1]Βοηθητικό!$E$48:$J$48)-1=MAX([1]Βοηθητικό!$E$1:$J$1)-2,'[1]ΣΤΟΙΧΕΙΑ ΕΤΟΥΣ 4'!$AK$48,IF(MAX([1]Βοηθητικό!$E$48:$J$48)-1=MAX([1]Βοηθητικό!$E$1:$J$1)-3,'[1]ΣΤΟΙΧΕΙΑ ΕΤΟΥΣ 3'!$AK$48,IF(MAX([1]Βοηθητικό!$E$48:$J$48)-1=MAX([1]Βοηθητικό!$E$1:$J$1)-4,'[1]ΣΤΟΙΧΕΙΑ ΕΤΟΥΣ 2'!$AK$48,IF(MAX([1]Βοηθητικό!$E$48:$J$48)-1=MAX([1]Βοηθητικό!$E$1:$J$1)-5,'[1]ΣΤΟΙΧΕΙΑ ΕΤΟΥΣ 1'!$AK$48,"")))))</f>
        <v>106076</v>
      </c>
      <c r="D3614" s="7">
        <f>IF(MAX([1]Βοηθητικό!$E$48:$J$48)=MAX([1]Βοηθητικό!$E$1:$J$1),'[1]ΣΤΟΙΧΕΙΑ ΕΤΟΥΣ 6'!$AK$48,IF(MAX([1]Βοηθητικό!$E$48:$J$48)=MAX([1]Βοηθητικό!$E$1:$J$1)-1,'[1]ΣΤΟΙΧΕΙΑ ΕΤΟΥΣ 5'!$AK$48,IF(MAX([1]Βοηθητικό!$E$48:$J$48)=MAX([1]Βοηθητικό!$E$1:$J$1)-2,'[1]ΣΤΟΙΧΕΙΑ ΕΤΟΥΣ 4'!$AK$48,IF(MAX([1]Βοηθητικό!$E$48:$J$48)=MAX([1]Βοηθητικό!$E$1:$J$1)-3,'[1]ΣΤΟΙΧΕΙΑ ΕΤΟΥΣ 3'!$AK$48,IF(MAX([1]Βοηθητικό!$E$48:$J$48)=MAX([1]Βοηθητικό!$E$1:$J$1)-4,'[1]ΣΤΟΙΧΕΙΑ ΕΤΟΥΣ 2'!$AK$48,IF(MAX([1]Βοηθητικό!$E$48:$J$48)=MAX([1]Βοηθητικό!$E$1:$J$1)-5,'[1]ΣΤΟΙΧΕΙΑ ΕΤΟΥΣ 1'!$AK$48,""))))))</f>
        <v>45004</v>
      </c>
    </row>
    <row r="3615" spans="1:4" x14ac:dyDescent="0.25">
      <c r="A3615" s="1" t="s">
        <v>37</v>
      </c>
      <c r="B3615" s="6">
        <f>IF(MAX([1]Βοηθητικό!$E$48:$J$48)-2=MAX([1]Βοηθητικό!$E$1:$J$1)-2,'[1]ΣΤΟΙΧΕΙΑ ΕΤΟΥΣ 4'!$AL$48,IF(MAX([1]Βοηθητικό!$E$48:$J$48)-2=MAX([1]Βοηθητικό!$E$1:$J$1)-3,'[1]ΣΤΟΙΧΕΙΑ ΕΤΟΥΣ 3'!$AL$48,IF(MAX([1]Βοηθητικό!$E$48:$J$48)-2=MAX([1]Βοηθητικό!$E$1:$J$1)-4,'[1]ΣΤΟΙΧΕΙΑ ΕΤΟΥΣ 2'!$AL$48,IF(MAX([1]Βοηθητικό!$E$48:$J$48)-2=MAX([1]Βοηθητικό!$E$1:$J$1)-5,'[1]ΣΤΟΙΧΕΙΑ ΕΤΟΥΣ 1'!$AL$48,""))))</f>
        <v>3085711</v>
      </c>
      <c r="C3615" s="6">
        <f>IF(MAX([1]Βοηθητικό!$E$48:$J$48)-1=MAX([1]Βοηθητικό!$E$1:$J$1)-1,'[1]ΣΤΟΙΧΕΙΑ ΕΤΟΥΣ 5'!$AL$48,IF(MAX([1]Βοηθητικό!$E$48:$J$48)-1=MAX([1]Βοηθητικό!$E$1:$J$1)-2,'[1]ΣΤΟΙΧΕΙΑ ΕΤΟΥΣ 4'!$AL$48,IF(MAX([1]Βοηθητικό!$E$48:$J$48)-1=MAX([1]Βοηθητικό!$E$1:$J$1)-3,'[1]ΣΤΟΙΧΕΙΑ ΕΤΟΥΣ 3'!$AL$48,IF(MAX([1]Βοηθητικό!$E$48:$J$48)-1=MAX([1]Βοηθητικό!$E$1:$J$1)-4,'[1]ΣΤΟΙΧΕΙΑ ΕΤΟΥΣ 2'!$AL$48,IF(MAX([1]Βοηθητικό!$E$48:$J$48)-1=MAX([1]Βοηθητικό!$E$1:$J$1)-5,'[1]ΣΤΟΙΧΕΙΑ ΕΤΟΥΣ 1'!$AL$48,"")))))</f>
        <v>3454536</v>
      </c>
      <c r="D3615" s="7">
        <f>IF(MAX([1]Βοηθητικό!$E$48:$J$48)=MAX([1]Βοηθητικό!$E$1:$J$1),'[1]ΣΤΟΙΧΕΙΑ ΕΤΟΥΣ 6'!$AL$48,IF(MAX([1]Βοηθητικό!$E$48:$J$48)=MAX([1]Βοηθητικό!$E$1:$J$1)-1,'[1]ΣΤΟΙΧΕΙΑ ΕΤΟΥΣ 5'!$AL$48,IF(MAX([1]Βοηθητικό!$E$48:$J$48)=MAX([1]Βοηθητικό!$E$1:$J$1)-2,'[1]ΣΤΟΙΧΕΙΑ ΕΤΟΥΣ 4'!$AL$48,IF(MAX([1]Βοηθητικό!$E$48:$J$48)=MAX([1]Βοηθητικό!$E$1:$J$1)-3,'[1]ΣΤΟΙΧΕΙΑ ΕΤΟΥΣ 3'!$AL$48,IF(MAX([1]Βοηθητικό!$E$48:$J$48)=MAX([1]Βοηθητικό!$E$1:$J$1)-4,'[1]ΣΤΟΙΧΕΙΑ ΕΤΟΥΣ 2'!$AL$48,IF(MAX([1]Βοηθητικό!$E$48:$J$48)=MAX([1]Βοηθητικό!$E$1:$J$1)-5,'[1]ΣΤΟΙΧΕΙΑ ΕΤΟΥΣ 1'!$AL$48,""))))))</f>
        <v>3276780</v>
      </c>
    </row>
    <row r="3616" spans="1:4" x14ac:dyDescent="0.25">
      <c r="A3616" s="1"/>
      <c r="B3616" s="4" t="str">
        <f>IF(MAX([1]Βοηθητικό!$E$48:$J$48)-2=MAX([1]Βοηθητικό!$E$1:$J$1)-2,LEFT('[1]ΣΤΟΙΧΕΙΑ ΕΤΟΥΣ 4'!$F$48,10),IF(MAX([1]Βοηθητικό!$E$48:$J$48)-2=MAX([1]Βοηθητικό!$E$1:$J$1)-3,LEFT('[1]ΣΤΟΙΧΕΙΑ ΕΤΟΥΣ 3'!$F$48,10),IF(MAX([1]Βοηθητικό!$E$48:$J$48)-2=MAX([1]Βοηθητικό!$E$1:$J$1)-4,LEFT('[1]ΣΤΟΙΧΕΙΑ ΕΤΟΥΣ 2'!$F$48,10),IF(MAX([1]Βοηθητικό!$E$48:$J$48)-2=MAX([1]Βοηθητικό!$E$1:$J$1)-5,LEFT('[1]ΣΤΟΙΧΕΙΑ ΕΤΟΥΣ 1'!$F$48,10),""))))</f>
        <v>01/01/2017</v>
      </c>
      <c r="C3616" s="17" t="str">
        <f>IF(MAX([1]Βοηθητικό!$E$48:$J$48)-1=MAX([1]Βοηθητικό!$E$1:$J$1)-1,LEFT('[1]ΣΤΟΙΧΕΙΑ ΕΤΟΥΣ 5'!$F$48,10),IF(MAX([1]Βοηθητικό!$E$48:$J$48)-1=MAX([1]Βοηθητικό!$E$1:$J$1)-2,LEFT('[1]ΣΤΟΙΧΕΙΑ ΕΤΟΥΣ 4'!$F$48,10),IF(MAX([1]Βοηθητικό!$E$48:$J$48)-1=MAX([1]Βοηθητικό!$E$1:$J$1)-3,LEFT('[1]ΣΤΟΙΧΕΙΑ ΕΤΟΥΣ 3'!$F$48,10),IF(MAX([1]Βοηθητικό!$E$48:$J$48)-1=MAX([1]Βοηθητικό!$E$1:$J$1)-4,LEFT('[1]ΣΤΟΙΧΕΙΑ ΕΤΟΥΣ 2'!$F$48,10),IF(MAX([1]Βοηθητικό!$E$48:$J$48)-1=MAX([1]Βοηθητικό!$E$1:$J$1)-5,LEFT('[1]ΣΤΟΙΧΕΙΑ ΕΤΟΥΣ 1'!$F$48,10),"")))))</f>
        <v>01/01/2018</v>
      </c>
      <c r="D3616" s="5" t="str">
        <f>IF(MAX([1]Βοηθητικό!$E$48:$J$48)=MAX([1]Βοηθητικό!$E$1:$J$1),LEFT('[1]ΣΤΟΙΧΕΙΑ ΕΤΟΥΣ 6'!$F$48,10),IF(MAX([1]Βοηθητικό!$E$48:$J$48)=MAX([1]Βοηθητικό!$E$1:$J$1)-1,LEFT('[1]ΣΤΟΙΧΕΙΑ ΕΤΟΥΣ 5'!$F$48,10),IF(MAX([1]Βοηθητικό!$E$48:$J$48)=MAX([1]Βοηθητικό!$E$1:$J$1)-2,LEFT('[1]ΣΤΟΙΧΕΙΑ ΕΤΟΥΣ 4'!$F$48,10),IF(MAX([1]Βοηθητικό!$E$48:$J$48)=MAX([1]Βοηθητικό!$E$1:$J$1)-3,LEFT('[1]ΣΤΟΙΧΕΙΑ ΕΤΟΥΣ 3'!$F$48,10),IF(MAX([1]Βοηθητικό!$E$48:$J$48)=MAX([1]Βοηθητικό!$E$1:$J$1)-4,LEFT('[1]ΣΤΟΙΧΕΙΑ ΕΤΟΥΣ 2'!$F$48,10),IF(MAX([1]Βοηθητικό!$E$48:$J$48)=MAX([1]Βοηθητικό!$E$1:$J$1)-5,LEFT('[1]ΣΤΟΙΧΕΙΑ ΕΤΟΥΣ 1'!$F$48,10),""))))))</f>
        <v>01/01/2019</v>
      </c>
    </row>
    <row r="3617" spans="1:4" x14ac:dyDescent="0.25">
      <c r="A3617" s="3" t="s">
        <v>190</v>
      </c>
      <c r="B3617" s="4" t="str">
        <f>IF(MAX([1]Βοηθητικό!$E$48:$J$48)-2=MAX([1]Βοηθητικό!$E$1:$J$1)-2,RIGHT('[1]ΣΤΟΙΧΕΙΑ ΕΤΟΥΣ 4'!$F$48,10),IF(MAX([1]Βοηθητικό!$E$48:$J$48)-2=MAX([1]Βοηθητικό!$E$1:$J$1)-3,RIGHT('[1]ΣΤΟΙΧΕΙΑ ΕΤΟΥΣ 3'!$F$48,10),IF(MAX([1]Βοηθητικό!$E$48:$J$48)-2=MAX([1]Βοηθητικό!$E$1:$J$1)-4,RIGHT('[1]ΣΤΟΙΧΕΙΑ ΕΤΟΥΣ 2'!$F$48,10),IF(MAX([1]Βοηθητικό!$E$48:$J$48)-2=MAX([1]Βοηθητικό!$E$1:$J$1)-5,RIGHT('[1]ΣΤΟΙΧΕΙΑ ΕΤΟΥΣ 1'!$F$48,10),""))))</f>
        <v>31/12/2017</v>
      </c>
      <c r="C3617" s="17" t="str">
        <f>IF(MAX([1]Βοηθητικό!$E$48:$J$48)-1=MAX([1]Βοηθητικό!$E$1:$J$1)-1,RIGHT('[1]ΣΤΟΙΧΕΙΑ ΕΤΟΥΣ 5'!$F$48,10),IF(MAX([1]Βοηθητικό!$E$48:$J$48)-1=MAX([1]Βοηθητικό!$E$1:$J$1)-2,RIGHT('[1]ΣΤΟΙΧΕΙΑ ΕΤΟΥΣ 4'!$F$48,10),IF(MAX([1]Βοηθητικό!$E$48:$J$48)-1=MAX([1]Βοηθητικό!$E$1:$J$1)-3,RIGHT('[1]ΣΤΟΙΧΕΙΑ ΕΤΟΥΣ 3'!$F$48,10),IF(MAX([1]Βοηθητικό!$E$48:$J$48)-1=MAX([1]Βοηθητικό!$E$1:$J$1)-4,RIGHT('[1]ΣΤΟΙΧΕΙΑ ΕΤΟΥΣ 2'!$F$48,10),IF(MAX([1]Βοηθητικό!$E$48:$J$48)-1=MAX([1]Βοηθητικό!$E$1:$J$1)-5,RIGHT('[1]ΣΤΟΙΧΕΙΑ ΕΤΟΥΣ 1'!$F$48,10),"")))))</f>
        <v>31/12/2018</v>
      </c>
      <c r="D3617" s="5" t="str">
        <f>IF(MAX([1]Βοηθητικό!$E$48:$J$48)=MAX([1]Βοηθητικό!$E$1:$J$1),RIGHT('[1]ΣΤΟΙΧΕΙΑ ΕΤΟΥΣ 6'!$F$48,10),IF(MAX([1]Βοηθητικό!$E$48:$J$48)=MAX([1]Βοηθητικό!$E$1:$J$1)-1,RIGHT('[1]ΣΤΟΙΧΕΙΑ ΕΤΟΥΣ 5'!$F$48,10),IF(MAX([1]Βοηθητικό!$E$48:$J$48)=MAX([1]Βοηθητικό!$E$1:$J$1)-2,RIGHT('[1]ΣΤΟΙΧΕΙΑ ΕΤΟΥΣ 4'!$F$48,10),IF(MAX([1]Βοηθητικό!$E$48:$J$48)=MAX([1]Βοηθητικό!$E$1:$J$1)-3,RIGHT('[1]ΣΤΟΙΧΕΙΑ ΕΤΟΥΣ 3'!$F$48,10),IF(MAX([1]Βοηθητικό!$E$48:$J$48)=MAX([1]Βοηθητικό!$E$1:$J$1)-4,RIGHT('[1]ΣΤΟΙΧΕΙΑ ΕΤΟΥΣ 2'!$F$48,10),IF(MAX([1]Βοηθητικό!$E$48:$J$48)=MAX([1]Βοηθητικό!$E$1:$J$1)-5,RIGHT('[1]ΣΤΟΙΧΕΙΑ ΕΤΟΥΣ 1'!$F$48,10),""))))))</f>
        <v>31/12/2019</v>
      </c>
    </row>
    <row r="3618" spans="1:4" x14ac:dyDescent="0.25">
      <c r="A3618" s="1" t="s">
        <v>39</v>
      </c>
      <c r="B3618" s="6">
        <f>IF(MAX([1]Βοηθητικό!$E$48:$J$48)-2=MAX([1]Βοηθητικό!$E$1:$J$1)-2,'[1]ΣΤΟΙΧΕΙΑ ΕΤΟΥΣ 4'!$AN$48,IF(MAX([1]Βοηθητικό!$E$48:$J$48)-2=MAX([1]Βοηθητικό!$E$1:$J$1)-3,'[1]ΣΤΟΙΧΕΙΑ ΕΤΟΥΣ 3'!$AN$48,IF(MAX([1]Βοηθητικό!$E$48:$J$48)-2=MAX([1]Βοηθητικό!$E$1:$J$1)-4,'[1]ΣΤΟΙΧΕΙΑ ΕΤΟΥΣ 2'!$AN$48,IF(MAX([1]Βοηθητικό!$E$48:$J$48)-2=MAX([1]Βοηθητικό!$E$1:$J$1)-5,'[1]ΣΤΟΙΧΕΙΑ ΕΤΟΥΣ 1'!$AN$48,""))))</f>
        <v>3296979</v>
      </c>
      <c r="C3618" s="6">
        <f>IF(MAX([1]Βοηθητικό!$E$48:$J$48)-1=MAX([1]Βοηθητικό!$E$1:$J$1)-1,'[1]ΣΤΟΙΧΕΙΑ ΕΤΟΥΣ 5'!$AN$48,IF(MAX([1]Βοηθητικό!$E$48:$J$48)-1=MAX([1]Βοηθητικό!$E$1:$J$1)-2,'[1]ΣΤΟΙΧΕΙΑ ΕΤΟΥΣ 4'!$AN$48,IF(MAX([1]Βοηθητικό!$E$48:$J$48)-1=MAX([1]Βοηθητικό!$E$1:$J$1)-3,'[1]ΣΤΟΙΧΕΙΑ ΕΤΟΥΣ 3'!$AN$48,IF(MAX([1]Βοηθητικό!$E$48:$J$48)-1=MAX([1]Βοηθητικό!$E$1:$J$1)-4,'[1]ΣΤΟΙΧΕΙΑ ΕΤΟΥΣ 2'!$AN$48,IF(MAX([1]Βοηθητικό!$E$48:$J$48)-1=MAX([1]Βοηθητικό!$E$1:$J$1)-5,'[1]ΣΤΟΙΧΕΙΑ ΕΤΟΥΣ 1'!$AN$48,"")))))</f>
        <v>4279965</v>
      </c>
      <c r="D3618" s="7">
        <f>IF(MAX([1]Βοηθητικό!$E$48:$J$48)=MAX([1]Βοηθητικό!$E$1:$J$1),'[1]ΣΤΟΙΧΕΙΑ ΕΤΟΥΣ 6'!$AN$48,IF(MAX([1]Βοηθητικό!$E$48:$J$48)=MAX([1]Βοηθητικό!$E$1:$J$1)-1,'[1]ΣΤΟΙΧΕΙΑ ΕΤΟΥΣ 5'!$AN$48,IF(MAX([1]Βοηθητικό!$E$48:$J$48)=MAX([1]Βοηθητικό!$E$1:$J$1)-2,'[1]ΣΤΟΙΧΕΙΑ ΕΤΟΥΣ 4'!$AN$48,IF(MAX([1]Βοηθητικό!$E$48:$J$48)=MAX([1]Βοηθητικό!$E$1:$J$1)-3,'[1]ΣΤΟΙΧΕΙΑ ΕΤΟΥΣ 3'!$AN$48,IF(MAX([1]Βοηθητικό!$E$48:$J$48)=MAX([1]Βοηθητικό!$E$1:$J$1)-4,'[1]ΣΤΟΙΧΕΙΑ ΕΤΟΥΣ 2'!$AN$48,IF(MAX([1]Βοηθητικό!$E$48:$J$48)=MAX([1]Βοηθητικό!$E$1:$J$1)-5,'[1]ΣΤΟΙΧΕΙΑ ΕΤΟΥΣ 1'!$AN$48,""))))))</f>
        <v>4176901</v>
      </c>
    </row>
    <row r="3619" spans="1:4" x14ac:dyDescent="0.25">
      <c r="A3619" s="1" t="s">
        <v>40</v>
      </c>
      <c r="B3619" s="6">
        <f>IF(MAX([1]Βοηθητικό!$E$48:$J$48)-2=MAX([1]Βοηθητικό!$E$1:$J$1)-2,'[1]ΣΤΟΙΧΕΙΑ ΕΤΟΥΣ 4'!$AO$48,IF(MAX([1]Βοηθητικό!$E$48:$J$48)-2=MAX([1]Βοηθητικό!$E$1:$J$1)-3,'[1]ΣΤΟΙΧΕΙΑ ΕΤΟΥΣ 3'!$AO$48,IF(MAX([1]Βοηθητικό!$E$48:$J$48)-2=MAX([1]Βοηθητικό!$E$1:$J$1)-4,'[1]ΣΤΟΙΧΕΙΑ ΕΤΟΥΣ 2'!$AO$48,IF(MAX([1]Βοηθητικό!$E$48:$J$48)-2=MAX([1]Βοηθητικό!$E$1:$J$1)-5,'[1]ΣΤΟΙΧΕΙΑ ΕΤΟΥΣ 1'!$AO$48,""))))</f>
        <v>2694895</v>
      </c>
      <c r="C3619" s="6">
        <f>IF(MAX([1]Βοηθητικό!$E$48:$J$48)-1=MAX([1]Βοηθητικό!$E$1:$J$1)-1,'[1]ΣΤΟΙΧΕΙΑ ΕΤΟΥΣ 5'!$AO$48,IF(MAX([1]Βοηθητικό!$E$48:$J$48)-1=MAX([1]Βοηθητικό!$E$1:$J$1)-2,'[1]ΣΤΟΙΧΕΙΑ ΕΤΟΥΣ 4'!$AO$48,IF(MAX([1]Βοηθητικό!$E$48:$J$48)-1=MAX([1]Βοηθητικό!$E$1:$J$1)-3,'[1]ΣΤΟΙΧΕΙΑ ΕΤΟΥΣ 3'!$AO$48,IF(MAX([1]Βοηθητικό!$E$48:$J$48)-1=MAX([1]Βοηθητικό!$E$1:$J$1)-4,'[1]ΣΤΟΙΧΕΙΑ ΕΤΟΥΣ 2'!$AO$48,IF(MAX([1]Βοηθητικό!$E$48:$J$48)-1=MAX([1]Βοηθητικό!$E$1:$J$1)-5,'[1]ΣΤΟΙΧΕΙΑ ΕΤΟΥΣ 1'!$AO$48,"")))))</f>
        <v>3346594</v>
      </c>
      <c r="D3619" s="7">
        <f>IF(MAX([1]Βοηθητικό!$E$48:$J$48)=MAX([1]Βοηθητικό!$E$1:$J$1),'[1]ΣΤΟΙΧΕΙΑ ΕΤΟΥΣ 6'!$AO$48,IF(MAX([1]Βοηθητικό!$E$48:$J$48)=MAX([1]Βοηθητικό!$E$1:$J$1)-1,'[1]ΣΤΟΙΧΕΙΑ ΕΤΟΥΣ 5'!$AO$48,IF(MAX([1]Βοηθητικό!$E$48:$J$48)=MAX([1]Βοηθητικό!$E$1:$J$1)-2,'[1]ΣΤΟΙΧΕΙΑ ΕΤΟΥΣ 4'!$AO$48,IF(MAX([1]Βοηθητικό!$E$48:$J$48)=MAX([1]Βοηθητικό!$E$1:$J$1)-3,'[1]ΣΤΟΙΧΕΙΑ ΕΤΟΥΣ 3'!$AO$48,IF(MAX([1]Βοηθητικό!$E$48:$J$48)=MAX([1]Βοηθητικό!$E$1:$J$1)-4,'[1]ΣΤΟΙΧΕΙΑ ΕΤΟΥΣ 2'!$AO$48,IF(MAX([1]Βοηθητικό!$E$48:$J$48)=MAX([1]Βοηθητικό!$E$1:$J$1)-5,'[1]ΣΤΟΙΧΕΙΑ ΕΤΟΥΣ 1'!$AO$48,""))))))</f>
        <v>3297007</v>
      </c>
    </row>
    <row r="3620" spans="1:4" x14ac:dyDescent="0.25">
      <c r="A3620" s="1" t="s">
        <v>41</v>
      </c>
      <c r="B3620" s="6">
        <f>IF(MAX([1]Βοηθητικό!$E$48:$J$48)-2=MAX([1]Βοηθητικό!$E$1:$J$1)-2,'[1]ΣΤΟΙΧΕΙΑ ΕΤΟΥΣ 4'!$AP$48,IF(MAX([1]Βοηθητικό!$E$48:$J$48)-2=MAX([1]Βοηθητικό!$E$1:$J$1)-3,'[1]ΣΤΟΙΧΕΙΑ ΕΤΟΥΣ 3'!$AP$48,IF(MAX([1]Βοηθητικό!$E$48:$J$48)-2=MAX([1]Βοηθητικό!$E$1:$J$1)-4,'[1]ΣΤΟΙΧΕΙΑ ΕΤΟΥΣ 2'!$AP$48,IF(MAX([1]Βοηθητικό!$E$48:$J$48)-2=MAX([1]Βοηθητικό!$E$1:$J$1)-5,'[1]ΣΤΟΙΧΕΙΑ ΕΤΟΥΣ 1'!$AP$48,""))))</f>
        <v>602084</v>
      </c>
      <c r="C3620" s="6">
        <f>IF(MAX([1]Βοηθητικό!$E$48:$J$48)-1=MAX([1]Βοηθητικό!$E$1:$J$1)-1,'[1]ΣΤΟΙΧΕΙΑ ΕΤΟΥΣ 5'!$AP$48,IF(MAX([1]Βοηθητικό!$E$48:$J$48)-1=MAX([1]Βοηθητικό!$E$1:$J$1)-2,'[1]ΣΤΟΙΧΕΙΑ ΕΤΟΥΣ 4'!$AP$48,IF(MAX([1]Βοηθητικό!$E$48:$J$48)-1=MAX([1]Βοηθητικό!$E$1:$J$1)-3,'[1]ΣΤΟΙΧΕΙΑ ΕΤΟΥΣ 3'!$AP$48,IF(MAX([1]Βοηθητικό!$E$48:$J$48)-1=MAX([1]Βοηθητικό!$E$1:$J$1)-4,'[1]ΣΤΟΙΧΕΙΑ ΕΤΟΥΣ 2'!$AP$48,IF(MAX([1]Βοηθητικό!$E$48:$J$48)-1=MAX([1]Βοηθητικό!$E$1:$J$1)-5,'[1]ΣΤΟΙΧΕΙΑ ΕΤΟΥΣ 1'!$AP$48,"")))))</f>
        <v>933371</v>
      </c>
      <c r="D3620" s="7">
        <f>IF(MAX([1]Βοηθητικό!$E$48:$J$48)=MAX([1]Βοηθητικό!$E$1:$J$1),'[1]ΣΤΟΙΧΕΙΑ ΕΤΟΥΣ 6'!$AP$48,IF(MAX([1]Βοηθητικό!$E$48:$J$48)=MAX([1]Βοηθητικό!$E$1:$J$1)-1,'[1]ΣΤΟΙΧΕΙΑ ΕΤΟΥΣ 5'!$AP$48,IF(MAX([1]Βοηθητικό!$E$48:$J$48)=MAX([1]Βοηθητικό!$E$1:$J$1)-2,'[1]ΣΤΟΙΧΕΙΑ ΕΤΟΥΣ 4'!$AP$48,IF(MAX([1]Βοηθητικό!$E$48:$J$48)=MAX([1]Βοηθητικό!$E$1:$J$1)-3,'[1]ΣΤΟΙΧΕΙΑ ΕΤΟΥΣ 3'!$AP$48,IF(MAX([1]Βοηθητικό!$E$48:$J$48)=MAX([1]Βοηθητικό!$E$1:$J$1)-4,'[1]ΣΤΟΙΧΕΙΑ ΕΤΟΥΣ 2'!$AP$48,IF(MAX([1]Βοηθητικό!$E$48:$J$48)=MAX([1]Βοηθητικό!$E$1:$J$1)-5,'[1]ΣΤΟΙΧΕΙΑ ΕΤΟΥΣ 1'!$AP$48,""))))))</f>
        <v>879895</v>
      </c>
    </row>
    <row r="3621" spans="1:4" x14ac:dyDescent="0.25">
      <c r="A3621" s="1" t="s">
        <v>42</v>
      </c>
      <c r="B3621" s="6">
        <f>IF(MAX([1]Βοηθητικό!$E$48:$J$48)-2=MAX([1]Βοηθητικό!$E$1:$J$1)-2,'[1]ΣΤΟΙΧΕΙΑ ΕΤΟΥΣ 4'!$AQ$48,IF(MAX([1]Βοηθητικό!$E$48:$J$48)-2=MAX([1]Βοηθητικό!$E$1:$J$1)-3,'[1]ΣΤΟΙΧΕΙΑ ΕΤΟΥΣ 3'!$AQ$48,IF(MAX([1]Βοηθητικό!$E$48:$J$48)-2=MAX([1]Βοηθητικό!$E$1:$J$1)-4,'[1]ΣΤΟΙΧΕΙΑ ΕΤΟΥΣ 2'!$AQ$48,IF(MAX([1]Βοηθητικό!$E$48:$J$48)-2=MAX([1]Βοηθητικό!$E$1:$J$1)-5,'[1]ΣΤΟΙΧΕΙΑ ΕΤΟΥΣ 1'!$AQ$48,""))))</f>
        <v>13787</v>
      </c>
      <c r="C3621" s="6">
        <f>IF(MAX([1]Βοηθητικό!$E$48:$J$48)-1=MAX([1]Βοηθητικό!$E$1:$J$1)-1,'[1]ΣΤΟΙΧΕΙΑ ΕΤΟΥΣ 5'!$AQ$48,IF(MAX([1]Βοηθητικό!$E$48:$J$48)-1=MAX([1]Βοηθητικό!$E$1:$J$1)-2,'[1]ΣΤΟΙΧΕΙΑ ΕΤΟΥΣ 4'!$AQ$48,IF(MAX([1]Βοηθητικό!$E$48:$J$48)-1=MAX([1]Βοηθητικό!$E$1:$J$1)-3,'[1]ΣΤΟΙΧΕΙΑ ΕΤΟΥΣ 3'!$AQ$48,IF(MAX([1]Βοηθητικό!$E$48:$J$48)-1=MAX([1]Βοηθητικό!$E$1:$J$1)-4,'[1]ΣΤΟΙΧΕΙΑ ΕΤΟΥΣ 2'!$AQ$48,IF(MAX([1]Βοηθητικό!$E$48:$J$48)-1=MAX([1]Βοηθητικό!$E$1:$J$1)-5,'[1]ΣΤΟΙΧΕΙΑ ΕΤΟΥΣ 1'!$AQ$48,"")))))</f>
        <v>18793</v>
      </c>
      <c r="D3621" s="7">
        <f>IF(MAX([1]Βοηθητικό!$E$48:$J$48)=MAX([1]Βοηθητικό!$E$1:$J$1),'[1]ΣΤΟΙΧΕΙΑ ΕΤΟΥΣ 6'!$AQ$48,IF(MAX([1]Βοηθητικό!$E$48:$J$48)=MAX([1]Βοηθητικό!$E$1:$J$1)-1,'[1]ΣΤΟΙΧΕΙΑ ΕΤΟΥΣ 5'!$AQ$48,IF(MAX([1]Βοηθητικό!$E$48:$J$48)=MAX([1]Βοηθητικό!$E$1:$J$1)-2,'[1]ΣΤΟΙΧΕΙΑ ΕΤΟΥΣ 4'!$AQ$48,IF(MAX([1]Βοηθητικό!$E$48:$J$48)=MAX([1]Βοηθητικό!$E$1:$J$1)-3,'[1]ΣΤΟΙΧΕΙΑ ΕΤΟΥΣ 3'!$AQ$48,IF(MAX([1]Βοηθητικό!$E$48:$J$48)=MAX([1]Βοηθητικό!$E$1:$J$1)-4,'[1]ΣΤΟΙΧΕΙΑ ΕΤΟΥΣ 2'!$AQ$48,IF(MAX([1]Βοηθητικό!$E$48:$J$48)=MAX([1]Βοηθητικό!$E$1:$J$1)-5,'[1]ΣΤΟΙΧΕΙΑ ΕΤΟΥΣ 1'!$AQ$48,""))))))</f>
        <v>54188</v>
      </c>
    </row>
    <row r="3622" spans="1:4" x14ac:dyDescent="0.25">
      <c r="A3622" s="1" t="s">
        <v>43</v>
      </c>
      <c r="B3622" s="6">
        <f>IF(MAX([1]Βοηθητικό!$E$48:$J$48)-2=MAX([1]Βοηθητικό!$E$1:$J$1)-2,'[1]ΣΤΟΙΧΕΙΑ ΕΤΟΥΣ 4'!$AR$48,IF(MAX([1]Βοηθητικό!$E$48:$J$48)-2=MAX([1]Βοηθητικό!$E$1:$J$1)-3,'[1]ΣΤΟΙΧΕΙΑ ΕΤΟΥΣ 3'!$AR$48,IF(MAX([1]Βοηθητικό!$E$48:$J$48)-2=MAX([1]Βοηθητικό!$E$1:$J$1)-4,'[1]ΣΤΟΙΧΕΙΑ ΕΤΟΥΣ 2'!$AR$48,IF(MAX([1]Βοηθητικό!$E$48:$J$48)-2=MAX([1]Βοηθητικό!$E$1:$J$1)-5,'[1]ΣΤΟΙΧΕΙΑ ΕΤΟΥΣ 1'!$AR$48,""))))</f>
        <v>50076</v>
      </c>
      <c r="C3622" s="6">
        <f>IF(MAX([1]Βοηθητικό!$E$48:$J$48)-1=MAX([1]Βοηθητικό!$E$1:$J$1)-1,'[1]ΣΤΟΙΧΕΙΑ ΕΤΟΥΣ 5'!$AR$48,IF(MAX([1]Βοηθητικό!$E$48:$J$48)-1=MAX([1]Βοηθητικό!$E$1:$J$1)-2,'[1]ΣΤΟΙΧΕΙΑ ΕΤΟΥΣ 4'!$AR$48,IF(MAX([1]Βοηθητικό!$E$48:$J$48)-1=MAX([1]Βοηθητικό!$E$1:$J$1)-3,'[1]ΣΤΟΙΧΕΙΑ ΕΤΟΥΣ 3'!$AR$48,IF(MAX([1]Βοηθητικό!$E$48:$J$48)-1=MAX([1]Βοηθητικό!$E$1:$J$1)-4,'[1]ΣΤΟΙΧΕΙΑ ΕΤΟΥΣ 2'!$AR$48,IF(MAX([1]Βοηθητικό!$E$48:$J$48)-1=MAX([1]Βοηθητικό!$E$1:$J$1)-5,'[1]ΣΤΟΙΧΕΙΑ ΕΤΟΥΣ 1'!$AR$48,"")))))</f>
        <v>52813</v>
      </c>
      <c r="D3622" s="7">
        <f>IF(MAX([1]Βοηθητικό!$E$48:$J$48)=MAX([1]Βοηθητικό!$E$1:$J$1),'[1]ΣΤΟΙΧΕΙΑ ΕΤΟΥΣ 6'!$AR$48,IF(MAX([1]Βοηθητικό!$E$48:$J$48)=MAX([1]Βοηθητικό!$E$1:$J$1)-1,'[1]ΣΤΟΙΧΕΙΑ ΕΤΟΥΣ 5'!$AR$48,IF(MAX([1]Βοηθητικό!$E$48:$J$48)=MAX([1]Βοηθητικό!$E$1:$J$1)-2,'[1]ΣΤΟΙΧΕΙΑ ΕΤΟΥΣ 4'!$AR$48,IF(MAX([1]Βοηθητικό!$E$48:$J$48)=MAX([1]Βοηθητικό!$E$1:$J$1)-3,'[1]ΣΤΟΙΧΕΙΑ ΕΤΟΥΣ 3'!$AR$48,IF(MAX([1]Βοηθητικό!$E$48:$J$48)=MAX([1]Βοηθητικό!$E$1:$J$1)-4,'[1]ΣΤΟΙΧΕΙΑ ΕΤΟΥΣ 2'!$AR$48,IF(MAX([1]Βοηθητικό!$E$48:$J$48)=MAX([1]Βοηθητικό!$E$1:$J$1)-5,'[1]ΣΤΟΙΧΕΙΑ ΕΤΟΥΣ 1'!$AR$48,""))))))</f>
        <v>53184</v>
      </c>
    </row>
    <row r="3623" spans="1:4" x14ac:dyDescent="0.25">
      <c r="A3623" s="1" t="s">
        <v>44</v>
      </c>
      <c r="B3623" s="6">
        <f>IF(MAX([1]Βοηθητικό!$E$48:$J$48)-2=MAX([1]Βοηθητικό!$E$1:$J$1)-2,'[1]ΣΤΟΙΧΕΙΑ ΕΤΟΥΣ 4'!$AS$48,IF(MAX([1]Βοηθητικό!$E$48:$J$48)-2=MAX([1]Βοηθητικό!$E$1:$J$1)-3,'[1]ΣΤΟΙΧΕΙΑ ΕΤΟΥΣ 3'!$AS$48,IF(MAX([1]Βοηθητικό!$E$48:$J$48)-2=MAX([1]Βοηθητικό!$E$1:$J$1)-4,'[1]ΣΤΟΙΧΕΙΑ ΕΤΟΥΣ 2'!$AS$48,IF(MAX([1]Βοηθητικό!$E$48:$J$48)-2=MAX([1]Βοηθητικό!$E$1:$J$1)-5,'[1]ΣΤΟΙΧΕΙΑ ΕΤΟΥΣ 1'!$AS$48,""))))</f>
        <v>465405</v>
      </c>
      <c r="C3623" s="6">
        <f>IF(MAX([1]Βοηθητικό!$E$48:$J$48)-1=MAX([1]Βοηθητικό!$E$1:$J$1)-1,'[1]ΣΤΟΙΧΕΙΑ ΕΤΟΥΣ 5'!$AS$48,IF(MAX([1]Βοηθητικό!$E$48:$J$48)-1=MAX([1]Βοηθητικό!$E$1:$J$1)-2,'[1]ΣΤΟΙΧΕΙΑ ΕΤΟΥΣ 4'!$AS$48,IF(MAX([1]Βοηθητικό!$E$48:$J$48)-1=MAX([1]Βοηθητικό!$E$1:$J$1)-3,'[1]ΣΤΟΙΧΕΙΑ ΕΤΟΥΣ 3'!$AS$48,IF(MAX([1]Βοηθητικό!$E$48:$J$48)-1=MAX([1]Βοηθητικό!$E$1:$J$1)-4,'[1]ΣΤΟΙΧΕΙΑ ΕΤΟΥΣ 2'!$AS$48,IF(MAX([1]Βοηθητικό!$E$48:$J$48)-1=MAX([1]Βοηθητικό!$E$1:$J$1)-5,'[1]ΣΤΟΙΧΕΙΑ ΕΤΟΥΣ 1'!$AS$48,"")))))</f>
        <v>607837</v>
      </c>
      <c r="D3623" s="7">
        <f>IF(MAX([1]Βοηθητικό!$E$48:$J$48)=MAX([1]Βοηθητικό!$E$1:$J$1),'[1]ΣΤΟΙΧΕΙΑ ΕΤΟΥΣ 6'!$AS$48,IF(MAX([1]Βοηθητικό!$E$48:$J$48)=MAX([1]Βοηθητικό!$E$1:$J$1)-1,'[1]ΣΤΟΙΧΕΙΑ ΕΤΟΥΣ 5'!$AS$48,IF(MAX([1]Βοηθητικό!$E$48:$J$48)=MAX([1]Βοηθητικό!$E$1:$J$1)-2,'[1]ΣΤΟΙΧΕΙΑ ΕΤΟΥΣ 4'!$AS$48,IF(MAX([1]Βοηθητικό!$E$48:$J$48)=MAX([1]Βοηθητικό!$E$1:$J$1)-3,'[1]ΣΤΟΙΧΕΙΑ ΕΤΟΥΣ 3'!$AS$48,IF(MAX([1]Βοηθητικό!$E$48:$J$48)=MAX([1]Βοηθητικό!$E$1:$J$1)-4,'[1]ΣΤΟΙΧΕΙΑ ΕΤΟΥΣ 2'!$AS$48,IF(MAX([1]Βοηθητικό!$E$48:$J$48)=MAX([1]Βοηθητικό!$E$1:$J$1)-5,'[1]ΣΤΟΙΧΕΙΑ ΕΤΟΥΣ 1'!$AS$48,""))))))</f>
        <v>726307</v>
      </c>
    </row>
    <row r="3624" spans="1:4" x14ac:dyDescent="0.25">
      <c r="A3624" s="1" t="s">
        <v>45</v>
      </c>
      <c r="B3624" s="6">
        <f>IF(MAX([1]Βοηθητικό!$E$48:$J$48)-2=MAX([1]Βοηθητικό!$E$1:$J$1)-2,'[1]ΣΤΟΙΧΕΙΑ ΕΤΟΥΣ 4'!$AT$48,IF(MAX([1]Βοηθητικό!$E$48:$J$48)-2=MAX([1]Βοηθητικό!$E$1:$J$1)-3,'[1]ΣΤΟΙΧΕΙΑ ΕΤΟΥΣ 3'!$AT$48,IF(MAX([1]Βοηθητικό!$E$48:$J$48)-2=MAX([1]Βοηθητικό!$E$1:$J$1)-4,'[1]ΣΤΟΙΧΕΙΑ ΕΤΟΥΣ 2'!$AT$48,IF(MAX([1]Βοηθητικό!$E$48:$J$48)-2=MAX([1]Βοηθητικό!$E$1:$J$1)-5,'[1]ΣΤΟΙΧΕΙΑ ΕΤΟΥΣ 1'!$AT$48,""))))</f>
        <v>100389</v>
      </c>
      <c r="C3624" s="6">
        <f>IF(MAX([1]Βοηθητικό!$E$48:$J$48)-1=MAX([1]Βοηθητικό!$E$1:$J$1)-1,'[1]ΣΤΟΙΧΕΙΑ ΕΤΟΥΣ 5'!$AT$48,IF(MAX([1]Βοηθητικό!$E$48:$J$48)-1=MAX([1]Βοηθητικό!$E$1:$J$1)-2,'[1]ΣΤΟΙΧΕΙΑ ΕΤΟΥΣ 4'!$AT$48,IF(MAX([1]Βοηθητικό!$E$48:$J$48)-1=MAX([1]Βοηθητικό!$E$1:$J$1)-3,'[1]ΣΤΟΙΧΕΙΑ ΕΤΟΥΣ 3'!$AT$48,IF(MAX([1]Βοηθητικό!$E$48:$J$48)-1=MAX([1]Βοηθητικό!$E$1:$J$1)-4,'[1]ΣΤΟΙΧΕΙΑ ΕΤΟΥΣ 2'!$AT$48,IF(MAX([1]Βοηθητικό!$E$48:$J$48)-1=MAX([1]Βοηθητικό!$E$1:$J$1)-5,'[1]ΣΤΟΙΧΕΙΑ ΕΤΟΥΣ 1'!$AT$48,"")))))</f>
        <v>291514</v>
      </c>
      <c r="D3624" s="7">
        <f>IF(MAX([1]Βοηθητικό!$E$48:$J$48)=MAX([1]Βοηθητικό!$E$1:$J$1),'[1]ΣΤΟΙΧΕΙΑ ΕΤΟΥΣ 6'!$AT$48,IF(MAX([1]Βοηθητικό!$E$48:$J$48)=MAX([1]Βοηθητικό!$E$1:$J$1)-1,'[1]ΣΤΟΙΧΕΙΑ ΕΤΟΥΣ 5'!$AT$48,IF(MAX([1]Βοηθητικό!$E$48:$J$48)=MAX([1]Βοηθητικό!$E$1:$J$1)-2,'[1]ΣΤΟΙΧΕΙΑ ΕΤΟΥΣ 4'!$AT$48,IF(MAX([1]Βοηθητικό!$E$48:$J$48)=MAX([1]Βοηθητικό!$E$1:$J$1)-3,'[1]ΣΤΟΙΧΕΙΑ ΕΤΟΥΣ 3'!$AT$48,IF(MAX([1]Βοηθητικό!$E$48:$J$48)=MAX([1]Βοηθητικό!$E$1:$J$1)-4,'[1]ΣΤΟΙΧΕΙΑ ΕΤΟΥΣ 2'!$AT$48,IF(MAX([1]Βοηθητικό!$E$48:$J$48)=MAX([1]Βοηθητικό!$E$1:$J$1)-5,'[1]ΣΤΟΙΧΕΙΑ ΕΤΟΥΣ 1'!$AT$48,""))))))</f>
        <v>154592</v>
      </c>
    </row>
    <row r="3625" spans="1:4" x14ac:dyDescent="0.25">
      <c r="A3625" s="1" t="s">
        <v>46</v>
      </c>
      <c r="B3625" s="6">
        <f>IF(MAX([1]Βοηθητικό!$E$48:$J$48)-2=MAX([1]Βοηθητικό!$E$1:$J$1)-2,'[1]ΣΤΟΙΧΕΙΑ ΕΤΟΥΣ 4'!$AU$48,IF(MAX([1]Βοηθητικό!$E$48:$J$48)-2=MAX([1]Βοηθητικό!$E$1:$J$1)-3,'[1]ΣΤΟΙΧΕΙΑ ΕΤΟΥΣ 3'!$AU$48,IF(MAX([1]Βοηθητικό!$E$48:$J$48)-2=MAX([1]Βοηθητικό!$E$1:$J$1)-4,'[1]ΣΤΟΙΧΕΙΑ ΕΤΟΥΣ 2'!$AU$48,IF(MAX([1]Βοηθητικό!$E$48:$J$48)-2=MAX([1]Βοηθητικό!$E$1:$J$1)-5,'[1]ΣΤΟΙΧΕΙΑ ΕΤΟΥΣ 1'!$AU$48,""))))</f>
        <v>0</v>
      </c>
      <c r="C3625" s="6">
        <f>IF(MAX([1]Βοηθητικό!$E$48:$J$48)-1=MAX([1]Βοηθητικό!$E$1:$J$1)-1,'[1]ΣΤΟΙΧΕΙΑ ΕΤΟΥΣ 5'!$AU$48,IF(MAX([1]Βοηθητικό!$E$48:$J$48)-1=MAX([1]Βοηθητικό!$E$1:$J$1)-2,'[1]ΣΤΟΙΧΕΙΑ ΕΤΟΥΣ 4'!$AU$48,IF(MAX([1]Βοηθητικό!$E$48:$J$48)-1=MAX([1]Βοηθητικό!$E$1:$J$1)-3,'[1]ΣΤΟΙΧΕΙΑ ΕΤΟΥΣ 3'!$AU$48,IF(MAX([1]Βοηθητικό!$E$48:$J$48)-1=MAX([1]Βοηθητικό!$E$1:$J$1)-4,'[1]ΣΤΟΙΧΕΙΑ ΕΤΟΥΣ 2'!$AU$48,IF(MAX([1]Βοηθητικό!$E$48:$J$48)-1=MAX([1]Βοηθητικό!$E$1:$J$1)-5,'[1]ΣΤΟΙΧΕΙΑ ΕΤΟΥΣ 1'!$AU$48,"")))))</f>
        <v>0</v>
      </c>
      <c r="D3625" s="7">
        <f>IF(MAX([1]Βοηθητικό!$E$48:$J$48)=MAX([1]Βοηθητικό!$E$1:$J$1),'[1]ΣΤΟΙΧΕΙΑ ΕΤΟΥΣ 6'!$AU$48,IF(MAX([1]Βοηθητικό!$E$48:$J$48)=MAX([1]Βοηθητικό!$E$1:$J$1)-1,'[1]ΣΤΟΙΧΕΙΑ ΕΤΟΥΣ 5'!$AU$48,IF(MAX([1]Βοηθητικό!$E$48:$J$48)=MAX([1]Βοηθητικό!$E$1:$J$1)-2,'[1]ΣΤΟΙΧΕΙΑ ΕΤΟΥΣ 4'!$AU$48,IF(MAX([1]Βοηθητικό!$E$48:$J$48)=MAX([1]Βοηθητικό!$E$1:$J$1)-3,'[1]ΣΤΟΙΧΕΙΑ ΕΤΟΥΣ 3'!$AU$48,IF(MAX([1]Βοηθητικό!$E$48:$J$48)=MAX([1]Βοηθητικό!$E$1:$J$1)-4,'[1]ΣΤΟΙΧΕΙΑ ΕΤΟΥΣ 2'!$AU$48,IF(MAX([1]Βοηθητικό!$E$48:$J$48)=MAX([1]Βοηθητικό!$E$1:$J$1)-5,'[1]ΣΤΟΙΧΕΙΑ ΕΤΟΥΣ 1'!$AU$48,""))))))</f>
        <v>0</v>
      </c>
    </row>
    <row r="3626" spans="1:4" x14ac:dyDescent="0.25">
      <c r="A3626" s="1" t="s">
        <v>47</v>
      </c>
      <c r="B3626" s="6">
        <f>IF(MAX([1]Βοηθητικό!$E$48:$J$48)-2=MAX([1]Βοηθητικό!$E$1:$J$1)-2,'[1]ΣΤΟΙΧΕΙΑ ΕΤΟΥΣ 4'!$AV$48,IF(MAX([1]Βοηθητικό!$E$48:$J$48)-2=MAX([1]Βοηθητικό!$E$1:$J$1)-3,'[1]ΣΤΟΙΧΕΙΑ ΕΤΟΥΣ 3'!$AV$48,IF(MAX([1]Βοηθητικό!$E$48:$J$48)-2=MAX([1]Βοηθητικό!$E$1:$J$1)-4,'[1]ΣΤΟΙΧΕΙΑ ΕΤΟΥΣ 2'!$AV$48,IF(MAX([1]Βοηθητικό!$E$48:$J$48)-2=MAX([1]Βοηθητικό!$E$1:$J$1)-5,'[1]ΣΤΟΙΧΕΙΑ ΕΤΟΥΣ 1'!$AV$48,""))))</f>
        <v>0</v>
      </c>
      <c r="C3626" s="6">
        <f>IF(MAX([1]Βοηθητικό!$E$48:$J$48)-1=MAX([1]Βοηθητικό!$E$1:$J$1)-1,'[1]ΣΤΟΙΧΕΙΑ ΕΤΟΥΣ 5'!$AV$48,IF(MAX([1]Βοηθητικό!$E$48:$J$48)-1=MAX([1]Βοηθητικό!$E$1:$J$1)-2,'[1]ΣΤΟΙΧΕΙΑ ΕΤΟΥΣ 4'!$AV$48,IF(MAX([1]Βοηθητικό!$E$48:$J$48)-1=MAX([1]Βοηθητικό!$E$1:$J$1)-3,'[1]ΣΤΟΙΧΕΙΑ ΕΤΟΥΣ 3'!$AV$48,IF(MAX([1]Βοηθητικό!$E$48:$J$48)-1=MAX([1]Βοηθητικό!$E$1:$J$1)-4,'[1]ΣΤΟΙΧΕΙΑ ΕΤΟΥΣ 2'!$AV$48,IF(MAX([1]Βοηθητικό!$E$48:$J$48)-1=MAX([1]Βοηθητικό!$E$1:$J$1)-5,'[1]ΣΤΟΙΧΕΙΑ ΕΤΟΥΣ 1'!$AV$48,"")))))</f>
        <v>0</v>
      </c>
      <c r="D3626" s="7">
        <f>IF(MAX([1]Βοηθητικό!$E$48:$J$48)=MAX([1]Βοηθητικό!$E$1:$J$1),'[1]ΣΤΟΙΧΕΙΑ ΕΤΟΥΣ 6'!$AV$48,IF(MAX([1]Βοηθητικό!$E$48:$J$48)=MAX([1]Βοηθητικό!$E$1:$J$1)-1,'[1]ΣΤΟΙΧΕΙΑ ΕΤΟΥΣ 5'!$AV$48,IF(MAX([1]Βοηθητικό!$E$48:$J$48)=MAX([1]Βοηθητικό!$E$1:$J$1)-2,'[1]ΣΤΟΙΧΕΙΑ ΕΤΟΥΣ 4'!$AV$48,IF(MAX([1]Βοηθητικό!$E$48:$J$48)=MAX([1]Βοηθητικό!$E$1:$J$1)-3,'[1]ΣΤΟΙΧΕΙΑ ΕΤΟΥΣ 3'!$AV$48,IF(MAX([1]Βοηθητικό!$E$48:$J$48)=MAX([1]Βοηθητικό!$E$1:$J$1)-4,'[1]ΣΤΟΙΧΕΙΑ ΕΤΟΥΣ 2'!$AV$48,IF(MAX([1]Βοηθητικό!$E$48:$J$48)=MAX([1]Βοηθητικό!$E$1:$J$1)-5,'[1]ΣΤΟΙΧΕΙΑ ΕΤΟΥΣ 1'!$AV$48,""))))))</f>
        <v>0</v>
      </c>
    </row>
    <row r="3627" spans="1:4" x14ac:dyDescent="0.25">
      <c r="A3627" s="1" t="s">
        <v>48</v>
      </c>
      <c r="B3627" s="6">
        <f>IF(MAX([1]Βοηθητικό!$E$48:$J$48)-2=MAX([1]Βοηθητικό!$E$1:$J$1)-2,'[1]ΣΤΟΙΧΕΙΑ ΕΤΟΥΣ 4'!$AW$48,IF(MAX([1]Βοηθητικό!$E$48:$J$48)-2=MAX([1]Βοηθητικό!$E$1:$J$1)-3,'[1]ΣΤΟΙΧΕΙΑ ΕΤΟΥΣ 3'!$AW$48,IF(MAX([1]Βοηθητικό!$E$48:$J$48)-2=MAX([1]Βοηθητικό!$E$1:$J$1)-4,'[1]ΣΤΟΙΧΕΙΑ ΕΤΟΥΣ 2'!$AW$48,IF(MAX([1]Βοηθητικό!$E$48:$J$48)-2=MAX([1]Βοηθητικό!$E$1:$J$1)-5,'[1]ΣΤΟΙΧΕΙΑ ΕΤΟΥΣ 1'!$AW$48,""))))</f>
        <v>0</v>
      </c>
      <c r="C3627" s="6">
        <f>IF(MAX([1]Βοηθητικό!$E$48:$J$48)-1=MAX([1]Βοηθητικό!$E$1:$J$1)-1,'[1]ΣΤΟΙΧΕΙΑ ΕΤΟΥΣ 5'!$AW$48,IF(MAX([1]Βοηθητικό!$E$48:$J$48)-1=MAX([1]Βοηθητικό!$E$1:$J$1)-2,'[1]ΣΤΟΙΧΕΙΑ ΕΤΟΥΣ 4'!$AW$48,IF(MAX([1]Βοηθητικό!$E$48:$J$48)-1=MAX([1]Βοηθητικό!$E$1:$J$1)-3,'[1]ΣΤΟΙΧΕΙΑ ΕΤΟΥΣ 3'!$AW$48,IF(MAX([1]Βοηθητικό!$E$48:$J$48)-1=MAX([1]Βοηθητικό!$E$1:$J$1)-4,'[1]ΣΤΟΙΧΕΙΑ ΕΤΟΥΣ 2'!$AW$48,IF(MAX([1]Βοηθητικό!$E$48:$J$48)-1=MAX([1]Βοηθητικό!$E$1:$J$1)-5,'[1]ΣΤΟΙΧΕΙΑ ΕΤΟΥΣ 1'!$AW$48,"")))))</f>
        <v>0</v>
      </c>
      <c r="D3627" s="7">
        <f>IF(MAX([1]Βοηθητικό!$E$48:$J$48)=MAX([1]Βοηθητικό!$E$1:$J$1),'[1]ΣΤΟΙΧΕΙΑ ΕΤΟΥΣ 6'!$AW$48,IF(MAX([1]Βοηθητικό!$E$48:$J$48)=MAX([1]Βοηθητικό!$E$1:$J$1)-1,'[1]ΣΤΟΙΧΕΙΑ ΕΤΟΥΣ 5'!$AW$48,IF(MAX([1]Βοηθητικό!$E$48:$J$48)=MAX([1]Βοηθητικό!$E$1:$J$1)-2,'[1]ΣΤΟΙΧΕΙΑ ΕΤΟΥΣ 4'!$AW$48,IF(MAX([1]Βοηθητικό!$E$48:$J$48)=MAX([1]Βοηθητικό!$E$1:$J$1)-3,'[1]ΣΤΟΙΧΕΙΑ ΕΤΟΥΣ 3'!$AW$48,IF(MAX([1]Βοηθητικό!$E$48:$J$48)=MAX([1]Βοηθητικό!$E$1:$J$1)-4,'[1]ΣΤΟΙΧΕΙΑ ΕΤΟΥΣ 2'!$AW$48,IF(MAX([1]Βοηθητικό!$E$48:$J$48)=MAX([1]Βοηθητικό!$E$1:$J$1)-5,'[1]ΣΤΟΙΧΕΙΑ ΕΤΟΥΣ 1'!$AW$48,""))))))</f>
        <v>0</v>
      </c>
    </row>
    <row r="3628" spans="1:4" x14ac:dyDescent="0.25">
      <c r="A3628" s="1" t="s">
        <v>49</v>
      </c>
      <c r="B3628" s="6">
        <f>IF(MAX([1]Βοηθητικό!$E$48:$J$48)-2=MAX([1]Βοηθητικό!$E$1:$J$1)-2,'[1]ΣΤΟΙΧΕΙΑ ΕΤΟΥΣ 4'!$AX$48,IF(MAX([1]Βοηθητικό!$E$48:$J$48)-2=MAX([1]Βοηθητικό!$E$1:$J$1)-3,'[1]ΣΤΟΙΧΕΙΑ ΕΤΟΥΣ 3'!$AX$48,IF(MAX([1]Βοηθητικό!$E$48:$J$48)-2=MAX([1]Βοηθητικό!$E$1:$J$1)-4,'[1]ΣΤΟΙΧΕΙΑ ΕΤΟΥΣ 2'!$AX$48,IF(MAX([1]Βοηθητικό!$E$48:$J$48)-2=MAX([1]Βοηθητικό!$E$1:$J$1)-5,'[1]ΣΤΟΙΧΕΙΑ ΕΤΟΥΣ 1'!$AX$48,""))))</f>
        <v>105757</v>
      </c>
      <c r="C3628" s="6">
        <f>IF(MAX([1]Βοηθητικό!$E$48:$J$48)-1=MAX([1]Βοηθητικό!$E$1:$J$1)-1,'[1]ΣΤΟΙΧΕΙΑ ΕΤΟΥΣ 5'!$AX$48,IF(MAX([1]Βοηθητικό!$E$48:$J$48)-1=MAX([1]Βοηθητικό!$E$1:$J$1)-2,'[1]ΣΤΟΙΧΕΙΑ ΕΤΟΥΣ 4'!$AX$48,IF(MAX([1]Βοηθητικό!$E$48:$J$48)-1=MAX([1]Βοηθητικό!$E$1:$J$1)-3,'[1]ΣΤΟΙΧΕΙΑ ΕΤΟΥΣ 3'!$AX$48,IF(MAX([1]Βοηθητικό!$E$48:$J$48)-1=MAX([1]Βοηθητικό!$E$1:$J$1)-4,'[1]ΣΤΟΙΧΕΙΑ ΕΤΟΥΣ 2'!$AX$48,IF(MAX([1]Βοηθητικό!$E$48:$J$48)-1=MAX([1]Βοηθητικό!$E$1:$J$1)-5,'[1]ΣΤΟΙΧΕΙΑ ΕΤΟΥΣ 1'!$AX$48,"")))))</f>
        <v>113592</v>
      </c>
      <c r="D3628" s="7">
        <f>IF(MAX([1]Βοηθητικό!$E$48:$J$48)=MAX([1]Βοηθητικό!$E$1:$J$1),'[1]ΣΤΟΙΧΕΙΑ ΕΤΟΥΣ 6'!$AX$48,IF(MAX([1]Βοηθητικό!$E$48:$J$48)=MAX([1]Βοηθητικό!$E$1:$J$1)-1,'[1]ΣΤΟΙΧΕΙΑ ΕΤΟΥΣ 5'!$AX$48,IF(MAX([1]Βοηθητικό!$E$48:$J$48)=MAX([1]Βοηθητικό!$E$1:$J$1)-2,'[1]ΣΤΟΙΧΕΙΑ ΕΤΟΥΣ 4'!$AX$48,IF(MAX([1]Βοηθητικό!$E$48:$J$48)=MAX([1]Βοηθητικό!$E$1:$J$1)-3,'[1]ΣΤΟΙΧΕΙΑ ΕΤΟΥΣ 3'!$AX$48,IF(MAX([1]Βοηθητικό!$E$48:$J$48)=MAX([1]Βοηθητικό!$E$1:$J$1)-4,'[1]ΣΤΟΙΧΕΙΑ ΕΤΟΥΣ 2'!$AX$48,IF(MAX([1]Βοηθητικό!$E$48:$J$48)=MAX([1]Βοηθητικό!$E$1:$J$1)-5,'[1]ΣΤΟΙΧΕΙΑ ΕΤΟΥΣ 1'!$AX$48,""))))))</f>
        <v>106450</v>
      </c>
    </row>
    <row r="3629" spans="1:4" x14ac:dyDescent="0.25">
      <c r="A3629" s="1" t="s">
        <v>50</v>
      </c>
      <c r="B3629" s="6">
        <f>IF(MAX([1]Βοηθητικό!$E$48:$J$48)-2=MAX([1]Βοηθητικό!$E$1:$J$1)-2,'[1]ΣΤΟΙΧΕΙΑ ΕΤΟΥΣ 4'!$AY$48,IF(MAX([1]Βοηθητικό!$E$48:$J$48)-2=MAX([1]Βοηθητικό!$E$1:$J$1)-3,'[1]ΣΤΟΙΧΕΙΑ ΕΤΟΥΣ 3'!$AY$48,IF(MAX([1]Βοηθητικό!$E$48:$J$48)-2=MAX([1]Βοηθητικό!$E$1:$J$1)-4,'[1]ΣΤΟΙΧΕΙΑ ΕΤΟΥΣ 2'!$AY$48,IF(MAX([1]Βοηθητικό!$E$48:$J$48)-2=MAX([1]Βοηθητικό!$E$1:$J$1)-5,'[1]ΣΤΟΙΧΕΙΑ ΕΤΟΥΣ 1'!$AY$48,""))))</f>
        <v>105757</v>
      </c>
      <c r="C3629" s="6">
        <f>IF(MAX([1]Βοηθητικό!$E$48:$J$48)-1=MAX([1]Βοηθητικό!$E$1:$J$1)-1,'[1]ΣΤΟΙΧΕΙΑ ΕΤΟΥΣ 5'!$AY$48,IF(MAX([1]Βοηθητικό!$E$48:$J$48)-1=MAX([1]Βοηθητικό!$E$1:$J$1)-2,'[1]ΣΤΟΙΧΕΙΑ ΕΤΟΥΣ 4'!$AY$48,IF(MAX([1]Βοηθητικό!$E$48:$J$48)-1=MAX([1]Βοηθητικό!$E$1:$J$1)-3,'[1]ΣΤΟΙΧΕΙΑ ΕΤΟΥΣ 3'!$AY$48,IF(MAX([1]Βοηθητικό!$E$48:$J$48)-1=MAX([1]Βοηθητικό!$E$1:$J$1)-4,'[1]ΣΤΟΙΧΕΙΑ ΕΤΟΥΣ 2'!$AY$48,IF(MAX([1]Βοηθητικό!$E$48:$J$48)-1=MAX([1]Βοηθητικό!$E$1:$J$1)-5,'[1]ΣΤΟΙΧΕΙΑ ΕΤΟΥΣ 1'!$AY$48,"")))))</f>
        <v>113592</v>
      </c>
      <c r="D3629" s="7">
        <f>IF(MAX([1]Βοηθητικό!$E$48:$J$48)=MAX([1]Βοηθητικό!$E$1:$J$1),'[1]ΣΤΟΙΧΕΙΑ ΕΤΟΥΣ 6'!$AY$48,IF(MAX([1]Βοηθητικό!$E$48:$J$48)=MAX([1]Βοηθητικό!$E$1:$J$1)-1,'[1]ΣΤΟΙΧΕΙΑ ΕΤΟΥΣ 5'!$AY$48,IF(MAX([1]Βοηθητικό!$E$48:$J$48)=MAX([1]Βοηθητικό!$E$1:$J$1)-2,'[1]ΣΤΟΙΧΕΙΑ ΕΤΟΥΣ 4'!$AY$48,IF(MAX([1]Βοηθητικό!$E$48:$J$48)=MAX([1]Βοηθητικό!$E$1:$J$1)-3,'[1]ΣΤΟΙΧΕΙΑ ΕΤΟΥΣ 3'!$AY$48,IF(MAX([1]Βοηθητικό!$E$48:$J$48)=MAX([1]Βοηθητικό!$E$1:$J$1)-4,'[1]ΣΤΟΙΧΕΙΑ ΕΤΟΥΣ 2'!$AY$48,IF(MAX([1]Βοηθητικό!$E$48:$J$48)=MAX([1]Βοηθητικό!$E$1:$J$1)-5,'[1]ΣΤΟΙΧΕΙΑ ΕΤΟΥΣ 1'!$AY$48,""))))))</f>
        <v>106450</v>
      </c>
    </row>
    <row r="3630" spans="1:4" x14ac:dyDescent="0.25">
      <c r="A3630" s="1" t="s">
        <v>51</v>
      </c>
      <c r="B3630" s="6">
        <f>IF(MAX([1]Βοηθητικό!$E$48:$J$48)-2=MAX([1]Βοηθητικό!$E$1:$J$1)-2,'[1]ΣΤΟΙΧΕΙΑ ΕΤΟΥΣ 4'!$AZ$48,IF(MAX([1]Βοηθητικό!$E$48:$J$48)-2=MAX([1]Βοηθητικό!$E$1:$J$1)-3,'[1]ΣΤΟΙΧΕΙΑ ΕΤΟΥΣ 3'!$AZ$48,IF(MAX([1]Βοηθητικό!$E$48:$J$48)-2=MAX([1]Βοηθητικό!$E$1:$J$1)-4,'[1]ΣΤΟΙΧΕΙΑ ΕΤΟΥΣ 2'!$AZ$48,IF(MAX([1]Βοηθητικό!$E$48:$J$48)-2=MAX([1]Βοηθητικό!$E$1:$J$1)-5,'[1]ΣΤΟΙΧΕΙΑ ΕΤΟΥΣ 1'!$AZ$48,""))))</f>
        <v>100389</v>
      </c>
      <c r="C3630" s="6">
        <f>IF(MAX([1]Βοηθητικό!$E$48:$J$48)-1=MAX([1]Βοηθητικό!$E$1:$J$1)-1,'[1]ΣΤΟΙΧΕΙΑ ΕΤΟΥΣ 5'!$AZ$48,IF(MAX([1]Βοηθητικό!$E$48:$J$48)-1=MAX([1]Βοηθητικό!$E$1:$J$1)-2,'[1]ΣΤΟΙΧΕΙΑ ΕΤΟΥΣ 4'!$AZ$48,IF(MAX([1]Βοηθητικό!$E$48:$J$48)-1=MAX([1]Βοηθητικό!$E$1:$J$1)-3,'[1]ΣΤΟΙΧΕΙΑ ΕΤΟΥΣ 3'!$AZ$48,IF(MAX([1]Βοηθητικό!$E$48:$J$48)-1=MAX([1]Βοηθητικό!$E$1:$J$1)-4,'[1]ΣΤΟΙΧΕΙΑ ΕΤΟΥΣ 2'!$AZ$48,IF(MAX([1]Βοηθητικό!$E$48:$J$48)-1=MAX([1]Βοηθητικό!$E$1:$J$1)-5,'[1]ΣΤΟΙΧΕΙΑ ΕΤΟΥΣ 1'!$AZ$48,"")))))</f>
        <v>291514</v>
      </c>
      <c r="D3630" s="7">
        <f>IF(MAX([1]Βοηθητικό!$E$48:$J$48)=MAX([1]Βοηθητικό!$E$1:$J$1),'[1]ΣΤΟΙΧΕΙΑ ΕΤΟΥΣ 6'!$AZ$48,IF(MAX([1]Βοηθητικό!$E$48:$J$48)=MAX([1]Βοηθητικό!$E$1:$J$1)-1,'[1]ΣΤΟΙΧΕΙΑ ΕΤΟΥΣ 5'!$AZ$48,IF(MAX([1]Βοηθητικό!$E$48:$J$48)=MAX([1]Βοηθητικό!$E$1:$J$1)-2,'[1]ΣΤΟΙΧΕΙΑ ΕΤΟΥΣ 4'!$AZ$48,IF(MAX([1]Βοηθητικό!$E$48:$J$48)=MAX([1]Βοηθητικό!$E$1:$J$1)-3,'[1]ΣΤΟΙΧΕΙΑ ΕΤΟΥΣ 3'!$AZ$48,IF(MAX([1]Βοηθητικό!$E$48:$J$48)=MAX([1]Βοηθητικό!$E$1:$J$1)-4,'[1]ΣΤΟΙΧΕΙΑ ΕΤΟΥΣ 2'!$AZ$48,IF(MAX([1]Βοηθητικό!$E$48:$J$48)=MAX([1]Βοηθητικό!$E$1:$J$1)-5,'[1]ΣΤΟΙΧΕΙΑ ΕΤΟΥΣ 1'!$AZ$48,""))))))</f>
        <v>154592</v>
      </c>
    </row>
    <row r="3631" spans="1:4" x14ac:dyDescent="0.25">
      <c r="A3631" s="1" t="s">
        <v>191</v>
      </c>
      <c r="B3631" s="6">
        <f>IF(MAX([1]Βοηθητικό!E48:J48)-2=MAX([1]Βοηθητικό!$E$1:$J$1)-2,'[1]ΣΤΟΙΧΕΙΑ ΕΤΟΥΣ 4'!BQ48,IF(MAX([1]Βοηθητικό!E48:J48)-2=MAX([1]Βοηθητικό!$E$1:$J$1)-3,'[1]ΣΤΟΙΧΕΙΑ ΕΤΟΥΣ 3'!BQ48,IF(MAX([1]Βοηθητικό!E48:J48)-2=MAX([1]Βοηθητικό!$E$1:$J$1)-4,'[1]ΣΤΟΙΧΕΙΑ ΕΤΟΥΣ 2'!BQ48,IF(MAX([1]Βοηθητικό!E48:J48)-2=MAX([1]Βοηθητικό!$E$1:$J$1)-5,'[1]ΣΤΟΙΧΕΙΑ ΕΤΟΥΣ 1'!BQ48,""))))</f>
        <v>256217</v>
      </c>
      <c r="C3631" s="6">
        <f>IF(MAX([1]Βοηθητικό!E48:J48)-1=MAX([1]Βοηθητικό!$E$1:$J$1)-1,'[1]ΣΤΟΙΧΕΙΑ ΕΤΟΥΣ 5'!BQ48,IF(MAX([1]Βοηθητικό!E48:J48)-1=MAX([1]Βοηθητικό!$E$1:$J$1)-2,'[1]ΣΤΟΙΧΕΙΑ ΕΤΟΥΣ 4'!BQ48,IF(MAX([1]Βοηθητικό!E48:J48)-1=MAX([1]Βοηθητικό!$E$1:$J$1)-3,'[1]ΣΤΟΙΧΕΙΑ ΕΤΟΥΣ 3'!BQ48,IF(MAX([1]Βοηθητικό!E48:J48)-1=MAX([1]Βοηθητικό!$E$1:$J$1)-4,'[1]ΣΤΟΙΧΕΙΑ ΕΤΟΥΣ 2'!BQ48,IF(MAX([1]Βοηθητικό!E48:J48)-1=MAX([1]Βοηθητικό!$E$1:$J$1)-5,'[1]ΣΤΟΙΧΕΙΑ ΕΤΟΥΣ 1'!BQ48,"")))))</f>
        <v>457905</v>
      </c>
      <c r="D3631" s="7">
        <f>IF(MAX([1]Βοηθητικό!E48:J48)=MAX([1]Βοηθητικό!$E$1:$J$1),'[1]ΣΤΟΙΧΕΙΑ ΕΤΟΥΣ 6'!BQ48,IF(MAX([1]Βοηθητικό!E48:J48)=MAX([1]Βοηθητικό!$E$1:$J$1)-1,'[1]ΣΤΟΙΧΕΙΑ ΕΤΟΥΣ 5'!BQ48,IF(MAX([1]Βοηθητικό!E48:J48)=MAX([1]Βοηθητικό!$E$1:$J$1)-2,'[1]ΣΤΟΙΧΕΙΑ ΕΤΟΥΣ 4'!BQ48,IF(MAX([1]Βοηθητικό!E48:J48)=MAX([1]Βοηθητικό!$E$1:$J$1)-3,'[1]ΣΤΟΙΧΕΙΑ ΕΤΟΥΣ 3'!BQ48,IF(MAX([1]Βοηθητικό!E48:J48)=MAX([1]Βοηθητικό!$E$1:$J$1)-4,'[1]ΣΤΟΙΧΕΙΑ ΕΤΟΥΣ 2'!BQ48,IF(MAX([1]Βοηθητικό!E48:J48)=MAX([1]Βοηθητικό!$E$1:$J$1)-5,'[1]ΣΤΟΙΧΕΙΑ ΕΤΟΥΣ 1'!BQ48,""))))))</f>
        <v>314184</v>
      </c>
    </row>
    <row r="3632" spans="1:4" x14ac:dyDescent="0.25">
      <c r="A3632" s="1" t="s">
        <v>55</v>
      </c>
      <c r="B3632" s="6">
        <f>IF(MAX([1]Βοηθητικό!$E$48:$J$48)-2=MAX([1]Βοηθητικό!$E$1:$J$1)-2,'[1]ΣΤΟΙΧΕΙΑ ΕΤΟΥΣ 4'!$BD$48,IF(MAX([1]Βοηθητικό!$E$48:$J$48)-2=MAX([1]Βοηθητικό!$E$1:$J$1)-3,'[1]ΣΤΟΙΧΕΙΑ ΕΤΟΥΣ 3'!$BD$48,IF(MAX([1]Βοηθητικό!$E$48:$J$48)-2=MAX([1]Βοηθητικό!$E$1:$J$1)-4,'[1]ΣΤΟΙΧΕΙΑ ΕΤΟΥΣ 2'!$BD$48,IF(MAX([1]Βοηθητικό!$E$48:$J$48)-2=MAX([1]Βοηθητικό!$E$1:$J$1)-5,'[1]ΣΤΟΙΧΕΙΑ ΕΤΟΥΣ 1'!$BD$48,""))))</f>
        <v>0</v>
      </c>
      <c r="C3632" s="6">
        <f>IF(MAX([1]Βοηθητικό!$E$48:$J$48)-1=MAX([1]Βοηθητικό!$E$1:$J$1)-1,'[1]ΣΤΟΙΧΕΙΑ ΕΤΟΥΣ 5'!$BD$48,IF(MAX([1]Βοηθητικό!$E$48:$J$48)-1=MAX([1]Βοηθητικό!$E$1:$J$1)-2,'[1]ΣΤΟΙΧΕΙΑ ΕΤΟΥΣ 4'!$BD$48,IF(MAX([1]Βοηθητικό!$E$48:$J$48)-1=MAX([1]Βοηθητικό!$E$1:$J$1)-3,'[1]ΣΤΟΙΧΕΙΑ ΕΤΟΥΣ 3'!$BD$48,IF(MAX([1]Βοηθητικό!$E$48:$J$48)-1=MAX([1]Βοηθητικό!$E$1:$J$1)-4,'[1]ΣΤΟΙΧΕΙΑ ΕΤΟΥΣ 2'!$BD$48,IF(MAX([1]Βοηθητικό!$E$48:$J$48)-1=MAX([1]Βοηθητικό!$E$1:$J$1)-5,'[1]ΣΤΟΙΧΕΙΑ ΕΤΟΥΣ 1'!$BD$48,"")))))</f>
        <v>0</v>
      </c>
      <c r="D3632" s="7">
        <f>IF(MAX([1]Βοηθητικό!$E$48:$J$48)=MAX([1]Βοηθητικό!$E$1:$J$1),'[1]ΣΤΟΙΧΕΙΑ ΕΤΟΥΣ 6'!$BD$48,IF(MAX([1]Βοηθητικό!$E$48:$J$48)=MAX([1]Βοηθητικό!$E$1:$J$1)-1,'[1]ΣΤΟΙΧΕΙΑ ΕΤΟΥΣ 5'!$BD$48,IF(MAX([1]Βοηθητικό!$E$48:$J$48)=MAX([1]Βοηθητικό!$E$1:$J$1)-2,'[1]ΣΤΟΙΧΕΙΑ ΕΤΟΥΣ 4'!$BD$48,IF(MAX([1]Βοηθητικό!$E$48:$J$48)=MAX([1]Βοηθητικό!$E$1:$J$1)-3,'[1]ΣΤΟΙΧΕΙΑ ΕΤΟΥΣ 3'!$BD$48,IF(MAX([1]Βοηθητικό!$E$48:$J$48)=MAX([1]Βοηθητικό!$E$1:$J$1)-4,'[1]ΣΤΟΙΧΕΙΑ ΕΤΟΥΣ 2'!$BD$48,IF(MAX([1]Βοηθητικό!$E$48:$J$48)=MAX([1]Βοηθητικό!$E$1:$J$1)-5,'[1]ΣΤΟΙΧΕΙΑ ΕΤΟΥΣ 1'!$BD$48,""))))))</f>
        <v>0</v>
      </c>
    </row>
    <row r="3633" spans="1:4" x14ac:dyDescent="0.25">
      <c r="A3633" s="1" t="s">
        <v>64</v>
      </c>
      <c r="B3633" s="6">
        <f>IF(MAX([1]Βοηθητικό!$E$48:$J$48)-2=MAX([1]Βοηθητικό!$E$1:$J$1)-2,'[1]ΣΤΟΙΧΕΙΑ ΕΤΟΥΣ 4'!$BM$48,IF(MAX([1]Βοηθητικό!$E$48:$J$48)-2=MAX([1]Βοηθητικό!$E$1:$J$1)-3,'[1]ΣΤΟΙΧΕΙΑ ΕΤΟΥΣ 3'!$BM$48,IF(MAX([1]Βοηθητικό!$E$48:$J$48)-2=MAX([1]Βοηθητικό!$E$1:$J$1)-4,'[1]ΣΤΟΙΧΕΙΑ ΕΤΟΥΣ 2'!$BM$48,IF(MAX([1]Βοηθητικό!$E$48:$J$48)-2=MAX([1]Βοηθητικό!$E$1:$J$1)-5,'[1]ΣΤΟΙΧΕΙΑ ΕΤΟΥΣ 1'!$BM$48,""))))</f>
        <v>-31407</v>
      </c>
      <c r="C3633" s="6">
        <f>IF(MAX([1]Βοηθητικό!$E$48:$J$48)-1=MAX([1]Βοηθητικό!$E$1:$J$1)-1,'[1]ΣΤΟΙΧΕΙΑ ΕΤΟΥΣ 5'!$BM$48,IF(MAX([1]Βοηθητικό!$E$48:$J$48)-1=MAX([1]Βοηθητικό!$E$1:$J$1)-2,'[1]ΣΤΟΙΧΕΙΑ ΕΤΟΥΣ 4'!$BM$48,IF(MAX([1]Βοηθητικό!$E$48:$J$48)-1=MAX([1]Βοηθητικό!$E$1:$J$1)-3,'[1]ΣΤΟΙΧΕΙΑ ΕΤΟΥΣ 3'!$BM$48,IF(MAX([1]Βοηθητικό!$E$48:$J$48)-1=MAX([1]Βοηθητικό!$E$1:$J$1)-4,'[1]ΣΤΟΙΧΕΙΑ ΕΤΟΥΣ 2'!$BM$48,IF(MAX([1]Βοηθητικό!$E$48:$J$48)-1=MAX([1]Βοηθητικό!$E$1:$J$1)-5,'[1]ΣΤΟΙΧΕΙΑ ΕΤΟΥΣ 1'!$BM$48,"")))))</f>
        <v>-111176</v>
      </c>
      <c r="D3633" s="7">
        <f>IF(MAX([1]Βοηθητικό!$E$48:$J$48)=MAX([1]Βοηθητικό!$E$1:$J$1),'[1]ΣΤΟΙΧΕΙΑ ΕΤΟΥΣ 6'!$BM$48,IF(MAX([1]Βοηθητικό!$E$48:$J$48)=MAX([1]Βοηθητικό!$E$1:$J$1)-1,'[1]ΣΤΟΙΧΕΙΑ ΕΤΟΥΣ 5'!$BM$48,IF(MAX([1]Βοηθητικό!$E$48:$J$48)=MAX([1]Βοηθητικό!$E$1:$J$1)-2,'[1]ΣΤΟΙΧΕΙΑ ΕΤΟΥΣ 4'!$BM$48,IF(MAX([1]Βοηθητικό!$E$48:$J$48)=MAX([1]Βοηθητικό!$E$1:$J$1)-3,'[1]ΣΤΟΙΧΕΙΑ ΕΤΟΥΣ 3'!$BM$48,IF(MAX([1]Βοηθητικό!$E$48:$J$48)=MAX([1]Βοηθητικό!$E$1:$J$1)-4,'[1]ΣΤΟΙΧΕΙΑ ΕΤΟΥΣ 2'!$BM$48,IF(MAX([1]Βοηθητικό!$E$48:$J$48)=MAX([1]Βοηθητικό!$E$1:$J$1)-5,'[1]ΣΤΟΙΧΕΙΑ ΕΤΟΥΣ 1'!$BM$48,""))))))</f>
        <v>-60763</v>
      </c>
    </row>
    <row r="3634" spans="1:4" x14ac:dyDescent="0.25">
      <c r="A3634" s="1"/>
      <c r="B3634" s="9"/>
      <c r="C3634" s="9"/>
      <c r="D3634" s="9"/>
    </row>
    <row r="3635" spans="1:4" x14ac:dyDescent="0.25">
      <c r="A3635" s="1" t="s">
        <v>176</v>
      </c>
      <c r="B3635" s="1"/>
      <c r="C3635" s="1"/>
      <c r="D3635" s="2" t="s">
        <v>192</v>
      </c>
    </row>
    <row r="3636" spans="1:4" x14ac:dyDescent="0.25">
      <c r="A3636" s="3" t="str">
        <f>"ΚΩΔΙΚΟΣ ICAP" &amp; ": " &amp; '[1]ΣΤΟΙΧΕΙΑ ΕΤΟΥΣ 3'!A$48</f>
        <v>ΚΩΔΙΚΟΣ ICAP: 224157</v>
      </c>
      <c r="B3636" s="1"/>
      <c r="C3636" s="1"/>
      <c r="D3636" s="1"/>
    </row>
    <row r="3637" spans="1:4" x14ac:dyDescent="0.25">
      <c r="A3637" s="3" t="str">
        <f>'[1]ΣΤΟΙΧΕΙΑ ΕΤΟΥΣ 3'!B$48</f>
        <v>ΠΑΠΑΔΑΤΟΣ Α.Ε.Β.Ε.</v>
      </c>
      <c r="B3637" s="1"/>
      <c r="C3637" s="1"/>
      <c r="D3637" s="1"/>
    </row>
    <row r="3638" spans="1:4" x14ac:dyDescent="0.25">
      <c r="A3638" s="3" t="s">
        <v>193</v>
      </c>
      <c r="B3638" s="4" t="str">
        <f>RIGHT(B3617,4)</f>
        <v>2017</v>
      </c>
      <c r="C3638" s="4" t="str">
        <f>RIGHT(C3617,4)</f>
        <v>2018</v>
      </c>
      <c r="D3638" s="4" t="str">
        <f>RIGHT(D3617,4)</f>
        <v>2019</v>
      </c>
    </row>
    <row r="3639" spans="1:4" x14ac:dyDescent="0.25">
      <c r="A3639" s="1" t="s">
        <v>194</v>
      </c>
      <c r="B3639" s="10">
        <f>IF(B3603&lt;=0,"-",IF(OR(B3630/B3603*100&lt;-500,B3630/B3603*100&gt;500),"-",B3630/B3603*100))</f>
        <v>10.320611409020627</v>
      </c>
      <c r="C3639" s="10">
        <f>IF(C3603&lt;=0,"-",IF(OR(C3630/C3603*100&lt;-500,C3630/C3603*100&gt;500),"-",C3630/C3603*100))</f>
        <v>25.282166651344877</v>
      </c>
      <c r="D3639" s="10">
        <f>IF(D3603&lt;=0,"-",IF(OR(D3630/D3603*100&lt;-500,D3630/D3603*100&gt;500),"-",D3630/D3603*100))</f>
        <v>12.600509752044021</v>
      </c>
    </row>
    <row r="3640" spans="1:4" x14ac:dyDescent="0.25">
      <c r="A3640" s="1" t="s">
        <v>195</v>
      </c>
      <c r="B3640" s="10">
        <f>IF(B3615=0,"-",IF(OR(B3630/B3615*100&lt;-500,B3630/B3615*100&gt;500),"-",B3630/B3615*100))</f>
        <v>3.2533506864382313</v>
      </c>
      <c r="C3640" s="10">
        <f>IF(C3615=0,"-",IF(OR(C3630/C3615*100&lt;-500,C3630/C3615*100&gt;500),"-",C3630/C3615*100))</f>
        <v>8.4385862529729039</v>
      </c>
      <c r="D3640" s="10">
        <f>IF(D3615=0,"-",IF(OR(D3630/D3615*100&lt;-500,D3630/D3615*100&gt;500),"-",D3630/D3615*100))</f>
        <v>4.7178022326796434</v>
      </c>
    </row>
    <row r="3641" spans="1:4" x14ac:dyDescent="0.25">
      <c r="A3641" s="1" t="s">
        <v>196</v>
      </c>
      <c r="B3641" s="10">
        <f>IF(B3618=0,"-",IF(OR(B3620/B3618*100&lt;-500,B3620/B3618*100&gt;99),"-",B3620/B3618*100))</f>
        <v>18.261687441745913</v>
      </c>
      <c r="C3641" s="10">
        <f>IF(C3618=0,"-",IF(OR(C3620/C3618*100&lt;-500,C3620/C3618*100&gt;99),"-",C3620/C3618*100))</f>
        <v>21.807911980588628</v>
      </c>
      <c r="D3641" s="10">
        <f>IF(D3618=0,"-",IF(OR(D3620/D3618*100&lt;-500,D3620/D3618*100&gt;99),"-",D3620/D3618*100))</f>
        <v>21.06573749294034</v>
      </c>
    </row>
    <row r="3642" spans="1:4" x14ac:dyDescent="0.25">
      <c r="A3642" s="1" t="s">
        <v>197</v>
      </c>
      <c r="B3642" s="10">
        <f>IF(B3618=0,"-",IF(OR(B3624/B3618*100&lt;-500,B3624/B3618*100&gt;500),"-",B3624/B3618*100))</f>
        <v>3.0448783568230189</v>
      </c>
      <c r="C3642" s="10">
        <f>IF(C3618=0,"-",IF(OR(C3624/C3618*100&lt;-500,C3624/C3618*100&gt;500),"-",C3624/C3618*100))</f>
        <v>6.8111304648519315</v>
      </c>
      <c r="D3642" s="10">
        <f>IF(D3618=0,"-",IF(OR(D3624/D3618*100&lt;-500,D3624/D3618*100&gt;500),"-",D3624/D3618*100))</f>
        <v>3.701117167967352</v>
      </c>
    </row>
    <row r="3643" spans="1:4" x14ac:dyDescent="0.25">
      <c r="A3643" s="1" t="s">
        <v>198</v>
      </c>
      <c r="B3643" s="10">
        <f>IF(B3618=0,"-",IF(OR(B3630/B3618*100&lt;-500,B3630/B3618*100&gt;500),"-",B3630/B3618*100))</f>
        <v>3.0448783568230189</v>
      </c>
      <c r="C3643" s="10">
        <f>IF(C3618=0,"-",IF(OR(C3630/C3618*100&lt;-500,C3630/C3618*100&gt;500),"-",C3630/C3618*100))</f>
        <v>6.8111304648519315</v>
      </c>
      <c r="D3643" s="10">
        <f>IF(D3618=0,"-",IF(OR(D3630/D3618*100&lt;-500,D3630/D3618*100&gt;500),"-",D3630/D3618*100))</f>
        <v>3.701117167967352</v>
      </c>
    </row>
    <row r="3644" spans="1:4" x14ac:dyDescent="0.25">
      <c r="A3644" s="1" t="s">
        <v>199</v>
      </c>
      <c r="B3644" s="10">
        <f>IF(B3618=0,"-",IF(OR(B3631/B3618*100&lt;-500,B3631/B3618*100&gt;500),"-",B3631/B3618*100))</f>
        <v>7.7712657557115161</v>
      </c>
      <c r="C3644" s="10">
        <f t="shared" ref="C3644:D3644" si="42">IF(C3618=0,"-",IF(OR(C3631/C3618*100&lt;-500,C3631/C3618*100&gt;500),"-",C3631/C3618*100))</f>
        <v>10.698802443477925</v>
      </c>
      <c r="D3644" s="10">
        <f t="shared" si="42"/>
        <v>7.5219403093346004</v>
      </c>
    </row>
    <row r="3645" spans="1:4" x14ac:dyDescent="0.25">
      <c r="A3645" s="1" t="s">
        <v>200</v>
      </c>
      <c r="B3645" s="10">
        <f>IF(B3603&lt;=0,"-",IF(OR((B3607+B3610)/B3603&lt;=0,(B3607+B3610)/B3603&gt;100),"-",(B3607+B3610)/B3603))</f>
        <v>2.1723011316906273</v>
      </c>
      <c r="C3645" s="10">
        <f>IF(C3603&lt;=0,"-",IF(OR((C3607+C3610)/C3603&lt;=0,(C3607+C3610)/C3603&gt;100),"-",(C3607+C3610)/C3603))</f>
        <v>1.9960192256656739</v>
      </c>
      <c r="D3645" s="10">
        <f>IF(D3603&lt;=0,"-",IF(OR((D3607+D3610)/D3603&lt;=0,(D3607+D3610)/D3603&gt;100),"-",(D3607+D3610)/D3603))</f>
        <v>1.6708431448783123</v>
      </c>
    </row>
    <row r="3646" spans="1:4" x14ac:dyDescent="0.25">
      <c r="A3646" s="1" t="s">
        <v>201</v>
      </c>
      <c r="B3646" s="10">
        <f>IF(B3622=0,"-",IF((B3622+B3630)&lt;=0,"-",IF(OR((B3622+B3630)/B3622&lt;=0,(B3622+B3630)/B3622&gt;1000),"-",(B3622+B3630)/B3622)))</f>
        <v>3.0047328061346752</v>
      </c>
      <c r="C3646" s="10">
        <f>IF(C3622=0,"-",IF((C3622+C3630)&lt;=0,"-",IF(OR((C3622+C3630)/C3622&lt;=0,(C3622+C3630)/C3622&gt;1000),"-",(C3622+C3630)/C3622)))</f>
        <v>6.5197394580879706</v>
      </c>
      <c r="D3646" s="10">
        <f>IF(D3622=0,"-",IF((D3622+D3630)&lt;=0,"-",IF(OR((D3622+D3630)/D3622&lt;=0,(D3622+D3630)/D3622&gt;1000),"-",(D3622+D3630)/D3622)))</f>
        <v>3.9067388688327318</v>
      </c>
    </row>
    <row r="3647" spans="1:4" x14ac:dyDescent="0.25">
      <c r="A3647" s="1" t="s">
        <v>202</v>
      </c>
      <c r="B3647" s="10">
        <f>IF(B3603&lt;=0,"-",IF(B3611=0,"-",IF(OR(B3611/B3603*100&lt;0,B3611/B3603*100&gt;1000),"-",B3611/B3603*100)))</f>
        <v>0.16418149817416194</v>
      </c>
      <c r="C3647" s="10" t="str">
        <f>IF(C3603&lt;=0,"-",IF(C3611=0,"-",IF(OR(C3611/C3603*100&lt;0,C3611/C3603*100&gt;1000),"-",C3611/C3603*100)))</f>
        <v>-</v>
      </c>
      <c r="D3647" s="10" t="str">
        <f>IF(D3603&lt;=0,"-",IF(D3611=0,"-",IF(OR(D3611/D3603*100&lt;0,D3611/D3603*100&gt;1000),"-",D3611/D3603*100)))</f>
        <v>-</v>
      </c>
    </row>
    <row r="3648" spans="1:4" x14ac:dyDescent="0.25">
      <c r="A3648" s="1" t="s">
        <v>81</v>
      </c>
      <c r="B3648" s="10">
        <f>IF(B3610=0,"-",IF(OR((B3591+B3595+B3599)/B3610&lt;0,(B3591+B3595+B3599)/B3610&gt;50),"-",(B3591+B3595+B3599)/B3610))</f>
        <v>3.1263629984282306</v>
      </c>
      <c r="C3648" s="10">
        <f>IF(C3610=0,"-",IF(OR((C3591+C3595+C3599)/C3610&lt;0,(C3591+C3595+C3599)/C3610&gt;50),"-",(C3591+C3595+C3599)/C3610))</f>
        <v>2.7914719972587032</v>
      </c>
      <c r="D3648" s="10">
        <f>IF(D3610=0,"-",IF(OR((D3591+D3595+D3599)/D3610&lt;0,(D3591+D3595+D3599)/D3610&gt;50),"-",(D3591+D3595+D3599)/D3610))</f>
        <v>3.710235391261683</v>
      </c>
    </row>
    <row r="3649" spans="1:4" x14ac:dyDescent="0.25">
      <c r="A3649" s="1" t="s">
        <v>203</v>
      </c>
      <c r="B3649" s="10">
        <f>IF(B3610=0,"-",IF(OR((B3595+B3599)/B3610&lt;0,(B3595+B3599)/B3610&gt;30),"-",(B3595+B3599)/B3610))</f>
        <v>2.1058393688064654</v>
      </c>
      <c r="C3649" s="10">
        <f>IF(C3610=0,"-",IF(OR((C3595+C3599)/C3610&lt;0,(C3595+C3599)/C3610&gt;30),"-",(C3595+C3599)/C3610))</f>
        <v>2.1565669212470264</v>
      </c>
      <c r="D3649" s="10">
        <f>IF(D3610=0,"-",IF(OR((D3595+D3599)/D3610&lt;0,(D3595+D3599)/D3610&gt;30),"-",(D3595+D3599)/D3610))</f>
        <v>2.7176980242451805</v>
      </c>
    </row>
    <row r="3650" spans="1:4" x14ac:dyDescent="0.25">
      <c r="A3650" s="1" t="s">
        <v>204</v>
      </c>
      <c r="B3650" s="10">
        <f>IF(B3610=0,"-",IF(OR((B3597+B3599)/B3610&lt;0,(B3597+B3599)/B3610&gt;15),"-",(B3597+B3599)/B3610))</f>
        <v>0.88817392520242677</v>
      </c>
      <c r="C3650" s="10">
        <f>IF(C3610=0,"-",IF(OR((C3597+C3599)/C3610&lt;0,(C3597+C3599)/C3610&gt;15),"-",(C3597+C3599)/C3610))</f>
        <v>1.0189090166257009</v>
      </c>
      <c r="D3650" s="10">
        <f>IF(D3610=0,"-",IF(OR((D3597+D3599)/D3610&lt;0,(D3597+D3599)/D3610&gt;15),"-",(D3597+D3599)/D3610))</f>
        <v>1.6721683041537523</v>
      </c>
    </row>
    <row r="3651" spans="1:4" x14ac:dyDescent="0.25">
      <c r="A3651" s="1" t="s">
        <v>205</v>
      </c>
      <c r="B3651" s="8">
        <f>IF((B3591+B3595+B3599)-B3610=0,"-",(B3591+B3595+B3599)-B3610)</f>
        <v>821178</v>
      </c>
      <c r="C3651" s="8">
        <f>IF((C3591+C3595+C3599)-C3610=0,"-",(C3591+C3595+C3599)-C3610)</f>
        <v>1087445</v>
      </c>
      <c r="D3651" s="8">
        <f>IF((D3591+D3595+D3599)-D3610=0,"-",(D3591+D3595+D3599)-D3610)</f>
        <v>1132377</v>
      </c>
    </row>
    <row r="3652" spans="1:4" x14ac:dyDescent="0.25">
      <c r="A3652" s="1" t="s">
        <v>206</v>
      </c>
      <c r="B3652" s="11">
        <f>IF(B3618=0,"-",IF(OR(B3596/B3618*365&lt;=0,B3596/B3618*365&gt;720),"-",B3596/B3618*365))</f>
        <v>26.059527525046413</v>
      </c>
      <c r="C3652" s="11">
        <f>IF(C3618=0,"-",IF(OR(C3596/C3618*365&lt;=0,C3596/C3618*365&gt;720),"-",C3596/C3618*365))</f>
        <v>43.54664699360859</v>
      </c>
      <c r="D3652" s="11">
        <f>IF(D3618=0,"-",IF(OR(D3596/D3618*365&lt;=0,D3596/D3618*365&gt;720),"-",D3596/D3618*365))</f>
        <v>33.106642939346656</v>
      </c>
    </row>
    <row r="3653" spans="1:4" x14ac:dyDescent="0.25">
      <c r="A3653" s="1" t="s">
        <v>207</v>
      </c>
      <c r="B3653" s="11">
        <f>IF(B3619=0,"-",IF(OR(B3612/B3619*365&lt;=0,B3612/B3619*365&gt;720),"-",B3612/B3619*365))</f>
        <v>37.515606359431445</v>
      </c>
      <c r="C3653" s="11">
        <f>IF(C3619=0,"-",IF(OR(C3612/C3619*365&lt;=0,C3612/C3619*365&gt;720),"-",C3612/C3619*365))</f>
        <v>54.635251542314364</v>
      </c>
      <c r="D3653" s="11">
        <f>IF(D3619=0,"-",IF(OR(D3612/D3619*365&lt;=0,D3612/D3619*365&gt;720),"-",D3612/D3619*365))</f>
        <v>41.272589048188252</v>
      </c>
    </row>
    <row r="3654" spans="1:4" x14ac:dyDescent="0.25">
      <c r="A3654" s="1" t="s">
        <v>208</v>
      </c>
      <c r="B3654" s="11">
        <f>IF(B3619=0,"-",IF(OR(B3591/B3619*365&lt;=0,B3591/B3619*365&gt;720),"-",B3591/B3619*365))</f>
        <v>53.379435933496481</v>
      </c>
      <c r="C3654" s="11">
        <f>IF(C3619=0,"-",IF(OR(C3591/C3619*365&lt;=0,C3591/C3619*365&gt;720),"-",C3591/C3619*365))</f>
        <v>42.033534692287141</v>
      </c>
      <c r="D3654" s="11">
        <f>IF(D3619=0,"-",IF(OR(D3591/D3619*365&lt;=0,D3591/D3619*365&gt;720),"-",D3591/D3619*365))</f>
        <v>45.909640167582289</v>
      </c>
    </row>
    <row r="3655" spans="1:4" x14ac:dyDescent="0.25">
      <c r="A3655" s="1" t="s">
        <v>209</v>
      </c>
      <c r="B3655" s="10">
        <f>IF(OR(B3615=0,B3618=0),"-",IF(OR(B3618/B3615&lt;=0,B3618/B3615&gt;100),"-",B3618/B3615))</f>
        <v>1.0684665543856828</v>
      </c>
      <c r="C3655" s="10">
        <f>IF(OR(C3615=0,C3618=0),"-",IF(OR(C3618/C3615&lt;=0,C3618/C3615&gt;100),"-",C3618/C3615))</f>
        <v>1.238940627626981</v>
      </c>
      <c r="D3655" s="10">
        <f>IF(OR(D3615=0,D3618=0),"-",IF(OR(D3618/D3615&lt;=0,D3618/D3615&gt;100),"-",D3618/D3615))</f>
        <v>1.2746968060107788</v>
      </c>
    </row>
    <row r="3656" spans="1:4" x14ac:dyDescent="0.25">
      <c r="A3656" s="1" t="s">
        <v>210</v>
      </c>
      <c r="B3656" s="8">
        <f>IF(OR(B3654="-",B3652="-",B3653="-"),"-",(B3654+B3652)-B3653)</f>
        <v>41.923357099111456</v>
      </c>
      <c r="C3656" s="8">
        <f>IF(OR(C3654="-",C3652="-",C3653="-"),"-",(C3654+C3652)-C3653)</f>
        <v>30.94493014358136</v>
      </c>
      <c r="D3656" s="8">
        <f>IF(OR(D3654="-",D3652="-",D3653="-"),"-",(D3654+D3652)-D3653)</f>
        <v>37.743694058740687</v>
      </c>
    </row>
    <row r="3657" spans="1:4" x14ac:dyDescent="0.25">
      <c r="A3657" s="1" t="s">
        <v>211</v>
      </c>
      <c r="B3657" s="10">
        <f>IF(B3580=0,"-",(B3580/B3600)*100)</f>
        <v>60.872324077011754</v>
      </c>
      <c r="C3657" s="10">
        <f>IF(C3580=0,"-",(C3580/C3600)*100)</f>
        <v>50.949794704701304</v>
      </c>
      <c r="D3657" s="10">
        <f>IF(D3580=0,"-",(D3580/D3600)*100)</f>
        <v>52.6916057837267</v>
      </c>
    </row>
    <row r="3658" spans="1:4" x14ac:dyDescent="0.25">
      <c r="A3658" s="1" t="s">
        <v>212</v>
      </c>
      <c r="B3658" s="10">
        <f>IF(B3611=0,"-",IF(B3611/B3618&gt;10,"-",(B3611/B3618)*100))</f>
        <v>4.8438282439772898E-2</v>
      </c>
      <c r="C3658" s="10" t="str">
        <f>IF(C3611=0,"-",IF(C3611/C3618&gt;10,"-",(C3611/C3618)*100))</f>
        <v>-</v>
      </c>
      <c r="D3658" s="10" t="str">
        <f>IF(D3611=0,"-",IF(D3611/D3618&gt;10,"-",(D3611/D3618)*100))</f>
        <v>-</v>
      </c>
    </row>
    <row r="3659" spans="1:4" x14ac:dyDescent="0.25">
      <c r="A3659" s="1"/>
      <c r="B3659" s="1"/>
      <c r="C3659" s="1"/>
      <c r="D3659" s="1"/>
    </row>
    <row r="3660" spans="1:4" x14ac:dyDescent="0.25">
      <c r="A3660" s="1" t="s">
        <v>176</v>
      </c>
      <c r="B3660" s="1"/>
      <c r="C3660" s="1"/>
      <c r="D3660" s="2" t="s">
        <v>177</v>
      </c>
    </row>
    <row r="3661" spans="1:4" x14ac:dyDescent="0.25">
      <c r="A3661" s="3" t="str">
        <f>"ΚΩΔΙΚΟΣ ICAP" &amp; ": " &amp; '[1]ΣΤΟΙΧΕΙΑ ΕΤΟΥΣ 3'!A$49</f>
        <v>ΚΩΔΙΚΟΣ ICAP: 74346</v>
      </c>
      <c r="B3661" s="1"/>
      <c r="C3661" s="1"/>
      <c r="D3661" s="2"/>
    </row>
    <row r="3662" spans="1:4" x14ac:dyDescent="0.25">
      <c r="A3662" s="3" t="str">
        <f>'[1]ΣΤΟΙΧΕΙΑ ΕΤΟΥΣ 3'!B$49</f>
        <v>ΠΑΠΑΙΩΑΝΝΟΥ, ΑΦΟΙ, Α.Ε.</v>
      </c>
      <c r="B3662" s="1"/>
      <c r="C3662" s="1"/>
      <c r="D3662" s="1"/>
    </row>
    <row r="3663" spans="1:4" x14ac:dyDescent="0.25">
      <c r="A3663" s="1" t="s">
        <v>178</v>
      </c>
      <c r="B3663" s="2" t="s">
        <v>179</v>
      </c>
      <c r="C3663" s="2" t="s">
        <v>179</v>
      </c>
      <c r="D3663" s="2" t="s">
        <v>179</v>
      </c>
    </row>
    <row r="3664" spans="1:4" x14ac:dyDescent="0.25">
      <c r="A3664" s="3" t="s">
        <v>180</v>
      </c>
      <c r="B3664" s="4" t="str">
        <f>IF(MAX([1]Βοηθητικό!$E$49:$J$49)-2=MAX([1]Βοηθητικό!$E$1:$J$1)-2,RIGHT('[1]ΣΤΟΙΧΕΙΑ ΕΤΟΥΣ 4'!$F$49,10),IF(MAX([1]Βοηθητικό!$E$49:$J$49)-2=MAX([1]Βοηθητικό!$E$1:$J$1)-3,RIGHT('[1]ΣΤΟΙΧΕΙΑ ΕΤΟΥΣ 3'!$F$49,10),IF(MAX([1]Βοηθητικό!$E$49:$J$49)-2=MAX([1]Βοηθητικό!$E$1:$J$1)-4,RIGHT('[1]ΣΤΟΙΧΕΙΑ ΕΤΟΥΣ 2'!$F$49,10),IF(MAX([1]Βοηθητικό!$E$49:$J$49)-2=MAX([1]Βοηθητικό!$E$1:$J$1)-5,RIGHT('[1]ΣΤΟΙΧΕΙΑ ΕΤΟΥΣ 1'!$F$49,10),""))))</f>
        <v>31/12/2017</v>
      </c>
      <c r="C3664" s="17" t="str">
        <f>IF(MAX([1]Βοηθητικό!$E$49:$J$49)-1=MAX([1]Βοηθητικό!$E$1:$J$1)-1,RIGHT('[1]ΣΤΟΙΧΕΙΑ ΕΤΟΥΣ 5'!$F$49,10),IF(MAX([1]Βοηθητικό!$E$49:$J$49)-1=MAX([1]Βοηθητικό!$E$1:$J$1)-2,RIGHT('[1]ΣΤΟΙΧΕΙΑ ΕΤΟΥΣ 4'!$F$49,10),IF(MAX([1]Βοηθητικό!$E$49:$J$49)-1=MAX([1]Βοηθητικό!$E$1:$J$1)-3,RIGHT('[1]ΣΤΟΙΧΕΙΑ ΕΤΟΥΣ 3'!$F$49,10),IF(MAX([1]Βοηθητικό!$E$49:$J$49)-1=MAX([1]Βοηθητικό!$E$1:$J$1)-4,RIGHT('[1]ΣΤΟΙΧΕΙΑ ΕΤΟΥΣ 2'!$F$49,10),IF(MAX([1]Βοηθητικό!$E$49:$J$49)-1=MAX([1]Βοηθητικό!$E$1:$J$1)-5,RIGHT('[1]ΣΤΟΙΧΕΙΑ ΕΤΟΥΣ 1'!$F$49,10),"")))))</f>
        <v>31/12/2018</v>
      </c>
      <c r="D3664" s="5" t="str">
        <f>IF(MAX([1]Βοηθητικό!$E$49:$J$49)=MAX([1]Βοηθητικό!$E$1:$J$1),RIGHT('[1]ΣΤΟΙΧΕΙΑ ΕΤΟΥΣ 6'!$F$49,10),IF(MAX([1]Βοηθητικό!$E$49:$J$49)=MAX([1]Βοηθητικό!$E$1:$J$1)-1,RIGHT('[1]ΣΤΟΙΧΕΙΑ ΕΤΟΥΣ 5'!$F$49,10),IF(MAX([1]Βοηθητικό!$E$49:$J$49)=MAX([1]Βοηθητικό!$E$1:$J$1)-2,RIGHT('[1]ΣΤΟΙΧΕΙΑ ΕΤΟΥΣ 4'!$F$49,10),IF(MAX([1]Βοηθητικό!$E$49:$J$49)=MAX([1]Βοηθητικό!$E$1:$J$1)-3,RIGHT('[1]ΣΤΟΙΧΕΙΑ ΕΤΟΥΣ 3'!$F$49,10),IF(MAX([1]Βοηθητικό!$E$49:$J$49)=MAX([1]Βοηθητικό!$E$1:$J$1)-4,RIGHT('[1]ΣΤΟΙΧΕΙΑ ΕΤΟΥΣ 2'!$F$49,10),IF(MAX([1]Βοηθητικό!$E$49:$J$49)=MAX([1]Βοηθητικό!$E$1:$J$1)-5,RIGHT('[1]ΣΤΟΙΧΕΙΑ ΕΤΟΥΣ 1'!$F$49,10),""))))))</f>
        <v>31/12/2019</v>
      </c>
    </row>
    <row r="3665" spans="1:4" x14ac:dyDescent="0.25">
      <c r="A3665" s="1" t="s">
        <v>6</v>
      </c>
      <c r="B3665" s="6">
        <f>IF(MAX([1]Βοηθητικό!$E$49:$J$49)-2=MAX([1]Βοηθητικό!$E$1:$J$1)-2,'[1]ΣΤΟΙΧΕΙΑ ΕΤΟΥΣ 4'!$G$49,IF(MAX([1]Βοηθητικό!$E$49:$J$49)-2=MAX([1]Βοηθητικό!$E$1:$J$1)-3,'[1]ΣΤΟΙΧΕΙΑ ΕΤΟΥΣ 3'!$G$49,IF(MAX([1]Βοηθητικό!$E$49:$J$49)-2=MAX([1]Βοηθητικό!$E$1:$J$1)-4,'[1]ΣΤΟΙΧΕΙΑ ΕΤΟΥΣ 2'!$G$49,IF(MAX([1]Βοηθητικό!$E$49:$J$49)-2=MAX([1]Βοηθητικό!$E$1:$J$1)-5,'[1]ΣΤΟΙΧΕΙΑ ΕΤΟΥΣ 1'!$G$49,""))))</f>
        <v>2479544</v>
      </c>
      <c r="C3665" s="6">
        <f>IF(MAX([1]Βοηθητικό!$E$49:$J$49)-1=MAX([1]Βοηθητικό!$E$1:$J$1)-1,'[1]ΣΤΟΙΧΕΙΑ ΕΤΟΥΣ 5'!$G$49,IF(MAX([1]Βοηθητικό!$E$49:$J$49)-1=MAX([1]Βοηθητικό!$E$1:$J$1)-2,'[1]ΣΤΟΙΧΕΙΑ ΕΤΟΥΣ 4'!$G$49,IF(MAX([1]Βοηθητικό!$E$49:$J$49)-1=MAX([1]Βοηθητικό!$E$1:$J$1)-3,'[1]ΣΤΟΙΧΕΙΑ ΕΤΟΥΣ 3'!$G$49,IF(MAX([1]Βοηθητικό!$E$49:$J$49)-1=MAX([1]Βοηθητικό!$E$1:$J$1)-4,'[1]ΣΤΟΙΧΕΙΑ ΕΤΟΥΣ 2'!$G$49,IF(MAX([1]Βοηθητικό!$E$49:$J$49)-1=MAX([1]Βοηθητικό!$E$1:$J$1)-5,'[1]ΣΤΟΙΧΕΙΑ ΕΤΟΥΣ 1'!$G$49,"")))))</f>
        <v>2364766</v>
      </c>
      <c r="D3665" s="7">
        <f>IF(MAX([1]Βοηθητικό!$E$49:$J$49)=MAX([1]Βοηθητικό!$E$1:$J$1),'[1]ΣΤΟΙΧΕΙΑ ΕΤΟΥΣ 6'!$G$49,IF(MAX([1]Βοηθητικό!$E$49:$J$49)=MAX([1]Βοηθητικό!$E$1:$J$1)-1,'[1]ΣΤΟΙΧΕΙΑ ΕΤΟΥΣ 5'!$G$49,IF(MAX([1]Βοηθητικό!$E$49:$J$49)=MAX([1]Βοηθητικό!$E$1:$J$1)-2,'[1]ΣΤΟΙΧΕΙΑ ΕΤΟΥΣ 4'!$G$49,IF(MAX([1]Βοηθητικό!$E$49:$J$49)=MAX([1]Βοηθητικό!$E$1:$J$1)-3,'[1]ΣΤΟΙΧΕΙΑ ΕΤΟΥΣ 3'!$G$49,IF(MAX([1]Βοηθητικό!$E$49:$J$49)=MAX([1]Βοηθητικό!$E$1:$J$1)-4,'[1]ΣΤΟΙΧΕΙΑ ΕΤΟΥΣ 2'!$G$49,IF(MAX([1]Βοηθητικό!$E$49:$J$49)=MAX([1]Βοηθητικό!$E$1:$J$1)-5,'[1]ΣΤΟΙΧΕΙΑ ΕΤΟΥΣ 1'!$G$49,""))))))</f>
        <v>2247174</v>
      </c>
    </row>
    <row r="3666" spans="1:4" x14ac:dyDescent="0.25">
      <c r="A3666" s="1" t="s">
        <v>7</v>
      </c>
      <c r="B3666" s="6">
        <f>IF(MAX([1]Βοηθητικό!$E$49:$J$49)-2=MAX([1]Βοηθητικό!$E$1:$J$1)-2,'[1]ΣΤΟΙΧΕΙΑ ΕΤΟΥΣ 4'!$H$49,IF(MAX([1]Βοηθητικό!$E$49:$J$49)-2=MAX([1]Βοηθητικό!$E$1:$J$1)-3,'[1]ΣΤΟΙΧΕΙΑ ΕΤΟΥΣ 3'!$H$49,IF(MAX([1]Βοηθητικό!$E$49:$J$49)-2=MAX([1]Βοηθητικό!$E$1:$J$1)-4,'[1]ΣΤΟΙΧΕΙΑ ΕΤΟΥΣ 2'!$H$49,IF(MAX([1]Βοηθητικό!$E$49:$J$49)-2=MAX([1]Βοηθητικό!$E$1:$J$1)-5,'[1]ΣΤΟΙΧΕΙΑ ΕΤΟΥΣ 1'!$H$49,""))))</f>
        <v>1463211</v>
      </c>
      <c r="C3666" s="6">
        <f>IF(MAX([1]Βοηθητικό!$E$49:$J$49)-1=MAX([1]Βοηθητικό!$E$1:$J$1)-1,'[1]ΣΤΟΙΧΕΙΑ ΕΤΟΥΣ 5'!$H$49,IF(MAX([1]Βοηθητικό!$E$49:$J$49)-1=MAX([1]Βοηθητικό!$E$1:$J$1)-2,'[1]ΣΤΟΙΧΕΙΑ ΕΤΟΥΣ 4'!$H$49,IF(MAX([1]Βοηθητικό!$E$49:$J$49)-1=MAX([1]Βοηθητικό!$E$1:$J$1)-3,'[1]ΣΤΟΙΧΕΙΑ ΕΤΟΥΣ 3'!$H$49,IF(MAX([1]Βοηθητικό!$E$49:$J$49)-1=MAX([1]Βοηθητικό!$E$1:$J$1)-4,'[1]ΣΤΟΙΧΕΙΑ ΕΤΟΥΣ 2'!$H$49,IF(MAX([1]Βοηθητικό!$E$49:$J$49)-1=MAX([1]Βοηθητικό!$E$1:$J$1)-5,'[1]ΣΤΟΙΧΕΙΑ ΕΤΟΥΣ 1'!$H$49,"")))))</f>
        <v>1463211</v>
      </c>
      <c r="D3666" s="7">
        <f>IF(MAX([1]Βοηθητικό!$E$49:$J$49)=MAX([1]Βοηθητικό!$E$1:$J$1),'[1]ΣΤΟΙΧΕΙΑ ΕΤΟΥΣ 6'!$H$49,IF(MAX([1]Βοηθητικό!$E$49:$J$49)=MAX([1]Βοηθητικό!$E$1:$J$1)-1,'[1]ΣΤΟΙΧΕΙΑ ΕΤΟΥΣ 5'!$H$49,IF(MAX([1]Βοηθητικό!$E$49:$J$49)=MAX([1]Βοηθητικό!$E$1:$J$1)-2,'[1]ΣΤΟΙΧΕΙΑ ΕΤΟΥΣ 4'!$H$49,IF(MAX([1]Βοηθητικό!$E$49:$J$49)=MAX([1]Βοηθητικό!$E$1:$J$1)-3,'[1]ΣΤΟΙΧΕΙΑ ΕΤΟΥΣ 3'!$H$49,IF(MAX([1]Βοηθητικό!$E$49:$J$49)=MAX([1]Βοηθητικό!$E$1:$J$1)-4,'[1]ΣΤΟΙΧΕΙΑ ΕΤΟΥΣ 2'!$H$49,IF(MAX([1]Βοηθητικό!$E$49:$J$49)=MAX([1]Βοηθητικό!$E$1:$J$1)-5,'[1]ΣΤΟΙΧΕΙΑ ΕΤΟΥΣ 1'!$H$49,""))))))</f>
        <v>1463211</v>
      </c>
    </row>
    <row r="3667" spans="1:4" x14ac:dyDescent="0.25">
      <c r="A3667" s="1" t="s">
        <v>8</v>
      </c>
      <c r="B3667" s="6">
        <f>IF(MAX([1]Βοηθητικό!$E$49:$J$49)-2=MAX([1]Βοηθητικό!$E$1:$J$1)-2,'[1]ΣΤΟΙΧΕΙΑ ΕΤΟΥΣ 4'!$I$49,IF(MAX([1]Βοηθητικό!$E$49:$J$49)-2=MAX([1]Βοηθητικό!$E$1:$J$1)-3,'[1]ΣΤΟΙΧΕΙΑ ΕΤΟΥΣ 3'!$I$49,IF(MAX([1]Βοηθητικό!$E$49:$J$49)-2=MAX([1]Βοηθητικό!$E$1:$J$1)-4,'[1]ΣΤΟΙΧΕΙΑ ΕΤΟΥΣ 2'!$I$49,IF(MAX([1]Βοηθητικό!$E$49:$J$49)-2=MAX([1]Βοηθητικό!$E$1:$J$1)-5,'[1]ΣΤΟΙΧΕΙΑ ΕΤΟΥΣ 1'!$I$49,""))))</f>
        <v>4245014</v>
      </c>
      <c r="C3667" s="6">
        <f>IF(MAX([1]Βοηθητικό!$E$49:$J$49)-1=MAX([1]Βοηθητικό!$E$1:$J$1)-1,'[1]ΣΤΟΙΧΕΙΑ ΕΤΟΥΣ 5'!$I$49,IF(MAX([1]Βοηθητικό!$E$49:$J$49)-1=MAX([1]Βοηθητικό!$E$1:$J$1)-2,'[1]ΣΤΟΙΧΕΙΑ ΕΤΟΥΣ 4'!$I$49,IF(MAX([1]Βοηθητικό!$E$49:$J$49)-1=MAX([1]Βοηθητικό!$E$1:$J$1)-3,'[1]ΣΤΟΙΧΕΙΑ ΕΤΟΥΣ 3'!$I$49,IF(MAX([1]Βοηθητικό!$E$49:$J$49)-1=MAX([1]Βοηθητικό!$E$1:$J$1)-4,'[1]ΣΤΟΙΧΕΙΑ ΕΤΟΥΣ 2'!$I$49,IF(MAX([1]Βοηθητικό!$E$49:$J$49)-1=MAX([1]Βοηθητικό!$E$1:$J$1)-5,'[1]ΣΤΟΙΧΕΙΑ ΕΤΟΥΣ 1'!$I$49,"")))))</f>
        <v>4238510</v>
      </c>
      <c r="D3667" s="7">
        <f>IF(MAX([1]Βοηθητικό!$E$49:$J$49)=MAX([1]Βοηθητικό!$E$1:$J$1),'[1]ΣΤΟΙΧΕΙΑ ΕΤΟΥΣ 6'!$I$49,IF(MAX([1]Βοηθητικό!$E$49:$J$49)=MAX([1]Βοηθητικό!$E$1:$J$1)-1,'[1]ΣΤΟΙΧΕΙΑ ΕΤΟΥΣ 5'!$I$49,IF(MAX([1]Βοηθητικό!$E$49:$J$49)=MAX([1]Βοηθητικό!$E$1:$J$1)-2,'[1]ΣΤΟΙΧΕΙΑ ΕΤΟΥΣ 4'!$I$49,IF(MAX([1]Βοηθητικό!$E$49:$J$49)=MAX([1]Βοηθητικό!$E$1:$J$1)-3,'[1]ΣΤΟΙΧΕΙΑ ΕΤΟΥΣ 3'!$I$49,IF(MAX([1]Βοηθητικό!$E$49:$J$49)=MAX([1]Βοηθητικό!$E$1:$J$1)-4,'[1]ΣΤΟΙΧΕΙΑ ΕΤΟΥΣ 2'!$I$49,IF(MAX([1]Βοηθητικό!$E$49:$J$49)=MAX([1]Βοηθητικό!$E$1:$J$1)-5,'[1]ΣΤΟΙΧΕΙΑ ΕΤΟΥΣ 1'!$I$49,""))))))</f>
        <v>4221548</v>
      </c>
    </row>
    <row r="3668" spans="1:4" x14ac:dyDescent="0.25">
      <c r="A3668" s="1" t="s">
        <v>57</v>
      </c>
      <c r="B3668" s="6">
        <f>IF(MAX([1]Βοηθητικό!$E$49:$J$49)-2=MAX([1]Βοηθητικό!$E$1:$J$1)-2,'[1]ΣΤΟΙΧΕΙΑ ΕΤΟΥΣ 4'!$BF$49,IF(MAX([1]Βοηθητικό!$E$49:$J$49)-2=MAX([1]Βοηθητικό!$E$1:$J$1)-3,'[1]ΣΤΟΙΧΕΙΑ ΕΤΟΥΣ 3'!$BF$49,IF(MAX([1]Βοηθητικό!$E$49:$J$49)-2=MAX([1]Βοηθητικό!$E$1:$J$1)-4,'[1]ΣΤΟΙΧΕΙΑ ΕΤΟΥΣ 2'!$BF$49,IF(MAX([1]Βοηθητικό!$E$49:$J$49)-2=MAX([1]Βοηθητικό!$E$1:$J$1)-5,'[1]ΣΤΟΙΧΕΙΑ ΕΤΟΥΣ 1'!$BF$49,""))))</f>
        <v>675102</v>
      </c>
      <c r="C3668" s="6">
        <f>IF(MAX([1]Βοηθητικό!$E$49:$J$49)-1=MAX([1]Βοηθητικό!$E$1:$J$1)-1,'[1]ΣΤΟΙΧΕΙΑ ΕΤΟΥΣ 5'!$BF$49,IF(MAX([1]Βοηθητικό!$E$49:$J$49)-1=MAX([1]Βοηθητικό!$E$1:$J$1)-2,'[1]ΣΤΟΙΧΕΙΑ ΕΤΟΥΣ 4'!$BF$49,IF(MAX([1]Βοηθητικό!$E$49:$J$49)-1=MAX([1]Βοηθητικό!$E$1:$J$1)-3,'[1]ΣΤΟΙΧΕΙΑ ΕΤΟΥΣ 3'!$BF$49,IF(MAX([1]Βοηθητικό!$E$49:$J$49)-1=MAX([1]Βοηθητικό!$E$1:$J$1)-4,'[1]ΣΤΟΙΧΕΙΑ ΕΤΟΥΣ 2'!$BF$49,IF(MAX([1]Βοηθητικό!$E$49:$J$49)-1=MAX([1]Βοηθητικό!$E$1:$J$1)-5,'[1]ΣΤΟΙΧΕΙΑ ΕΤΟΥΣ 1'!$BF$49,"")))))</f>
        <v>682221</v>
      </c>
      <c r="D3668" s="7">
        <f>IF(MAX([1]Βοηθητικό!$E$49:$J$49)=MAX([1]Βοηθητικό!$E$1:$J$1),'[1]ΣΤΟΙΧΕΙΑ ΕΤΟΥΣ 6'!$BF$49,IF(MAX([1]Βοηθητικό!$E$49:$J$49)=MAX([1]Βοηθητικό!$E$1:$J$1)-1,'[1]ΣΤΟΙΧΕΙΑ ΕΤΟΥΣ 5'!$BF$49,IF(MAX([1]Βοηθητικό!$E$49:$J$49)=MAX([1]Βοηθητικό!$E$1:$J$1)-2,'[1]ΣΤΟΙΧΕΙΑ ΕΤΟΥΣ 4'!$BF$49,IF(MAX([1]Βοηθητικό!$E$49:$J$49)=MAX([1]Βοηθητικό!$E$1:$J$1)-3,'[1]ΣΤΟΙΧΕΙΑ ΕΤΟΥΣ 3'!$BF$49,IF(MAX([1]Βοηθητικό!$E$49:$J$49)=MAX([1]Βοηθητικό!$E$1:$J$1)-4,'[1]ΣΤΟΙΧΕΙΑ ΕΤΟΥΣ 2'!$BF$49,IF(MAX([1]Βοηθητικό!$E$49:$J$49)=MAX([1]Βοηθητικό!$E$1:$J$1)-5,'[1]ΣΤΟΙΧΕΙΑ ΕΤΟΥΣ 1'!$BF$49,""))))))</f>
        <v>683694</v>
      </c>
    </row>
    <row r="3669" spans="1:4" x14ac:dyDescent="0.25">
      <c r="A3669" s="1" t="s">
        <v>9</v>
      </c>
      <c r="B3669" s="6">
        <f>IF(MAX([1]Βοηθητικό!$E$49:$J$49)-2=MAX([1]Βοηθητικό!$E$1:$J$1)-2,'[1]ΣΤΟΙΧΕΙΑ ΕΤΟΥΣ 4'!$J$49,IF(MAX([1]Βοηθητικό!$E$49:$J$49)-2=MAX([1]Βοηθητικό!$E$1:$J$1)-3,'[1]ΣΤΟΙΧΕΙΑ ΕΤΟΥΣ 3'!$J$49,IF(MAX([1]Βοηθητικό!$E$49:$J$49)-2=MAX([1]Βοηθητικό!$E$1:$J$1)-4,'[1]ΣΤΟΙΧΕΙΑ ΕΤΟΥΣ 2'!$J$49,IF(MAX([1]Βοηθητικό!$E$49:$J$49)-2=MAX([1]Βοηθητικό!$E$1:$J$1)-5,'[1]ΣΤΟΙΧΕΙΑ ΕΤΟΥΣ 1'!$J$49,""))))</f>
        <v>193749</v>
      </c>
      <c r="C3669" s="6">
        <f>IF(MAX([1]Βοηθητικό!$E$49:$J$49)-1=MAX([1]Βοηθητικό!$E$1:$J$1)-1,'[1]ΣΤΟΙΧΕΙΑ ΕΤΟΥΣ 5'!$J$49,IF(MAX([1]Βοηθητικό!$E$49:$J$49)-1=MAX([1]Βοηθητικό!$E$1:$J$1)-2,'[1]ΣΤΟΙΧΕΙΑ ΕΤΟΥΣ 4'!$J$49,IF(MAX([1]Βοηθητικό!$E$49:$J$49)-1=MAX([1]Βοηθητικό!$E$1:$J$1)-3,'[1]ΣΤΟΙΧΕΙΑ ΕΤΟΥΣ 3'!$J$49,IF(MAX([1]Βοηθητικό!$E$49:$J$49)-1=MAX([1]Βοηθητικό!$E$1:$J$1)-4,'[1]ΣΤΟΙΧΕΙΑ ΕΤΟΥΣ 2'!$J$49,IF(MAX([1]Βοηθητικό!$E$49:$J$49)-1=MAX([1]Βοηθητικό!$E$1:$J$1)-5,'[1]ΣΤΟΙΧΕΙΑ ΕΤΟΥΣ 1'!$J$49,"")))))</f>
        <v>194329</v>
      </c>
      <c r="D3669" s="7">
        <f>IF(MAX([1]Βοηθητικό!$E$49:$J$49)=MAX([1]Βοηθητικό!$E$1:$J$1),'[1]ΣΤΟΙΧΕΙΑ ΕΤΟΥΣ 6'!$J$49,IF(MAX([1]Βοηθητικό!$E$49:$J$49)=MAX([1]Βοηθητικό!$E$1:$J$1)-1,'[1]ΣΤΟΙΧΕΙΑ ΕΤΟΥΣ 5'!$J$49,IF(MAX([1]Βοηθητικό!$E$49:$J$49)=MAX([1]Βοηθητικό!$E$1:$J$1)-2,'[1]ΣΤΟΙΧΕΙΑ ΕΤΟΥΣ 4'!$J$49,IF(MAX([1]Βοηθητικό!$E$49:$J$49)=MAX([1]Βοηθητικό!$E$1:$J$1)-3,'[1]ΣΤΟΙΧΕΙΑ ΕΤΟΥΣ 3'!$J$49,IF(MAX([1]Βοηθητικό!$E$49:$J$49)=MAX([1]Βοηθητικό!$E$1:$J$1)-4,'[1]ΣΤΟΙΧΕΙΑ ΕΤΟΥΣ 2'!$J$49,IF(MAX([1]Βοηθητικό!$E$49:$J$49)=MAX([1]Βοηθητικό!$E$1:$J$1)-5,'[1]ΣΤΟΙΧΕΙΑ ΕΤΟΥΣ 1'!$J$49,""))))))</f>
        <v>197854</v>
      </c>
    </row>
    <row r="3670" spans="1:4" x14ac:dyDescent="0.25">
      <c r="A3670" s="1" t="s">
        <v>181</v>
      </c>
      <c r="B3670" s="6">
        <f>IF(MAX([1]Βοηθητικό!$E$49:$J$49)-2=MAX([1]Βοηθητικό!$E$1:$J$1)-2,'[1]ΣΤΟΙΧΕΙΑ ΕΤΟΥΣ 4'!$M$49,IF(MAX([1]Βοηθητικό!$E$49:$J$49)-2=MAX([1]Βοηθητικό!$E$1:$J$1)-3,'[1]ΣΤΟΙΧΕΙΑ ΕΤΟΥΣ 3'!$M$49,IF(MAX([1]Βοηθητικό!$E$49:$J$49)-2=MAX([1]Βοηθητικό!$E$1:$J$1)-4,'[1]ΣΤΟΙΧΕΙΑ ΕΤΟΥΣ 2'!$M$49,IF(MAX([1]Βοηθητικό!$E$49:$J$49)-2=MAX([1]Βοηθητικό!$E$1:$J$1)-5,'[1]ΣΤΟΙΧΕΙΑ ΕΤΟΥΣ 1'!$M$49,""))))</f>
        <v>4255886</v>
      </c>
      <c r="C3670" s="6">
        <f>IF(MAX([1]Βοηθητικό!$E$49:$J$49)-1=MAX([1]Βοηθητικό!$E$1:$J$1)-1,'[1]ΣΤΟΙΧΕΙΑ ΕΤΟΥΣ 5'!$M$49,IF(MAX([1]Βοηθητικό!$E$49:$J$49)-1=MAX([1]Βοηθητικό!$E$1:$J$1)-2,'[1]ΣΤΟΙΧΕΙΑ ΕΤΟΥΣ 4'!$M$49,IF(MAX([1]Βοηθητικό!$E$49:$J$49)-1=MAX([1]Βοηθητικό!$E$1:$J$1)-3,'[1]ΣΤΟΙΧΕΙΑ ΕΤΟΥΣ 3'!$M$49,IF(MAX([1]Βοηθητικό!$E$49:$J$49)-1=MAX([1]Βοηθητικό!$E$1:$J$1)-4,'[1]ΣΤΟΙΧΕΙΑ ΕΤΟΥΣ 2'!$M$49,IF(MAX([1]Βοηθητικό!$E$49:$J$49)-1=MAX([1]Βοηθητικό!$E$1:$J$1)-5,'[1]ΣΤΟΙΧΕΙΑ ΕΤΟΥΣ 1'!$M$49,"")))))</f>
        <v>4371859</v>
      </c>
      <c r="D3670" s="7">
        <f>IF(MAX([1]Βοηθητικό!$E$49:$J$49)=MAX([1]Βοηθητικό!$E$1:$J$1),'[1]ΣΤΟΙΧΕΙΑ ΕΤΟΥΣ 6'!$M$49,IF(MAX([1]Βοηθητικό!$E$49:$J$49)=MAX([1]Βοηθητικό!$E$1:$J$1)-1,'[1]ΣΤΟΙΧΕΙΑ ΕΤΟΥΣ 5'!$M$49,IF(MAX([1]Βοηθητικό!$E$49:$J$49)=MAX([1]Βοηθητικό!$E$1:$J$1)-2,'[1]ΣΤΟΙΧΕΙΑ ΕΤΟΥΣ 4'!$M$49,IF(MAX([1]Βοηθητικό!$E$49:$J$49)=MAX([1]Βοηθητικό!$E$1:$J$1)-3,'[1]ΣΤΟΙΧΕΙΑ ΕΤΟΥΣ 3'!$M$49,IF(MAX([1]Βοηθητικό!$E$49:$J$49)=MAX([1]Βοηθητικό!$E$1:$J$1)-4,'[1]ΣΤΟΙΧΕΙΑ ΕΤΟΥΣ 2'!$M$49,IF(MAX([1]Βοηθητικό!$E$49:$J$49)=MAX([1]Βοηθητικό!$E$1:$J$1)-5,'[1]ΣΤΟΙΧΕΙΑ ΕΤΟΥΣ 1'!$M$49,""))))))</f>
        <v>4477487</v>
      </c>
    </row>
    <row r="3671" spans="1:4" x14ac:dyDescent="0.25">
      <c r="A3671" s="1" t="s">
        <v>182</v>
      </c>
      <c r="B3671" s="6">
        <f>IF(MAX([1]Βοηθητικό!$E$49:$J$49)-2=MAX([1]Βοηθητικό!$E$1:$J$1)-2,'[1]ΣΤΟΙΧΕΙΑ ΕΤΟΥΣ 4'!$BN$49,IF(MAX([1]Βοηθητικό!$E$49:$J$49)-2=MAX([1]Βοηθητικό!$E$1:$J$1)-3,'[1]ΣΤΟΙΧΕΙΑ ΕΤΟΥΣ 3'!$BN$49,IF(MAX([1]Βοηθητικό!$E$49:$J$49)-2=MAX([1]Βοηθητικό!$E$1:$J$1)-4,'[1]ΣΤΟΙΧΕΙΑ ΕΤΟΥΣ 2'!$BN$49,IF(MAX([1]Βοηθητικό!$E$49:$J$49)-2=MAX([1]Βοηθητικό!$E$1:$J$1)-5,'[1]ΣΤΟΙΧΕΙΑ ΕΤΟΥΣ 1'!$BN$49,""))))</f>
        <v>3622688</v>
      </c>
      <c r="C3671" s="6">
        <f>IF(MAX([1]Βοηθητικό!$E$49:$J$49)-1=MAX([1]Βοηθητικό!$E$1:$J$1)-1,'[1]ΣΤΟΙΧΕΙΑ ΕΤΟΥΣ 5'!$BN$49,IF(MAX([1]Βοηθητικό!$E$49:$J$49)-1=MAX([1]Βοηθητικό!$E$1:$J$1)-2,'[1]ΣΤΟΙΧΕΙΑ ΕΤΟΥΣ 4'!$BN$49,IF(MAX([1]Βοηθητικό!$E$49:$J$49)-1=MAX([1]Βοηθητικό!$E$1:$J$1)-3,'[1]ΣΤΟΙΧΕΙΑ ΕΤΟΥΣ 3'!$BN$49,IF(MAX([1]Βοηθητικό!$E$49:$J$49)-1=MAX([1]Βοηθητικό!$E$1:$J$1)-4,'[1]ΣΤΟΙΧΕΙΑ ΕΤΟΥΣ 2'!$BN$49,IF(MAX([1]Βοηθητικό!$E$49:$J$49)-1=MAX([1]Βοηθητικό!$E$1:$J$1)-5,'[1]ΣΤΟΙΧΕΙΑ ΕΤΟΥΣ 1'!$BN$49,"")))))</f>
        <v>3704949</v>
      </c>
      <c r="D3671" s="7">
        <f>IF(MAX([1]Βοηθητικό!$E$49:$J$49)=MAX([1]Βοηθητικό!$E$1:$J$1),'[1]ΣΤΟΙΧΕΙΑ ΕΤΟΥΣ 6'!$BN$49,IF(MAX([1]Βοηθητικό!$E$49:$J$49)=MAX([1]Βοηθητικό!$E$1:$J$1)-1,'[1]ΣΤΟΙΧΕΙΑ ΕΤΟΥΣ 5'!$BN$49,IF(MAX([1]Βοηθητικό!$E$49:$J$49)=MAX([1]Βοηθητικό!$E$1:$J$1)-2,'[1]ΣΤΟΙΧΕΙΑ ΕΤΟΥΣ 4'!$BN$49,IF(MAX([1]Βοηθητικό!$E$49:$J$49)=MAX([1]Βοηθητικό!$E$1:$J$1)-3,'[1]ΣΤΟΙΧΕΙΑ ΕΤΟΥΣ 3'!$BN$49,IF(MAX([1]Βοηθητικό!$E$49:$J$49)=MAX([1]Βοηθητικό!$E$1:$J$1)-4,'[1]ΣΤΟΙΧΕΙΑ ΕΤΟΥΣ 2'!$BN$49,IF(MAX([1]Βοηθητικό!$E$49:$J$49)=MAX([1]Βοηθητικό!$E$1:$J$1)-5,'[1]ΣΤΟΙΧΕΙΑ ΕΤΟΥΣ 1'!$BN$49,""))))))</f>
        <v>3777547</v>
      </c>
    </row>
    <row r="3672" spans="1:4" x14ac:dyDescent="0.25">
      <c r="A3672" s="1" t="s">
        <v>183</v>
      </c>
      <c r="B3672" s="6">
        <f>IF(MAX([1]Βοηθητικό!$E$49:$J$49)-2=MAX([1]Βοηθητικό!$E$1:$J$1)-2,'[1]ΣΤΟΙΧΕΙΑ ΕΤΟΥΣ 4'!$BG$49,IF(MAX([1]Βοηθητικό!$E$49:$J$49)-2=MAX([1]Βοηθητικό!$E$1:$J$1)-3,'[1]ΣΤΟΙΧΕΙΑ ΕΤΟΥΣ 3'!$BG$49,IF(MAX([1]Βοηθητικό!$E$49:$J$49)-2=MAX([1]Βοηθητικό!$E$1:$J$1)-4,'[1]ΣΤΟΙΧΕΙΑ ΕΤΟΥΣ 2'!$BG$49,IF(MAX([1]Βοηθητικό!$E$49:$J$49)-2=MAX([1]Βοηθητικό!$E$1:$J$1)-5,'[1]ΣΤΟΙΧΕΙΑ ΕΤΟΥΣ 1'!$BG$49,""))))</f>
        <v>491225</v>
      </c>
      <c r="C3672" s="6">
        <f>IF(MAX([1]Βοηθητικό!$E$49:$J$49)-1=MAX([1]Βοηθητικό!$E$1:$J$1)-1,'[1]ΣΤΟΙΧΕΙΑ ΕΤΟΥΣ 5'!$BG$49,IF(MAX([1]Βοηθητικό!$E$49:$J$49)-1=MAX([1]Βοηθητικό!$E$1:$J$1)-2,'[1]ΣΤΟΙΧΕΙΑ ΕΤΟΥΣ 4'!$BG$49,IF(MAX([1]Βοηθητικό!$E$49:$J$49)-1=MAX([1]Βοηθητικό!$E$1:$J$1)-3,'[1]ΣΤΟΙΧΕΙΑ ΕΤΟΥΣ 3'!$BG$49,IF(MAX([1]Βοηθητικό!$E$49:$J$49)-1=MAX([1]Βοηθητικό!$E$1:$J$1)-4,'[1]ΣΤΟΙΧΕΙΑ ΕΤΟΥΣ 2'!$BG$49,IF(MAX([1]Βοηθητικό!$E$49:$J$49)-1=MAX([1]Βοηθητικό!$E$1:$J$1)-5,'[1]ΣΤΟΙΧΕΙΑ ΕΤΟΥΣ 1'!$BG$49,"")))))</f>
        <v>511977</v>
      </c>
      <c r="D3672" s="7">
        <f>IF(MAX([1]Βοηθητικό!$E$49:$J$49)=MAX([1]Βοηθητικό!$E$1:$J$1),'[1]ΣΤΟΙΧΕΙΑ ΕΤΟΥΣ 6'!$BG$49,IF(MAX([1]Βοηθητικό!$E$49:$J$49)=MAX([1]Βοηθητικό!$E$1:$J$1)-1,'[1]ΣΤΟΙΧΕΙΑ ΕΤΟΥΣ 5'!$BG$49,IF(MAX([1]Βοηθητικό!$E$49:$J$49)=MAX([1]Βοηθητικό!$E$1:$J$1)-2,'[1]ΣΤΟΙΧΕΙΑ ΕΤΟΥΣ 4'!$BG$49,IF(MAX([1]Βοηθητικό!$E$49:$J$49)=MAX([1]Βοηθητικό!$E$1:$J$1)-3,'[1]ΣΤΟΙΧΕΙΑ ΕΤΟΥΣ 3'!$BG$49,IF(MAX([1]Βοηθητικό!$E$49:$J$49)=MAX([1]Βοηθητικό!$E$1:$J$1)-4,'[1]ΣΤΟΙΧΕΙΑ ΕΤΟΥΣ 2'!$BG$49,IF(MAX([1]Βοηθητικό!$E$49:$J$49)=MAX([1]Βοηθητικό!$E$1:$J$1)-5,'[1]ΣΤΟΙΧΕΙΑ ΕΤΟΥΣ 1'!$BG$49,""))))))</f>
        <v>531888</v>
      </c>
    </row>
    <row r="3673" spans="1:4" x14ac:dyDescent="0.25">
      <c r="A3673" s="1" t="s">
        <v>66</v>
      </c>
      <c r="B3673" s="6">
        <f>IF(MAX([1]Βοηθητικό!$E$49:$J$49)-2=MAX([1]Βοηθητικό!$E$1:$J$1)-2,'[1]ΣΤΟΙΧΕΙΑ ΕΤΟΥΣ 4'!$BO$49,IF(MAX([1]Βοηθητικό!$E$49:$J$49)-2=MAX([1]Βοηθητικό!$E$1:$J$1)-3,'[1]ΣΤΟΙΧΕΙΑ ΕΤΟΥΣ 3'!$BO$49,IF(MAX([1]Βοηθητικό!$E$49:$J$49)-2=MAX([1]Βοηθητικό!$E$1:$J$1)-4,'[1]ΣΤΟΙΧΕΙΑ ΕΤΟΥΣ 2'!$BO$49,IF(MAX([1]Βοηθητικό!$E$49:$J$49)-2=MAX([1]Βοηθητικό!$E$1:$J$1)-5,'[1]ΣΤΟΙΧΕΙΑ ΕΤΟΥΣ 1'!$BO$49,""))))</f>
        <v>141973</v>
      </c>
      <c r="C3673" s="6">
        <f>IF(MAX([1]Βοηθητικό!$E$49:$J$49)-1=MAX([1]Βοηθητικό!$E$1:$J$1)-1,'[1]ΣΤΟΙΧΕΙΑ ΕΤΟΥΣ 5'!$BO$49,IF(MAX([1]Βοηθητικό!$E$49:$J$49)-1=MAX([1]Βοηθητικό!$E$1:$J$1)-2,'[1]ΣΤΟΙΧΕΙΑ ΕΤΟΥΣ 4'!$BO$49,IF(MAX([1]Βοηθητικό!$E$49:$J$49)-1=MAX([1]Βοηθητικό!$E$1:$J$1)-3,'[1]ΣΤΟΙΧΕΙΑ ΕΤΟΥΣ 3'!$BO$49,IF(MAX([1]Βοηθητικό!$E$49:$J$49)-1=MAX([1]Βοηθητικό!$E$1:$J$1)-4,'[1]ΣΤΟΙΧΕΙΑ ΕΤΟΥΣ 2'!$BO$49,IF(MAX([1]Βοηθητικό!$E$49:$J$49)-1=MAX([1]Βοηθητικό!$E$1:$J$1)-5,'[1]ΣΤΟΙΧΕΙΑ ΕΤΟΥΣ 1'!$BO$49,"")))))</f>
        <v>154933</v>
      </c>
      <c r="D3673" s="7">
        <f>IF(MAX([1]Βοηθητικό!$E$49:$J$49)=MAX([1]Βοηθητικό!$E$1:$J$1),'[1]ΣΤΟΙΧΕΙΑ ΕΤΟΥΣ 6'!$BO$49,IF(MAX([1]Βοηθητικό!$E$49:$J$49)=MAX([1]Βοηθητικό!$E$1:$J$1)-1,'[1]ΣΤΟΙΧΕΙΑ ΕΤΟΥΣ 5'!$BO$49,IF(MAX([1]Βοηθητικό!$E$49:$J$49)=MAX([1]Βοηθητικό!$E$1:$J$1)-2,'[1]ΣΤΟΙΧΕΙΑ ΕΤΟΥΣ 4'!$BO$49,IF(MAX([1]Βοηθητικό!$E$49:$J$49)=MAX([1]Βοηθητικό!$E$1:$J$1)-3,'[1]ΣΤΟΙΧΕΙΑ ΕΤΟΥΣ 3'!$BO$49,IF(MAX([1]Βοηθητικό!$E$49:$J$49)=MAX([1]Βοηθητικό!$E$1:$J$1)-4,'[1]ΣΤΟΙΧΕΙΑ ΕΤΟΥΣ 2'!$BO$49,IF(MAX([1]Βοηθητικό!$E$49:$J$49)=MAX([1]Βοηθητικό!$E$1:$J$1)-5,'[1]ΣΤΟΙΧΕΙΑ ΕΤΟΥΣ 1'!$BO$49,""))))))</f>
        <v>168052</v>
      </c>
    </row>
    <row r="3674" spans="1:4" x14ac:dyDescent="0.25">
      <c r="A3674" s="1" t="s">
        <v>13</v>
      </c>
      <c r="B3674" s="6">
        <f>IF(MAX([1]Βοηθητικό!$E$49:$J$49)-2=MAX([1]Βοηθητικό!$E$1:$J$1)-2,'[1]ΣΤΟΙΧΕΙΑ ΕΤΟΥΣ 4'!$N$49,IF(MAX([1]Βοηθητικό!$E$49:$J$49)-2=MAX([1]Βοηθητικό!$E$1:$J$1)-3,'[1]ΣΤΟΙΧΕΙΑ ΕΤΟΥΣ 3'!$N$49,IF(MAX([1]Βοηθητικό!$E$49:$J$49)-2=MAX([1]Βοηθητικό!$E$1:$J$1)-4,'[1]ΣΤΟΙΧΕΙΑ ΕΤΟΥΣ 2'!$N$49,IF(MAX([1]Βοηθητικό!$E$49:$J$49)-2=MAX([1]Βοηθητικό!$E$1:$J$1)-5,'[1]ΣΤΟΙΧΕΙΑ ΕΤΟΥΣ 1'!$N$49,""))))</f>
        <v>3067</v>
      </c>
      <c r="C3674" s="6">
        <f>IF(MAX([1]Βοηθητικό!$E$49:$J$49)-1=MAX([1]Βοηθητικό!$E$1:$J$1)-1,'[1]ΣΤΟΙΧΕΙΑ ΕΤΟΥΣ 5'!$N$49,IF(MAX([1]Βοηθητικό!$E$49:$J$49)-1=MAX([1]Βοηθητικό!$E$1:$J$1)-2,'[1]ΣΤΟΙΧΕΙΑ ΕΤΟΥΣ 4'!$N$49,IF(MAX([1]Βοηθητικό!$E$49:$J$49)-1=MAX([1]Βοηθητικό!$E$1:$J$1)-3,'[1]ΣΤΟΙΧΕΙΑ ΕΤΟΥΣ 3'!$N$49,IF(MAX([1]Βοηθητικό!$E$49:$J$49)-1=MAX([1]Βοηθητικό!$E$1:$J$1)-4,'[1]ΣΤΟΙΧΕΙΑ ΕΤΟΥΣ 2'!$N$49,IF(MAX([1]Βοηθητικό!$E$49:$J$49)-1=MAX([1]Βοηθητικό!$E$1:$J$1)-5,'[1]ΣΤΟΙΧΕΙΑ ΕΤΟΥΣ 1'!$N$49,"")))))</f>
        <v>3067</v>
      </c>
      <c r="D3674" s="7">
        <f>IF(MAX([1]Βοηθητικό!$E$49:$J$49)=MAX([1]Βοηθητικό!$E$1:$J$1),'[1]ΣΤΟΙΧΕΙΑ ΕΤΟΥΣ 6'!$N$49,IF(MAX([1]Βοηθητικό!$E$49:$J$49)=MAX([1]Βοηθητικό!$E$1:$J$1)-1,'[1]ΣΤΟΙΧΕΙΑ ΕΤΟΥΣ 5'!$N$49,IF(MAX([1]Βοηθητικό!$E$49:$J$49)=MAX([1]Βοηθητικό!$E$1:$J$1)-2,'[1]ΣΤΟΙΧΕΙΑ ΕΤΟΥΣ 4'!$N$49,IF(MAX([1]Βοηθητικό!$E$49:$J$49)=MAX([1]Βοηθητικό!$E$1:$J$1)-3,'[1]ΣΤΟΙΧΕΙΑ ΕΤΟΥΣ 3'!$N$49,IF(MAX([1]Βοηθητικό!$E$49:$J$49)=MAX([1]Βοηθητικό!$E$1:$J$1)-4,'[1]ΣΤΟΙΧΕΙΑ ΕΤΟΥΣ 2'!$N$49,IF(MAX([1]Βοηθητικό!$E$49:$J$49)=MAX([1]Βοηθητικό!$E$1:$J$1)-5,'[1]ΣΤΟΙΧΕΙΑ ΕΤΟΥΣ 1'!$N$49,""))))))</f>
        <v>3067</v>
      </c>
    </row>
    <row r="3675" spans="1:4" x14ac:dyDescent="0.25">
      <c r="A3675" s="1" t="s">
        <v>14</v>
      </c>
      <c r="B3675" s="6">
        <f>IF(MAX([1]Βοηθητικό!$E$49:$J$49)-2=MAX([1]Βοηθητικό!$E$1:$J$1)-2,'[1]ΣΤΟΙΧΕΙΑ ΕΤΟΥΣ 4'!$O$49,IF(MAX([1]Βοηθητικό!$E$49:$J$49)-2=MAX([1]Βοηθητικό!$E$1:$J$1)-3,'[1]ΣΤΟΙΧΕΙΑ ΕΤΟΥΣ 3'!$O$49,IF(MAX([1]Βοηθητικό!$E$49:$J$49)-2=MAX([1]Βοηθητικό!$E$1:$J$1)-4,'[1]ΣΤΟΙΧΕΙΑ ΕΤΟΥΣ 2'!$O$49,IF(MAX([1]Βοηθητικό!$E$49:$J$49)-2=MAX([1]Βοηθητικό!$E$1:$J$1)-5,'[1]ΣΤΟΙΧΕΙΑ ΕΤΟΥΣ 1'!$O$49,""))))</f>
        <v>155287</v>
      </c>
      <c r="C3675" s="6">
        <f>IF(MAX([1]Βοηθητικό!$E$49:$J$49)-1=MAX([1]Βοηθητικό!$E$1:$J$1)-1,'[1]ΣΤΟΙΧΕΙΑ ΕΤΟΥΣ 5'!$O$49,IF(MAX([1]Βοηθητικό!$E$49:$J$49)-1=MAX([1]Βοηθητικό!$E$1:$J$1)-2,'[1]ΣΤΟΙΧΕΙΑ ΕΤΟΥΣ 4'!$O$49,IF(MAX([1]Βοηθητικό!$E$49:$J$49)-1=MAX([1]Βοηθητικό!$E$1:$J$1)-3,'[1]ΣΤΟΙΧΕΙΑ ΕΤΟΥΣ 3'!$O$49,IF(MAX([1]Βοηθητικό!$E$49:$J$49)-1=MAX([1]Βοηθητικό!$E$1:$J$1)-4,'[1]ΣΤΟΙΧΕΙΑ ΕΤΟΥΣ 2'!$O$49,IF(MAX([1]Βοηθητικό!$E$49:$J$49)-1=MAX([1]Βοηθητικό!$E$1:$J$1)-5,'[1]ΣΤΟΙΧΕΙΑ ΕΤΟΥΣ 1'!$O$49,"")))))</f>
        <v>155287</v>
      </c>
      <c r="D3675" s="7">
        <f>IF(MAX([1]Βοηθητικό!$E$49:$J$49)=MAX([1]Βοηθητικό!$E$1:$J$1),'[1]ΣΤΟΙΧΕΙΑ ΕΤΟΥΣ 6'!$O$49,IF(MAX([1]Βοηθητικό!$E$49:$J$49)=MAX([1]Βοηθητικό!$E$1:$J$1)-1,'[1]ΣΤΟΙΧΕΙΑ ΕΤΟΥΣ 5'!$O$49,IF(MAX([1]Βοηθητικό!$E$49:$J$49)=MAX([1]Βοηθητικό!$E$1:$J$1)-2,'[1]ΣΤΟΙΧΕΙΑ ΕΤΟΥΣ 4'!$O$49,IF(MAX([1]Βοηθητικό!$E$49:$J$49)=MAX([1]Βοηθητικό!$E$1:$J$1)-3,'[1]ΣΤΟΙΧΕΙΑ ΕΤΟΥΣ 3'!$O$49,IF(MAX([1]Βοηθητικό!$E$49:$J$49)=MAX([1]Βοηθητικό!$E$1:$J$1)-4,'[1]ΣΤΟΙΧΕΙΑ ΕΤΟΥΣ 2'!$O$49,IF(MAX([1]Βοηθητικό!$E$49:$J$49)=MAX([1]Βοηθητικό!$E$1:$J$1)-5,'[1]ΣΤΟΙΧΕΙΑ ΕΤΟΥΣ 1'!$O$49,""))))))</f>
        <v>155287</v>
      </c>
    </row>
    <row r="3676" spans="1:4" x14ac:dyDescent="0.25">
      <c r="A3676" s="1" t="s">
        <v>15</v>
      </c>
      <c r="B3676" s="6">
        <f>IF(MAX([1]Βοηθητικό!$E$49:$J$49)-2=MAX([1]Βοηθητικό!$E$1:$J$1)-2,'[1]ΣΤΟΙΧΕΙΑ ΕΤΟΥΣ 4'!$P$49,IF(MAX([1]Βοηθητικό!$E$49:$J$49)-2=MAX([1]Βοηθητικό!$E$1:$J$1)-3,'[1]ΣΤΟΙΧΕΙΑ ΕΤΟΥΣ 3'!$P$49,IF(MAX([1]Βοηθητικό!$E$49:$J$49)-2=MAX([1]Βοηθητικό!$E$1:$J$1)-4,'[1]ΣΤΟΙΧΕΙΑ ΕΤΟΥΣ 2'!$P$49,IF(MAX([1]Βοηθητικό!$E$49:$J$49)-2=MAX([1]Βοηθητικό!$E$1:$J$1)-5,'[1]ΣΤΟΙΧΕΙΑ ΕΤΟΥΣ 1'!$P$49,""))))</f>
        <v>1366001</v>
      </c>
      <c r="C3676" s="6">
        <f>IF(MAX([1]Βοηθητικό!$E$49:$J$49)-1=MAX([1]Βοηθητικό!$E$1:$J$1)-1,'[1]ΣΤΟΙΧΕΙΑ ΕΤΟΥΣ 5'!$P$49,IF(MAX([1]Βοηθητικό!$E$49:$J$49)-1=MAX([1]Βοηθητικό!$E$1:$J$1)-2,'[1]ΣΤΟΙΧΕΙΑ ΕΤΟΥΣ 4'!$P$49,IF(MAX([1]Βοηθητικό!$E$49:$J$49)-1=MAX([1]Βοηθητικό!$E$1:$J$1)-3,'[1]ΣΤΟΙΧΕΙΑ ΕΤΟΥΣ 3'!$P$49,IF(MAX([1]Βοηθητικό!$E$49:$J$49)-1=MAX([1]Βοηθητικό!$E$1:$J$1)-4,'[1]ΣΤΟΙΧΕΙΑ ΕΤΟΥΣ 2'!$P$49,IF(MAX([1]Βοηθητικό!$E$49:$J$49)-1=MAX([1]Βοηθητικό!$E$1:$J$1)-5,'[1]ΣΤΟΙΧΕΙΑ ΕΤΟΥΣ 1'!$P$49,"")))))</f>
        <v>1309892</v>
      </c>
      <c r="D3676" s="7">
        <f>IF(MAX([1]Βοηθητικό!$E$49:$J$49)=MAX([1]Βοηθητικό!$E$1:$J$1),'[1]ΣΤΟΙΧΕΙΑ ΕΤΟΥΣ 6'!$P$49,IF(MAX([1]Βοηθητικό!$E$49:$J$49)=MAX([1]Βοηθητικό!$E$1:$J$1)-1,'[1]ΣΤΟΙΧΕΙΑ ΕΤΟΥΣ 5'!$P$49,IF(MAX([1]Βοηθητικό!$E$49:$J$49)=MAX([1]Βοηθητικό!$E$1:$J$1)-2,'[1]ΣΤΟΙΧΕΙΑ ΕΤΟΥΣ 4'!$P$49,IF(MAX([1]Βοηθητικό!$E$49:$J$49)=MAX([1]Βοηθητικό!$E$1:$J$1)-3,'[1]ΣΤΟΙΧΕΙΑ ΕΤΟΥΣ 3'!$P$49,IF(MAX([1]Βοηθητικό!$E$49:$J$49)=MAX([1]Βοηθητικό!$E$1:$J$1)-4,'[1]ΣΤΟΙΧΕΙΑ ΕΤΟΥΣ 2'!$P$49,IF(MAX([1]Βοηθητικό!$E$49:$J$49)=MAX([1]Βοηθητικό!$E$1:$J$1)-5,'[1]ΣΤΟΙΧΕΙΑ ΕΤΟΥΣ 1'!$P$49,""))))))</f>
        <v>1260330</v>
      </c>
    </row>
    <row r="3677" spans="1:4" x14ac:dyDescent="0.25">
      <c r="A3677" s="1" t="s">
        <v>16</v>
      </c>
      <c r="B3677" s="6">
        <f>IF(MAX([1]Βοηθητικό!$E$49:$J$49)-2=MAX([1]Βοηθητικό!$E$1:$J$1)-2,'[1]ΣΤΟΙΧΕΙΑ ΕΤΟΥΣ 4'!$Q$49,IF(MAX([1]Βοηθητικό!$E$49:$J$49)-2=MAX([1]Βοηθητικό!$E$1:$J$1)-3,'[1]ΣΤΟΙΧΕΙΑ ΕΤΟΥΣ 3'!$Q$49,IF(MAX([1]Βοηθητικό!$E$49:$J$49)-2=MAX([1]Βοηθητικό!$E$1:$J$1)-4,'[1]ΣΤΟΙΧΕΙΑ ΕΤΟΥΣ 2'!$Q$49,IF(MAX([1]Βοηθητικό!$E$49:$J$49)-2=MAX([1]Βοηθητικό!$E$1:$J$1)-5,'[1]ΣΤΟΙΧΕΙΑ ΕΤΟΥΣ 1'!$Q$49,""))))</f>
        <v>1262781</v>
      </c>
      <c r="C3677" s="6">
        <f>IF(MAX([1]Βοηθητικό!$E$49:$J$49)-1=MAX([1]Βοηθητικό!$E$1:$J$1)-1,'[1]ΣΤΟΙΧΕΙΑ ΕΤΟΥΣ 5'!$Q$49,IF(MAX([1]Βοηθητικό!$E$49:$J$49)-1=MAX([1]Βοηθητικό!$E$1:$J$1)-2,'[1]ΣΤΟΙΧΕΙΑ ΕΤΟΥΣ 4'!$Q$49,IF(MAX([1]Βοηθητικό!$E$49:$J$49)-1=MAX([1]Βοηθητικό!$E$1:$J$1)-3,'[1]ΣΤΟΙΧΕΙΑ ΕΤΟΥΣ 3'!$Q$49,IF(MAX([1]Βοηθητικό!$E$49:$J$49)-1=MAX([1]Βοηθητικό!$E$1:$J$1)-4,'[1]ΣΤΟΙΧΕΙΑ ΕΤΟΥΣ 2'!$Q$49,IF(MAX([1]Βοηθητικό!$E$49:$J$49)-1=MAX([1]Βοηθητικό!$E$1:$J$1)-5,'[1]ΣΤΟΙΧΕΙΑ ΕΤΟΥΣ 1'!$Q$49,"")))))</f>
        <v>1225666</v>
      </c>
      <c r="D3677" s="7">
        <f>IF(MAX([1]Βοηθητικό!$E$49:$J$49)=MAX([1]Βοηθητικό!$E$1:$J$1),'[1]ΣΤΟΙΧΕΙΑ ΕΤΟΥΣ 6'!$Q$49,IF(MAX([1]Βοηθητικό!$E$49:$J$49)=MAX([1]Βοηθητικό!$E$1:$J$1)-1,'[1]ΣΤΟΙΧΕΙΑ ΕΤΟΥΣ 5'!$Q$49,IF(MAX([1]Βοηθητικό!$E$49:$J$49)=MAX([1]Βοηθητικό!$E$1:$J$1)-2,'[1]ΣΤΟΙΧΕΙΑ ΕΤΟΥΣ 4'!$Q$49,IF(MAX([1]Βοηθητικό!$E$49:$J$49)=MAX([1]Βοηθητικό!$E$1:$J$1)-3,'[1]ΣΤΟΙΧΕΙΑ ΕΤΟΥΣ 3'!$Q$49,IF(MAX([1]Βοηθητικό!$E$49:$J$49)=MAX([1]Βοηθητικό!$E$1:$J$1)-4,'[1]ΣΤΟΙΧΕΙΑ ΕΤΟΥΣ 2'!$Q$49,IF(MAX([1]Βοηθητικό!$E$49:$J$49)=MAX([1]Βοηθητικό!$E$1:$J$1)-5,'[1]ΣΤΟΙΧΕΙΑ ΕΤΟΥΣ 1'!$Q$49,""))))))</f>
        <v>1184637</v>
      </c>
    </row>
    <row r="3678" spans="1:4" x14ac:dyDescent="0.25">
      <c r="A3678" s="1" t="s">
        <v>184</v>
      </c>
      <c r="B3678" s="6">
        <f>IF(MAX([1]Βοηθητικό!$E$49:$J$49)-2=MAX([1]Βοηθητικό!$E$1:$J$1)-2,'[1]ΣΤΟΙΧΕΙΑ ΕΤΟΥΣ 4'!$R$49,IF(MAX([1]Βοηθητικό!$E$49:$J$49)-2=MAX([1]Βοηθητικό!$E$1:$J$1)-3,'[1]ΣΤΟΙΧΕΙΑ ΕΤΟΥΣ 3'!$R$49,IF(MAX([1]Βοηθητικό!$E$49:$J$49)-2=MAX([1]Βοηθητικό!$E$1:$J$1)-4,'[1]ΣΤΟΙΧΕΙΑ ΕΤΟΥΣ 2'!$R$49,IF(MAX([1]Βοηθητικό!$E$49:$J$49)-2=MAX([1]Βοηθητικό!$E$1:$J$1)-5,'[1]ΣΤΟΙΧΕΙΑ ΕΤΟΥΣ 1'!$R$49,""))))</f>
        <v>0</v>
      </c>
      <c r="C3678" s="6">
        <f>IF(MAX([1]Βοηθητικό!$E$49:$J$49)-1=MAX([1]Βοηθητικό!$E$1:$J$1)-1,'[1]ΣΤΟΙΧΕΙΑ ΕΤΟΥΣ 5'!$R$49,IF(MAX([1]Βοηθητικό!$E$49:$J$49)-1=MAX([1]Βοηθητικό!$E$1:$J$1)-2,'[1]ΣΤΟΙΧΕΙΑ ΕΤΟΥΣ 4'!$R$49,IF(MAX([1]Βοηθητικό!$E$49:$J$49)-1=MAX([1]Βοηθητικό!$E$1:$J$1)-3,'[1]ΣΤΟΙΧΕΙΑ ΕΤΟΥΣ 3'!$R$49,IF(MAX([1]Βοηθητικό!$E$49:$J$49)-1=MAX([1]Βοηθητικό!$E$1:$J$1)-4,'[1]ΣΤΟΙΧΕΙΑ ΕΤΟΥΣ 2'!$R$49,IF(MAX([1]Βοηθητικό!$E$49:$J$49)-1=MAX([1]Βοηθητικό!$E$1:$J$1)-5,'[1]ΣΤΟΙΧΕΙΑ ΕΤΟΥΣ 1'!$R$49,"")))))</f>
        <v>0</v>
      </c>
      <c r="D3678" s="7">
        <f>IF(MAX([1]Βοηθητικό!$E$49:$J$49)=MAX([1]Βοηθητικό!$E$1:$J$1),'[1]ΣΤΟΙΧΕΙΑ ΕΤΟΥΣ 6'!$R$49,IF(MAX([1]Βοηθητικό!$E$49:$J$49)=MAX([1]Βοηθητικό!$E$1:$J$1)-1,'[1]ΣΤΟΙΧΕΙΑ ΕΤΟΥΣ 5'!$R$49,IF(MAX([1]Βοηθητικό!$E$49:$J$49)=MAX([1]Βοηθητικό!$E$1:$J$1)-2,'[1]ΣΤΟΙΧΕΙΑ ΕΤΟΥΣ 4'!$R$49,IF(MAX([1]Βοηθητικό!$E$49:$J$49)=MAX([1]Βοηθητικό!$E$1:$J$1)-3,'[1]ΣΤΟΙΧΕΙΑ ΕΤΟΥΣ 3'!$R$49,IF(MAX([1]Βοηθητικό!$E$49:$J$49)=MAX([1]Βοηθητικό!$E$1:$J$1)-4,'[1]ΣΤΟΙΧΕΙΑ ΕΤΟΥΣ 2'!$R$49,IF(MAX([1]Βοηθητικό!$E$49:$J$49)=MAX([1]Βοηθητικό!$E$1:$J$1)-5,'[1]ΣΤΟΙΧΕΙΑ ΕΤΟΥΣ 1'!$R$49,""))))))</f>
        <v>0</v>
      </c>
    </row>
    <row r="3679" spans="1:4" x14ac:dyDescent="0.25">
      <c r="A3679" s="1" t="s">
        <v>18</v>
      </c>
      <c r="B3679" s="6">
        <f>IF(MAX([1]Βοηθητικό!$E$49:$J$49)-2=MAX([1]Βοηθητικό!$E$1:$J$1)-2,'[1]ΣΤΟΙΧΕΙΑ ΕΤΟΥΣ 4'!$S$49,IF(MAX([1]Βοηθητικό!$E$49:$J$49)-2=MAX([1]Βοηθητικό!$E$1:$J$1)-3,'[1]ΣΤΟΙΧΕΙΑ ΕΤΟΥΣ 3'!$S$49,IF(MAX([1]Βοηθητικό!$E$49:$J$49)-2=MAX([1]Βοηθητικό!$E$1:$J$1)-4,'[1]ΣΤΟΙΧΕΙΑ ΕΤΟΥΣ 2'!$S$49,IF(MAX([1]Βοηθητικό!$E$49:$J$49)-2=MAX([1]Βοηθητικό!$E$1:$J$1)-5,'[1]ΣΤΟΙΧΕΙΑ ΕΤΟΥΣ 1'!$S$49,""))))</f>
        <v>103220</v>
      </c>
      <c r="C3679" s="6">
        <f>IF(MAX([1]Βοηθητικό!$E$49:$J$49)-1=MAX([1]Βοηθητικό!$E$1:$J$1)-1,'[1]ΣΤΟΙΧΕΙΑ ΕΤΟΥΣ 5'!$S$49,IF(MAX([1]Βοηθητικό!$E$49:$J$49)-1=MAX([1]Βοηθητικό!$E$1:$J$1)-2,'[1]ΣΤΟΙΧΕΙΑ ΕΤΟΥΣ 4'!$S$49,IF(MAX([1]Βοηθητικό!$E$49:$J$49)-1=MAX([1]Βοηθητικό!$E$1:$J$1)-3,'[1]ΣΤΟΙΧΕΙΑ ΕΤΟΥΣ 3'!$S$49,IF(MAX([1]Βοηθητικό!$E$49:$J$49)-1=MAX([1]Βοηθητικό!$E$1:$J$1)-4,'[1]ΣΤΟΙΧΕΙΑ ΕΤΟΥΣ 2'!$S$49,IF(MAX([1]Βοηθητικό!$E$49:$J$49)-1=MAX([1]Βοηθητικό!$E$1:$J$1)-5,'[1]ΣΤΟΙΧΕΙΑ ΕΤΟΥΣ 1'!$S$49,"")))))</f>
        <v>84226</v>
      </c>
      <c r="D3679" s="7">
        <f>IF(MAX([1]Βοηθητικό!$E$49:$J$49)=MAX([1]Βοηθητικό!$E$1:$J$1),'[1]ΣΤΟΙΧΕΙΑ ΕΤΟΥΣ 6'!$S$49,IF(MAX([1]Βοηθητικό!$E$49:$J$49)=MAX([1]Βοηθητικό!$E$1:$J$1)-1,'[1]ΣΤΟΙΧΕΙΑ ΕΤΟΥΣ 5'!$S$49,IF(MAX([1]Βοηθητικό!$E$49:$J$49)=MAX([1]Βοηθητικό!$E$1:$J$1)-2,'[1]ΣΤΟΙΧΕΙΑ ΕΤΟΥΣ 4'!$S$49,IF(MAX([1]Βοηθητικό!$E$49:$J$49)=MAX([1]Βοηθητικό!$E$1:$J$1)-3,'[1]ΣΤΟΙΧΕΙΑ ΕΤΟΥΣ 3'!$S$49,IF(MAX([1]Βοηθητικό!$E$49:$J$49)=MAX([1]Βοηθητικό!$E$1:$J$1)-4,'[1]ΣΤΟΙΧΕΙΑ ΕΤΟΥΣ 2'!$S$49,IF(MAX([1]Βοηθητικό!$E$49:$J$49)=MAX([1]Βοηθητικό!$E$1:$J$1)-5,'[1]ΣΤΟΙΧΕΙΑ ΕΤΟΥΣ 1'!$S$49,""))))))</f>
        <v>75693</v>
      </c>
    </row>
    <row r="3680" spans="1:4" x14ac:dyDescent="0.25">
      <c r="A3680" s="1" t="s">
        <v>19</v>
      </c>
      <c r="B3680" s="6">
        <f>IF(MAX([1]Βοηθητικό!$E$49:$J$49)-2=MAX([1]Βοηθητικό!$E$1:$J$1)-2,'[1]ΣΤΟΙΧΕΙΑ ΕΤΟΥΣ 4'!$T$49,IF(MAX([1]Βοηθητικό!$E$49:$J$49)-2=MAX([1]Βοηθητικό!$E$1:$J$1)-3,'[1]ΣΤΟΙΧΕΙΑ ΕΤΟΥΣ 3'!$T$49,IF(MAX([1]Βοηθητικό!$E$49:$J$49)-2=MAX([1]Βοηθητικό!$E$1:$J$1)-4,'[1]ΣΤΟΙΧΕΙΑ ΕΤΟΥΣ 2'!$T$49,IF(MAX([1]Βοηθητικό!$E$49:$J$49)-2=MAX([1]Βοηθητικό!$E$1:$J$1)-5,'[1]ΣΤΟΙΧΕΙΑ ΕΤΟΥΣ 1'!$T$49,""))))</f>
        <v>1712254</v>
      </c>
      <c r="C3680" s="6">
        <f>IF(MAX([1]Βοηθητικό!$E$49:$J$49)-1=MAX([1]Βοηθητικό!$E$1:$J$1)-1,'[1]ΣΤΟΙΧΕΙΑ ΕΤΟΥΣ 5'!$T$49,IF(MAX([1]Βοηθητικό!$E$49:$J$49)-1=MAX([1]Βοηθητικό!$E$1:$J$1)-2,'[1]ΣΤΟΙΧΕΙΑ ΕΤΟΥΣ 4'!$T$49,IF(MAX([1]Βοηθητικό!$E$49:$J$49)-1=MAX([1]Βοηθητικό!$E$1:$J$1)-3,'[1]ΣΤΟΙΧΕΙΑ ΕΤΟΥΣ 3'!$T$49,IF(MAX([1]Βοηθητικό!$E$49:$J$49)-1=MAX([1]Βοηθητικό!$E$1:$J$1)-4,'[1]ΣΤΟΙΧΕΙΑ ΕΤΟΥΣ 2'!$T$49,IF(MAX([1]Βοηθητικό!$E$49:$J$49)-1=MAX([1]Βοηθητικό!$E$1:$J$1)-5,'[1]ΣΤΟΙΧΕΙΑ ΕΤΟΥΣ 1'!$T$49,"")))))</f>
        <v>1831846</v>
      </c>
      <c r="D3680" s="7">
        <f>IF(MAX([1]Βοηθητικό!$E$49:$J$49)=MAX([1]Βοηθητικό!$E$1:$J$1),'[1]ΣΤΟΙΧΕΙΑ ΕΤΟΥΣ 6'!$T$49,IF(MAX([1]Βοηθητικό!$E$49:$J$49)=MAX([1]Βοηθητικό!$E$1:$J$1)-1,'[1]ΣΤΟΙΧΕΙΑ ΕΤΟΥΣ 5'!$T$49,IF(MAX([1]Βοηθητικό!$E$49:$J$49)=MAX([1]Βοηθητικό!$E$1:$J$1)-2,'[1]ΣΤΟΙΧΕΙΑ ΕΤΟΥΣ 4'!$T$49,IF(MAX([1]Βοηθητικό!$E$49:$J$49)=MAX([1]Βοηθητικό!$E$1:$J$1)-3,'[1]ΣΤΟΙΧΕΙΑ ΕΤΟΥΣ 3'!$T$49,IF(MAX([1]Βοηθητικό!$E$49:$J$49)=MAX([1]Βοηθητικό!$E$1:$J$1)-4,'[1]ΣΤΟΙΧΕΙΑ ΕΤΟΥΣ 2'!$T$49,IF(MAX([1]Βοηθητικό!$E$49:$J$49)=MAX([1]Βοηθητικό!$E$1:$J$1)-5,'[1]ΣΤΟΙΧΕΙΑ ΕΤΟΥΣ 1'!$T$49,""))))))</f>
        <v>1806416</v>
      </c>
    </row>
    <row r="3681" spans="1:4" x14ac:dyDescent="0.25">
      <c r="A3681" s="1" t="s">
        <v>185</v>
      </c>
      <c r="B3681" s="6">
        <f>IF(MAX([1]Βοηθητικό!$E$49:$J$49)-2=MAX([1]Βοηθητικό!$E$1:$J$1)-2,'[1]ΣΤΟΙΧΕΙΑ ΕΤΟΥΣ 4'!$U$49,IF(MAX([1]Βοηθητικό!$E$49:$J$49)-2=MAX([1]Βοηθητικό!$E$1:$J$1)-3,'[1]ΣΤΟΙΧΕΙΑ ΕΤΟΥΣ 3'!$U$49,IF(MAX([1]Βοηθητικό!$E$49:$J$49)-2=MAX([1]Βοηθητικό!$E$1:$J$1)-4,'[1]ΣΤΟΙΧΕΙΑ ΕΤΟΥΣ 2'!$U$49,IF(MAX([1]Βοηθητικό!$E$49:$J$49)-2=MAX([1]Βοηθητικό!$E$1:$J$1)-5,'[1]ΣΤΟΙΧΕΙΑ ΕΤΟΥΣ 1'!$U$49,""))))</f>
        <v>1548233</v>
      </c>
      <c r="C3681" s="6">
        <f>IF(MAX([1]Βοηθητικό!$E$49:$J$49)-1=MAX([1]Βοηθητικό!$E$1:$J$1)-1,'[1]ΣΤΟΙΧΕΙΑ ΕΤΟΥΣ 5'!$U$49,IF(MAX([1]Βοηθητικό!$E$49:$J$49)-1=MAX([1]Βοηθητικό!$E$1:$J$1)-2,'[1]ΣΤΟΙΧΕΙΑ ΕΤΟΥΣ 4'!$U$49,IF(MAX([1]Βοηθητικό!$E$49:$J$49)-1=MAX([1]Βοηθητικό!$E$1:$J$1)-3,'[1]ΣΤΟΙΧΕΙΑ ΕΤΟΥΣ 3'!$U$49,IF(MAX([1]Βοηθητικό!$E$49:$J$49)-1=MAX([1]Βοηθητικό!$E$1:$J$1)-4,'[1]ΣΤΟΙΧΕΙΑ ΕΤΟΥΣ 2'!$U$49,IF(MAX([1]Βοηθητικό!$E$49:$J$49)-1=MAX([1]Βοηθητικό!$E$1:$J$1)-5,'[1]ΣΤΟΙΧΕΙΑ ΕΤΟΥΣ 1'!$U$49,"")))))</f>
        <v>1655795</v>
      </c>
      <c r="D3681" s="7">
        <f>IF(MAX([1]Βοηθητικό!$E$49:$J$49)=MAX([1]Βοηθητικό!$E$1:$J$1),'[1]ΣΤΟΙΧΕΙΑ ΕΤΟΥΣ 6'!$U$49,IF(MAX([1]Βοηθητικό!$E$49:$J$49)=MAX([1]Βοηθητικό!$E$1:$J$1)-1,'[1]ΣΤΟΙΧΕΙΑ ΕΤΟΥΣ 5'!$U$49,IF(MAX([1]Βοηθητικό!$E$49:$J$49)=MAX([1]Βοηθητικό!$E$1:$J$1)-2,'[1]ΣΤΟΙΧΕΙΑ ΕΤΟΥΣ 4'!$U$49,IF(MAX([1]Βοηθητικό!$E$49:$J$49)=MAX([1]Βοηθητικό!$E$1:$J$1)-3,'[1]ΣΤΟΙΧΕΙΑ ΕΤΟΥΣ 3'!$U$49,IF(MAX([1]Βοηθητικό!$E$49:$J$49)=MAX([1]Βοηθητικό!$E$1:$J$1)-4,'[1]ΣΤΟΙΧΕΙΑ ΕΤΟΥΣ 2'!$U$49,IF(MAX([1]Βοηθητικό!$E$49:$J$49)=MAX([1]Βοηθητικό!$E$1:$J$1)-5,'[1]ΣΤΟΙΧΕΙΑ ΕΤΟΥΣ 1'!$U$49,""))))))</f>
        <v>1613967</v>
      </c>
    </row>
    <row r="3682" spans="1:4" x14ac:dyDescent="0.25">
      <c r="A3682" s="1" t="s">
        <v>22</v>
      </c>
      <c r="B3682" s="6">
        <f>IF(MAX([1]Βοηθητικό!$E$49:$J$49)-2=MAX([1]Βοηθητικό!$E$1:$J$1)-2,'[1]ΣΤΟΙΧΕΙΑ ΕΤΟΥΣ 4'!$W$49,IF(MAX([1]Βοηθητικό!$E$49:$J$49)-2=MAX([1]Βοηθητικό!$E$1:$J$1)-3,'[1]ΣΤΟΙΧΕΙΑ ΕΤΟΥΣ 3'!$W$49,IF(MAX([1]Βοηθητικό!$E$49:$J$49)-2=MAX([1]Βοηθητικό!$E$1:$J$1)-4,'[1]ΣΤΟΙΧΕΙΑ ΕΤΟΥΣ 2'!$W$49,IF(MAX([1]Βοηθητικό!$E$49:$J$49)-2=MAX([1]Βοηθητικό!$E$1:$J$1)-5,'[1]ΣΤΟΙΧΕΙΑ ΕΤΟΥΣ 1'!$W$49,""))))</f>
        <v>0</v>
      </c>
      <c r="C3682" s="6">
        <f>IF(MAX([1]Βοηθητικό!$E$49:$J$49)-1=MAX([1]Βοηθητικό!$E$1:$J$1)-1,'[1]ΣΤΟΙΧΕΙΑ ΕΤΟΥΣ 5'!$W$49,IF(MAX([1]Βοηθητικό!$E$49:$J$49)-1=MAX([1]Βοηθητικό!$E$1:$J$1)-2,'[1]ΣΤΟΙΧΕΙΑ ΕΤΟΥΣ 4'!$W$49,IF(MAX([1]Βοηθητικό!$E$49:$J$49)-1=MAX([1]Βοηθητικό!$E$1:$J$1)-3,'[1]ΣΤΟΙΧΕΙΑ ΕΤΟΥΣ 3'!$W$49,IF(MAX([1]Βοηθητικό!$E$49:$J$49)-1=MAX([1]Βοηθητικό!$E$1:$J$1)-4,'[1]ΣΤΟΙΧΕΙΑ ΕΤΟΥΣ 2'!$W$49,IF(MAX([1]Βοηθητικό!$E$49:$J$49)-1=MAX([1]Βοηθητικό!$E$1:$J$1)-5,'[1]ΣΤΟΙΧΕΙΑ ΕΤΟΥΣ 1'!$W$49,"")))))</f>
        <v>0</v>
      </c>
      <c r="D3682" s="7">
        <f>IF(MAX([1]Βοηθητικό!$E$49:$J$49)=MAX([1]Βοηθητικό!$E$1:$J$1),'[1]ΣΤΟΙΧΕΙΑ ΕΤΟΥΣ 6'!$W$49,IF(MAX([1]Βοηθητικό!$E$49:$J$49)=MAX([1]Βοηθητικό!$E$1:$J$1)-1,'[1]ΣΤΟΙΧΕΙΑ ΕΤΟΥΣ 5'!$W$49,IF(MAX([1]Βοηθητικό!$E$49:$J$49)=MAX([1]Βοηθητικό!$E$1:$J$1)-2,'[1]ΣΤΟΙΧΕΙΑ ΕΤΟΥΣ 4'!$W$49,IF(MAX([1]Βοηθητικό!$E$49:$J$49)=MAX([1]Βοηθητικό!$E$1:$J$1)-3,'[1]ΣΤΟΙΧΕΙΑ ΕΤΟΥΣ 3'!$W$49,IF(MAX([1]Βοηθητικό!$E$49:$J$49)=MAX([1]Βοηθητικό!$E$1:$J$1)-4,'[1]ΣΤΟΙΧΕΙΑ ΕΤΟΥΣ 2'!$W$49,IF(MAX([1]Βοηθητικό!$E$49:$J$49)=MAX([1]Βοηθητικό!$E$1:$J$1)-5,'[1]ΣΤΟΙΧΕΙΑ ΕΤΟΥΣ 1'!$W$49,""))))))</f>
        <v>0</v>
      </c>
    </row>
    <row r="3683" spans="1:4" x14ac:dyDescent="0.25">
      <c r="A3683" s="1" t="s">
        <v>23</v>
      </c>
      <c r="B3683" s="6">
        <f>IF(MAX([1]Βοηθητικό!$E$49:$J$49)-2=MAX([1]Βοηθητικό!$E$1:$J$1)-2,'[1]ΣΤΟΙΧΕΙΑ ΕΤΟΥΣ 4'!$X$49,IF(MAX([1]Βοηθητικό!$E$49:$J$49)-2=MAX([1]Βοηθητικό!$E$1:$J$1)-3,'[1]ΣΤΟΙΧΕΙΑ ΕΤΟΥΣ 3'!$X$49,IF(MAX([1]Βοηθητικό!$E$49:$J$49)-2=MAX([1]Βοηθητικό!$E$1:$J$1)-4,'[1]ΣΤΟΙΧΕΙΑ ΕΤΟΥΣ 2'!$X$49,IF(MAX([1]Βοηθητικό!$E$49:$J$49)-2=MAX([1]Βοηθητικό!$E$1:$J$1)-5,'[1]ΣΤΟΙΧΕΙΑ ΕΤΟΥΣ 1'!$X$49,""))))</f>
        <v>164021</v>
      </c>
      <c r="C3683" s="6">
        <f>IF(MAX([1]Βοηθητικό!$E$49:$J$49)-1=MAX([1]Βοηθητικό!$E$1:$J$1)-1,'[1]ΣΤΟΙΧΕΙΑ ΕΤΟΥΣ 5'!$X$49,IF(MAX([1]Βοηθητικό!$E$49:$J$49)-1=MAX([1]Βοηθητικό!$E$1:$J$1)-2,'[1]ΣΤΟΙΧΕΙΑ ΕΤΟΥΣ 4'!$X$49,IF(MAX([1]Βοηθητικό!$E$49:$J$49)-1=MAX([1]Βοηθητικό!$E$1:$J$1)-3,'[1]ΣΤΟΙΧΕΙΑ ΕΤΟΥΣ 3'!$X$49,IF(MAX([1]Βοηθητικό!$E$49:$J$49)-1=MAX([1]Βοηθητικό!$E$1:$J$1)-4,'[1]ΣΤΟΙΧΕΙΑ ΕΤΟΥΣ 2'!$X$49,IF(MAX([1]Βοηθητικό!$E$49:$J$49)-1=MAX([1]Βοηθητικό!$E$1:$J$1)-5,'[1]ΣΤΟΙΧΕΙΑ ΕΤΟΥΣ 1'!$X$49,"")))))</f>
        <v>176051</v>
      </c>
      <c r="D3683" s="7">
        <f>IF(MAX([1]Βοηθητικό!$E$49:$J$49)=MAX([1]Βοηθητικό!$E$1:$J$1),'[1]ΣΤΟΙΧΕΙΑ ΕΤΟΥΣ 6'!$X$49,IF(MAX([1]Βοηθητικό!$E$49:$J$49)=MAX([1]Βοηθητικό!$E$1:$J$1)-1,'[1]ΣΤΟΙΧΕΙΑ ΕΤΟΥΣ 5'!$X$49,IF(MAX([1]Βοηθητικό!$E$49:$J$49)=MAX([1]Βοηθητικό!$E$1:$J$1)-2,'[1]ΣΤΟΙΧΕΙΑ ΕΤΟΥΣ 4'!$X$49,IF(MAX([1]Βοηθητικό!$E$49:$J$49)=MAX([1]Βοηθητικό!$E$1:$J$1)-3,'[1]ΣΤΟΙΧΕΙΑ ΕΤΟΥΣ 3'!$X$49,IF(MAX([1]Βοηθητικό!$E$49:$J$49)=MAX([1]Βοηθητικό!$E$1:$J$1)-4,'[1]ΣΤΟΙΧΕΙΑ ΕΤΟΥΣ 2'!$X$49,IF(MAX([1]Βοηθητικό!$E$49:$J$49)=MAX([1]Βοηθητικό!$E$1:$J$1)-5,'[1]ΣΤΟΙΧΕΙΑ ΕΤΟΥΣ 1'!$X$49,""))))))</f>
        <v>192449</v>
      </c>
    </row>
    <row r="3684" spans="1:4" x14ac:dyDescent="0.25">
      <c r="A3684" s="1" t="s">
        <v>24</v>
      </c>
      <c r="B3684" s="6">
        <f>IF(MAX([1]Βοηθητικό!$E$49:$J$49)-2=MAX([1]Βοηθητικό!$E$1:$J$1)-2,'[1]ΣΤΟΙΧΕΙΑ ΕΤΟΥΣ 4'!$Y$49,IF(MAX([1]Βοηθητικό!$E$49:$J$49)-2=MAX([1]Βοηθητικό!$E$1:$J$1)-3,'[1]ΣΤΟΙΧΕΙΑ ΕΤΟΥΣ 3'!$Y$49,IF(MAX([1]Βοηθητικό!$E$49:$J$49)-2=MAX([1]Βοηθητικό!$E$1:$J$1)-4,'[1]ΣΤΟΙΧΕΙΑ ΕΤΟΥΣ 2'!$Y$49,IF(MAX([1]Βοηθητικό!$E$49:$J$49)-2=MAX([1]Βοηθητικό!$E$1:$J$1)-5,'[1]ΣΤΟΙΧΕΙΑ ΕΤΟΥΣ 1'!$Y$49,""))))</f>
        <v>129711</v>
      </c>
      <c r="C3684" s="6">
        <f>IF(MAX([1]Βοηθητικό!$E$49:$J$49)-1=MAX([1]Βοηθητικό!$E$1:$J$1)-1,'[1]ΣΤΟΙΧΕΙΑ ΕΤΟΥΣ 5'!$Y$49,IF(MAX([1]Βοηθητικό!$E$49:$J$49)-1=MAX([1]Βοηθητικό!$E$1:$J$1)-2,'[1]ΣΤΟΙΧΕΙΑ ΕΤΟΥΣ 4'!$Y$49,IF(MAX([1]Βοηθητικό!$E$49:$J$49)-1=MAX([1]Βοηθητικό!$E$1:$J$1)-3,'[1]ΣΤΟΙΧΕΙΑ ΕΤΟΥΣ 3'!$Y$49,IF(MAX([1]Βοηθητικό!$E$49:$J$49)-1=MAX([1]Βοηθητικό!$E$1:$J$1)-4,'[1]ΣΤΟΙΧΕΙΑ ΕΤΟΥΣ 2'!$Y$49,IF(MAX([1]Βοηθητικό!$E$49:$J$49)-1=MAX([1]Βοηθητικό!$E$1:$J$1)-5,'[1]ΣΤΟΙΧΕΙΑ ΕΤΟΥΣ 1'!$Y$49,"")))))</f>
        <v>239219</v>
      </c>
      <c r="D3684" s="7">
        <f>IF(MAX([1]Βοηθητικό!$E$49:$J$49)=MAX([1]Βοηθητικό!$E$1:$J$1),'[1]ΣΤΟΙΧΕΙΑ ΕΤΟΥΣ 6'!$Y$49,IF(MAX([1]Βοηθητικό!$E$49:$J$49)=MAX([1]Βοηθητικό!$E$1:$J$1)-1,'[1]ΣΤΟΙΧΕΙΑ ΕΤΟΥΣ 5'!$Y$49,IF(MAX([1]Βοηθητικό!$E$49:$J$49)=MAX([1]Βοηθητικό!$E$1:$J$1)-2,'[1]ΣΤΟΙΧΕΙΑ ΕΤΟΥΣ 4'!$Y$49,IF(MAX([1]Βοηθητικό!$E$49:$J$49)=MAX([1]Βοηθητικό!$E$1:$J$1)-3,'[1]ΣΤΟΙΧΕΙΑ ΕΤΟΥΣ 3'!$Y$49,IF(MAX([1]Βοηθητικό!$E$49:$J$49)=MAX([1]Βοηθητικό!$E$1:$J$1)-4,'[1]ΣΤΟΙΧΕΙΑ ΕΤΟΥΣ 2'!$Y$49,IF(MAX([1]Βοηθητικό!$E$49:$J$49)=MAX([1]Βοηθητικό!$E$1:$J$1)-5,'[1]ΣΤΟΙΧΕΙΑ ΕΤΟΥΣ 1'!$Y$49,""))))))</f>
        <v>450791</v>
      </c>
    </row>
    <row r="3685" spans="1:4" x14ac:dyDescent="0.25">
      <c r="A3685" s="1" t="s">
        <v>25</v>
      </c>
      <c r="B3685" s="6">
        <f>IF(MAX([1]Βοηθητικό!$E$49:$J$49)-2=MAX([1]Βοηθητικό!$E$1:$J$1)-2,'[1]ΣΤΟΙΧΕΙΑ ΕΤΟΥΣ 4'!$Z$49,IF(MAX([1]Βοηθητικό!$E$49:$J$49)-2=MAX([1]Βοηθητικό!$E$1:$J$1)-3,'[1]ΣΤΟΙΧΕΙΑ ΕΤΟΥΣ 3'!$Z$49,IF(MAX([1]Βοηθητικό!$E$49:$J$49)-2=MAX([1]Βοηθητικό!$E$1:$J$1)-4,'[1]ΣΤΟΙΧΕΙΑ ΕΤΟΥΣ 2'!$Z$49,IF(MAX([1]Βοηθητικό!$E$49:$J$49)-2=MAX([1]Βοηθητικό!$E$1:$J$1)-5,'[1]ΣΤΟΙΧΕΙΑ ΕΤΟΥΣ 1'!$Z$49,""))))</f>
        <v>5687509</v>
      </c>
      <c r="C3685" s="6">
        <f>IF(MAX([1]Βοηθητικό!$E$49:$J$49)-1=MAX([1]Βοηθητικό!$E$1:$J$1)-1,'[1]ΣΤΟΙΧΕΙΑ ΕΤΟΥΣ 5'!$Z$49,IF(MAX([1]Βοηθητικό!$E$49:$J$49)-1=MAX([1]Βοηθητικό!$E$1:$J$1)-2,'[1]ΣΤΟΙΧΕΙΑ ΕΤΟΥΣ 4'!$Z$49,IF(MAX([1]Βοηθητικό!$E$49:$J$49)-1=MAX([1]Βοηθητικό!$E$1:$J$1)-3,'[1]ΣΤΟΙΧΕΙΑ ΕΤΟΥΣ 3'!$Z$49,IF(MAX([1]Βοηθητικό!$E$49:$J$49)-1=MAX([1]Βοηθητικό!$E$1:$J$1)-4,'[1]ΣΤΟΙΧΕΙΑ ΕΤΟΥΣ 2'!$Z$49,IF(MAX([1]Βοηθητικό!$E$49:$J$49)-1=MAX([1]Βοηθητικό!$E$1:$J$1)-5,'[1]ΣΤΟΙΧΕΙΑ ΕΤΟΥΣ 1'!$Z$49,"")))))</f>
        <v>5745723</v>
      </c>
      <c r="D3685" s="7">
        <f>IF(MAX([1]Βοηθητικό!$E$49:$J$49)=MAX([1]Βοηθητικό!$E$1:$J$1),'[1]ΣΤΟΙΧΕΙΑ ΕΤΟΥΣ 6'!$Z$49,IF(MAX([1]Βοηθητικό!$E$49:$J$49)=MAX([1]Βοηθητικό!$E$1:$J$1)-1,'[1]ΣΤΟΙΧΕΙΑ ΕΤΟΥΣ 5'!$Z$49,IF(MAX([1]Βοηθητικό!$E$49:$J$49)=MAX([1]Βοηθητικό!$E$1:$J$1)-2,'[1]ΣΤΟΙΧΕΙΑ ΕΤΟΥΣ 4'!$Z$49,IF(MAX([1]Βοηθητικό!$E$49:$J$49)=MAX([1]Βοηθητικό!$E$1:$J$1)-3,'[1]ΣΤΟΙΧΕΙΑ ΕΤΟΥΣ 3'!$Z$49,IF(MAX([1]Βοηθητικό!$E$49:$J$49)=MAX([1]Βοηθητικό!$E$1:$J$1)-4,'[1]ΣΤΟΙΧΕΙΑ ΕΤΟΥΣ 2'!$Z$49,IF(MAX([1]Βοηθητικό!$E$49:$J$49)=MAX([1]Βοηθητικό!$E$1:$J$1)-5,'[1]ΣΤΟΙΧΕΙΑ ΕΤΟΥΣ 1'!$Z$49,""))))))</f>
        <v>5764711</v>
      </c>
    </row>
    <row r="3686" spans="1:4" x14ac:dyDescent="0.25">
      <c r="A3686" s="1"/>
      <c r="B3686" s="8"/>
      <c r="C3686" s="18"/>
      <c r="D3686" s="9"/>
    </row>
    <row r="3687" spans="1:4" x14ac:dyDescent="0.25">
      <c r="A3687" s="3" t="s">
        <v>186</v>
      </c>
      <c r="B3687" s="8"/>
      <c r="C3687" s="18"/>
      <c r="D3687" s="9"/>
    </row>
    <row r="3688" spans="1:4" x14ac:dyDescent="0.25">
      <c r="A3688" s="1" t="s">
        <v>26</v>
      </c>
      <c r="B3688" s="6">
        <f>IF(MAX([1]Βοηθητικό!$E$49:$J$49)-2=MAX([1]Βοηθητικό!$E$1:$J$1)-2,'[1]ΣΤΟΙΧΕΙΑ ΕΤΟΥΣ 4'!$AA$49,IF(MAX([1]Βοηθητικό!$E$49:$J$49)-2=MAX([1]Βοηθητικό!$E$1:$J$1)-3,'[1]ΣΤΟΙΧΕΙΑ ΕΤΟΥΣ 3'!$AA$49,IF(MAX([1]Βοηθητικό!$E$49:$J$49)-2=MAX([1]Βοηθητικό!$E$1:$J$1)-4,'[1]ΣΤΟΙΧΕΙΑ ΕΤΟΥΣ 2'!$AA$49,IF(MAX([1]Βοηθητικό!$E$49:$J$49)-2=MAX([1]Βοηθητικό!$E$1:$J$1)-5,'[1]ΣΤΟΙΧΕΙΑ ΕΤΟΥΣ 1'!$AA$49,""))))</f>
        <v>-749848</v>
      </c>
      <c r="C3688" s="6">
        <f>IF(MAX([1]Βοηθητικό!$E$49:$J$49)-1=MAX([1]Βοηθητικό!$E$1:$J$1)-1,'[1]ΣΤΟΙΧΕΙΑ ΕΤΟΥΣ 5'!$AA$49,IF(MAX([1]Βοηθητικό!$E$49:$J$49)-1=MAX([1]Βοηθητικό!$E$1:$J$1)-2,'[1]ΣΤΟΙΧΕΙΑ ΕΤΟΥΣ 4'!$AA$49,IF(MAX([1]Βοηθητικό!$E$49:$J$49)-1=MAX([1]Βοηθητικό!$E$1:$J$1)-3,'[1]ΣΤΟΙΧΕΙΑ ΕΤΟΥΣ 3'!$AA$49,IF(MAX([1]Βοηθητικό!$E$49:$J$49)-1=MAX([1]Βοηθητικό!$E$1:$J$1)-4,'[1]ΣΤΟΙΧΕΙΑ ΕΤΟΥΣ 2'!$AA$49,IF(MAX([1]Βοηθητικό!$E$49:$J$49)-1=MAX([1]Βοηθητικό!$E$1:$J$1)-5,'[1]ΣΤΟΙΧΕΙΑ ΕΤΟΥΣ 1'!$AA$49,"")))))</f>
        <v>-1079922</v>
      </c>
      <c r="D3688" s="7">
        <f>IF(MAX([1]Βοηθητικό!$E$49:$J$49)=MAX([1]Βοηθητικό!$E$1:$J$1),'[1]ΣΤΟΙΧΕΙΑ ΕΤΟΥΣ 6'!$AA$49,IF(MAX([1]Βοηθητικό!$E$49:$J$49)=MAX([1]Βοηθητικό!$E$1:$J$1)-1,'[1]ΣΤΟΙΧΕΙΑ ΕΤΟΥΣ 5'!$AA$49,IF(MAX([1]Βοηθητικό!$E$49:$J$49)=MAX([1]Βοηθητικό!$E$1:$J$1)-2,'[1]ΣΤΟΙΧΕΙΑ ΕΤΟΥΣ 4'!$AA$49,IF(MAX([1]Βοηθητικό!$E$49:$J$49)=MAX([1]Βοηθητικό!$E$1:$J$1)-3,'[1]ΣΤΟΙΧΕΙΑ ΕΤΟΥΣ 3'!$AA$49,IF(MAX([1]Βοηθητικό!$E$49:$J$49)=MAX([1]Βοηθητικό!$E$1:$J$1)-4,'[1]ΣΤΟΙΧΕΙΑ ΕΤΟΥΣ 2'!$AA$49,IF(MAX([1]Βοηθητικό!$E$49:$J$49)=MAX([1]Βοηθητικό!$E$1:$J$1)-5,'[1]ΣΤΟΙΧΕΙΑ ΕΤΟΥΣ 1'!$AA$49,""))))))</f>
        <v>1102887</v>
      </c>
    </row>
    <row r="3689" spans="1:4" x14ac:dyDescent="0.25">
      <c r="A3689" s="1" t="s">
        <v>27</v>
      </c>
      <c r="B3689" s="6">
        <f>IF(MAX([1]Βοηθητικό!$E$49:$J$49)-2=MAX([1]Βοηθητικό!$E$1:$J$1)-2,'[1]ΣΤΟΙΧΕΙΑ ΕΤΟΥΣ 4'!$AB$49,IF(MAX([1]Βοηθητικό!$E$49:$J$49)-2=MAX([1]Βοηθητικό!$E$1:$J$1)-3,'[1]ΣΤΟΙΧΕΙΑ ΕΤΟΥΣ 3'!$AB$49,IF(MAX([1]Βοηθητικό!$E$49:$J$49)-2=MAX([1]Βοηθητικό!$E$1:$J$1)-4,'[1]ΣΤΟΙΧΕΙΑ ΕΤΟΥΣ 2'!$AB$49,IF(MAX([1]Βοηθητικό!$E$49:$J$49)-2=MAX([1]Βοηθητικό!$E$1:$J$1)-5,'[1]ΣΤΟΙΧΕΙΑ ΕΤΟΥΣ 1'!$AB$49,""))))</f>
        <v>1477362</v>
      </c>
      <c r="C3689" s="6">
        <f>IF(MAX([1]Βοηθητικό!$E$49:$J$49)-1=MAX([1]Βοηθητικό!$E$1:$J$1)-1,'[1]ΣΤΟΙΧΕΙΑ ΕΤΟΥΣ 5'!$AB$49,IF(MAX([1]Βοηθητικό!$E$49:$J$49)-1=MAX([1]Βοηθητικό!$E$1:$J$1)-2,'[1]ΣΤΟΙΧΕΙΑ ΕΤΟΥΣ 4'!$AB$49,IF(MAX([1]Βοηθητικό!$E$49:$J$49)-1=MAX([1]Βοηθητικό!$E$1:$J$1)-3,'[1]ΣΤΟΙΧΕΙΑ ΕΤΟΥΣ 3'!$AB$49,IF(MAX([1]Βοηθητικό!$E$49:$J$49)-1=MAX([1]Βοηθητικό!$E$1:$J$1)-4,'[1]ΣΤΟΙΧΕΙΑ ΕΤΟΥΣ 2'!$AB$49,IF(MAX([1]Βοηθητικό!$E$49:$J$49)-1=MAX([1]Βοηθητικό!$E$1:$J$1)-5,'[1]ΣΤΟΙΧΕΙΑ ΕΤΟΥΣ 1'!$AB$49,"")))))</f>
        <v>1477362</v>
      </c>
      <c r="D3689" s="7">
        <f>IF(MAX([1]Βοηθητικό!$E$49:$J$49)=MAX([1]Βοηθητικό!$E$1:$J$1),'[1]ΣΤΟΙΧΕΙΑ ΕΤΟΥΣ 6'!$AB$49,IF(MAX([1]Βοηθητικό!$E$49:$J$49)=MAX([1]Βοηθητικό!$E$1:$J$1)-1,'[1]ΣΤΟΙΧΕΙΑ ΕΤΟΥΣ 5'!$AB$49,IF(MAX([1]Βοηθητικό!$E$49:$J$49)=MAX([1]Βοηθητικό!$E$1:$J$1)-2,'[1]ΣΤΟΙΧΕΙΑ ΕΤΟΥΣ 4'!$AB$49,IF(MAX([1]Βοηθητικό!$E$49:$J$49)=MAX([1]Βοηθητικό!$E$1:$J$1)-3,'[1]ΣΤΟΙΧΕΙΑ ΕΤΟΥΣ 3'!$AB$49,IF(MAX([1]Βοηθητικό!$E$49:$J$49)=MAX([1]Βοηθητικό!$E$1:$J$1)-4,'[1]ΣΤΟΙΧΕΙΑ ΕΤΟΥΣ 2'!$AB$49,IF(MAX([1]Βοηθητικό!$E$49:$J$49)=MAX([1]Βοηθητικό!$E$1:$J$1)-5,'[1]ΣΤΟΙΧΕΙΑ ΕΤΟΥΣ 1'!$AB$49,""))))))</f>
        <v>1477362</v>
      </c>
    </row>
    <row r="3690" spans="1:4" x14ac:dyDescent="0.25">
      <c r="A3690" s="1" t="s">
        <v>28</v>
      </c>
      <c r="B3690" s="6">
        <f>IF(MAX([1]Βοηθητικό!$E$49:$J$49)-2=MAX([1]Βοηθητικό!$E$1:$J$1)-2,'[1]ΣΤΟΙΧΕΙΑ ΕΤΟΥΣ 4'!$AC$49,IF(MAX([1]Βοηθητικό!$E$49:$J$49)-2=MAX([1]Βοηθητικό!$E$1:$J$1)-3,'[1]ΣΤΟΙΧΕΙΑ ΕΤΟΥΣ 3'!$AC$49,IF(MAX([1]Βοηθητικό!$E$49:$J$49)-2=MAX([1]Βοηθητικό!$E$1:$J$1)-4,'[1]ΣΤΟΙΧΕΙΑ ΕΤΟΥΣ 2'!$AC$49,IF(MAX([1]Βοηθητικό!$E$49:$J$49)-2=MAX([1]Βοηθητικό!$E$1:$J$1)-5,'[1]ΣΤΟΙΧΕΙΑ ΕΤΟΥΣ 1'!$AC$49,""))))</f>
        <v>820829</v>
      </c>
      <c r="C3690" s="6">
        <f>IF(MAX([1]Βοηθητικό!$E$49:$J$49)-1=MAX([1]Βοηθητικό!$E$1:$J$1)-1,'[1]ΣΤΟΙΧΕΙΑ ΕΤΟΥΣ 5'!$AC$49,IF(MAX([1]Βοηθητικό!$E$49:$J$49)-1=MAX([1]Βοηθητικό!$E$1:$J$1)-2,'[1]ΣΤΟΙΧΕΙΑ ΕΤΟΥΣ 4'!$AC$49,IF(MAX([1]Βοηθητικό!$E$49:$J$49)-1=MAX([1]Βοηθητικό!$E$1:$J$1)-3,'[1]ΣΤΟΙΧΕΙΑ ΕΤΟΥΣ 3'!$AC$49,IF(MAX([1]Βοηθητικό!$E$49:$J$49)-1=MAX([1]Βοηθητικό!$E$1:$J$1)-4,'[1]ΣΤΟΙΧΕΙΑ ΕΤΟΥΣ 2'!$AC$49,IF(MAX([1]Βοηθητικό!$E$49:$J$49)-1=MAX([1]Βοηθητικό!$E$1:$J$1)-5,'[1]ΣΤΟΙΧΕΙΑ ΕΤΟΥΣ 1'!$AC$49,"")))))</f>
        <v>820829</v>
      </c>
      <c r="D3690" s="7">
        <f>IF(MAX([1]Βοηθητικό!$E$49:$J$49)=MAX([1]Βοηθητικό!$E$1:$J$1),'[1]ΣΤΟΙΧΕΙΑ ΕΤΟΥΣ 6'!$AC$49,IF(MAX([1]Βοηθητικό!$E$49:$J$49)=MAX([1]Βοηθητικό!$E$1:$J$1)-1,'[1]ΣΤΟΙΧΕΙΑ ΕΤΟΥΣ 5'!$AC$49,IF(MAX([1]Βοηθητικό!$E$49:$J$49)=MAX([1]Βοηθητικό!$E$1:$J$1)-2,'[1]ΣΤΟΙΧΕΙΑ ΕΤΟΥΣ 4'!$AC$49,IF(MAX([1]Βοηθητικό!$E$49:$J$49)=MAX([1]Βοηθητικό!$E$1:$J$1)-3,'[1]ΣΤΟΙΧΕΙΑ ΕΤΟΥΣ 3'!$AC$49,IF(MAX([1]Βοηθητικό!$E$49:$J$49)=MAX([1]Βοηθητικό!$E$1:$J$1)-4,'[1]ΣΤΟΙΧΕΙΑ ΕΤΟΥΣ 2'!$AC$49,IF(MAX([1]Βοηθητικό!$E$49:$J$49)=MAX([1]Βοηθητικό!$E$1:$J$1)-5,'[1]ΣΤΟΙΧΕΙΑ ΕΤΟΥΣ 1'!$AC$49,""))))))</f>
        <v>820829</v>
      </c>
    </row>
    <row r="3691" spans="1:4" x14ac:dyDescent="0.25">
      <c r="A3691" s="1" t="s">
        <v>29</v>
      </c>
      <c r="B3691" s="6">
        <f>IF(MAX([1]Βοηθητικό!$E$49:$J$49)-2=MAX([1]Βοηθητικό!$E$1:$J$1)-2,'[1]ΣΤΟΙΧΕΙΑ ΕΤΟΥΣ 4'!$AD$49,IF(MAX([1]Βοηθητικό!$E$49:$J$49)-2=MAX([1]Βοηθητικό!$E$1:$J$1)-3,'[1]ΣΤΟΙΧΕΙΑ ΕΤΟΥΣ 3'!$AD$49,IF(MAX([1]Βοηθητικό!$E$49:$J$49)-2=MAX([1]Βοηθητικό!$E$1:$J$1)-4,'[1]ΣΤΟΙΧΕΙΑ ΕΤΟΥΣ 2'!$AD$49,IF(MAX([1]Βοηθητικό!$E$49:$J$49)-2=MAX([1]Βοηθητικό!$E$1:$J$1)-5,'[1]ΣΤΟΙΧΕΙΑ ΕΤΟΥΣ 1'!$AD$49,""))))</f>
        <v>-3048038</v>
      </c>
      <c r="C3691" s="6">
        <f>IF(MAX([1]Βοηθητικό!$E$49:$J$49)-1=MAX([1]Βοηθητικό!$E$1:$J$1)-1,'[1]ΣΤΟΙΧΕΙΑ ΕΤΟΥΣ 5'!$AD$49,IF(MAX([1]Βοηθητικό!$E$49:$J$49)-1=MAX([1]Βοηθητικό!$E$1:$J$1)-2,'[1]ΣΤΟΙΧΕΙΑ ΕΤΟΥΣ 4'!$AD$49,IF(MAX([1]Βοηθητικό!$E$49:$J$49)-1=MAX([1]Βοηθητικό!$E$1:$J$1)-3,'[1]ΣΤΟΙΧΕΙΑ ΕΤΟΥΣ 3'!$AD$49,IF(MAX([1]Βοηθητικό!$E$49:$J$49)-1=MAX([1]Βοηθητικό!$E$1:$J$1)-4,'[1]ΣΤΟΙΧΕΙΑ ΕΤΟΥΣ 2'!$AD$49,IF(MAX([1]Βοηθητικό!$E$49:$J$49)-1=MAX([1]Βοηθητικό!$E$1:$J$1)-5,'[1]ΣΤΟΙΧΕΙΑ ΕΤΟΥΣ 1'!$AD$49,"")))))</f>
        <v>-3378113</v>
      </c>
      <c r="D3691" s="7">
        <f>IF(MAX([1]Βοηθητικό!$E$49:$J$49)=MAX([1]Βοηθητικό!$E$1:$J$1),'[1]ΣΤΟΙΧΕΙΑ ΕΤΟΥΣ 6'!$AD$49,IF(MAX([1]Βοηθητικό!$E$49:$J$49)=MAX([1]Βοηθητικό!$E$1:$J$1)-1,'[1]ΣΤΟΙΧΕΙΑ ΕΤΟΥΣ 5'!$AD$49,IF(MAX([1]Βοηθητικό!$E$49:$J$49)=MAX([1]Βοηθητικό!$E$1:$J$1)-2,'[1]ΣΤΟΙΧΕΙΑ ΕΤΟΥΣ 4'!$AD$49,IF(MAX([1]Βοηθητικό!$E$49:$J$49)=MAX([1]Βοηθητικό!$E$1:$J$1)-3,'[1]ΣΤΟΙΧΕΙΑ ΕΤΟΥΣ 3'!$AD$49,IF(MAX([1]Βοηθητικό!$E$49:$J$49)=MAX([1]Βοηθητικό!$E$1:$J$1)-4,'[1]ΣΤΟΙΧΕΙΑ ΕΤΟΥΣ 2'!$AD$49,IF(MAX([1]Βοηθητικό!$E$49:$J$49)=MAX([1]Βοηθητικό!$E$1:$J$1)-5,'[1]ΣΤΟΙΧΕΙΑ ΕΤΟΥΣ 1'!$AD$49,""))))))</f>
        <v>-1195303</v>
      </c>
    </row>
    <row r="3692" spans="1:4" x14ac:dyDescent="0.25">
      <c r="A3692" s="1" t="s">
        <v>30</v>
      </c>
      <c r="B3692" s="6">
        <f>IF(MAX([1]Βοηθητικό!$E$49:$J$49)-2=MAX([1]Βοηθητικό!$E$1:$J$1)-2,'[1]ΣΤΟΙΧΕΙΑ ΕΤΟΥΣ 4'!$AE$49,IF(MAX([1]Βοηθητικό!$E$49:$J$49)-2=MAX([1]Βοηθητικό!$E$1:$J$1)-3,'[1]ΣΤΟΙΧΕΙΑ ΕΤΟΥΣ 3'!$AE$49,IF(MAX([1]Βοηθητικό!$E$49:$J$49)-2=MAX([1]Βοηθητικό!$E$1:$J$1)-4,'[1]ΣΤΟΙΧΕΙΑ ΕΤΟΥΣ 2'!$AE$49,IF(MAX([1]Βοηθητικό!$E$49:$J$49)-2=MAX([1]Βοηθητικό!$E$1:$J$1)-5,'[1]ΣΤΟΙΧΕΙΑ ΕΤΟΥΣ 1'!$AE$49,""))))</f>
        <v>400000</v>
      </c>
      <c r="C3692" s="6">
        <f>IF(MAX([1]Βοηθητικό!$E$49:$J$49)-1=MAX([1]Βοηθητικό!$E$1:$J$1)-1,'[1]ΣΤΟΙΧΕΙΑ ΕΤΟΥΣ 5'!$AE$49,IF(MAX([1]Βοηθητικό!$E$49:$J$49)-1=MAX([1]Βοηθητικό!$E$1:$J$1)-2,'[1]ΣΤΟΙΧΕΙΑ ΕΤΟΥΣ 4'!$AE$49,IF(MAX([1]Βοηθητικό!$E$49:$J$49)-1=MAX([1]Βοηθητικό!$E$1:$J$1)-3,'[1]ΣΤΟΙΧΕΙΑ ΕΤΟΥΣ 3'!$AE$49,IF(MAX([1]Βοηθητικό!$E$49:$J$49)-1=MAX([1]Βοηθητικό!$E$1:$J$1)-4,'[1]ΣΤΟΙΧΕΙΑ ΕΤΟΥΣ 2'!$AE$49,IF(MAX([1]Βοηθητικό!$E$49:$J$49)-1=MAX([1]Βοηθητικό!$E$1:$J$1)-5,'[1]ΣΤΟΙΧΕΙΑ ΕΤΟΥΣ 1'!$AE$49,"")))))</f>
        <v>485847</v>
      </c>
      <c r="D3692" s="7">
        <f>IF(MAX([1]Βοηθητικό!$E$49:$J$49)=MAX([1]Βοηθητικό!$E$1:$J$1),'[1]ΣΤΟΙΧΕΙΑ ΕΤΟΥΣ 6'!$AE$49,IF(MAX([1]Βοηθητικό!$E$49:$J$49)=MAX([1]Βοηθητικό!$E$1:$J$1)-1,'[1]ΣΤΟΙΧΕΙΑ ΕΤΟΥΣ 5'!$AE$49,IF(MAX([1]Βοηθητικό!$E$49:$J$49)=MAX([1]Βοηθητικό!$E$1:$J$1)-2,'[1]ΣΤΟΙΧΕΙΑ ΕΤΟΥΣ 4'!$AE$49,IF(MAX([1]Βοηθητικό!$E$49:$J$49)=MAX([1]Βοηθητικό!$E$1:$J$1)-3,'[1]ΣΤΟΙΧΕΙΑ ΕΤΟΥΣ 3'!$AE$49,IF(MAX([1]Βοηθητικό!$E$49:$J$49)=MAX([1]Βοηθητικό!$E$1:$J$1)-4,'[1]ΣΤΟΙΧΕΙΑ ΕΤΟΥΣ 2'!$AE$49,IF(MAX([1]Βοηθητικό!$E$49:$J$49)=MAX([1]Βοηθητικό!$E$1:$J$1)-5,'[1]ΣΤΟΙΧΕΙΑ ΕΤΟΥΣ 1'!$AE$49,""))))))</f>
        <v>3110744</v>
      </c>
    </row>
    <row r="3693" spans="1:4" x14ac:dyDescent="0.25">
      <c r="A3693" s="1" t="s">
        <v>61</v>
      </c>
      <c r="B3693" s="6">
        <f>IF(MAX([1]Βοηθητικό!$E$49:$J$49)-2=MAX([1]Βοηθητικό!$E$1:$J$1)-2,'[1]ΣΤΟΙΧΕΙΑ ΕΤΟΥΣ 4'!$BJ$49,IF(MAX([1]Βοηθητικό!$E$49:$J$49)-2=MAX([1]Βοηθητικό!$E$1:$J$1)-3,'[1]ΣΤΟΙΧΕΙΑ ΕΤΟΥΣ 3'!$BJ$49,IF(MAX([1]Βοηθητικό!$E$49:$J$49)-2=MAX([1]Βοηθητικό!$E$1:$J$1)-4,'[1]ΣΤΟΙΧΕΙΑ ΕΤΟΥΣ 2'!$BJ$49,IF(MAX([1]Βοηθητικό!$E$49:$J$49)-2=MAX([1]Βοηθητικό!$E$1:$J$1)-5,'[1]ΣΤΟΙΧΕΙΑ ΕΤΟΥΣ 1'!$BJ$49,""))))</f>
        <v>400000</v>
      </c>
      <c r="C3693" s="6">
        <f>IF(MAX([1]Βοηθητικό!$E$49:$J$49)-1=MAX([1]Βοηθητικό!$E$1:$J$1)-1,'[1]ΣΤΟΙΧΕΙΑ ΕΤΟΥΣ 5'!$BJ$49,IF(MAX([1]Βοηθητικό!$E$49:$J$49)-1=MAX([1]Βοηθητικό!$E$1:$J$1)-2,'[1]ΣΤΟΙΧΕΙΑ ΕΤΟΥΣ 4'!$BJ$49,IF(MAX([1]Βοηθητικό!$E$49:$J$49)-1=MAX([1]Βοηθητικό!$E$1:$J$1)-3,'[1]ΣΤΟΙΧΕΙΑ ΕΤΟΥΣ 3'!$BJ$49,IF(MAX([1]Βοηθητικό!$E$49:$J$49)-1=MAX([1]Βοηθητικό!$E$1:$J$1)-4,'[1]ΣΤΟΙΧΕΙΑ ΕΤΟΥΣ 2'!$BJ$49,IF(MAX([1]Βοηθητικό!$E$49:$J$49)-1=MAX([1]Βοηθητικό!$E$1:$J$1)-5,'[1]ΣΤΟΙΧΕΙΑ ΕΤΟΥΣ 1'!$BJ$49,"")))))</f>
        <v>485847</v>
      </c>
      <c r="D3693" s="7">
        <f>IF(MAX([1]Βοηθητικό!$E$49:$J$49)=MAX([1]Βοηθητικό!$E$1:$J$1),'[1]ΣΤΟΙΧΕΙΑ ΕΤΟΥΣ 6'!$BJ$49,IF(MAX([1]Βοηθητικό!$E$49:$J$49)=MAX([1]Βοηθητικό!$E$1:$J$1)-1,'[1]ΣΤΟΙΧΕΙΑ ΕΤΟΥΣ 5'!$BJ$49,IF(MAX([1]Βοηθητικό!$E$49:$J$49)=MAX([1]Βοηθητικό!$E$1:$J$1)-2,'[1]ΣΤΟΙΧΕΙΑ ΕΤΟΥΣ 4'!$BJ$49,IF(MAX([1]Βοηθητικό!$E$49:$J$49)=MAX([1]Βοηθητικό!$E$1:$J$1)-3,'[1]ΣΤΟΙΧΕΙΑ ΕΤΟΥΣ 3'!$BJ$49,IF(MAX([1]Βοηθητικό!$E$49:$J$49)=MAX([1]Βοηθητικό!$E$1:$J$1)-4,'[1]ΣΤΟΙΧΕΙΑ ΕΤΟΥΣ 2'!$BJ$49,IF(MAX([1]Βοηθητικό!$E$49:$J$49)=MAX([1]Βοηθητικό!$E$1:$J$1)-5,'[1]ΣΤΟΙΧΕΙΑ ΕΤΟΥΣ 1'!$BJ$49,""))))))</f>
        <v>3110744</v>
      </c>
    </row>
    <row r="3694" spans="1:4" x14ac:dyDescent="0.25">
      <c r="A3694" s="1" t="s">
        <v>62</v>
      </c>
      <c r="B3694" s="6">
        <f>IF(MAX([1]Βοηθητικό!$E$49:$J$49)-2=MAX([1]Βοηθητικό!$E$1:$J$1)-2,'[1]ΣΤΟΙΧΕΙΑ ΕΤΟΥΣ 4'!$BK$49,IF(MAX([1]Βοηθητικό!$E$49:$J$49)-2=MAX([1]Βοηθητικό!$E$1:$J$1)-3,'[1]ΣΤΟΙΧΕΙΑ ΕΤΟΥΣ 3'!$BK$49,IF(MAX([1]Βοηθητικό!$E$49:$J$49)-2=MAX([1]Βοηθητικό!$E$1:$J$1)-4,'[1]ΣΤΟΙΧΕΙΑ ΕΤΟΥΣ 2'!$BK$49,IF(MAX([1]Βοηθητικό!$E$49:$J$49)-2=MAX([1]Βοηθητικό!$E$1:$J$1)-5,'[1]ΣΤΟΙΧΕΙΑ ΕΤΟΥΣ 1'!$BK$49,""))))</f>
        <v>0</v>
      </c>
      <c r="C3694" s="6">
        <f>IF(MAX([1]Βοηθητικό!$E$49:$J$49)-1=MAX([1]Βοηθητικό!$E$1:$J$1)-1,'[1]ΣΤΟΙΧΕΙΑ ΕΤΟΥΣ 5'!$BK$49,IF(MAX([1]Βοηθητικό!$E$49:$J$49)-1=MAX([1]Βοηθητικό!$E$1:$J$1)-2,'[1]ΣΤΟΙΧΕΙΑ ΕΤΟΥΣ 4'!$BK$49,IF(MAX([1]Βοηθητικό!$E$49:$J$49)-1=MAX([1]Βοηθητικό!$E$1:$J$1)-3,'[1]ΣΤΟΙΧΕΙΑ ΕΤΟΥΣ 3'!$BK$49,IF(MAX([1]Βοηθητικό!$E$49:$J$49)-1=MAX([1]Βοηθητικό!$E$1:$J$1)-4,'[1]ΣΤΟΙΧΕΙΑ ΕΤΟΥΣ 2'!$BK$49,IF(MAX([1]Βοηθητικό!$E$49:$J$49)-1=MAX([1]Βοηθητικό!$E$1:$J$1)-5,'[1]ΣΤΟΙΧΕΙΑ ΕΤΟΥΣ 1'!$BK$49,"")))))</f>
        <v>0</v>
      </c>
      <c r="D3694" s="7">
        <f>IF(MAX([1]Βοηθητικό!$E$49:$J$49)=MAX([1]Βοηθητικό!$E$1:$J$1),'[1]ΣΤΟΙΧΕΙΑ ΕΤΟΥΣ 6'!$BK$49,IF(MAX([1]Βοηθητικό!$E$49:$J$49)=MAX([1]Βοηθητικό!$E$1:$J$1)-1,'[1]ΣΤΟΙΧΕΙΑ ΕΤΟΥΣ 5'!$BK$49,IF(MAX([1]Βοηθητικό!$E$49:$J$49)=MAX([1]Βοηθητικό!$E$1:$J$1)-2,'[1]ΣΤΟΙΧΕΙΑ ΕΤΟΥΣ 4'!$BK$49,IF(MAX([1]Βοηθητικό!$E$49:$J$49)=MAX([1]Βοηθητικό!$E$1:$J$1)-3,'[1]ΣΤΟΙΧΕΙΑ ΕΤΟΥΣ 3'!$BK$49,IF(MAX([1]Βοηθητικό!$E$49:$J$49)=MAX([1]Βοηθητικό!$E$1:$J$1)-4,'[1]ΣΤΟΙΧΕΙΑ ΕΤΟΥΣ 2'!$BK$49,IF(MAX([1]Βοηθητικό!$E$49:$J$49)=MAX([1]Βοηθητικό!$E$1:$J$1)-5,'[1]ΣΤΟΙΧΕΙΑ ΕΤΟΥΣ 1'!$BK$49,""))))))</f>
        <v>0</v>
      </c>
    </row>
    <row r="3695" spans="1:4" x14ac:dyDescent="0.25">
      <c r="A3695" s="1" t="s">
        <v>31</v>
      </c>
      <c r="B3695" s="6">
        <f>IF(MAX([1]Βοηθητικό!$E$49:$J$49)-2=MAX([1]Βοηθητικό!$E$1:$J$1)-2,'[1]ΣΤΟΙΧΕΙΑ ΕΤΟΥΣ 4'!$AF$49,IF(MAX([1]Βοηθητικό!$E$49:$J$49)-2=MAX([1]Βοηθητικό!$E$1:$J$1)-3,'[1]ΣΤΟΙΧΕΙΑ ΕΤΟΥΣ 3'!$AF$49,IF(MAX([1]Βοηθητικό!$E$49:$J$49)-2=MAX([1]Βοηθητικό!$E$1:$J$1)-4,'[1]ΣΤΟΙΧΕΙΑ ΕΤΟΥΣ 2'!$AF$49,IF(MAX([1]Βοηθητικό!$E$49:$J$49)-2=MAX([1]Βοηθητικό!$E$1:$J$1)-5,'[1]ΣΤΟΙΧΕΙΑ ΕΤΟΥΣ 1'!$AF$49,""))))</f>
        <v>6037357</v>
      </c>
      <c r="C3695" s="6">
        <f>IF(MAX([1]Βοηθητικό!$E$49:$J$49)-1=MAX([1]Βοηθητικό!$E$1:$J$1)-1,'[1]ΣΤΟΙΧΕΙΑ ΕΤΟΥΣ 5'!$AF$49,IF(MAX([1]Βοηθητικό!$E$49:$J$49)-1=MAX([1]Βοηθητικό!$E$1:$J$1)-2,'[1]ΣΤΟΙΧΕΙΑ ΕΤΟΥΣ 4'!$AF$49,IF(MAX([1]Βοηθητικό!$E$49:$J$49)-1=MAX([1]Βοηθητικό!$E$1:$J$1)-3,'[1]ΣΤΟΙΧΕΙΑ ΕΤΟΥΣ 3'!$AF$49,IF(MAX([1]Βοηθητικό!$E$49:$J$49)-1=MAX([1]Βοηθητικό!$E$1:$J$1)-4,'[1]ΣΤΟΙΧΕΙΑ ΕΤΟΥΣ 2'!$AF$49,IF(MAX([1]Βοηθητικό!$E$49:$J$49)-1=MAX([1]Βοηθητικό!$E$1:$J$1)-5,'[1]ΣΤΟΙΧΕΙΑ ΕΤΟΥΣ 1'!$AF$49,"")))))</f>
        <v>6339798</v>
      </c>
      <c r="D3695" s="7">
        <f>IF(MAX([1]Βοηθητικό!$E$49:$J$49)=MAX([1]Βοηθητικό!$E$1:$J$1),'[1]ΣΤΟΙΧΕΙΑ ΕΤΟΥΣ 6'!$AF$49,IF(MAX([1]Βοηθητικό!$E$49:$J$49)=MAX([1]Βοηθητικό!$E$1:$J$1)-1,'[1]ΣΤΟΙΧΕΙΑ ΕΤΟΥΣ 5'!$AF$49,IF(MAX([1]Βοηθητικό!$E$49:$J$49)=MAX([1]Βοηθητικό!$E$1:$J$1)-2,'[1]ΣΤΟΙΧΕΙΑ ΕΤΟΥΣ 4'!$AF$49,IF(MAX([1]Βοηθητικό!$E$49:$J$49)=MAX([1]Βοηθητικό!$E$1:$J$1)-3,'[1]ΣΤΟΙΧΕΙΑ ΕΤΟΥΣ 3'!$AF$49,IF(MAX([1]Βοηθητικό!$E$49:$J$49)=MAX([1]Βοηθητικό!$E$1:$J$1)-4,'[1]ΣΤΟΙΧΕΙΑ ΕΤΟΥΣ 2'!$AF$49,IF(MAX([1]Βοηθητικό!$E$49:$J$49)=MAX([1]Βοηθητικό!$E$1:$J$1)-5,'[1]ΣΤΟΙΧΕΙΑ ΕΤΟΥΣ 1'!$AF$49,""))))))</f>
        <v>1551079</v>
      </c>
    </row>
    <row r="3696" spans="1:4" x14ac:dyDescent="0.25">
      <c r="A3696" s="1" t="s">
        <v>187</v>
      </c>
      <c r="B3696" s="6">
        <f>IF(MAX([1]Βοηθητικό!$E$49:$J$49)-2=MAX([1]Βοηθητικό!$E$1:$J$1)-2,'[1]ΣΤΟΙΧΕΙΑ ΕΤΟΥΣ 4'!$AG$49,IF(MAX([1]Βοηθητικό!$E$49:$J$49)-2=MAX([1]Βοηθητικό!$E$1:$J$1)-3,'[1]ΣΤΟΙΧΕΙΑ ΕΤΟΥΣ 3'!$AG$49,IF(MAX([1]Βοηθητικό!$E$49:$J$49)-2=MAX([1]Βοηθητικό!$E$1:$J$1)-4,'[1]ΣΤΟΙΧΕΙΑ ΕΤΟΥΣ 2'!$AG$49,IF(MAX([1]Βοηθητικό!$E$49:$J$49)-2=MAX([1]Βοηθητικό!$E$1:$J$1)-5,'[1]ΣΤΟΙΧΕΙΑ ΕΤΟΥΣ 1'!$AG$49,""))))</f>
        <v>4663211</v>
      </c>
      <c r="C3696" s="6">
        <f>IF(MAX([1]Βοηθητικό!$E$49:$J$49)-1=MAX([1]Βοηθητικό!$E$1:$J$1)-1,'[1]ΣΤΟΙΧΕΙΑ ΕΤΟΥΣ 5'!$AG$49,IF(MAX([1]Βοηθητικό!$E$49:$J$49)-1=MAX([1]Βοηθητικό!$E$1:$J$1)-2,'[1]ΣΤΟΙΧΕΙΑ ΕΤΟΥΣ 4'!$AG$49,IF(MAX([1]Βοηθητικό!$E$49:$J$49)-1=MAX([1]Βοηθητικό!$E$1:$J$1)-3,'[1]ΣΤΟΙΧΕΙΑ ΕΤΟΥΣ 3'!$AG$49,IF(MAX([1]Βοηθητικό!$E$49:$J$49)-1=MAX([1]Βοηθητικό!$E$1:$J$1)-4,'[1]ΣΤΟΙΧΕΙΑ ΕΤΟΥΣ 2'!$AG$49,IF(MAX([1]Βοηθητικό!$E$49:$J$49)-1=MAX([1]Βοηθητικό!$E$1:$J$1)-5,'[1]ΣΤΟΙΧΕΙΑ ΕΤΟΥΣ 1'!$AG$49,"")))))</f>
        <v>4898044</v>
      </c>
      <c r="D3696" s="7">
        <f>IF(MAX([1]Βοηθητικό!$E$49:$J$49)=MAX([1]Βοηθητικό!$E$1:$J$1),'[1]ΣΤΟΙΧΕΙΑ ΕΤΟΥΣ 6'!$AG$49,IF(MAX([1]Βοηθητικό!$E$49:$J$49)=MAX([1]Βοηθητικό!$E$1:$J$1)-1,'[1]ΣΤΟΙΧΕΙΑ ΕΤΟΥΣ 5'!$AG$49,IF(MAX([1]Βοηθητικό!$E$49:$J$49)=MAX([1]Βοηθητικό!$E$1:$J$1)-2,'[1]ΣΤΟΙΧΕΙΑ ΕΤΟΥΣ 4'!$AG$49,IF(MAX([1]Βοηθητικό!$E$49:$J$49)=MAX([1]Βοηθητικό!$E$1:$J$1)-3,'[1]ΣΤΟΙΧΕΙΑ ΕΤΟΥΣ 3'!$AG$49,IF(MAX([1]Βοηθητικό!$E$49:$J$49)=MAX([1]Βοηθητικό!$E$1:$J$1)-4,'[1]ΣΤΟΙΧΕΙΑ ΕΤΟΥΣ 2'!$AG$49,IF(MAX([1]Βοηθητικό!$E$49:$J$49)=MAX([1]Βοηθητικό!$E$1:$J$1)-5,'[1]ΣΤΟΙΧΕΙΑ ΕΤΟΥΣ 1'!$AG$49,""))))))</f>
        <v>85731</v>
      </c>
    </row>
    <row r="3697" spans="1:4" x14ac:dyDescent="0.25">
      <c r="A3697" s="1" t="s">
        <v>188</v>
      </c>
      <c r="B3697" s="6">
        <f>IF(MAX([1]Βοηθητικό!$E$49:$J$49)-2=MAX([1]Βοηθητικό!$E$1:$J$1)-2,'[1]ΣΤΟΙΧΕΙΑ ΕΤΟΥΣ 4'!$AH$49,IF(MAX([1]Βοηθητικό!$E$49:$J$49)-2=MAX([1]Βοηθητικό!$E$1:$J$1)-3,'[1]ΣΤΟΙΧΕΙΑ ΕΤΟΥΣ 3'!$AH$49,IF(MAX([1]Βοηθητικό!$E$49:$J$49)-2=MAX([1]Βοηθητικό!$E$1:$J$1)-4,'[1]ΣΤΟΙΧΕΙΑ ΕΤΟΥΣ 2'!$AH$49,IF(MAX([1]Βοηθητικό!$E$49:$J$49)-2=MAX([1]Βοηθητικό!$E$1:$J$1)-5,'[1]ΣΤΟΙΧΕΙΑ ΕΤΟΥΣ 1'!$AH$49,""))))</f>
        <v>940192</v>
      </c>
      <c r="C3697" s="6">
        <f>IF(MAX([1]Βοηθητικό!$E$49:$J$49)-1=MAX([1]Βοηθητικό!$E$1:$J$1)-1,'[1]ΣΤΟΙΧΕΙΑ ΕΤΟΥΣ 5'!$AH$49,IF(MAX([1]Βοηθητικό!$E$49:$J$49)-1=MAX([1]Βοηθητικό!$E$1:$J$1)-2,'[1]ΣΤΟΙΧΕΙΑ ΕΤΟΥΣ 4'!$AH$49,IF(MAX([1]Βοηθητικό!$E$49:$J$49)-1=MAX([1]Βοηθητικό!$E$1:$J$1)-3,'[1]ΣΤΟΙΧΕΙΑ ΕΤΟΥΣ 3'!$AH$49,IF(MAX([1]Βοηθητικό!$E$49:$J$49)-1=MAX([1]Βοηθητικό!$E$1:$J$1)-4,'[1]ΣΤΟΙΧΕΙΑ ΕΤΟΥΣ 2'!$AH$49,IF(MAX([1]Βοηθητικό!$E$49:$J$49)-1=MAX([1]Βοηθητικό!$E$1:$J$1)-5,'[1]ΣΤΟΙΧΕΙΑ ΕΤΟΥΣ 1'!$AH$49,"")))))</f>
        <v>945492</v>
      </c>
      <c r="D3697" s="7">
        <f>IF(MAX([1]Βοηθητικό!$E$49:$J$49)=MAX([1]Βοηθητικό!$E$1:$J$1),'[1]ΣΤΟΙΧΕΙΑ ΕΤΟΥΣ 6'!$AH$49,IF(MAX([1]Βοηθητικό!$E$49:$J$49)=MAX([1]Βοηθητικό!$E$1:$J$1)-1,'[1]ΣΤΟΙΧΕΙΑ ΕΤΟΥΣ 5'!$AH$49,IF(MAX([1]Βοηθητικό!$E$49:$J$49)=MAX([1]Βοηθητικό!$E$1:$J$1)-2,'[1]ΣΤΟΙΧΕΙΑ ΕΤΟΥΣ 4'!$AH$49,IF(MAX([1]Βοηθητικό!$E$49:$J$49)=MAX([1]Βοηθητικό!$E$1:$J$1)-3,'[1]ΣΤΟΙΧΕΙΑ ΕΤΟΥΣ 3'!$AH$49,IF(MAX([1]Βοηθητικό!$E$49:$J$49)=MAX([1]Βοηθητικό!$E$1:$J$1)-4,'[1]ΣΤΟΙΧΕΙΑ ΕΤΟΥΣ 2'!$AH$49,IF(MAX([1]Βοηθητικό!$E$49:$J$49)=MAX([1]Βοηθητικό!$E$1:$J$1)-5,'[1]ΣΤΟΙΧΕΙΑ ΕΤΟΥΣ 1'!$AH$49,""))))))</f>
        <v>915282</v>
      </c>
    </row>
    <row r="3698" spans="1:4" x14ac:dyDescent="0.25">
      <c r="A3698" s="1" t="s">
        <v>189</v>
      </c>
      <c r="B3698" s="6">
        <f>IF(MAX([1]Βοηθητικό!$E$49:$J$49)-2=MAX([1]Βοηθητικό!$E$1:$J$1)-2,'[1]ΣΤΟΙΧΕΙΑ ΕΤΟΥΣ 4'!$AI$49,IF(MAX([1]Βοηθητικό!$E$49:$J$49)-2=MAX([1]Βοηθητικό!$E$1:$J$1)-3,'[1]ΣΤΟΙΧΕΙΑ ΕΤΟΥΣ 3'!$AI$49,IF(MAX([1]Βοηθητικό!$E$49:$J$49)-2=MAX([1]Βοηθητικό!$E$1:$J$1)-4,'[1]ΣΤΟΙΧΕΙΑ ΕΤΟΥΣ 2'!$AI$49,IF(MAX([1]Βοηθητικό!$E$49:$J$49)-2=MAX([1]Βοηθητικό!$E$1:$J$1)-5,'[1]ΣΤΟΙΧΕΙΑ ΕΤΟΥΣ 1'!$AI$49,""))))</f>
        <v>0</v>
      </c>
      <c r="C3698" s="6">
        <f>IF(MAX([1]Βοηθητικό!$E$49:$J$49)-1=MAX([1]Βοηθητικό!$E$1:$J$1)-1,'[1]ΣΤΟΙΧΕΙΑ ΕΤΟΥΣ 5'!$AI$49,IF(MAX([1]Βοηθητικό!$E$49:$J$49)-1=MAX([1]Βοηθητικό!$E$1:$J$1)-2,'[1]ΣΤΟΙΧΕΙΑ ΕΤΟΥΣ 4'!$AI$49,IF(MAX([1]Βοηθητικό!$E$49:$J$49)-1=MAX([1]Βοηθητικό!$E$1:$J$1)-3,'[1]ΣΤΟΙΧΕΙΑ ΕΤΟΥΣ 3'!$AI$49,IF(MAX([1]Βοηθητικό!$E$49:$J$49)-1=MAX([1]Βοηθητικό!$E$1:$J$1)-4,'[1]ΣΤΟΙΧΕΙΑ ΕΤΟΥΣ 2'!$AI$49,IF(MAX([1]Βοηθητικό!$E$49:$J$49)-1=MAX([1]Βοηθητικό!$E$1:$J$1)-5,'[1]ΣΤΟΙΧΕΙΑ ΕΤΟΥΣ 1'!$AI$49,"")))))</f>
        <v>0</v>
      </c>
      <c r="D3698" s="7">
        <f>IF(MAX([1]Βοηθητικό!$E$49:$J$49)=MAX([1]Βοηθητικό!$E$1:$J$1),'[1]ΣΤΟΙΧΕΙΑ ΕΤΟΥΣ 6'!$AI$49,IF(MAX([1]Βοηθητικό!$E$49:$J$49)=MAX([1]Βοηθητικό!$E$1:$J$1)-1,'[1]ΣΤΟΙΧΕΙΑ ΕΤΟΥΣ 5'!$AI$49,IF(MAX([1]Βοηθητικό!$E$49:$J$49)=MAX([1]Βοηθητικό!$E$1:$J$1)-2,'[1]ΣΤΟΙΧΕΙΑ ΕΤΟΥΣ 4'!$AI$49,IF(MAX([1]Βοηθητικό!$E$49:$J$49)=MAX([1]Βοηθητικό!$E$1:$J$1)-3,'[1]ΣΤΟΙΧΕΙΑ ΕΤΟΥΣ 3'!$AI$49,IF(MAX([1]Βοηθητικό!$E$49:$J$49)=MAX([1]Βοηθητικό!$E$1:$J$1)-4,'[1]ΣΤΟΙΧΕΙΑ ΕΤΟΥΣ 2'!$AI$49,IF(MAX([1]Βοηθητικό!$E$49:$J$49)=MAX([1]Βοηθητικό!$E$1:$J$1)-5,'[1]ΣΤΟΙΧΕΙΑ ΕΤΟΥΣ 1'!$AI$49,""))))))</f>
        <v>0</v>
      </c>
    </row>
    <row r="3699" spans="1:4" x14ac:dyDescent="0.25">
      <c r="A3699" s="1" t="s">
        <v>36</v>
      </c>
      <c r="B3699" s="6">
        <f>IF(MAX([1]Βοηθητικό!$E$49:$J$49)-2=MAX([1]Βοηθητικό!$E$1:$J$1)-2,'[1]ΣΤΟΙΧΕΙΑ ΕΤΟΥΣ 4'!$AK$49,IF(MAX([1]Βοηθητικό!$E$49:$J$49)-2=MAX([1]Βοηθητικό!$E$1:$J$1)-3,'[1]ΣΤΟΙΧΕΙΑ ΕΤΟΥΣ 3'!$AK$49,IF(MAX([1]Βοηθητικό!$E$49:$J$49)-2=MAX([1]Βοηθητικό!$E$1:$J$1)-4,'[1]ΣΤΟΙΧΕΙΑ ΕΤΟΥΣ 2'!$AK$49,IF(MAX([1]Βοηθητικό!$E$49:$J$49)-2=MAX([1]Βοηθητικό!$E$1:$J$1)-5,'[1]ΣΤΟΙΧΕΙΑ ΕΤΟΥΣ 1'!$AK$49,""))))</f>
        <v>433954</v>
      </c>
      <c r="C3699" s="6">
        <f>IF(MAX([1]Βοηθητικό!$E$49:$J$49)-1=MAX([1]Βοηθητικό!$E$1:$J$1)-1,'[1]ΣΤΟΙΧΕΙΑ ΕΤΟΥΣ 5'!$AK$49,IF(MAX([1]Βοηθητικό!$E$49:$J$49)-1=MAX([1]Βοηθητικό!$E$1:$J$1)-2,'[1]ΣΤΟΙΧΕΙΑ ΕΤΟΥΣ 4'!$AK$49,IF(MAX([1]Βοηθητικό!$E$49:$J$49)-1=MAX([1]Βοηθητικό!$E$1:$J$1)-3,'[1]ΣΤΟΙΧΕΙΑ ΕΤΟΥΣ 3'!$AK$49,IF(MAX([1]Βοηθητικό!$E$49:$J$49)-1=MAX([1]Βοηθητικό!$E$1:$J$1)-4,'[1]ΣΤΟΙΧΕΙΑ ΕΤΟΥΣ 2'!$AK$49,IF(MAX([1]Βοηθητικό!$E$49:$J$49)-1=MAX([1]Βοηθητικό!$E$1:$J$1)-5,'[1]ΣΤΟΙΧΕΙΑ ΕΤΟΥΣ 1'!$AK$49,"")))))</f>
        <v>496262</v>
      </c>
      <c r="D3699" s="7">
        <f>IF(MAX([1]Βοηθητικό!$E$49:$J$49)=MAX([1]Βοηθητικό!$E$1:$J$1),'[1]ΣΤΟΙΧΕΙΑ ΕΤΟΥΣ 6'!$AK$49,IF(MAX([1]Βοηθητικό!$E$49:$J$49)=MAX([1]Βοηθητικό!$E$1:$J$1)-1,'[1]ΣΤΟΙΧΕΙΑ ΕΤΟΥΣ 5'!$AK$49,IF(MAX([1]Βοηθητικό!$E$49:$J$49)=MAX([1]Βοηθητικό!$E$1:$J$1)-2,'[1]ΣΤΟΙΧΕΙΑ ΕΤΟΥΣ 4'!$AK$49,IF(MAX([1]Βοηθητικό!$E$49:$J$49)=MAX([1]Βοηθητικό!$E$1:$J$1)-3,'[1]ΣΤΟΙΧΕΙΑ ΕΤΟΥΣ 3'!$AK$49,IF(MAX([1]Βοηθητικό!$E$49:$J$49)=MAX([1]Βοηθητικό!$E$1:$J$1)-4,'[1]ΣΤΟΙΧΕΙΑ ΕΤΟΥΣ 2'!$AK$49,IF(MAX([1]Βοηθητικό!$E$49:$J$49)=MAX([1]Βοηθητικό!$E$1:$J$1)-5,'[1]ΣΤΟΙΧΕΙΑ ΕΤΟΥΣ 1'!$AK$49,""))))))</f>
        <v>550066</v>
      </c>
    </row>
    <row r="3700" spans="1:4" x14ac:dyDescent="0.25">
      <c r="A3700" s="1" t="s">
        <v>37</v>
      </c>
      <c r="B3700" s="6">
        <f>IF(MAX([1]Βοηθητικό!$E$49:$J$49)-2=MAX([1]Βοηθητικό!$E$1:$J$1)-2,'[1]ΣΤΟΙΧΕΙΑ ΕΤΟΥΣ 4'!$AL$49,IF(MAX([1]Βοηθητικό!$E$49:$J$49)-2=MAX([1]Βοηθητικό!$E$1:$J$1)-3,'[1]ΣΤΟΙΧΕΙΑ ΕΤΟΥΣ 3'!$AL$49,IF(MAX([1]Βοηθητικό!$E$49:$J$49)-2=MAX([1]Βοηθητικό!$E$1:$J$1)-4,'[1]ΣΤΟΙΧΕΙΑ ΕΤΟΥΣ 2'!$AL$49,IF(MAX([1]Βοηθητικό!$E$49:$J$49)-2=MAX([1]Βοηθητικό!$E$1:$J$1)-5,'[1]ΣΤΟΙΧΕΙΑ ΕΤΟΥΣ 1'!$AL$49,""))))</f>
        <v>5687509</v>
      </c>
      <c r="C3700" s="6">
        <f>IF(MAX([1]Βοηθητικό!$E$49:$J$49)-1=MAX([1]Βοηθητικό!$E$1:$J$1)-1,'[1]ΣΤΟΙΧΕΙΑ ΕΤΟΥΣ 5'!$AL$49,IF(MAX([1]Βοηθητικό!$E$49:$J$49)-1=MAX([1]Βοηθητικό!$E$1:$J$1)-2,'[1]ΣΤΟΙΧΕΙΑ ΕΤΟΥΣ 4'!$AL$49,IF(MAX([1]Βοηθητικό!$E$49:$J$49)-1=MAX([1]Βοηθητικό!$E$1:$J$1)-3,'[1]ΣΤΟΙΧΕΙΑ ΕΤΟΥΣ 3'!$AL$49,IF(MAX([1]Βοηθητικό!$E$49:$J$49)-1=MAX([1]Βοηθητικό!$E$1:$J$1)-4,'[1]ΣΤΟΙΧΕΙΑ ΕΤΟΥΣ 2'!$AL$49,IF(MAX([1]Βοηθητικό!$E$49:$J$49)-1=MAX([1]Βοηθητικό!$E$1:$J$1)-5,'[1]ΣΤΟΙΧΕΙΑ ΕΤΟΥΣ 1'!$AL$49,"")))))</f>
        <v>5745723</v>
      </c>
      <c r="D3700" s="7">
        <f>IF(MAX([1]Βοηθητικό!$E$49:$J$49)=MAX([1]Βοηθητικό!$E$1:$J$1),'[1]ΣΤΟΙΧΕΙΑ ΕΤΟΥΣ 6'!$AL$49,IF(MAX([1]Βοηθητικό!$E$49:$J$49)=MAX([1]Βοηθητικό!$E$1:$J$1)-1,'[1]ΣΤΟΙΧΕΙΑ ΕΤΟΥΣ 5'!$AL$49,IF(MAX([1]Βοηθητικό!$E$49:$J$49)=MAX([1]Βοηθητικό!$E$1:$J$1)-2,'[1]ΣΤΟΙΧΕΙΑ ΕΤΟΥΣ 4'!$AL$49,IF(MAX([1]Βοηθητικό!$E$49:$J$49)=MAX([1]Βοηθητικό!$E$1:$J$1)-3,'[1]ΣΤΟΙΧΕΙΑ ΕΤΟΥΣ 3'!$AL$49,IF(MAX([1]Βοηθητικό!$E$49:$J$49)=MAX([1]Βοηθητικό!$E$1:$J$1)-4,'[1]ΣΤΟΙΧΕΙΑ ΕΤΟΥΣ 2'!$AL$49,IF(MAX([1]Βοηθητικό!$E$49:$J$49)=MAX([1]Βοηθητικό!$E$1:$J$1)-5,'[1]ΣΤΟΙΧΕΙΑ ΕΤΟΥΣ 1'!$AL$49,""))))))</f>
        <v>5764711</v>
      </c>
    </row>
    <row r="3701" spans="1:4" x14ac:dyDescent="0.25">
      <c r="A3701" s="1"/>
      <c r="B3701" s="4" t="str">
        <f>IF(MAX([1]Βοηθητικό!$E$49:$J$49)-2=MAX([1]Βοηθητικό!$E$1:$J$1)-2,LEFT('[1]ΣΤΟΙΧΕΙΑ ΕΤΟΥΣ 4'!$F$49,10),IF(MAX([1]Βοηθητικό!$E$49:$J$49)-2=MAX([1]Βοηθητικό!$E$1:$J$1)-3,LEFT('[1]ΣΤΟΙΧΕΙΑ ΕΤΟΥΣ 3'!$F$49,10),IF(MAX([1]Βοηθητικό!$E$49:$J$49)-2=MAX([1]Βοηθητικό!$E$1:$J$1)-4,LEFT('[1]ΣΤΟΙΧΕΙΑ ΕΤΟΥΣ 2'!$F$49,10),IF(MAX([1]Βοηθητικό!$E$49:$J$49)-2=MAX([1]Βοηθητικό!$E$1:$J$1)-5,LEFT('[1]ΣΤΟΙΧΕΙΑ ΕΤΟΥΣ 1'!$F$49,10),""))))</f>
        <v>01/01/2017</v>
      </c>
      <c r="C3701" s="17" t="str">
        <f>IF(MAX([1]Βοηθητικό!$E$49:$J$49)-1=MAX([1]Βοηθητικό!$E$1:$J$1)-1,LEFT('[1]ΣΤΟΙΧΕΙΑ ΕΤΟΥΣ 5'!$F$49,10),IF(MAX([1]Βοηθητικό!$E$49:$J$49)-1=MAX([1]Βοηθητικό!$E$1:$J$1)-2,LEFT('[1]ΣΤΟΙΧΕΙΑ ΕΤΟΥΣ 4'!$F$49,10),IF(MAX([1]Βοηθητικό!$E$49:$J$49)-1=MAX([1]Βοηθητικό!$E$1:$J$1)-3,LEFT('[1]ΣΤΟΙΧΕΙΑ ΕΤΟΥΣ 3'!$F$49,10),IF(MAX([1]Βοηθητικό!$E$49:$J$49)-1=MAX([1]Βοηθητικό!$E$1:$J$1)-4,LEFT('[1]ΣΤΟΙΧΕΙΑ ΕΤΟΥΣ 2'!$F$49,10),IF(MAX([1]Βοηθητικό!$E$49:$J$49)-1=MAX([1]Βοηθητικό!$E$1:$J$1)-5,LEFT('[1]ΣΤΟΙΧΕΙΑ ΕΤΟΥΣ 1'!$F$49,10),"")))))</f>
        <v>01/01/2018</v>
      </c>
      <c r="D3701" s="5" t="str">
        <f>IF(MAX([1]Βοηθητικό!$E$49:$J$49)=MAX([1]Βοηθητικό!$E$1:$J$1),LEFT('[1]ΣΤΟΙΧΕΙΑ ΕΤΟΥΣ 6'!$F$49,10),IF(MAX([1]Βοηθητικό!$E$49:$J$49)=MAX([1]Βοηθητικό!$E$1:$J$1)-1,LEFT('[1]ΣΤΟΙΧΕΙΑ ΕΤΟΥΣ 5'!$F$49,10),IF(MAX([1]Βοηθητικό!$E$49:$J$49)=MAX([1]Βοηθητικό!$E$1:$J$1)-2,LEFT('[1]ΣΤΟΙΧΕΙΑ ΕΤΟΥΣ 4'!$F$49,10),IF(MAX([1]Βοηθητικό!$E$49:$J$49)=MAX([1]Βοηθητικό!$E$1:$J$1)-3,LEFT('[1]ΣΤΟΙΧΕΙΑ ΕΤΟΥΣ 3'!$F$49,10),IF(MAX([1]Βοηθητικό!$E$49:$J$49)=MAX([1]Βοηθητικό!$E$1:$J$1)-4,LEFT('[1]ΣΤΟΙΧΕΙΑ ΕΤΟΥΣ 2'!$F$49,10),IF(MAX([1]Βοηθητικό!$E$49:$J$49)=MAX([1]Βοηθητικό!$E$1:$J$1)-5,LEFT('[1]ΣΤΟΙΧΕΙΑ ΕΤΟΥΣ 1'!$F$49,10),""))))))</f>
        <v>01/01/2019</v>
      </c>
    </row>
    <row r="3702" spans="1:4" x14ac:dyDescent="0.25">
      <c r="A3702" s="3" t="s">
        <v>190</v>
      </c>
      <c r="B3702" s="4" t="str">
        <f>IF(MAX([1]Βοηθητικό!$E$49:$J$49)-2=MAX([1]Βοηθητικό!$E$1:$J$1)-2,RIGHT('[1]ΣΤΟΙΧΕΙΑ ΕΤΟΥΣ 4'!$F$49,10),IF(MAX([1]Βοηθητικό!$E$49:$J$49)-2=MAX([1]Βοηθητικό!$E$1:$J$1)-3,RIGHT('[1]ΣΤΟΙΧΕΙΑ ΕΤΟΥΣ 3'!$F$49,10),IF(MAX([1]Βοηθητικό!$E$49:$J$49)-2=MAX([1]Βοηθητικό!$E$1:$J$1)-4,RIGHT('[1]ΣΤΟΙΧΕΙΑ ΕΤΟΥΣ 2'!$F$49,10),IF(MAX([1]Βοηθητικό!$E$49:$J$49)-2=MAX([1]Βοηθητικό!$E$1:$J$1)-5,RIGHT('[1]ΣΤΟΙΧΕΙΑ ΕΤΟΥΣ 1'!$F$49,10),""))))</f>
        <v>31/12/2017</v>
      </c>
      <c r="C3702" s="17" t="str">
        <f>IF(MAX([1]Βοηθητικό!$E$49:$J$49)-1=MAX([1]Βοηθητικό!$E$1:$J$1)-1,RIGHT('[1]ΣΤΟΙΧΕΙΑ ΕΤΟΥΣ 5'!$F$49,10),IF(MAX([1]Βοηθητικό!$E$49:$J$49)-1=MAX([1]Βοηθητικό!$E$1:$J$1)-2,RIGHT('[1]ΣΤΟΙΧΕΙΑ ΕΤΟΥΣ 4'!$F$49,10),IF(MAX([1]Βοηθητικό!$E$49:$J$49)-1=MAX([1]Βοηθητικό!$E$1:$J$1)-3,RIGHT('[1]ΣΤΟΙΧΕΙΑ ΕΤΟΥΣ 3'!$F$49,10),IF(MAX([1]Βοηθητικό!$E$49:$J$49)-1=MAX([1]Βοηθητικό!$E$1:$J$1)-4,RIGHT('[1]ΣΤΟΙΧΕΙΑ ΕΤΟΥΣ 2'!$F$49,10),IF(MAX([1]Βοηθητικό!$E$49:$J$49)-1=MAX([1]Βοηθητικό!$E$1:$J$1)-5,RIGHT('[1]ΣΤΟΙΧΕΙΑ ΕΤΟΥΣ 1'!$F$49,10),"")))))</f>
        <v>31/12/2018</v>
      </c>
      <c r="D3702" s="5" t="str">
        <f>IF(MAX([1]Βοηθητικό!$E$49:$J$49)=MAX([1]Βοηθητικό!$E$1:$J$1),RIGHT('[1]ΣΤΟΙΧΕΙΑ ΕΤΟΥΣ 6'!$F$49,10),IF(MAX([1]Βοηθητικό!$E$49:$J$49)=MAX([1]Βοηθητικό!$E$1:$J$1)-1,RIGHT('[1]ΣΤΟΙΧΕΙΑ ΕΤΟΥΣ 5'!$F$49,10),IF(MAX([1]Βοηθητικό!$E$49:$J$49)=MAX([1]Βοηθητικό!$E$1:$J$1)-2,RIGHT('[1]ΣΤΟΙΧΕΙΑ ΕΤΟΥΣ 4'!$F$49,10),IF(MAX([1]Βοηθητικό!$E$49:$J$49)=MAX([1]Βοηθητικό!$E$1:$J$1)-3,RIGHT('[1]ΣΤΟΙΧΕΙΑ ΕΤΟΥΣ 3'!$F$49,10),IF(MAX([1]Βοηθητικό!$E$49:$J$49)=MAX([1]Βοηθητικό!$E$1:$J$1)-4,RIGHT('[1]ΣΤΟΙΧΕΙΑ ΕΤΟΥΣ 2'!$F$49,10),IF(MAX([1]Βοηθητικό!$E$49:$J$49)=MAX([1]Βοηθητικό!$E$1:$J$1)-5,RIGHT('[1]ΣΤΟΙΧΕΙΑ ΕΤΟΥΣ 1'!$F$49,10),""))))))</f>
        <v>31/12/2019</v>
      </c>
    </row>
    <row r="3703" spans="1:4" x14ac:dyDescent="0.25">
      <c r="A3703" s="1" t="s">
        <v>39</v>
      </c>
      <c r="B3703" s="6">
        <f>IF(MAX([1]Βοηθητικό!$E$49:$J$49)-2=MAX([1]Βοηθητικό!$E$1:$J$1)-2,'[1]ΣΤΟΙΧΕΙΑ ΕΤΟΥΣ 4'!$AN$49,IF(MAX([1]Βοηθητικό!$E$49:$J$49)-2=MAX([1]Βοηθητικό!$E$1:$J$1)-3,'[1]ΣΤΟΙΧΕΙΑ ΕΤΟΥΣ 3'!$AN$49,IF(MAX([1]Βοηθητικό!$E$49:$J$49)-2=MAX([1]Βοηθητικό!$E$1:$J$1)-4,'[1]ΣΤΟΙΧΕΙΑ ΕΤΟΥΣ 2'!$AN$49,IF(MAX([1]Βοηθητικό!$E$49:$J$49)-2=MAX([1]Βοηθητικό!$E$1:$J$1)-5,'[1]ΣΤΟΙΧΕΙΑ ΕΤΟΥΣ 1'!$AN$49,""))))</f>
        <v>976284</v>
      </c>
      <c r="C3703" s="6">
        <f>IF(MAX([1]Βοηθητικό!$E$49:$J$49)-1=MAX([1]Βοηθητικό!$E$1:$J$1)-1,'[1]ΣΤΟΙΧΕΙΑ ΕΤΟΥΣ 5'!$AN$49,IF(MAX([1]Βοηθητικό!$E$49:$J$49)-1=MAX([1]Βοηθητικό!$E$1:$J$1)-2,'[1]ΣΤΟΙΧΕΙΑ ΕΤΟΥΣ 4'!$AN$49,IF(MAX([1]Βοηθητικό!$E$49:$J$49)-1=MAX([1]Βοηθητικό!$E$1:$J$1)-3,'[1]ΣΤΟΙΧΕΙΑ ΕΤΟΥΣ 3'!$AN$49,IF(MAX([1]Βοηθητικό!$E$49:$J$49)-1=MAX([1]Βοηθητικό!$E$1:$J$1)-4,'[1]ΣΤΟΙΧΕΙΑ ΕΤΟΥΣ 2'!$AN$49,IF(MAX([1]Βοηθητικό!$E$49:$J$49)-1=MAX([1]Βοηθητικό!$E$1:$J$1)-5,'[1]ΣΤΟΙΧΕΙΑ ΕΤΟΥΣ 1'!$AN$49,"")))))</f>
        <v>1264992</v>
      </c>
      <c r="D3703" s="7">
        <f>IF(MAX([1]Βοηθητικό!$E$49:$J$49)=MAX([1]Βοηθητικό!$E$1:$J$1),'[1]ΣΤΟΙΧΕΙΑ ΕΤΟΥΣ 6'!$AN$49,IF(MAX([1]Βοηθητικό!$E$49:$J$49)=MAX([1]Βοηθητικό!$E$1:$J$1)-1,'[1]ΣΤΟΙΧΕΙΑ ΕΤΟΥΣ 5'!$AN$49,IF(MAX([1]Βοηθητικό!$E$49:$J$49)=MAX([1]Βοηθητικό!$E$1:$J$1)-2,'[1]ΣΤΟΙΧΕΙΑ ΕΤΟΥΣ 4'!$AN$49,IF(MAX([1]Βοηθητικό!$E$49:$J$49)=MAX([1]Βοηθητικό!$E$1:$J$1)-3,'[1]ΣΤΟΙΧΕΙΑ ΕΤΟΥΣ 3'!$AN$49,IF(MAX([1]Βοηθητικό!$E$49:$J$49)=MAX([1]Βοηθητικό!$E$1:$J$1)-4,'[1]ΣΤΟΙΧΕΙΑ ΕΤΟΥΣ 2'!$AN$49,IF(MAX([1]Βοηθητικό!$E$49:$J$49)=MAX([1]Βοηθητικό!$E$1:$J$1)-5,'[1]ΣΤΟΙΧΕΙΑ ΕΤΟΥΣ 1'!$AN$49,""))))))</f>
        <v>1297072</v>
      </c>
    </row>
    <row r="3704" spans="1:4" x14ac:dyDescent="0.25">
      <c r="A3704" s="1" t="s">
        <v>40</v>
      </c>
      <c r="B3704" s="6">
        <f>IF(MAX([1]Βοηθητικό!$E$49:$J$49)-2=MAX([1]Βοηθητικό!$E$1:$J$1)-2,'[1]ΣΤΟΙΧΕΙΑ ΕΤΟΥΣ 4'!$AO$49,IF(MAX([1]Βοηθητικό!$E$49:$J$49)-2=MAX([1]Βοηθητικό!$E$1:$J$1)-3,'[1]ΣΤΟΙΧΕΙΑ ΕΤΟΥΣ 3'!$AO$49,IF(MAX([1]Βοηθητικό!$E$49:$J$49)-2=MAX([1]Βοηθητικό!$E$1:$J$1)-4,'[1]ΣΤΟΙΧΕΙΑ ΕΤΟΥΣ 2'!$AO$49,IF(MAX([1]Βοηθητικό!$E$49:$J$49)-2=MAX([1]Βοηθητικό!$E$1:$J$1)-5,'[1]ΣΤΟΙΧΕΙΑ ΕΤΟΥΣ 1'!$AO$49,""))))</f>
        <v>676543</v>
      </c>
      <c r="C3704" s="6">
        <f>IF(MAX([1]Βοηθητικό!$E$49:$J$49)-1=MAX([1]Βοηθητικό!$E$1:$J$1)-1,'[1]ΣΤΟΙΧΕΙΑ ΕΤΟΥΣ 5'!$AO$49,IF(MAX([1]Βοηθητικό!$E$49:$J$49)-1=MAX([1]Βοηθητικό!$E$1:$J$1)-2,'[1]ΣΤΟΙΧΕΙΑ ΕΤΟΥΣ 4'!$AO$49,IF(MAX([1]Βοηθητικό!$E$49:$J$49)-1=MAX([1]Βοηθητικό!$E$1:$J$1)-3,'[1]ΣΤΟΙΧΕΙΑ ΕΤΟΥΣ 3'!$AO$49,IF(MAX([1]Βοηθητικό!$E$49:$J$49)-1=MAX([1]Βοηθητικό!$E$1:$J$1)-4,'[1]ΣΤΟΙΧΕΙΑ ΕΤΟΥΣ 2'!$AO$49,IF(MAX([1]Βοηθητικό!$E$49:$J$49)-1=MAX([1]Βοηθητικό!$E$1:$J$1)-5,'[1]ΣΤΟΙΧΕΙΑ ΕΤΟΥΣ 1'!$AO$49,"")))))</f>
        <v>866973</v>
      </c>
      <c r="D3704" s="7">
        <f>IF(MAX([1]Βοηθητικό!$E$49:$J$49)=MAX([1]Βοηθητικό!$E$1:$J$1),'[1]ΣΤΟΙΧΕΙΑ ΕΤΟΥΣ 6'!$AO$49,IF(MAX([1]Βοηθητικό!$E$49:$J$49)=MAX([1]Βοηθητικό!$E$1:$J$1)-1,'[1]ΣΤΟΙΧΕΙΑ ΕΤΟΥΣ 5'!$AO$49,IF(MAX([1]Βοηθητικό!$E$49:$J$49)=MAX([1]Βοηθητικό!$E$1:$J$1)-2,'[1]ΣΤΟΙΧΕΙΑ ΕΤΟΥΣ 4'!$AO$49,IF(MAX([1]Βοηθητικό!$E$49:$J$49)=MAX([1]Βοηθητικό!$E$1:$J$1)-3,'[1]ΣΤΟΙΧΕΙΑ ΕΤΟΥΣ 3'!$AO$49,IF(MAX([1]Βοηθητικό!$E$49:$J$49)=MAX([1]Βοηθητικό!$E$1:$J$1)-4,'[1]ΣΤΟΙΧΕΙΑ ΕΤΟΥΣ 2'!$AO$49,IF(MAX([1]Βοηθητικό!$E$49:$J$49)=MAX([1]Βοηθητικό!$E$1:$J$1)-5,'[1]ΣΤΟΙΧΕΙΑ ΕΤΟΥΣ 1'!$AO$49,""))))))</f>
        <v>839468</v>
      </c>
    </row>
    <row r="3705" spans="1:4" x14ac:dyDescent="0.25">
      <c r="A3705" s="1" t="s">
        <v>41</v>
      </c>
      <c r="B3705" s="6">
        <f>IF(MAX([1]Βοηθητικό!$E$49:$J$49)-2=MAX([1]Βοηθητικό!$E$1:$J$1)-2,'[1]ΣΤΟΙΧΕΙΑ ΕΤΟΥΣ 4'!$AP$49,IF(MAX([1]Βοηθητικό!$E$49:$J$49)-2=MAX([1]Βοηθητικό!$E$1:$J$1)-3,'[1]ΣΤΟΙΧΕΙΑ ΕΤΟΥΣ 3'!$AP$49,IF(MAX([1]Βοηθητικό!$E$49:$J$49)-2=MAX([1]Βοηθητικό!$E$1:$J$1)-4,'[1]ΣΤΟΙΧΕΙΑ ΕΤΟΥΣ 2'!$AP$49,IF(MAX([1]Βοηθητικό!$E$49:$J$49)-2=MAX([1]Βοηθητικό!$E$1:$J$1)-5,'[1]ΣΤΟΙΧΕΙΑ ΕΤΟΥΣ 1'!$AP$49,""))))</f>
        <v>299742</v>
      </c>
      <c r="C3705" s="6">
        <f>IF(MAX([1]Βοηθητικό!$E$49:$J$49)-1=MAX([1]Βοηθητικό!$E$1:$J$1)-1,'[1]ΣΤΟΙΧΕΙΑ ΕΤΟΥΣ 5'!$AP$49,IF(MAX([1]Βοηθητικό!$E$49:$J$49)-1=MAX([1]Βοηθητικό!$E$1:$J$1)-2,'[1]ΣΤΟΙΧΕΙΑ ΕΤΟΥΣ 4'!$AP$49,IF(MAX([1]Βοηθητικό!$E$49:$J$49)-1=MAX([1]Βοηθητικό!$E$1:$J$1)-3,'[1]ΣΤΟΙΧΕΙΑ ΕΤΟΥΣ 3'!$AP$49,IF(MAX([1]Βοηθητικό!$E$49:$J$49)-1=MAX([1]Βοηθητικό!$E$1:$J$1)-4,'[1]ΣΤΟΙΧΕΙΑ ΕΤΟΥΣ 2'!$AP$49,IF(MAX([1]Βοηθητικό!$E$49:$J$49)-1=MAX([1]Βοηθητικό!$E$1:$J$1)-5,'[1]ΣΤΟΙΧΕΙΑ ΕΤΟΥΣ 1'!$AP$49,"")))))</f>
        <v>398019</v>
      </c>
      <c r="D3705" s="7">
        <f>IF(MAX([1]Βοηθητικό!$E$49:$J$49)=MAX([1]Βοηθητικό!$E$1:$J$1),'[1]ΣΤΟΙΧΕΙΑ ΕΤΟΥΣ 6'!$AP$49,IF(MAX([1]Βοηθητικό!$E$49:$J$49)=MAX([1]Βοηθητικό!$E$1:$J$1)-1,'[1]ΣΤΟΙΧΕΙΑ ΕΤΟΥΣ 5'!$AP$49,IF(MAX([1]Βοηθητικό!$E$49:$J$49)=MAX([1]Βοηθητικό!$E$1:$J$1)-2,'[1]ΣΤΟΙΧΕΙΑ ΕΤΟΥΣ 4'!$AP$49,IF(MAX([1]Βοηθητικό!$E$49:$J$49)=MAX([1]Βοηθητικό!$E$1:$J$1)-3,'[1]ΣΤΟΙΧΕΙΑ ΕΤΟΥΣ 3'!$AP$49,IF(MAX([1]Βοηθητικό!$E$49:$J$49)=MAX([1]Βοηθητικό!$E$1:$J$1)-4,'[1]ΣΤΟΙΧΕΙΑ ΕΤΟΥΣ 2'!$AP$49,IF(MAX([1]Βοηθητικό!$E$49:$J$49)=MAX([1]Βοηθητικό!$E$1:$J$1)-5,'[1]ΣΤΟΙΧΕΙΑ ΕΤΟΥΣ 1'!$AP$49,""))))))</f>
        <v>457605</v>
      </c>
    </row>
    <row r="3706" spans="1:4" x14ac:dyDescent="0.25">
      <c r="A3706" s="1" t="s">
        <v>42</v>
      </c>
      <c r="B3706" s="6">
        <f>IF(MAX([1]Βοηθητικό!$E$49:$J$49)-2=MAX([1]Βοηθητικό!$E$1:$J$1)-2,'[1]ΣΤΟΙΧΕΙΑ ΕΤΟΥΣ 4'!$AQ$49,IF(MAX([1]Βοηθητικό!$E$49:$J$49)-2=MAX([1]Βοηθητικό!$E$1:$J$1)-3,'[1]ΣΤΟΙΧΕΙΑ ΕΤΟΥΣ 3'!$AQ$49,IF(MAX([1]Βοηθητικό!$E$49:$J$49)-2=MAX([1]Βοηθητικό!$E$1:$J$1)-4,'[1]ΣΤΟΙΧΕΙΑ ΕΤΟΥΣ 2'!$AQ$49,IF(MAX([1]Βοηθητικό!$E$49:$J$49)-2=MAX([1]Βοηθητικό!$E$1:$J$1)-5,'[1]ΣΤΟΙΧΕΙΑ ΕΤΟΥΣ 1'!$AQ$49,""))))</f>
        <v>39185</v>
      </c>
      <c r="C3706" s="6">
        <f>IF(MAX([1]Βοηθητικό!$E$49:$J$49)-1=MAX([1]Βοηθητικό!$E$1:$J$1)-1,'[1]ΣΤΟΙΧΕΙΑ ΕΤΟΥΣ 5'!$AQ$49,IF(MAX([1]Βοηθητικό!$E$49:$J$49)-1=MAX([1]Βοηθητικό!$E$1:$J$1)-2,'[1]ΣΤΟΙΧΕΙΑ ΕΤΟΥΣ 4'!$AQ$49,IF(MAX([1]Βοηθητικό!$E$49:$J$49)-1=MAX([1]Βοηθητικό!$E$1:$J$1)-3,'[1]ΣΤΟΙΧΕΙΑ ΕΤΟΥΣ 3'!$AQ$49,IF(MAX([1]Βοηθητικό!$E$49:$J$49)-1=MAX([1]Βοηθητικό!$E$1:$J$1)-4,'[1]ΣΤΟΙΧΕΙΑ ΕΤΟΥΣ 2'!$AQ$49,IF(MAX([1]Βοηθητικό!$E$49:$J$49)-1=MAX([1]Βοηθητικό!$E$1:$J$1)-5,'[1]ΣΤΟΙΧΕΙΑ ΕΤΟΥΣ 1'!$AQ$49,"")))))</f>
        <v>54600</v>
      </c>
      <c r="D3706" s="7">
        <f>IF(MAX([1]Βοηθητικό!$E$49:$J$49)=MAX([1]Βοηθητικό!$E$1:$J$1),'[1]ΣΤΟΙΧΕΙΑ ΕΤΟΥΣ 6'!$AQ$49,IF(MAX([1]Βοηθητικό!$E$49:$J$49)=MAX([1]Βοηθητικό!$E$1:$J$1)-1,'[1]ΣΤΟΙΧΕΙΑ ΕΤΟΥΣ 5'!$AQ$49,IF(MAX([1]Βοηθητικό!$E$49:$J$49)=MAX([1]Βοηθητικό!$E$1:$J$1)-2,'[1]ΣΤΟΙΧΕΙΑ ΕΤΟΥΣ 4'!$AQ$49,IF(MAX([1]Βοηθητικό!$E$49:$J$49)=MAX([1]Βοηθητικό!$E$1:$J$1)-3,'[1]ΣΤΟΙΧΕΙΑ ΕΤΟΥΣ 3'!$AQ$49,IF(MAX([1]Βοηθητικό!$E$49:$J$49)=MAX([1]Βοηθητικό!$E$1:$J$1)-4,'[1]ΣΤΟΙΧΕΙΑ ΕΤΟΥΣ 2'!$AQ$49,IF(MAX([1]Βοηθητικό!$E$49:$J$49)=MAX([1]Βοηθητικό!$E$1:$J$1)-5,'[1]ΣΤΟΙΧΕΙΑ ΕΤΟΥΣ 1'!$AQ$49,""))))))</f>
        <v>2401318</v>
      </c>
    </row>
    <row r="3707" spans="1:4" x14ac:dyDescent="0.25">
      <c r="A3707" s="1" t="s">
        <v>43</v>
      </c>
      <c r="B3707" s="6">
        <f>IF(MAX([1]Βοηθητικό!$E$49:$J$49)-2=MAX([1]Βοηθητικό!$E$1:$J$1)-2,'[1]ΣΤΟΙΧΕΙΑ ΕΤΟΥΣ 4'!$AR$49,IF(MAX([1]Βοηθητικό!$E$49:$J$49)-2=MAX([1]Βοηθητικό!$E$1:$J$1)-3,'[1]ΣΤΟΙΧΕΙΑ ΕΤΟΥΣ 3'!$AR$49,IF(MAX([1]Βοηθητικό!$E$49:$J$49)-2=MAX([1]Βοηθητικό!$E$1:$J$1)-4,'[1]ΣΤΟΙΧΕΙΑ ΕΤΟΥΣ 2'!$AR$49,IF(MAX([1]Βοηθητικό!$E$49:$J$49)-2=MAX([1]Βοηθητικό!$E$1:$J$1)-5,'[1]ΣΤΟΙΧΕΙΑ ΕΤΟΥΣ 1'!$AR$49,""))))</f>
        <v>354978</v>
      </c>
      <c r="C3707" s="6">
        <f>IF(MAX([1]Βοηθητικό!$E$49:$J$49)-1=MAX([1]Βοηθητικό!$E$1:$J$1)-1,'[1]ΣΤΟΙΧΕΙΑ ΕΤΟΥΣ 5'!$AR$49,IF(MAX([1]Βοηθητικό!$E$49:$J$49)-1=MAX([1]Βοηθητικό!$E$1:$J$1)-2,'[1]ΣΤΟΙΧΕΙΑ ΕΤΟΥΣ 4'!$AR$49,IF(MAX([1]Βοηθητικό!$E$49:$J$49)-1=MAX([1]Βοηθητικό!$E$1:$J$1)-3,'[1]ΣΤΟΙΧΕΙΑ ΕΤΟΥΣ 3'!$AR$49,IF(MAX([1]Βοηθητικό!$E$49:$J$49)-1=MAX([1]Βοηθητικό!$E$1:$J$1)-4,'[1]ΣΤΟΙΧΕΙΑ ΕΤΟΥΣ 2'!$AR$49,IF(MAX([1]Βοηθητικό!$E$49:$J$49)-1=MAX([1]Βοηθητικό!$E$1:$J$1)-5,'[1]ΣΤΟΙΧΕΙΑ ΕΤΟΥΣ 1'!$AR$49,"")))))</f>
        <v>361734</v>
      </c>
      <c r="D3707" s="7">
        <f>IF(MAX([1]Βοηθητικό!$E$49:$J$49)=MAX([1]Βοηθητικό!$E$1:$J$1),'[1]ΣΤΟΙΧΕΙΑ ΕΤΟΥΣ 6'!$AR$49,IF(MAX([1]Βοηθητικό!$E$49:$J$49)=MAX([1]Βοηθητικό!$E$1:$J$1)-1,'[1]ΣΤΟΙΧΕΙΑ ΕΤΟΥΣ 5'!$AR$49,IF(MAX([1]Βοηθητικό!$E$49:$J$49)=MAX([1]Βοηθητικό!$E$1:$J$1)-2,'[1]ΣΤΟΙΧΕΙΑ ΕΤΟΥΣ 4'!$AR$49,IF(MAX([1]Βοηθητικό!$E$49:$J$49)=MAX([1]Βοηθητικό!$E$1:$J$1)-3,'[1]ΣΤΟΙΧΕΙΑ ΕΤΟΥΣ 3'!$AR$49,IF(MAX([1]Βοηθητικό!$E$49:$J$49)=MAX([1]Βοηθητικό!$E$1:$J$1)-4,'[1]ΣΤΟΙΧΕΙΑ ΕΤΟΥΣ 2'!$AR$49,IF(MAX([1]Βοηθητικό!$E$49:$J$49)=MAX([1]Βοηθητικό!$E$1:$J$1)-5,'[1]ΣΤΟΙΧΕΙΑ ΕΤΟΥΣ 1'!$AR$49,""))))))</f>
        <v>212527</v>
      </c>
    </row>
    <row r="3708" spans="1:4" x14ac:dyDescent="0.25">
      <c r="A3708" s="1" t="s">
        <v>44</v>
      </c>
      <c r="B3708" s="6">
        <f>IF(MAX([1]Βοηθητικό!$E$49:$J$49)-2=MAX([1]Βοηθητικό!$E$1:$J$1)-2,'[1]ΣΤΟΙΧΕΙΑ ΕΤΟΥΣ 4'!$AS$49,IF(MAX([1]Βοηθητικό!$E$49:$J$49)-2=MAX([1]Βοηθητικό!$E$1:$J$1)-3,'[1]ΣΤΟΙΧΕΙΑ ΕΤΟΥΣ 3'!$AS$49,IF(MAX([1]Βοηθητικό!$E$49:$J$49)-2=MAX([1]Βοηθητικό!$E$1:$J$1)-4,'[1]ΣΤΟΙΧΕΙΑ ΕΤΟΥΣ 2'!$AS$49,IF(MAX([1]Βοηθητικό!$E$49:$J$49)-2=MAX([1]Βοηθητικό!$E$1:$J$1)-5,'[1]ΣΤΟΙΧΕΙΑ ΕΤΟΥΣ 1'!$AS$49,""))))</f>
        <v>387570</v>
      </c>
      <c r="C3708" s="6">
        <f>IF(MAX([1]Βοηθητικό!$E$49:$J$49)-1=MAX([1]Βοηθητικό!$E$1:$J$1)-1,'[1]ΣΤΟΙΧΕΙΑ ΕΤΟΥΣ 5'!$AS$49,IF(MAX([1]Βοηθητικό!$E$49:$J$49)-1=MAX([1]Βοηθητικό!$E$1:$J$1)-2,'[1]ΣΤΟΙΧΕΙΑ ΕΤΟΥΣ 4'!$AS$49,IF(MAX([1]Βοηθητικό!$E$49:$J$49)-1=MAX([1]Βοηθητικό!$E$1:$J$1)-3,'[1]ΣΤΟΙΧΕΙΑ ΕΤΟΥΣ 3'!$AS$49,IF(MAX([1]Βοηθητικό!$E$49:$J$49)-1=MAX([1]Βοηθητικό!$E$1:$J$1)-4,'[1]ΣΤΟΙΧΕΙΑ ΕΤΟΥΣ 2'!$AS$49,IF(MAX([1]Βοηθητικό!$E$49:$J$49)-1=MAX([1]Βοηθητικό!$E$1:$J$1)-5,'[1]ΣΤΟΙΧΕΙΑ ΕΤΟΥΣ 1'!$AS$49,"")))))</f>
        <v>418761</v>
      </c>
      <c r="D3708" s="7">
        <f>IF(MAX([1]Βοηθητικό!$E$49:$J$49)=MAX([1]Βοηθητικό!$E$1:$J$1),'[1]ΣΤΟΙΧΕΙΑ ΕΤΟΥΣ 6'!$AS$49,IF(MAX([1]Βοηθητικό!$E$49:$J$49)=MAX([1]Βοηθητικό!$E$1:$J$1)-1,'[1]ΣΤΟΙΧΕΙΑ ΕΤΟΥΣ 5'!$AS$49,IF(MAX([1]Βοηθητικό!$E$49:$J$49)=MAX([1]Βοηθητικό!$E$1:$J$1)-2,'[1]ΣΤΟΙΧΕΙΑ ΕΤΟΥΣ 4'!$AS$49,IF(MAX([1]Βοηθητικό!$E$49:$J$49)=MAX([1]Βοηθητικό!$E$1:$J$1)-3,'[1]ΣΤΟΙΧΕΙΑ ΕΤΟΥΣ 3'!$AS$49,IF(MAX([1]Βοηθητικό!$E$49:$J$49)=MAX([1]Βοηθητικό!$E$1:$J$1)-4,'[1]ΣΤΟΙΧΕΙΑ ΕΤΟΥΣ 2'!$AS$49,IF(MAX([1]Βοηθητικό!$E$49:$J$49)=MAX([1]Βοηθητικό!$E$1:$J$1)-5,'[1]ΣΤΟΙΧΕΙΑ ΕΤΟΥΣ 1'!$AS$49,""))))))</f>
        <v>461364</v>
      </c>
    </row>
    <row r="3709" spans="1:4" x14ac:dyDescent="0.25">
      <c r="A3709" s="1" t="s">
        <v>45</v>
      </c>
      <c r="B3709" s="6">
        <f>IF(MAX([1]Βοηθητικό!$E$49:$J$49)-2=MAX([1]Βοηθητικό!$E$1:$J$1)-2,'[1]ΣΤΟΙΧΕΙΑ ΕΤΟΥΣ 4'!$AT$49,IF(MAX([1]Βοηθητικό!$E$49:$J$49)-2=MAX([1]Βοηθητικό!$E$1:$J$1)-3,'[1]ΣΤΟΙΧΕΙΑ ΕΤΟΥΣ 3'!$AT$49,IF(MAX([1]Βοηθητικό!$E$49:$J$49)-2=MAX([1]Βοηθητικό!$E$1:$J$1)-4,'[1]ΣΤΟΙΧΕΙΑ ΕΤΟΥΣ 2'!$AT$49,IF(MAX([1]Βοηθητικό!$E$49:$J$49)-2=MAX([1]Βοηθητικό!$E$1:$J$1)-5,'[1]ΣΤΟΙΧΕΙΑ ΕΤΟΥΣ 1'!$AT$49,""))))</f>
        <v>-403621</v>
      </c>
      <c r="C3709" s="6">
        <f>IF(MAX([1]Βοηθητικό!$E$49:$J$49)-1=MAX([1]Βοηθητικό!$E$1:$J$1)-1,'[1]ΣΤΟΙΧΕΙΑ ΕΤΟΥΣ 5'!$AT$49,IF(MAX([1]Βοηθητικό!$E$49:$J$49)-1=MAX([1]Βοηθητικό!$E$1:$J$1)-2,'[1]ΣΤΟΙΧΕΙΑ ΕΤΟΥΣ 4'!$AT$49,IF(MAX([1]Βοηθητικό!$E$49:$J$49)-1=MAX([1]Βοηθητικό!$E$1:$J$1)-3,'[1]ΣΤΟΙΧΕΙΑ ΕΤΟΥΣ 3'!$AT$49,IF(MAX([1]Βοηθητικό!$E$49:$J$49)-1=MAX([1]Βοηθητικό!$E$1:$J$1)-4,'[1]ΣΤΟΙΧΕΙΑ ΕΤΟΥΣ 2'!$AT$49,IF(MAX([1]Βοηθητικό!$E$49:$J$49)-1=MAX([1]Βοηθητικό!$E$1:$J$1)-5,'[1]ΣΤΟΙΧΕΙΑ ΕΤΟΥΣ 1'!$AT$49,"")))))</f>
        <v>-327875</v>
      </c>
      <c r="D3709" s="7">
        <f>IF(MAX([1]Βοηθητικό!$E$49:$J$49)=MAX([1]Βοηθητικό!$E$1:$J$1),'[1]ΣΤΟΙΧΕΙΑ ΕΤΟΥΣ 6'!$AT$49,IF(MAX([1]Βοηθητικό!$E$49:$J$49)=MAX([1]Βοηθητικό!$E$1:$J$1)-1,'[1]ΣΤΟΙΧΕΙΑ ΕΤΟΥΣ 5'!$AT$49,IF(MAX([1]Βοηθητικό!$E$49:$J$49)=MAX([1]Βοηθητικό!$E$1:$J$1)-2,'[1]ΣΤΟΙΧΕΙΑ ΕΤΟΥΣ 4'!$AT$49,IF(MAX([1]Βοηθητικό!$E$49:$J$49)=MAX([1]Βοηθητικό!$E$1:$J$1)-3,'[1]ΣΤΟΙΧΕΙΑ ΕΤΟΥΣ 3'!$AT$49,IF(MAX([1]Βοηθητικό!$E$49:$J$49)=MAX([1]Βοηθητικό!$E$1:$J$1)-4,'[1]ΣΤΟΙΧΕΙΑ ΕΤΟΥΣ 2'!$AT$49,IF(MAX([1]Βοηθητικό!$E$49:$J$49)=MAX([1]Βοηθητικό!$E$1:$J$1)-5,'[1]ΣΤΟΙΧΕΙΑ ΕΤΟΥΣ 1'!$AT$49,""))))))</f>
        <v>2185031</v>
      </c>
    </row>
    <row r="3710" spans="1:4" x14ac:dyDescent="0.25">
      <c r="A3710" s="1" t="s">
        <v>46</v>
      </c>
      <c r="B3710" s="6">
        <f>IF(MAX([1]Βοηθητικό!$E$49:$J$49)-2=MAX([1]Βοηθητικό!$E$1:$J$1)-2,'[1]ΣΤΟΙΧΕΙΑ ΕΤΟΥΣ 4'!$AU$49,IF(MAX([1]Βοηθητικό!$E$49:$J$49)-2=MAX([1]Βοηθητικό!$E$1:$J$1)-3,'[1]ΣΤΟΙΧΕΙΑ ΕΤΟΥΣ 3'!$AU$49,IF(MAX([1]Βοηθητικό!$E$49:$J$49)-2=MAX([1]Βοηθητικό!$E$1:$J$1)-4,'[1]ΣΤΟΙΧΕΙΑ ΕΤΟΥΣ 2'!$AU$49,IF(MAX([1]Βοηθητικό!$E$49:$J$49)-2=MAX([1]Βοηθητικό!$E$1:$J$1)-5,'[1]ΣΤΟΙΧΕΙΑ ΕΤΟΥΣ 1'!$AU$49,""))))</f>
        <v>0</v>
      </c>
      <c r="C3710" s="6">
        <f>IF(MAX([1]Βοηθητικό!$E$49:$J$49)-1=MAX([1]Βοηθητικό!$E$1:$J$1)-1,'[1]ΣΤΟΙΧΕΙΑ ΕΤΟΥΣ 5'!$AU$49,IF(MAX([1]Βοηθητικό!$E$49:$J$49)-1=MAX([1]Βοηθητικό!$E$1:$J$1)-2,'[1]ΣΤΟΙΧΕΙΑ ΕΤΟΥΣ 4'!$AU$49,IF(MAX([1]Βοηθητικό!$E$49:$J$49)-1=MAX([1]Βοηθητικό!$E$1:$J$1)-3,'[1]ΣΤΟΙΧΕΙΑ ΕΤΟΥΣ 3'!$AU$49,IF(MAX([1]Βοηθητικό!$E$49:$J$49)-1=MAX([1]Βοηθητικό!$E$1:$J$1)-4,'[1]ΣΤΟΙΧΕΙΑ ΕΤΟΥΣ 2'!$AU$49,IF(MAX([1]Βοηθητικό!$E$49:$J$49)-1=MAX([1]Βοηθητικό!$E$1:$J$1)-5,'[1]ΣΤΟΙΧΕΙΑ ΕΤΟΥΣ 1'!$AU$49,"")))))</f>
        <v>0</v>
      </c>
      <c r="D3710" s="7">
        <f>IF(MAX([1]Βοηθητικό!$E$49:$J$49)=MAX([1]Βοηθητικό!$E$1:$J$1),'[1]ΣΤΟΙΧΕΙΑ ΕΤΟΥΣ 6'!$AU$49,IF(MAX([1]Βοηθητικό!$E$49:$J$49)=MAX([1]Βοηθητικό!$E$1:$J$1)-1,'[1]ΣΤΟΙΧΕΙΑ ΕΤΟΥΣ 5'!$AU$49,IF(MAX([1]Βοηθητικό!$E$49:$J$49)=MAX([1]Βοηθητικό!$E$1:$J$1)-2,'[1]ΣΤΟΙΧΕΙΑ ΕΤΟΥΣ 4'!$AU$49,IF(MAX([1]Βοηθητικό!$E$49:$J$49)=MAX([1]Βοηθητικό!$E$1:$J$1)-3,'[1]ΣΤΟΙΧΕΙΑ ΕΤΟΥΣ 3'!$AU$49,IF(MAX([1]Βοηθητικό!$E$49:$J$49)=MAX([1]Βοηθητικό!$E$1:$J$1)-4,'[1]ΣΤΟΙΧΕΙΑ ΕΤΟΥΣ 2'!$AU$49,IF(MAX([1]Βοηθητικό!$E$49:$J$49)=MAX([1]Βοηθητικό!$E$1:$J$1)-5,'[1]ΣΤΟΙΧΕΙΑ ΕΤΟΥΣ 1'!$AU$49,""))))))</f>
        <v>0</v>
      </c>
    </row>
    <row r="3711" spans="1:4" x14ac:dyDescent="0.25">
      <c r="A3711" s="1" t="s">
        <v>47</v>
      </c>
      <c r="B3711" s="6">
        <f>IF(MAX([1]Βοηθητικό!$E$49:$J$49)-2=MAX([1]Βοηθητικό!$E$1:$J$1)-2,'[1]ΣΤΟΙΧΕΙΑ ΕΤΟΥΣ 4'!$AV$49,IF(MAX([1]Βοηθητικό!$E$49:$J$49)-2=MAX([1]Βοηθητικό!$E$1:$J$1)-3,'[1]ΣΤΟΙΧΕΙΑ ΕΤΟΥΣ 3'!$AV$49,IF(MAX([1]Βοηθητικό!$E$49:$J$49)-2=MAX([1]Βοηθητικό!$E$1:$J$1)-4,'[1]ΣΤΟΙΧΕΙΑ ΕΤΟΥΣ 2'!$AV$49,IF(MAX([1]Βοηθητικό!$E$49:$J$49)-2=MAX([1]Βοηθητικό!$E$1:$J$1)-5,'[1]ΣΤΟΙΧΕΙΑ ΕΤΟΥΣ 1'!$AV$49,""))))</f>
        <v>0</v>
      </c>
      <c r="C3711" s="6">
        <f>IF(MAX([1]Βοηθητικό!$E$49:$J$49)-1=MAX([1]Βοηθητικό!$E$1:$J$1)-1,'[1]ΣΤΟΙΧΕΙΑ ΕΤΟΥΣ 5'!$AV$49,IF(MAX([1]Βοηθητικό!$E$49:$J$49)-1=MAX([1]Βοηθητικό!$E$1:$J$1)-2,'[1]ΣΤΟΙΧΕΙΑ ΕΤΟΥΣ 4'!$AV$49,IF(MAX([1]Βοηθητικό!$E$49:$J$49)-1=MAX([1]Βοηθητικό!$E$1:$J$1)-3,'[1]ΣΤΟΙΧΕΙΑ ΕΤΟΥΣ 3'!$AV$49,IF(MAX([1]Βοηθητικό!$E$49:$J$49)-1=MAX([1]Βοηθητικό!$E$1:$J$1)-4,'[1]ΣΤΟΙΧΕΙΑ ΕΤΟΥΣ 2'!$AV$49,IF(MAX([1]Βοηθητικό!$E$49:$J$49)-1=MAX([1]Βοηθητικό!$E$1:$J$1)-5,'[1]ΣΤΟΙΧΕΙΑ ΕΤΟΥΣ 1'!$AV$49,"")))))</f>
        <v>0</v>
      </c>
      <c r="D3711" s="7">
        <f>IF(MAX([1]Βοηθητικό!$E$49:$J$49)=MAX([1]Βοηθητικό!$E$1:$J$1),'[1]ΣΤΟΙΧΕΙΑ ΕΤΟΥΣ 6'!$AV$49,IF(MAX([1]Βοηθητικό!$E$49:$J$49)=MAX([1]Βοηθητικό!$E$1:$J$1)-1,'[1]ΣΤΟΙΧΕΙΑ ΕΤΟΥΣ 5'!$AV$49,IF(MAX([1]Βοηθητικό!$E$49:$J$49)=MAX([1]Βοηθητικό!$E$1:$J$1)-2,'[1]ΣΤΟΙΧΕΙΑ ΕΤΟΥΣ 4'!$AV$49,IF(MAX([1]Βοηθητικό!$E$49:$J$49)=MAX([1]Βοηθητικό!$E$1:$J$1)-3,'[1]ΣΤΟΙΧΕΙΑ ΕΤΟΥΣ 3'!$AV$49,IF(MAX([1]Βοηθητικό!$E$49:$J$49)=MAX([1]Βοηθητικό!$E$1:$J$1)-4,'[1]ΣΤΟΙΧΕΙΑ ΕΤΟΥΣ 2'!$AV$49,IF(MAX([1]Βοηθητικό!$E$49:$J$49)=MAX([1]Βοηθητικό!$E$1:$J$1)-5,'[1]ΣΤΟΙΧΕΙΑ ΕΤΟΥΣ 1'!$AV$49,""))))))</f>
        <v>0</v>
      </c>
    </row>
    <row r="3712" spans="1:4" x14ac:dyDescent="0.25">
      <c r="A3712" s="1" t="s">
        <v>48</v>
      </c>
      <c r="B3712" s="6">
        <f>IF(MAX([1]Βοηθητικό!$E$49:$J$49)-2=MAX([1]Βοηθητικό!$E$1:$J$1)-2,'[1]ΣΤΟΙΧΕΙΑ ΕΤΟΥΣ 4'!$AW$49,IF(MAX([1]Βοηθητικό!$E$49:$J$49)-2=MAX([1]Βοηθητικό!$E$1:$J$1)-3,'[1]ΣΤΟΙΧΕΙΑ ΕΤΟΥΣ 3'!$AW$49,IF(MAX([1]Βοηθητικό!$E$49:$J$49)-2=MAX([1]Βοηθητικό!$E$1:$J$1)-4,'[1]ΣΤΟΙΧΕΙΑ ΕΤΟΥΣ 2'!$AW$49,IF(MAX([1]Βοηθητικό!$E$49:$J$49)-2=MAX([1]Βοηθητικό!$E$1:$J$1)-5,'[1]ΣΤΟΙΧΕΙΑ ΕΤΟΥΣ 1'!$AW$49,""))))</f>
        <v>0</v>
      </c>
      <c r="C3712" s="6">
        <f>IF(MAX([1]Βοηθητικό!$E$49:$J$49)-1=MAX([1]Βοηθητικό!$E$1:$J$1)-1,'[1]ΣΤΟΙΧΕΙΑ ΕΤΟΥΣ 5'!$AW$49,IF(MAX([1]Βοηθητικό!$E$49:$J$49)-1=MAX([1]Βοηθητικό!$E$1:$J$1)-2,'[1]ΣΤΟΙΧΕΙΑ ΕΤΟΥΣ 4'!$AW$49,IF(MAX([1]Βοηθητικό!$E$49:$J$49)-1=MAX([1]Βοηθητικό!$E$1:$J$1)-3,'[1]ΣΤΟΙΧΕΙΑ ΕΤΟΥΣ 3'!$AW$49,IF(MAX([1]Βοηθητικό!$E$49:$J$49)-1=MAX([1]Βοηθητικό!$E$1:$J$1)-4,'[1]ΣΤΟΙΧΕΙΑ ΕΤΟΥΣ 2'!$AW$49,IF(MAX([1]Βοηθητικό!$E$49:$J$49)-1=MAX([1]Βοηθητικό!$E$1:$J$1)-5,'[1]ΣΤΟΙΧΕΙΑ ΕΤΟΥΣ 1'!$AW$49,"")))))</f>
        <v>0</v>
      </c>
      <c r="D3712" s="7">
        <f>IF(MAX([1]Βοηθητικό!$E$49:$J$49)=MAX([1]Βοηθητικό!$E$1:$J$1),'[1]ΣΤΟΙΧΕΙΑ ΕΤΟΥΣ 6'!$AW$49,IF(MAX([1]Βοηθητικό!$E$49:$J$49)=MAX([1]Βοηθητικό!$E$1:$J$1)-1,'[1]ΣΤΟΙΧΕΙΑ ΕΤΟΥΣ 5'!$AW$49,IF(MAX([1]Βοηθητικό!$E$49:$J$49)=MAX([1]Βοηθητικό!$E$1:$J$1)-2,'[1]ΣΤΟΙΧΕΙΑ ΕΤΟΥΣ 4'!$AW$49,IF(MAX([1]Βοηθητικό!$E$49:$J$49)=MAX([1]Βοηθητικό!$E$1:$J$1)-3,'[1]ΣΤΟΙΧΕΙΑ ΕΤΟΥΣ 3'!$AW$49,IF(MAX([1]Βοηθητικό!$E$49:$J$49)=MAX([1]Βοηθητικό!$E$1:$J$1)-4,'[1]ΣΤΟΙΧΕΙΑ ΕΤΟΥΣ 2'!$AW$49,IF(MAX([1]Βοηθητικό!$E$49:$J$49)=MAX([1]Βοηθητικό!$E$1:$J$1)-5,'[1]ΣΤΟΙΧΕΙΑ ΕΤΟΥΣ 1'!$AW$49,""))))))</f>
        <v>0</v>
      </c>
    </row>
    <row r="3713" spans="1:4" x14ac:dyDescent="0.25">
      <c r="A3713" s="1" t="s">
        <v>49</v>
      </c>
      <c r="B3713" s="6">
        <f>IF(MAX([1]Βοηθητικό!$E$49:$J$49)-2=MAX([1]Βοηθητικό!$E$1:$J$1)-2,'[1]ΣΤΟΙΧΕΙΑ ΕΤΟΥΣ 4'!$AX$49,IF(MAX([1]Βοηθητικό!$E$49:$J$49)-2=MAX([1]Βοηθητικό!$E$1:$J$1)-3,'[1]ΣΤΟΙΧΕΙΑ ΕΤΟΥΣ 3'!$AX$49,IF(MAX([1]Βοηθητικό!$E$49:$J$49)-2=MAX([1]Βοηθητικό!$E$1:$J$1)-4,'[1]ΣΤΟΙΧΕΙΑ ΕΤΟΥΣ 2'!$AX$49,IF(MAX([1]Βοηθητικό!$E$49:$J$49)-2=MAX([1]Βοηθητικό!$E$1:$J$1)-5,'[1]ΣΤΟΙΧΕΙΑ ΕΤΟΥΣ 1'!$AX$49,""))))</f>
        <v>133238</v>
      </c>
      <c r="C3713" s="6">
        <f>IF(MAX([1]Βοηθητικό!$E$49:$J$49)-1=MAX([1]Βοηθητικό!$E$1:$J$1)-1,'[1]ΣΤΟΙΧΕΙΑ ΕΤΟΥΣ 5'!$AX$49,IF(MAX([1]Βοηθητικό!$E$49:$J$49)-1=MAX([1]Βοηθητικό!$E$1:$J$1)-2,'[1]ΣΤΟΙΧΕΙΑ ΕΤΟΥΣ 4'!$AX$49,IF(MAX([1]Βοηθητικό!$E$49:$J$49)-1=MAX([1]Βοηθητικό!$E$1:$J$1)-3,'[1]ΣΤΟΙΧΕΙΑ ΕΤΟΥΣ 3'!$AX$49,IF(MAX([1]Βοηθητικό!$E$49:$J$49)-1=MAX([1]Βοηθητικό!$E$1:$J$1)-4,'[1]ΣΤΟΙΧΕΙΑ ΕΤΟΥΣ 2'!$AX$49,IF(MAX([1]Βοηθητικό!$E$49:$J$49)-1=MAX([1]Βοηθητικό!$E$1:$J$1)-5,'[1]ΣΤΟΙΧΕΙΑ ΕΤΟΥΣ 1'!$AX$49,"")))))</f>
        <v>127065</v>
      </c>
      <c r="D3713" s="7">
        <f>IF(MAX([1]Βοηθητικό!$E$49:$J$49)=MAX([1]Βοηθητικό!$E$1:$J$1),'[1]ΣΤΟΙΧΕΙΑ ΕΤΟΥΣ 6'!$AX$49,IF(MAX([1]Βοηθητικό!$E$49:$J$49)=MAX([1]Βοηθητικό!$E$1:$J$1)-1,'[1]ΣΤΟΙΧΕΙΑ ΕΤΟΥΣ 5'!$AX$49,IF(MAX([1]Βοηθητικό!$E$49:$J$49)=MAX([1]Βοηθητικό!$E$1:$J$1)-2,'[1]ΣΤΟΙΧΕΙΑ ΕΤΟΥΣ 4'!$AX$49,IF(MAX([1]Βοηθητικό!$E$49:$J$49)=MAX([1]Βοηθητικό!$E$1:$J$1)-3,'[1]ΣΤΟΙΧΕΙΑ ΕΤΟΥΣ 3'!$AX$49,IF(MAX([1]Βοηθητικό!$E$49:$J$49)=MAX([1]Βοηθητικό!$E$1:$J$1)-4,'[1]ΣΤΟΙΧΕΙΑ ΕΤΟΥΣ 2'!$AX$49,IF(MAX([1]Βοηθητικό!$E$49:$J$49)=MAX([1]Βοηθητικό!$E$1:$J$1)-5,'[1]ΣΤΟΙΧΕΙΑ ΕΤΟΥΣ 1'!$AX$49,""))))))</f>
        <v>122962</v>
      </c>
    </row>
    <row r="3714" spans="1:4" x14ac:dyDescent="0.25">
      <c r="A3714" s="1" t="s">
        <v>50</v>
      </c>
      <c r="B3714" s="6">
        <f>IF(MAX([1]Βοηθητικό!$E$49:$J$49)-2=MAX([1]Βοηθητικό!$E$1:$J$1)-2,'[1]ΣΤΟΙΧΕΙΑ ΕΤΟΥΣ 4'!$AY$49,IF(MAX([1]Βοηθητικό!$E$49:$J$49)-2=MAX([1]Βοηθητικό!$E$1:$J$1)-3,'[1]ΣΤΟΙΧΕΙΑ ΕΤΟΥΣ 3'!$AY$49,IF(MAX([1]Βοηθητικό!$E$49:$J$49)-2=MAX([1]Βοηθητικό!$E$1:$J$1)-4,'[1]ΣΤΟΙΧΕΙΑ ΕΤΟΥΣ 2'!$AY$49,IF(MAX([1]Βοηθητικό!$E$49:$J$49)-2=MAX([1]Βοηθητικό!$E$1:$J$1)-5,'[1]ΣΤΟΙΧΕΙΑ ΕΤΟΥΣ 1'!$AY$49,""))))</f>
        <v>133238</v>
      </c>
      <c r="C3714" s="6">
        <f>IF(MAX([1]Βοηθητικό!$E$49:$J$49)-1=MAX([1]Βοηθητικό!$E$1:$J$1)-1,'[1]ΣΤΟΙΧΕΙΑ ΕΤΟΥΣ 5'!$AY$49,IF(MAX([1]Βοηθητικό!$E$49:$J$49)-1=MAX([1]Βοηθητικό!$E$1:$J$1)-2,'[1]ΣΤΟΙΧΕΙΑ ΕΤΟΥΣ 4'!$AY$49,IF(MAX([1]Βοηθητικό!$E$49:$J$49)-1=MAX([1]Βοηθητικό!$E$1:$J$1)-3,'[1]ΣΤΟΙΧΕΙΑ ΕΤΟΥΣ 3'!$AY$49,IF(MAX([1]Βοηθητικό!$E$49:$J$49)-1=MAX([1]Βοηθητικό!$E$1:$J$1)-4,'[1]ΣΤΟΙΧΕΙΑ ΕΤΟΥΣ 2'!$AY$49,IF(MAX([1]Βοηθητικό!$E$49:$J$49)-1=MAX([1]Βοηθητικό!$E$1:$J$1)-5,'[1]ΣΤΟΙΧΕΙΑ ΕΤΟΥΣ 1'!$AY$49,"")))))</f>
        <v>127065</v>
      </c>
      <c r="D3714" s="7">
        <f>IF(MAX([1]Βοηθητικό!$E$49:$J$49)=MAX([1]Βοηθητικό!$E$1:$J$1),'[1]ΣΤΟΙΧΕΙΑ ΕΤΟΥΣ 6'!$AY$49,IF(MAX([1]Βοηθητικό!$E$49:$J$49)=MAX([1]Βοηθητικό!$E$1:$J$1)-1,'[1]ΣΤΟΙΧΕΙΑ ΕΤΟΥΣ 5'!$AY$49,IF(MAX([1]Βοηθητικό!$E$49:$J$49)=MAX([1]Βοηθητικό!$E$1:$J$1)-2,'[1]ΣΤΟΙΧΕΙΑ ΕΤΟΥΣ 4'!$AY$49,IF(MAX([1]Βοηθητικό!$E$49:$J$49)=MAX([1]Βοηθητικό!$E$1:$J$1)-3,'[1]ΣΤΟΙΧΕΙΑ ΕΤΟΥΣ 3'!$AY$49,IF(MAX([1]Βοηθητικό!$E$49:$J$49)=MAX([1]Βοηθητικό!$E$1:$J$1)-4,'[1]ΣΤΟΙΧΕΙΑ ΕΤΟΥΣ 2'!$AY$49,IF(MAX([1]Βοηθητικό!$E$49:$J$49)=MAX([1]Βοηθητικό!$E$1:$J$1)-5,'[1]ΣΤΟΙΧΕΙΑ ΕΤΟΥΣ 1'!$AY$49,""))))))</f>
        <v>122962</v>
      </c>
    </row>
    <row r="3715" spans="1:4" x14ac:dyDescent="0.25">
      <c r="A3715" s="1" t="s">
        <v>51</v>
      </c>
      <c r="B3715" s="6">
        <f>IF(MAX([1]Βοηθητικό!$E$49:$J$49)-2=MAX([1]Βοηθητικό!$E$1:$J$1)-2,'[1]ΣΤΟΙΧΕΙΑ ΕΤΟΥΣ 4'!$AZ$49,IF(MAX([1]Βοηθητικό!$E$49:$J$49)-2=MAX([1]Βοηθητικό!$E$1:$J$1)-3,'[1]ΣΤΟΙΧΕΙΑ ΕΤΟΥΣ 3'!$AZ$49,IF(MAX([1]Βοηθητικό!$E$49:$J$49)-2=MAX([1]Βοηθητικό!$E$1:$J$1)-4,'[1]ΣΤΟΙΧΕΙΑ ΕΤΟΥΣ 2'!$AZ$49,IF(MAX([1]Βοηθητικό!$E$49:$J$49)-2=MAX([1]Βοηθητικό!$E$1:$J$1)-5,'[1]ΣΤΟΙΧΕΙΑ ΕΤΟΥΣ 1'!$AZ$49,""))))</f>
        <v>-403621</v>
      </c>
      <c r="C3715" s="6">
        <f>IF(MAX([1]Βοηθητικό!$E$49:$J$49)-1=MAX([1]Βοηθητικό!$E$1:$J$1)-1,'[1]ΣΤΟΙΧΕΙΑ ΕΤΟΥΣ 5'!$AZ$49,IF(MAX([1]Βοηθητικό!$E$49:$J$49)-1=MAX([1]Βοηθητικό!$E$1:$J$1)-2,'[1]ΣΤΟΙΧΕΙΑ ΕΤΟΥΣ 4'!$AZ$49,IF(MAX([1]Βοηθητικό!$E$49:$J$49)-1=MAX([1]Βοηθητικό!$E$1:$J$1)-3,'[1]ΣΤΟΙΧΕΙΑ ΕΤΟΥΣ 3'!$AZ$49,IF(MAX([1]Βοηθητικό!$E$49:$J$49)-1=MAX([1]Βοηθητικό!$E$1:$J$1)-4,'[1]ΣΤΟΙΧΕΙΑ ΕΤΟΥΣ 2'!$AZ$49,IF(MAX([1]Βοηθητικό!$E$49:$J$49)-1=MAX([1]Βοηθητικό!$E$1:$J$1)-5,'[1]ΣΤΟΙΧΕΙΑ ΕΤΟΥΣ 1'!$AZ$49,"")))))</f>
        <v>-327875</v>
      </c>
      <c r="D3715" s="7">
        <f>IF(MAX([1]Βοηθητικό!$E$49:$J$49)=MAX([1]Βοηθητικό!$E$1:$J$1),'[1]ΣΤΟΙΧΕΙΑ ΕΤΟΥΣ 6'!$AZ$49,IF(MAX([1]Βοηθητικό!$E$49:$J$49)=MAX([1]Βοηθητικό!$E$1:$J$1)-1,'[1]ΣΤΟΙΧΕΙΑ ΕΤΟΥΣ 5'!$AZ$49,IF(MAX([1]Βοηθητικό!$E$49:$J$49)=MAX([1]Βοηθητικό!$E$1:$J$1)-2,'[1]ΣΤΟΙΧΕΙΑ ΕΤΟΥΣ 4'!$AZ$49,IF(MAX([1]Βοηθητικό!$E$49:$J$49)=MAX([1]Βοηθητικό!$E$1:$J$1)-3,'[1]ΣΤΟΙΧΕΙΑ ΕΤΟΥΣ 3'!$AZ$49,IF(MAX([1]Βοηθητικό!$E$49:$J$49)=MAX([1]Βοηθητικό!$E$1:$J$1)-4,'[1]ΣΤΟΙΧΕΙΑ ΕΤΟΥΣ 2'!$AZ$49,IF(MAX([1]Βοηθητικό!$E$49:$J$49)=MAX([1]Βοηθητικό!$E$1:$J$1)-5,'[1]ΣΤΟΙΧΕΙΑ ΕΤΟΥΣ 1'!$AZ$49,""))))))</f>
        <v>2185031</v>
      </c>
    </row>
    <row r="3716" spans="1:4" x14ac:dyDescent="0.25">
      <c r="A3716" s="1" t="s">
        <v>191</v>
      </c>
      <c r="B3716" s="6">
        <f>IF(MAX([1]Βοηθητικό!E49:J49)-2=MAX([1]Βοηθητικό!$E$1:$J$1)-2,'[1]ΣΤΟΙΧΕΙΑ ΕΤΟΥΣ 4'!BQ49,IF(MAX([1]Βοηθητικό!E49:J49)-2=MAX([1]Βοηθητικό!$E$1:$J$1)-3,'[1]ΣΤΟΙΧΕΙΑ ΕΤΟΥΣ 3'!BQ49,IF(MAX([1]Βοηθητικό!E49:J49)-2=MAX([1]Βοηθητικό!$E$1:$J$1)-4,'[1]ΣΤΟΙΧΕΙΑ ΕΤΟΥΣ 2'!BQ49,IF(MAX([1]Βοηθητικό!E49:J49)-2=MAX([1]Βοηθητικό!$E$1:$J$1)-5,'[1]ΣΤΟΙΧΕΙΑ ΕΤΟΥΣ 1'!BQ49,""))))</f>
        <v>84594</v>
      </c>
      <c r="C3716" s="6">
        <f>IF(MAX([1]Βοηθητικό!E49:J49)-1=MAX([1]Βοηθητικό!$E$1:$J$1)-1,'[1]ΣΤΟΙΧΕΙΑ ΕΤΟΥΣ 5'!BQ49,IF(MAX([1]Βοηθητικό!E49:J49)-1=MAX([1]Βοηθητικό!$E$1:$J$1)-2,'[1]ΣΤΟΙΧΕΙΑ ΕΤΟΥΣ 4'!BQ49,IF(MAX([1]Βοηθητικό!E49:J49)-1=MAX([1]Βοηθητικό!$E$1:$J$1)-3,'[1]ΣΤΟΙΧΕΙΑ ΕΤΟΥΣ 3'!BQ49,IF(MAX([1]Βοηθητικό!E49:J49)-1=MAX([1]Βοηθητικό!$E$1:$J$1)-4,'[1]ΣΤΟΙΧΕΙΑ ΕΤΟΥΣ 2'!BQ49,IF(MAX([1]Βοηθητικό!E49:J49)-1=MAX([1]Βοηθητικό!$E$1:$J$1)-5,'[1]ΣΤΟΙΧΕΙΑ ΕΤΟΥΣ 1'!BQ49,"")))))</f>
        <v>160923</v>
      </c>
      <c r="D3716" s="7">
        <f>IF(MAX([1]Βοηθητικό!E49:J49)=MAX([1]Βοηθητικό!$E$1:$J$1),'[1]ΣΤΟΙΧΕΙΑ ΕΤΟΥΣ 6'!BQ49,IF(MAX([1]Βοηθητικό!E49:J49)=MAX([1]Βοηθητικό!$E$1:$J$1)-1,'[1]ΣΤΟΙΧΕΙΑ ΕΤΟΥΣ 5'!BQ49,IF(MAX([1]Βοηθητικό!E49:J49)=MAX([1]Βοηθητικό!$E$1:$J$1)-2,'[1]ΣΤΟΙΧΕΙΑ ΕΤΟΥΣ 4'!BQ49,IF(MAX([1]Βοηθητικό!E49:J49)=MAX([1]Βοηθητικό!$E$1:$J$1)-3,'[1]ΣΤΟΙΧΕΙΑ ΕΤΟΥΣ 3'!BQ49,IF(MAX([1]Βοηθητικό!E49:J49)=MAX([1]Βοηθητικό!$E$1:$J$1)-4,'[1]ΣΤΟΙΧΕΙΑ ΕΤΟΥΣ 2'!BQ49,IF(MAX([1]Βοηθητικό!E49:J49)=MAX([1]Βοηθητικό!$E$1:$J$1)-5,'[1]ΣΤΟΙΧΕΙΑ ΕΤΟΥΣ 1'!BQ49,""))))))</f>
        <v>2520520</v>
      </c>
    </row>
    <row r="3717" spans="1:4" x14ac:dyDescent="0.25">
      <c r="A3717" s="1" t="s">
        <v>55</v>
      </c>
      <c r="B3717" s="6">
        <f>IF(MAX([1]Βοηθητικό!$E$49:$J$49)-2=MAX([1]Βοηθητικό!$E$1:$J$1)-2,'[1]ΣΤΟΙΧΕΙΑ ΕΤΟΥΣ 4'!$BD$49,IF(MAX([1]Βοηθητικό!$E$49:$J$49)-2=MAX([1]Βοηθητικό!$E$1:$J$1)-3,'[1]ΣΤΟΙΧΕΙΑ ΕΤΟΥΣ 3'!$BD$49,IF(MAX([1]Βοηθητικό!$E$49:$J$49)-2=MAX([1]Βοηθητικό!$E$1:$J$1)-4,'[1]ΣΤΟΙΧΕΙΑ ΕΤΟΥΣ 2'!$BD$49,IF(MAX([1]Βοηθητικό!$E$49:$J$49)-2=MAX([1]Βοηθητικό!$E$1:$J$1)-5,'[1]ΣΤΟΙΧΕΙΑ ΕΤΟΥΣ 1'!$BD$49,""))))</f>
        <v>0</v>
      </c>
      <c r="C3717" s="6">
        <f>IF(MAX([1]Βοηθητικό!$E$49:$J$49)-1=MAX([1]Βοηθητικό!$E$1:$J$1)-1,'[1]ΣΤΟΙΧΕΙΑ ΕΤΟΥΣ 5'!$BD$49,IF(MAX([1]Βοηθητικό!$E$49:$J$49)-1=MAX([1]Βοηθητικό!$E$1:$J$1)-2,'[1]ΣΤΟΙΧΕΙΑ ΕΤΟΥΣ 4'!$BD$49,IF(MAX([1]Βοηθητικό!$E$49:$J$49)-1=MAX([1]Βοηθητικό!$E$1:$J$1)-3,'[1]ΣΤΟΙΧΕΙΑ ΕΤΟΥΣ 3'!$BD$49,IF(MAX([1]Βοηθητικό!$E$49:$J$49)-1=MAX([1]Βοηθητικό!$E$1:$J$1)-4,'[1]ΣΤΟΙΧΕΙΑ ΕΤΟΥΣ 2'!$BD$49,IF(MAX([1]Βοηθητικό!$E$49:$J$49)-1=MAX([1]Βοηθητικό!$E$1:$J$1)-5,'[1]ΣΤΟΙΧΕΙΑ ΕΤΟΥΣ 1'!$BD$49,"")))))</f>
        <v>0</v>
      </c>
      <c r="D3717" s="7">
        <f>IF(MAX([1]Βοηθητικό!$E$49:$J$49)=MAX([1]Βοηθητικό!$E$1:$J$1),'[1]ΣΤΟΙΧΕΙΑ ΕΤΟΥΣ 6'!$BD$49,IF(MAX([1]Βοηθητικό!$E$49:$J$49)=MAX([1]Βοηθητικό!$E$1:$J$1)-1,'[1]ΣΤΟΙΧΕΙΑ ΕΤΟΥΣ 5'!$BD$49,IF(MAX([1]Βοηθητικό!$E$49:$J$49)=MAX([1]Βοηθητικό!$E$1:$J$1)-2,'[1]ΣΤΟΙΧΕΙΑ ΕΤΟΥΣ 4'!$BD$49,IF(MAX([1]Βοηθητικό!$E$49:$J$49)=MAX([1]Βοηθητικό!$E$1:$J$1)-3,'[1]ΣΤΟΙΧΕΙΑ ΕΤΟΥΣ 3'!$BD$49,IF(MAX([1]Βοηθητικό!$E$49:$J$49)=MAX([1]Βοηθητικό!$E$1:$J$1)-4,'[1]ΣΤΟΙΧΕΙΑ ΕΤΟΥΣ 2'!$BD$49,IF(MAX([1]Βοηθητικό!$E$49:$J$49)=MAX([1]Βοηθητικό!$E$1:$J$1)-5,'[1]ΣΤΟΙΧΕΙΑ ΕΤΟΥΣ 1'!$BD$49,""))))))</f>
        <v>0</v>
      </c>
    </row>
    <row r="3718" spans="1:4" x14ac:dyDescent="0.25">
      <c r="A3718" s="1" t="s">
        <v>64</v>
      </c>
      <c r="B3718" s="6">
        <f>IF(MAX([1]Βοηθητικό!$E$49:$J$49)-2=MAX([1]Βοηθητικό!$E$1:$J$1)-2,'[1]ΣΤΟΙΧΕΙΑ ΕΤΟΥΣ 4'!$BM$49,IF(MAX([1]Βοηθητικό!$E$49:$J$49)-2=MAX([1]Βοηθητικό!$E$1:$J$1)-3,'[1]ΣΤΟΙΧΕΙΑ ΕΤΟΥΣ 3'!$BM$49,IF(MAX([1]Βοηθητικό!$E$49:$J$49)-2=MAX([1]Βοηθητικό!$E$1:$J$1)-4,'[1]ΣΤΟΙΧΕΙΑ ΕΤΟΥΣ 2'!$BM$49,IF(MAX([1]Βοηθητικό!$E$49:$J$49)-2=MAX([1]Βοηθητικό!$E$1:$J$1)-5,'[1]ΣΤΟΙΧΕΙΑ ΕΤΟΥΣ 1'!$BM$49,""))))</f>
        <v>-860</v>
      </c>
      <c r="C3718" s="6">
        <f>IF(MAX([1]Βοηθητικό!$E$49:$J$49)-1=MAX([1]Βοηθητικό!$E$1:$J$1)-1,'[1]ΣΤΟΙΧΕΙΑ ΕΤΟΥΣ 5'!$BM$49,IF(MAX([1]Βοηθητικό!$E$49:$J$49)-1=MAX([1]Βοηθητικό!$E$1:$J$1)-2,'[1]ΣΤΟΙΧΕΙΑ ΕΤΟΥΣ 4'!$BM$49,IF(MAX([1]Βοηθητικό!$E$49:$J$49)-1=MAX([1]Βοηθητικό!$E$1:$J$1)-3,'[1]ΣΤΟΙΧΕΙΑ ΕΤΟΥΣ 3'!$BM$49,IF(MAX([1]Βοηθητικό!$E$49:$J$49)-1=MAX([1]Βοηθητικό!$E$1:$J$1)-4,'[1]ΣΤΟΙΧΕΙΑ ΕΤΟΥΣ 2'!$BM$49,IF(MAX([1]Βοηθητικό!$E$49:$J$49)-1=MAX([1]Βοηθητικό!$E$1:$J$1)-5,'[1]ΣΤΟΙΧΕΙΑ ΕΤΟΥΣ 1'!$BM$49,"")))))</f>
        <v>-2200</v>
      </c>
      <c r="D3718" s="7">
        <f>IF(MAX([1]Βοηθητικό!$E$49:$J$49)=MAX([1]Βοηθητικό!$E$1:$J$1),'[1]ΣΤΟΙΧΕΙΑ ΕΤΟΥΣ 6'!$BM$49,IF(MAX([1]Βοηθητικό!$E$49:$J$49)=MAX([1]Βοηθητικό!$E$1:$J$1)-1,'[1]ΣΤΟΙΧΕΙΑ ΕΤΟΥΣ 5'!$BM$49,IF(MAX([1]Βοηθητικό!$E$49:$J$49)=MAX([1]Βοηθητικό!$E$1:$J$1)-2,'[1]ΣΤΟΙΧΕΙΑ ΕΤΟΥΣ 4'!$BM$49,IF(MAX([1]Βοηθητικό!$E$49:$J$49)=MAX([1]Βοηθητικό!$E$1:$J$1)-3,'[1]ΣΤΟΙΧΕΙΑ ΕΤΟΥΣ 3'!$BM$49,IF(MAX([1]Βοηθητικό!$E$49:$J$49)=MAX([1]Βοηθητικό!$E$1:$J$1)-4,'[1]ΣΤΟΙΧΕΙΑ ΕΤΟΥΣ 2'!$BM$49,IF(MAX([1]Βοηθητικό!$E$49:$J$49)=MAX([1]Βοηθητικό!$E$1:$J$1)-5,'[1]ΣΤΟΙΧΕΙΑ ΕΤΟΥΣ 1'!$BM$49,""))))))</f>
        <v>-2221</v>
      </c>
    </row>
    <row r="3719" spans="1:4" x14ac:dyDescent="0.25">
      <c r="A3719" s="1"/>
      <c r="B3719" s="9"/>
      <c r="C3719" s="9"/>
      <c r="D3719" s="9"/>
    </row>
    <row r="3720" spans="1:4" x14ac:dyDescent="0.25">
      <c r="A3720" s="1" t="s">
        <v>176</v>
      </c>
      <c r="B3720" s="1"/>
      <c r="C3720" s="1"/>
      <c r="D3720" s="2" t="s">
        <v>192</v>
      </c>
    </row>
    <row r="3721" spans="1:4" x14ac:dyDescent="0.25">
      <c r="A3721" s="3" t="str">
        <f>"ΚΩΔΙΚΟΣ ICAP" &amp; ": " &amp; '[1]ΣΤΟΙΧΕΙΑ ΕΤΟΥΣ 3'!A$49</f>
        <v>ΚΩΔΙΚΟΣ ICAP: 74346</v>
      </c>
      <c r="B3721" s="1"/>
      <c r="C3721" s="1"/>
      <c r="D3721" s="1"/>
    </row>
    <row r="3722" spans="1:4" x14ac:dyDescent="0.25">
      <c r="A3722" s="3" t="str">
        <f>'[1]ΣΤΟΙΧΕΙΑ ΕΤΟΥΣ 3'!B$49</f>
        <v>ΠΑΠΑΙΩΑΝΝΟΥ, ΑΦΟΙ, Α.Ε.</v>
      </c>
      <c r="B3722" s="1"/>
      <c r="C3722" s="1"/>
      <c r="D3722" s="1"/>
    </row>
    <row r="3723" spans="1:4" x14ac:dyDescent="0.25">
      <c r="A3723" s="3" t="s">
        <v>193</v>
      </c>
      <c r="B3723" s="4" t="str">
        <f>RIGHT(B3702,4)</f>
        <v>2017</v>
      </c>
      <c r="C3723" s="4" t="str">
        <f>RIGHT(C3702,4)</f>
        <v>2018</v>
      </c>
      <c r="D3723" s="4" t="str">
        <f>RIGHT(D3702,4)</f>
        <v>2019</v>
      </c>
    </row>
    <row r="3724" spans="1:4" x14ac:dyDescent="0.25">
      <c r="A3724" s="1" t="s">
        <v>194</v>
      </c>
      <c r="B3724" s="10" t="str">
        <f>IF(B3688&lt;=0,"-",IF(OR(B3715/B3688*100&lt;-500,B3715/B3688*100&gt;500),"-",B3715/B3688*100))</f>
        <v>-</v>
      </c>
      <c r="C3724" s="10" t="str">
        <f>IF(C3688&lt;=0,"-",IF(OR(C3715/C3688*100&lt;-500,C3715/C3688*100&gt;500),"-",C3715/C3688*100))</f>
        <v>-</v>
      </c>
      <c r="D3724" s="10">
        <f>IF(D3688&lt;=0,"-",IF(OR(D3715/D3688*100&lt;-500,D3715/D3688*100&gt;500),"-",D3715/D3688*100))</f>
        <v>198.11920894887692</v>
      </c>
    </row>
    <row r="3725" spans="1:4" x14ac:dyDescent="0.25">
      <c r="A3725" s="1" t="s">
        <v>195</v>
      </c>
      <c r="B3725" s="10">
        <f>IF(B3700=0,"-",IF(OR(B3715/B3700*100&lt;-500,B3715/B3700*100&gt;500),"-",B3715/B3700*100))</f>
        <v>-7.0966217372139537</v>
      </c>
      <c r="C3725" s="10">
        <f>IF(C3700=0,"-",IF(OR(C3715/C3700*100&lt;-500,C3715/C3700*100&gt;500),"-",C3715/C3700*100))</f>
        <v>-5.7064184959838826</v>
      </c>
      <c r="D3725" s="10">
        <f>IF(D3700=0,"-",IF(OR(D3715/D3700*100&lt;-500,D3715/D3700*100&gt;500),"-",D3715/D3700*100))</f>
        <v>37.903565330508329</v>
      </c>
    </row>
    <row r="3726" spans="1:4" x14ac:dyDescent="0.25">
      <c r="A3726" s="1" t="s">
        <v>196</v>
      </c>
      <c r="B3726" s="10">
        <f>IF(B3703=0,"-",IF(OR(B3705/B3703*100&lt;-500,B3705/B3703*100&gt;99),"-",B3705/B3703*100))</f>
        <v>30.702336615165258</v>
      </c>
      <c r="C3726" s="10">
        <f>IF(C3703=0,"-",IF(OR(C3705/C3703*100&lt;-500,C3705/C3703*100&gt;99),"-",C3705/C3703*100))</f>
        <v>31.464151551946571</v>
      </c>
      <c r="D3726" s="10">
        <f>IF(D3703=0,"-",IF(OR(D3705/D3703*100&lt;-500,D3705/D3703*100&gt;99),"-",D3705/D3703*100))</f>
        <v>35.279845683200314</v>
      </c>
    </row>
    <row r="3727" spans="1:4" x14ac:dyDescent="0.25">
      <c r="A3727" s="1" t="s">
        <v>197</v>
      </c>
      <c r="B3727" s="10">
        <f>IF(B3703=0,"-",IF(OR(B3709/B3703*100&lt;-500,B3709/B3703*100&gt;500),"-",B3709/B3703*100))</f>
        <v>-41.342580642517959</v>
      </c>
      <c r="C3727" s="10">
        <f>IF(C3703=0,"-",IF(OR(C3709/C3703*100&lt;-500,C3709/C3703*100&gt;500),"-",C3709/C3703*100))</f>
        <v>-25.91913624750196</v>
      </c>
      <c r="D3727" s="10">
        <f>IF(D3703=0,"-",IF(OR(D3709/D3703*100&lt;-500,D3709/D3703*100&gt;500),"-",D3709/D3703*100))</f>
        <v>168.45872858253051</v>
      </c>
    </row>
    <row r="3728" spans="1:4" x14ac:dyDescent="0.25">
      <c r="A3728" s="1" t="s">
        <v>198</v>
      </c>
      <c r="B3728" s="10">
        <f>IF(B3703=0,"-",IF(OR(B3715/B3703*100&lt;-500,B3715/B3703*100&gt;500),"-",B3715/B3703*100))</f>
        <v>-41.342580642517959</v>
      </c>
      <c r="C3728" s="10">
        <f>IF(C3703=0,"-",IF(OR(C3715/C3703*100&lt;-500,C3715/C3703*100&gt;500),"-",C3715/C3703*100))</f>
        <v>-25.91913624750196</v>
      </c>
      <c r="D3728" s="10">
        <f>IF(D3703=0,"-",IF(OR(D3715/D3703*100&lt;-500,D3715/D3703*100&gt;500),"-",D3715/D3703*100))</f>
        <v>168.45872858253051</v>
      </c>
    </row>
    <row r="3729" spans="1:4" x14ac:dyDescent="0.25">
      <c r="A3729" s="1" t="s">
        <v>199</v>
      </c>
      <c r="B3729" s="10">
        <f>IF(B3703=0,"-",IF(OR(B3716/B3703*100&lt;-500,B3716/B3703*100&gt;500),"-",B3716/B3703*100))</f>
        <v>8.6648966898976116</v>
      </c>
      <c r="C3729" s="10">
        <f t="shared" ref="C3729:D3729" si="43">IF(C3703=0,"-",IF(OR(C3716/C3703*100&lt;-500,C3716/C3703*100&gt;500),"-",C3716/C3703*100))</f>
        <v>12.721266221446459</v>
      </c>
      <c r="D3729" s="10">
        <f t="shared" si="43"/>
        <v>194.32383090530055</v>
      </c>
    </row>
    <row r="3730" spans="1:4" x14ac:dyDescent="0.25">
      <c r="A3730" s="1" t="s">
        <v>200</v>
      </c>
      <c r="B3730" s="10" t="str">
        <f>IF(B3688&lt;=0,"-",IF(OR((B3692+B3695)/B3688&lt;=0,(B3692+B3695)/B3688&gt;100),"-",(B3692+B3695)/B3688))</f>
        <v>-</v>
      </c>
      <c r="C3730" s="10" t="str">
        <f>IF(C3688&lt;=0,"-",IF(OR((C3692+C3695)/C3688&lt;=0,(C3692+C3695)/C3688&gt;100),"-",(C3692+C3695)/C3688))</f>
        <v>-</v>
      </c>
      <c r="D3730" s="10">
        <f>IF(D3688&lt;=0,"-",IF(OR((D3692+D3695)/D3688&lt;=0,(D3692+D3695)/D3688&gt;100),"-",(D3692+D3695)/D3688))</f>
        <v>4.2269271466614438</v>
      </c>
    </row>
    <row r="3731" spans="1:4" x14ac:dyDescent="0.25">
      <c r="A3731" s="1" t="s">
        <v>201</v>
      </c>
      <c r="B3731" s="10" t="str">
        <f>IF(B3707=0,"-",IF((B3707+B3715)&lt;=0,"-",IF(OR((B3707+B3715)/B3707&lt;=0,(B3707+B3715)/B3707&gt;1000),"-",(B3707+B3715)/B3707)))</f>
        <v>-</v>
      </c>
      <c r="C3731" s="10">
        <f>IF(C3707=0,"-",IF((C3707+C3715)&lt;=0,"-",IF(OR((C3707+C3715)/C3707&lt;=0,(C3707+C3715)/C3707&gt;1000),"-",(C3707+C3715)/C3707)))</f>
        <v>9.3601928488889624E-2</v>
      </c>
      <c r="D3731" s="10">
        <f>IF(D3707=0,"-",IF((D3707+D3715)&lt;=0,"-",IF(OR((D3707+D3715)/D3707&lt;=0,(D3707+D3715)/D3707&gt;1000),"-",(D3707+D3715)/D3707)))</f>
        <v>11.281192507304954</v>
      </c>
    </row>
    <row r="3732" spans="1:4" x14ac:dyDescent="0.25">
      <c r="A3732" s="1" t="s">
        <v>202</v>
      </c>
      <c r="B3732" s="10" t="str">
        <f>IF(B3688&lt;=0,"-",IF(B3696=0,"-",IF(OR(B3696/B3688*100&lt;0,B3696/B3688*100&gt;1000),"-",B3696/B3688*100)))</f>
        <v>-</v>
      </c>
      <c r="C3732" s="10" t="str">
        <f>IF(C3688&lt;=0,"-",IF(C3696=0,"-",IF(OR(C3696/C3688*100&lt;0,C3696/C3688*100&gt;1000),"-",C3696/C3688*100)))</f>
        <v>-</v>
      </c>
      <c r="D3732" s="10">
        <f>IF(D3688&lt;=0,"-",IF(D3696=0,"-",IF(OR(D3696/D3688*100&lt;0,D3696/D3688*100&gt;1000),"-",D3696/D3688*100)))</f>
        <v>7.7733258257645614</v>
      </c>
    </row>
    <row r="3733" spans="1:4" x14ac:dyDescent="0.25">
      <c r="A3733" s="1" t="s">
        <v>81</v>
      </c>
      <c r="B3733" s="10">
        <f>IF(B3695=0,"-",IF(OR((B3676+B3680+B3684)/B3695&lt;0,(B3676+B3680+B3684)/B3695&gt;50),"-",(B3676+B3680+B3684)/B3695))</f>
        <v>0.53135270947204216</v>
      </c>
      <c r="C3733" s="10">
        <f>IF(C3695=0,"-",IF(OR((C3676+C3680+C3684)/C3695&lt;0,(C3676+C3680+C3684)/C3695&gt;50),"-",(C3676+C3680+C3684)/C3695))</f>
        <v>0.53329096605286164</v>
      </c>
      <c r="D3733" s="10">
        <f>IF(D3695=0,"-",IF(OR((D3676+D3680+D3684)/D3695&lt;0,(D3676+D3680+D3684)/D3695&gt;50),"-",(D3676+D3680+D3684)/D3695))</f>
        <v>2.267800028238407</v>
      </c>
    </row>
    <row r="3734" spans="1:4" x14ac:dyDescent="0.25">
      <c r="A3734" s="1" t="s">
        <v>203</v>
      </c>
      <c r="B3734" s="10">
        <f>IF(B3695=0,"-",IF(OR((B3680+B3684)/B3695&lt;0,(B3680+B3684)/B3695&gt;30),"-",(B3680+B3684)/B3695))</f>
        <v>0.30509459685753221</v>
      </c>
      <c r="C3734" s="10">
        <f>IF(C3695=0,"-",IF(OR((C3680+C3684)/C3695&lt;0,(C3680+C3684)/C3695&gt;30),"-",(C3680+C3684)/C3695))</f>
        <v>0.32667681210032246</v>
      </c>
      <c r="D3734" s="10">
        <f>IF(D3695=0,"-",IF(OR((D3680+D3684)/D3695&lt;0,(D3680+D3684)/D3695&gt;30),"-",(D3680+D3684)/D3695))</f>
        <v>1.4552495391917497</v>
      </c>
    </row>
    <row r="3735" spans="1:4" x14ac:dyDescent="0.25">
      <c r="A3735" s="1" t="s">
        <v>204</v>
      </c>
      <c r="B3735" s="10">
        <f>IF(B3695=0,"-",IF(OR((B3682+B3684)/B3695&lt;0,(B3682+B3684)/B3695&gt;15),"-",(B3682+B3684)/B3695))</f>
        <v>2.1484732474823007E-2</v>
      </c>
      <c r="C3735" s="10">
        <f>IF(C3695=0,"-",IF(OR((C3682+C3684)/C3695&lt;0,(C3682+C3684)/C3695&gt;15),"-",(C3682+C3684)/C3695))</f>
        <v>3.7732905685638564E-2</v>
      </c>
      <c r="D3735" s="10">
        <f>IF(D3695=0,"-",IF(OR((D3682+D3684)/D3695&lt;0,(D3682+D3684)/D3695&gt;15),"-",(D3682+D3684)/D3695))</f>
        <v>0.29063058683664728</v>
      </c>
    </row>
    <row r="3736" spans="1:4" x14ac:dyDescent="0.25">
      <c r="A3736" s="1" t="s">
        <v>205</v>
      </c>
      <c r="B3736" s="8">
        <f>IF((B3676+B3680+B3684)-B3695=0,"-",(B3676+B3680+B3684)-B3695)</f>
        <v>-2829391</v>
      </c>
      <c r="C3736" s="8">
        <f>IF((C3676+C3680+C3684)-C3695=0,"-",(C3676+C3680+C3684)-C3695)</f>
        <v>-2958841</v>
      </c>
      <c r="D3736" s="8">
        <f>IF((D3676+D3680+D3684)-D3695=0,"-",(D3676+D3680+D3684)-D3695)</f>
        <v>1966458</v>
      </c>
    </row>
    <row r="3737" spans="1:4" x14ac:dyDescent="0.25">
      <c r="A3737" s="1" t="s">
        <v>206</v>
      </c>
      <c r="B3737" s="11">
        <f>IF(B3703=0,"-",IF(OR(B3681/B3703*365&lt;=0,B3681/B3703*365&gt;720),"-",B3681/B3703*365))</f>
        <v>578.83263988757369</v>
      </c>
      <c r="C3737" s="11">
        <f>IF(C3703=0,"-",IF(OR(C3681/C3703*365&lt;=0,C3681/C3703*365&gt;720),"-",C3681/C3703*365))</f>
        <v>477.76205304065167</v>
      </c>
      <c r="D3737" s="11">
        <f>IF(D3703=0,"-",IF(OR(D3681/D3703*365&lt;=0,D3681/D3703*365&gt;720),"-",D3681/D3703*365))</f>
        <v>454.17521540824254</v>
      </c>
    </row>
    <row r="3738" spans="1:4" x14ac:dyDescent="0.25">
      <c r="A3738" s="1" t="s">
        <v>207</v>
      </c>
      <c r="B3738" s="11">
        <f>IF(B3704=0,"-",IF(OR(B3697/B3704*365&lt;=0,B3697/B3704*365&gt;720),"-",B3697/B3704*365))</f>
        <v>507.24060407099034</v>
      </c>
      <c r="C3738" s="11">
        <f>IF(C3704=0,"-",IF(OR(C3697/C3704*365&lt;=0,C3697/C3704*365&gt;720),"-",C3697/C3704*365))</f>
        <v>398.05689450536522</v>
      </c>
      <c r="D3738" s="11">
        <f>IF(D3704=0,"-",IF(OR(D3697/D3704*365&lt;=0,D3697/D3704*365&gt;720),"-",D3697/D3704*365))</f>
        <v>397.96386520987102</v>
      </c>
    </row>
    <row r="3739" spans="1:4" x14ac:dyDescent="0.25">
      <c r="A3739" s="1" t="s">
        <v>208</v>
      </c>
      <c r="B3739" s="11" t="str">
        <f>IF(B3704=0,"-",IF(OR(B3676/B3704*365&lt;=0,B3676/B3704*365&gt;720),"-",B3676/B3704*365))</f>
        <v>-</v>
      </c>
      <c r="C3739" s="11">
        <f>IF(C3704=0,"-",IF(OR(C3676/C3704*365&lt;=0,C3676/C3704*365&gt;720),"-",C3676/C3704*365))</f>
        <v>551.47113001212267</v>
      </c>
      <c r="D3739" s="11">
        <f>IF(D3704=0,"-",IF(OR(D3676/D3704*365&lt;=0,D3676/D3704*365&gt;720),"-",D3676/D3704*365))</f>
        <v>547.99045347767867</v>
      </c>
    </row>
    <row r="3740" spans="1:4" x14ac:dyDescent="0.25">
      <c r="A3740" s="1" t="s">
        <v>209</v>
      </c>
      <c r="B3740" s="10">
        <f>IF(OR(B3700=0,B3703=0),"-",IF(OR(B3703/B3700&lt;=0,B3703/B3700&gt;100),"-",B3703/B3700))</f>
        <v>0.17165405804193012</v>
      </c>
      <c r="C3740" s="10">
        <f>IF(OR(C3700=0,C3703=0),"-",IF(OR(C3703/C3700&lt;=0,C3703/C3700&gt;100),"-",C3703/C3700))</f>
        <v>0.22016237121072491</v>
      </c>
      <c r="D3740" s="10">
        <f>IF(OR(D3700=0,D3703=0),"-",IF(OR(D3703/D3700&lt;=0,D3703/D3700&gt;100),"-",D3703/D3700))</f>
        <v>0.22500208596753593</v>
      </c>
    </row>
    <row r="3741" spans="1:4" x14ac:dyDescent="0.25">
      <c r="A3741" s="1" t="s">
        <v>210</v>
      </c>
      <c r="B3741" s="8" t="str">
        <f>IF(OR(B3739="-",B3737="-",B3738="-"),"-",(B3739+B3737)-B3738)</f>
        <v>-</v>
      </c>
      <c r="C3741" s="8">
        <f>IF(OR(C3739="-",C3737="-",C3738="-"),"-",(C3739+C3737)-C3738)</f>
        <v>631.17628854740917</v>
      </c>
      <c r="D3741" s="8">
        <f>IF(OR(D3739="-",D3737="-",D3738="-"),"-",(D3739+D3737)-D3738)</f>
        <v>604.20180367605008</v>
      </c>
    </row>
    <row r="3742" spans="1:4" x14ac:dyDescent="0.25">
      <c r="A3742" s="1" t="s">
        <v>211</v>
      </c>
      <c r="B3742" s="10">
        <f>IF(B3665=0,"-",(B3665/B3685)*100)</f>
        <v>43.59630903441208</v>
      </c>
      <c r="C3742" s="10">
        <f>IF(C3665=0,"-",(C3665/C3685)*100)</f>
        <v>41.156978851921686</v>
      </c>
      <c r="D3742" s="10">
        <f>IF(D3665=0,"-",(D3665/D3685)*100)</f>
        <v>38.981555189843867</v>
      </c>
    </row>
    <row r="3743" spans="1:4" x14ac:dyDescent="0.25">
      <c r="A3743" s="1" t="s">
        <v>212</v>
      </c>
      <c r="B3743" s="10">
        <f>IF(B3696=0,"-",IF(B3696/B3703&gt;10,"-",(B3696/B3703)*100))</f>
        <v>477.64902425933434</v>
      </c>
      <c r="C3743" s="10">
        <f>IF(C3696=0,"-",IF(C3696/C3703&gt;10,"-",(C3696/C3703)*100))</f>
        <v>387.19960284333814</v>
      </c>
      <c r="D3743" s="10">
        <f>IF(D3696=0,"-",IF(D3696/D3703&gt;10,"-",(D3696/D3703)*100))</f>
        <v>6.6095791135727238</v>
      </c>
    </row>
    <row r="3744" spans="1:4" x14ac:dyDescent="0.25">
      <c r="A3744" s="1"/>
      <c r="B3744" s="1"/>
      <c r="C3744" s="1"/>
      <c r="D3744" s="1"/>
    </row>
    <row r="3745" spans="1:4" x14ac:dyDescent="0.25">
      <c r="A3745" s="1" t="s">
        <v>176</v>
      </c>
      <c r="B3745" s="1"/>
      <c r="C3745" s="1"/>
      <c r="D3745" s="2" t="s">
        <v>177</v>
      </c>
    </row>
    <row r="3746" spans="1:4" x14ac:dyDescent="0.25">
      <c r="A3746" s="3" t="str">
        <f>"ΚΩΔΙΚΟΣ ICAP" &amp; ": " &amp; '[1]ΣΤΟΙΧΕΙΑ ΕΤΟΥΣ 3'!A$50</f>
        <v>ΚΩΔΙΚΟΣ ICAP: 233761</v>
      </c>
      <c r="B3746" s="1"/>
      <c r="C3746" s="1"/>
      <c r="D3746" s="2"/>
    </row>
    <row r="3747" spans="1:4" x14ac:dyDescent="0.25">
      <c r="A3747" s="3" t="str">
        <f>'[1]ΣΤΟΙΧΕΙΑ ΕΤΟΥΣ 3'!B$50</f>
        <v>ΠΑΠΠΑ, Δ. Ν., ΑΦΟΙ, Ε.Π.Ε.</v>
      </c>
      <c r="B3747" s="1"/>
      <c r="C3747" s="1"/>
      <c r="D3747" s="1"/>
    </row>
    <row r="3748" spans="1:4" x14ac:dyDescent="0.25">
      <c r="A3748" s="1" t="s">
        <v>178</v>
      </c>
      <c r="B3748" s="2" t="s">
        <v>179</v>
      </c>
      <c r="C3748" s="2" t="s">
        <v>179</v>
      </c>
      <c r="D3748" s="2" t="s">
        <v>179</v>
      </c>
    </row>
    <row r="3749" spans="1:4" x14ac:dyDescent="0.25">
      <c r="A3749" s="3" t="s">
        <v>180</v>
      </c>
      <c r="B3749" s="4" t="str">
        <f>IF(MAX([1]Βοηθητικό!$E$50:$J$50)-2=MAX([1]Βοηθητικό!$E$1:$J$1)-2,RIGHT('[1]ΣΤΟΙΧΕΙΑ ΕΤΟΥΣ 4'!$F$50,10),IF(MAX([1]Βοηθητικό!$E$50:$J$50)-2=MAX([1]Βοηθητικό!$E$1:$J$1)-3,RIGHT('[1]ΣΤΟΙΧΕΙΑ ΕΤΟΥΣ 3'!$F$50,10),IF(MAX([1]Βοηθητικό!$E$50:$J$50)-2=MAX([1]Βοηθητικό!$E$1:$J$1)-4,RIGHT('[1]ΣΤΟΙΧΕΙΑ ΕΤΟΥΣ 2'!$F$50,10),IF(MAX([1]Βοηθητικό!$E$50:$J$50)-2=MAX([1]Βοηθητικό!$E$1:$J$1)-5,RIGHT('[1]ΣΤΟΙΧΕΙΑ ΕΤΟΥΣ 1'!$F$50,10),""))))</f>
        <v>31/12/2017</v>
      </c>
      <c r="C3749" s="17" t="str">
        <f>IF(MAX([1]Βοηθητικό!$E$50:$J$50)-1=MAX([1]Βοηθητικό!$E$1:$J$1)-1,RIGHT('[1]ΣΤΟΙΧΕΙΑ ΕΤΟΥΣ 5'!$F$50,10),IF(MAX([1]Βοηθητικό!$E$50:$J$50)-1=MAX([1]Βοηθητικό!$E$1:$J$1)-2,RIGHT('[1]ΣΤΟΙΧΕΙΑ ΕΤΟΥΣ 4'!$F$50,10),IF(MAX([1]Βοηθητικό!$E$50:$J$50)-1=MAX([1]Βοηθητικό!$E$1:$J$1)-3,RIGHT('[1]ΣΤΟΙΧΕΙΑ ΕΤΟΥΣ 3'!$F$50,10),IF(MAX([1]Βοηθητικό!$E$50:$J$50)-1=MAX([1]Βοηθητικό!$E$1:$J$1)-4,RIGHT('[1]ΣΤΟΙΧΕΙΑ ΕΤΟΥΣ 2'!$F$50,10),IF(MAX([1]Βοηθητικό!$E$50:$J$50)-1=MAX([1]Βοηθητικό!$E$1:$J$1)-5,RIGHT('[1]ΣΤΟΙΧΕΙΑ ΕΤΟΥΣ 1'!$F$50,10),"")))))</f>
        <v>31/12/2018</v>
      </c>
      <c r="D3749" s="5" t="str">
        <f>IF(MAX([1]Βοηθητικό!$E$50:$J$50)=MAX([1]Βοηθητικό!$E$1:$J$1),RIGHT('[1]ΣΤΟΙΧΕΙΑ ΕΤΟΥΣ 6'!$F$50,10),IF(MAX([1]Βοηθητικό!$E$50:$J$50)=MAX([1]Βοηθητικό!$E$1:$J$1)-1,RIGHT('[1]ΣΤΟΙΧΕΙΑ ΕΤΟΥΣ 5'!$F$50,10),IF(MAX([1]Βοηθητικό!$E$50:$J$50)=MAX([1]Βοηθητικό!$E$1:$J$1)-2,RIGHT('[1]ΣΤΟΙΧΕΙΑ ΕΤΟΥΣ 4'!$F$50,10),IF(MAX([1]Βοηθητικό!$E$50:$J$50)=MAX([1]Βοηθητικό!$E$1:$J$1)-3,RIGHT('[1]ΣΤΟΙΧΕΙΑ ΕΤΟΥΣ 3'!$F$50,10),IF(MAX([1]Βοηθητικό!$E$50:$J$50)=MAX([1]Βοηθητικό!$E$1:$J$1)-4,RIGHT('[1]ΣΤΟΙΧΕΙΑ ΕΤΟΥΣ 2'!$F$50,10),IF(MAX([1]Βοηθητικό!$E$50:$J$50)=MAX([1]Βοηθητικό!$E$1:$J$1)-5,RIGHT('[1]ΣΤΟΙΧΕΙΑ ΕΤΟΥΣ 1'!$F$50,10),""))))))</f>
        <v>31/12/2019</v>
      </c>
    </row>
    <row r="3750" spans="1:4" x14ac:dyDescent="0.25">
      <c r="A3750" s="1" t="s">
        <v>6</v>
      </c>
      <c r="B3750" s="6">
        <f>IF(MAX([1]Βοηθητικό!$E$50:$J$50)-2=MAX([1]Βοηθητικό!$E$1:$J$1)-2,'[1]ΣΤΟΙΧΕΙΑ ΕΤΟΥΣ 4'!$G$50,IF(MAX([1]Βοηθητικό!$E$50:$J$50)-2=MAX([1]Βοηθητικό!$E$1:$J$1)-3,'[1]ΣΤΟΙΧΕΙΑ ΕΤΟΥΣ 3'!$G$50,IF(MAX([1]Βοηθητικό!$E$50:$J$50)-2=MAX([1]Βοηθητικό!$E$1:$J$1)-4,'[1]ΣΤΟΙΧΕΙΑ ΕΤΟΥΣ 2'!$G$50,IF(MAX([1]Βοηθητικό!$E$50:$J$50)-2=MAX([1]Βοηθητικό!$E$1:$J$1)-5,'[1]ΣΤΟΙΧΕΙΑ ΕΤΟΥΣ 1'!$G$50,""))))</f>
        <v>409640</v>
      </c>
      <c r="C3750" s="6">
        <f>IF(MAX([1]Βοηθητικό!$E$50:$J$50)-1=MAX([1]Βοηθητικό!$E$1:$J$1)-1,'[1]ΣΤΟΙΧΕΙΑ ΕΤΟΥΣ 5'!$G$50,IF(MAX([1]Βοηθητικό!$E$50:$J$50)-1=MAX([1]Βοηθητικό!$E$1:$J$1)-2,'[1]ΣΤΟΙΧΕΙΑ ΕΤΟΥΣ 4'!$G$50,IF(MAX([1]Βοηθητικό!$E$50:$J$50)-1=MAX([1]Βοηθητικό!$E$1:$J$1)-3,'[1]ΣΤΟΙΧΕΙΑ ΕΤΟΥΣ 3'!$G$50,IF(MAX([1]Βοηθητικό!$E$50:$J$50)-1=MAX([1]Βοηθητικό!$E$1:$J$1)-4,'[1]ΣΤΟΙΧΕΙΑ ΕΤΟΥΣ 2'!$G$50,IF(MAX([1]Βοηθητικό!$E$50:$J$50)-1=MAX([1]Βοηθητικό!$E$1:$J$1)-5,'[1]ΣΤΟΙΧΕΙΑ ΕΤΟΥΣ 1'!$G$50,"")))))</f>
        <v>403542</v>
      </c>
      <c r="D3750" s="7">
        <f>IF(MAX([1]Βοηθητικό!$E$50:$J$50)=MAX([1]Βοηθητικό!$E$1:$J$1),'[1]ΣΤΟΙΧΕΙΑ ΕΤΟΥΣ 6'!$G$50,IF(MAX([1]Βοηθητικό!$E$50:$J$50)=MAX([1]Βοηθητικό!$E$1:$J$1)-1,'[1]ΣΤΟΙΧΕΙΑ ΕΤΟΥΣ 5'!$G$50,IF(MAX([1]Βοηθητικό!$E$50:$J$50)=MAX([1]Βοηθητικό!$E$1:$J$1)-2,'[1]ΣΤΟΙΧΕΙΑ ΕΤΟΥΣ 4'!$G$50,IF(MAX([1]Βοηθητικό!$E$50:$J$50)=MAX([1]Βοηθητικό!$E$1:$J$1)-3,'[1]ΣΤΟΙΧΕΙΑ ΕΤΟΥΣ 3'!$G$50,IF(MAX([1]Βοηθητικό!$E$50:$J$50)=MAX([1]Βοηθητικό!$E$1:$J$1)-4,'[1]ΣΤΟΙΧΕΙΑ ΕΤΟΥΣ 2'!$G$50,IF(MAX([1]Βοηθητικό!$E$50:$J$50)=MAX([1]Βοηθητικό!$E$1:$J$1)-5,'[1]ΣΤΟΙΧΕΙΑ ΕΤΟΥΣ 1'!$G$50,""))))))</f>
        <v>398894</v>
      </c>
    </row>
    <row r="3751" spans="1:4" x14ac:dyDescent="0.25">
      <c r="A3751" s="1" t="s">
        <v>7</v>
      </c>
      <c r="B3751" s="6">
        <f>IF(MAX([1]Βοηθητικό!$E$50:$J$50)-2=MAX([1]Βοηθητικό!$E$1:$J$1)-2,'[1]ΣΤΟΙΧΕΙΑ ΕΤΟΥΣ 4'!$H$50,IF(MAX([1]Βοηθητικό!$E$50:$J$50)-2=MAX([1]Βοηθητικό!$E$1:$J$1)-3,'[1]ΣΤΟΙΧΕΙΑ ΕΤΟΥΣ 3'!$H$50,IF(MAX([1]Βοηθητικό!$E$50:$J$50)-2=MAX([1]Βοηθητικό!$E$1:$J$1)-4,'[1]ΣΤΟΙΧΕΙΑ ΕΤΟΥΣ 2'!$H$50,IF(MAX([1]Βοηθητικό!$E$50:$J$50)-2=MAX([1]Βοηθητικό!$E$1:$J$1)-5,'[1]ΣΤΟΙΧΕΙΑ ΕΤΟΥΣ 1'!$H$50,""))))</f>
        <v>383990</v>
      </c>
      <c r="C3751" s="6">
        <f>IF(MAX([1]Βοηθητικό!$E$50:$J$50)-1=MAX([1]Βοηθητικό!$E$1:$J$1)-1,'[1]ΣΤΟΙΧΕΙΑ ΕΤΟΥΣ 5'!$H$50,IF(MAX([1]Βοηθητικό!$E$50:$J$50)-1=MAX([1]Βοηθητικό!$E$1:$J$1)-2,'[1]ΣΤΟΙΧΕΙΑ ΕΤΟΥΣ 4'!$H$50,IF(MAX([1]Βοηθητικό!$E$50:$J$50)-1=MAX([1]Βοηθητικό!$E$1:$J$1)-3,'[1]ΣΤΟΙΧΕΙΑ ΕΤΟΥΣ 3'!$H$50,IF(MAX([1]Βοηθητικό!$E$50:$J$50)-1=MAX([1]Βοηθητικό!$E$1:$J$1)-4,'[1]ΣΤΟΙΧΕΙΑ ΕΤΟΥΣ 2'!$H$50,IF(MAX([1]Βοηθητικό!$E$50:$J$50)-1=MAX([1]Βοηθητικό!$E$1:$J$1)-5,'[1]ΣΤΟΙΧΕΙΑ ΕΤΟΥΣ 1'!$H$50,"")))))</f>
        <v>383990</v>
      </c>
      <c r="D3751" s="7">
        <f>IF(MAX([1]Βοηθητικό!$E$50:$J$50)=MAX([1]Βοηθητικό!$E$1:$J$1),'[1]ΣΤΟΙΧΕΙΑ ΕΤΟΥΣ 6'!$H$50,IF(MAX([1]Βοηθητικό!$E$50:$J$50)=MAX([1]Βοηθητικό!$E$1:$J$1)-1,'[1]ΣΤΟΙΧΕΙΑ ΕΤΟΥΣ 5'!$H$50,IF(MAX([1]Βοηθητικό!$E$50:$J$50)=MAX([1]Βοηθητικό!$E$1:$J$1)-2,'[1]ΣΤΟΙΧΕΙΑ ΕΤΟΥΣ 4'!$H$50,IF(MAX([1]Βοηθητικό!$E$50:$J$50)=MAX([1]Βοηθητικό!$E$1:$J$1)-3,'[1]ΣΤΟΙΧΕΙΑ ΕΤΟΥΣ 3'!$H$50,IF(MAX([1]Βοηθητικό!$E$50:$J$50)=MAX([1]Βοηθητικό!$E$1:$J$1)-4,'[1]ΣΤΟΙΧΕΙΑ ΕΤΟΥΣ 2'!$H$50,IF(MAX([1]Βοηθητικό!$E$50:$J$50)=MAX([1]Βοηθητικό!$E$1:$J$1)-5,'[1]ΣΤΟΙΧΕΙΑ ΕΤΟΥΣ 1'!$H$50,""))))))</f>
        <v>383990</v>
      </c>
    </row>
    <row r="3752" spans="1:4" x14ac:dyDescent="0.25">
      <c r="A3752" s="1" t="s">
        <v>8</v>
      </c>
      <c r="B3752" s="6">
        <f>IF(MAX([1]Βοηθητικό!$E$50:$J$50)-2=MAX([1]Βοηθητικό!$E$1:$J$1)-2,'[1]ΣΤΟΙΧΕΙΑ ΕΤΟΥΣ 4'!$I$50,IF(MAX([1]Βοηθητικό!$E$50:$J$50)-2=MAX([1]Βοηθητικό!$E$1:$J$1)-3,'[1]ΣΤΟΙΧΕΙΑ ΕΤΟΥΣ 3'!$I$50,IF(MAX([1]Βοηθητικό!$E$50:$J$50)-2=MAX([1]Βοηθητικό!$E$1:$J$1)-4,'[1]ΣΤΟΙΧΕΙΑ ΕΤΟΥΣ 2'!$I$50,IF(MAX([1]Βοηθητικό!$E$50:$J$50)-2=MAX([1]Βοηθητικό!$E$1:$J$1)-5,'[1]ΣΤΟΙΧΕΙΑ ΕΤΟΥΣ 1'!$I$50,""))))</f>
        <v>91535</v>
      </c>
      <c r="C3752" s="6">
        <f>IF(MAX([1]Βοηθητικό!$E$50:$J$50)-1=MAX([1]Βοηθητικό!$E$1:$J$1)-1,'[1]ΣΤΟΙΧΕΙΑ ΕΤΟΥΣ 5'!$I$50,IF(MAX([1]Βοηθητικό!$E$50:$J$50)-1=MAX([1]Βοηθητικό!$E$1:$J$1)-2,'[1]ΣΤΟΙΧΕΙΑ ΕΤΟΥΣ 4'!$I$50,IF(MAX([1]Βοηθητικό!$E$50:$J$50)-1=MAX([1]Βοηθητικό!$E$1:$J$1)-3,'[1]ΣΤΟΙΧΕΙΑ ΕΤΟΥΣ 3'!$I$50,IF(MAX([1]Βοηθητικό!$E$50:$J$50)-1=MAX([1]Βοηθητικό!$E$1:$J$1)-4,'[1]ΣΤΟΙΧΕΙΑ ΕΤΟΥΣ 2'!$I$50,IF(MAX([1]Βοηθητικό!$E$50:$J$50)-1=MAX([1]Βοηθητικό!$E$1:$J$1)-5,'[1]ΣΤΟΙΧΕΙΑ ΕΤΟΥΣ 1'!$I$50,"")))))</f>
        <v>91535</v>
      </c>
      <c r="D3752" s="7">
        <f>IF(MAX([1]Βοηθητικό!$E$50:$J$50)=MAX([1]Βοηθητικό!$E$1:$J$1),'[1]ΣΤΟΙΧΕΙΑ ΕΤΟΥΣ 6'!$I$50,IF(MAX([1]Βοηθητικό!$E$50:$J$50)=MAX([1]Βοηθητικό!$E$1:$J$1)-1,'[1]ΣΤΟΙΧΕΙΑ ΕΤΟΥΣ 5'!$I$50,IF(MAX([1]Βοηθητικό!$E$50:$J$50)=MAX([1]Βοηθητικό!$E$1:$J$1)-2,'[1]ΣΤΟΙΧΕΙΑ ΕΤΟΥΣ 4'!$I$50,IF(MAX([1]Βοηθητικό!$E$50:$J$50)=MAX([1]Βοηθητικό!$E$1:$J$1)-3,'[1]ΣΤΟΙΧΕΙΑ ΕΤΟΥΣ 3'!$I$50,IF(MAX([1]Βοηθητικό!$E$50:$J$50)=MAX([1]Βοηθητικό!$E$1:$J$1)-4,'[1]ΣΤΟΙΧΕΙΑ ΕΤΟΥΣ 2'!$I$50,IF(MAX([1]Βοηθητικό!$E$50:$J$50)=MAX([1]Βοηθητικό!$E$1:$J$1)-5,'[1]ΣΤΟΙΧΕΙΑ ΕΤΟΥΣ 1'!$I$50,""))))))</f>
        <v>91535</v>
      </c>
    </row>
    <row r="3753" spans="1:4" x14ac:dyDescent="0.25">
      <c r="A3753" s="1" t="s">
        <v>57</v>
      </c>
      <c r="B3753" s="6">
        <f>IF(MAX([1]Βοηθητικό!$E$50:$J$50)-2=MAX([1]Βοηθητικό!$E$1:$J$1)-2,'[1]ΣΤΟΙΧΕΙΑ ΕΤΟΥΣ 4'!$BF$50,IF(MAX([1]Βοηθητικό!$E$50:$J$50)-2=MAX([1]Βοηθητικό!$E$1:$J$1)-3,'[1]ΣΤΟΙΧΕΙΑ ΕΤΟΥΣ 3'!$BF$50,IF(MAX([1]Βοηθητικό!$E$50:$J$50)-2=MAX([1]Βοηθητικό!$E$1:$J$1)-4,'[1]ΣΤΟΙΧΕΙΑ ΕΤΟΥΣ 2'!$BF$50,IF(MAX([1]Βοηθητικό!$E$50:$J$50)-2=MAX([1]Βοηθητικό!$E$1:$J$1)-5,'[1]ΣΤΟΙΧΕΙΑ ΕΤΟΥΣ 1'!$BF$50,""))))</f>
        <v>24796</v>
      </c>
      <c r="C3753" s="6">
        <f>IF(MAX([1]Βοηθητικό!$E$50:$J$50)-1=MAX([1]Βοηθητικό!$E$1:$J$1)-1,'[1]ΣΤΟΙΧΕΙΑ ΕΤΟΥΣ 5'!$BF$50,IF(MAX([1]Βοηθητικό!$E$50:$J$50)-1=MAX([1]Βοηθητικό!$E$1:$J$1)-2,'[1]ΣΤΟΙΧΕΙΑ ΕΤΟΥΣ 4'!$BF$50,IF(MAX([1]Βοηθητικό!$E$50:$J$50)-1=MAX([1]Βοηθητικό!$E$1:$J$1)-3,'[1]ΣΤΟΙΧΕΙΑ ΕΤΟΥΣ 3'!$BF$50,IF(MAX([1]Βοηθητικό!$E$50:$J$50)-1=MAX([1]Βοηθητικό!$E$1:$J$1)-4,'[1]ΣΤΟΙΧΕΙΑ ΕΤΟΥΣ 2'!$BF$50,IF(MAX([1]Βοηθητικό!$E$50:$J$50)-1=MAX([1]Βοηθητικό!$E$1:$J$1)-5,'[1]ΣΤΟΙΧΕΙΑ ΕΤΟΥΣ 1'!$BF$50,"")))))</f>
        <v>24796</v>
      </c>
      <c r="D3753" s="7">
        <f>IF(MAX([1]Βοηθητικό!$E$50:$J$50)=MAX([1]Βοηθητικό!$E$1:$J$1),'[1]ΣΤΟΙΧΕΙΑ ΕΤΟΥΣ 6'!$BF$50,IF(MAX([1]Βοηθητικό!$E$50:$J$50)=MAX([1]Βοηθητικό!$E$1:$J$1)-1,'[1]ΣΤΟΙΧΕΙΑ ΕΤΟΥΣ 5'!$BF$50,IF(MAX([1]Βοηθητικό!$E$50:$J$50)=MAX([1]Βοηθητικό!$E$1:$J$1)-2,'[1]ΣΤΟΙΧΕΙΑ ΕΤΟΥΣ 4'!$BF$50,IF(MAX([1]Βοηθητικό!$E$50:$J$50)=MAX([1]Βοηθητικό!$E$1:$J$1)-3,'[1]ΣΤΟΙΧΕΙΑ ΕΤΟΥΣ 3'!$BF$50,IF(MAX([1]Βοηθητικό!$E$50:$J$50)=MAX([1]Βοηθητικό!$E$1:$J$1)-4,'[1]ΣΤΟΙΧΕΙΑ ΕΤΟΥΣ 2'!$BF$50,IF(MAX([1]Βοηθητικό!$E$50:$J$50)=MAX([1]Βοηθητικό!$E$1:$J$1)-5,'[1]ΣΤΟΙΧΕΙΑ ΕΤΟΥΣ 1'!$BF$50,""))))))</f>
        <v>24796</v>
      </c>
    </row>
    <row r="3754" spans="1:4" x14ac:dyDescent="0.25">
      <c r="A3754" s="1" t="s">
        <v>9</v>
      </c>
      <c r="B3754" s="6">
        <f>IF(MAX([1]Βοηθητικό!$E$50:$J$50)-2=MAX([1]Βοηθητικό!$E$1:$J$1)-2,'[1]ΣΤΟΙΧΕΙΑ ΕΤΟΥΣ 4'!$J$50,IF(MAX([1]Βοηθητικό!$E$50:$J$50)-2=MAX([1]Βοηθητικό!$E$1:$J$1)-3,'[1]ΣΤΟΙΧΕΙΑ ΕΤΟΥΣ 3'!$J$50,IF(MAX([1]Βοηθητικό!$E$50:$J$50)-2=MAX([1]Βοηθητικό!$E$1:$J$1)-4,'[1]ΣΤΟΙΧΕΙΑ ΕΤΟΥΣ 2'!$J$50,IF(MAX([1]Βοηθητικό!$E$50:$J$50)-2=MAX([1]Βοηθητικό!$E$1:$J$1)-5,'[1]ΣΤΟΙΧΕΙΑ ΕΤΟΥΣ 1'!$J$50,""))))</f>
        <v>528</v>
      </c>
      <c r="C3754" s="6">
        <f>IF(MAX([1]Βοηθητικό!$E$50:$J$50)-1=MAX([1]Βοηθητικό!$E$1:$J$1)-1,'[1]ΣΤΟΙΧΕΙΑ ΕΤΟΥΣ 5'!$J$50,IF(MAX([1]Βοηθητικό!$E$50:$J$50)-1=MAX([1]Βοηθητικό!$E$1:$J$1)-2,'[1]ΣΤΟΙΧΕΙΑ ΕΤΟΥΣ 4'!$J$50,IF(MAX([1]Βοηθητικό!$E$50:$J$50)-1=MAX([1]Βοηθητικό!$E$1:$J$1)-3,'[1]ΣΤΟΙΧΕΙΑ ΕΤΟΥΣ 3'!$J$50,IF(MAX([1]Βοηθητικό!$E$50:$J$50)-1=MAX([1]Βοηθητικό!$E$1:$J$1)-4,'[1]ΣΤΟΙΧΕΙΑ ΕΤΟΥΣ 2'!$J$50,IF(MAX([1]Βοηθητικό!$E$50:$J$50)-1=MAX([1]Βοηθητικό!$E$1:$J$1)-5,'[1]ΣΤΟΙΧΕΙΑ ΕΤΟΥΣ 1'!$J$50,"")))))</f>
        <v>528</v>
      </c>
      <c r="D3754" s="7">
        <f>IF(MAX([1]Βοηθητικό!$E$50:$J$50)=MAX([1]Βοηθητικό!$E$1:$J$1),'[1]ΣΤΟΙΧΕΙΑ ΕΤΟΥΣ 6'!$J$50,IF(MAX([1]Βοηθητικό!$E$50:$J$50)=MAX([1]Βοηθητικό!$E$1:$J$1)-1,'[1]ΣΤΟΙΧΕΙΑ ΕΤΟΥΣ 5'!$J$50,IF(MAX([1]Βοηθητικό!$E$50:$J$50)=MAX([1]Βοηθητικό!$E$1:$J$1)-2,'[1]ΣΤΟΙΧΕΙΑ ΕΤΟΥΣ 4'!$J$50,IF(MAX([1]Βοηθητικό!$E$50:$J$50)=MAX([1]Βοηθητικό!$E$1:$J$1)-3,'[1]ΣΤΟΙΧΕΙΑ ΕΤΟΥΣ 3'!$J$50,IF(MAX([1]Βοηθητικό!$E$50:$J$50)=MAX([1]Βοηθητικό!$E$1:$J$1)-4,'[1]ΣΤΟΙΧΕΙΑ ΕΤΟΥΣ 2'!$J$50,IF(MAX([1]Βοηθητικό!$E$50:$J$50)=MAX([1]Βοηθητικό!$E$1:$J$1)-5,'[1]ΣΤΟΙΧΕΙΑ ΕΤΟΥΣ 1'!$J$50,""))))))</f>
        <v>528</v>
      </c>
    </row>
    <row r="3755" spans="1:4" x14ac:dyDescent="0.25">
      <c r="A3755" s="1" t="s">
        <v>181</v>
      </c>
      <c r="B3755" s="6">
        <f>IF(MAX([1]Βοηθητικό!$E$50:$J$50)-2=MAX([1]Βοηθητικό!$E$1:$J$1)-2,'[1]ΣΤΟΙΧΕΙΑ ΕΤΟΥΣ 4'!$M$50,IF(MAX([1]Βοηθητικό!$E$50:$J$50)-2=MAX([1]Βοηθητικό!$E$1:$J$1)-3,'[1]ΣΤΟΙΧΕΙΑ ΕΤΟΥΣ 3'!$M$50,IF(MAX([1]Βοηθητικό!$E$50:$J$50)-2=MAX([1]Βοηθητικό!$E$1:$J$1)-4,'[1]ΣΤΟΙΧΕΙΑ ΕΤΟΥΣ 2'!$M$50,IF(MAX([1]Βοηθητικό!$E$50:$J$50)-2=MAX([1]Βοηθητικό!$E$1:$J$1)-5,'[1]ΣΤΟΙΧΕΙΑ ΕΤΟΥΣ 1'!$M$50,""))))</f>
        <v>91209</v>
      </c>
      <c r="C3755" s="6">
        <f>IF(MAX([1]Βοηθητικό!$E$50:$J$50)-1=MAX([1]Βοηθητικό!$E$1:$J$1)-1,'[1]ΣΤΟΙΧΕΙΑ ΕΤΟΥΣ 5'!$M$50,IF(MAX([1]Βοηθητικό!$E$50:$J$50)-1=MAX([1]Βοηθητικό!$E$1:$J$1)-2,'[1]ΣΤΟΙΧΕΙΑ ΕΤΟΥΣ 4'!$M$50,IF(MAX([1]Βοηθητικό!$E$50:$J$50)-1=MAX([1]Βοηθητικό!$E$1:$J$1)-3,'[1]ΣΤΟΙΧΕΙΑ ΕΤΟΥΣ 3'!$M$50,IF(MAX([1]Βοηθητικό!$E$50:$J$50)-1=MAX([1]Βοηθητικό!$E$1:$J$1)-4,'[1]ΣΤΟΙΧΕΙΑ ΕΤΟΥΣ 2'!$M$50,IF(MAX([1]Βοηθητικό!$E$50:$J$50)-1=MAX([1]Βοηθητικό!$E$1:$J$1)-5,'[1]ΣΤΟΙΧΕΙΑ ΕΤΟΥΣ 1'!$M$50,"")))))</f>
        <v>97307</v>
      </c>
      <c r="D3755" s="7">
        <f>IF(MAX([1]Βοηθητικό!$E$50:$J$50)=MAX([1]Βοηθητικό!$E$1:$J$1),'[1]ΣΤΟΙΧΕΙΑ ΕΤΟΥΣ 6'!$M$50,IF(MAX([1]Βοηθητικό!$E$50:$J$50)=MAX([1]Βοηθητικό!$E$1:$J$1)-1,'[1]ΣΤΟΙΧΕΙΑ ΕΤΟΥΣ 5'!$M$50,IF(MAX([1]Βοηθητικό!$E$50:$J$50)=MAX([1]Βοηθητικό!$E$1:$J$1)-2,'[1]ΣΤΟΙΧΕΙΑ ΕΤΟΥΣ 4'!$M$50,IF(MAX([1]Βοηθητικό!$E$50:$J$50)=MAX([1]Βοηθητικό!$E$1:$J$1)-3,'[1]ΣΤΟΙΧΕΙΑ ΕΤΟΥΣ 3'!$M$50,IF(MAX([1]Βοηθητικό!$E$50:$J$50)=MAX([1]Βοηθητικό!$E$1:$J$1)-4,'[1]ΣΤΟΙΧΕΙΑ ΕΤΟΥΣ 2'!$M$50,IF(MAX([1]Βοηθητικό!$E$50:$J$50)=MAX([1]Βοηθητικό!$E$1:$J$1)-5,'[1]ΣΤΟΙΧΕΙΑ ΕΤΟΥΣ 1'!$M$50,""))))))</f>
        <v>101955</v>
      </c>
    </row>
    <row r="3756" spans="1:4" x14ac:dyDescent="0.25">
      <c r="A3756" s="1" t="s">
        <v>182</v>
      </c>
      <c r="B3756" s="6">
        <f>IF(MAX([1]Βοηθητικό!$E$50:$J$50)-2=MAX([1]Βοηθητικό!$E$1:$J$1)-2,'[1]ΣΤΟΙΧΕΙΑ ΕΤΟΥΣ 4'!$BN$50,IF(MAX([1]Βοηθητικό!$E$50:$J$50)-2=MAX([1]Βοηθητικό!$E$1:$J$1)-3,'[1]ΣΤΟΙΧΕΙΑ ΕΤΟΥΣ 3'!$BN$50,IF(MAX([1]Βοηθητικό!$E$50:$J$50)-2=MAX([1]Βοηθητικό!$E$1:$J$1)-4,'[1]ΣΤΟΙΧΕΙΑ ΕΤΟΥΣ 2'!$BN$50,IF(MAX([1]Βοηθητικό!$E$50:$J$50)-2=MAX([1]Βοηθητικό!$E$1:$J$1)-5,'[1]ΣΤΟΙΧΕΙΑ ΕΤΟΥΣ 1'!$BN$50,""))))</f>
        <v>66413</v>
      </c>
      <c r="C3756" s="6">
        <f>IF(MAX([1]Βοηθητικό!$E$50:$J$50)-1=MAX([1]Βοηθητικό!$E$1:$J$1)-1,'[1]ΣΤΟΙΧΕΙΑ ΕΤΟΥΣ 5'!$BN$50,IF(MAX([1]Βοηθητικό!$E$50:$J$50)-1=MAX([1]Βοηθητικό!$E$1:$J$1)-2,'[1]ΣΤΟΙΧΕΙΑ ΕΤΟΥΣ 4'!$BN$50,IF(MAX([1]Βοηθητικό!$E$50:$J$50)-1=MAX([1]Βοηθητικό!$E$1:$J$1)-3,'[1]ΣΤΟΙΧΕΙΑ ΕΤΟΥΣ 3'!$BN$50,IF(MAX([1]Βοηθητικό!$E$50:$J$50)-1=MAX([1]Βοηθητικό!$E$1:$J$1)-4,'[1]ΣΤΟΙΧΕΙΑ ΕΤΟΥΣ 2'!$BN$50,IF(MAX([1]Βοηθητικό!$E$50:$J$50)-1=MAX([1]Βοηθητικό!$E$1:$J$1)-5,'[1]ΣΤΟΙΧΕΙΑ ΕΤΟΥΣ 1'!$BN$50,"")))))</f>
        <v>72511</v>
      </c>
      <c r="D3756" s="7">
        <f>IF(MAX([1]Βοηθητικό!$E$50:$J$50)=MAX([1]Βοηθητικό!$E$1:$J$1),'[1]ΣΤΟΙΧΕΙΑ ΕΤΟΥΣ 6'!$BN$50,IF(MAX([1]Βοηθητικό!$E$50:$J$50)=MAX([1]Βοηθητικό!$E$1:$J$1)-1,'[1]ΣΤΟΙΧΕΙΑ ΕΤΟΥΣ 5'!$BN$50,IF(MAX([1]Βοηθητικό!$E$50:$J$50)=MAX([1]Βοηθητικό!$E$1:$J$1)-2,'[1]ΣΤΟΙΧΕΙΑ ΕΤΟΥΣ 4'!$BN$50,IF(MAX([1]Βοηθητικό!$E$50:$J$50)=MAX([1]Βοηθητικό!$E$1:$J$1)-3,'[1]ΣΤΟΙΧΕΙΑ ΕΤΟΥΣ 3'!$BN$50,IF(MAX([1]Βοηθητικό!$E$50:$J$50)=MAX([1]Βοηθητικό!$E$1:$J$1)-4,'[1]ΣΤΟΙΧΕΙΑ ΕΤΟΥΣ 2'!$BN$50,IF(MAX([1]Βοηθητικό!$E$50:$J$50)=MAX([1]Βοηθητικό!$E$1:$J$1)-5,'[1]ΣΤΟΙΧΕΙΑ ΕΤΟΥΣ 1'!$BN$50,""))))))</f>
        <v>77159</v>
      </c>
    </row>
    <row r="3757" spans="1:4" x14ac:dyDescent="0.25">
      <c r="A3757" s="1" t="s">
        <v>183</v>
      </c>
      <c r="B3757" s="6">
        <f>IF(MAX([1]Βοηθητικό!$E$50:$J$50)-2=MAX([1]Βοηθητικό!$E$1:$J$1)-2,'[1]ΣΤΟΙΧΕΙΑ ΕΤΟΥΣ 4'!$BG$50,IF(MAX([1]Βοηθητικό!$E$50:$J$50)-2=MAX([1]Βοηθητικό!$E$1:$J$1)-3,'[1]ΣΤΟΙΧΕΙΑ ΕΤΟΥΣ 3'!$BG$50,IF(MAX([1]Βοηθητικό!$E$50:$J$50)-2=MAX([1]Βοηθητικό!$E$1:$J$1)-4,'[1]ΣΤΟΙΧΕΙΑ ΕΤΟΥΣ 2'!$BG$50,IF(MAX([1]Βοηθητικό!$E$50:$J$50)-2=MAX([1]Βοηθητικό!$E$1:$J$1)-5,'[1]ΣΤΟΙΧΕΙΑ ΕΤΟΥΣ 1'!$BG$50,""))))</f>
        <v>24796</v>
      </c>
      <c r="C3757" s="6">
        <f>IF(MAX([1]Βοηθητικό!$E$50:$J$50)-1=MAX([1]Βοηθητικό!$E$1:$J$1)-1,'[1]ΣΤΟΙΧΕΙΑ ΕΤΟΥΣ 5'!$BG$50,IF(MAX([1]Βοηθητικό!$E$50:$J$50)-1=MAX([1]Βοηθητικό!$E$1:$J$1)-2,'[1]ΣΤΟΙΧΕΙΑ ΕΤΟΥΣ 4'!$BG$50,IF(MAX([1]Βοηθητικό!$E$50:$J$50)-1=MAX([1]Βοηθητικό!$E$1:$J$1)-3,'[1]ΣΤΟΙΧΕΙΑ ΕΤΟΥΣ 3'!$BG$50,IF(MAX([1]Βοηθητικό!$E$50:$J$50)-1=MAX([1]Βοηθητικό!$E$1:$J$1)-4,'[1]ΣΤΟΙΧΕΙΑ ΕΤΟΥΣ 2'!$BG$50,IF(MAX([1]Βοηθητικό!$E$50:$J$50)-1=MAX([1]Βοηθητικό!$E$1:$J$1)-5,'[1]ΣΤΟΙΧΕΙΑ ΕΤΟΥΣ 1'!$BG$50,"")))))</f>
        <v>24796</v>
      </c>
      <c r="D3757" s="7">
        <f>IF(MAX([1]Βοηθητικό!$E$50:$J$50)=MAX([1]Βοηθητικό!$E$1:$J$1),'[1]ΣΤΟΙΧΕΙΑ ΕΤΟΥΣ 6'!$BG$50,IF(MAX([1]Βοηθητικό!$E$50:$J$50)=MAX([1]Βοηθητικό!$E$1:$J$1)-1,'[1]ΣΤΟΙΧΕΙΑ ΕΤΟΥΣ 5'!$BG$50,IF(MAX([1]Βοηθητικό!$E$50:$J$50)=MAX([1]Βοηθητικό!$E$1:$J$1)-2,'[1]ΣΤΟΙΧΕΙΑ ΕΤΟΥΣ 4'!$BG$50,IF(MAX([1]Βοηθητικό!$E$50:$J$50)=MAX([1]Βοηθητικό!$E$1:$J$1)-3,'[1]ΣΤΟΙΧΕΙΑ ΕΤΟΥΣ 3'!$BG$50,IF(MAX([1]Βοηθητικό!$E$50:$J$50)=MAX([1]Βοηθητικό!$E$1:$J$1)-4,'[1]ΣΤΟΙΧΕΙΑ ΕΤΟΥΣ 2'!$BG$50,IF(MAX([1]Βοηθητικό!$E$50:$J$50)=MAX([1]Βοηθητικό!$E$1:$J$1)-5,'[1]ΣΤΟΙΧΕΙΑ ΕΤΟΥΣ 1'!$BG$50,""))))))</f>
        <v>24796</v>
      </c>
    </row>
    <row r="3758" spans="1:4" x14ac:dyDescent="0.25">
      <c r="A3758" s="1" t="s">
        <v>66</v>
      </c>
      <c r="B3758" s="6">
        <f>IF(MAX([1]Βοηθητικό!$E$50:$J$50)-2=MAX([1]Βοηθητικό!$E$1:$J$1)-2,'[1]ΣΤΟΙΧΕΙΑ ΕΤΟΥΣ 4'!$BO$50,IF(MAX([1]Βοηθητικό!$E$50:$J$50)-2=MAX([1]Βοηθητικό!$E$1:$J$1)-3,'[1]ΣΤΟΙΧΕΙΑ ΕΤΟΥΣ 3'!$BO$50,IF(MAX([1]Βοηθητικό!$E$50:$J$50)-2=MAX([1]Βοηθητικό!$E$1:$J$1)-4,'[1]ΣΤΟΙΧΕΙΑ ΕΤΟΥΣ 2'!$BO$50,IF(MAX([1]Βοηθητικό!$E$50:$J$50)-2=MAX([1]Βοηθητικό!$E$1:$J$1)-5,'[1]ΣΤΟΙΧΕΙΑ ΕΤΟΥΣ 1'!$BO$50,""))))</f>
        <v>0</v>
      </c>
      <c r="C3758" s="6">
        <f>IF(MAX([1]Βοηθητικό!$E$50:$J$50)-1=MAX([1]Βοηθητικό!$E$1:$J$1)-1,'[1]ΣΤΟΙΧΕΙΑ ΕΤΟΥΣ 5'!$BO$50,IF(MAX([1]Βοηθητικό!$E$50:$J$50)-1=MAX([1]Βοηθητικό!$E$1:$J$1)-2,'[1]ΣΤΟΙΧΕΙΑ ΕΤΟΥΣ 4'!$BO$50,IF(MAX([1]Βοηθητικό!$E$50:$J$50)-1=MAX([1]Βοηθητικό!$E$1:$J$1)-3,'[1]ΣΤΟΙΧΕΙΑ ΕΤΟΥΣ 3'!$BO$50,IF(MAX([1]Βοηθητικό!$E$50:$J$50)-1=MAX([1]Βοηθητικό!$E$1:$J$1)-4,'[1]ΣΤΟΙΧΕΙΑ ΕΤΟΥΣ 2'!$BO$50,IF(MAX([1]Βοηθητικό!$E$50:$J$50)-1=MAX([1]Βοηθητικό!$E$1:$J$1)-5,'[1]ΣΤΟΙΧΕΙΑ ΕΤΟΥΣ 1'!$BO$50,"")))))</f>
        <v>0</v>
      </c>
      <c r="D3758" s="7">
        <f>IF(MAX([1]Βοηθητικό!$E$50:$J$50)=MAX([1]Βοηθητικό!$E$1:$J$1),'[1]ΣΤΟΙΧΕΙΑ ΕΤΟΥΣ 6'!$BO$50,IF(MAX([1]Βοηθητικό!$E$50:$J$50)=MAX([1]Βοηθητικό!$E$1:$J$1)-1,'[1]ΣΤΟΙΧΕΙΑ ΕΤΟΥΣ 5'!$BO$50,IF(MAX([1]Βοηθητικό!$E$50:$J$50)=MAX([1]Βοηθητικό!$E$1:$J$1)-2,'[1]ΣΤΟΙΧΕΙΑ ΕΤΟΥΣ 4'!$BO$50,IF(MAX([1]Βοηθητικό!$E$50:$J$50)=MAX([1]Βοηθητικό!$E$1:$J$1)-3,'[1]ΣΤΟΙΧΕΙΑ ΕΤΟΥΣ 3'!$BO$50,IF(MAX([1]Βοηθητικό!$E$50:$J$50)=MAX([1]Βοηθητικό!$E$1:$J$1)-4,'[1]ΣΤΟΙΧΕΙΑ ΕΤΟΥΣ 2'!$BO$50,IF(MAX([1]Βοηθητικό!$E$50:$J$50)=MAX([1]Βοηθητικό!$E$1:$J$1)-5,'[1]ΣΤΟΙΧΕΙΑ ΕΤΟΥΣ 1'!$BO$50,""))))))</f>
        <v>0</v>
      </c>
    </row>
    <row r="3759" spans="1:4" x14ac:dyDescent="0.25">
      <c r="A3759" s="1" t="s">
        <v>13</v>
      </c>
      <c r="B3759" s="6">
        <f>IF(MAX([1]Βοηθητικό!$E$50:$J$50)-2=MAX([1]Βοηθητικό!$E$1:$J$1)-2,'[1]ΣΤΟΙΧΕΙΑ ΕΤΟΥΣ 4'!$N$50,IF(MAX([1]Βοηθητικό!$E$50:$J$50)-2=MAX([1]Βοηθητικό!$E$1:$J$1)-3,'[1]ΣΤΟΙΧΕΙΑ ΕΤΟΥΣ 3'!$N$50,IF(MAX([1]Βοηθητικό!$E$50:$J$50)-2=MAX([1]Βοηθητικό!$E$1:$J$1)-4,'[1]ΣΤΟΙΧΕΙΑ ΕΤΟΥΣ 2'!$N$50,IF(MAX([1]Βοηθητικό!$E$50:$J$50)-2=MAX([1]Βοηθητικό!$E$1:$J$1)-5,'[1]ΣΤΟΙΧΕΙΑ ΕΤΟΥΣ 1'!$N$50,""))))</f>
        <v>0</v>
      </c>
      <c r="C3759" s="6">
        <f>IF(MAX([1]Βοηθητικό!$E$50:$J$50)-1=MAX([1]Βοηθητικό!$E$1:$J$1)-1,'[1]ΣΤΟΙΧΕΙΑ ΕΤΟΥΣ 5'!$N$50,IF(MAX([1]Βοηθητικό!$E$50:$J$50)-1=MAX([1]Βοηθητικό!$E$1:$J$1)-2,'[1]ΣΤΟΙΧΕΙΑ ΕΤΟΥΣ 4'!$N$50,IF(MAX([1]Βοηθητικό!$E$50:$J$50)-1=MAX([1]Βοηθητικό!$E$1:$J$1)-3,'[1]ΣΤΟΙΧΕΙΑ ΕΤΟΥΣ 3'!$N$50,IF(MAX([1]Βοηθητικό!$E$50:$J$50)-1=MAX([1]Βοηθητικό!$E$1:$J$1)-4,'[1]ΣΤΟΙΧΕΙΑ ΕΤΟΥΣ 2'!$N$50,IF(MAX([1]Βοηθητικό!$E$50:$J$50)-1=MAX([1]Βοηθητικό!$E$1:$J$1)-5,'[1]ΣΤΟΙΧΕΙΑ ΕΤΟΥΣ 1'!$N$50,"")))))</f>
        <v>0</v>
      </c>
      <c r="D3759" s="7">
        <f>IF(MAX([1]Βοηθητικό!$E$50:$J$50)=MAX([1]Βοηθητικό!$E$1:$J$1),'[1]ΣΤΟΙΧΕΙΑ ΕΤΟΥΣ 6'!$N$50,IF(MAX([1]Βοηθητικό!$E$50:$J$50)=MAX([1]Βοηθητικό!$E$1:$J$1)-1,'[1]ΣΤΟΙΧΕΙΑ ΕΤΟΥΣ 5'!$N$50,IF(MAX([1]Βοηθητικό!$E$50:$J$50)=MAX([1]Βοηθητικό!$E$1:$J$1)-2,'[1]ΣΤΟΙΧΕΙΑ ΕΤΟΥΣ 4'!$N$50,IF(MAX([1]Βοηθητικό!$E$50:$J$50)=MAX([1]Βοηθητικό!$E$1:$J$1)-3,'[1]ΣΤΟΙΧΕΙΑ ΕΤΟΥΣ 3'!$N$50,IF(MAX([1]Βοηθητικό!$E$50:$J$50)=MAX([1]Βοηθητικό!$E$1:$J$1)-4,'[1]ΣΤΟΙΧΕΙΑ ΕΤΟΥΣ 2'!$N$50,IF(MAX([1]Βοηθητικό!$E$50:$J$50)=MAX([1]Βοηθητικό!$E$1:$J$1)-5,'[1]ΣΤΟΙΧΕΙΑ ΕΤΟΥΣ 1'!$N$50,""))))))</f>
        <v>0</v>
      </c>
    </row>
    <row r="3760" spans="1:4" x14ac:dyDescent="0.25">
      <c r="A3760" s="1" t="s">
        <v>14</v>
      </c>
      <c r="B3760" s="6">
        <f>IF(MAX([1]Βοηθητικό!$E$50:$J$50)-2=MAX([1]Βοηθητικό!$E$1:$J$1)-2,'[1]ΣΤΟΙΧΕΙΑ ΕΤΟΥΣ 4'!$O$50,IF(MAX([1]Βοηθητικό!$E$50:$J$50)-2=MAX([1]Βοηθητικό!$E$1:$J$1)-3,'[1]ΣΤΟΙΧΕΙΑ ΕΤΟΥΣ 3'!$O$50,IF(MAX([1]Βοηθητικό!$E$50:$J$50)-2=MAX([1]Βοηθητικό!$E$1:$J$1)-4,'[1]ΣΤΟΙΧΕΙΑ ΕΤΟΥΣ 2'!$O$50,IF(MAX([1]Βοηθητικό!$E$50:$J$50)-2=MAX([1]Βοηθητικό!$E$1:$J$1)-5,'[1]ΣΤΟΙΧΕΙΑ ΕΤΟΥΣ 1'!$O$50,""))))</f>
        <v>0</v>
      </c>
      <c r="C3760" s="6">
        <f>IF(MAX([1]Βοηθητικό!$E$50:$J$50)-1=MAX([1]Βοηθητικό!$E$1:$J$1)-1,'[1]ΣΤΟΙΧΕΙΑ ΕΤΟΥΣ 5'!$O$50,IF(MAX([1]Βοηθητικό!$E$50:$J$50)-1=MAX([1]Βοηθητικό!$E$1:$J$1)-2,'[1]ΣΤΟΙΧΕΙΑ ΕΤΟΥΣ 4'!$O$50,IF(MAX([1]Βοηθητικό!$E$50:$J$50)-1=MAX([1]Βοηθητικό!$E$1:$J$1)-3,'[1]ΣΤΟΙΧΕΙΑ ΕΤΟΥΣ 3'!$O$50,IF(MAX([1]Βοηθητικό!$E$50:$J$50)-1=MAX([1]Βοηθητικό!$E$1:$J$1)-4,'[1]ΣΤΟΙΧΕΙΑ ΕΤΟΥΣ 2'!$O$50,IF(MAX([1]Βοηθητικό!$E$50:$J$50)-1=MAX([1]Βοηθητικό!$E$1:$J$1)-5,'[1]ΣΤΟΙΧΕΙΑ ΕΤΟΥΣ 1'!$O$50,"")))))</f>
        <v>0</v>
      </c>
      <c r="D3760" s="7">
        <f>IF(MAX([1]Βοηθητικό!$E$50:$J$50)=MAX([1]Βοηθητικό!$E$1:$J$1),'[1]ΣΤΟΙΧΕΙΑ ΕΤΟΥΣ 6'!$O$50,IF(MAX([1]Βοηθητικό!$E$50:$J$50)=MAX([1]Βοηθητικό!$E$1:$J$1)-1,'[1]ΣΤΟΙΧΕΙΑ ΕΤΟΥΣ 5'!$O$50,IF(MAX([1]Βοηθητικό!$E$50:$J$50)=MAX([1]Βοηθητικό!$E$1:$J$1)-2,'[1]ΣΤΟΙΧΕΙΑ ΕΤΟΥΣ 4'!$O$50,IF(MAX([1]Βοηθητικό!$E$50:$J$50)=MAX([1]Βοηθητικό!$E$1:$J$1)-3,'[1]ΣΤΟΙΧΕΙΑ ΕΤΟΥΣ 3'!$O$50,IF(MAX([1]Βοηθητικό!$E$50:$J$50)=MAX([1]Βοηθητικό!$E$1:$J$1)-4,'[1]ΣΤΟΙΧΕΙΑ ΕΤΟΥΣ 2'!$O$50,IF(MAX([1]Βοηθητικό!$E$50:$J$50)=MAX([1]Βοηθητικό!$E$1:$J$1)-5,'[1]ΣΤΟΙΧΕΙΑ ΕΤΟΥΣ 1'!$O$50,""))))))</f>
        <v>0</v>
      </c>
    </row>
    <row r="3761" spans="1:4" x14ac:dyDescent="0.25">
      <c r="A3761" s="1" t="s">
        <v>15</v>
      </c>
      <c r="B3761" s="6">
        <f>IF(MAX([1]Βοηθητικό!$E$50:$J$50)-2=MAX([1]Βοηθητικό!$E$1:$J$1)-2,'[1]ΣΤΟΙΧΕΙΑ ΕΤΟΥΣ 4'!$P$50,IF(MAX([1]Βοηθητικό!$E$50:$J$50)-2=MAX([1]Βοηθητικό!$E$1:$J$1)-3,'[1]ΣΤΟΙΧΕΙΑ ΕΤΟΥΣ 3'!$P$50,IF(MAX([1]Βοηθητικό!$E$50:$J$50)-2=MAX([1]Βοηθητικό!$E$1:$J$1)-4,'[1]ΣΤΟΙΧΕΙΑ ΕΤΟΥΣ 2'!$P$50,IF(MAX([1]Βοηθητικό!$E$50:$J$50)-2=MAX([1]Βοηθητικό!$E$1:$J$1)-5,'[1]ΣΤΟΙΧΕΙΑ ΕΤΟΥΣ 1'!$P$50,""))))</f>
        <v>31019</v>
      </c>
      <c r="C3761" s="6">
        <f>IF(MAX([1]Βοηθητικό!$E$50:$J$50)-1=MAX([1]Βοηθητικό!$E$1:$J$1)-1,'[1]ΣΤΟΙΧΕΙΑ ΕΤΟΥΣ 5'!$P$50,IF(MAX([1]Βοηθητικό!$E$50:$J$50)-1=MAX([1]Βοηθητικό!$E$1:$J$1)-2,'[1]ΣΤΟΙΧΕΙΑ ΕΤΟΥΣ 4'!$P$50,IF(MAX([1]Βοηθητικό!$E$50:$J$50)-1=MAX([1]Βοηθητικό!$E$1:$J$1)-3,'[1]ΣΤΟΙΧΕΙΑ ΕΤΟΥΣ 3'!$P$50,IF(MAX([1]Βοηθητικό!$E$50:$J$50)-1=MAX([1]Βοηθητικό!$E$1:$J$1)-4,'[1]ΣΤΟΙΧΕΙΑ ΕΤΟΥΣ 2'!$P$50,IF(MAX([1]Βοηθητικό!$E$50:$J$50)-1=MAX([1]Βοηθητικό!$E$1:$J$1)-5,'[1]ΣΤΟΙΧΕΙΑ ΕΤΟΥΣ 1'!$P$50,"")))))</f>
        <v>30098</v>
      </c>
      <c r="D3761" s="7">
        <f>IF(MAX([1]Βοηθητικό!$E$50:$J$50)=MAX([1]Βοηθητικό!$E$1:$J$1),'[1]ΣΤΟΙΧΕΙΑ ΕΤΟΥΣ 6'!$P$50,IF(MAX([1]Βοηθητικό!$E$50:$J$50)=MAX([1]Βοηθητικό!$E$1:$J$1)-1,'[1]ΣΤΟΙΧΕΙΑ ΕΤΟΥΣ 5'!$P$50,IF(MAX([1]Βοηθητικό!$E$50:$J$50)=MAX([1]Βοηθητικό!$E$1:$J$1)-2,'[1]ΣΤΟΙΧΕΙΑ ΕΤΟΥΣ 4'!$P$50,IF(MAX([1]Βοηθητικό!$E$50:$J$50)=MAX([1]Βοηθητικό!$E$1:$J$1)-3,'[1]ΣΤΟΙΧΕΙΑ ΕΤΟΥΣ 3'!$P$50,IF(MAX([1]Βοηθητικό!$E$50:$J$50)=MAX([1]Βοηθητικό!$E$1:$J$1)-4,'[1]ΣΤΟΙΧΕΙΑ ΕΤΟΥΣ 2'!$P$50,IF(MAX([1]Βοηθητικό!$E$50:$J$50)=MAX([1]Βοηθητικό!$E$1:$J$1)-5,'[1]ΣΤΟΙΧΕΙΑ ΕΤΟΥΣ 1'!$P$50,""))))))</f>
        <v>31318</v>
      </c>
    </row>
    <row r="3762" spans="1:4" x14ac:dyDescent="0.25">
      <c r="A3762" s="1" t="s">
        <v>16</v>
      </c>
      <c r="B3762" s="6">
        <f>IF(MAX([1]Βοηθητικό!$E$50:$J$50)-2=MAX([1]Βοηθητικό!$E$1:$J$1)-2,'[1]ΣΤΟΙΧΕΙΑ ΕΤΟΥΣ 4'!$Q$50,IF(MAX([1]Βοηθητικό!$E$50:$J$50)-2=MAX([1]Βοηθητικό!$E$1:$J$1)-3,'[1]ΣΤΟΙΧΕΙΑ ΕΤΟΥΣ 3'!$Q$50,IF(MAX([1]Βοηθητικό!$E$50:$J$50)-2=MAX([1]Βοηθητικό!$E$1:$J$1)-4,'[1]ΣΤΟΙΧΕΙΑ ΕΤΟΥΣ 2'!$Q$50,IF(MAX([1]Βοηθητικό!$E$50:$J$50)-2=MAX([1]Βοηθητικό!$E$1:$J$1)-5,'[1]ΣΤΟΙΧΕΙΑ ΕΤΟΥΣ 1'!$Q$50,""))))</f>
        <v>26894</v>
      </c>
      <c r="C3762" s="6">
        <f>IF(MAX([1]Βοηθητικό!$E$50:$J$50)-1=MAX([1]Βοηθητικό!$E$1:$J$1)-1,'[1]ΣΤΟΙΧΕΙΑ ΕΤΟΥΣ 5'!$Q$50,IF(MAX([1]Βοηθητικό!$E$50:$J$50)-1=MAX([1]Βοηθητικό!$E$1:$J$1)-2,'[1]ΣΤΟΙΧΕΙΑ ΕΤΟΥΣ 4'!$Q$50,IF(MAX([1]Βοηθητικό!$E$50:$J$50)-1=MAX([1]Βοηθητικό!$E$1:$J$1)-3,'[1]ΣΤΟΙΧΕΙΑ ΕΤΟΥΣ 3'!$Q$50,IF(MAX([1]Βοηθητικό!$E$50:$J$50)-1=MAX([1]Βοηθητικό!$E$1:$J$1)-4,'[1]ΣΤΟΙΧΕΙΑ ΕΤΟΥΣ 2'!$Q$50,IF(MAX([1]Βοηθητικό!$E$50:$J$50)-1=MAX([1]Βοηθητικό!$E$1:$J$1)-5,'[1]ΣΤΟΙΧΕΙΑ ΕΤΟΥΣ 1'!$Q$50,"")))))</f>
        <v>26110</v>
      </c>
      <c r="D3762" s="7">
        <f>IF(MAX([1]Βοηθητικό!$E$50:$J$50)=MAX([1]Βοηθητικό!$E$1:$J$1),'[1]ΣΤΟΙΧΕΙΑ ΕΤΟΥΣ 6'!$Q$50,IF(MAX([1]Βοηθητικό!$E$50:$J$50)=MAX([1]Βοηθητικό!$E$1:$J$1)-1,'[1]ΣΤΟΙΧΕΙΑ ΕΤΟΥΣ 5'!$Q$50,IF(MAX([1]Βοηθητικό!$E$50:$J$50)=MAX([1]Βοηθητικό!$E$1:$J$1)-2,'[1]ΣΤΟΙΧΕΙΑ ΕΤΟΥΣ 4'!$Q$50,IF(MAX([1]Βοηθητικό!$E$50:$J$50)=MAX([1]Βοηθητικό!$E$1:$J$1)-3,'[1]ΣΤΟΙΧΕΙΑ ΕΤΟΥΣ 3'!$Q$50,IF(MAX([1]Βοηθητικό!$E$50:$J$50)=MAX([1]Βοηθητικό!$E$1:$J$1)-4,'[1]ΣΤΟΙΧΕΙΑ ΕΤΟΥΣ 2'!$Q$50,IF(MAX([1]Βοηθητικό!$E$50:$J$50)=MAX([1]Βοηθητικό!$E$1:$J$1)-5,'[1]ΣΤΟΙΧΕΙΑ ΕΤΟΥΣ 1'!$Q$50,""))))))</f>
        <v>27168</v>
      </c>
    </row>
    <row r="3763" spans="1:4" x14ac:dyDescent="0.25">
      <c r="A3763" s="1" t="s">
        <v>184</v>
      </c>
      <c r="B3763" s="6">
        <f>IF(MAX([1]Βοηθητικό!$E$50:$J$50)-2=MAX([1]Βοηθητικό!$E$1:$J$1)-2,'[1]ΣΤΟΙΧΕΙΑ ΕΤΟΥΣ 4'!$R$50,IF(MAX([1]Βοηθητικό!$E$50:$J$50)-2=MAX([1]Βοηθητικό!$E$1:$J$1)-3,'[1]ΣΤΟΙΧΕΙΑ ΕΤΟΥΣ 3'!$R$50,IF(MAX([1]Βοηθητικό!$E$50:$J$50)-2=MAX([1]Βοηθητικό!$E$1:$J$1)-4,'[1]ΣΤΟΙΧΕΙΑ ΕΤΟΥΣ 2'!$R$50,IF(MAX([1]Βοηθητικό!$E$50:$J$50)-2=MAX([1]Βοηθητικό!$E$1:$J$1)-5,'[1]ΣΤΟΙΧΕΙΑ ΕΤΟΥΣ 1'!$R$50,""))))</f>
        <v>0</v>
      </c>
      <c r="C3763" s="6">
        <f>IF(MAX([1]Βοηθητικό!$E$50:$J$50)-1=MAX([1]Βοηθητικό!$E$1:$J$1)-1,'[1]ΣΤΟΙΧΕΙΑ ΕΤΟΥΣ 5'!$R$50,IF(MAX([1]Βοηθητικό!$E$50:$J$50)-1=MAX([1]Βοηθητικό!$E$1:$J$1)-2,'[1]ΣΤΟΙΧΕΙΑ ΕΤΟΥΣ 4'!$R$50,IF(MAX([1]Βοηθητικό!$E$50:$J$50)-1=MAX([1]Βοηθητικό!$E$1:$J$1)-3,'[1]ΣΤΟΙΧΕΙΑ ΕΤΟΥΣ 3'!$R$50,IF(MAX([1]Βοηθητικό!$E$50:$J$50)-1=MAX([1]Βοηθητικό!$E$1:$J$1)-4,'[1]ΣΤΟΙΧΕΙΑ ΕΤΟΥΣ 2'!$R$50,IF(MAX([1]Βοηθητικό!$E$50:$J$50)-1=MAX([1]Βοηθητικό!$E$1:$J$1)-5,'[1]ΣΤΟΙΧΕΙΑ ΕΤΟΥΣ 1'!$R$50,"")))))</f>
        <v>0</v>
      </c>
      <c r="D3763" s="7">
        <f>IF(MAX([1]Βοηθητικό!$E$50:$J$50)=MAX([1]Βοηθητικό!$E$1:$J$1),'[1]ΣΤΟΙΧΕΙΑ ΕΤΟΥΣ 6'!$R$50,IF(MAX([1]Βοηθητικό!$E$50:$J$50)=MAX([1]Βοηθητικό!$E$1:$J$1)-1,'[1]ΣΤΟΙΧΕΙΑ ΕΤΟΥΣ 5'!$R$50,IF(MAX([1]Βοηθητικό!$E$50:$J$50)=MAX([1]Βοηθητικό!$E$1:$J$1)-2,'[1]ΣΤΟΙΧΕΙΑ ΕΤΟΥΣ 4'!$R$50,IF(MAX([1]Βοηθητικό!$E$50:$J$50)=MAX([1]Βοηθητικό!$E$1:$J$1)-3,'[1]ΣΤΟΙΧΕΙΑ ΕΤΟΥΣ 3'!$R$50,IF(MAX([1]Βοηθητικό!$E$50:$J$50)=MAX([1]Βοηθητικό!$E$1:$J$1)-4,'[1]ΣΤΟΙΧΕΙΑ ΕΤΟΥΣ 2'!$R$50,IF(MAX([1]Βοηθητικό!$E$50:$J$50)=MAX([1]Βοηθητικό!$E$1:$J$1)-5,'[1]ΣΤΟΙΧΕΙΑ ΕΤΟΥΣ 1'!$R$50,""))))))</f>
        <v>0</v>
      </c>
    </row>
    <row r="3764" spans="1:4" x14ac:dyDescent="0.25">
      <c r="A3764" s="1" t="s">
        <v>18</v>
      </c>
      <c r="B3764" s="6">
        <f>IF(MAX([1]Βοηθητικό!$E$50:$J$50)-2=MAX([1]Βοηθητικό!$E$1:$J$1)-2,'[1]ΣΤΟΙΧΕΙΑ ΕΤΟΥΣ 4'!$S$50,IF(MAX([1]Βοηθητικό!$E$50:$J$50)-2=MAX([1]Βοηθητικό!$E$1:$J$1)-3,'[1]ΣΤΟΙΧΕΙΑ ΕΤΟΥΣ 3'!$S$50,IF(MAX([1]Βοηθητικό!$E$50:$J$50)-2=MAX([1]Βοηθητικό!$E$1:$J$1)-4,'[1]ΣΤΟΙΧΕΙΑ ΕΤΟΥΣ 2'!$S$50,IF(MAX([1]Βοηθητικό!$E$50:$J$50)-2=MAX([1]Βοηθητικό!$E$1:$J$1)-5,'[1]ΣΤΟΙΧΕΙΑ ΕΤΟΥΣ 1'!$S$50,""))))</f>
        <v>4125</v>
      </c>
      <c r="C3764" s="6">
        <f>IF(MAX([1]Βοηθητικό!$E$50:$J$50)-1=MAX([1]Βοηθητικό!$E$1:$J$1)-1,'[1]ΣΤΟΙΧΕΙΑ ΕΤΟΥΣ 5'!$S$50,IF(MAX([1]Βοηθητικό!$E$50:$J$50)-1=MAX([1]Βοηθητικό!$E$1:$J$1)-2,'[1]ΣΤΟΙΧΕΙΑ ΕΤΟΥΣ 4'!$S$50,IF(MAX([1]Βοηθητικό!$E$50:$J$50)-1=MAX([1]Βοηθητικό!$E$1:$J$1)-3,'[1]ΣΤΟΙΧΕΙΑ ΕΤΟΥΣ 3'!$S$50,IF(MAX([1]Βοηθητικό!$E$50:$J$50)-1=MAX([1]Βοηθητικό!$E$1:$J$1)-4,'[1]ΣΤΟΙΧΕΙΑ ΕΤΟΥΣ 2'!$S$50,IF(MAX([1]Βοηθητικό!$E$50:$J$50)-1=MAX([1]Βοηθητικό!$E$1:$J$1)-5,'[1]ΣΤΟΙΧΕΙΑ ΕΤΟΥΣ 1'!$S$50,"")))))</f>
        <v>3988</v>
      </c>
      <c r="D3764" s="7">
        <f>IF(MAX([1]Βοηθητικό!$E$50:$J$50)=MAX([1]Βοηθητικό!$E$1:$J$1),'[1]ΣΤΟΙΧΕΙΑ ΕΤΟΥΣ 6'!$S$50,IF(MAX([1]Βοηθητικό!$E$50:$J$50)=MAX([1]Βοηθητικό!$E$1:$J$1)-1,'[1]ΣΤΟΙΧΕΙΑ ΕΤΟΥΣ 5'!$S$50,IF(MAX([1]Βοηθητικό!$E$50:$J$50)=MAX([1]Βοηθητικό!$E$1:$J$1)-2,'[1]ΣΤΟΙΧΕΙΑ ΕΤΟΥΣ 4'!$S$50,IF(MAX([1]Βοηθητικό!$E$50:$J$50)=MAX([1]Βοηθητικό!$E$1:$J$1)-3,'[1]ΣΤΟΙΧΕΙΑ ΕΤΟΥΣ 3'!$S$50,IF(MAX([1]Βοηθητικό!$E$50:$J$50)=MAX([1]Βοηθητικό!$E$1:$J$1)-4,'[1]ΣΤΟΙΧΕΙΑ ΕΤΟΥΣ 2'!$S$50,IF(MAX([1]Βοηθητικό!$E$50:$J$50)=MAX([1]Βοηθητικό!$E$1:$J$1)-5,'[1]ΣΤΟΙΧΕΙΑ ΕΤΟΥΣ 1'!$S$50,""))))))</f>
        <v>4150</v>
      </c>
    </row>
    <row r="3765" spans="1:4" x14ac:dyDescent="0.25">
      <c r="A3765" s="1" t="s">
        <v>19</v>
      </c>
      <c r="B3765" s="6">
        <f>IF(MAX([1]Βοηθητικό!$E$50:$J$50)-2=MAX([1]Βοηθητικό!$E$1:$J$1)-2,'[1]ΣΤΟΙΧΕΙΑ ΕΤΟΥΣ 4'!$T$50,IF(MAX([1]Βοηθητικό!$E$50:$J$50)-2=MAX([1]Βοηθητικό!$E$1:$J$1)-3,'[1]ΣΤΟΙΧΕΙΑ ΕΤΟΥΣ 3'!$T$50,IF(MAX([1]Βοηθητικό!$E$50:$J$50)-2=MAX([1]Βοηθητικό!$E$1:$J$1)-4,'[1]ΣΤΟΙΧΕΙΑ ΕΤΟΥΣ 2'!$T$50,IF(MAX([1]Βοηθητικό!$E$50:$J$50)-2=MAX([1]Βοηθητικό!$E$1:$J$1)-5,'[1]ΣΤΟΙΧΕΙΑ ΕΤΟΥΣ 1'!$T$50,""))))</f>
        <v>250928</v>
      </c>
      <c r="C3765" s="6">
        <f>IF(MAX([1]Βοηθητικό!$E$50:$J$50)-1=MAX([1]Βοηθητικό!$E$1:$J$1)-1,'[1]ΣΤΟΙΧΕΙΑ ΕΤΟΥΣ 5'!$T$50,IF(MAX([1]Βοηθητικό!$E$50:$J$50)-1=MAX([1]Βοηθητικό!$E$1:$J$1)-2,'[1]ΣΤΟΙΧΕΙΑ ΕΤΟΥΣ 4'!$T$50,IF(MAX([1]Βοηθητικό!$E$50:$J$50)-1=MAX([1]Βοηθητικό!$E$1:$J$1)-3,'[1]ΣΤΟΙΧΕΙΑ ΕΤΟΥΣ 3'!$T$50,IF(MAX([1]Βοηθητικό!$E$50:$J$50)-1=MAX([1]Βοηθητικό!$E$1:$J$1)-4,'[1]ΣΤΟΙΧΕΙΑ ΕΤΟΥΣ 2'!$T$50,IF(MAX([1]Βοηθητικό!$E$50:$J$50)-1=MAX([1]Βοηθητικό!$E$1:$J$1)-5,'[1]ΣΤΟΙΧΕΙΑ ΕΤΟΥΣ 1'!$T$50,"")))))</f>
        <v>326925</v>
      </c>
      <c r="D3765" s="7">
        <f>IF(MAX([1]Βοηθητικό!$E$50:$J$50)=MAX([1]Βοηθητικό!$E$1:$J$1),'[1]ΣΤΟΙΧΕΙΑ ΕΤΟΥΣ 6'!$T$50,IF(MAX([1]Βοηθητικό!$E$50:$J$50)=MAX([1]Βοηθητικό!$E$1:$J$1)-1,'[1]ΣΤΟΙΧΕΙΑ ΕΤΟΥΣ 5'!$T$50,IF(MAX([1]Βοηθητικό!$E$50:$J$50)=MAX([1]Βοηθητικό!$E$1:$J$1)-2,'[1]ΣΤΟΙΧΕΙΑ ΕΤΟΥΣ 4'!$T$50,IF(MAX([1]Βοηθητικό!$E$50:$J$50)=MAX([1]Βοηθητικό!$E$1:$J$1)-3,'[1]ΣΤΟΙΧΕΙΑ ΕΤΟΥΣ 3'!$T$50,IF(MAX([1]Βοηθητικό!$E$50:$J$50)=MAX([1]Βοηθητικό!$E$1:$J$1)-4,'[1]ΣΤΟΙΧΕΙΑ ΕΤΟΥΣ 2'!$T$50,IF(MAX([1]Βοηθητικό!$E$50:$J$50)=MAX([1]Βοηθητικό!$E$1:$J$1)-5,'[1]ΣΤΟΙΧΕΙΑ ΕΤΟΥΣ 1'!$T$50,""))))))</f>
        <v>222838</v>
      </c>
    </row>
    <row r="3766" spans="1:4" x14ac:dyDescent="0.25">
      <c r="A3766" s="1" t="s">
        <v>185</v>
      </c>
      <c r="B3766" s="6">
        <f>IF(MAX([1]Βοηθητικό!$E$50:$J$50)-2=MAX([1]Βοηθητικό!$E$1:$J$1)-2,'[1]ΣΤΟΙΧΕΙΑ ΕΤΟΥΣ 4'!$U$50,IF(MAX([1]Βοηθητικό!$E$50:$J$50)-2=MAX([1]Βοηθητικό!$E$1:$J$1)-3,'[1]ΣΤΟΙΧΕΙΑ ΕΤΟΥΣ 3'!$U$50,IF(MAX([1]Βοηθητικό!$E$50:$J$50)-2=MAX([1]Βοηθητικό!$E$1:$J$1)-4,'[1]ΣΤΟΙΧΕΙΑ ΕΤΟΥΣ 2'!$U$50,IF(MAX([1]Βοηθητικό!$E$50:$J$50)-2=MAX([1]Βοηθητικό!$E$1:$J$1)-5,'[1]ΣΤΟΙΧΕΙΑ ΕΤΟΥΣ 1'!$U$50,""))))</f>
        <v>0</v>
      </c>
      <c r="C3766" s="6">
        <f>IF(MAX([1]Βοηθητικό!$E$50:$J$50)-1=MAX([1]Βοηθητικό!$E$1:$J$1)-1,'[1]ΣΤΟΙΧΕΙΑ ΕΤΟΥΣ 5'!$U$50,IF(MAX([1]Βοηθητικό!$E$50:$J$50)-1=MAX([1]Βοηθητικό!$E$1:$J$1)-2,'[1]ΣΤΟΙΧΕΙΑ ΕΤΟΥΣ 4'!$U$50,IF(MAX([1]Βοηθητικό!$E$50:$J$50)-1=MAX([1]Βοηθητικό!$E$1:$J$1)-3,'[1]ΣΤΟΙΧΕΙΑ ΕΤΟΥΣ 3'!$U$50,IF(MAX([1]Βοηθητικό!$E$50:$J$50)-1=MAX([1]Βοηθητικό!$E$1:$J$1)-4,'[1]ΣΤΟΙΧΕΙΑ ΕΤΟΥΣ 2'!$U$50,IF(MAX([1]Βοηθητικό!$E$50:$J$50)-1=MAX([1]Βοηθητικό!$E$1:$J$1)-5,'[1]ΣΤΟΙΧΕΙΑ ΕΤΟΥΣ 1'!$U$50,"")))))</f>
        <v>0</v>
      </c>
      <c r="D3766" s="7">
        <f>IF(MAX([1]Βοηθητικό!$E$50:$J$50)=MAX([1]Βοηθητικό!$E$1:$J$1),'[1]ΣΤΟΙΧΕΙΑ ΕΤΟΥΣ 6'!$U$50,IF(MAX([1]Βοηθητικό!$E$50:$J$50)=MAX([1]Βοηθητικό!$E$1:$J$1)-1,'[1]ΣΤΟΙΧΕΙΑ ΕΤΟΥΣ 5'!$U$50,IF(MAX([1]Βοηθητικό!$E$50:$J$50)=MAX([1]Βοηθητικό!$E$1:$J$1)-2,'[1]ΣΤΟΙΧΕΙΑ ΕΤΟΥΣ 4'!$U$50,IF(MAX([1]Βοηθητικό!$E$50:$J$50)=MAX([1]Βοηθητικό!$E$1:$J$1)-3,'[1]ΣΤΟΙΧΕΙΑ ΕΤΟΥΣ 3'!$U$50,IF(MAX([1]Βοηθητικό!$E$50:$J$50)=MAX([1]Βοηθητικό!$E$1:$J$1)-4,'[1]ΣΤΟΙΧΕΙΑ ΕΤΟΥΣ 2'!$U$50,IF(MAX([1]Βοηθητικό!$E$50:$J$50)=MAX([1]Βοηθητικό!$E$1:$J$1)-5,'[1]ΣΤΟΙΧΕΙΑ ΕΤΟΥΣ 1'!$U$50,""))))))</f>
        <v>0</v>
      </c>
    </row>
    <row r="3767" spans="1:4" x14ac:dyDescent="0.25">
      <c r="A3767" s="1" t="s">
        <v>22</v>
      </c>
      <c r="B3767" s="6">
        <f>IF(MAX([1]Βοηθητικό!$E$50:$J$50)-2=MAX([1]Βοηθητικό!$E$1:$J$1)-2,'[1]ΣΤΟΙΧΕΙΑ ΕΤΟΥΣ 4'!$W$50,IF(MAX([1]Βοηθητικό!$E$50:$J$50)-2=MAX([1]Βοηθητικό!$E$1:$J$1)-3,'[1]ΣΤΟΙΧΕΙΑ ΕΤΟΥΣ 3'!$W$50,IF(MAX([1]Βοηθητικό!$E$50:$J$50)-2=MAX([1]Βοηθητικό!$E$1:$J$1)-4,'[1]ΣΤΟΙΧΕΙΑ ΕΤΟΥΣ 2'!$W$50,IF(MAX([1]Βοηθητικό!$E$50:$J$50)-2=MAX([1]Βοηθητικό!$E$1:$J$1)-5,'[1]ΣΤΟΙΧΕΙΑ ΕΤΟΥΣ 1'!$W$50,""))))</f>
        <v>250928</v>
      </c>
      <c r="C3767" s="6">
        <f>IF(MAX([1]Βοηθητικό!$E$50:$J$50)-1=MAX([1]Βοηθητικό!$E$1:$J$1)-1,'[1]ΣΤΟΙΧΕΙΑ ΕΤΟΥΣ 5'!$W$50,IF(MAX([1]Βοηθητικό!$E$50:$J$50)-1=MAX([1]Βοηθητικό!$E$1:$J$1)-2,'[1]ΣΤΟΙΧΕΙΑ ΕΤΟΥΣ 4'!$W$50,IF(MAX([1]Βοηθητικό!$E$50:$J$50)-1=MAX([1]Βοηθητικό!$E$1:$J$1)-3,'[1]ΣΤΟΙΧΕΙΑ ΕΤΟΥΣ 3'!$W$50,IF(MAX([1]Βοηθητικό!$E$50:$J$50)-1=MAX([1]Βοηθητικό!$E$1:$J$1)-4,'[1]ΣΤΟΙΧΕΙΑ ΕΤΟΥΣ 2'!$W$50,IF(MAX([1]Βοηθητικό!$E$50:$J$50)-1=MAX([1]Βοηθητικό!$E$1:$J$1)-5,'[1]ΣΤΟΙΧΕΙΑ ΕΤΟΥΣ 1'!$W$50,"")))))</f>
        <v>326925</v>
      </c>
      <c r="D3767" s="7">
        <f>IF(MAX([1]Βοηθητικό!$E$50:$J$50)=MAX([1]Βοηθητικό!$E$1:$J$1),'[1]ΣΤΟΙΧΕΙΑ ΕΤΟΥΣ 6'!$W$50,IF(MAX([1]Βοηθητικό!$E$50:$J$50)=MAX([1]Βοηθητικό!$E$1:$J$1)-1,'[1]ΣΤΟΙΧΕΙΑ ΕΤΟΥΣ 5'!$W$50,IF(MAX([1]Βοηθητικό!$E$50:$J$50)=MAX([1]Βοηθητικό!$E$1:$J$1)-2,'[1]ΣΤΟΙΧΕΙΑ ΕΤΟΥΣ 4'!$W$50,IF(MAX([1]Βοηθητικό!$E$50:$J$50)=MAX([1]Βοηθητικό!$E$1:$J$1)-3,'[1]ΣΤΟΙΧΕΙΑ ΕΤΟΥΣ 3'!$W$50,IF(MAX([1]Βοηθητικό!$E$50:$J$50)=MAX([1]Βοηθητικό!$E$1:$J$1)-4,'[1]ΣΤΟΙΧΕΙΑ ΕΤΟΥΣ 2'!$W$50,IF(MAX([1]Βοηθητικό!$E$50:$J$50)=MAX([1]Βοηθητικό!$E$1:$J$1)-5,'[1]ΣΤΟΙΧΕΙΑ ΕΤΟΥΣ 1'!$W$50,""))))))</f>
        <v>222838</v>
      </c>
    </row>
    <row r="3768" spans="1:4" x14ac:dyDescent="0.25">
      <c r="A3768" s="1" t="s">
        <v>23</v>
      </c>
      <c r="B3768" s="6">
        <f>IF(MAX([1]Βοηθητικό!$E$50:$J$50)-2=MAX([1]Βοηθητικό!$E$1:$J$1)-2,'[1]ΣΤΟΙΧΕΙΑ ΕΤΟΥΣ 4'!$X$50,IF(MAX([1]Βοηθητικό!$E$50:$J$50)-2=MAX([1]Βοηθητικό!$E$1:$J$1)-3,'[1]ΣΤΟΙΧΕΙΑ ΕΤΟΥΣ 3'!$X$50,IF(MAX([1]Βοηθητικό!$E$50:$J$50)-2=MAX([1]Βοηθητικό!$E$1:$J$1)-4,'[1]ΣΤΟΙΧΕΙΑ ΕΤΟΥΣ 2'!$X$50,IF(MAX([1]Βοηθητικό!$E$50:$J$50)-2=MAX([1]Βοηθητικό!$E$1:$J$1)-5,'[1]ΣΤΟΙΧΕΙΑ ΕΤΟΥΣ 1'!$X$50,""))))</f>
        <v>0</v>
      </c>
      <c r="C3768" s="6">
        <f>IF(MAX([1]Βοηθητικό!$E$50:$J$50)-1=MAX([1]Βοηθητικό!$E$1:$J$1)-1,'[1]ΣΤΟΙΧΕΙΑ ΕΤΟΥΣ 5'!$X$50,IF(MAX([1]Βοηθητικό!$E$50:$J$50)-1=MAX([1]Βοηθητικό!$E$1:$J$1)-2,'[1]ΣΤΟΙΧΕΙΑ ΕΤΟΥΣ 4'!$X$50,IF(MAX([1]Βοηθητικό!$E$50:$J$50)-1=MAX([1]Βοηθητικό!$E$1:$J$1)-3,'[1]ΣΤΟΙΧΕΙΑ ΕΤΟΥΣ 3'!$X$50,IF(MAX([1]Βοηθητικό!$E$50:$J$50)-1=MAX([1]Βοηθητικό!$E$1:$J$1)-4,'[1]ΣΤΟΙΧΕΙΑ ΕΤΟΥΣ 2'!$X$50,IF(MAX([1]Βοηθητικό!$E$50:$J$50)-1=MAX([1]Βοηθητικό!$E$1:$J$1)-5,'[1]ΣΤΟΙΧΕΙΑ ΕΤΟΥΣ 1'!$X$50,"")))))</f>
        <v>0</v>
      </c>
      <c r="D3768" s="7">
        <f>IF(MAX([1]Βοηθητικό!$E$50:$J$50)=MAX([1]Βοηθητικό!$E$1:$J$1),'[1]ΣΤΟΙΧΕΙΑ ΕΤΟΥΣ 6'!$X$50,IF(MAX([1]Βοηθητικό!$E$50:$J$50)=MAX([1]Βοηθητικό!$E$1:$J$1)-1,'[1]ΣΤΟΙΧΕΙΑ ΕΤΟΥΣ 5'!$X$50,IF(MAX([1]Βοηθητικό!$E$50:$J$50)=MAX([1]Βοηθητικό!$E$1:$J$1)-2,'[1]ΣΤΟΙΧΕΙΑ ΕΤΟΥΣ 4'!$X$50,IF(MAX([1]Βοηθητικό!$E$50:$J$50)=MAX([1]Βοηθητικό!$E$1:$J$1)-3,'[1]ΣΤΟΙΧΕΙΑ ΕΤΟΥΣ 3'!$X$50,IF(MAX([1]Βοηθητικό!$E$50:$J$50)=MAX([1]Βοηθητικό!$E$1:$J$1)-4,'[1]ΣΤΟΙΧΕΙΑ ΕΤΟΥΣ 2'!$X$50,IF(MAX([1]Βοηθητικό!$E$50:$J$50)=MAX([1]Βοηθητικό!$E$1:$J$1)-5,'[1]ΣΤΟΙΧΕΙΑ ΕΤΟΥΣ 1'!$X$50,""))))))</f>
        <v>0</v>
      </c>
    </row>
    <row r="3769" spans="1:4" x14ac:dyDescent="0.25">
      <c r="A3769" s="1" t="s">
        <v>24</v>
      </c>
      <c r="B3769" s="6">
        <f>IF(MAX([1]Βοηθητικό!$E$50:$J$50)-2=MAX([1]Βοηθητικό!$E$1:$J$1)-2,'[1]ΣΤΟΙΧΕΙΑ ΕΤΟΥΣ 4'!$Y$50,IF(MAX([1]Βοηθητικό!$E$50:$J$50)-2=MAX([1]Βοηθητικό!$E$1:$J$1)-3,'[1]ΣΤΟΙΧΕΙΑ ΕΤΟΥΣ 3'!$Y$50,IF(MAX([1]Βοηθητικό!$E$50:$J$50)-2=MAX([1]Βοηθητικό!$E$1:$J$1)-4,'[1]ΣΤΟΙΧΕΙΑ ΕΤΟΥΣ 2'!$Y$50,IF(MAX([1]Βοηθητικό!$E$50:$J$50)-2=MAX([1]Βοηθητικό!$E$1:$J$1)-5,'[1]ΣΤΟΙΧΕΙΑ ΕΤΟΥΣ 1'!$Y$50,""))))</f>
        <v>695238</v>
      </c>
      <c r="C3769" s="6">
        <f>IF(MAX([1]Βοηθητικό!$E$50:$J$50)-1=MAX([1]Βοηθητικό!$E$1:$J$1)-1,'[1]ΣΤΟΙΧΕΙΑ ΕΤΟΥΣ 5'!$Y$50,IF(MAX([1]Βοηθητικό!$E$50:$J$50)-1=MAX([1]Βοηθητικό!$E$1:$J$1)-2,'[1]ΣΤΟΙΧΕΙΑ ΕΤΟΥΣ 4'!$Y$50,IF(MAX([1]Βοηθητικό!$E$50:$J$50)-1=MAX([1]Βοηθητικό!$E$1:$J$1)-3,'[1]ΣΤΟΙΧΕΙΑ ΕΤΟΥΣ 3'!$Y$50,IF(MAX([1]Βοηθητικό!$E$50:$J$50)-1=MAX([1]Βοηθητικό!$E$1:$J$1)-4,'[1]ΣΤΟΙΧΕΙΑ ΕΤΟΥΣ 2'!$Y$50,IF(MAX([1]Βοηθητικό!$E$50:$J$50)-1=MAX([1]Βοηθητικό!$E$1:$J$1)-5,'[1]ΣΤΟΙΧΕΙΑ ΕΤΟΥΣ 1'!$Y$50,"")))))</f>
        <v>704417</v>
      </c>
      <c r="D3769" s="7">
        <f>IF(MAX([1]Βοηθητικό!$E$50:$J$50)=MAX([1]Βοηθητικό!$E$1:$J$1),'[1]ΣΤΟΙΧΕΙΑ ΕΤΟΥΣ 6'!$Y$50,IF(MAX([1]Βοηθητικό!$E$50:$J$50)=MAX([1]Βοηθητικό!$E$1:$J$1)-1,'[1]ΣΤΟΙΧΕΙΑ ΕΤΟΥΣ 5'!$Y$50,IF(MAX([1]Βοηθητικό!$E$50:$J$50)=MAX([1]Βοηθητικό!$E$1:$J$1)-2,'[1]ΣΤΟΙΧΕΙΑ ΕΤΟΥΣ 4'!$Y$50,IF(MAX([1]Βοηθητικό!$E$50:$J$50)=MAX([1]Βοηθητικό!$E$1:$J$1)-3,'[1]ΣΤΟΙΧΕΙΑ ΕΤΟΥΣ 3'!$Y$50,IF(MAX([1]Βοηθητικό!$E$50:$J$50)=MAX([1]Βοηθητικό!$E$1:$J$1)-4,'[1]ΣΤΟΙΧΕΙΑ ΕΤΟΥΣ 2'!$Y$50,IF(MAX([1]Βοηθητικό!$E$50:$J$50)=MAX([1]Βοηθητικό!$E$1:$J$1)-5,'[1]ΣΤΟΙΧΕΙΑ ΕΤΟΥΣ 1'!$Y$50,""))))))</f>
        <v>872741</v>
      </c>
    </row>
    <row r="3770" spans="1:4" x14ac:dyDescent="0.25">
      <c r="A3770" s="1" t="s">
        <v>25</v>
      </c>
      <c r="B3770" s="6">
        <f>IF(MAX([1]Βοηθητικό!$E$50:$J$50)-2=MAX([1]Βοηθητικό!$E$1:$J$1)-2,'[1]ΣΤΟΙΧΕΙΑ ΕΤΟΥΣ 4'!$Z$50,IF(MAX([1]Βοηθητικό!$E$50:$J$50)-2=MAX([1]Βοηθητικό!$E$1:$J$1)-3,'[1]ΣΤΟΙΧΕΙΑ ΕΤΟΥΣ 3'!$Z$50,IF(MAX([1]Βοηθητικό!$E$50:$J$50)-2=MAX([1]Βοηθητικό!$E$1:$J$1)-4,'[1]ΣΤΟΙΧΕΙΑ ΕΤΟΥΣ 2'!$Z$50,IF(MAX([1]Βοηθητικό!$E$50:$J$50)-2=MAX([1]Βοηθητικό!$E$1:$J$1)-5,'[1]ΣΤΟΙΧΕΙΑ ΕΤΟΥΣ 1'!$Z$50,""))))</f>
        <v>1386824</v>
      </c>
      <c r="C3770" s="6">
        <f>IF(MAX([1]Βοηθητικό!$E$50:$J$50)-1=MAX([1]Βοηθητικό!$E$1:$J$1)-1,'[1]ΣΤΟΙΧΕΙΑ ΕΤΟΥΣ 5'!$Z$50,IF(MAX([1]Βοηθητικό!$E$50:$J$50)-1=MAX([1]Βοηθητικό!$E$1:$J$1)-2,'[1]ΣΤΟΙΧΕΙΑ ΕΤΟΥΣ 4'!$Z$50,IF(MAX([1]Βοηθητικό!$E$50:$J$50)-1=MAX([1]Βοηθητικό!$E$1:$J$1)-3,'[1]ΣΤΟΙΧΕΙΑ ΕΤΟΥΣ 3'!$Z$50,IF(MAX([1]Βοηθητικό!$E$50:$J$50)-1=MAX([1]Βοηθητικό!$E$1:$J$1)-4,'[1]ΣΤΟΙΧΕΙΑ ΕΤΟΥΣ 2'!$Z$50,IF(MAX([1]Βοηθητικό!$E$50:$J$50)-1=MAX([1]Βοηθητικό!$E$1:$J$1)-5,'[1]ΣΤΟΙΧΕΙΑ ΕΤΟΥΣ 1'!$Z$50,"")))))</f>
        <v>1464982</v>
      </c>
      <c r="D3770" s="7">
        <f>IF(MAX([1]Βοηθητικό!$E$50:$J$50)=MAX([1]Βοηθητικό!$E$1:$J$1),'[1]ΣΤΟΙΧΕΙΑ ΕΤΟΥΣ 6'!$Z$50,IF(MAX([1]Βοηθητικό!$E$50:$J$50)=MAX([1]Βοηθητικό!$E$1:$J$1)-1,'[1]ΣΤΟΙΧΕΙΑ ΕΤΟΥΣ 5'!$Z$50,IF(MAX([1]Βοηθητικό!$E$50:$J$50)=MAX([1]Βοηθητικό!$E$1:$J$1)-2,'[1]ΣΤΟΙΧΕΙΑ ΕΤΟΥΣ 4'!$Z$50,IF(MAX([1]Βοηθητικό!$E$50:$J$50)=MAX([1]Βοηθητικό!$E$1:$J$1)-3,'[1]ΣΤΟΙΧΕΙΑ ΕΤΟΥΣ 3'!$Z$50,IF(MAX([1]Βοηθητικό!$E$50:$J$50)=MAX([1]Βοηθητικό!$E$1:$J$1)-4,'[1]ΣΤΟΙΧΕΙΑ ΕΤΟΥΣ 2'!$Z$50,IF(MAX([1]Βοηθητικό!$E$50:$J$50)=MAX([1]Βοηθητικό!$E$1:$J$1)-5,'[1]ΣΤΟΙΧΕΙΑ ΕΤΟΥΣ 1'!$Z$50,""))))))</f>
        <v>1525791</v>
      </c>
    </row>
    <row r="3771" spans="1:4" x14ac:dyDescent="0.25">
      <c r="A3771" s="1"/>
      <c r="B3771" s="8"/>
      <c r="C3771" s="18"/>
      <c r="D3771" s="9"/>
    </row>
    <row r="3772" spans="1:4" x14ac:dyDescent="0.25">
      <c r="A3772" s="3" t="s">
        <v>186</v>
      </c>
      <c r="B3772" s="8"/>
      <c r="C3772" s="18"/>
      <c r="D3772" s="9"/>
    </row>
    <row r="3773" spans="1:4" x14ac:dyDescent="0.25">
      <c r="A3773" s="1" t="s">
        <v>26</v>
      </c>
      <c r="B3773" s="6">
        <f>IF(MAX([1]Βοηθητικό!$E$50:$J$50)-2=MAX([1]Βοηθητικό!$E$1:$J$1)-2,'[1]ΣΤΟΙΧΕΙΑ ΕΤΟΥΣ 4'!$AA$50,IF(MAX([1]Βοηθητικό!$E$50:$J$50)-2=MAX([1]Βοηθητικό!$E$1:$J$1)-3,'[1]ΣΤΟΙΧΕΙΑ ΕΤΟΥΣ 3'!$AA$50,IF(MAX([1]Βοηθητικό!$E$50:$J$50)-2=MAX([1]Βοηθητικό!$E$1:$J$1)-4,'[1]ΣΤΟΙΧΕΙΑ ΕΤΟΥΣ 2'!$AA$50,IF(MAX([1]Βοηθητικό!$E$50:$J$50)-2=MAX([1]Βοηθητικό!$E$1:$J$1)-5,'[1]ΣΤΟΙΧΕΙΑ ΕΤΟΥΣ 1'!$AA$50,""))))</f>
        <v>511956</v>
      </c>
      <c r="C3773" s="6">
        <f>IF(MAX([1]Βοηθητικό!$E$50:$J$50)-1=MAX([1]Βοηθητικό!$E$1:$J$1)-1,'[1]ΣΤΟΙΧΕΙΑ ΕΤΟΥΣ 5'!$AA$50,IF(MAX([1]Βοηθητικό!$E$50:$J$50)-1=MAX([1]Βοηθητικό!$E$1:$J$1)-2,'[1]ΣΤΟΙΧΕΙΑ ΕΤΟΥΣ 4'!$AA$50,IF(MAX([1]Βοηθητικό!$E$50:$J$50)-1=MAX([1]Βοηθητικό!$E$1:$J$1)-3,'[1]ΣΤΟΙΧΕΙΑ ΕΤΟΥΣ 3'!$AA$50,IF(MAX([1]Βοηθητικό!$E$50:$J$50)-1=MAX([1]Βοηθητικό!$E$1:$J$1)-4,'[1]ΣΤΟΙΧΕΙΑ ΕΤΟΥΣ 2'!$AA$50,IF(MAX([1]Βοηθητικό!$E$50:$J$50)-1=MAX([1]Βοηθητικό!$E$1:$J$1)-5,'[1]ΣΤΟΙΧΕΙΑ ΕΤΟΥΣ 1'!$AA$50,"")))))</f>
        <v>635859</v>
      </c>
      <c r="D3773" s="7">
        <f>IF(MAX([1]Βοηθητικό!$E$50:$J$50)=MAX([1]Βοηθητικό!$E$1:$J$1),'[1]ΣΤΟΙΧΕΙΑ ΕΤΟΥΣ 6'!$AA$50,IF(MAX([1]Βοηθητικό!$E$50:$J$50)=MAX([1]Βοηθητικό!$E$1:$J$1)-1,'[1]ΣΤΟΙΧΕΙΑ ΕΤΟΥΣ 5'!$AA$50,IF(MAX([1]Βοηθητικό!$E$50:$J$50)=MAX([1]Βοηθητικό!$E$1:$J$1)-2,'[1]ΣΤΟΙΧΕΙΑ ΕΤΟΥΣ 4'!$AA$50,IF(MAX([1]Βοηθητικό!$E$50:$J$50)=MAX([1]Βοηθητικό!$E$1:$J$1)-3,'[1]ΣΤΟΙΧΕΙΑ ΕΤΟΥΣ 3'!$AA$50,IF(MAX([1]Βοηθητικό!$E$50:$J$50)=MAX([1]Βοηθητικό!$E$1:$J$1)-4,'[1]ΣΤΟΙΧΕΙΑ ΕΤΟΥΣ 2'!$AA$50,IF(MAX([1]Βοηθητικό!$E$50:$J$50)=MAX([1]Βοηθητικό!$E$1:$J$1)-5,'[1]ΣΤΟΙΧΕΙΑ ΕΤΟΥΣ 1'!$AA$50,""))))))</f>
        <v>677602</v>
      </c>
    </row>
    <row r="3774" spans="1:4" x14ac:dyDescent="0.25">
      <c r="A3774" s="1" t="s">
        <v>27</v>
      </c>
      <c r="B3774" s="6">
        <f>IF(MAX([1]Βοηθητικό!$E$50:$J$50)-2=MAX([1]Βοηθητικό!$E$1:$J$1)-2,'[1]ΣΤΟΙΧΕΙΑ ΕΤΟΥΣ 4'!$AB$50,IF(MAX([1]Βοηθητικό!$E$50:$J$50)-2=MAX([1]Βοηθητικό!$E$1:$J$1)-3,'[1]ΣΤΟΙΧΕΙΑ ΕΤΟΥΣ 3'!$AB$50,IF(MAX([1]Βοηθητικό!$E$50:$J$50)-2=MAX([1]Βοηθητικό!$E$1:$J$1)-4,'[1]ΣΤΟΙΧΕΙΑ ΕΤΟΥΣ 2'!$AB$50,IF(MAX([1]Βοηθητικό!$E$50:$J$50)-2=MAX([1]Βοηθητικό!$E$1:$J$1)-5,'[1]ΣΤΟΙΧΕΙΑ ΕΤΟΥΣ 1'!$AB$50,""))))</f>
        <v>210000</v>
      </c>
      <c r="C3774" s="6">
        <f>IF(MAX([1]Βοηθητικό!$E$50:$J$50)-1=MAX([1]Βοηθητικό!$E$1:$J$1)-1,'[1]ΣΤΟΙΧΕΙΑ ΕΤΟΥΣ 5'!$AB$50,IF(MAX([1]Βοηθητικό!$E$50:$J$50)-1=MAX([1]Βοηθητικό!$E$1:$J$1)-2,'[1]ΣΤΟΙΧΕΙΑ ΕΤΟΥΣ 4'!$AB$50,IF(MAX([1]Βοηθητικό!$E$50:$J$50)-1=MAX([1]Βοηθητικό!$E$1:$J$1)-3,'[1]ΣΤΟΙΧΕΙΑ ΕΤΟΥΣ 3'!$AB$50,IF(MAX([1]Βοηθητικό!$E$50:$J$50)-1=MAX([1]Βοηθητικό!$E$1:$J$1)-4,'[1]ΣΤΟΙΧΕΙΑ ΕΤΟΥΣ 2'!$AB$50,IF(MAX([1]Βοηθητικό!$E$50:$J$50)-1=MAX([1]Βοηθητικό!$E$1:$J$1)-5,'[1]ΣΤΟΙΧΕΙΑ ΕΤΟΥΣ 1'!$AB$50,"")))))</f>
        <v>210000</v>
      </c>
      <c r="D3774" s="7">
        <f>IF(MAX([1]Βοηθητικό!$E$50:$J$50)=MAX([1]Βοηθητικό!$E$1:$J$1),'[1]ΣΤΟΙΧΕΙΑ ΕΤΟΥΣ 6'!$AB$50,IF(MAX([1]Βοηθητικό!$E$50:$J$50)=MAX([1]Βοηθητικό!$E$1:$J$1)-1,'[1]ΣΤΟΙΧΕΙΑ ΕΤΟΥΣ 5'!$AB$50,IF(MAX([1]Βοηθητικό!$E$50:$J$50)=MAX([1]Βοηθητικό!$E$1:$J$1)-2,'[1]ΣΤΟΙΧΕΙΑ ΕΤΟΥΣ 4'!$AB$50,IF(MAX([1]Βοηθητικό!$E$50:$J$50)=MAX([1]Βοηθητικό!$E$1:$J$1)-3,'[1]ΣΤΟΙΧΕΙΑ ΕΤΟΥΣ 3'!$AB$50,IF(MAX([1]Βοηθητικό!$E$50:$J$50)=MAX([1]Βοηθητικό!$E$1:$J$1)-4,'[1]ΣΤΟΙΧΕΙΑ ΕΤΟΥΣ 2'!$AB$50,IF(MAX([1]Βοηθητικό!$E$50:$J$50)=MAX([1]Βοηθητικό!$E$1:$J$1)-5,'[1]ΣΤΟΙΧΕΙΑ ΕΤΟΥΣ 1'!$AB$50,""))))))</f>
        <v>210000</v>
      </c>
    </row>
    <row r="3775" spans="1:4" x14ac:dyDescent="0.25">
      <c r="A3775" s="1" t="s">
        <v>28</v>
      </c>
      <c r="B3775" s="6">
        <f>IF(MAX([1]Βοηθητικό!$E$50:$J$50)-2=MAX([1]Βοηθητικό!$E$1:$J$1)-2,'[1]ΣΤΟΙΧΕΙΑ ΕΤΟΥΣ 4'!$AC$50,IF(MAX([1]Βοηθητικό!$E$50:$J$50)-2=MAX([1]Βοηθητικό!$E$1:$J$1)-3,'[1]ΣΤΟΙΧΕΙΑ ΕΤΟΥΣ 3'!$AC$50,IF(MAX([1]Βοηθητικό!$E$50:$J$50)-2=MAX([1]Βοηθητικό!$E$1:$J$1)-4,'[1]ΣΤΟΙΧΕΙΑ ΕΤΟΥΣ 2'!$AC$50,IF(MAX([1]Βοηθητικό!$E$50:$J$50)-2=MAX([1]Βοηθητικό!$E$1:$J$1)-5,'[1]ΣΤΟΙΧΕΙΑ ΕΤΟΥΣ 1'!$AC$50,""))))</f>
        <v>18124</v>
      </c>
      <c r="C3775" s="6">
        <f>IF(MAX([1]Βοηθητικό!$E$50:$J$50)-1=MAX([1]Βοηθητικό!$E$1:$J$1)-1,'[1]ΣΤΟΙΧΕΙΑ ΕΤΟΥΣ 5'!$AC$50,IF(MAX([1]Βοηθητικό!$E$50:$J$50)-1=MAX([1]Βοηθητικό!$E$1:$J$1)-2,'[1]ΣΤΟΙΧΕΙΑ ΕΤΟΥΣ 4'!$AC$50,IF(MAX([1]Βοηθητικό!$E$50:$J$50)-1=MAX([1]Βοηθητικό!$E$1:$J$1)-3,'[1]ΣΤΟΙΧΕΙΑ ΕΤΟΥΣ 3'!$AC$50,IF(MAX([1]Βοηθητικό!$E$50:$J$50)-1=MAX([1]Βοηθητικό!$E$1:$J$1)-4,'[1]ΣΤΟΙΧΕΙΑ ΕΤΟΥΣ 2'!$AC$50,IF(MAX([1]Βοηθητικό!$E$50:$J$50)-1=MAX([1]Βοηθητικό!$E$1:$J$1)-5,'[1]ΣΤΟΙΧΕΙΑ ΕΤΟΥΣ 1'!$AC$50,"")))))</f>
        <v>24351</v>
      </c>
      <c r="D3775" s="7">
        <f>IF(MAX([1]Βοηθητικό!$E$50:$J$50)=MAX([1]Βοηθητικό!$E$1:$J$1),'[1]ΣΤΟΙΧΕΙΑ ΕΤΟΥΣ 6'!$AC$50,IF(MAX([1]Βοηθητικό!$E$50:$J$50)=MAX([1]Βοηθητικό!$E$1:$J$1)-1,'[1]ΣΤΟΙΧΕΙΑ ΕΤΟΥΣ 5'!$AC$50,IF(MAX([1]Βοηθητικό!$E$50:$J$50)=MAX([1]Βοηθητικό!$E$1:$J$1)-2,'[1]ΣΤΟΙΧΕΙΑ ΕΤΟΥΣ 4'!$AC$50,IF(MAX([1]Βοηθητικό!$E$50:$J$50)=MAX([1]Βοηθητικό!$E$1:$J$1)-3,'[1]ΣΤΟΙΧΕΙΑ ΕΤΟΥΣ 3'!$AC$50,IF(MAX([1]Βοηθητικό!$E$50:$J$50)=MAX([1]Βοηθητικό!$E$1:$J$1)-4,'[1]ΣΤΟΙΧΕΙΑ ΕΤΟΥΣ 2'!$AC$50,IF(MAX([1]Βοηθητικό!$E$50:$J$50)=MAX([1]Βοηθητικό!$E$1:$J$1)-5,'[1]ΣΤΟΙΧΕΙΑ ΕΤΟΥΣ 1'!$AC$50,""))))))</f>
        <v>30477</v>
      </c>
    </row>
    <row r="3776" spans="1:4" x14ac:dyDescent="0.25">
      <c r="A3776" s="1" t="s">
        <v>29</v>
      </c>
      <c r="B3776" s="6">
        <f>IF(MAX([1]Βοηθητικό!$E$50:$J$50)-2=MAX([1]Βοηθητικό!$E$1:$J$1)-2,'[1]ΣΤΟΙΧΕΙΑ ΕΤΟΥΣ 4'!$AD$50,IF(MAX([1]Βοηθητικό!$E$50:$J$50)-2=MAX([1]Βοηθητικό!$E$1:$J$1)-3,'[1]ΣΤΟΙΧΕΙΑ ΕΤΟΥΣ 3'!$AD$50,IF(MAX([1]Βοηθητικό!$E$50:$J$50)-2=MAX([1]Βοηθητικό!$E$1:$J$1)-4,'[1]ΣΤΟΙΧΕΙΑ ΕΤΟΥΣ 2'!$AD$50,IF(MAX([1]Βοηθητικό!$E$50:$J$50)-2=MAX([1]Βοηθητικό!$E$1:$J$1)-5,'[1]ΣΤΟΙΧΕΙΑ ΕΤΟΥΣ 1'!$AD$50,""))))</f>
        <v>283831</v>
      </c>
      <c r="C3776" s="6">
        <f>IF(MAX([1]Βοηθητικό!$E$50:$J$50)-1=MAX([1]Βοηθητικό!$E$1:$J$1)-1,'[1]ΣΤΟΙΧΕΙΑ ΕΤΟΥΣ 5'!$AD$50,IF(MAX([1]Βοηθητικό!$E$50:$J$50)-1=MAX([1]Βοηθητικό!$E$1:$J$1)-2,'[1]ΣΤΟΙΧΕΙΑ ΕΤΟΥΣ 4'!$AD$50,IF(MAX([1]Βοηθητικό!$E$50:$J$50)-1=MAX([1]Βοηθητικό!$E$1:$J$1)-3,'[1]ΣΤΟΙΧΕΙΑ ΕΤΟΥΣ 3'!$AD$50,IF(MAX([1]Βοηθητικό!$E$50:$J$50)-1=MAX([1]Βοηθητικό!$E$1:$J$1)-4,'[1]ΣΤΟΙΧΕΙΑ ΕΤΟΥΣ 2'!$AD$50,IF(MAX([1]Βοηθητικό!$E$50:$J$50)-1=MAX([1]Βοηθητικό!$E$1:$J$1)-5,'[1]ΣΤΟΙΧΕΙΑ ΕΤΟΥΣ 1'!$AD$50,"")))))</f>
        <v>401508</v>
      </c>
      <c r="D3776" s="7">
        <f>IF(MAX([1]Βοηθητικό!$E$50:$J$50)=MAX([1]Βοηθητικό!$E$1:$J$1),'[1]ΣΤΟΙΧΕΙΑ ΕΤΟΥΣ 6'!$AD$50,IF(MAX([1]Βοηθητικό!$E$50:$J$50)=MAX([1]Βοηθητικό!$E$1:$J$1)-1,'[1]ΣΤΟΙΧΕΙΑ ΕΤΟΥΣ 5'!$AD$50,IF(MAX([1]Βοηθητικό!$E$50:$J$50)=MAX([1]Βοηθητικό!$E$1:$J$1)-2,'[1]ΣΤΟΙΧΕΙΑ ΕΤΟΥΣ 4'!$AD$50,IF(MAX([1]Βοηθητικό!$E$50:$J$50)=MAX([1]Βοηθητικό!$E$1:$J$1)-3,'[1]ΣΤΟΙΧΕΙΑ ΕΤΟΥΣ 3'!$AD$50,IF(MAX([1]Βοηθητικό!$E$50:$J$50)=MAX([1]Βοηθητικό!$E$1:$J$1)-4,'[1]ΣΤΟΙΧΕΙΑ ΕΤΟΥΣ 2'!$AD$50,IF(MAX([1]Βοηθητικό!$E$50:$J$50)=MAX([1]Βοηθητικό!$E$1:$J$1)-5,'[1]ΣΤΟΙΧΕΙΑ ΕΤΟΥΣ 1'!$AD$50,""))))))</f>
        <v>437125</v>
      </c>
    </row>
    <row r="3777" spans="1:4" x14ac:dyDescent="0.25">
      <c r="A3777" s="1" t="s">
        <v>30</v>
      </c>
      <c r="B3777" s="6">
        <f>IF(MAX([1]Βοηθητικό!$E$50:$J$50)-2=MAX([1]Βοηθητικό!$E$1:$J$1)-2,'[1]ΣΤΟΙΧΕΙΑ ΕΤΟΥΣ 4'!$AE$50,IF(MAX([1]Βοηθητικό!$E$50:$J$50)-2=MAX([1]Βοηθητικό!$E$1:$J$1)-3,'[1]ΣΤΟΙΧΕΙΑ ΕΤΟΥΣ 3'!$AE$50,IF(MAX([1]Βοηθητικό!$E$50:$J$50)-2=MAX([1]Βοηθητικό!$E$1:$J$1)-4,'[1]ΣΤΟΙΧΕΙΑ ΕΤΟΥΣ 2'!$AE$50,IF(MAX([1]Βοηθητικό!$E$50:$J$50)-2=MAX([1]Βοηθητικό!$E$1:$J$1)-5,'[1]ΣΤΟΙΧΕΙΑ ΕΤΟΥΣ 1'!$AE$50,""))))</f>
        <v>168632</v>
      </c>
      <c r="C3777" s="6">
        <f>IF(MAX([1]Βοηθητικό!$E$50:$J$50)-1=MAX([1]Βοηθητικό!$E$1:$J$1)-1,'[1]ΣΤΟΙΧΕΙΑ ΕΤΟΥΣ 5'!$AE$50,IF(MAX([1]Βοηθητικό!$E$50:$J$50)-1=MAX([1]Βοηθητικό!$E$1:$J$1)-2,'[1]ΣΤΟΙΧΕΙΑ ΕΤΟΥΣ 4'!$AE$50,IF(MAX([1]Βοηθητικό!$E$50:$J$50)-1=MAX([1]Βοηθητικό!$E$1:$J$1)-3,'[1]ΣΤΟΙΧΕΙΑ ΕΤΟΥΣ 3'!$AE$50,IF(MAX([1]Βοηθητικό!$E$50:$J$50)-1=MAX([1]Βοηθητικό!$E$1:$J$1)-4,'[1]ΣΤΟΙΧΕΙΑ ΕΤΟΥΣ 2'!$AE$50,IF(MAX([1]Βοηθητικό!$E$50:$J$50)-1=MAX([1]Βοηθητικό!$E$1:$J$1)-5,'[1]ΣΤΟΙΧΕΙΑ ΕΤΟΥΣ 1'!$AE$50,"")))))</f>
        <v>148632</v>
      </c>
      <c r="D3777" s="7">
        <f>IF(MAX([1]Βοηθητικό!$E$50:$J$50)=MAX([1]Βοηθητικό!$E$1:$J$1),'[1]ΣΤΟΙΧΕΙΑ ΕΤΟΥΣ 6'!$AE$50,IF(MAX([1]Βοηθητικό!$E$50:$J$50)=MAX([1]Βοηθητικό!$E$1:$J$1)-1,'[1]ΣΤΟΙΧΕΙΑ ΕΤΟΥΣ 5'!$AE$50,IF(MAX([1]Βοηθητικό!$E$50:$J$50)=MAX([1]Βοηθητικό!$E$1:$J$1)-2,'[1]ΣΤΟΙΧΕΙΑ ΕΤΟΥΣ 4'!$AE$50,IF(MAX([1]Βοηθητικό!$E$50:$J$50)=MAX([1]Βοηθητικό!$E$1:$J$1)-3,'[1]ΣΤΟΙΧΕΙΑ ΕΤΟΥΣ 3'!$AE$50,IF(MAX([1]Βοηθητικό!$E$50:$J$50)=MAX([1]Βοηθητικό!$E$1:$J$1)-4,'[1]ΣΤΟΙΧΕΙΑ ΕΤΟΥΣ 2'!$AE$50,IF(MAX([1]Βοηθητικό!$E$50:$J$50)=MAX([1]Βοηθητικό!$E$1:$J$1)-5,'[1]ΣΤΟΙΧΕΙΑ ΕΤΟΥΣ 1'!$AE$50,""))))))</f>
        <v>134667</v>
      </c>
    </row>
    <row r="3778" spans="1:4" x14ac:dyDescent="0.25">
      <c r="A3778" s="1" t="s">
        <v>61</v>
      </c>
      <c r="B3778" s="6">
        <f>IF(MAX([1]Βοηθητικό!$E$50:$J$50)-2=MAX([1]Βοηθητικό!$E$1:$J$1)-2,'[1]ΣΤΟΙΧΕΙΑ ΕΤΟΥΣ 4'!$BJ$50,IF(MAX([1]Βοηθητικό!$E$50:$J$50)-2=MAX([1]Βοηθητικό!$E$1:$J$1)-3,'[1]ΣΤΟΙΧΕΙΑ ΕΤΟΥΣ 3'!$BJ$50,IF(MAX([1]Βοηθητικό!$E$50:$J$50)-2=MAX([1]Βοηθητικό!$E$1:$J$1)-4,'[1]ΣΤΟΙΧΕΙΑ ΕΤΟΥΣ 2'!$BJ$50,IF(MAX([1]Βοηθητικό!$E$50:$J$50)-2=MAX([1]Βοηθητικό!$E$1:$J$1)-5,'[1]ΣΤΟΙΧΕΙΑ ΕΤΟΥΣ 1'!$BJ$50,""))))</f>
        <v>168632</v>
      </c>
      <c r="C3778" s="6">
        <f>IF(MAX([1]Βοηθητικό!$E$50:$J$50)-1=MAX([1]Βοηθητικό!$E$1:$J$1)-1,'[1]ΣΤΟΙΧΕΙΑ ΕΤΟΥΣ 5'!$BJ$50,IF(MAX([1]Βοηθητικό!$E$50:$J$50)-1=MAX([1]Βοηθητικό!$E$1:$J$1)-2,'[1]ΣΤΟΙΧΕΙΑ ΕΤΟΥΣ 4'!$BJ$50,IF(MAX([1]Βοηθητικό!$E$50:$J$50)-1=MAX([1]Βοηθητικό!$E$1:$J$1)-3,'[1]ΣΤΟΙΧΕΙΑ ΕΤΟΥΣ 3'!$BJ$50,IF(MAX([1]Βοηθητικό!$E$50:$J$50)-1=MAX([1]Βοηθητικό!$E$1:$J$1)-4,'[1]ΣΤΟΙΧΕΙΑ ΕΤΟΥΣ 2'!$BJ$50,IF(MAX([1]Βοηθητικό!$E$50:$J$50)-1=MAX([1]Βοηθητικό!$E$1:$J$1)-5,'[1]ΣΤΟΙΧΕΙΑ ΕΤΟΥΣ 1'!$BJ$50,"")))))</f>
        <v>148632</v>
      </c>
      <c r="D3778" s="7">
        <f>IF(MAX([1]Βοηθητικό!$E$50:$J$50)=MAX([1]Βοηθητικό!$E$1:$J$1),'[1]ΣΤΟΙΧΕΙΑ ΕΤΟΥΣ 6'!$BJ$50,IF(MAX([1]Βοηθητικό!$E$50:$J$50)=MAX([1]Βοηθητικό!$E$1:$J$1)-1,'[1]ΣΤΟΙΧΕΙΑ ΕΤΟΥΣ 5'!$BJ$50,IF(MAX([1]Βοηθητικό!$E$50:$J$50)=MAX([1]Βοηθητικό!$E$1:$J$1)-2,'[1]ΣΤΟΙΧΕΙΑ ΕΤΟΥΣ 4'!$BJ$50,IF(MAX([1]Βοηθητικό!$E$50:$J$50)=MAX([1]Βοηθητικό!$E$1:$J$1)-3,'[1]ΣΤΟΙΧΕΙΑ ΕΤΟΥΣ 3'!$BJ$50,IF(MAX([1]Βοηθητικό!$E$50:$J$50)=MAX([1]Βοηθητικό!$E$1:$J$1)-4,'[1]ΣΤΟΙΧΕΙΑ ΕΤΟΥΣ 2'!$BJ$50,IF(MAX([1]Βοηθητικό!$E$50:$J$50)=MAX([1]Βοηθητικό!$E$1:$J$1)-5,'[1]ΣΤΟΙΧΕΙΑ ΕΤΟΥΣ 1'!$BJ$50,""))))))</f>
        <v>134667</v>
      </c>
    </row>
    <row r="3779" spans="1:4" x14ac:dyDescent="0.25">
      <c r="A3779" s="1" t="s">
        <v>62</v>
      </c>
      <c r="B3779" s="6">
        <f>IF(MAX([1]Βοηθητικό!$E$50:$J$50)-2=MAX([1]Βοηθητικό!$E$1:$J$1)-2,'[1]ΣΤΟΙΧΕΙΑ ΕΤΟΥΣ 4'!$BK$50,IF(MAX([1]Βοηθητικό!$E$50:$J$50)-2=MAX([1]Βοηθητικό!$E$1:$J$1)-3,'[1]ΣΤΟΙΧΕΙΑ ΕΤΟΥΣ 3'!$BK$50,IF(MAX([1]Βοηθητικό!$E$50:$J$50)-2=MAX([1]Βοηθητικό!$E$1:$J$1)-4,'[1]ΣΤΟΙΧΕΙΑ ΕΤΟΥΣ 2'!$BK$50,IF(MAX([1]Βοηθητικό!$E$50:$J$50)-2=MAX([1]Βοηθητικό!$E$1:$J$1)-5,'[1]ΣΤΟΙΧΕΙΑ ΕΤΟΥΣ 1'!$BK$50,""))))</f>
        <v>0</v>
      </c>
      <c r="C3779" s="6">
        <f>IF(MAX([1]Βοηθητικό!$E$50:$J$50)-1=MAX([1]Βοηθητικό!$E$1:$J$1)-1,'[1]ΣΤΟΙΧΕΙΑ ΕΤΟΥΣ 5'!$BK$50,IF(MAX([1]Βοηθητικό!$E$50:$J$50)-1=MAX([1]Βοηθητικό!$E$1:$J$1)-2,'[1]ΣΤΟΙΧΕΙΑ ΕΤΟΥΣ 4'!$BK$50,IF(MAX([1]Βοηθητικό!$E$50:$J$50)-1=MAX([1]Βοηθητικό!$E$1:$J$1)-3,'[1]ΣΤΟΙΧΕΙΑ ΕΤΟΥΣ 3'!$BK$50,IF(MAX([1]Βοηθητικό!$E$50:$J$50)-1=MAX([1]Βοηθητικό!$E$1:$J$1)-4,'[1]ΣΤΟΙΧΕΙΑ ΕΤΟΥΣ 2'!$BK$50,IF(MAX([1]Βοηθητικό!$E$50:$J$50)-1=MAX([1]Βοηθητικό!$E$1:$J$1)-5,'[1]ΣΤΟΙΧΕΙΑ ΕΤΟΥΣ 1'!$BK$50,"")))))</f>
        <v>0</v>
      </c>
      <c r="D3779" s="7">
        <f>IF(MAX([1]Βοηθητικό!$E$50:$J$50)=MAX([1]Βοηθητικό!$E$1:$J$1),'[1]ΣΤΟΙΧΕΙΑ ΕΤΟΥΣ 6'!$BK$50,IF(MAX([1]Βοηθητικό!$E$50:$J$50)=MAX([1]Βοηθητικό!$E$1:$J$1)-1,'[1]ΣΤΟΙΧΕΙΑ ΕΤΟΥΣ 5'!$BK$50,IF(MAX([1]Βοηθητικό!$E$50:$J$50)=MAX([1]Βοηθητικό!$E$1:$J$1)-2,'[1]ΣΤΟΙΧΕΙΑ ΕΤΟΥΣ 4'!$BK$50,IF(MAX([1]Βοηθητικό!$E$50:$J$50)=MAX([1]Βοηθητικό!$E$1:$J$1)-3,'[1]ΣΤΟΙΧΕΙΑ ΕΤΟΥΣ 3'!$BK$50,IF(MAX([1]Βοηθητικό!$E$50:$J$50)=MAX([1]Βοηθητικό!$E$1:$J$1)-4,'[1]ΣΤΟΙΧΕΙΑ ΕΤΟΥΣ 2'!$BK$50,IF(MAX([1]Βοηθητικό!$E$50:$J$50)=MAX([1]Βοηθητικό!$E$1:$J$1)-5,'[1]ΣΤΟΙΧΕΙΑ ΕΤΟΥΣ 1'!$BK$50,""))))))</f>
        <v>0</v>
      </c>
    </row>
    <row r="3780" spans="1:4" x14ac:dyDescent="0.25">
      <c r="A3780" s="1" t="s">
        <v>31</v>
      </c>
      <c r="B3780" s="6">
        <f>IF(MAX([1]Βοηθητικό!$E$50:$J$50)-2=MAX([1]Βοηθητικό!$E$1:$J$1)-2,'[1]ΣΤΟΙΧΕΙΑ ΕΤΟΥΣ 4'!$AF$50,IF(MAX([1]Βοηθητικό!$E$50:$J$50)-2=MAX([1]Βοηθητικό!$E$1:$J$1)-3,'[1]ΣΤΟΙΧΕΙΑ ΕΤΟΥΣ 3'!$AF$50,IF(MAX([1]Βοηθητικό!$E$50:$J$50)-2=MAX([1]Βοηθητικό!$E$1:$J$1)-4,'[1]ΣΤΟΙΧΕΙΑ ΕΤΟΥΣ 2'!$AF$50,IF(MAX([1]Βοηθητικό!$E$50:$J$50)-2=MAX([1]Βοηθητικό!$E$1:$J$1)-5,'[1]ΣΤΟΙΧΕΙΑ ΕΤΟΥΣ 1'!$AF$50,""))))</f>
        <v>706237</v>
      </c>
      <c r="C3780" s="6">
        <f>IF(MAX([1]Βοηθητικό!$E$50:$J$50)-1=MAX([1]Βοηθητικό!$E$1:$J$1)-1,'[1]ΣΤΟΙΧΕΙΑ ΕΤΟΥΣ 5'!$AF$50,IF(MAX([1]Βοηθητικό!$E$50:$J$50)-1=MAX([1]Βοηθητικό!$E$1:$J$1)-2,'[1]ΣΤΟΙΧΕΙΑ ΕΤΟΥΣ 4'!$AF$50,IF(MAX([1]Βοηθητικό!$E$50:$J$50)-1=MAX([1]Βοηθητικό!$E$1:$J$1)-3,'[1]ΣΤΟΙΧΕΙΑ ΕΤΟΥΣ 3'!$AF$50,IF(MAX([1]Βοηθητικό!$E$50:$J$50)-1=MAX([1]Βοηθητικό!$E$1:$J$1)-4,'[1]ΣΤΟΙΧΕΙΑ ΕΤΟΥΣ 2'!$AF$50,IF(MAX([1]Βοηθητικό!$E$50:$J$50)-1=MAX([1]Βοηθητικό!$E$1:$J$1)-5,'[1]ΣΤΟΙΧΕΙΑ ΕΤΟΥΣ 1'!$AF$50,"")))))</f>
        <v>680491</v>
      </c>
      <c r="D3780" s="7">
        <f>IF(MAX([1]Βοηθητικό!$E$50:$J$50)=MAX([1]Βοηθητικό!$E$1:$J$1),'[1]ΣΤΟΙΧΕΙΑ ΕΤΟΥΣ 6'!$AF$50,IF(MAX([1]Βοηθητικό!$E$50:$J$50)=MAX([1]Βοηθητικό!$E$1:$J$1)-1,'[1]ΣΤΟΙΧΕΙΑ ΕΤΟΥΣ 5'!$AF$50,IF(MAX([1]Βοηθητικό!$E$50:$J$50)=MAX([1]Βοηθητικό!$E$1:$J$1)-2,'[1]ΣΤΟΙΧΕΙΑ ΕΤΟΥΣ 4'!$AF$50,IF(MAX([1]Βοηθητικό!$E$50:$J$50)=MAX([1]Βοηθητικό!$E$1:$J$1)-3,'[1]ΣΤΟΙΧΕΙΑ ΕΤΟΥΣ 3'!$AF$50,IF(MAX([1]Βοηθητικό!$E$50:$J$50)=MAX([1]Βοηθητικό!$E$1:$J$1)-4,'[1]ΣΤΟΙΧΕΙΑ ΕΤΟΥΣ 2'!$AF$50,IF(MAX([1]Βοηθητικό!$E$50:$J$50)=MAX([1]Βοηθητικό!$E$1:$J$1)-5,'[1]ΣΤΟΙΧΕΙΑ ΕΤΟΥΣ 1'!$AF$50,""))))))</f>
        <v>713521</v>
      </c>
    </row>
    <row r="3781" spans="1:4" x14ac:dyDescent="0.25">
      <c r="A3781" s="1" t="s">
        <v>187</v>
      </c>
      <c r="B3781" s="6">
        <f>IF(MAX([1]Βοηθητικό!$E$50:$J$50)-2=MAX([1]Βοηθητικό!$E$1:$J$1)-2,'[1]ΣΤΟΙΧΕΙΑ ΕΤΟΥΣ 4'!$AG$50,IF(MAX([1]Βοηθητικό!$E$50:$J$50)-2=MAX([1]Βοηθητικό!$E$1:$J$1)-3,'[1]ΣΤΟΙΧΕΙΑ ΕΤΟΥΣ 3'!$AG$50,IF(MAX([1]Βοηθητικό!$E$50:$J$50)-2=MAX([1]Βοηθητικό!$E$1:$J$1)-4,'[1]ΣΤΟΙΧΕΙΑ ΕΤΟΥΣ 2'!$AG$50,IF(MAX([1]Βοηθητικό!$E$50:$J$50)-2=MAX([1]Βοηθητικό!$E$1:$J$1)-5,'[1]ΣΤΟΙΧΕΙΑ ΕΤΟΥΣ 1'!$AG$50,""))))</f>
        <v>13965</v>
      </c>
      <c r="C3781" s="6">
        <f>IF(MAX([1]Βοηθητικό!$E$50:$J$50)-1=MAX([1]Βοηθητικό!$E$1:$J$1)-1,'[1]ΣΤΟΙΧΕΙΑ ΕΤΟΥΣ 5'!$AG$50,IF(MAX([1]Βοηθητικό!$E$50:$J$50)-1=MAX([1]Βοηθητικό!$E$1:$J$1)-2,'[1]ΣΤΟΙΧΕΙΑ ΕΤΟΥΣ 4'!$AG$50,IF(MAX([1]Βοηθητικό!$E$50:$J$50)-1=MAX([1]Βοηθητικό!$E$1:$J$1)-3,'[1]ΣΤΟΙΧΕΙΑ ΕΤΟΥΣ 3'!$AG$50,IF(MAX([1]Βοηθητικό!$E$50:$J$50)-1=MAX([1]Βοηθητικό!$E$1:$J$1)-4,'[1]ΣΤΟΙΧΕΙΑ ΕΤΟΥΣ 2'!$AG$50,IF(MAX([1]Βοηθητικό!$E$50:$J$50)-1=MAX([1]Βοηθητικό!$E$1:$J$1)-5,'[1]ΣΤΟΙΧΕΙΑ ΕΤΟΥΣ 1'!$AG$50,"")))))</f>
        <v>13965</v>
      </c>
      <c r="D3781" s="7">
        <f>IF(MAX([1]Βοηθητικό!$E$50:$J$50)=MAX([1]Βοηθητικό!$E$1:$J$1),'[1]ΣΤΟΙΧΕΙΑ ΕΤΟΥΣ 6'!$AG$50,IF(MAX([1]Βοηθητικό!$E$50:$J$50)=MAX([1]Βοηθητικό!$E$1:$J$1)-1,'[1]ΣΤΟΙΧΕΙΑ ΕΤΟΥΣ 5'!$AG$50,IF(MAX([1]Βοηθητικό!$E$50:$J$50)=MAX([1]Βοηθητικό!$E$1:$J$1)-2,'[1]ΣΤΟΙΧΕΙΑ ΕΤΟΥΣ 4'!$AG$50,IF(MAX([1]Βοηθητικό!$E$50:$J$50)=MAX([1]Βοηθητικό!$E$1:$J$1)-3,'[1]ΣΤΟΙΧΕΙΑ ΕΤΟΥΣ 3'!$AG$50,IF(MAX([1]Βοηθητικό!$E$50:$J$50)=MAX([1]Βοηθητικό!$E$1:$J$1)-4,'[1]ΣΤΟΙΧΕΙΑ ΕΤΟΥΣ 2'!$AG$50,IF(MAX([1]Βοηθητικό!$E$50:$J$50)=MAX([1]Βοηθητικό!$E$1:$J$1)-5,'[1]ΣΤΟΙΧΕΙΑ ΕΤΟΥΣ 1'!$AG$50,""))))))</f>
        <v>13965</v>
      </c>
    </row>
    <row r="3782" spans="1:4" x14ac:dyDescent="0.25">
      <c r="A3782" s="1" t="s">
        <v>188</v>
      </c>
      <c r="B3782" s="6">
        <f>IF(MAX([1]Βοηθητικό!$E$50:$J$50)-2=MAX([1]Βοηθητικό!$E$1:$J$1)-2,'[1]ΣΤΟΙΧΕΙΑ ΕΤΟΥΣ 4'!$AH$50,IF(MAX([1]Βοηθητικό!$E$50:$J$50)-2=MAX([1]Βοηθητικό!$E$1:$J$1)-3,'[1]ΣΤΟΙΧΕΙΑ ΕΤΟΥΣ 3'!$AH$50,IF(MAX([1]Βοηθητικό!$E$50:$J$50)-2=MAX([1]Βοηθητικό!$E$1:$J$1)-4,'[1]ΣΤΟΙΧΕΙΑ ΕΤΟΥΣ 2'!$AH$50,IF(MAX([1]Βοηθητικό!$E$50:$J$50)-2=MAX([1]Βοηθητικό!$E$1:$J$1)-5,'[1]ΣΤΟΙΧΕΙΑ ΕΤΟΥΣ 1'!$AH$50,""))))</f>
        <v>646179</v>
      </c>
      <c r="C3782" s="6">
        <f>IF(MAX([1]Βοηθητικό!$E$50:$J$50)-1=MAX([1]Βοηθητικό!$E$1:$J$1)-1,'[1]ΣΤΟΙΧΕΙΑ ΕΤΟΥΣ 5'!$AH$50,IF(MAX([1]Βοηθητικό!$E$50:$J$50)-1=MAX([1]Βοηθητικό!$E$1:$J$1)-2,'[1]ΣΤΟΙΧΕΙΑ ΕΤΟΥΣ 4'!$AH$50,IF(MAX([1]Βοηθητικό!$E$50:$J$50)-1=MAX([1]Βοηθητικό!$E$1:$J$1)-3,'[1]ΣΤΟΙΧΕΙΑ ΕΤΟΥΣ 3'!$AH$50,IF(MAX([1]Βοηθητικό!$E$50:$J$50)-1=MAX([1]Βοηθητικό!$E$1:$J$1)-4,'[1]ΣΤΟΙΧΕΙΑ ΕΤΟΥΣ 2'!$AH$50,IF(MAX([1]Βοηθητικό!$E$50:$J$50)-1=MAX([1]Βοηθητικό!$E$1:$J$1)-5,'[1]ΣΤΟΙΧΕΙΑ ΕΤΟΥΣ 1'!$AH$50,"")))))</f>
        <v>640882</v>
      </c>
      <c r="D3782" s="7">
        <f>IF(MAX([1]Βοηθητικό!$E$50:$J$50)=MAX([1]Βοηθητικό!$E$1:$J$1),'[1]ΣΤΟΙΧΕΙΑ ΕΤΟΥΣ 6'!$AH$50,IF(MAX([1]Βοηθητικό!$E$50:$J$50)=MAX([1]Βοηθητικό!$E$1:$J$1)-1,'[1]ΣΤΟΙΧΕΙΑ ΕΤΟΥΣ 5'!$AH$50,IF(MAX([1]Βοηθητικό!$E$50:$J$50)=MAX([1]Βοηθητικό!$E$1:$J$1)-2,'[1]ΣΤΟΙΧΕΙΑ ΕΤΟΥΣ 4'!$AH$50,IF(MAX([1]Βοηθητικό!$E$50:$J$50)=MAX([1]Βοηθητικό!$E$1:$J$1)-3,'[1]ΣΤΟΙΧΕΙΑ ΕΤΟΥΣ 3'!$AH$50,IF(MAX([1]Βοηθητικό!$E$50:$J$50)=MAX([1]Βοηθητικό!$E$1:$J$1)-4,'[1]ΣΤΟΙΧΕΙΑ ΕΤΟΥΣ 2'!$AH$50,IF(MAX([1]Βοηθητικό!$E$50:$J$50)=MAX([1]Βοηθητικό!$E$1:$J$1)-5,'[1]ΣΤΟΙΧΕΙΑ ΕΤΟΥΣ 1'!$AH$50,""))))))</f>
        <v>681237</v>
      </c>
    </row>
    <row r="3783" spans="1:4" x14ac:dyDescent="0.25">
      <c r="A3783" s="1" t="s">
        <v>189</v>
      </c>
      <c r="B3783" s="6">
        <f>IF(MAX([1]Βοηθητικό!$E$50:$J$50)-2=MAX([1]Βοηθητικό!$E$1:$J$1)-2,'[1]ΣΤΟΙΧΕΙΑ ΕΤΟΥΣ 4'!$AI$50,IF(MAX([1]Βοηθητικό!$E$50:$J$50)-2=MAX([1]Βοηθητικό!$E$1:$J$1)-3,'[1]ΣΤΟΙΧΕΙΑ ΕΤΟΥΣ 3'!$AI$50,IF(MAX([1]Βοηθητικό!$E$50:$J$50)-2=MAX([1]Βοηθητικό!$E$1:$J$1)-4,'[1]ΣΤΟΙΧΕΙΑ ΕΤΟΥΣ 2'!$AI$50,IF(MAX([1]Βοηθητικό!$E$50:$J$50)-2=MAX([1]Βοηθητικό!$E$1:$J$1)-5,'[1]ΣΤΟΙΧΕΙΑ ΕΤΟΥΣ 1'!$AI$50,""))))</f>
        <v>0</v>
      </c>
      <c r="C3783" s="6">
        <f>IF(MAX([1]Βοηθητικό!$E$50:$J$50)-1=MAX([1]Βοηθητικό!$E$1:$J$1)-1,'[1]ΣΤΟΙΧΕΙΑ ΕΤΟΥΣ 5'!$AI$50,IF(MAX([1]Βοηθητικό!$E$50:$J$50)-1=MAX([1]Βοηθητικό!$E$1:$J$1)-2,'[1]ΣΤΟΙΧΕΙΑ ΕΤΟΥΣ 4'!$AI$50,IF(MAX([1]Βοηθητικό!$E$50:$J$50)-1=MAX([1]Βοηθητικό!$E$1:$J$1)-3,'[1]ΣΤΟΙΧΕΙΑ ΕΤΟΥΣ 3'!$AI$50,IF(MAX([1]Βοηθητικό!$E$50:$J$50)-1=MAX([1]Βοηθητικό!$E$1:$J$1)-4,'[1]ΣΤΟΙΧΕΙΑ ΕΤΟΥΣ 2'!$AI$50,IF(MAX([1]Βοηθητικό!$E$50:$J$50)-1=MAX([1]Βοηθητικό!$E$1:$J$1)-5,'[1]ΣΤΟΙΧΕΙΑ ΕΤΟΥΣ 1'!$AI$50,"")))))</f>
        <v>0</v>
      </c>
      <c r="D3783" s="7">
        <f>IF(MAX([1]Βοηθητικό!$E$50:$J$50)=MAX([1]Βοηθητικό!$E$1:$J$1),'[1]ΣΤΟΙΧΕΙΑ ΕΤΟΥΣ 6'!$AI$50,IF(MAX([1]Βοηθητικό!$E$50:$J$50)=MAX([1]Βοηθητικό!$E$1:$J$1)-1,'[1]ΣΤΟΙΧΕΙΑ ΕΤΟΥΣ 5'!$AI$50,IF(MAX([1]Βοηθητικό!$E$50:$J$50)=MAX([1]Βοηθητικό!$E$1:$J$1)-2,'[1]ΣΤΟΙΧΕΙΑ ΕΤΟΥΣ 4'!$AI$50,IF(MAX([1]Βοηθητικό!$E$50:$J$50)=MAX([1]Βοηθητικό!$E$1:$J$1)-3,'[1]ΣΤΟΙΧΕΙΑ ΕΤΟΥΣ 3'!$AI$50,IF(MAX([1]Βοηθητικό!$E$50:$J$50)=MAX([1]Βοηθητικό!$E$1:$J$1)-4,'[1]ΣΤΟΙΧΕΙΑ ΕΤΟΥΣ 2'!$AI$50,IF(MAX([1]Βοηθητικό!$E$50:$J$50)=MAX([1]Βοηθητικό!$E$1:$J$1)-5,'[1]ΣΤΟΙΧΕΙΑ ΕΤΟΥΣ 1'!$AI$50,""))))))</f>
        <v>0</v>
      </c>
    </row>
    <row r="3784" spans="1:4" x14ac:dyDescent="0.25">
      <c r="A3784" s="1" t="s">
        <v>36</v>
      </c>
      <c r="B3784" s="6">
        <f>IF(MAX([1]Βοηθητικό!$E$50:$J$50)-2=MAX([1]Βοηθητικό!$E$1:$J$1)-2,'[1]ΣΤΟΙΧΕΙΑ ΕΤΟΥΣ 4'!$AK$50,IF(MAX([1]Βοηθητικό!$E$50:$J$50)-2=MAX([1]Βοηθητικό!$E$1:$J$1)-3,'[1]ΣΤΟΙΧΕΙΑ ΕΤΟΥΣ 3'!$AK$50,IF(MAX([1]Βοηθητικό!$E$50:$J$50)-2=MAX([1]Βοηθητικό!$E$1:$J$1)-4,'[1]ΣΤΟΙΧΕΙΑ ΕΤΟΥΣ 2'!$AK$50,IF(MAX([1]Βοηθητικό!$E$50:$J$50)-2=MAX([1]Βοηθητικό!$E$1:$J$1)-5,'[1]ΣΤΟΙΧΕΙΑ ΕΤΟΥΣ 1'!$AK$50,""))))</f>
        <v>46093</v>
      </c>
      <c r="C3784" s="6">
        <f>IF(MAX([1]Βοηθητικό!$E$50:$J$50)-1=MAX([1]Βοηθητικό!$E$1:$J$1)-1,'[1]ΣΤΟΙΧΕΙΑ ΕΤΟΥΣ 5'!$AK$50,IF(MAX([1]Βοηθητικό!$E$50:$J$50)-1=MAX([1]Βοηθητικό!$E$1:$J$1)-2,'[1]ΣΤΟΙΧΕΙΑ ΕΤΟΥΣ 4'!$AK$50,IF(MAX([1]Βοηθητικό!$E$50:$J$50)-1=MAX([1]Βοηθητικό!$E$1:$J$1)-3,'[1]ΣΤΟΙΧΕΙΑ ΕΤΟΥΣ 3'!$AK$50,IF(MAX([1]Βοηθητικό!$E$50:$J$50)-1=MAX([1]Βοηθητικό!$E$1:$J$1)-4,'[1]ΣΤΟΙΧΕΙΑ ΕΤΟΥΣ 2'!$AK$50,IF(MAX([1]Βοηθητικό!$E$50:$J$50)-1=MAX([1]Βοηθητικό!$E$1:$J$1)-5,'[1]ΣΤΟΙΧΕΙΑ ΕΤΟΥΣ 1'!$AK$50,"")))))</f>
        <v>25645</v>
      </c>
      <c r="D3784" s="7">
        <f>IF(MAX([1]Βοηθητικό!$E$50:$J$50)=MAX([1]Βοηθητικό!$E$1:$J$1),'[1]ΣΤΟΙΧΕΙΑ ΕΤΟΥΣ 6'!$AK$50,IF(MAX([1]Βοηθητικό!$E$50:$J$50)=MAX([1]Βοηθητικό!$E$1:$J$1)-1,'[1]ΣΤΟΙΧΕΙΑ ΕΤΟΥΣ 5'!$AK$50,IF(MAX([1]Βοηθητικό!$E$50:$J$50)=MAX([1]Βοηθητικό!$E$1:$J$1)-2,'[1]ΣΤΟΙΧΕΙΑ ΕΤΟΥΣ 4'!$AK$50,IF(MAX([1]Βοηθητικό!$E$50:$J$50)=MAX([1]Βοηθητικό!$E$1:$J$1)-3,'[1]ΣΤΟΙΧΕΙΑ ΕΤΟΥΣ 3'!$AK$50,IF(MAX([1]Βοηθητικό!$E$50:$J$50)=MAX([1]Βοηθητικό!$E$1:$J$1)-4,'[1]ΣΤΟΙΧΕΙΑ ΕΤΟΥΣ 2'!$AK$50,IF(MAX([1]Βοηθητικό!$E$50:$J$50)=MAX([1]Βοηθητικό!$E$1:$J$1)-5,'[1]ΣΤΟΙΧΕΙΑ ΕΤΟΥΣ 1'!$AK$50,""))))))</f>
        <v>18320</v>
      </c>
    </row>
    <row r="3785" spans="1:4" x14ac:dyDescent="0.25">
      <c r="A3785" s="1" t="s">
        <v>37</v>
      </c>
      <c r="B3785" s="6">
        <f>IF(MAX([1]Βοηθητικό!$E$50:$J$50)-2=MAX([1]Βοηθητικό!$E$1:$J$1)-2,'[1]ΣΤΟΙΧΕΙΑ ΕΤΟΥΣ 4'!$AL$50,IF(MAX([1]Βοηθητικό!$E$50:$J$50)-2=MAX([1]Βοηθητικό!$E$1:$J$1)-3,'[1]ΣΤΟΙΧΕΙΑ ΕΤΟΥΣ 3'!$AL$50,IF(MAX([1]Βοηθητικό!$E$50:$J$50)-2=MAX([1]Βοηθητικό!$E$1:$J$1)-4,'[1]ΣΤΟΙΧΕΙΑ ΕΤΟΥΣ 2'!$AL$50,IF(MAX([1]Βοηθητικό!$E$50:$J$50)-2=MAX([1]Βοηθητικό!$E$1:$J$1)-5,'[1]ΣΤΟΙΧΕΙΑ ΕΤΟΥΣ 1'!$AL$50,""))))</f>
        <v>1386824</v>
      </c>
      <c r="C3785" s="6">
        <f>IF(MAX([1]Βοηθητικό!$E$50:$J$50)-1=MAX([1]Βοηθητικό!$E$1:$J$1)-1,'[1]ΣΤΟΙΧΕΙΑ ΕΤΟΥΣ 5'!$AL$50,IF(MAX([1]Βοηθητικό!$E$50:$J$50)-1=MAX([1]Βοηθητικό!$E$1:$J$1)-2,'[1]ΣΤΟΙΧΕΙΑ ΕΤΟΥΣ 4'!$AL$50,IF(MAX([1]Βοηθητικό!$E$50:$J$50)-1=MAX([1]Βοηθητικό!$E$1:$J$1)-3,'[1]ΣΤΟΙΧΕΙΑ ΕΤΟΥΣ 3'!$AL$50,IF(MAX([1]Βοηθητικό!$E$50:$J$50)-1=MAX([1]Βοηθητικό!$E$1:$J$1)-4,'[1]ΣΤΟΙΧΕΙΑ ΕΤΟΥΣ 2'!$AL$50,IF(MAX([1]Βοηθητικό!$E$50:$J$50)-1=MAX([1]Βοηθητικό!$E$1:$J$1)-5,'[1]ΣΤΟΙΧΕΙΑ ΕΤΟΥΣ 1'!$AL$50,"")))))</f>
        <v>1464982</v>
      </c>
      <c r="D3785" s="7">
        <f>IF(MAX([1]Βοηθητικό!$E$50:$J$50)=MAX([1]Βοηθητικό!$E$1:$J$1),'[1]ΣΤΟΙΧΕΙΑ ΕΤΟΥΣ 6'!$AL$50,IF(MAX([1]Βοηθητικό!$E$50:$J$50)=MAX([1]Βοηθητικό!$E$1:$J$1)-1,'[1]ΣΤΟΙΧΕΙΑ ΕΤΟΥΣ 5'!$AL$50,IF(MAX([1]Βοηθητικό!$E$50:$J$50)=MAX([1]Βοηθητικό!$E$1:$J$1)-2,'[1]ΣΤΟΙΧΕΙΑ ΕΤΟΥΣ 4'!$AL$50,IF(MAX([1]Βοηθητικό!$E$50:$J$50)=MAX([1]Βοηθητικό!$E$1:$J$1)-3,'[1]ΣΤΟΙΧΕΙΑ ΕΤΟΥΣ 3'!$AL$50,IF(MAX([1]Βοηθητικό!$E$50:$J$50)=MAX([1]Βοηθητικό!$E$1:$J$1)-4,'[1]ΣΤΟΙΧΕΙΑ ΕΤΟΥΣ 2'!$AL$50,IF(MAX([1]Βοηθητικό!$E$50:$J$50)=MAX([1]Βοηθητικό!$E$1:$J$1)-5,'[1]ΣΤΟΙΧΕΙΑ ΕΤΟΥΣ 1'!$AL$50,""))))))</f>
        <v>1525791</v>
      </c>
    </row>
    <row r="3786" spans="1:4" x14ac:dyDescent="0.25">
      <c r="A3786" s="1"/>
      <c r="B3786" s="4" t="str">
        <f>IF(MAX([1]Βοηθητικό!$E$50:$J$50)-2=MAX([1]Βοηθητικό!$E$1:$J$1)-2,LEFT('[1]ΣΤΟΙΧΕΙΑ ΕΤΟΥΣ 4'!$F$50,10),IF(MAX([1]Βοηθητικό!$E$50:$J$50)-2=MAX([1]Βοηθητικό!$E$1:$J$1)-3,LEFT('[1]ΣΤΟΙΧΕΙΑ ΕΤΟΥΣ 3'!$F$50,10),IF(MAX([1]Βοηθητικό!$E$50:$J$50)-2=MAX([1]Βοηθητικό!$E$1:$J$1)-4,LEFT('[1]ΣΤΟΙΧΕΙΑ ΕΤΟΥΣ 2'!$F$50,10),IF(MAX([1]Βοηθητικό!$E$50:$J$50)-2=MAX([1]Βοηθητικό!$E$1:$J$1)-5,LEFT('[1]ΣΤΟΙΧΕΙΑ ΕΤΟΥΣ 1'!$F$50,10),""))))</f>
        <v>01/01/2017</v>
      </c>
      <c r="C3786" s="17" t="str">
        <f>IF(MAX([1]Βοηθητικό!$E$50:$J$50)-1=MAX([1]Βοηθητικό!$E$1:$J$1)-1,LEFT('[1]ΣΤΟΙΧΕΙΑ ΕΤΟΥΣ 5'!$F$50,10),IF(MAX([1]Βοηθητικό!$E$50:$J$50)-1=MAX([1]Βοηθητικό!$E$1:$J$1)-2,LEFT('[1]ΣΤΟΙΧΕΙΑ ΕΤΟΥΣ 4'!$F$50,10),IF(MAX([1]Βοηθητικό!$E$50:$J$50)-1=MAX([1]Βοηθητικό!$E$1:$J$1)-3,LEFT('[1]ΣΤΟΙΧΕΙΑ ΕΤΟΥΣ 3'!$F$50,10),IF(MAX([1]Βοηθητικό!$E$50:$J$50)-1=MAX([1]Βοηθητικό!$E$1:$J$1)-4,LEFT('[1]ΣΤΟΙΧΕΙΑ ΕΤΟΥΣ 2'!$F$50,10),IF(MAX([1]Βοηθητικό!$E$50:$J$50)-1=MAX([1]Βοηθητικό!$E$1:$J$1)-5,LEFT('[1]ΣΤΟΙΧΕΙΑ ΕΤΟΥΣ 1'!$F$50,10),"")))))</f>
        <v>01/01/2018</v>
      </c>
      <c r="D3786" s="5" t="str">
        <f>IF(MAX([1]Βοηθητικό!$E$50:$J$50)=MAX([1]Βοηθητικό!$E$1:$J$1),LEFT('[1]ΣΤΟΙΧΕΙΑ ΕΤΟΥΣ 6'!$F$50,10),IF(MAX([1]Βοηθητικό!$E$50:$J$50)=MAX([1]Βοηθητικό!$E$1:$J$1)-1,LEFT('[1]ΣΤΟΙΧΕΙΑ ΕΤΟΥΣ 5'!$F$50,10),IF(MAX([1]Βοηθητικό!$E$50:$J$50)=MAX([1]Βοηθητικό!$E$1:$J$1)-2,LEFT('[1]ΣΤΟΙΧΕΙΑ ΕΤΟΥΣ 4'!$F$50,10),IF(MAX([1]Βοηθητικό!$E$50:$J$50)=MAX([1]Βοηθητικό!$E$1:$J$1)-3,LEFT('[1]ΣΤΟΙΧΕΙΑ ΕΤΟΥΣ 3'!$F$50,10),IF(MAX([1]Βοηθητικό!$E$50:$J$50)=MAX([1]Βοηθητικό!$E$1:$J$1)-4,LEFT('[1]ΣΤΟΙΧΕΙΑ ΕΤΟΥΣ 2'!$F$50,10),IF(MAX([1]Βοηθητικό!$E$50:$J$50)=MAX([1]Βοηθητικό!$E$1:$J$1)-5,LEFT('[1]ΣΤΟΙΧΕΙΑ ΕΤΟΥΣ 1'!$F$50,10),""))))))</f>
        <v>01/01/2019</v>
      </c>
    </row>
    <row r="3787" spans="1:4" x14ac:dyDescent="0.25">
      <c r="A3787" s="3" t="s">
        <v>190</v>
      </c>
      <c r="B3787" s="4" t="str">
        <f>IF(MAX([1]Βοηθητικό!$E$50:$J$50)-2=MAX([1]Βοηθητικό!$E$1:$J$1)-2,RIGHT('[1]ΣΤΟΙΧΕΙΑ ΕΤΟΥΣ 4'!$F$50,10),IF(MAX([1]Βοηθητικό!$E$50:$J$50)-2=MAX([1]Βοηθητικό!$E$1:$J$1)-3,RIGHT('[1]ΣΤΟΙΧΕΙΑ ΕΤΟΥΣ 3'!$F$50,10),IF(MAX([1]Βοηθητικό!$E$50:$J$50)-2=MAX([1]Βοηθητικό!$E$1:$J$1)-4,RIGHT('[1]ΣΤΟΙΧΕΙΑ ΕΤΟΥΣ 2'!$F$50,10),IF(MAX([1]Βοηθητικό!$E$50:$J$50)-2=MAX([1]Βοηθητικό!$E$1:$J$1)-5,RIGHT('[1]ΣΤΟΙΧΕΙΑ ΕΤΟΥΣ 1'!$F$50,10),""))))</f>
        <v>31/12/2017</v>
      </c>
      <c r="C3787" s="17" t="str">
        <f>IF(MAX([1]Βοηθητικό!$E$50:$J$50)-1=MAX([1]Βοηθητικό!$E$1:$J$1)-1,RIGHT('[1]ΣΤΟΙΧΕΙΑ ΕΤΟΥΣ 5'!$F$50,10),IF(MAX([1]Βοηθητικό!$E$50:$J$50)-1=MAX([1]Βοηθητικό!$E$1:$J$1)-2,RIGHT('[1]ΣΤΟΙΧΕΙΑ ΕΤΟΥΣ 4'!$F$50,10),IF(MAX([1]Βοηθητικό!$E$50:$J$50)-1=MAX([1]Βοηθητικό!$E$1:$J$1)-3,RIGHT('[1]ΣΤΟΙΧΕΙΑ ΕΤΟΥΣ 3'!$F$50,10),IF(MAX([1]Βοηθητικό!$E$50:$J$50)-1=MAX([1]Βοηθητικό!$E$1:$J$1)-4,RIGHT('[1]ΣΤΟΙΧΕΙΑ ΕΤΟΥΣ 2'!$F$50,10),IF(MAX([1]Βοηθητικό!$E$50:$J$50)-1=MAX([1]Βοηθητικό!$E$1:$J$1)-5,RIGHT('[1]ΣΤΟΙΧΕΙΑ ΕΤΟΥΣ 1'!$F$50,10),"")))))</f>
        <v>31/12/2018</v>
      </c>
      <c r="D3787" s="5" t="str">
        <f>IF(MAX([1]Βοηθητικό!$E$50:$J$50)=MAX([1]Βοηθητικό!$E$1:$J$1),RIGHT('[1]ΣΤΟΙΧΕΙΑ ΕΤΟΥΣ 6'!$F$50,10),IF(MAX([1]Βοηθητικό!$E$50:$J$50)=MAX([1]Βοηθητικό!$E$1:$J$1)-1,RIGHT('[1]ΣΤΟΙΧΕΙΑ ΕΤΟΥΣ 5'!$F$50,10),IF(MAX([1]Βοηθητικό!$E$50:$J$50)=MAX([1]Βοηθητικό!$E$1:$J$1)-2,RIGHT('[1]ΣΤΟΙΧΕΙΑ ΕΤΟΥΣ 4'!$F$50,10),IF(MAX([1]Βοηθητικό!$E$50:$J$50)=MAX([1]Βοηθητικό!$E$1:$J$1)-3,RIGHT('[1]ΣΤΟΙΧΕΙΑ ΕΤΟΥΣ 3'!$F$50,10),IF(MAX([1]Βοηθητικό!$E$50:$J$50)=MAX([1]Βοηθητικό!$E$1:$J$1)-4,RIGHT('[1]ΣΤΟΙΧΕΙΑ ΕΤΟΥΣ 2'!$F$50,10),IF(MAX([1]Βοηθητικό!$E$50:$J$50)=MAX([1]Βοηθητικό!$E$1:$J$1)-5,RIGHT('[1]ΣΤΟΙΧΕΙΑ ΕΤΟΥΣ 1'!$F$50,10),""))))))</f>
        <v>31/12/2019</v>
      </c>
    </row>
    <row r="3788" spans="1:4" x14ac:dyDescent="0.25">
      <c r="A3788" s="1" t="s">
        <v>39</v>
      </c>
      <c r="B3788" s="6">
        <f>IF(MAX([1]Βοηθητικό!$E$50:$J$50)-2=MAX([1]Βοηθητικό!$E$1:$J$1)-2,'[1]ΣΤΟΙΧΕΙΑ ΕΤΟΥΣ 4'!$AN$50,IF(MAX([1]Βοηθητικό!$E$50:$J$50)-2=MAX([1]Βοηθητικό!$E$1:$J$1)-3,'[1]ΣΤΟΙΧΕΙΑ ΕΤΟΥΣ 3'!$AN$50,IF(MAX([1]Βοηθητικό!$E$50:$J$50)-2=MAX([1]Βοηθητικό!$E$1:$J$1)-4,'[1]ΣΤΟΙΧΕΙΑ ΕΤΟΥΣ 2'!$AN$50,IF(MAX([1]Βοηθητικό!$E$50:$J$50)-2=MAX([1]Βοηθητικό!$E$1:$J$1)-5,'[1]ΣΤΟΙΧΕΙΑ ΕΤΟΥΣ 1'!$AN$50,""))))</f>
        <v>1751188</v>
      </c>
      <c r="C3788" s="6">
        <f>IF(MAX([1]Βοηθητικό!$E$50:$J$50)-1=MAX([1]Βοηθητικό!$E$1:$J$1)-1,'[1]ΣΤΟΙΧΕΙΑ ΕΤΟΥΣ 5'!$AN$50,IF(MAX([1]Βοηθητικό!$E$50:$J$50)-1=MAX([1]Βοηθητικό!$E$1:$J$1)-2,'[1]ΣΤΟΙΧΕΙΑ ΕΤΟΥΣ 4'!$AN$50,IF(MAX([1]Βοηθητικό!$E$50:$J$50)-1=MAX([1]Βοηθητικό!$E$1:$J$1)-3,'[1]ΣΤΟΙΧΕΙΑ ΕΤΟΥΣ 3'!$AN$50,IF(MAX([1]Βοηθητικό!$E$50:$J$50)-1=MAX([1]Βοηθητικό!$E$1:$J$1)-4,'[1]ΣΤΟΙΧΕΙΑ ΕΤΟΥΣ 2'!$AN$50,IF(MAX([1]Βοηθητικό!$E$50:$J$50)-1=MAX([1]Βοηθητικό!$E$1:$J$1)-5,'[1]ΣΤΟΙΧΕΙΑ ΕΤΟΥΣ 1'!$AN$50,"")))))</f>
        <v>1643605</v>
      </c>
      <c r="D3788" s="7">
        <f>IF(MAX([1]Βοηθητικό!$E$50:$J$50)=MAX([1]Βοηθητικό!$E$1:$J$1),'[1]ΣΤΟΙΧΕΙΑ ΕΤΟΥΣ 6'!$AN$50,IF(MAX([1]Βοηθητικό!$E$50:$J$50)=MAX([1]Βοηθητικό!$E$1:$J$1)-1,'[1]ΣΤΟΙΧΕΙΑ ΕΤΟΥΣ 5'!$AN$50,IF(MAX([1]Βοηθητικό!$E$50:$J$50)=MAX([1]Βοηθητικό!$E$1:$J$1)-2,'[1]ΣΤΟΙΧΕΙΑ ΕΤΟΥΣ 4'!$AN$50,IF(MAX([1]Βοηθητικό!$E$50:$J$50)=MAX([1]Βοηθητικό!$E$1:$J$1)-3,'[1]ΣΤΟΙΧΕΙΑ ΕΤΟΥΣ 3'!$AN$50,IF(MAX([1]Βοηθητικό!$E$50:$J$50)=MAX([1]Βοηθητικό!$E$1:$J$1)-4,'[1]ΣΤΟΙΧΕΙΑ ΕΤΟΥΣ 2'!$AN$50,IF(MAX([1]Βοηθητικό!$E$50:$J$50)=MAX([1]Βοηθητικό!$E$1:$J$1)-5,'[1]ΣΤΟΙΧΕΙΑ ΕΤΟΥΣ 1'!$AN$50,""))))))</f>
        <v>1735640</v>
      </c>
    </row>
    <row r="3789" spans="1:4" x14ac:dyDescent="0.25">
      <c r="A3789" s="1" t="s">
        <v>40</v>
      </c>
      <c r="B3789" s="6">
        <f>IF(MAX([1]Βοηθητικό!$E$50:$J$50)-2=MAX([1]Βοηθητικό!$E$1:$J$1)-2,'[1]ΣΤΟΙΧΕΙΑ ΕΤΟΥΣ 4'!$AO$50,IF(MAX([1]Βοηθητικό!$E$50:$J$50)-2=MAX([1]Βοηθητικό!$E$1:$J$1)-3,'[1]ΣΤΟΙΧΕΙΑ ΕΤΟΥΣ 3'!$AO$50,IF(MAX([1]Βοηθητικό!$E$50:$J$50)-2=MAX([1]Βοηθητικό!$E$1:$J$1)-4,'[1]ΣΤΟΙΧΕΙΑ ΕΤΟΥΣ 2'!$AO$50,IF(MAX([1]Βοηθητικό!$E$50:$J$50)-2=MAX([1]Βοηθητικό!$E$1:$J$1)-5,'[1]ΣΤΟΙΧΕΙΑ ΕΤΟΥΣ 1'!$AO$50,""))))</f>
        <v>1033061</v>
      </c>
      <c r="C3789" s="6">
        <f>IF(MAX([1]Βοηθητικό!$E$50:$J$50)-1=MAX([1]Βοηθητικό!$E$1:$J$1)-1,'[1]ΣΤΟΙΧΕΙΑ ΕΤΟΥΣ 5'!$AO$50,IF(MAX([1]Βοηθητικό!$E$50:$J$50)-1=MAX([1]Βοηθητικό!$E$1:$J$1)-2,'[1]ΣΤΟΙΧΕΙΑ ΕΤΟΥΣ 4'!$AO$50,IF(MAX([1]Βοηθητικό!$E$50:$J$50)-1=MAX([1]Βοηθητικό!$E$1:$J$1)-3,'[1]ΣΤΟΙΧΕΙΑ ΕΤΟΥΣ 3'!$AO$50,IF(MAX([1]Βοηθητικό!$E$50:$J$50)-1=MAX([1]Βοηθητικό!$E$1:$J$1)-4,'[1]ΣΤΟΙΧΕΙΑ ΕΤΟΥΣ 2'!$AO$50,IF(MAX([1]Βοηθητικό!$E$50:$J$50)-1=MAX([1]Βοηθητικό!$E$1:$J$1)-5,'[1]ΣΤΟΙΧΕΙΑ ΕΤΟΥΣ 1'!$AO$50,"")))))</f>
        <v>918389</v>
      </c>
      <c r="D3789" s="7">
        <f>IF(MAX([1]Βοηθητικό!$E$50:$J$50)=MAX([1]Βοηθητικό!$E$1:$J$1),'[1]ΣΤΟΙΧΕΙΑ ΕΤΟΥΣ 6'!$AO$50,IF(MAX([1]Βοηθητικό!$E$50:$J$50)=MAX([1]Βοηθητικό!$E$1:$J$1)-1,'[1]ΣΤΟΙΧΕΙΑ ΕΤΟΥΣ 5'!$AO$50,IF(MAX([1]Βοηθητικό!$E$50:$J$50)=MAX([1]Βοηθητικό!$E$1:$J$1)-2,'[1]ΣΤΟΙΧΕΙΑ ΕΤΟΥΣ 4'!$AO$50,IF(MAX([1]Βοηθητικό!$E$50:$J$50)=MAX([1]Βοηθητικό!$E$1:$J$1)-3,'[1]ΣΤΟΙΧΕΙΑ ΕΤΟΥΣ 3'!$AO$50,IF(MAX([1]Βοηθητικό!$E$50:$J$50)=MAX([1]Βοηθητικό!$E$1:$J$1)-4,'[1]ΣΤΟΙΧΕΙΑ ΕΤΟΥΣ 2'!$AO$50,IF(MAX([1]Βοηθητικό!$E$50:$J$50)=MAX([1]Βοηθητικό!$E$1:$J$1)-5,'[1]ΣΤΟΙΧΕΙΑ ΕΤΟΥΣ 1'!$AO$50,""))))))</f>
        <v>998651</v>
      </c>
    </row>
    <row r="3790" spans="1:4" x14ac:dyDescent="0.25">
      <c r="A3790" s="1" t="s">
        <v>41</v>
      </c>
      <c r="B3790" s="6">
        <f>IF(MAX([1]Βοηθητικό!$E$50:$J$50)-2=MAX([1]Βοηθητικό!$E$1:$J$1)-2,'[1]ΣΤΟΙΧΕΙΑ ΕΤΟΥΣ 4'!$AP$50,IF(MAX([1]Βοηθητικό!$E$50:$J$50)-2=MAX([1]Βοηθητικό!$E$1:$J$1)-3,'[1]ΣΤΟΙΧΕΙΑ ΕΤΟΥΣ 3'!$AP$50,IF(MAX([1]Βοηθητικό!$E$50:$J$50)-2=MAX([1]Βοηθητικό!$E$1:$J$1)-4,'[1]ΣΤΟΙΧΕΙΑ ΕΤΟΥΣ 2'!$AP$50,IF(MAX([1]Βοηθητικό!$E$50:$J$50)-2=MAX([1]Βοηθητικό!$E$1:$J$1)-5,'[1]ΣΤΟΙΧΕΙΑ ΕΤΟΥΣ 1'!$AP$50,""))))</f>
        <v>718127</v>
      </c>
      <c r="C3790" s="6">
        <f>IF(MAX([1]Βοηθητικό!$E$50:$J$50)-1=MAX([1]Βοηθητικό!$E$1:$J$1)-1,'[1]ΣΤΟΙΧΕΙΑ ΕΤΟΥΣ 5'!$AP$50,IF(MAX([1]Βοηθητικό!$E$50:$J$50)-1=MAX([1]Βοηθητικό!$E$1:$J$1)-2,'[1]ΣΤΟΙΧΕΙΑ ΕΤΟΥΣ 4'!$AP$50,IF(MAX([1]Βοηθητικό!$E$50:$J$50)-1=MAX([1]Βοηθητικό!$E$1:$J$1)-3,'[1]ΣΤΟΙΧΕΙΑ ΕΤΟΥΣ 3'!$AP$50,IF(MAX([1]Βοηθητικό!$E$50:$J$50)-1=MAX([1]Βοηθητικό!$E$1:$J$1)-4,'[1]ΣΤΟΙΧΕΙΑ ΕΤΟΥΣ 2'!$AP$50,IF(MAX([1]Βοηθητικό!$E$50:$J$50)-1=MAX([1]Βοηθητικό!$E$1:$J$1)-5,'[1]ΣΤΟΙΧΕΙΑ ΕΤΟΥΣ 1'!$AP$50,"")))))</f>
        <v>725216</v>
      </c>
      <c r="D3790" s="7">
        <f>IF(MAX([1]Βοηθητικό!$E$50:$J$50)=MAX([1]Βοηθητικό!$E$1:$J$1),'[1]ΣΤΟΙΧΕΙΑ ΕΤΟΥΣ 6'!$AP$50,IF(MAX([1]Βοηθητικό!$E$50:$J$50)=MAX([1]Βοηθητικό!$E$1:$J$1)-1,'[1]ΣΤΟΙΧΕΙΑ ΕΤΟΥΣ 5'!$AP$50,IF(MAX([1]Βοηθητικό!$E$50:$J$50)=MAX([1]Βοηθητικό!$E$1:$J$1)-2,'[1]ΣΤΟΙΧΕΙΑ ΕΤΟΥΣ 4'!$AP$50,IF(MAX([1]Βοηθητικό!$E$50:$J$50)=MAX([1]Βοηθητικό!$E$1:$J$1)-3,'[1]ΣΤΟΙΧΕΙΑ ΕΤΟΥΣ 3'!$AP$50,IF(MAX([1]Βοηθητικό!$E$50:$J$50)=MAX([1]Βοηθητικό!$E$1:$J$1)-4,'[1]ΣΤΟΙΧΕΙΑ ΕΤΟΥΣ 2'!$AP$50,IF(MAX([1]Βοηθητικό!$E$50:$J$50)=MAX([1]Βοηθητικό!$E$1:$J$1)-5,'[1]ΣΤΟΙΧΕΙΑ ΕΤΟΥΣ 1'!$AP$50,""))))))</f>
        <v>736989</v>
      </c>
    </row>
    <row r="3791" spans="1:4" x14ac:dyDescent="0.25">
      <c r="A3791" s="1" t="s">
        <v>42</v>
      </c>
      <c r="B3791" s="6">
        <f>IF(MAX([1]Βοηθητικό!$E$50:$J$50)-2=MAX([1]Βοηθητικό!$E$1:$J$1)-2,'[1]ΣΤΟΙΧΕΙΑ ΕΤΟΥΣ 4'!$AQ$50,IF(MAX([1]Βοηθητικό!$E$50:$J$50)-2=MAX([1]Βοηθητικό!$E$1:$J$1)-3,'[1]ΣΤΟΙΧΕΙΑ ΕΤΟΥΣ 3'!$AQ$50,IF(MAX([1]Βοηθητικό!$E$50:$J$50)-2=MAX([1]Βοηθητικό!$E$1:$J$1)-4,'[1]ΣΤΟΙΧΕΙΑ ΕΤΟΥΣ 2'!$AQ$50,IF(MAX([1]Βοηθητικό!$E$50:$J$50)-2=MAX([1]Βοηθητικό!$E$1:$J$1)-5,'[1]ΣΤΟΙΧΕΙΑ ΕΤΟΥΣ 1'!$AQ$50,""))))</f>
        <v>2452</v>
      </c>
      <c r="C3791" s="6">
        <f>IF(MAX([1]Βοηθητικό!$E$50:$J$50)-1=MAX([1]Βοηθητικό!$E$1:$J$1)-1,'[1]ΣΤΟΙΧΕΙΑ ΕΤΟΥΣ 5'!$AQ$50,IF(MAX([1]Βοηθητικό!$E$50:$J$50)-1=MAX([1]Βοηθητικό!$E$1:$J$1)-2,'[1]ΣΤΟΙΧΕΙΑ ΕΤΟΥΣ 4'!$AQ$50,IF(MAX([1]Βοηθητικό!$E$50:$J$50)-1=MAX([1]Βοηθητικό!$E$1:$J$1)-3,'[1]ΣΤΟΙΧΕΙΑ ΕΤΟΥΣ 3'!$AQ$50,IF(MAX([1]Βοηθητικό!$E$50:$J$50)-1=MAX([1]Βοηθητικό!$E$1:$J$1)-4,'[1]ΣΤΟΙΧΕΙΑ ΕΤΟΥΣ 2'!$AQ$50,IF(MAX([1]Βοηθητικό!$E$50:$J$50)-1=MAX([1]Βοηθητικό!$E$1:$J$1)-5,'[1]ΣΤΟΙΧΕΙΑ ΕΤΟΥΣ 1'!$AQ$50,"")))))</f>
        <v>6069</v>
      </c>
      <c r="D3791" s="7">
        <f>IF(MAX([1]Βοηθητικό!$E$50:$J$50)=MAX([1]Βοηθητικό!$E$1:$J$1),'[1]ΣΤΟΙΧΕΙΑ ΕΤΟΥΣ 6'!$AQ$50,IF(MAX([1]Βοηθητικό!$E$50:$J$50)=MAX([1]Βοηθητικό!$E$1:$J$1)-1,'[1]ΣΤΟΙΧΕΙΑ ΕΤΟΥΣ 5'!$AQ$50,IF(MAX([1]Βοηθητικό!$E$50:$J$50)=MAX([1]Βοηθητικό!$E$1:$J$1)-2,'[1]ΣΤΟΙΧΕΙΑ ΕΤΟΥΣ 4'!$AQ$50,IF(MAX([1]Βοηθητικό!$E$50:$J$50)=MAX([1]Βοηθητικό!$E$1:$J$1)-3,'[1]ΣΤΟΙΧΕΙΑ ΕΤΟΥΣ 3'!$AQ$50,IF(MAX([1]Βοηθητικό!$E$50:$J$50)=MAX([1]Βοηθητικό!$E$1:$J$1)-4,'[1]ΣΤΟΙΧΕΙΑ ΕΤΟΥΣ 2'!$AQ$50,IF(MAX([1]Βοηθητικό!$E$50:$J$50)=MAX([1]Βοηθητικό!$E$1:$J$1)-5,'[1]ΣΤΟΙΧΕΙΑ ΕΤΟΥΣ 1'!$AQ$50,""))))))</f>
        <v>5244</v>
      </c>
    </row>
    <row r="3792" spans="1:4" x14ac:dyDescent="0.25">
      <c r="A3792" s="1" t="s">
        <v>43</v>
      </c>
      <c r="B3792" s="6">
        <f>IF(MAX([1]Βοηθητικό!$E$50:$J$50)-2=MAX([1]Βοηθητικό!$E$1:$J$1)-2,'[1]ΣΤΟΙΧΕΙΑ ΕΤΟΥΣ 4'!$AR$50,IF(MAX([1]Βοηθητικό!$E$50:$J$50)-2=MAX([1]Βοηθητικό!$E$1:$J$1)-3,'[1]ΣΤΟΙΧΕΙΑ ΕΤΟΥΣ 3'!$AR$50,IF(MAX([1]Βοηθητικό!$E$50:$J$50)-2=MAX([1]Βοηθητικό!$E$1:$J$1)-4,'[1]ΣΤΟΙΧΕΙΑ ΕΤΟΥΣ 2'!$AR$50,IF(MAX([1]Βοηθητικό!$E$50:$J$50)-2=MAX([1]Βοηθητικό!$E$1:$J$1)-5,'[1]ΣΤΟΙΧΕΙΑ ΕΤΟΥΣ 1'!$AR$50,""))))</f>
        <v>2534</v>
      </c>
      <c r="C3792" s="6">
        <f>IF(MAX([1]Βοηθητικό!$E$50:$J$50)-1=MAX([1]Βοηθητικό!$E$1:$J$1)-1,'[1]ΣΤΟΙΧΕΙΑ ΕΤΟΥΣ 5'!$AR$50,IF(MAX([1]Βοηθητικό!$E$50:$J$50)-1=MAX([1]Βοηθητικό!$E$1:$J$1)-2,'[1]ΣΤΟΙΧΕΙΑ ΕΤΟΥΣ 4'!$AR$50,IF(MAX([1]Βοηθητικό!$E$50:$J$50)-1=MAX([1]Βοηθητικό!$E$1:$J$1)-3,'[1]ΣΤΟΙΧΕΙΑ ΕΤΟΥΣ 3'!$AR$50,IF(MAX([1]Βοηθητικό!$E$50:$J$50)-1=MAX([1]Βοηθητικό!$E$1:$J$1)-4,'[1]ΣΤΟΙΧΕΙΑ ΕΤΟΥΣ 2'!$AR$50,IF(MAX([1]Βοηθητικό!$E$50:$J$50)-1=MAX([1]Βοηθητικό!$E$1:$J$1)-5,'[1]ΣΤΟΙΧΕΙΑ ΕΤΟΥΣ 1'!$AR$50,"")))))</f>
        <v>1788</v>
      </c>
      <c r="D3792" s="7">
        <f>IF(MAX([1]Βοηθητικό!$E$50:$J$50)=MAX([1]Βοηθητικό!$E$1:$J$1),'[1]ΣΤΟΙΧΕΙΑ ΕΤΟΥΣ 6'!$AR$50,IF(MAX([1]Βοηθητικό!$E$50:$J$50)=MAX([1]Βοηθητικό!$E$1:$J$1)-1,'[1]ΣΤΟΙΧΕΙΑ ΕΤΟΥΣ 5'!$AR$50,IF(MAX([1]Βοηθητικό!$E$50:$J$50)=MAX([1]Βοηθητικό!$E$1:$J$1)-2,'[1]ΣΤΟΙΧΕΙΑ ΕΤΟΥΣ 4'!$AR$50,IF(MAX([1]Βοηθητικό!$E$50:$J$50)=MAX([1]Βοηθητικό!$E$1:$J$1)-3,'[1]ΣΤΟΙΧΕΙΑ ΕΤΟΥΣ 3'!$AR$50,IF(MAX([1]Βοηθητικό!$E$50:$J$50)=MAX([1]Βοηθητικό!$E$1:$J$1)-4,'[1]ΣΤΟΙΧΕΙΑ ΕΤΟΥΣ 2'!$AR$50,IF(MAX([1]Βοηθητικό!$E$50:$J$50)=MAX([1]Βοηθητικό!$E$1:$J$1)-5,'[1]ΣΤΟΙΧΕΙΑ ΕΤΟΥΣ 1'!$AR$50,""))))))</f>
        <v>1253</v>
      </c>
    </row>
    <row r="3793" spans="1:4" x14ac:dyDescent="0.25">
      <c r="A3793" s="1" t="s">
        <v>44</v>
      </c>
      <c r="B3793" s="6">
        <f>IF(MAX([1]Βοηθητικό!$E$50:$J$50)-2=MAX([1]Βοηθητικό!$E$1:$J$1)-2,'[1]ΣΤΟΙΧΕΙΑ ΕΤΟΥΣ 4'!$AS$50,IF(MAX([1]Βοηθητικό!$E$50:$J$50)-2=MAX([1]Βοηθητικό!$E$1:$J$1)-3,'[1]ΣΤΟΙΧΕΙΑ ΕΤΟΥΣ 3'!$AS$50,IF(MAX([1]Βοηθητικό!$E$50:$J$50)-2=MAX([1]Βοηθητικό!$E$1:$J$1)-4,'[1]ΣΤΟΙΧΕΙΑ ΕΤΟΥΣ 2'!$AS$50,IF(MAX([1]Βοηθητικό!$E$50:$J$50)-2=MAX([1]Βοηθητικό!$E$1:$J$1)-5,'[1]ΣΤΟΙΧΕΙΑ ΕΤΟΥΣ 1'!$AS$50,""))))</f>
        <v>575109</v>
      </c>
      <c r="C3793" s="6">
        <f>IF(MAX([1]Βοηθητικό!$E$50:$J$50)-1=MAX([1]Βοηθητικό!$E$1:$J$1)-1,'[1]ΣΤΟΙΧΕΙΑ ΕΤΟΥΣ 5'!$AS$50,IF(MAX([1]Βοηθητικό!$E$50:$J$50)-1=MAX([1]Βοηθητικό!$E$1:$J$1)-2,'[1]ΣΤΟΙΧΕΙΑ ΕΤΟΥΣ 4'!$AS$50,IF(MAX([1]Βοηθητικό!$E$50:$J$50)-1=MAX([1]Βοηθητικό!$E$1:$J$1)-3,'[1]ΣΤΟΙΧΕΙΑ ΕΤΟΥΣ 3'!$AS$50,IF(MAX([1]Βοηθητικό!$E$50:$J$50)-1=MAX([1]Βοηθητικό!$E$1:$J$1)-4,'[1]ΣΤΟΙΧΕΙΑ ΕΤΟΥΣ 2'!$AS$50,IF(MAX([1]Βοηθητικό!$E$50:$J$50)-1=MAX([1]Βοηθητικό!$E$1:$J$1)-5,'[1]ΣΤΟΙΧΕΙΑ ΕΤΟΥΣ 1'!$AS$50,"")))))</f>
        <v>554086</v>
      </c>
      <c r="D3793" s="7">
        <f>IF(MAX([1]Βοηθητικό!$E$50:$J$50)=MAX([1]Βοηθητικό!$E$1:$J$1),'[1]ΣΤΟΙΧΕΙΑ ΕΤΟΥΣ 6'!$AS$50,IF(MAX([1]Βοηθητικό!$E$50:$J$50)=MAX([1]Βοηθητικό!$E$1:$J$1)-1,'[1]ΣΤΟΙΧΕΙΑ ΕΤΟΥΣ 5'!$AS$50,IF(MAX([1]Βοηθητικό!$E$50:$J$50)=MAX([1]Βοηθητικό!$E$1:$J$1)-2,'[1]ΣΤΟΙΧΕΙΑ ΕΤΟΥΣ 4'!$AS$50,IF(MAX([1]Βοηθητικό!$E$50:$J$50)=MAX([1]Βοηθητικό!$E$1:$J$1)-3,'[1]ΣΤΟΙΧΕΙΑ ΕΤΟΥΣ 3'!$AS$50,IF(MAX([1]Βοηθητικό!$E$50:$J$50)=MAX([1]Βοηθητικό!$E$1:$J$1)-4,'[1]ΣΤΟΙΧΕΙΑ ΕΤΟΥΣ 2'!$AS$50,IF(MAX([1]Βοηθητικό!$E$50:$J$50)=MAX([1]Βοηθητικό!$E$1:$J$1)-5,'[1]ΣΤΟΙΧΕΙΑ ΕΤΟΥΣ 1'!$AS$50,""))))))</f>
        <v>579775</v>
      </c>
    </row>
    <row r="3794" spans="1:4" x14ac:dyDescent="0.25">
      <c r="A3794" s="1" t="s">
        <v>45</v>
      </c>
      <c r="B3794" s="6">
        <f>IF(MAX([1]Βοηθητικό!$E$50:$J$50)-2=MAX([1]Βοηθητικό!$E$1:$J$1)-2,'[1]ΣΤΟΙΧΕΙΑ ΕΤΟΥΣ 4'!$AT$50,IF(MAX([1]Βοηθητικό!$E$50:$J$50)-2=MAX([1]Βοηθητικό!$E$1:$J$1)-3,'[1]ΣΤΟΙΧΕΙΑ ΕΤΟΥΣ 3'!$AT$50,IF(MAX([1]Βοηθητικό!$E$50:$J$50)-2=MAX([1]Βοηθητικό!$E$1:$J$1)-4,'[1]ΣΤΟΙΧΕΙΑ ΕΤΟΥΣ 2'!$AT$50,IF(MAX([1]Βοηθητικό!$E$50:$J$50)-2=MAX([1]Βοηθητικό!$E$1:$J$1)-5,'[1]ΣΤΟΙΧΕΙΑ ΕΤΟΥΣ 1'!$AT$50,""))))</f>
        <v>142936</v>
      </c>
      <c r="C3794" s="6">
        <f>IF(MAX([1]Βοηθητικό!$E$50:$J$50)-1=MAX([1]Βοηθητικό!$E$1:$J$1)-1,'[1]ΣΤΟΙΧΕΙΑ ΕΤΟΥΣ 5'!$AT$50,IF(MAX([1]Βοηθητικό!$E$50:$J$50)-1=MAX([1]Βοηθητικό!$E$1:$J$1)-2,'[1]ΣΤΟΙΧΕΙΑ ΕΤΟΥΣ 4'!$AT$50,IF(MAX([1]Βοηθητικό!$E$50:$J$50)-1=MAX([1]Βοηθητικό!$E$1:$J$1)-3,'[1]ΣΤΟΙΧΕΙΑ ΕΤΟΥΣ 3'!$AT$50,IF(MAX([1]Βοηθητικό!$E$50:$J$50)-1=MAX([1]Βοηθητικό!$E$1:$J$1)-4,'[1]ΣΤΟΙΧΕΙΑ ΕΤΟΥΣ 2'!$AT$50,IF(MAX([1]Βοηθητικό!$E$50:$J$50)-1=MAX([1]Βοηθητικό!$E$1:$J$1)-5,'[1]ΣΤΟΙΧΕΙΑ ΕΤΟΥΣ 1'!$AT$50,"")))))</f>
        <v>175411</v>
      </c>
      <c r="D3794" s="7">
        <f>IF(MAX([1]Βοηθητικό!$E$50:$J$50)=MAX([1]Βοηθητικό!$E$1:$J$1),'[1]ΣΤΟΙΧΕΙΑ ΕΤΟΥΣ 6'!$AT$50,IF(MAX([1]Βοηθητικό!$E$50:$J$50)=MAX([1]Βοηθητικό!$E$1:$J$1)-1,'[1]ΣΤΟΙΧΕΙΑ ΕΤΟΥΣ 5'!$AT$50,IF(MAX([1]Βοηθητικό!$E$50:$J$50)=MAX([1]Βοηθητικό!$E$1:$J$1)-2,'[1]ΣΤΟΙΧΕΙΑ ΕΤΟΥΣ 4'!$AT$50,IF(MAX([1]Βοηθητικό!$E$50:$J$50)=MAX([1]Βοηθητικό!$E$1:$J$1)-3,'[1]ΣΤΟΙΧΕΙΑ ΕΤΟΥΣ 3'!$AT$50,IF(MAX([1]Βοηθητικό!$E$50:$J$50)=MAX([1]Βοηθητικό!$E$1:$J$1)-4,'[1]ΣΤΟΙΧΕΙΑ ΕΤΟΥΣ 2'!$AT$50,IF(MAX([1]Βοηθητικό!$E$50:$J$50)=MAX([1]Βοηθητικό!$E$1:$J$1)-5,'[1]ΣΤΟΙΧΕΙΑ ΕΤΟΥΣ 1'!$AT$50,""))))))</f>
        <v>161204</v>
      </c>
    </row>
    <row r="3795" spans="1:4" x14ac:dyDescent="0.25">
      <c r="A3795" s="1" t="s">
        <v>46</v>
      </c>
      <c r="B3795" s="6">
        <f>IF(MAX([1]Βοηθητικό!$E$50:$J$50)-2=MAX([1]Βοηθητικό!$E$1:$J$1)-2,'[1]ΣΤΟΙΧΕΙΑ ΕΤΟΥΣ 4'!$AU$50,IF(MAX([1]Βοηθητικό!$E$50:$J$50)-2=MAX([1]Βοηθητικό!$E$1:$J$1)-3,'[1]ΣΤΟΙΧΕΙΑ ΕΤΟΥΣ 3'!$AU$50,IF(MAX([1]Βοηθητικό!$E$50:$J$50)-2=MAX([1]Βοηθητικό!$E$1:$J$1)-4,'[1]ΣΤΟΙΧΕΙΑ ΕΤΟΥΣ 2'!$AU$50,IF(MAX([1]Βοηθητικό!$E$50:$J$50)-2=MAX([1]Βοηθητικό!$E$1:$J$1)-5,'[1]ΣΤΟΙΧΕΙΑ ΕΤΟΥΣ 1'!$AU$50,""))))</f>
        <v>0</v>
      </c>
      <c r="C3795" s="6">
        <f>IF(MAX([1]Βοηθητικό!$E$50:$J$50)-1=MAX([1]Βοηθητικό!$E$1:$J$1)-1,'[1]ΣΤΟΙΧΕΙΑ ΕΤΟΥΣ 5'!$AU$50,IF(MAX([1]Βοηθητικό!$E$50:$J$50)-1=MAX([1]Βοηθητικό!$E$1:$J$1)-2,'[1]ΣΤΟΙΧΕΙΑ ΕΤΟΥΣ 4'!$AU$50,IF(MAX([1]Βοηθητικό!$E$50:$J$50)-1=MAX([1]Βοηθητικό!$E$1:$J$1)-3,'[1]ΣΤΟΙΧΕΙΑ ΕΤΟΥΣ 3'!$AU$50,IF(MAX([1]Βοηθητικό!$E$50:$J$50)-1=MAX([1]Βοηθητικό!$E$1:$J$1)-4,'[1]ΣΤΟΙΧΕΙΑ ΕΤΟΥΣ 2'!$AU$50,IF(MAX([1]Βοηθητικό!$E$50:$J$50)-1=MAX([1]Βοηθητικό!$E$1:$J$1)-5,'[1]ΣΤΟΙΧΕΙΑ ΕΤΟΥΣ 1'!$AU$50,"")))))</f>
        <v>0</v>
      </c>
      <c r="D3795" s="7">
        <f>IF(MAX([1]Βοηθητικό!$E$50:$J$50)=MAX([1]Βοηθητικό!$E$1:$J$1),'[1]ΣΤΟΙΧΕΙΑ ΕΤΟΥΣ 6'!$AU$50,IF(MAX([1]Βοηθητικό!$E$50:$J$50)=MAX([1]Βοηθητικό!$E$1:$J$1)-1,'[1]ΣΤΟΙΧΕΙΑ ΕΤΟΥΣ 5'!$AU$50,IF(MAX([1]Βοηθητικό!$E$50:$J$50)=MAX([1]Βοηθητικό!$E$1:$J$1)-2,'[1]ΣΤΟΙΧΕΙΑ ΕΤΟΥΣ 4'!$AU$50,IF(MAX([1]Βοηθητικό!$E$50:$J$50)=MAX([1]Βοηθητικό!$E$1:$J$1)-3,'[1]ΣΤΟΙΧΕΙΑ ΕΤΟΥΣ 3'!$AU$50,IF(MAX([1]Βοηθητικό!$E$50:$J$50)=MAX([1]Βοηθητικό!$E$1:$J$1)-4,'[1]ΣΤΟΙΧΕΙΑ ΕΤΟΥΣ 2'!$AU$50,IF(MAX([1]Βοηθητικό!$E$50:$J$50)=MAX([1]Βοηθητικό!$E$1:$J$1)-5,'[1]ΣΤΟΙΧΕΙΑ ΕΤΟΥΣ 1'!$AU$50,""))))))</f>
        <v>0</v>
      </c>
    </row>
    <row r="3796" spans="1:4" x14ac:dyDescent="0.25">
      <c r="A3796" s="1" t="s">
        <v>47</v>
      </c>
      <c r="B3796" s="6">
        <f>IF(MAX([1]Βοηθητικό!$E$50:$J$50)-2=MAX([1]Βοηθητικό!$E$1:$J$1)-2,'[1]ΣΤΟΙΧΕΙΑ ΕΤΟΥΣ 4'!$AV$50,IF(MAX([1]Βοηθητικό!$E$50:$J$50)-2=MAX([1]Βοηθητικό!$E$1:$J$1)-3,'[1]ΣΤΟΙΧΕΙΑ ΕΤΟΥΣ 3'!$AV$50,IF(MAX([1]Βοηθητικό!$E$50:$J$50)-2=MAX([1]Βοηθητικό!$E$1:$J$1)-4,'[1]ΣΤΟΙΧΕΙΑ ΕΤΟΥΣ 2'!$AV$50,IF(MAX([1]Βοηθητικό!$E$50:$J$50)-2=MAX([1]Βοηθητικό!$E$1:$J$1)-5,'[1]ΣΤΟΙΧΕΙΑ ΕΤΟΥΣ 1'!$AV$50,""))))</f>
        <v>0</v>
      </c>
      <c r="C3796" s="6">
        <f>IF(MAX([1]Βοηθητικό!$E$50:$J$50)-1=MAX([1]Βοηθητικό!$E$1:$J$1)-1,'[1]ΣΤΟΙΧΕΙΑ ΕΤΟΥΣ 5'!$AV$50,IF(MAX([1]Βοηθητικό!$E$50:$J$50)-1=MAX([1]Βοηθητικό!$E$1:$J$1)-2,'[1]ΣΤΟΙΧΕΙΑ ΕΤΟΥΣ 4'!$AV$50,IF(MAX([1]Βοηθητικό!$E$50:$J$50)-1=MAX([1]Βοηθητικό!$E$1:$J$1)-3,'[1]ΣΤΟΙΧΕΙΑ ΕΤΟΥΣ 3'!$AV$50,IF(MAX([1]Βοηθητικό!$E$50:$J$50)-1=MAX([1]Βοηθητικό!$E$1:$J$1)-4,'[1]ΣΤΟΙΧΕΙΑ ΕΤΟΥΣ 2'!$AV$50,IF(MAX([1]Βοηθητικό!$E$50:$J$50)-1=MAX([1]Βοηθητικό!$E$1:$J$1)-5,'[1]ΣΤΟΙΧΕΙΑ ΕΤΟΥΣ 1'!$AV$50,"")))))</f>
        <v>0</v>
      </c>
      <c r="D3796" s="7">
        <f>IF(MAX([1]Βοηθητικό!$E$50:$J$50)=MAX([1]Βοηθητικό!$E$1:$J$1),'[1]ΣΤΟΙΧΕΙΑ ΕΤΟΥΣ 6'!$AV$50,IF(MAX([1]Βοηθητικό!$E$50:$J$50)=MAX([1]Βοηθητικό!$E$1:$J$1)-1,'[1]ΣΤΟΙΧΕΙΑ ΕΤΟΥΣ 5'!$AV$50,IF(MAX([1]Βοηθητικό!$E$50:$J$50)=MAX([1]Βοηθητικό!$E$1:$J$1)-2,'[1]ΣΤΟΙΧΕΙΑ ΕΤΟΥΣ 4'!$AV$50,IF(MAX([1]Βοηθητικό!$E$50:$J$50)=MAX([1]Βοηθητικό!$E$1:$J$1)-3,'[1]ΣΤΟΙΧΕΙΑ ΕΤΟΥΣ 3'!$AV$50,IF(MAX([1]Βοηθητικό!$E$50:$J$50)=MAX([1]Βοηθητικό!$E$1:$J$1)-4,'[1]ΣΤΟΙΧΕΙΑ ΕΤΟΥΣ 2'!$AV$50,IF(MAX([1]Βοηθητικό!$E$50:$J$50)=MAX([1]Βοηθητικό!$E$1:$J$1)-5,'[1]ΣΤΟΙΧΕΙΑ ΕΤΟΥΣ 1'!$AV$50,""))))))</f>
        <v>0</v>
      </c>
    </row>
    <row r="3797" spans="1:4" x14ac:dyDescent="0.25">
      <c r="A3797" s="1" t="s">
        <v>48</v>
      </c>
      <c r="B3797" s="6">
        <f>IF(MAX([1]Βοηθητικό!$E$50:$J$50)-2=MAX([1]Βοηθητικό!$E$1:$J$1)-2,'[1]ΣΤΟΙΧΕΙΑ ΕΤΟΥΣ 4'!$AW$50,IF(MAX([1]Βοηθητικό!$E$50:$J$50)-2=MAX([1]Βοηθητικό!$E$1:$J$1)-3,'[1]ΣΤΟΙΧΕΙΑ ΕΤΟΥΣ 3'!$AW$50,IF(MAX([1]Βοηθητικό!$E$50:$J$50)-2=MAX([1]Βοηθητικό!$E$1:$J$1)-4,'[1]ΣΤΟΙΧΕΙΑ ΕΤΟΥΣ 2'!$AW$50,IF(MAX([1]Βοηθητικό!$E$50:$J$50)-2=MAX([1]Βοηθητικό!$E$1:$J$1)-5,'[1]ΣΤΟΙΧΕΙΑ ΕΤΟΥΣ 1'!$AW$50,""))))</f>
        <v>0</v>
      </c>
      <c r="C3797" s="6">
        <f>IF(MAX([1]Βοηθητικό!$E$50:$J$50)-1=MAX([1]Βοηθητικό!$E$1:$J$1)-1,'[1]ΣΤΟΙΧΕΙΑ ΕΤΟΥΣ 5'!$AW$50,IF(MAX([1]Βοηθητικό!$E$50:$J$50)-1=MAX([1]Βοηθητικό!$E$1:$J$1)-2,'[1]ΣΤΟΙΧΕΙΑ ΕΤΟΥΣ 4'!$AW$50,IF(MAX([1]Βοηθητικό!$E$50:$J$50)-1=MAX([1]Βοηθητικό!$E$1:$J$1)-3,'[1]ΣΤΟΙΧΕΙΑ ΕΤΟΥΣ 3'!$AW$50,IF(MAX([1]Βοηθητικό!$E$50:$J$50)-1=MAX([1]Βοηθητικό!$E$1:$J$1)-4,'[1]ΣΤΟΙΧΕΙΑ ΕΤΟΥΣ 2'!$AW$50,IF(MAX([1]Βοηθητικό!$E$50:$J$50)-1=MAX([1]Βοηθητικό!$E$1:$J$1)-5,'[1]ΣΤΟΙΧΕΙΑ ΕΤΟΥΣ 1'!$AW$50,"")))))</f>
        <v>0</v>
      </c>
      <c r="D3797" s="7">
        <f>IF(MAX([1]Βοηθητικό!$E$50:$J$50)=MAX([1]Βοηθητικό!$E$1:$J$1),'[1]ΣΤΟΙΧΕΙΑ ΕΤΟΥΣ 6'!$AW$50,IF(MAX([1]Βοηθητικό!$E$50:$J$50)=MAX([1]Βοηθητικό!$E$1:$J$1)-1,'[1]ΣΤΟΙΧΕΙΑ ΕΤΟΥΣ 5'!$AW$50,IF(MAX([1]Βοηθητικό!$E$50:$J$50)=MAX([1]Βοηθητικό!$E$1:$J$1)-2,'[1]ΣΤΟΙΧΕΙΑ ΕΤΟΥΣ 4'!$AW$50,IF(MAX([1]Βοηθητικό!$E$50:$J$50)=MAX([1]Βοηθητικό!$E$1:$J$1)-3,'[1]ΣΤΟΙΧΕΙΑ ΕΤΟΥΣ 3'!$AW$50,IF(MAX([1]Βοηθητικό!$E$50:$J$50)=MAX([1]Βοηθητικό!$E$1:$J$1)-4,'[1]ΣΤΟΙΧΕΙΑ ΕΤΟΥΣ 2'!$AW$50,IF(MAX([1]Βοηθητικό!$E$50:$J$50)=MAX([1]Βοηθητικό!$E$1:$J$1)-5,'[1]ΣΤΟΙΧΕΙΑ ΕΤΟΥΣ 1'!$AW$50,""))))))</f>
        <v>0</v>
      </c>
    </row>
    <row r="3798" spans="1:4" x14ac:dyDescent="0.25">
      <c r="A3798" s="1" t="s">
        <v>49</v>
      </c>
      <c r="B3798" s="6">
        <f>IF(MAX([1]Βοηθητικό!$E$50:$J$50)-2=MAX([1]Βοηθητικό!$E$1:$J$1)-2,'[1]ΣΤΟΙΧΕΙΑ ΕΤΟΥΣ 4'!$AX$50,IF(MAX([1]Βοηθητικό!$E$50:$J$50)-2=MAX([1]Βοηθητικό!$E$1:$J$1)-3,'[1]ΣΤΟΙΧΕΙΑ ΕΤΟΥΣ 3'!$AX$50,IF(MAX([1]Βοηθητικό!$E$50:$J$50)-2=MAX([1]Βοηθητικό!$E$1:$J$1)-4,'[1]ΣΤΟΙΧΕΙΑ ΕΤΟΥΣ 2'!$AX$50,IF(MAX([1]Βοηθητικό!$E$50:$J$50)-2=MAX([1]Βοηθητικό!$E$1:$J$1)-5,'[1]ΣΤΟΙΧΕΙΑ ΕΤΟΥΣ 1'!$AX$50,""))))</f>
        <v>4648</v>
      </c>
      <c r="C3798" s="6">
        <f>IF(MAX([1]Βοηθητικό!$E$50:$J$50)-1=MAX([1]Βοηθητικό!$E$1:$J$1)-1,'[1]ΣΤΟΙΧΕΙΑ ΕΤΟΥΣ 5'!$AX$50,IF(MAX([1]Βοηθητικό!$E$50:$J$50)-1=MAX([1]Βοηθητικό!$E$1:$J$1)-2,'[1]ΣΤΟΙΧΕΙΑ ΕΤΟΥΣ 4'!$AX$50,IF(MAX([1]Βοηθητικό!$E$50:$J$50)-1=MAX([1]Βοηθητικό!$E$1:$J$1)-3,'[1]ΣΤΟΙΧΕΙΑ ΕΤΟΥΣ 3'!$AX$50,IF(MAX([1]Βοηθητικό!$E$50:$J$50)-1=MAX([1]Βοηθητικό!$E$1:$J$1)-4,'[1]ΣΤΟΙΧΕΙΑ ΕΤΟΥΣ 2'!$AX$50,IF(MAX([1]Βοηθητικό!$E$50:$J$50)-1=MAX([1]Βοηθητικό!$E$1:$J$1)-5,'[1]ΣΤΟΙΧΕΙΑ ΕΤΟΥΣ 1'!$AX$50,"")))))</f>
        <v>6098</v>
      </c>
      <c r="D3798" s="7">
        <f>IF(MAX([1]Βοηθητικό!$E$50:$J$50)=MAX([1]Βοηθητικό!$E$1:$J$1),'[1]ΣΤΟΙΧΕΙΑ ΕΤΟΥΣ 6'!$AX$50,IF(MAX([1]Βοηθητικό!$E$50:$J$50)=MAX([1]Βοηθητικό!$E$1:$J$1)-1,'[1]ΣΤΟΙΧΕΙΑ ΕΤΟΥΣ 5'!$AX$50,IF(MAX([1]Βοηθητικό!$E$50:$J$50)=MAX([1]Βοηθητικό!$E$1:$J$1)-2,'[1]ΣΤΟΙΧΕΙΑ ΕΤΟΥΣ 4'!$AX$50,IF(MAX([1]Βοηθητικό!$E$50:$J$50)=MAX([1]Βοηθητικό!$E$1:$J$1)-3,'[1]ΣΤΟΙΧΕΙΑ ΕΤΟΥΣ 3'!$AX$50,IF(MAX([1]Βοηθητικό!$E$50:$J$50)=MAX([1]Βοηθητικό!$E$1:$J$1)-4,'[1]ΣΤΟΙΧΕΙΑ ΕΤΟΥΣ 2'!$AX$50,IF(MAX([1]Βοηθητικό!$E$50:$J$50)=MAX([1]Βοηθητικό!$E$1:$J$1)-5,'[1]ΣΤΟΙΧΕΙΑ ΕΤΟΥΣ 1'!$AX$50,""))))))</f>
        <v>4648</v>
      </c>
    </row>
    <row r="3799" spans="1:4" x14ac:dyDescent="0.25">
      <c r="A3799" s="1" t="s">
        <v>50</v>
      </c>
      <c r="B3799" s="6">
        <f>IF(MAX([1]Βοηθητικό!$E$50:$J$50)-2=MAX([1]Βοηθητικό!$E$1:$J$1)-2,'[1]ΣΤΟΙΧΕΙΑ ΕΤΟΥΣ 4'!$AY$50,IF(MAX([1]Βοηθητικό!$E$50:$J$50)-2=MAX([1]Βοηθητικό!$E$1:$J$1)-3,'[1]ΣΤΟΙΧΕΙΑ ΕΤΟΥΣ 3'!$AY$50,IF(MAX([1]Βοηθητικό!$E$50:$J$50)-2=MAX([1]Βοηθητικό!$E$1:$J$1)-4,'[1]ΣΤΟΙΧΕΙΑ ΕΤΟΥΣ 2'!$AY$50,IF(MAX([1]Βοηθητικό!$E$50:$J$50)-2=MAX([1]Βοηθητικό!$E$1:$J$1)-5,'[1]ΣΤΟΙΧΕΙΑ ΕΤΟΥΣ 1'!$AY$50,""))))</f>
        <v>4648</v>
      </c>
      <c r="C3799" s="6">
        <f>IF(MAX([1]Βοηθητικό!$E$50:$J$50)-1=MAX([1]Βοηθητικό!$E$1:$J$1)-1,'[1]ΣΤΟΙΧΕΙΑ ΕΤΟΥΣ 5'!$AY$50,IF(MAX([1]Βοηθητικό!$E$50:$J$50)-1=MAX([1]Βοηθητικό!$E$1:$J$1)-2,'[1]ΣΤΟΙΧΕΙΑ ΕΤΟΥΣ 4'!$AY$50,IF(MAX([1]Βοηθητικό!$E$50:$J$50)-1=MAX([1]Βοηθητικό!$E$1:$J$1)-3,'[1]ΣΤΟΙΧΕΙΑ ΕΤΟΥΣ 3'!$AY$50,IF(MAX([1]Βοηθητικό!$E$50:$J$50)-1=MAX([1]Βοηθητικό!$E$1:$J$1)-4,'[1]ΣΤΟΙΧΕΙΑ ΕΤΟΥΣ 2'!$AY$50,IF(MAX([1]Βοηθητικό!$E$50:$J$50)-1=MAX([1]Βοηθητικό!$E$1:$J$1)-5,'[1]ΣΤΟΙΧΕΙΑ ΕΤΟΥΣ 1'!$AY$50,"")))))</f>
        <v>6098</v>
      </c>
      <c r="D3799" s="7">
        <f>IF(MAX([1]Βοηθητικό!$E$50:$J$50)=MAX([1]Βοηθητικό!$E$1:$J$1),'[1]ΣΤΟΙΧΕΙΑ ΕΤΟΥΣ 6'!$AY$50,IF(MAX([1]Βοηθητικό!$E$50:$J$50)=MAX([1]Βοηθητικό!$E$1:$J$1)-1,'[1]ΣΤΟΙΧΕΙΑ ΕΤΟΥΣ 5'!$AY$50,IF(MAX([1]Βοηθητικό!$E$50:$J$50)=MAX([1]Βοηθητικό!$E$1:$J$1)-2,'[1]ΣΤΟΙΧΕΙΑ ΕΤΟΥΣ 4'!$AY$50,IF(MAX([1]Βοηθητικό!$E$50:$J$50)=MAX([1]Βοηθητικό!$E$1:$J$1)-3,'[1]ΣΤΟΙΧΕΙΑ ΕΤΟΥΣ 3'!$AY$50,IF(MAX([1]Βοηθητικό!$E$50:$J$50)=MAX([1]Βοηθητικό!$E$1:$J$1)-4,'[1]ΣΤΟΙΧΕΙΑ ΕΤΟΥΣ 2'!$AY$50,IF(MAX([1]Βοηθητικό!$E$50:$J$50)=MAX([1]Βοηθητικό!$E$1:$J$1)-5,'[1]ΣΤΟΙΧΕΙΑ ΕΤΟΥΣ 1'!$AY$50,""))))))</f>
        <v>4648</v>
      </c>
    </row>
    <row r="3800" spans="1:4" x14ac:dyDescent="0.25">
      <c r="A3800" s="1" t="s">
        <v>51</v>
      </c>
      <c r="B3800" s="6">
        <f>IF(MAX([1]Βοηθητικό!$E$50:$J$50)-2=MAX([1]Βοηθητικό!$E$1:$J$1)-2,'[1]ΣΤΟΙΧΕΙΑ ΕΤΟΥΣ 4'!$AZ$50,IF(MAX([1]Βοηθητικό!$E$50:$J$50)-2=MAX([1]Βοηθητικό!$E$1:$J$1)-3,'[1]ΣΤΟΙΧΕΙΑ ΕΤΟΥΣ 3'!$AZ$50,IF(MAX([1]Βοηθητικό!$E$50:$J$50)-2=MAX([1]Βοηθητικό!$E$1:$J$1)-4,'[1]ΣΤΟΙΧΕΙΑ ΕΤΟΥΣ 2'!$AZ$50,IF(MAX([1]Βοηθητικό!$E$50:$J$50)-2=MAX([1]Βοηθητικό!$E$1:$J$1)-5,'[1]ΣΤΟΙΧΕΙΑ ΕΤΟΥΣ 1'!$AZ$50,""))))</f>
        <v>142936</v>
      </c>
      <c r="C3800" s="6">
        <f>IF(MAX([1]Βοηθητικό!$E$50:$J$50)-1=MAX([1]Βοηθητικό!$E$1:$J$1)-1,'[1]ΣΤΟΙΧΕΙΑ ΕΤΟΥΣ 5'!$AZ$50,IF(MAX([1]Βοηθητικό!$E$50:$J$50)-1=MAX([1]Βοηθητικό!$E$1:$J$1)-2,'[1]ΣΤΟΙΧΕΙΑ ΕΤΟΥΣ 4'!$AZ$50,IF(MAX([1]Βοηθητικό!$E$50:$J$50)-1=MAX([1]Βοηθητικό!$E$1:$J$1)-3,'[1]ΣΤΟΙΧΕΙΑ ΕΤΟΥΣ 3'!$AZ$50,IF(MAX([1]Βοηθητικό!$E$50:$J$50)-1=MAX([1]Βοηθητικό!$E$1:$J$1)-4,'[1]ΣΤΟΙΧΕΙΑ ΕΤΟΥΣ 2'!$AZ$50,IF(MAX([1]Βοηθητικό!$E$50:$J$50)-1=MAX([1]Βοηθητικό!$E$1:$J$1)-5,'[1]ΣΤΟΙΧΕΙΑ ΕΤΟΥΣ 1'!$AZ$50,"")))))</f>
        <v>175411</v>
      </c>
      <c r="D3800" s="7">
        <f>IF(MAX([1]Βοηθητικό!$E$50:$J$50)=MAX([1]Βοηθητικό!$E$1:$J$1),'[1]ΣΤΟΙΧΕΙΑ ΕΤΟΥΣ 6'!$AZ$50,IF(MAX([1]Βοηθητικό!$E$50:$J$50)=MAX([1]Βοηθητικό!$E$1:$J$1)-1,'[1]ΣΤΟΙΧΕΙΑ ΕΤΟΥΣ 5'!$AZ$50,IF(MAX([1]Βοηθητικό!$E$50:$J$50)=MAX([1]Βοηθητικό!$E$1:$J$1)-2,'[1]ΣΤΟΙΧΕΙΑ ΕΤΟΥΣ 4'!$AZ$50,IF(MAX([1]Βοηθητικό!$E$50:$J$50)=MAX([1]Βοηθητικό!$E$1:$J$1)-3,'[1]ΣΤΟΙΧΕΙΑ ΕΤΟΥΣ 3'!$AZ$50,IF(MAX([1]Βοηθητικό!$E$50:$J$50)=MAX([1]Βοηθητικό!$E$1:$J$1)-4,'[1]ΣΤΟΙΧΕΙΑ ΕΤΟΥΣ 2'!$AZ$50,IF(MAX([1]Βοηθητικό!$E$50:$J$50)=MAX([1]Βοηθητικό!$E$1:$J$1)-5,'[1]ΣΤΟΙΧΕΙΑ ΕΤΟΥΣ 1'!$AZ$50,""))))))</f>
        <v>161204</v>
      </c>
    </row>
    <row r="3801" spans="1:4" x14ac:dyDescent="0.25">
      <c r="A3801" s="1" t="s">
        <v>191</v>
      </c>
      <c r="B3801" s="6">
        <f>IF(MAX([1]Βοηθητικό!E50:J50)-2=MAX([1]Βοηθητικό!$E$1:$J$1)-2,'[1]ΣΤΟΙΧΕΙΑ ΕΤΟΥΣ 4'!BQ50,IF(MAX([1]Βοηθητικό!E50:J50)-2=MAX([1]Βοηθητικό!$E$1:$J$1)-3,'[1]ΣΤΟΙΧΕΙΑ ΕΤΟΥΣ 3'!BQ50,IF(MAX([1]Βοηθητικό!E50:J50)-2=MAX([1]Βοηθητικό!$E$1:$J$1)-4,'[1]ΣΤΟΙΧΕΙΑ ΕΤΟΥΣ 2'!BQ50,IF(MAX([1]Βοηθητικό!E50:J50)-2=MAX([1]Βοηθητικό!$E$1:$J$1)-5,'[1]ΣΤΟΙΧΕΙΑ ΕΤΟΥΣ 1'!BQ50,""))))</f>
        <v>147666</v>
      </c>
      <c r="C3801" s="6">
        <f>IF(MAX([1]Βοηθητικό!E50:J50)-1=MAX([1]Βοηθητικό!$E$1:$J$1)-1,'[1]ΣΤΟΙΧΕΙΑ ΕΤΟΥΣ 5'!BQ50,IF(MAX([1]Βοηθητικό!E50:J50)-1=MAX([1]Βοηθητικό!$E$1:$J$1)-2,'[1]ΣΤΟΙΧΕΙΑ ΕΤΟΥΣ 4'!BQ50,IF(MAX([1]Βοηθητικό!E50:J50)-1=MAX([1]Βοηθητικό!$E$1:$J$1)-3,'[1]ΣΤΟΙΧΕΙΑ ΕΤΟΥΣ 3'!BQ50,IF(MAX([1]Βοηθητικό!E50:J50)-1=MAX([1]Βοηθητικό!$E$1:$J$1)-4,'[1]ΣΤΟΙΧΕΙΑ ΕΤΟΥΣ 2'!BQ50,IF(MAX([1]Βοηθητικό!E50:J50)-1=MAX([1]Βοηθητικό!$E$1:$J$1)-5,'[1]ΣΤΟΙΧΕΙΑ ΕΤΟΥΣ 1'!BQ50,"")))))</f>
        <v>177228</v>
      </c>
      <c r="D3801" s="7">
        <f>IF(MAX([1]Βοηθητικό!E50:J50)=MAX([1]Βοηθητικό!$E$1:$J$1),'[1]ΣΤΟΙΧΕΙΑ ΕΤΟΥΣ 6'!BQ50,IF(MAX([1]Βοηθητικό!E50:J50)=MAX([1]Βοηθητικό!$E$1:$J$1)-1,'[1]ΣΤΟΙΧΕΙΑ ΕΤΟΥΣ 5'!BQ50,IF(MAX([1]Βοηθητικό!E50:J50)=MAX([1]Βοηθητικό!$E$1:$J$1)-2,'[1]ΣΤΟΙΧΕΙΑ ΕΤΟΥΣ 4'!BQ50,IF(MAX([1]Βοηθητικό!E50:J50)=MAX([1]Βοηθητικό!$E$1:$J$1)-3,'[1]ΣΤΟΙΧΕΙΑ ΕΤΟΥΣ 3'!BQ50,IF(MAX([1]Βοηθητικό!E50:J50)=MAX([1]Βοηθητικό!$E$1:$J$1)-4,'[1]ΣΤΟΙΧΕΙΑ ΕΤΟΥΣ 2'!BQ50,IF(MAX([1]Βοηθητικό!E50:J50)=MAX([1]Βοηθητικό!$E$1:$J$1)-5,'[1]ΣΤΟΙΧΕΙΑ ΕΤΟΥΣ 1'!BQ50,""))))))</f>
        <v>161861</v>
      </c>
    </row>
    <row r="3802" spans="1:4" x14ac:dyDescent="0.25">
      <c r="A3802" s="1" t="s">
        <v>55</v>
      </c>
      <c r="B3802" s="6">
        <f>IF(MAX([1]Βοηθητικό!$E$50:$J$50)-2=MAX([1]Βοηθητικό!$E$1:$J$1)-2,'[1]ΣΤΟΙΧΕΙΑ ΕΤΟΥΣ 4'!$BD$50,IF(MAX([1]Βοηθητικό!$E$50:$J$50)-2=MAX([1]Βοηθητικό!$E$1:$J$1)-3,'[1]ΣΤΟΙΧΕΙΑ ΕΤΟΥΣ 3'!$BD$50,IF(MAX([1]Βοηθητικό!$E$50:$J$50)-2=MAX([1]Βοηθητικό!$E$1:$J$1)-4,'[1]ΣΤΟΙΧΕΙΑ ΕΤΟΥΣ 2'!$BD$50,IF(MAX([1]Βοηθητικό!$E$50:$J$50)-2=MAX([1]Βοηθητικό!$E$1:$J$1)-5,'[1]ΣΤΟΙΧΕΙΑ ΕΤΟΥΣ 1'!$BD$50,""))))</f>
        <v>0</v>
      </c>
      <c r="C3802" s="6">
        <f>IF(MAX([1]Βοηθητικό!$E$50:$J$50)-1=MAX([1]Βοηθητικό!$E$1:$J$1)-1,'[1]ΣΤΟΙΧΕΙΑ ΕΤΟΥΣ 5'!$BD$50,IF(MAX([1]Βοηθητικό!$E$50:$J$50)-1=MAX([1]Βοηθητικό!$E$1:$J$1)-2,'[1]ΣΤΟΙΧΕΙΑ ΕΤΟΥΣ 4'!$BD$50,IF(MAX([1]Βοηθητικό!$E$50:$J$50)-1=MAX([1]Βοηθητικό!$E$1:$J$1)-3,'[1]ΣΤΟΙΧΕΙΑ ΕΤΟΥΣ 3'!$BD$50,IF(MAX([1]Βοηθητικό!$E$50:$J$50)-1=MAX([1]Βοηθητικό!$E$1:$J$1)-4,'[1]ΣΤΟΙΧΕΙΑ ΕΤΟΥΣ 2'!$BD$50,IF(MAX([1]Βοηθητικό!$E$50:$J$50)-1=MAX([1]Βοηθητικό!$E$1:$J$1)-5,'[1]ΣΤΟΙΧΕΙΑ ΕΤΟΥΣ 1'!$BD$50,"")))))</f>
        <v>0</v>
      </c>
      <c r="D3802" s="7">
        <f>IF(MAX([1]Βοηθητικό!$E$50:$J$50)=MAX([1]Βοηθητικό!$E$1:$J$1),'[1]ΣΤΟΙΧΕΙΑ ΕΤΟΥΣ 6'!$BD$50,IF(MAX([1]Βοηθητικό!$E$50:$J$50)=MAX([1]Βοηθητικό!$E$1:$J$1)-1,'[1]ΣΤΟΙΧΕΙΑ ΕΤΟΥΣ 5'!$BD$50,IF(MAX([1]Βοηθητικό!$E$50:$J$50)=MAX([1]Βοηθητικό!$E$1:$J$1)-2,'[1]ΣΤΟΙΧΕΙΑ ΕΤΟΥΣ 4'!$BD$50,IF(MAX([1]Βοηθητικό!$E$50:$J$50)=MAX([1]Βοηθητικό!$E$1:$J$1)-3,'[1]ΣΤΟΙΧΕΙΑ ΕΤΟΥΣ 3'!$BD$50,IF(MAX([1]Βοηθητικό!$E$50:$J$50)=MAX([1]Βοηθητικό!$E$1:$J$1)-4,'[1]ΣΤΟΙΧΕΙΑ ΕΤΟΥΣ 2'!$BD$50,IF(MAX([1]Βοηθητικό!$E$50:$J$50)=MAX([1]Βοηθητικό!$E$1:$J$1)-5,'[1]ΣΤΟΙΧΕΙΑ ΕΤΟΥΣ 1'!$BD$50,""))))))</f>
        <v>0</v>
      </c>
    </row>
    <row r="3803" spans="1:4" x14ac:dyDescent="0.25">
      <c r="A3803" s="1" t="s">
        <v>64</v>
      </c>
      <c r="B3803" s="6">
        <f>IF(MAX([1]Βοηθητικό!$E$50:$J$50)-2=MAX([1]Βοηθητικό!$E$1:$J$1)-2,'[1]ΣΤΟΙΧΕΙΑ ΕΤΟΥΣ 4'!$BM$50,IF(MAX([1]Βοηθητικό!$E$50:$J$50)-2=MAX([1]Βοηθητικό!$E$1:$J$1)-3,'[1]ΣΤΟΙΧΕΙΑ ΕΤΟΥΣ 3'!$BM$50,IF(MAX([1]Βοηθητικό!$E$50:$J$50)-2=MAX([1]Βοηθητικό!$E$1:$J$1)-4,'[1]ΣΤΟΙΧΕΙΑ ΕΤΟΥΣ 2'!$BM$50,IF(MAX([1]Βοηθητικό!$E$50:$J$50)-2=MAX([1]Βοηθητικό!$E$1:$J$1)-5,'[1]ΣΤΟΙΧΕΙΑ ΕΤΟΥΣ 1'!$BM$50,""))))</f>
        <v>-42089</v>
      </c>
      <c r="C3803" s="6">
        <f>IF(MAX([1]Βοηθητικό!$E$50:$J$50)-1=MAX([1]Βοηθητικό!$E$1:$J$1)-1,'[1]ΣΤΟΙΧΕΙΑ ΕΤΟΥΣ 5'!$BM$50,IF(MAX([1]Βοηθητικό!$E$50:$J$50)-1=MAX([1]Βοηθητικό!$E$1:$J$1)-2,'[1]ΣΤΟΙΧΕΙΑ ΕΤΟΥΣ 4'!$BM$50,IF(MAX([1]Βοηθητικό!$E$50:$J$50)-1=MAX([1]Βοηθητικό!$E$1:$J$1)-3,'[1]ΣΤΟΙΧΕΙΑ ΕΤΟΥΣ 3'!$BM$50,IF(MAX([1]Βοηθητικό!$E$50:$J$50)-1=MAX([1]Βοηθητικό!$E$1:$J$1)-4,'[1]ΣΤΟΙΧΕΙΑ ΕΤΟΥΣ 2'!$BM$50,IF(MAX([1]Βοηθητικό!$E$50:$J$50)-1=MAX([1]Βοηθητικό!$E$1:$J$1)-5,'[1]ΣΤΟΙΧΕΙΑ ΕΤΟΥΣ 1'!$BM$50,"")))))</f>
        <v>-51507</v>
      </c>
      <c r="D3803" s="7">
        <f>IF(MAX([1]Βοηθητικό!$E$50:$J$50)=MAX([1]Βοηθητικό!$E$1:$J$1),'[1]ΣΤΟΙΧΕΙΑ ΕΤΟΥΣ 6'!$BM$50,IF(MAX([1]Βοηθητικό!$E$50:$J$50)=MAX([1]Βοηθητικό!$E$1:$J$1)-1,'[1]ΣΤΟΙΧΕΙΑ ΕΤΟΥΣ 5'!$BM$50,IF(MAX([1]Βοηθητικό!$E$50:$J$50)=MAX([1]Βοηθητικό!$E$1:$J$1)-2,'[1]ΣΤΟΙΧΕΙΑ ΕΤΟΥΣ 4'!$BM$50,IF(MAX([1]Βοηθητικό!$E$50:$J$50)=MAX([1]Βοηθητικό!$E$1:$J$1)-3,'[1]ΣΤΟΙΧΕΙΑ ΕΤΟΥΣ 3'!$BM$50,IF(MAX([1]Βοηθητικό!$E$50:$J$50)=MAX([1]Βοηθητικό!$E$1:$J$1)-4,'[1]ΣΤΟΙΧΕΙΑ ΕΤΟΥΣ 2'!$BM$50,IF(MAX([1]Βοηθητικό!$E$50:$J$50)=MAX([1]Βοηθητικό!$E$1:$J$1)-5,'[1]ΣΤΟΙΧΕΙΑ ΕΤΟΥΣ 1'!$BM$50,""))))))</f>
        <v>-39462</v>
      </c>
    </row>
    <row r="3804" spans="1:4" x14ac:dyDescent="0.25">
      <c r="A3804" s="1"/>
      <c r="B3804" s="9"/>
      <c r="C3804" s="9"/>
      <c r="D3804" s="9"/>
    </row>
    <row r="3805" spans="1:4" x14ac:dyDescent="0.25">
      <c r="A3805" s="1" t="s">
        <v>176</v>
      </c>
      <c r="B3805" s="1"/>
      <c r="C3805" s="1"/>
      <c r="D3805" s="2" t="s">
        <v>192</v>
      </c>
    </row>
    <row r="3806" spans="1:4" x14ac:dyDescent="0.25">
      <c r="A3806" s="3" t="str">
        <f>"ΚΩΔΙΚΟΣ ICAP" &amp; ": " &amp; '[1]ΣΤΟΙΧΕΙΑ ΕΤΟΥΣ 3'!A$50</f>
        <v>ΚΩΔΙΚΟΣ ICAP: 233761</v>
      </c>
      <c r="B3806" s="1"/>
      <c r="C3806" s="1"/>
      <c r="D3806" s="1"/>
    </row>
    <row r="3807" spans="1:4" x14ac:dyDescent="0.25">
      <c r="A3807" s="3" t="str">
        <f>'[1]ΣΤΟΙΧΕΙΑ ΕΤΟΥΣ 3'!B$50</f>
        <v>ΠΑΠΠΑ, Δ. Ν., ΑΦΟΙ, Ε.Π.Ε.</v>
      </c>
      <c r="B3807" s="1"/>
      <c r="C3807" s="1"/>
      <c r="D3807" s="1"/>
    </row>
    <row r="3808" spans="1:4" x14ac:dyDescent="0.25">
      <c r="A3808" s="3" t="s">
        <v>193</v>
      </c>
      <c r="B3808" s="4" t="str">
        <f>RIGHT(B3787,4)</f>
        <v>2017</v>
      </c>
      <c r="C3808" s="4" t="str">
        <f>RIGHT(C3787,4)</f>
        <v>2018</v>
      </c>
      <c r="D3808" s="4" t="str">
        <f>RIGHT(D3787,4)</f>
        <v>2019</v>
      </c>
    </row>
    <row r="3809" spans="1:4" x14ac:dyDescent="0.25">
      <c r="A3809" s="1" t="s">
        <v>194</v>
      </c>
      <c r="B3809" s="10">
        <f>IF(B3773&lt;=0,"-",IF(OR(B3800/B3773*100&lt;-500,B3800/B3773*100&gt;500),"-",B3800/B3773*100))</f>
        <v>27.91958683949402</v>
      </c>
      <c r="C3809" s="10">
        <f>IF(C3773&lt;=0,"-",IF(OR(C3800/C3773*100&lt;-500,C3800/C3773*100&gt;500),"-",C3800/C3773*100))</f>
        <v>27.586461778476046</v>
      </c>
      <c r="D3809" s="10">
        <f>IF(D3773&lt;=0,"-",IF(OR(D3800/D3773*100&lt;-500,D3800/D3773*100&gt;500),"-",D3800/D3773*100))</f>
        <v>23.790366616391335</v>
      </c>
    </row>
    <row r="3810" spans="1:4" x14ac:dyDescent="0.25">
      <c r="A3810" s="1" t="s">
        <v>195</v>
      </c>
      <c r="B3810" s="10">
        <f>IF(B3785=0,"-",IF(OR(B3800/B3785*100&lt;-500,B3800/B3785*100&gt;500),"-",B3800/B3785*100))</f>
        <v>10.306715199621582</v>
      </c>
      <c r="C3810" s="10">
        <f>IF(C3785=0,"-",IF(OR(C3800/C3785*100&lt;-500,C3800/C3785*100&gt;500),"-",C3800/C3785*100))</f>
        <v>11.973594214809465</v>
      </c>
      <c r="D3810" s="10">
        <f>IF(D3785=0,"-",IF(OR(D3800/D3785*100&lt;-500,D3800/D3785*100&gt;500),"-",D3800/D3785*100))</f>
        <v>10.565274011971496</v>
      </c>
    </row>
    <row r="3811" spans="1:4" x14ac:dyDescent="0.25">
      <c r="A3811" s="1" t="s">
        <v>196</v>
      </c>
      <c r="B3811" s="10">
        <f>IF(B3788=0,"-",IF(OR(B3790/B3788*100&lt;-500,B3790/B3788*100&gt;99),"-",B3790/B3788*100))</f>
        <v>41.007990004499803</v>
      </c>
      <c r="C3811" s="10">
        <f>IF(C3788=0,"-",IF(OR(C3790/C3788*100&lt;-500,C3790/C3788*100&gt;99),"-",C3790/C3788*100))</f>
        <v>44.123496825575486</v>
      </c>
      <c r="D3811" s="10">
        <f>IF(D3788=0,"-",IF(OR(D3790/D3788*100&lt;-500,D3790/D3788*100&gt;99),"-",D3790/D3788*100))</f>
        <v>42.462088912447285</v>
      </c>
    </row>
    <row r="3812" spans="1:4" x14ac:dyDescent="0.25">
      <c r="A3812" s="1" t="s">
        <v>197</v>
      </c>
      <c r="B3812" s="10">
        <f>IF(B3788=0,"-",IF(OR(B3794/B3788*100&lt;-500,B3794/B3788*100&gt;500),"-",B3794/B3788*100))</f>
        <v>8.162230440135497</v>
      </c>
      <c r="C3812" s="10">
        <f>IF(C3788=0,"-",IF(OR(C3794/C3788*100&lt;-500,C3794/C3788*100&gt;500),"-",C3794/C3788*100))</f>
        <v>10.672333072727328</v>
      </c>
      <c r="D3812" s="10">
        <f>IF(D3788=0,"-",IF(OR(D3794/D3788*100&lt;-500,D3794/D3788*100&gt;500),"-",D3794/D3788*100))</f>
        <v>9.2878707566085126</v>
      </c>
    </row>
    <row r="3813" spans="1:4" x14ac:dyDescent="0.25">
      <c r="A3813" s="1" t="s">
        <v>198</v>
      </c>
      <c r="B3813" s="10">
        <f>IF(B3788=0,"-",IF(OR(B3800/B3788*100&lt;-500,B3800/B3788*100&gt;500),"-",B3800/B3788*100))</f>
        <v>8.162230440135497</v>
      </c>
      <c r="C3813" s="10">
        <f>IF(C3788=0,"-",IF(OR(C3800/C3788*100&lt;-500,C3800/C3788*100&gt;500),"-",C3800/C3788*100))</f>
        <v>10.672333072727328</v>
      </c>
      <c r="D3813" s="10">
        <f>IF(D3788=0,"-",IF(OR(D3800/D3788*100&lt;-500,D3800/D3788*100&gt;500),"-",D3800/D3788*100))</f>
        <v>9.2878707566085126</v>
      </c>
    </row>
    <row r="3814" spans="1:4" x14ac:dyDescent="0.25">
      <c r="A3814" s="1" t="s">
        <v>199</v>
      </c>
      <c r="B3814" s="10">
        <f>IF(B3788=0,"-",IF(OR(B3801/B3788*100&lt;-500,B3801/B3788*100&gt;500),"-",B3801/B3788*100))</f>
        <v>8.4323327935093193</v>
      </c>
      <c r="C3814" s="10">
        <f t="shared" ref="C3814:D3814" si="44">IF(C3788=0,"-",IF(OR(C3801/C3788*100&lt;-500,C3801/C3788*100&gt;500),"-",C3801/C3788*100))</f>
        <v>10.782882748592272</v>
      </c>
      <c r="D3814" s="10">
        <f t="shared" si="44"/>
        <v>9.3257242285266528</v>
      </c>
    </row>
    <row r="3815" spans="1:4" x14ac:dyDescent="0.25">
      <c r="A3815" s="1" t="s">
        <v>200</v>
      </c>
      <c r="B3815" s="10">
        <f>IF(B3773&lt;=0,"-",IF(OR((B3777+B3780)/B3773&lt;=0,(B3777+B3780)/B3773&gt;100),"-",(B3777+B3780)/B3773))</f>
        <v>1.70887537210229</v>
      </c>
      <c r="C3815" s="10">
        <f>IF(C3773&lt;=0,"-",IF(OR((C3777+C3780)/C3773&lt;=0,(C3777+C3780)/C3773&gt;100),"-",(C3777+C3780)/C3773))</f>
        <v>1.3039415971150836</v>
      </c>
      <c r="D3815" s="10">
        <f>IF(D3773&lt;=0,"-",IF(OR((D3777+D3780)/D3773&lt;=0,(D3777+D3780)/D3773&gt;100),"-",(D3777+D3780)/D3773))</f>
        <v>1.2517495520969537</v>
      </c>
    </row>
    <row r="3816" spans="1:4" x14ac:dyDescent="0.25">
      <c r="A3816" s="1" t="s">
        <v>201</v>
      </c>
      <c r="B3816" s="10">
        <f>IF(B3792=0,"-",IF((B3792+B3800)&lt;=0,"-",IF(OR((B3792+B3800)/B3792&lt;=0,(B3792+B3800)/B3792&gt;1000),"-",(B3792+B3800)/B3792)))</f>
        <v>57.407261247040253</v>
      </c>
      <c r="C3816" s="10">
        <f>IF(C3792=0,"-",IF((C3792+C3800)&lt;=0,"-",IF(OR((C3792+C3800)/C3792&lt;=0,(C3792+C3800)/C3792&gt;1000),"-",(C3792+C3800)/C3792)))</f>
        <v>99.104586129753912</v>
      </c>
      <c r="D3816" s="10">
        <f>IF(D3792=0,"-",IF((D3792+D3800)&lt;=0,"-",IF(OR((D3792+D3800)/D3792&lt;=0,(D3792+D3800)/D3792&gt;1000),"-",(D3792+D3800)/D3792)))</f>
        <v>129.65442936951317</v>
      </c>
    </row>
    <row r="3817" spans="1:4" x14ac:dyDescent="0.25">
      <c r="A3817" s="1" t="s">
        <v>202</v>
      </c>
      <c r="B3817" s="10">
        <f>IF(B3773&lt;=0,"-",IF(B3781=0,"-",IF(OR(B3781/B3773*100&lt;0,B3781/B3773*100&gt;1000),"-",B3781/B3773*100)))</f>
        <v>2.7277734805334837</v>
      </c>
      <c r="C3817" s="10">
        <f>IF(C3773&lt;=0,"-",IF(C3781=0,"-",IF(OR(C3781/C3773*100&lt;0,C3781/C3773*100&gt;1000),"-",C3781/C3773*100)))</f>
        <v>2.1962416196043462</v>
      </c>
      <c r="D3817" s="10">
        <f>IF(D3773&lt;=0,"-",IF(D3781=0,"-",IF(OR(D3781/D3773*100&lt;0,D3781/D3773*100&gt;1000),"-",D3781/D3773*100)))</f>
        <v>2.0609443301525086</v>
      </c>
    </row>
    <row r="3818" spans="1:4" x14ac:dyDescent="0.25">
      <c r="A3818" s="1" t="s">
        <v>81</v>
      </c>
      <c r="B3818" s="10">
        <f>IF(B3780=0,"-",IF(OR((B3761+B3765+B3769)/B3780&lt;0,(B3761+B3765+B3769)/B3780&gt;50),"-",(B3761+B3765+B3769)/B3780))</f>
        <v>1.3836502477213739</v>
      </c>
      <c r="C3818" s="10">
        <f>IF(C3780=0,"-",IF(OR((C3761+C3765+C3769)/C3780&lt;0,(C3761+C3765+C3769)/C3780&gt;50),"-",(C3761+C3765+C3769)/C3780))</f>
        <v>1.5598148983601547</v>
      </c>
      <c r="D3818" s="10">
        <f>IF(D3780=0,"-",IF(OR((D3761+D3765+D3769)/D3780&lt;0,(D3761+D3765+D3769)/D3780&gt;50),"-",(D3761+D3765+D3769)/D3780))</f>
        <v>1.5793466485219076</v>
      </c>
    </row>
    <row r="3819" spans="1:4" x14ac:dyDescent="0.25">
      <c r="A3819" s="1" t="s">
        <v>203</v>
      </c>
      <c r="B3819" s="10">
        <f>IF(B3780=0,"-",IF(OR((B3765+B3769)/B3780&lt;0,(B3765+B3769)/B3780&gt;30),"-",(B3765+B3769)/B3780))</f>
        <v>1.3397287312899211</v>
      </c>
      <c r="C3819" s="10">
        <f>IF(C3780=0,"-",IF(OR((C3765+C3769)/C3780&lt;0,(C3765+C3769)/C3780&gt;30),"-",(C3765+C3769)/C3780))</f>
        <v>1.5155850701919644</v>
      </c>
      <c r="D3819" s="10">
        <f>IF(D3780=0,"-",IF(OR((D3765+D3769)/D3780&lt;0,(D3765+D3769)/D3780&gt;30),"-",(D3765+D3769)/D3780))</f>
        <v>1.5354544575422446</v>
      </c>
    </row>
    <row r="3820" spans="1:4" x14ac:dyDescent="0.25">
      <c r="A3820" s="1" t="s">
        <v>204</v>
      </c>
      <c r="B3820" s="10">
        <f>IF(B3780=0,"-",IF(OR((B3767+B3769)/B3780&lt;0,(B3767+B3769)/B3780&gt;15),"-",(B3767+B3769)/B3780))</f>
        <v>1.3397287312899211</v>
      </c>
      <c r="C3820" s="10">
        <f>IF(C3780=0,"-",IF(OR((C3767+C3769)/C3780&lt;0,(C3767+C3769)/C3780&gt;15),"-",(C3767+C3769)/C3780))</f>
        <v>1.5155850701919644</v>
      </c>
      <c r="D3820" s="10">
        <f>IF(D3780=0,"-",IF(OR((D3767+D3769)/D3780&lt;0,(D3767+D3769)/D3780&gt;15),"-",(D3767+D3769)/D3780))</f>
        <v>1.5354544575422446</v>
      </c>
    </row>
    <row r="3821" spans="1:4" x14ac:dyDescent="0.25">
      <c r="A3821" s="1" t="s">
        <v>205</v>
      </c>
      <c r="B3821" s="8">
        <f>IF((B3761+B3765+B3769)-B3780=0,"-",(B3761+B3765+B3769)-B3780)</f>
        <v>270948</v>
      </c>
      <c r="C3821" s="8">
        <f>IF((C3761+C3765+C3769)-C3780=0,"-",(C3761+C3765+C3769)-C3780)</f>
        <v>380949</v>
      </c>
      <c r="D3821" s="8">
        <f>IF((D3761+D3765+D3769)-D3780=0,"-",(D3761+D3765+D3769)-D3780)</f>
        <v>413376</v>
      </c>
    </row>
    <row r="3822" spans="1:4" x14ac:dyDescent="0.25">
      <c r="A3822" s="1" t="s">
        <v>206</v>
      </c>
      <c r="B3822" s="11" t="str">
        <f>IF(B3788=0,"-",IF(OR(B3766/B3788*365&lt;=0,B3766/B3788*365&gt;720),"-",B3766/B3788*365))</f>
        <v>-</v>
      </c>
      <c r="C3822" s="11" t="str">
        <f>IF(C3788=0,"-",IF(OR(C3766/C3788*365&lt;=0,C3766/C3788*365&gt;720),"-",C3766/C3788*365))</f>
        <v>-</v>
      </c>
      <c r="D3822" s="11" t="str">
        <f>IF(D3788=0,"-",IF(OR(D3766/D3788*365&lt;=0,D3766/D3788*365&gt;720),"-",D3766/D3788*365))</f>
        <v>-</v>
      </c>
    </row>
    <row r="3823" spans="1:4" x14ac:dyDescent="0.25">
      <c r="A3823" s="1" t="s">
        <v>207</v>
      </c>
      <c r="B3823" s="11">
        <f>IF(B3789=0,"-",IF(OR(B3782/B3789*365&lt;=0,B3782/B3789*365&gt;720),"-",B3782/B3789*365))</f>
        <v>228.30726839944592</v>
      </c>
      <c r="C3823" s="11">
        <f>IF(C3789=0,"-",IF(OR(C3782/C3789*365&lt;=0,C3782/C3789*365&gt;720),"-",C3782/C3789*365))</f>
        <v>254.70898497259876</v>
      </c>
      <c r="D3823" s="11">
        <f>IF(D3789=0,"-",IF(OR(D3782/D3789*365&lt;=0,D3782/D3789*365&gt;720),"-",D3782/D3789*365))</f>
        <v>248.98738898774445</v>
      </c>
    </row>
    <row r="3824" spans="1:4" x14ac:dyDescent="0.25">
      <c r="A3824" s="1" t="s">
        <v>208</v>
      </c>
      <c r="B3824" s="11">
        <f>IF(B3789=0,"-",IF(OR(B3761/B3789*365&lt;=0,B3761/B3789*365&gt;720),"-",B3761/B3789*365))</f>
        <v>10.95959967514019</v>
      </c>
      <c r="C3824" s="11">
        <f>IF(C3789=0,"-",IF(OR(C3761/C3789*365&lt;=0,C3761/C3789*365&gt;720),"-",C3761/C3789*365))</f>
        <v>11.962000851491034</v>
      </c>
      <c r="D3824" s="11">
        <f>IF(D3789=0,"-",IF(OR(D3761/D3789*365&lt;=0,D3761/D3789*365&gt;720),"-",D3761/D3789*365))</f>
        <v>11.44651134380279</v>
      </c>
    </row>
    <row r="3825" spans="1:4" x14ac:dyDescent="0.25">
      <c r="A3825" s="1" t="s">
        <v>209</v>
      </c>
      <c r="B3825" s="10">
        <f>IF(OR(B3785=0,B3788=0),"-",IF(OR(B3788/B3785&lt;=0,B3788/B3785&gt;100),"-",B3788/B3785))</f>
        <v>1.2627326899447948</v>
      </c>
      <c r="C3825" s="10">
        <f>IF(OR(C3785=0,C3788=0),"-",IF(OR(C3788/C3785&lt;=0,C3788/C3785&gt;100),"-",C3788/C3785))</f>
        <v>1.1219284605544642</v>
      </c>
      <c r="D3825" s="10">
        <f>IF(OR(D3785=0,D3788=0),"-",IF(OR(D3788/D3785&lt;=0,D3788/D3785&gt;100),"-",D3788/D3785))</f>
        <v>1.1375345640392427</v>
      </c>
    </row>
    <row r="3826" spans="1:4" x14ac:dyDescent="0.25">
      <c r="A3826" s="1" t="s">
        <v>210</v>
      </c>
      <c r="B3826" s="8" t="str">
        <f>IF(OR(B3824="-",B3822="-",B3823="-"),"-",(B3824+B3822)-B3823)</f>
        <v>-</v>
      </c>
      <c r="C3826" s="8" t="str">
        <f>IF(OR(C3824="-",C3822="-",C3823="-"),"-",(C3824+C3822)-C3823)</f>
        <v>-</v>
      </c>
      <c r="D3826" s="8" t="str">
        <f>IF(OR(D3824="-",D3822="-",D3823="-"),"-",(D3824+D3822)-D3823)</f>
        <v>-</v>
      </c>
    </row>
    <row r="3827" spans="1:4" x14ac:dyDescent="0.25">
      <c r="A3827" s="1" t="s">
        <v>211</v>
      </c>
      <c r="B3827" s="10">
        <f>IF(B3750=0,"-",(B3750/B3770)*100)</f>
        <v>29.537994727521301</v>
      </c>
      <c r="C3827" s="10">
        <f>IF(C3750=0,"-",(C3750/C3770)*100)</f>
        <v>27.545867457757161</v>
      </c>
      <c r="D3827" s="10">
        <f>IF(D3750=0,"-",(D3750/D3770)*100)</f>
        <v>26.143423312891478</v>
      </c>
    </row>
    <row r="3828" spans="1:4" x14ac:dyDescent="0.25">
      <c r="A3828" s="1" t="s">
        <v>212</v>
      </c>
      <c r="B3828" s="10">
        <f>IF(B3781=0,"-",IF(B3781/B3788&gt;10,"-",(B3781/B3788)*100))</f>
        <v>0.79745863950643792</v>
      </c>
      <c r="C3828" s="10">
        <f>IF(C3781=0,"-",IF(C3781/C3788&gt;10,"-",(C3781/C3788)*100))</f>
        <v>0.84965669975450298</v>
      </c>
      <c r="D3828" s="10">
        <f>IF(D3781=0,"-",IF(D3781/D3788&gt;10,"-",(D3781/D3788)*100))</f>
        <v>0.80460233689013849</v>
      </c>
    </row>
    <row r="3829" spans="1:4" x14ac:dyDescent="0.25">
      <c r="A3829" s="1"/>
      <c r="B3829" s="1"/>
      <c r="C3829" s="1"/>
      <c r="D3829" s="1"/>
    </row>
    <row r="3830" spans="1:4" x14ac:dyDescent="0.25">
      <c r="A3830" s="1" t="s">
        <v>176</v>
      </c>
      <c r="B3830" s="1"/>
      <c r="C3830" s="1"/>
      <c r="D3830" s="2" t="s">
        <v>177</v>
      </c>
    </row>
    <row r="3831" spans="1:4" x14ac:dyDescent="0.25">
      <c r="A3831" s="3" t="str">
        <f>"ΚΩΔΙΚΟΣ ICAP" &amp; ": " &amp; '[1]ΣΤΟΙΧΕΙΑ ΕΤΟΥΣ 3'!A$51</f>
        <v>ΚΩΔΙΚΟΣ ICAP: 208274</v>
      </c>
      <c r="B3831" s="1"/>
      <c r="C3831" s="1"/>
      <c r="D3831" s="2"/>
    </row>
    <row r="3832" spans="1:4" x14ac:dyDescent="0.25">
      <c r="A3832" s="3" t="str">
        <f>'[1]ΣΤΟΙΧΕΙΑ ΕΤΟΥΣ 3'!B$51</f>
        <v>ΠΑΤΣΗ ΑΦΟΙ Α.Β.Ε.Ε.</v>
      </c>
      <c r="B3832" s="1"/>
      <c r="C3832" s="1"/>
      <c r="D3832" s="1"/>
    </row>
    <row r="3833" spans="1:4" x14ac:dyDescent="0.25">
      <c r="A3833" s="1" t="s">
        <v>178</v>
      </c>
      <c r="B3833" s="2" t="s">
        <v>179</v>
      </c>
      <c r="C3833" s="2" t="s">
        <v>179</v>
      </c>
      <c r="D3833" s="2" t="s">
        <v>179</v>
      </c>
    </row>
    <row r="3834" spans="1:4" x14ac:dyDescent="0.25">
      <c r="A3834" s="3" t="s">
        <v>180</v>
      </c>
      <c r="B3834" s="4" t="str">
        <f>IF(MAX([1]Βοηθητικό!$E$51:$J$51)-2=MAX([1]Βοηθητικό!$E$1:$J$1)-2,RIGHT('[1]ΣΤΟΙΧΕΙΑ ΕΤΟΥΣ 4'!$F$51,10),IF(MAX([1]Βοηθητικό!$E$51:$J$51)-2=MAX([1]Βοηθητικό!$E$1:$J$1)-3,RIGHT('[1]ΣΤΟΙΧΕΙΑ ΕΤΟΥΣ 3'!$F$51,10),IF(MAX([1]Βοηθητικό!$E$51:$J$51)-2=MAX([1]Βοηθητικό!$E$1:$J$1)-4,RIGHT('[1]ΣΤΟΙΧΕΙΑ ΕΤΟΥΣ 2'!$F$51,10),IF(MAX([1]Βοηθητικό!$E$51:$J$51)-2=MAX([1]Βοηθητικό!$E$1:$J$1)-5,RIGHT('[1]ΣΤΟΙΧΕΙΑ ΕΤΟΥΣ 1'!$F$51,10),""))))</f>
        <v>31/12/2017</v>
      </c>
      <c r="C3834" s="17" t="str">
        <f>IF(MAX([1]Βοηθητικό!$E$51:$J$51)-1=MAX([1]Βοηθητικό!$E$1:$J$1)-1,RIGHT('[1]ΣΤΟΙΧΕΙΑ ΕΤΟΥΣ 5'!$F$51,10),IF(MAX([1]Βοηθητικό!$E$51:$J$51)-1=MAX([1]Βοηθητικό!$E$1:$J$1)-2,RIGHT('[1]ΣΤΟΙΧΕΙΑ ΕΤΟΥΣ 4'!$F$51,10),IF(MAX([1]Βοηθητικό!$E$51:$J$51)-1=MAX([1]Βοηθητικό!$E$1:$J$1)-3,RIGHT('[1]ΣΤΟΙΧΕΙΑ ΕΤΟΥΣ 3'!$F$51,10),IF(MAX([1]Βοηθητικό!$E$51:$J$51)-1=MAX([1]Βοηθητικό!$E$1:$J$1)-4,RIGHT('[1]ΣΤΟΙΧΕΙΑ ΕΤΟΥΣ 2'!$F$51,10),IF(MAX([1]Βοηθητικό!$E$51:$J$51)-1=MAX([1]Βοηθητικό!$E$1:$J$1)-5,RIGHT('[1]ΣΤΟΙΧΕΙΑ ΕΤΟΥΣ 1'!$F$51,10),"")))))</f>
        <v>31/12/2018</v>
      </c>
      <c r="D3834" s="5" t="str">
        <f>IF(MAX([1]Βοηθητικό!$E$51:$J$51)=MAX([1]Βοηθητικό!$E$1:$J$1),RIGHT('[1]ΣΤΟΙΧΕΙΑ ΕΤΟΥΣ 6'!$F$51,10),IF(MAX([1]Βοηθητικό!$E$51:$J$51)=MAX([1]Βοηθητικό!$E$1:$J$1)-1,RIGHT('[1]ΣΤΟΙΧΕΙΑ ΕΤΟΥΣ 5'!$F$51,10),IF(MAX([1]Βοηθητικό!$E$51:$J$51)=MAX([1]Βοηθητικό!$E$1:$J$1)-2,RIGHT('[1]ΣΤΟΙΧΕΙΑ ΕΤΟΥΣ 4'!$F$51,10),IF(MAX([1]Βοηθητικό!$E$51:$J$51)=MAX([1]Βοηθητικό!$E$1:$J$1)-3,RIGHT('[1]ΣΤΟΙΧΕΙΑ ΕΤΟΥΣ 3'!$F$51,10),IF(MAX([1]Βοηθητικό!$E$51:$J$51)=MAX([1]Βοηθητικό!$E$1:$J$1)-4,RIGHT('[1]ΣΤΟΙΧΕΙΑ ΕΤΟΥΣ 2'!$F$51,10),IF(MAX([1]Βοηθητικό!$E$51:$J$51)=MAX([1]Βοηθητικό!$E$1:$J$1)-5,RIGHT('[1]ΣΤΟΙΧΕΙΑ ΕΤΟΥΣ 1'!$F$51,10),""))))))</f>
        <v>31/12/2019</v>
      </c>
    </row>
    <row r="3835" spans="1:4" x14ac:dyDescent="0.25">
      <c r="A3835" s="1" t="s">
        <v>6</v>
      </c>
      <c r="B3835" s="6">
        <f>IF(MAX([1]Βοηθητικό!$E$51:$J$51)-2=MAX([1]Βοηθητικό!$E$1:$J$1)-2,'[1]ΣΤΟΙΧΕΙΑ ΕΤΟΥΣ 4'!$G$51,IF(MAX([1]Βοηθητικό!$E$51:$J$51)-2=MAX([1]Βοηθητικό!$E$1:$J$1)-3,'[1]ΣΤΟΙΧΕΙΑ ΕΤΟΥΣ 3'!$G$51,IF(MAX([1]Βοηθητικό!$E$51:$J$51)-2=MAX([1]Βοηθητικό!$E$1:$J$1)-4,'[1]ΣΤΟΙΧΕΙΑ ΕΤΟΥΣ 2'!$G$51,IF(MAX([1]Βοηθητικό!$E$51:$J$51)-2=MAX([1]Βοηθητικό!$E$1:$J$1)-5,'[1]ΣΤΟΙΧΕΙΑ ΕΤΟΥΣ 1'!$G$51,""))))</f>
        <v>2134276</v>
      </c>
      <c r="C3835" s="6">
        <f>IF(MAX([1]Βοηθητικό!$E$51:$J$51)-1=MAX([1]Βοηθητικό!$E$1:$J$1)-1,'[1]ΣΤΟΙΧΕΙΑ ΕΤΟΥΣ 5'!$G$51,IF(MAX([1]Βοηθητικό!$E$51:$J$51)-1=MAX([1]Βοηθητικό!$E$1:$J$1)-2,'[1]ΣΤΟΙΧΕΙΑ ΕΤΟΥΣ 4'!$G$51,IF(MAX([1]Βοηθητικό!$E$51:$J$51)-1=MAX([1]Βοηθητικό!$E$1:$J$1)-3,'[1]ΣΤΟΙΧΕΙΑ ΕΤΟΥΣ 3'!$G$51,IF(MAX([1]Βοηθητικό!$E$51:$J$51)-1=MAX([1]Βοηθητικό!$E$1:$J$1)-4,'[1]ΣΤΟΙΧΕΙΑ ΕΤΟΥΣ 2'!$G$51,IF(MAX([1]Βοηθητικό!$E$51:$J$51)-1=MAX([1]Βοηθητικό!$E$1:$J$1)-5,'[1]ΣΤΟΙΧΕΙΑ ΕΤΟΥΣ 1'!$G$51,"")))))</f>
        <v>2206422</v>
      </c>
      <c r="D3835" s="7">
        <f>IF(MAX([1]Βοηθητικό!$E$51:$J$51)=MAX([1]Βοηθητικό!$E$1:$J$1),'[1]ΣΤΟΙΧΕΙΑ ΕΤΟΥΣ 6'!$G$51,IF(MAX([1]Βοηθητικό!$E$51:$J$51)=MAX([1]Βοηθητικό!$E$1:$J$1)-1,'[1]ΣΤΟΙΧΕΙΑ ΕΤΟΥΣ 5'!$G$51,IF(MAX([1]Βοηθητικό!$E$51:$J$51)=MAX([1]Βοηθητικό!$E$1:$J$1)-2,'[1]ΣΤΟΙΧΕΙΑ ΕΤΟΥΣ 4'!$G$51,IF(MAX([1]Βοηθητικό!$E$51:$J$51)=MAX([1]Βοηθητικό!$E$1:$J$1)-3,'[1]ΣΤΟΙΧΕΙΑ ΕΤΟΥΣ 3'!$G$51,IF(MAX([1]Βοηθητικό!$E$51:$J$51)=MAX([1]Βοηθητικό!$E$1:$J$1)-4,'[1]ΣΤΟΙΧΕΙΑ ΕΤΟΥΣ 2'!$G$51,IF(MAX([1]Βοηθητικό!$E$51:$J$51)=MAX([1]Βοηθητικό!$E$1:$J$1)-5,'[1]ΣΤΟΙΧΕΙΑ ΕΤΟΥΣ 1'!$G$51,""))))))</f>
        <v>2090083</v>
      </c>
    </row>
    <row r="3836" spans="1:4" x14ac:dyDescent="0.25">
      <c r="A3836" s="1" t="s">
        <v>7</v>
      </c>
      <c r="B3836" s="6">
        <f>IF(MAX([1]Βοηθητικό!$E$51:$J$51)-2=MAX([1]Βοηθητικό!$E$1:$J$1)-2,'[1]ΣΤΟΙΧΕΙΑ ΕΤΟΥΣ 4'!$H$51,IF(MAX([1]Βοηθητικό!$E$51:$J$51)-2=MAX([1]Βοηθητικό!$E$1:$J$1)-3,'[1]ΣΤΟΙΧΕΙΑ ΕΤΟΥΣ 3'!$H$51,IF(MAX([1]Βοηθητικό!$E$51:$J$51)-2=MAX([1]Βοηθητικό!$E$1:$J$1)-4,'[1]ΣΤΟΙΧΕΙΑ ΕΤΟΥΣ 2'!$H$51,IF(MAX([1]Βοηθητικό!$E$51:$J$51)-2=MAX([1]Βοηθητικό!$E$1:$J$1)-5,'[1]ΣΤΟΙΧΕΙΑ ΕΤΟΥΣ 1'!$H$51,""))))</f>
        <v>1104862</v>
      </c>
      <c r="C3836" s="6">
        <f>IF(MAX([1]Βοηθητικό!$E$51:$J$51)-1=MAX([1]Βοηθητικό!$E$1:$J$1)-1,'[1]ΣΤΟΙΧΕΙΑ ΕΤΟΥΣ 5'!$H$51,IF(MAX([1]Βοηθητικό!$E$51:$J$51)-1=MAX([1]Βοηθητικό!$E$1:$J$1)-2,'[1]ΣΤΟΙΧΕΙΑ ΕΤΟΥΣ 4'!$H$51,IF(MAX([1]Βοηθητικό!$E$51:$J$51)-1=MAX([1]Βοηθητικό!$E$1:$J$1)-3,'[1]ΣΤΟΙΧΕΙΑ ΕΤΟΥΣ 3'!$H$51,IF(MAX([1]Βοηθητικό!$E$51:$J$51)-1=MAX([1]Βοηθητικό!$E$1:$J$1)-4,'[1]ΣΤΟΙΧΕΙΑ ΕΤΟΥΣ 2'!$H$51,IF(MAX([1]Βοηθητικό!$E$51:$J$51)-1=MAX([1]Βοηθητικό!$E$1:$J$1)-5,'[1]ΣΤΟΙΧΕΙΑ ΕΤΟΥΣ 1'!$H$51,"")))))</f>
        <v>1104862</v>
      </c>
      <c r="D3836" s="7">
        <f>IF(MAX([1]Βοηθητικό!$E$51:$J$51)=MAX([1]Βοηθητικό!$E$1:$J$1),'[1]ΣΤΟΙΧΕΙΑ ΕΤΟΥΣ 6'!$H$51,IF(MAX([1]Βοηθητικό!$E$51:$J$51)=MAX([1]Βοηθητικό!$E$1:$J$1)-1,'[1]ΣΤΟΙΧΕΙΑ ΕΤΟΥΣ 5'!$H$51,IF(MAX([1]Βοηθητικό!$E$51:$J$51)=MAX([1]Βοηθητικό!$E$1:$J$1)-2,'[1]ΣΤΟΙΧΕΙΑ ΕΤΟΥΣ 4'!$H$51,IF(MAX([1]Βοηθητικό!$E$51:$J$51)=MAX([1]Βοηθητικό!$E$1:$J$1)-3,'[1]ΣΤΟΙΧΕΙΑ ΕΤΟΥΣ 3'!$H$51,IF(MAX([1]Βοηθητικό!$E$51:$J$51)=MAX([1]Βοηθητικό!$E$1:$J$1)-4,'[1]ΣΤΟΙΧΕΙΑ ΕΤΟΥΣ 2'!$H$51,IF(MAX([1]Βοηθητικό!$E$51:$J$51)=MAX([1]Βοηθητικό!$E$1:$J$1)-5,'[1]ΣΤΟΙΧΕΙΑ ΕΤΟΥΣ 1'!$H$51,""))))))</f>
        <v>1104862</v>
      </c>
    </row>
    <row r="3837" spans="1:4" x14ac:dyDescent="0.25">
      <c r="A3837" s="1" t="s">
        <v>8</v>
      </c>
      <c r="B3837" s="6">
        <f>IF(MAX([1]Βοηθητικό!$E$51:$J$51)-2=MAX([1]Βοηθητικό!$E$1:$J$1)-2,'[1]ΣΤΟΙΧΕΙΑ ΕΤΟΥΣ 4'!$I$51,IF(MAX([1]Βοηθητικό!$E$51:$J$51)-2=MAX([1]Βοηθητικό!$E$1:$J$1)-3,'[1]ΣΤΟΙΧΕΙΑ ΕΤΟΥΣ 3'!$I$51,IF(MAX([1]Βοηθητικό!$E$51:$J$51)-2=MAX([1]Βοηθητικό!$E$1:$J$1)-4,'[1]ΣΤΟΙΧΕΙΑ ΕΤΟΥΣ 2'!$I$51,IF(MAX([1]Βοηθητικό!$E$51:$J$51)-2=MAX([1]Βοηθητικό!$E$1:$J$1)-5,'[1]ΣΤΟΙΧΕΙΑ ΕΤΟΥΣ 1'!$I$51,""))))</f>
        <v>3995042</v>
      </c>
      <c r="C3837" s="6">
        <f>IF(MAX([1]Βοηθητικό!$E$51:$J$51)-1=MAX([1]Βοηθητικό!$E$1:$J$1)-1,'[1]ΣΤΟΙΧΕΙΑ ΕΤΟΥΣ 5'!$I$51,IF(MAX([1]Βοηθητικό!$E$51:$J$51)-1=MAX([1]Βοηθητικό!$E$1:$J$1)-2,'[1]ΣΤΟΙΧΕΙΑ ΕΤΟΥΣ 4'!$I$51,IF(MAX([1]Βοηθητικό!$E$51:$J$51)-1=MAX([1]Βοηθητικό!$E$1:$J$1)-3,'[1]ΣΤΟΙΧΕΙΑ ΕΤΟΥΣ 3'!$I$51,IF(MAX([1]Βοηθητικό!$E$51:$J$51)-1=MAX([1]Βοηθητικό!$E$1:$J$1)-4,'[1]ΣΤΟΙΧΕΙΑ ΕΤΟΥΣ 2'!$I$51,IF(MAX([1]Βοηθητικό!$E$51:$J$51)-1=MAX([1]Βοηθητικό!$E$1:$J$1)-5,'[1]ΣΤΟΙΧΕΙΑ ΕΤΟΥΣ 1'!$I$51,"")))))</f>
        <v>4249054</v>
      </c>
      <c r="D3837" s="7">
        <f>IF(MAX([1]Βοηθητικό!$E$51:$J$51)=MAX([1]Βοηθητικό!$E$1:$J$1),'[1]ΣΤΟΙΧΕΙΑ ΕΤΟΥΣ 6'!$I$51,IF(MAX([1]Βοηθητικό!$E$51:$J$51)=MAX([1]Βοηθητικό!$E$1:$J$1)-1,'[1]ΣΤΟΙΧΕΙΑ ΕΤΟΥΣ 5'!$I$51,IF(MAX([1]Βοηθητικό!$E$51:$J$51)=MAX([1]Βοηθητικό!$E$1:$J$1)-2,'[1]ΣΤΟΙΧΕΙΑ ΕΤΟΥΣ 4'!$I$51,IF(MAX([1]Βοηθητικό!$E$51:$J$51)=MAX([1]Βοηθητικό!$E$1:$J$1)-3,'[1]ΣΤΟΙΧΕΙΑ ΕΤΟΥΣ 3'!$I$51,IF(MAX([1]Βοηθητικό!$E$51:$J$51)=MAX([1]Βοηθητικό!$E$1:$J$1)-4,'[1]ΣΤΟΙΧΕΙΑ ΕΤΟΥΣ 2'!$I$51,IF(MAX([1]Βοηθητικό!$E$51:$J$51)=MAX([1]Βοηθητικό!$E$1:$J$1)-5,'[1]ΣΤΟΙΧΕΙΑ ΕΤΟΥΣ 1'!$I$51,""))))))</f>
        <v>4303553</v>
      </c>
    </row>
    <row r="3838" spans="1:4" x14ac:dyDescent="0.25">
      <c r="A3838" s="1" t="s">
        <v>57</v>
      </c>
      <c r="B3838" s="6">
        <f>IF(MAX([1]Βοηθητικό!$E$51:$J$51)-2=MAX([1]Βοηθητικό!$E$1:$J$1)-2,'[1]ΣΤΟΙΧΕΙΑ ΕΤΟΥΣ 4'!$BF$51,IF(MAX([1]Βοηθητικό!$E$51:$J$51)-2=MAX([1]Βοηθητικό!$E$1:$J$1)-3,'[1]ΣΤΟΙΧΕΙΑ ΕΤΟΥΣ 3'!$BF$51,IF(MAX([1]Βοηθητικό!$E$51:$J$51)-2=MAX([1]Βοηθητικό!$E$1:$J$1)-4,'[1]ΣΤΟΙΧΕΙΑ ΕΤΟΥΣ 2'!$BF$51,IF(MAX([1]Βοηθητικό!$E$51:$J$51)-2=MAX([1]Βοηθητικό!$E$1:$J$1)-5,'[1]ΣΤΟΙΧΕΙΑ ΕΤΟΥΣ 1'!$BF$51,""))))</f>
        <v>56864</v>
      </c>
      <c r="C3838" s="6">
        <f>IF(MAX([1]Βοηθητικό!$E$51:$J$51)-1=MAX([1]Βοηθητικό!$E$1:$J$1)-1,'[1]ΣΤΟΙΧΕΙΑ ΕΤΟΥΣ 5'!$BF$51,IF(MAX([1]Βοηθητικό!$E$51:$J$51)-1=MAX([1]Βοηθητικό!$E$1:$J$1)-2,'[1]ΣΤΟΙΧΕΙΑ ΕΤΟΥΣ 4'!$BF$51,IF(MAX([1]Βοηθητικό!$E$51:$J$51)-1=MAX([1]Βοηθητικό!$E$1:$J$1)-3,'[1]ΣΤΟΙΧΕΙΑ ΕΤΟΥΣ 3'!$BF$51,IF(MAX([1]Βοηθητικό!$E$51:$J$51)-1=MAX([1]Βοηθητικό!$E$1:$J$1)-4,'[1]ΣΤΟΙΧΕΙΑ ΕΤΟΥΣ 2'!$BF$51,IF(MAX([1]Βοηθητικό!$E$51:$J$51)-1=MAX([1]Βοηθητικό!$E$1:$J$1)-5,'[1]ΣΤΟΙΧΕΙΑ ΕΤΟΥΣ 1'!$BF$51,"")))))</f>
        <v>56864</v>
      </c>
      <c r="D3838" s="7">
        <f>IF(MAX([1]Βοηθητικό!$E$51:$J$51)=MAX([1]Βοηθητικό!$E$1:$J$1),'[1]ΣΤΟΙΧΕΙΑ ΕΤΟΥΣ 6'!$BF$51,IF(MAX([1]Βοηθητικό!$E$51:$J$51)=MAX([1]Βοηθητικό!$E$1:$J$1)-1,'[1]ΣΤΟΙΧΕΙΑ ΕΤΟΥΣ 5'!$BF$51,IF(MAX([1]Βοηθητικό!$E$51:$J$51)=MAX([1]Βοηθητικό!$E$1:$J$1)-2,'[1]ΣΤΟΙΧΕΙΑ ΕΤΟΥΣ 4'!$BF$51,IF(MAX([1]Βοηθητικό!$E$51:$J$51)=MAX([1]Βοηθητικό!$E$1:$J$1)-3,'[1]ΣΤΟΙΧΕΙΑ ΕΤΟΥΣ 3'!$BF$51,IF(MAX([1]Βοηθητικό!$E$51:$J$51)=MAX([1]Βοηθητικό!$E$1:$J$1)-4,'[1]ΣΤΟΙΧΕΙΑ ΕΤΟΥΣ 2'!$BF$51,IF(MAX([1]Βοηθητικό!$E$51:$J$51)=MAX([1]Βοηθητικό!$E$1:$J$1)-5,'[1]ΣΤΟΙΧΕΙΑ ΕΤΟΥΣ 1'!$BF$51,""))))))</f>
        <v>57137</v>
      </c>
    </row>
    <row r="3839" spans="1:4" x14ac:dyDescent="0.25">
      <c r="A3839" s="1" t="s">
        <v>9</v>
      </c>
      <c r="B3839" s="6">
        <f>IF(MAX([1]Βοηθητικό!$E$51:$J$51)-2=MAX([1]Βοηθητικό!$E$1:$J$1)-2,'[1]ΣΤΟΙΧΕΙΑ ΕΤΟΥΣ 4'!$J$51,IF(MAX([1]Βοηθητικό!$E$51:$J$51)-2=MAX([1]Βοηθητικό!$E$1:$J$1)-3,'[1]ΣΤΟΙΧΕΙΑ ΕΤΟΥΣ 3'!$J$51,IF(MAX([1]Βοηθητικό!$E$51:$J$51)-2=MAX([1]Βοηθητικό!$E$1:$J$1)-4,'[1]ΣΤΟΙΧΕΙΑ ΕΤΟΥΣ 2'!$J$51,IF(MAX([1]Βοηθητικό!$E$51:$J$51)-2=MAX([1]Βοηθητικό!$E$1:$J$1)-5,'[1]ΣΤΟΙΧΕΙΑ ΕΤΟΥΣ 1'!$J$51,""))))</f>
        <v>354645</v>
      </c>
      <c r="C3839" s="6">
        <f>IF(MAX([1]Βοηθητικό!$E$51:$J$51)-1=MAX([1]Βοηθητικό!$E$1:$J$1)-1,'[1]ΣΤΟΙΧΕΙΑ ΕΤΟΥΣ 5'!$J$51,IF(MAX([1]Βοηθητικό!$E$51:$J$51)-1=MAX([1]Βοηθητικό!$E$1:$J$1)-2,'[1]ΣΤΟΙΧΕΙΑ ΕΤΟΥΣ 4'!$J$51,IF(MAX([1]Βοηθητικό!$E$51:$J$51)-1=MAX([1]Βοηθητικό!$E$1:$J$1)-3,'[1]ΣΤΟΙΧΕΙΑ ΕΤΟΥΣ 3'!$J$51,IF(MAX([1]Βοηθητικό!$E$51:$J$51)-1=MAX([1]Βοηθητικό!$E$1:$J$1)-4,'[1]ΣΤΟΙΧΕΙΑ ΕΤΟΥΣ 2'!$J$51,IF(MAX([1]Βοηθητικό!$E$51:$J$51)-1=MAX([1]Βοηθητικό!$E$1:$J$1)-5,'[1]ΣΤΟΙΧΕΙΑ ΕΤΟΥΣ 1'!$J$51,"")))))</f>
        <v>354645</v>
      </c>
      <c r="D3839" s="7">
        <f>IF(MAX([1]Βοηθητικό!$E$51:$J$51)=MAX([1]Βοηθητικό!$E$1:$J$1),'[1]ΣΤΟΙΧΕΙΑ ΕΤΟΥΣ 6'!$J$51,IF(MAX([1]Βοηθητικό!$E$51:$J$51)=MAX([1]Βοηθητικό!$E$1:$J$1)-1,'[1]ΣΤΟΙΧΕΙΑ ΕΤΟΥΣ 5'!$J$51,IF(MAX([1]Βοηθητικό!$E$51:$J$51)=MAX([1]Βοηθητικό!$E$1:$J$1)-2,'[1]ΣΤΟΙΧΕΙΑ ΕΤΟΥΣ 4'!$J$51,IF(MAX([1]Βοηθητικό!$E$51:$J$51)=MAX([1]Βοηθητικό!$E$1:$J$1)-3,'[1]ΣΤΟΙΧΕΙΑ ΕΤΟΥΣ 3'!$J$51,IF(MAX([1]Βοηθητικό!$E$51:$J$51)=MAX([1]Βοηθητικό!$E$1:$J$1)-4,'[1]ΣΤΟΙΧΕΙΑ ΕΤΟΥΣ 2'!$J$51,IF(MAX([1]Βοηθητικό!$E$51:$J$51)=MAX([1]Βοηθητικό!$E$1:$J$1)-5,'[1]ΣΤΟΙΧΕΙΑ ΕΤΟΥΣ 1'!$J$51,""))))))</f>
        <v>354645</v>
      </c>
    </row>
    <row r="3840" spans="1:4" x14ac:dyDescent="0.25">
      <c r="A3840" s="1" t="s">
        <v>181</v>
      </c>
      <c r="B3840" s="6">
        <f>IF(MAX([1]Βοηθητικό!$E$51:$J$51)-2=MAX([1]Βοηθητικό!$E$1:$J$1)-2,'[1]ΣΤΟΙΧΕΙΑ ΕΤΟΥΣ 4'!$M$51,IF(MAX([1]Βοηθητικό!$E$51:$J$51)-2=MAX([1]Βοηθητικό!$E$1:$J$1)-3,'[1]ΣΤΟΙΧΕΙΑ ΕΤΟΥΣ 3'!$M$51,IF(MAX([1]Βοηθητικό!$E$51:$J$51)-2=MAX([1]Βοηθητικό!$E$1:$J$1)-4,'[1]ΣΤΟΙΧΕΙΑ ΕΤΟΥΣ 2'!$M$51,IF(MAX([1]Βοηθητικό!$E$51:$J$51)-2=MAX([1]Βοηθητικό!$E$1:$J$1)-5,'[1]ΣΤΟΙΧΕΙΑ ΕΤΟΥΣ 1'!$M$51,""))))</f>
        <v>3474435</v>
      </c>
      <c r="C3840" s="6">
        <f>IF(MAX([1]Βοηθητικό!$E$51:$J$51)-1=MAX([1]Βοηθητικό!$E$1:$J$1)-1,'[1]ΣΤΟΙΧΕΙΑ ΕΤΟΥΣ 5'!$M$51,IF(MAX([1]Βοηθητικό!$E$51:$J$51)-1=MAX([1]Βοηθητικό!$E$1:$J$1)-2,'[1]ΣΤΟΙΧΕΙΑ ΕΤΟΥΣ 4'!$M$51,IF(MAX([1]Βοηθητικό!$E$51:$J$51)-1=MAX([1]Βοηθητικό!$E$1:$J$1)-3,'[1]ΣΤΟΙΧΕΙΑ ΕΤΟΥΣ 3'!$M$51,IF(MAX([1]Βοηθητικό!$E$51:$J$51)-1=MAX([1]Βοηθητικό!$E$1:$J$1)-4,'[1]ΣΤΟΙΧΕΙΑ ΕΤΟΥΣ 2'!$M$51,IF(MAX([1]Βοηθητικό!$E$51:$J$51)-1=MAX([1]Βοηθητικό!$E$1:$J$1)-5,'[1]ΣΤΟΙΧΕΙΑ ΕΤΟΥΣ 1'!$M$51,"")))))</f>
        <v>3647801</v>
      </c>
      <c r="D3840" s="7">
        <f>IF(MAX([1]Βοηθητικό!$E$51:$J$51)=MAX([1]Βοηθητικό!$E$1:$J$1),'[1]ΣΤΟΙΧΕΙΑ ΕΤΟΥΣ 6'!$M$51,IF(MAX([1]Βοηθητικό!$E$51:$J$51)=MAX([1]Βοηθητικό!$E$1:$J$1)-1,'[1]ΣΤΟΙΧΕΙΑ ΕΤΟΥΣ 5'!$M$51,IF(MAX([1]Βοηθητικό!$E$51:$J$51)=MAX([1]Βοηθητικό!$E$1:$J$1)-2,'[1]ΣΤΟΙΧΕΙΑ ΕΤΟΥΣ 4'!$M$51,IF(MAX([1]Βοηθητικό!$E$51:$J$51)=MAX([1]Βοηθητικό!$E$1:$J$1)-3,'[1]ΣΤΟΙΧΕΙΑ ΕΤΟΥΣ 3'!$M$51,IF(MAX([1]Βοηθητικό!$E$51:$J$51)=MAX([1]Βοηθητικό!$E$1:$J$1)-4,'[1]ΣΤΟΙΧΕΙΑ ΕΤΟΥΣ 2'!$M$51,IF(MAX([1]Βοηθητικό!$E$51:$J$51)=MAX([1]Βοηθητικό!$E$1:$J$1)-5,'[1]ΣΤΟΙΧΕΙΑ ΕΤΟΥΣ 1'!$M$51,""))))))</f>
        <v>3818912</v>
      </c>
    </row>
    <row r="3841" spans="1:4" x14ac:dyDescent="0.25">
      <c r="A3841" s="1" t="s">
        <v>182</v>
      </c>
      <c r="B3841" s="6">
        <f>IF(MAX([1]Βοηθητικό!$E$51:$J$51)-2=MAX([1]Βοηθητικό!$E$1:$J$1)-2,'[1]ΣΤΟΙΧΕΙΑ ΕΤΟΥΣ 4'!$BN$51,IF(MAX([1]Βοηθητικό!$E$51:$J$51)-2=MAX([1]Βοηθητικό!$E$1:$J$1)-3,'[1]ΣΤΟΙΧΕΙΑ ΕΤΟΥΣ 3'!$BN$51,IF(MAX([1]Βοηθητικό!$E$51:$J$51)-2=MAX([1]Βοηθητικό!$E$1:$J$1)-4,'[1]ΣΤΟΙΧΕΙΑ ΕΤΟΥΣ 2'!$BN$51,IF(MAX([1]Βοηθητικό!$E$51:$J$51)-2=MAX([1]Βοηθητικό!$E$1:$J$1)-5,'[1]ΣΤΟΙΧΕΙΑ ΕΤΟΥΣ 1'!$BN$51,""))))</f>
        <v>3067997</v>
      </c>
      <c r="C3841" s="6">
        <f>IF(MAX([1]Βοηθητικό!$E$51:$J$51)-1=MAX([1]Βοηθητικό!$E$1:$J$1)-1,'[1]ΣΤΟΙΧΕΙΑ ΕΤΟΥΣ 5'!$BN$51,IF(MAX([1]Βοηθητικό!$E$51:$J$51)-1=MAX([1]Βοηθητικό!$E$1:$J$1)-2,'[1]ΣΤΟΙΧΕΙΑ ΕΤΟΥΣ 4'!$BN$51,IF(MAX([1]Βοηθητικό!$E$51:$J$51)-1=MAX([1]Βοηθητικό!$E$1:$J$1)-3,'[1]ΣΤΟΙΧΕΙΑ ΕΤΟΥΣ 3'!$BN$51,IF(MAX([1]Βοηθητικό!$E$51:$J$51)-1=MAX([1]Βοηθητικό!$E$1:$J$1)-4,'[1]ΣΤΟΙΧΕΙΑ ΕΤΟΥΣ 2'!$BN$51,IF(MAX([1]Βοηθητικό!$E$51:$J$51)-1=MAX([1]Βοηθητικό!$E$1:$J$1)-5,'[1]ΣΤΟΙΧΕΙΑ ΕΤΟΥΣ 1'!$BN$51,"")))))</f>
        <v>3239893</v>
      </c>
      <c r="D3841" s="7">
        <f>IF(MAX([1]Βοηθητικό!$E$51:$J$51)=MAX([1]Βοηθητικό!$E$1:$J$1),'[1]ΣΤΟΙΧΕΙΑ ΕΤΟΥΣ 6'!$BN$51,IF(MAX([1]Βοηθητικό!$E$51:$J$51)=MAX([1]Βοηθητικό!$E$1:$J$1)-1,'[1]ΣΤΟΙΧΕΙΑ ΕΤΟΥΣ 5'!$BN$51,IF(MAX([1]Βοηθητικό!$E$51:$J$51)=MAX([1]Βοηθητικό!$E$1:$J$1)-2,'[1]ΣΤΟΙΧΕΙΑ ΕΤΟΥΣ 4'!$BN$51,IF(MAX([1]Βοηθητικό!$E$51:$J$51)=MAX([1]Βοηθητικό!$E$1:$J$1)-3,'[1]ΣΤΟΙΧΕΙΑ ΕΤΟΥΣ 3'!$BN$51,IF(MAX([1]Βοηθητικό!$E$51:$J$51)=MAX([1]Βοηθητικό!$E$1:$J$1)-4,'[1]ΣΤΟΙΧΕΙΑ ΕΤΟΥΣ 2'!$BN$51,IF(MAX([1]Βοηθητικό!$E$51:$J$51)=MAX([1]Βοηθητικό!$E$1:$J$1)-5,'[1]ΣΤΟΙΧΕΙΑ ΕΤΟΥΣ 1'!$BN$51,""))))))</f>
        <v>3410209</v>
      </c>
    </row>
    <row r="3842" spans="1:4" x14ac:dyDescent="0.25">
      <c r="A3842" s="1" t="s">
        <v>183</v>
      </c>
      <c r="B3842" s="6">
        <f>IF(MAX([1]Βοηθητικό!$E$51:$J$51)-2=MAX([1]Βοηθητικό!$E$1:$J$1)-2,'[1]ΣΤΟΙΧΕΙΑ ΕΤΟΥΣ 4'!$BG$51,IF(MAX([1]Βοηθητικό!$E$51:$J$51)-2=MAX([1]Βοηθητικό!$E$1:$J$1)-3,'[1]ΣΤΟΙΧΕΙΑ ΕΤΟΥΣ 3'!$BG$51,IF(MAX([1]Βοηθητικό!$E$51:$J$51)-2=MAX([1]Βοηθητικό!$E$1:$J$1)-4,'[1]ΣΤΟΙΧΕΙΑ ΕΤΟΥΣ 2'!$BG$51,IF(MAX([1]Βοηθητικό!$E$51:$J$51)-2=MAX([1]Βοηθητικό!$E$1:$J$1)-5,'[1]ΣΤΟΙΧΕΙΑ ΕΤΟΥΣ 1'!$BG$51,""))))</f>
        <v>51994</v>
      </c>
      <c r="C3842" s="6">
        <f>IF(MAX([1]Βοηθητικό!$E$51:$J$51)-1=MAX([1]Βοηθητικό!$E$1:$J$1)-1,'[1]ΣΤΟΙΧΕΙΑ ΕΤΟΥΣ 5'!$BG$51,IF(MAX([1]Βοηθητικό!$E$51:$J$51)-1=MAX([1]Βοηθητικό!$E$1:$J$1)-2,'[1]ΣΤΟΙΧΕΙΑ ΕΤΟΥΣ 4'!$BG$51,IF(MAX([1]Βοηθητικό!$E$51:$J$51)-1=MAX([1]Βοηθητικό!$E$1:$J$1)-3,'[1]ΣΤΟΙΧΕΙΑ ΕΤΟΥΣ 3'!$BG$51,IF(MAX([1]Βοηθητικό!$E$51:$J$51)-1=MAX([1]Βοηθητικό!$E$1:$J$1)-4,'[1]ΣΤΟΙΧΕΙΑ ΕΤΟΥΣ 2'!$BG$51,IF(MAX([1]Βοηθητικό!$E$51:$J$51)-1=MAX([1]Βοηθητικό!$E$1:$J$1)-5,'[1]ΣΤΟΙΧΕΙΑ ΕΤΟΥΣ 1'!$BG$51,"")))))</f>
        <v>53264</v>
      </c>
      <c r="D3842" s="7">
        <f>IF(MAX([1]Βοηθητικό!$E$51:$J$51)=MAX([1]Βοηθητικό!$E$1:$J$1),'[1]ΣΤΟΙΧΕΙΑ ΕΤΟΥΣ 6'!$BG$51,IF(MAX([1]Βοηθητικό!$E$51:$J$51)=MAX([1]Βοηθητικό!$E$1:$J$1)-1,'[1]ΣΤΟΙΧΕΙΑ ΕΤΟΥΣ 5'!$BG$51,IF(MAX([1]Βοηθητικό!$E$51:$J$51)=MAX([1]Βοηθητικό!$E$1:$J$1)-2,'[1]ΣΤΟΙΧΕΙΑ ΕΤΟΥΣ 4'!$BG$51,IF(MAX([1]Βοηθητικό!$E$51:$J$51)=MAX([1]Βοηθητικό!$E$1:$J$1)-3,'[1]ΣΤΟΙΧΕΙΑ ΕΤΟΥΣ 3'!$BG$51,IF(MAX([1]Βοηθητικό!$E$51:$J$51)=MAX([1]Βοηθητικό!$E$1:$J$1)-4,'[1]ΣΤΟΙΧΕΙΑ ΕΤΟΥΣ 2'!$BG$51,IF(MAX([1]Βοηθητικό!$E$51:$J$51)=MAX([1]Βοηθητικό!$E$1:$J$1)-5,'[1]ΣΤΟΙΧΕΙΑ ΕΤΟΥΣ 1'!$BG$51,""))))))</f>
        <v>54059</v>
      </c>
    </row>
    <row r="3843" spans="1:4" x14ac:dyDescent="0.25">
      <c r="A3843" s="1" t="s">
        <v>66</v>
      </c>
      <c r="B3843" s="6">
        <f>IF(MAX([1]Βοηθητικό!$E$51:$J$51)-2=MAX([1]Βοηθητικό!$E$1:$J$1)-2,'[1]ΣΤΟΙΧΕΙΑ ΕΤΟΥΣ 4'!$BO$51,IF(MAX([1]Βοηθητικό!$E$51:$J$51)-2=MAX([1]Βοηθητικό!$E$1:$J$1)-3,'[1]ΣΤΟΙΧΕΙΑ ΕΤΟΥΣ 3'!$BO$51,IF(MAX([1]Βοηθητικό!$E$51:$J$51)-2=MAX([1]Βοηθητικό!$E$1:$J$1)-4,'[1]ΣΤΟΙΧΕΙΑ ΕΤΟΥΣ 2'!$BO$51,IF(MAX([1]Βοηθητικό!$E$51:$J$51)-2=MAX([1]Βοηθητικό!$E$1:$J$1)-5,'[1]ΣΤΟΙΧΕΙΑ ΕΤΟΥΣ 1'!$BO$51,""))))</f>
        <v>354444</v>
      </c>
      <c r="C3843" s="6">
        <f>IF(MAX([1]Βοηθητικό!$E$51:$J$51)-1=MAX([1]Βοηθητικό!$E$1:$J$1)-1,'[1]ΣΤΟΙΧΕΙΑ ΕΤΟΥΣ 5'!$BO$51,IF(MAX([1]Βοηθητικό!$E$51:$J$51)-1=MAX([1]Βοηθητικό!$E$1:$J$1)-2,'[1]ΣΤΟΙΧΕΙΑ ΕΤΟΥΣ 4'!$BO$51,IF(MAX([1]Βοηθητικό!$E$51:$J$51)-1=MAX([1]Βοηθητικό!$E$1:$J$1)-3,'[1]ΣΤΟΙΧΕΙΑ ΕΤΟΥΣ 3'!$BO$51,IF(MAX([1]Βοηθητικό!$E$51:$J$51)-1=MAX([1]Βοηθητικό!$E$1:$J$1)-4,'[1]ΣΤΟΙΧΕΙΑ ΕΤΟΥΣ 2'!$BO$51,IF(MAX([1]Βοηθητικό!$E$51:$J$51)-1=MAX([1]Βοηθητικό!$E$1:$J$1)-5,'[1]ΣΤΟΙΧΕΙΑ ΕΤΟΥΣ 1'!$BO$51,"")))))</f>
        <v>354644</v>
      </c>
      <c r="D3843" s="7">
        <f>IF(MAX([1]Βοηθητικό!$E$51:$J$51)=MAX([1]Βοηθητικό!$E$1:$J$1),'[1]ΣΤΟΙΧΕΙΑ ΕΤΟΥΣ 6'!$BO$51,IF(MAX([1]Βοηθητικό!$E$51:$J$51)=MAX([1]Βοηθητικό!$E$1:$J$1)-1,'[1]ΣΤΟΙΧΕΙΑ ΕΤΟΥΣ 5'!$BO$51,IF(MAX([1]Βοηθητικό!$E$51:$J$51)=MAX([1]Βοηθητικό!$E$1:$J$1)-2,'[1]ΣΤΟΙΧΕΙΑ ΕΤΟΥΣ 4'!$BO$51,IF(MAX([1]Βοηθητικό!$E$51:$J$51)=MAX([1]Βοηθητικό!$E$1:$J$1)-3,'[1]ΣΤΟΙΧΕΙΑ ΕΤΟΥΣ 3'!$BO$51,IF(MAX([1]Βοηθητικό!$E$51:$J$51)=MAX([1]Βοηθητικό!$E$1:$J$1)-4,'[1]ΣΤΟΙΧΕΙΑ ΕΤΟΥΣ 2'!$BO$51,IF(MAX([1]Βοηθητικό!$E$51:$J$51)=MAX([1]Βοηθητικό!$E$1:$J$1)-5,'[1]ΣΤΟΙΧΕΙΑ ΕΤΟΥΣ 1'!$BO$51,""))))))</f>
        <v>354644</v>
      </c>
    </row>
    <row r="3844" spans="1:4" x14ac:dyDescent="0.25">
      <c r="A3844" s="1" t="s">
        <v>13</v>
      </c>
      <c r="B3844" s="6">
        <f>IF(MAX([1]Βοηθητικό!$E$51:$J$51)-2=MAX([1]Βοηθητικό!$E$1:$J$1)-2,'[1]ΣΤΟΙΧΕΙΑ ΕΤΟΥΣ 4'!$N$51,IF(MAX([1]Βοηθητικό!$E$51:$J$51)-2=MAX([1]Βοηθητικό!$E$1:$J$1)-3,'[1]ΣΤΟΙΧΕΙΑ ΕΤΟΥΣ 3'!$N$51,IF(MAX([1]Βοηθητικό!$E$51:$J$51)-2=MAX([1]Βοηθητικό!$E$1:$J$1)-4,'[1]ΣΤΟΙΧΕΙΑ ΕΤΟΥΣ 2'!$N$51,IF(MAX([1]Βοηθητικό!$E$51:$J$51)-2=MAX([1]Βοηθητικό!$E$1:$J$1)-5,'[1]ΣΤΟΙΧΕΙΑ ΕΤΟΥΣ 1'!$N$51,""))))</f>
        <v>97299</v>
      </c>
      <c r="C3844" s="6">
        <f>IF(MAX([1]Βοηθητικό!$E$51:$J$51)-1=MAX([1]Βοηθητικό!$E$1:$J$1)-1,'[1]ΣΤΟΙΧΕΙΑ ΕΤΟΥΣ 5'!$N$51,IF(MAX([1]Βοηθητικό!$E$51:$J$51)-1=MAX([1]Βοηθητικό!$E$1:$J$1)-2,'[1]ΣΤΟΙΧΕΙΑ ΕΤΟΥΣ 4'!$N$51,IF(MAX([1]Βοηθητικό!$E$51:$J$51)-1=MAX([1]Βοηθητικό!$E$1:$J$1)-3,'[1]ΣΤΟΙΧΕΙΑ ΕΤΟΥΣ 3'!$N$51,IF(MAX([1]Βοηθητικό!$E$51:$J$51)-1=MAX([1]Βοηθητικό!$E$1:$J$1)-4,'[1]ΣΤΟΙΧΕΙΑ ΕΤΟΥΣ 2'!$N$51,IF(MAX([1]Βοηθητικό!$E$51:$J$51)-1=MAX([1]Βοηθητικό!$E$1:$J$1)-5,'[1]ΣΤΟΙΧΕΙΑ ΕΤΟΥΣ 1'!$N$51,"")))))</f>
        <v>88799</v>
      </c>
      <c r="D3844" s="7">
        <f>IF(MAX([1]Βοηθητικό!$E$51:$J$51)=MAX([1]Βοηθητικό!$E$1:$J$1),'[1]ΣΤΟΙΧΕΙΑ ΕΤΟΥΣ 6'!$N$51,IF(MAX([1]Βοηθητικό!$E$51:$J$51)=MAX([1]Βοηθητικό!$E$1:$J$1)-1,'[1]ΣΤΟΙΧΕΙΑ ΕΤΟΥΣ 5'!$N$51,IF(MAX([1]Βοηθητικό!$E$51:$J$51)=MAX([1]Βοηθητικό!$E$1:$J$1)-2,'[1]ΣΤΟΙΧΕΙΑ ΕΤΟΥΣ 4'!$N$51,IF(MAX([1]Βοηθητικό!$E$51:$J$51)=MAX([1]Βοηθητικό!$E$1:$J$1)-3,'[1]ΣΤΟΙΧΕΙΑ ΕΤΟΥΣ 3'!$N$51,IF(MAX([1]Βοηθητικό!$E$51:$J$51)=MAX([1]Βοηθητικό!$E$1:$J$1)-4,'[1]ΣΤΟΙΧΕΙΑ ΕΤΟΥΣ 2'!$N$51,IF(MAX([1]Βοηθητικό!$E$51:$J$51)=MAX([1]Βοηθητικό!$E$1:$J$1)-5,'[1]ΣΤΟΙΧΕΙΑ ΕΤΟΥΣ 1'!$N$51,""))))))</f>
        <v>88799</v>
      </c>
    </row>
    <row r="3845" spans="1:4" x14ac:dyDescent="0.25">
      <c r="A3845" s="1" t="s">
        <v>14</v>
      </c>
      <c r="B3845" s="6">
        <f>IF(MAX([1]Βοηθητικό!$E$51:$J$51)-2=MAX([1]Βοηθητικό!$E$1:$J$1)-2,'[1]ΣΤΟΙΧΕΙΑ ΕΤΟΥΣ 4'!$O$51,IF(MAX([1]Βοηθητικό!$E$51:$J$51)-2=MAX([1]Βοηθητικό!$E$1:$J$1)-3,'[1]ΣΤΟΙΧΕΙΑ ΕΤΟΥΣ 3'!$O$51,IF(MAX([1]Βοηθητικό!$E$51:$J$51)-2=MAX([1]Βοηθητικό!$E$1:$J$1)-4,'[1]ΣΤΟΙΧΕΙΑ ΕΤΟΥΣ 2'!$O$51,IF(MAX([1]Βοηθητικό!$E$51:$J$51)-2=MAX([1]Βοηθητικό!$E$1:$J$1)-5,'[1]ΣΤΟΙΧΕΙΑ ΕΤΟΥΣ 1'!$O$51,""))))</f>
        <v>0</v>
      </c>
      <c r="C3845" s="6">
        <f>IF(MAX([1]Βοηθητικό!$E$51:$J$51)-1=MAX([1]Βοηθητικό!$E$1:$J$1)-1,'[1]ΣΤΟΙΧΕΙΑ ΕΤΟΥΣ 5'!$O$51,IF(MAX([1]Βοηθητικό!$E$51:$J$51)-1=MAX([1]Βοηθητικό!$E$1:$J$1)-2,'[1]ΣΤΟΙΧΕΙΑ ΕΤΟΥΣ 4'!$O$51,IF(MAX([1]Βοηθητικό!$E$51:$J$51)-1=MAX([1]Βοηθητικό!$E$1:$J$1)-3,'[1]ΣΤΟΙΧΕΙΑ ΕΤΟΥΣ 3'!$O$51,IF(MAX([1]Βοηθητικό!$E$51:$J$51)-1=MAX([1]Βοηθητικό!$E$1:$J$1)-4,'[1]ΣΤΟΙΧΕΙΑ ΕΤΟΥΣ 2'!$O$51,IF(MAX([1]Βοηθητικό!$E$51:$J$51)-1=MAX([1]Βοηθητικό!$E$1:$J$1)-5,'[1]ΣΤΟΙΧΕΙΑ ΕΤΟΥΣ 1'!$O$51,"")))))</f>
        <v>0</v>
      </c>
      <c r="D3845" s="7">
        <f>IF(MAX([1]Βοηθητικό!$E$51:$J$51)=MAX([1]Βοηθητικό!$E$1:$J$1),'[1]ΣΤΟΙΧΕΙΑ ΕΤΟΥΣ 6'!$O$51,IF(MAX([1]Βοηθητικό!$E$51:$J$51)=MAX([1]Βοηθητικό!$E$1:$J$1)-1,'[1]ΣΤΟΙΧΕΙΑ ΕΤΟΥΣ 5'!$O$51,IF(MAX([1]Βοηθητικό!$E$51:$J$51)=MAX([1]Βοηθητικό!$E$1:$J$1)-2,'[1]ΣΤΟΙΧΕΙΑ ΕΤΟΥΣ 4'!$O$51,IF(MAX([1]Βοηθητικό!$E$51:$J$51)=MAX([1]Βοηθητικό!$E$1:$J$1)-3,'[1]ΣΤΟΙΧΕΙΑ ΕΤΟΥΣ 3'!$O$51,IF(MAX([1]Βοηθητικό!$E$51:$J$51)=MAX([1]Βοηθητικό!$E$1:$J$1)-4,'[1]ΣΤΟΙΧΕΙΑ ΕΤΟΥΣ 2'!$O$51,IF(MAX([1]Βοηθητικό!$E$51:$J$51)=MAX([1]Βοηθητικό!$E$1:$J$1)-5,'[1]ΣΤΟΙΧΕΙΑ ΕΤΟΥΣ 1'!$O$51,""))))))</f>
        <v>0</v>
      </c>
    </row>
    <row r="3846" spans="1:4" x14ac:dyDescent="0.25">
      <c r="A3846" s="1" t="s">
        <v>15</v>
      </c>
      <c r="B3846" s="6">
        <f>IF(MAX([1]Βοηθητικό!$E$51:$J$51)-2=MAX([1]Βοηθητικό!$E$1:$J$1)-2,'[1]ΣΤΟΙΧΕΙΑ ΕΤΟΥΣ 4'!$P$51,IF(MAX([1]Βοηθητικό!$E$51:$J$51)-2=MAX([1]Βοηθητικό!$E$1:$J$1)-3,'[1]ΣΤΟΙΧΕΙΑ ΕΤΟΥΣ 3'!$P$51,IF(MAX([1]Βοηθητικό!$E$51:$J$51)-2=MAX([1]Βοηθητικό!$E$1:$J$1)-4,'[1]ΣΤΟΙΧΕΙΑ ΕΤΟΥΣ 2'!$P$51,IF(MAX([1]Βοηθητικό!$E$51:$J$51)-2=MAX([1]Βοηθητικό!$E$1:$J$1)-5,'[1]ΣΤΟΙΧΕΙΑ ΕΤΟΥΣ 1'!$P$51,""))))</f>
        <v>3302084</v>
      </c>
      <c r="C3846" s="6">
        <f>IF(MAX([1]Βοηθητικό!$E$51:$J$51)-1=MAX([1]Βοηθητικό!$E$1:$J$1)-1,'[1]ΣΤΟΙΧΕΙΑ ΕΤΟΥΣ 5'!$P$51,IF(MAX([1]Βοηθητικό!$E$51:$J$51)-1=MAX([1]Βοηθητικό!$E$1:$J$1)-2,'[1]ΣΤΟΙΧΕΙΑ ΕΤΟΥΣ 4'!$P$51,IF(MAX([1]Βοηθητικό!$E$51:$J$51)-1=MAX([1]Βοηθητικό!$E$1:$J$1)-3,'[1]ΣΤΟΙΧΕΙΑ ΕΤΟΥΣ 3'!$P$51,IF(MAX([1]Βοηθητικό!$E$51:$J$51)-1=MAX([1]Βοηθητικό!$E$1:$J$1)-4,'[1]ΣΤΟΙΧΕΙΑ ΕΤΟΥΣ 2'!$P$51,IF(MAX([1]Βοηθητικό!$E$51:$J$51)-1=MAX([1]Βοηθητικό!$E$1:$J$1)-5,'[1]ΣΤΟΙΧΕΙΑ ΕΤΟΥΣ 1'!$P$51,"")))))</f>
        <v>2964656</v>
      </c>
      <c r="D3846" s="7">
        <f>IF(MAX([1]Βοηθητικό!$E$51:$J$51)=MAX([1]Βοηθητικό!$E$1:$J$1),'[1]ΣΤΟΙΧΕΙΑ ΕΤΟΥΣ 6'!$P$51,IF(MAX([1]Βοηθητικό!$E$51:$J$51)=MAX([1]Βοηθητικό!$E$1:$J$1)-1,'[1]ΣΤΟΙΧΕΙΑ ΕΤΟΥΣ 5'!$P$51,IF(MAX([1]Βοηθητικό!$E$51:$J$51)=MAX([1]Βοηθητικό!$E$1:$J$1)-2,'[1]ΣΤΟΙΧΕΙΑ ΕΤΟΥΣ 4'!$P$51,IF(MAX([1]Βοηθητικό!$E$51:$J$51)=MAX([1]Βοηθητικό!$E$1:$J$1)-3,'[1]ΣΤΟΙΧΕΙΑ ΕΤΟΥΣ 3'!$P$51,IF(MAX([1]Βοηθητικό!$E$51:$J$51)=MAX([1]Βοηθητικό!$E$1:$J$1)-4,'[1]ΣΤΟΙΧΕΙΑ ΕΤΟΥΣ 2'!$P$51,IF(MAX([1]Βοηθητικό!$E$51:$J$51)=MAX([1]Βοηθητικό!$E$1:$J$1)-5,'[1]ΣΤΟΙΧΕΙΑ ΕΤΟΥΣ 1'!$P$51,""))))))</f>
        <v>3281366</v>
      </c>
    </row>
    <row r="3847" spans="1:4" x14ac:dyDescent="0.25">
      <c r="A3847" s="1" t="s">
        <v>16</v>
      </c>
      <c r="B3847" s="6">
        <f>IF(MAX([1]Βοηθητικό!$E$51:$J$51)-2=MAX([1]Βοηθητικό!$E$1:$J$1)-2,'[1]ΣΤΟΙΧΕΙΑ ΕΤΟΥΣ 4'!$Q$51,IF(MAX([1]Βοηθητικό!$E$51:$J$51)-2=MAX([1]Βοηθητικό!$E$1:$J$1)-3,'[1]ΣΤΟΙΧΕΙΑ ΕΤΟΥΣ 3'!$Q$51,IF(MAX([1]Βοηθητικό!$E$51:$J$51)-2=MAX([1]Βοηθητικό!$E$1:$J$1)-4,'[1]ΣΤΟΙΧΕΙΑ ΕΤΟΥΣ 2'!$Q$51,IF(MAX([1]Βοηθητικό!$E$51:$J$51)-2=MAX([1]Βοηθητικό!$E$1:$J$1)-5,'[1]ΣΤΟΙΧΕΙΑ ΕΤΟΥΣ 1'!$Q$51,""))))</f>
        <v>2832922</v>
      </c>
      <c r="C3847" s="6">
        <f>IF(MAX([1]Βοηθητικό!$E$51:$J$51)-1=MAX([1]Βοηθητικό!$E$1:$J$1)-1,'[1]ΣΤΟΙΧΕΙΑ ΕΤΟΥΣ 5'!$Q$51,IF(MAX([1]Βοηθητικό!$E$51:$J$51)-1=MAX([1]Βοηθητικό!$E$1:$J$1)-2,'[1]ΣΤΟΙΧΕΙΑ ΕΤΟΥΣ 4'!$Q$51,IF(MAX([1]Βοηθητικό!$E$51:$J$51)-1=MAX([1]Βοηθητικό!$E$1:$J$1)-3,'[1]ΣΤΟΙΧΕΙΑ ΕΤΟΥΣ 3'!$Q$51,IF(MAX([1]Βοηθητικό!$E$51:$J$51)-1=MAX([1]Βοηθητικό!$E$1:$J$1)-4,'[1]ΣΤΟΙΧΕΙΑ ΕΤΟΥΣ 2'!$Q$51,IF(MAX([1]Βοηθητικό!$E$51:$J$51)-1=MAX([1]Βοηθητικό!$E$1:$J$1)-5,'[1]ΣΤΟΙΧΕΙΑ ΕΤΟΥΣ 1'!$Q$51,"")))))</f>
        <v>2477195</v>
      </c>
      <c r="D3847" s="7">
        <f>IF(MAX([1]Βοηθητικό!$E$51:$J$51)=MAX([1]Βοηθητικό!$E$1:$J$1),'[1]ΣΤΟΙΧΕΙΑ ΕΤΟΥΣ 6'!$Q$51,IF(MAX([1]Βοηθητικό!$E$51:$J$51)=MAX([1]Βοηθητικό!$E$1:$J$1)-1,'[1]ΣΤΟΙΧΕΙΑ ΕΤΟΥΣ 5'!$Q$51,IF(MAX([1]Βοηθητικό!$E$51:$J$51)=MAX([1]Βοηθητικό!$E$1:$J$1)-2,'[1]ΣΤΟΙΧΕΙΑ ΕΤΟΥΣ 4'!$Q$51,IF(MAX([1]Βοηθητικό!$E$51:$J$51)=MAX([1]Βοηθητικό!$E$1:$J$1)-3,'[1]ΣΤΟΙΧΕΙΑ ΕΤΟΥΣ 3'!$Q$51,IF(MAX([1]Βοηθητικό!$E$51:$J$51)=MAX([1]Βοηθητικό!$E$1:$J$1)-4,'[1]ΣΤΟΙΧΕΙΑ ΕΤΟΥΣ 2'!$Q$51,IF(MAX([1]Βοηθητικό!$E$51:$J$51)=MAX([1]Βοηθητικό!$E$1:$J$1)-5,'[1]ΣΤΟΙΧΕΙΑ ΕΤΟΥΣ 1'!$Q$51,""))))))</f>
        <v>2738296</v>
      </c>
    </row>
    <row r="3848" spans="1:4" x14ac:dyDescent="0.25">
      <c r="A3848" s="1" t="s">
        <v>184</v>
      </c>
      <c r="B3848" s="6">
        <f>IF(MAX([1]Βοηθητικό!$E$51:$J$51)-2=MAX([1]Βοηθητικό!$E$1:$J$1)-2,'[1]ΣΤΟΙΧΕΙΑ ΕΤΟΥΣ 4'!$R$51,IF(MAX([1]Βοηθητικό!$E$51:$J$51)-2=MAX([1]Βοηθητικό!$E$1:$J$1)-3,'[1]ΣΤΟΙΧΕΙΑ ΕΤΟΥΣ 3'!$R$51,IF(MAX([1]Βοηθητικό!$E$51:$J$51)-2=MAX([1]Βοηθητικό!$E$1:$J$1)-4,'[1]ΣΤΟΙΧΕΙΑ ΕΤΟΥΣ 2'!$R$51,IF(MAX([1]Βοηθητικό!$E$51:$J$51)-2=MAX([1]Βοηθητικό!$E$1:$J$1)-5,'[1]ΣΤΟΙΧΕΙΑ ΕΤΟΥΣ 1'!$R$51,""))))</f>
        <v>0</v>
      </c>
      <c r="C3848" s="6">
        <f>IF(MAX([1]Βοηθητικό!$E$51:$J$51)-1=MAX([1]Βοηθητικό!$E$1:$J$1)-1,'[1]ΣΤΟΙΧΕΙΑ ΕΤΟΥΣ 5'!$R$51,IF(MAX([1]Βοηθητικό!$E$51:$J$51)-1=MAX([1]Βοηθητικό!$E$1:$J$1)-2,'[1]ΣΤΟΙΧΕΙΑ ΕΤΟΥΣ 4'!$R$51,IF(MAX([1]Βοηθητικό!$E$51:$J$51)-1=MAX([1]Βοηθητικό!$E$1:$J$1)-3,'[1]ΣΤΟΙΧΕΙΑ ΕΤΟΥΣ 3'!$R$51,IF(MAX([1]Βοηθητικό!$E$51:$J$51)-1=MAX([1]Βοηθητικό!$E$1:$J$1)-4,'[1]ΣΤΟΙΧΕΙΑ ΕΤΟΥΣ 2'!$R$51,IF(MAX([1]Βοηθητικό!$E$51:$J$51)-1=MAX([1]Βοηθητικό!$E$1:$J$1)-5,'[1]ΣΤΟΙΧΕΙΑ ΕΤΟΥΣ 1'!$R$51,"")))))</f>
        <v>0</v>
      </c>
      <c r="D3848" s="7">
        <f>IF(MAX([1]Βοηθητικό!$E$51:$J$51)=MAX([1]Βοηθητικό!$E$1:$J$1),'[1]ΣΤΟΙΧΕΙΑ ΕΤΟΥΣ 6'!$R$51,IF(MAX([1]Βοηθητικό!$E$51:$J$51)=MAX([1]Βοηθητικό!$E$1:$J$1)-1,'[1]ΣΤΟΙΧΕΙΑ ΕΤΟΥΣ 5'!$R$51,IF(MAX([1]Βοηθητικό!$E$51:$J$51)=MAX([1]Βοηθητικό!$E$1:$J$1)-2,'[1]ΣΤΟΙΧΕΙΑ ΕΤΟΥΣ 4'!$R$51,IF(MAX([1]Βοηθητικό!$E$51:$J$51)=MAX([1]Βοηθητικό!$E$1:$J$1)-3,'[1]ΣΤΟΙΧΕΙΑ ΕΤΟΥΣ 3'!$R$51,IF(MAX([1]Βοηθητικό!$E$51:$J$51)=MAX([1]Βοηθητικό!$E$1:$J$1)-4,'[1]ΣΤΟΙΧΕΙΑ ΕΤΟΥΣ 2'!$R$51,IF(MAX([1]Βοηθητικό!$E$51:$J$51)=MAX([1]Βοηθητικό!$E$1:$J$1)-5,'[1]ΣΤΟΙΧΕΙΑ ΕΤΟΥΣ 1'!$R$51,""))))))</f>
        <v>0</v>
      </c>
    </row>
    <row r="3849" spans="1:4" x14ac:dyDescent="0.25">
      <c r="A3849" s="1" t="s">
        <v>18</v>
      </c>
      <c r="B3849" s="6">
        <f>IF(MAX([1]Βοηθητικό!$E$51:$J$51)-2=MAX([1]Βοηθητικό!$E$1:$J$1)-2,'[1]ΣΤΟΙΧΕΙΑ ΕΤΟΥΣ 4'!$S$51,IF(MAX([1]Βοηθητικό!$E$51:$J$51)-2=MAX([1]Βοηθητικό!$E$1:$J$1)-3,'[1]ΣΤΟΙΧΕΙΑ ΕΤΟΥΣ 3'!$S$51,IF(MAX([1]Βοηθητικό!$E$51:$J$51)-2=MAX([1]Βοηθητικό!$E$1:$J$1)-4,'[1]ΣΤΟΙΧΕΙΑ ΕΤΟΥΣ 2'!$S$51,IF(MAX([1]Βοηθητικό!$E$51:$J$51)-2=MAX([1]Βοηθητικό!$E$1:$J$1)-5,'[1]ΣΤΟΙΧΕΙΑ ΕΤΟΥΣ 1'!$S$51,""))))</f>
        <v>469162</v>
      </c>
      <c r="C3849" s="6">
        <f>IF(MAX([1]Βοηθητικό!$E$51:$J$51)-1=MAX([1]Βοηθητικό!$E$1:$J$1)-1,'[1]ΣΤΟΙΧΕΙΑ ΕΤΟΥΣ 5'!$S$51,IF(MAX([1]Βοηθητικό!$E$51:$J$51)-1=MAX([1]Βοηθητικό!$E$1:$J$1)-2,'[1]ΣΤΟΙΧΕΙΑ ΕΤΟΥΣ 4'!$S$51,IF(MAX([1]Βοηθητικό!$E$51:$J$51)-1=MAX([1]Βοηθητικό!$E$1:$J$1)-3,'[1]ΣΤΟΙΧΕΙΑ ΕΤΟΥΣ 3'!$S$51,IF(MAX([1]Βοηθητικό!$E$51:$J$51)-1=MAX([1]Βοηθητικό!$E$1:$J$1)-4,'[1]ΣΤΟΙΧΕΙΑ ΕΤΟΥΣ 2'!$S$51,IF(MAX([1]Βοηθητικό!$E$51:$J$51)-1=MAX([1]Βοηθητικό!$E$1:$J$1)-5,'[1]ΣΤΟΙΧΕΙΑ ΕΤΟΥΣ 1'!$S$51,"")))))</f>
        <v>487461</v>
      </c>
      <c r="D3849" s="7">
        <f>IF(MAX([1]Βοηθητικό!$E$51:$J$51)=MAX([1]Βοηθητικό!$E$1:$J$1),'[1]ΣΤΟΙΧΕΙΑ ΕΤΟΥΣ 6'!$S$51,IF(MAX([1]Βοηθητικό!$E$51:$J$51)=MAX([1]Βοηθητικό!$E$1:$J$1)-1,'[1]ΣΤΟΙΧΕΙΑ ΕΤΟΥΣ 5'!$S$51,IF(MAX([1]Βοηθητικό!$E$51:$J$51)=MAX([1]Βοηθητικό!$E$1:$J$1)-2,'[1]ΣΤΟΙΧΕΙΑ ΕΤΟΥΣ 4'!$S$51,IF(MAX([1]Βοηθητικό!$E$51:$J$51)=MAX([1]Βοηθητικό!$E$1:$J$1)-3,'[1]ΣΤΟΙΧΕΙΑ ΕΤΟΥΣ 3'!$S$51,IF(MAX([1]Βοηθητικό!$E$51:$J$51)=MAX([1]Βοηθητικό!$E$1:$J$1)-4,'[1]ΣΤΟΙΧΕΙΑ ΕΤΟΥΣ 2'!$S$51,IF(MAX([1]Βοηθητικό!$E$51:$J$51)=MAX([1]Βοηθητικό!$E$1:$J$1)-5,'[1]ΣΤΟΙΧΕΙΑ ΕΤΟΥΣ 1'!$S$51,""))))))</f>
        <v>543069</v>
      </c>
    </row>
    <row r="3850" spans="1:4" x14ac:dyDescent="0.25">
      <c r="A3850" s="1" t="s">
        <v>19</v>
      </c>
      <c r="B3850" s="6">
        <f>IF(MAX([1]Βοηθητικό!$E$51:$J$51)-2=MAX([1]Βοηθητικό!$E$1:$J$1)-2,'[1]ΣΤΟΙΧΕΙΑ ΕΤΟΥΣ 4'!$T$51,IF(MAX([1]Βοηθητικό!$E$51:$J$51)-2=MAX([1]Βοηθητικό!$E$1:$J$1)-3,'[1]ΣΤΟΙΧΕΙΑ ΕΤΟΥΣ 3'!$T$51,IF(MAX([1]Βοηθητικό!$E$51:$J$51)-2=MAX([1]Βοηθητικό!$E$1:$J$1)-4,'[1]ΣΤΟΙΧΕΙΑ ΕΤΟΥΣ 2'!$T$51,IF(MAX([1]Βοηθητικό!$E$51:$J$51)-2=MAX([1]Βοηθητικό!$E$1:$J$1)-5,'[1]ΣΤΟΙΧΕΙΑ ΕΤΟΥΣ 1'!$T$51,""))))</f>
        <v>585030</v>
      </c>
      <c r="C3850" s="6">
        <f>IF(MAX([1]Βοηθητικό!$E$51:$J$51)-1=MAX([1]Βοηθητικό!$E$1:$J$1)-1,'[1]ΣΤΟΙΧΕΙΑ ΕΤΟΥΣ 5'!$T$51,IF(MAX([1]Βοηθητικό!$E$51:$J$51)-1=MAX([1]Βοηθητικό!$E$1:$J$1)-2,'[1]ΣΤΟΙΧΕΙΑ ΕΤΟΥΣ 4'!$T$51,IF(MAX([1]Βοηθητικό!$E$51:$J$51)-1=MAX([1]Βοηθητικό!$E$1:$J$1)-3,'[1]ΣΤΟΙΧΕΙΑ ΕΤΟΥΣ 3'!$T$51,IF(MAX([1]Βοηθητικό!$E$51:$J$51)-1=MAX([1]Βοηθητικό!$E$1:$J$1)-4,'[1]ΣΤΟΙΧΕΙΑ ΕΤΟΥΣ 2'!$T$51,IF(MAX([1]Βοηθητικό!$E$51:$J$51)-1=MAX([1]Βοηθητικό!$E$1:$J$1)-5,'[1]ΣΤΟΙΧΕΙΑ ΕΤΟΥΣ 1'!$T$51,"")))))</f>
        <v>388696</v>
      </c>
      <c r="D3850" s="7">
        <f>IF(MAX([1]Βοηθητικό!$E$51:$J$51)=MAX([1]Βοηθητικό!$E$1:$J$1),'[1]ΣΤΟΙΧΕΙΑ ΕΤΟΥΣ 6'!$T$51,IF(MAX([1]Βοηθητικό!$E$51:$J$51)=MAX([1]Βοηθητικό!$E$1:$J$1)-1,'[1]ΣΤΟΙΧΕΙΑ ΕΤΟΥΣ 5'!$T$51,IF(MAX([1]Βοηθητικό!$E$51:$J$51)=MAX([1]Βοηθητικό!$E$1:$J$1)-2,'[1]ΣΤΟΙΧΕΙΑ ΕΤΟΥΣ 4'!$T$51,IF(MAX([1]Βοηθητικό!$E$51:$J$51)=MAX([1]Βοηθητικό!$E$1:$J$1)-3,'[1]ΣΤΟΙΧΕΙΑ ΕΤΟΥΣ 3'!$T$51,IF(MAX([1]Βοηθητικό!$E$51:$J$51)=MAX([1]Βοηθητικό!$E$1:$J$1)-4,'[1]ΣΤΟΙΧΕΙΑ ΕΤΟΥΣ 2'!$T$51,IF(MAX([1]Βοηθητικό!$E$51:$J$51)=MAX([1]Βοηθητικό!$E$1:$J$1)-5,'[1]ΣΤΟΙΧΕΙΑ ΕΤΟΥΣ 1'!$T$51,""))))))</f>
        <v>259277</v>
      </c>
    </row>
    <row r="3851" spans="1:4" x14ac:dyDescent="0.25">
      <c r="A3851" s="1" t="s">
        <v>185</v>
      </c>
      <c r="B3851" s="6">
        <f>IF(MAX([1]Βοηθητικό!$E$51:$J$51)-2=MAX([1]Βοηθητικό!$E$1:$J$1)-2,'[1]ΣΤΟΙΧΕΙΑ ΕΤΟΥΣ 4'!$U$51,IF(MAX([1]Βοηθητικό!$E$51:$J$51)-2=MAX([1]Βοηθητικό!$E$1:$J$1)-3,'[1]ΣΤΟΙΧΕΙΑ ΕΤΟΥΣ 3'!$U$51,IF(MAX([1]Βοηθητικό!$E$51:$J$51)-2=MAX([1]Βοηθητικό!$E$1:$J$1)-4,'[1]ΣΤΟΙΧΕΙΑ ΕΤΟΥΣ 2'!$U$51,IF(MAX([1]Βοηθητικό!$E$51:$J$51)-2=MAX([1]Βοηθητικό!$E$1:$J$1)-5,'[1]ΣΤΟΙΧΕΙΑ ΕΤΟΥΣ 1'!$U$51,""))))</f>
        <v>406665</v>
      </c>
      <c r="C3851" s="6">
        <f>IF(MAX([1]Βοηθητικό!$E$51:$J$51)-1=MAX([1]Βοηθητικό!$E$1:$J$1)-1,'[1]ΣΤΟΙΧΕΙΑ ΕΤΟΥΣ 5'!$U$51,IF(MAX([1]Βοηθητικό!$E$51:$J$51)-1=MAX([1]Βοηθητικό!$E$1:$J$1)-2,'[1]ΣΤΟΙΧΕΙΑ ΕΤΟΥΣ 4'!$U$51,IF(MAX([1]Βοηθητικό!$E$51:$J$51)-1=MAX([1]Βοηθητικό!$E$1:$J$1)-3,'[1]ΣΤΟΙΧΕΙΑ ΕΤΟΥΣ 3'!$U$51,IF(MAX([1]Βοηθητικό!$E$51:$J$51)-1=MAX([1]Βοηθητικό!$E$1:$J$1)-4,'[1]ΣΤΟΙΧΕΙΑ ΕΤΟΥΣ 2'!$U$51,IF(MAX([1]Βοηθητικό!$E$51:$J$51)-1=MAX([1]Βοηθητικό!$E$1:$J$1)-5,'[1]ΣΤΟΙΧΕΙΑ ΕΤΟΥΣ 1'!$U$51,"")))))</f>
        <v>245197</v>
      </c>
      <c r="D3851" s="7">
        <f>IF(MAX([1]Βοηθητικό!$E$51:$J$51)=MAX([1]Βοηθητικό!$E$1:$J$1),'[1]ΣΤΟΙΧΕΙΑ ΕΤΟΥΣ 6'!$U$51,IF(MAX([1]Βοηθητικό!$E$51:$J$51)=MAX([1]Βοηθητικό!$E$1:$J$1)-1,'[1]ΣΤΟΙΧΕΙΑ ΕΤΟΥΣ 5'!$U$51,IF(MAX([1]Βοηθητικό!$E$51:$J$51)=MAX([1]Βοηθητικό!$E$1:$J$1)-2,'[1]ΣΤΟΙΧΕΙΑ ΕΤΟΥΣ 4'!$U$51,IF(MAX([1]Βοηθητικό!$E$51:$J$51)=MAX([1]Βοηθητικό!$E$1:$J$1)-3,'[1]ΣΤΟΙΧΕΙΑ ΕΤΟΥΣ 3'!$U$51,IF(MAX([1]Βοηθητικό!$E$51:$J$51)=MAX([1]Βοηθητικό!$E$1:$J$1)-4,'[1]ΣΤΟΙΧΕΙΑ ΕΤΟΥΣ 2'!$U$51,IF(MAX([1]Βοηθητικό!$E$51:$J$51)=MAX([1]Βοηθητικό!$E$1:$J$1)-5,'[1]ΣΤΟΙΧΕΙΑ ΕΤΟΥΣ 1'!$U$51,""))))))</f>
        <v>110086</v>
      </c>
    </row>
    <row r="3852" spans="1:4" x14ac:dyDescent="0.25">
      <c r="A3852" s="1" t="s">
        <v>22</v>
      </c>
      <c r="B3852" s="6">
        <f>IF(MAX([1]Βοηθητικό!$E$51:$J$51)-2=MAX([1]Βοηθητικό!$E$1:$J$1)-2,'[1]ΣΤΟΙΧΕΙΑ ΕΤΟΥΣ 4'!$W$51,IF(MAX([1]Βοηθητικό!$E$51:$J$51)-2=MAX([1]Βοηθητικό!$E$1:$J$1)-3,'[1]ΣΤΟΙΧΕΙΑ ΕΤΟΥΣ 3'!$W$51,IF(MAX([1]Βοηθητικό!$E$51:$J$51)-2=MAX([1]Βοηθητικό!$E$1:$J$1)-4,'[1]ΣΤΟΙΧΕΙΑ ΕΤΟΥΣ 2'!$W$51,IF(MAX([1]Βοηθητικό!$E$51:$J$51)-2=MAX([1]Βοηθητικό!$E$1:$J$1)-5,'[1]ΣΤΟΙΧΕΙΑ ΕΤΟΥΣ 1'!$W$51,""))))</f>
        <v>0</v>
      </c>
      <c r="C3852" s="6">
        <f>IF(MAX([1]Βοηθητικό!$E$51:$J$51)-1=MAX([1]Βοηθητικό!$E$1:$J$1)-1,'[1]ΣΤΟΙΧΕΙΑ ΕΤΟΥΣ 5'!$W$51,IF(MAX([1]Βοηθητικό!$E$51:$J$51)-1=MAX([1]Βοηθητικό!$E$1:$J$1)-2,'[1]ΣΤΟΙΧΕΙΑ ΕΤΟΥΣ 4'!$W$51,IF(MAX([1]Βοηθητικό!$E$51:$J$51)-1=MAX([1]Βοηθητικό!$E$1:$J$1)-3,'[1]ΣΤΟΙΧΕΙΑ ΕΤΟΥΣ 3'!$W$51,IF(MAX([1]Βοηθητικό!$E$51:$J$51)-1=MAX([1]Βοηθητικό!$E$1:$J$1)-4,'[1]ΣΤΟΙΧΕΙΑ ΕΤΟΥΣ 2'!$W$51,IF(MAX([1]Βοηθητικό!$E$51:$J$51)-1=MAX([1]Βοηθητικό!$E$1:$J$1)-5,'[1]ΣΤΟΙΧΕΙΑ ΕΤΟΥΣ 1'!$W$51,"")))))</f>
        <v>0</v>
      </c>
      <c r="D3852" s="7">
        <f>IF(MAX([1]Βοηθητικό!$E$51:$J$51)=MAX([1]Βοηθητικό!$E$1:$J$1),'[1]ΣΤΟΙΧΕΙΑ ΕΤΟΥΣ 6'!$W$51,IF(MAX([1]Βοηθητικό!$E$51:$J$51)=MAX([1]Βοηθητικό!$E$1:$J$1)-1,'[1]ΣΤΟΙΧΕΙΑ ΕΤΟΥΣ 5'!$W$51,IF(MAX([1]Βοηθητικό!$E$51:$J$51)=MAX([1]Βοηθητικό!$E$1:$J$1)-2,'[1]ΣΤΟΙΧΕΙΑ ΕΤΟΥΣ 4'!$W$51,IF(MAX([1]Βοηθητικό!$E$51:$J$51)=MAX([1]Βοηθητικό!$E$1:$J$1)-3,'[1]ΣΤΟΙΧΕΙΑ ΕΤΟΥΣ 3'!$W$51,IF(MAX([1]Βοηθητικό!$E$51:$J$51)=MAX([1]Βοηθητικό!$E$1:$J$1)-4,'[1]ΣΤΟΙΧΕΙΑ ΕΤΟΥΣ 2'!$W$51,IF(MAX([1]Βοηθητικό!$E$51:$J$51)=MAX([1]Βοηθητικό!$E$1:$J$1)-5,'[1]ΣΤΟΙΧΕΙΑ ΕΤΟΥΣ 1'!$W$51,""))))))</f>
        <v>0</v>
      </c>
    </row>
    <row r="3853" spans="1:4" x14ac:dyDescent="0.25">
      <c r="A3853" s="1" t="s">
        <v>23</v>
      </c>
      <c r="B3853" s="6">
        <f>IF(MAX([1]Βοηθητικό!$E$51:$J$51)-2=MAX([1]Βοηθητικό!$E$1:$J$1)-2,'[1]ΣΤΟΙΧΕΙΑ ΕΤΟΥΣ 4'!$X$51,IF(MAX([1]Βοηθητικό!$E$51:$J$51)-2=MAX([1]Βοηθητικό!$E$1:$J$1)-3,'[1]ΣΤΟΙΧΕΙΑ ΕΤΟΥΣ 3'!$X$51,IF(MAX([1]Βοηθητικό!$E$51:$J$51)-2=MAX([1]Βοηθητικό!$E$1:$J$1)-4,'[1]ΣΤΟΙΧΕΙΑ ΕΤΟΥΣ 2'!$X$51,IF(MAX([1]Βοηθητικό!$E$51:$J$51)-2=MAX([1]Βοηθητικό!$E$1:$J$1)-5,'[1]ΣΤΟΙΧΕΙΑ ΕΤΟΥΣ 1'!$X$51,""))))</f>
        <v>178364</v>
      </c>
      <c r="C3853" s="6">
        <f>IF(MAX([1]Βοηθητικό!$E$51:$J$51)-1=MAX([1]Βοηθητικό!$E$1:$J$1)-1,'[1]ΣΤΟΙΧΕΙΑ ΕΤΟΥΣ 5'!$X$51,IF(MAX([1]Βοηθητικό!$E$51:$J$51)-1=MAX([1]Βοηθητικό!$E$1:$J$1)-2,'[1]ΣΤΟΙΧΕΙΑ ΕΤΟΥΣ 4'!$X$51,IF(MAX([1]Βοηθητικό!$E$51:$J$51)-1=MAX([1]Βοηθητικό!$E$1:$J$1)-3,'[1]ΣΤΟΙΧΕΙΑ ΕΤΟΥΣ 3'!$X$51,IF(MAX([1]Βοηθητικό!$E$51:$J$51)-1=MAX([1]Βοηθητικό!$E$1:$J$1)-4,'[1]ΣΤΟΙΧΕΙΑ ΕΤΟΥΣ 2'!$X$51,IF(MAX([1]Βοηθητικό!$E$51:$J$51)-1=MAX([1]Βοηθητικό!$E$1:$J$1)-5,'[1]ΣΤΟΙΧΕΙΑ ΕΤΟΥΣ 1'!$X$51,"")))))</f>
        <v>143499</v>
      </c>
      <c r="D3853" s="7">
        <f>IF(MAX([1]Βοηθητικό!$E$51:$J$51)=MAX([1]Βοηθητικό!$E$1:$J$1),'[1]ΣΤΟΙΧΕΙΑ ΕΤΟΥΣ 6'!$X$51,IF(MAX([1]Βοηθητικό!$E$51:$J$51)=MAX([1]Βοηθητικό!$E$1:$J$1)-1,'[1]ΣΤΟΙΧΕΙΑ ΕΤΟΥΣ 5'!$X$51,IF(MAX([1]Βοηθητικό!$E$51:$J$51)=MAX([1]Βοηθητικό!$E$1:$J$1)-2,'[1]ΣΤΟΙΧΕΙΑ ΕΤΟΥΣ 4'!$X$51,IF(MAX([1]Βοηθητικό!$E$51:$J$51)=MAX([1]Βοηθητικό!$E$1:$J$1)-3,'[1]ΣΤΟΙΧΕΙΑ ΕΤΟΥΣ 3'!$X$51,IF(MAX([1]Βοηθητικό!$E$51:$J$51)=MAX([1]Βοηθητικό!$E$1:$J$1)-4,'[1]ΣΤΟΙΧΕΙΑ ΕΤΟΥΣ 2'!$X$51,IF(MAX([1]Βοηθητικό!$E$51:$J$51)=MAX([1]Βοηθητικό!$E$1:$J$1)-5,'[1]ΣΤΟΙΧΕΙΑ ΕΤΟΥΣ 1'!$X$51,""))))))</f>
        <v>149191</v>
      </c>
    </row>
    <row r="3854" spans="1:4" x14ac:dyDescent="0.25">
      <c r="A3854" s="1" t="s">
        <v>24</v>
      </c>
      <c r="B3854" s="6">
        <f>IF(MAX([1]Βοηθητικό!$E$51:$J$51)-2=MAX([1]Βοηθητικό!$E$1:$J$1)-2,'[1]ΣΤΟΙΧΕΙΑ ΕΤΟΥΣ 4'!$Y$51,IF(MAX([1]Βοηθητικό!$E$51:$J$51)-2=MAX([1]Βοηθητικό!$E$1:$J$1)-3,'[1]ΣΤΟΙΧΕΙΑ ΕΤΟΥΣ 3'!$Y$51,IF(MAX([1]Βοηθητικό!$E$51:$J$51)-2=MAX([1]Βοηθητικό!$E$1:$J$1)-4,'[1]ΣΤΟΙΧΕΙΑ ΕΤΟΥΣ 2'!$Y$51,IF(MAX([1]Βοηθητικό!$E$51:$J$51)-2=MAX([1]Βοηθητικό!$E$1:$J$1)-5,'[1]ΣΤΟΙΧΕΙΑ ΕΤΟΥΣ 1'!$Y$51,""))))</f>
        <v>48609</v>
      </c>
      <c r="C3854" s="6">
        <f>IF(MAX([1]Βοηθητικό!$E$51:$J$51)-1=MAX([1]Βοηθητικό!$E$1:$J$1)-1,'[1]ΣΤΟΙΧΕΙΑ ΕΤΟΥΣ 5'!$Y$51,IF(MAX([1]Βοηθητικό!$E$51:$J$51)-1=MAX([1]Βοηθητικό!$E$1:$J$1)-2,'[1]ΣΤΟΙΧΕΙΑ ΕΤΟΥΣ 4'!$Y$51,IF(MAX([1]Βοηθητικό!$E$51:$J$51)-1=MAX([1]Βοηθητικό!$E$1:$J$1)-3,'[1]ΣΤΟΙΧΕΙΑ ΕΤΟΥΣ 3'!$Y$51,IF(MAX([1]Βοηθητικό!$E$51:$J$51)-1=MAX([1]Βοηθητικό!$E$1:$J$1)-4,'[1]ΣΤΟΙΧΕΙΑ ΕΤΟΥΣ 2'!$Y$51,IF(MAX([1]Βοηθητικό!$E$51:$J$51)-1=MAX([1]Βοηθητικό!$E$1:$J$1)-5,'[1]ΣΤΟΙΧΕΙΑ ΕΤΟΥΣ 1'!$Y$51,"")))))</f>
        <v>95677</v>
      </c>
      <c r="D3854" s="7">
        <f>IF(MAX([1]Βοηθητικό!$E$51:$J$51)=MAX([1]Βοηθητικό!$E$1:$J$1),'[1]ΣΤΟΙΧΕΙΑ ΕΤΟΥΣ 6'!$Y$51,IF(MAX([1]Βοηθητικό!$E$51:$J$51)=MAX([1]Βοηθητικό!$E$1:$J$1)-1,'[1]ΣΤΟΙΧΕΙΑ ΕΤΟΥΣ 5'!$Y$51,IF(MAX([1]Βοηθητικό!$E$51:$J$51)=MAX([1]Βοηθητικό!$E$1:$J$1)-2,'[1]ΣΤΟΙΧΕΙΑ ΕΤΟΥΣ 4'!$Y$51,IF(MAX([1]Βοηθητικό!$E$51:$J$51)=MAX([1]Βοηθητικό!$E$1:$J$1)-3,'[1]ΣΤΟΙΧΕΙΑ ΕΤΟΥΣ 3'!$Y$51,IF(MAX([1]Βοηθητικό!$E$51:$J$51)=MAX([1]Βοηθητικό!$E$1:$J$1)-4,'[1]ΣΤΟΙΧΕΙΑ ΕΤΟΥΣ 2'!$Y$51,IF(MAX([1]Βοηθητικό!$E$51:$J$51)=MAX([1]Βοηθητικό!$E$1:$J$1)-5,'[1]ΣΤΟΙΧΕΙΑ ΕΤΟΥΣ 1'!$Y$51,""))))))</f>
        <v>20187</v>
      </c>
    </row>
    <row r="3855" spans="1:4" x14ac:dyDescent="0.25">
      <c r="A3855" s="1" t="s">
        <v>25</v>
      </c>
      <c r="B3855" s="6">
        <f>IF(MAX([1]Βοηθητικό!$E$51:$J$51)-2=MAX([1]Βοηθητικό!$E$1:$J$1)-2,'[1]ΣΤΟΙΧΕΙΑ ΕΤΟΥΣ 4'!$Z$51,IF(MAX([1]Βοηθητικό!$E$51:$J$51)-2=MAX([1]Βοηθητικό!$E$1:$J$1)-3,'[1]ΣΤΟΙΧΕΙΑ ΕΤΟΥΣ 3'!$Z$51,IF(MAX([1]Βοηθητικό!$E$51:$J$51)-2=MAX([1]Βοηθητικό!$E$1:$J$1)-4,'[1]ΣΤΟΙΧΕΙΑ ΕΤΟΥΣ 2'!$Z$51,IF(MAX([1]Βοηθητικό!$E$51:$J$51)-2=MAX([1]Βοηθητικό!$E$1:$J$1)-5,'[1]ΣΤΟΙΧΕΙΑ ΕΤΟΥΣ 1'!$Z$51,""))))</f>
        <v>6069998</v>
      </c>
      <c r="C3855" s="6">
        <f>IF(MAX([1]Βοηθητικό!$E$51:$J$51)-1=MAX([1]Βοηθητικό!$E$1:$J$1)-1,'[1]ΣΤΟΙΧΕΙΑ ΕΤΟΥΣ 5'!$Z$51,IF(MAX([1]Βοηθητικό!$E$51:$J$51)-1=MAX([1]Βοηθητικό!$E$1:$J$1)-2,'[1]ΣΤΟΙΧΕΙΑ ΕΤΟΥΣ 4'!$Z$51,IF(MAX([1]Βοηθητικό!$E$51:$J$51)-1=MAX([1]Βοηθητικό!$E$1:$J$1)-3,'[1]ΣΤΟΙΧΕΙΑ ΕΤΟΥΣ 3'!$Z$51,IF(MAX([1]Βοηθητικό!$E$51:$J$51)-1=MAX([1]Βοηθητικό!$E$1:$J$1)-4,'[1]ΣΤΟΙΧΕΙΑ ΕΤΟΥΣ 2'!$Z$51,IF(MAX([1]Βοηθητικό!$E$51:$J$51)-1=MAX([1]Βοηθητικό!$E$1:$J$1)-5,'[1]ΣΤΟΙΧΕΙΑ ΕΤΟΥΣ 1'!$Z$51,"")))))</f>
        <v>5655452</v>
      </c>
      <c r="D3855" s="7">
        <f>IF(MAX([1]Βοηθητικό!$E$51:$J$51)=MAX([1]Βοηθητικό!$E$1:$J$1),'[1]ΣΤΟΙΧΕΙΑ ΕΤΟΥΣ 6'!$Z$51,IF(MAX([1]Βοηθητικό!$E$51:$J$51)=MAX([1]Βοηθητικό!$E$1:$J$1)-1,'[1]ΣΤΟΙΧΕΙΑ ΕΤΟΥΣ 5'!$Z$51,IF(MAX([1]Βοηθητικό!$E$51:$J$51)=MAX([1]Βοηθητικό!$E$1:$J$1)-2,'[1]ΣΤΟΙΧΕΙΑ ΕΤΟΥΣ 4'!$Z$51,IF(MAX([1]Βοηθητικό!$E$51:$J$51)=MAX([1]Βοηθητικό!$E$1:$J$1)-3,'[1]ΣΤΟΙΧΕΙΑ ΕΤΟΥΣ 3'!$Z$51,IF(MAX([1]Βοηθητικό!$E$51:$J$51)=MAX([1]Βοηθητικό!$E$1:$J$1)-4,'[1]ΣΤΟΙΧΕΙΑ ΕΤΟΥΣ 2'!$Z$51,IF(MAX([1]Βοηθητικό!$E$51:$J$51)=MAX([1]Βοηθητικό!$E$1:$J$1)-5,'[1]ΣΤΟΙΧΕΙΑ ΕΤΟΥΣ 1'!$Z$51,""))))))</f>
        <v>5650913</v>
      </c>
    </row>
    <row r="3856" spans="1:4" x14ac:dyDescent="0.25">
      <c r="A3856" s="1"/>
      <c r="B3856" s="8"/>
      <c r="C3856" s="18"/>
      <c r="D3856" s="9"/>
    </row>
    <row r="3857" spans="1:4" x14ac:dyDescent="0.25">
      <c r="A3857" s="3" t="s">
        <v>186</v>
      </c>
      <c r="B3857" s="8"/>
      <c r="C3857" s="18"/>
      <c r="D3857" s="9"/>
    </row>
    <row r="3858" spans="1:4" x14ac:dyDescent="0.25">
      <c r="A3858" s="1" t="s">
        <v>26</v>
      </c>
      <c r="B3858" s="6">
        <f>IF(MAX([1]Βοηθητικό!$E$51:$J$51)-2=MAX([1]Βοηθητικό!$E$1:$J$1)-2,'[1]ΣΤΟΙΧΕΙΑ ΕΤΟΥΣ 4'!$AA$51,IF(MAX([1]Βοηθητικό!$E$51:$J$51)-2=MAX([1]Βοηθητικό!$E$1:$J$1)-3,'[1]ΣΤΟΙΧΕΙΑ ΕΤΟΥΣ 3'!$AA$51,IF(MAX([1]Βοηθητικό!$E$51:$J$51)-2=MAX([1]Βοηθητικό!$E$1:$J$1)-4,'[1]ΣΤΟΙΧΕΙΑ ΕΤΟΥΣ 2'!$AA$51,IF(MAX([1]Βοηθητικό!$E$51:$J$51)-2=MAX([1]Βοηθητικό!$E$1:$J$1)-5,'[1]ΣΤΟΙΧΕΙΑ ΕΤΟΥΣ 1'!$AA$51,""))))</f>
        <v>4957025</v>
      </c>
      <c r="C3858" s="6">
        <f>IF(MAX([1]Βοηθητικό!$E$51:$J$51)-1=MAX([1]Βοηθητικό!$E$1:$J$1)-1,'[1]ΣΤΟΙΧΕΙΑ ΕΤΟΥΣ 5'!$AA$51,IF(MAX([1]Βοηθητικό!$E$51:$J$51)-1=MAX([1]Βοηθητικό!$E$1:$J$1)-2,'[1]ΣΤΟΙΧΕΙΑ ΕΤΟΥΣ 4'!$AA$51,IF(MAX([1]Βοηθητικό!$E$51:$J$51)-1=MAX([1]Βοηθητικό!$E$1:$J$1)-3,'[1]ΣΤΟΙΧΕΙΑ ΕΤΟΥΣ 3'!$AA$51,IF(MAX([1]Βοηθητικό!$E$51:$J$51)-1=MAX([1]Βοηθητικό!$E$1:$J$1)-4,'[1]ΣΤΟΙΧΕΙΑ ΕΤΟΥΣ 2'!$AA$51,IF(MAX([1]Βοηθητικό!$E$51:$J$51)-1=MAX([1]Βοηθητικό!$E$1:$J$1)-5,'[1]ΣΤΟΙΧΕΙΑ ΕΤΟΥΣ 1'!$AA$51,"")))))</f>
        <v>4726836</v>
      </c>
      <c r="D3858" s="7">
        <f>IF(MAX([1]Βοηθητικό!$E$51:$J$51)=MAX([1]Βοηθητικό!$E$1:$J$1),'[1]ΣΤΟΙΧΕΙΑ ΕΤΟΥΣ 6'!$AA$51,IF(MAX([1]Βοηθητικό!$E$51:$J$51)=MAX([1]Βοηθητικό!$E$1:$J$1)-1,'[1]ΣΤΟΙΧΕΙΑ ΕΤΟΥΣ 5'!$AA$51,IF(MAX([1]Βοηθητικό!$E$51:$J$51)=MAX([1]Βοηθητικό!$E$1:$J$1)-2,'[1]ΣΤΟΙΧΕΙΑ ΕΤΟΥΣ 4'!$AA$51,IF(MAX([1]Βοηθητικό!$E$51:$J$51)=MAX([1]Βοηθητικό!$E$1:$J$1)-3,'[1]ΣΤΟΙΧΕΙΑ ΕΤΟΥΣ 3'!$AA$51,IF(MAX([1]Βοηθητικό!$E$51:$J$51)=MAX([1]Βοηθητικό!$E$1:$J$1)-4,'[1]ΣΤΟΙΧΕΙΑ ΕΤΟΥΣ 2'!$AA$51,IF(MAX([1]Βοηθητικό!$E$51:$J$51)=MAX([1]Βοηθητικό!$E$1:$J$1)-5,'[1]ΣΤΟΙΧΕΙΑ ΕΤΟΥΣ 1'!$AA$51,""))))))</f>
        <v>4459287</v>
      </c>
    </row>
    <row r="3859" spans="1:4" x14ac:dyDescent="0.25">
      <c r="A3859" s="1" t="s">
        <v>27</v>
      </c>
      <c r="B3859" s="6">
        <f>IF(MAX([1]Βοηθητικό!$E$51:$J$51)-2=MAX([1]Βοηθητικό!$E$1:$J$1)-2,'[1]ΣΤΟΙΧΕΙΑ ΕΤΟΥΣ 4'!$AB$51,IF(MAX([1]Βοηθητικό!$E$51:$J$51)-2=MAX([1]Βοηθητικό!$E$1:$J$1)-3,'[1]ΣΤΟΙΧΕΙΑ ΕΤΟΥΣ 3'!$AB$51,IF(MAX([1]Βοηθητικό!$E$51:$J$51)-2=MAX([1]Βοηθητικό!$E$1:$J$1)-4,'[1]ΣΤΟΙΧΕΙΑ ΕΤΟΥΣ 2'!$AB$51,IF(MAX([1]Βοηθητικό!$E$51:$J$51)-2=MAX([1]Βοηθητικό!$E$1:$J$1)-5,'[1]ΣΤΟΙΧΕΙΑ ΕΤΟΥΣ 1'!$AB$51,""))))</f>
        <v>6891887</v>
      </c>
      <c r="C3859" s="6">
        <f>IF(MAX([1]Βοηθητικό!$E$51:$J$51)-1=MAX([1]Βοηθητικό!$E$1:$J$1)-1,'[1]ΣΤΟΙΧΕΙΑ ΕΤΟΥΣ 5'!$AB$51,IF(MAX([1]Βοηθητικό!$E$51:$J$51)-1=MAX([1]Βοηθητικό!$E$1:$J$1)-2,'[1]ΣΤΟΙΧΕΙΑ ΕΤΟΥΣ 4'!$AB$51,IF(MAX([1]Βοηθητικό!$E$51:$J$51)-1=MAX([1]Βοηθητικό!$E$1:$J$1)-3,'[1]ΣΤΟΙΧΕΙΑ ΕΤΟΥΣ 3'!$AB$51,IF(MAX([1]Βοηθητικό!$E$51:$J$51)-1=MAX([1]Βοηθητικό!$E$1:$J$1)-4,'[1]ΣΤΟΙΧΕΙΑ ΕΤΟΥΣ 2'!$AB$51,IF(MAX([1]Βοηθητικό!$E$51:$J$51)-1=MAX([1]Βοηθητικό!$E$1:$J$1)-5,'[1]ΣΤΟΙΧΕΙΑ ΕΤΟΥΣ 1'!$AB$51,"")))))</f>
        <v>6891887</v>
      </c>
      <c r="D3859" s="7">
        <f>IF(MAX([1]Βοηθητικό!$E$51:$J$51)=MAX([1]Βοηθητικό!$E$1:$J$1),'[1]ΣΤΟΙΧΕΙΑ ΕΤΟΥΣ 6'!$AB$51,IF(MAX([1]Βοηθητικό!$E$51:$J$51)=MAX([1]Βοηθητικό!$E$1:$J$1)-1,'[1]ΣΤΟΙΧΕΙΑ ΕΤΟΥΣ 5'!$AB$51,IF(MAX([1]Βοηθητικό!$E$51:$J$51)=MAX([1]Βοηθητικό!$E$1:$J$1)-2,'[1]ΣΤΟΙΧΕΙΑ ΕΤΟΥΣ 4'!$AB$51,IF(MAX([1]Βοηθητικό!$E$51:$J$51)=MAX([1]Βοηθητικό!$E$1:$J$1)-3,'[1]ΣΤΟΙΧΕΙΑ ΕΤΟΥΣ 3'!$AB$51,IF(MAX([1]Βοηθητικό!$E$51:$J$51)=MAX([1]Βοηθητικό!$E$1:$J$1)-4,'[1]ΣΤΟΙΧΕΙΑ ΕΤΟΥΣ 2'!$AB$51,IF(MAX([1]Βοηθητικό!$E$51:$J$51)=MAX([1]Βοηθητικό!$E$1:$J$1)-5,'[1]ΣΤΟΙΧΕΙΑ ΕΤΟΥΣ 1'!$AB$51,""))))))</f>
        <v>4633795</v>
      </c>
    </row>
    <row r="3860" spans="1:4" x14ac:dyDescent="0.25">
      <c r="A3860" s="1" t="s">
        <v>28</v>
      </c>
      <c r="B3860" s="6">
        <f>IF(MAX([1]Βοηθητικό!$E$51:$J$51)-2=MAX([1]Βοηθητικό!$E$1:$J$1)-2,'[1]ΣΤΟΙΧΕΙΑ ΕΤΟΥΣ 4'!$AC$51,IF(MAX([1]Βοηθητικό!$E$51:$J$51)-2=MAX([1]Βοηθητικό!$E$1:$J$1)-3,'[1]ΣΤΟΙΧΕΙΑ ΕΤΟΥΣ 3'!$AC$51,IF(MAX([1]Βοηθητικό!$E$51:$J$51)-2=MAX([1]Βοηθητικό!$E$1:$J$1)-4,'[1]ΣΤΟΙΧΕΙΑ ΕΤΟΥΣ 2'!$AC$51,IF(MAX([1]Βοηθητικό!$E$51:$J$51)-2=MAX([1]Βοηθητικό!$E$1:$J$1)-5,'[1]ΣΤΟΙΧΕΙΑ ΕΤΟΥΣ 1'!$AC$51,""))))</f>
        <v>105313</v>
      </c>
      <c r="C3860" s="6">
        <f>IF(MAX([1]Βοηθητικό!$E$51:$J$51)-1=MAX([1]Βοηθητικό!$E$1:$J$1)-1,'[1]ΣΤΟΙΧΕΙΑ ΕΤΟΥΣ 5'!$AC$51,IF(MAX([1]Βοηθητικό!$E$51:$J$51)-1=MAX([1]Βοηθητικό!$E$1:$J$1)-2,'[1]ΣΤΟΙΧΕΙΑ ΕΤΟΥΣ 4'!$AC$51,IF(MAX([1]Βοηθητικό!$E$51:$J$51)-1=MAX([1]Βοηθητικό!$E$1:$J$1)-3,'[1]ΣΤΟΙΧΕΙΑ ΕΤΟΥΣ 3'!$AC$51,IF(MAX([1]Βοηθητικό!$E$51:$J$51)-1=MAX([1]Βοηθητικό!$E$1:$J$1)-4,'[1]ΣΤΟΙΧΕΙΑ ΕΤΟΥΣ 2'!$AC$51,IF(MAX([1]Βοηθητικό!$E$51:$J$51)-1=MAX([1]Βοηθητικό!$E$1:$J$1)-5,'[1]ΣΤΟΙΧΕΙΑ ΕΤΟΥΣ 1'!$AC$51,"")))))</f>
        <v>105313</v>
      </c>
      <c r="D3860" s="7">
        <f>IF(MAX([1]Βοηθητικό!$E$51:$J$51)=MAX([1]Βοηθητικό!$E$1:$J$1),'[1]ΣΤΟΙΧΕΙΑ ΕΤΟΥΣ 6'!$AC$51,IF(MAX([1]Βοηθητικό!$E$51:$J$51)=MAX([1]Βοηθητικό!$E$1:$J$1)-1,'[1]ΣΤΟΙΧΕΙΑ ΕΤΟΥΣ 5'!$AC$51,IF(MAX([1]Βοηθητικό!$E$51:$J$51)=MAX([1]Βοηθητικό!$E$1:$J$1)-2,'[1]ΣΤΟΙΧΕΙΑ ΕΤΟΥΣ 4'!$AC$51,IF(MAX([1]Βοηθητικό!$E$51:$J$51)=MAX([1]Βοηθητικό!$E$1:$J$1)-3,'[1]ΣΤΟΙΧΕΙΑ ΕΤΟΥΣ 3'!$AC$51,IF(MAX([1]Βοηθητικό!$E$51:$J$51)=MAX([1]Βοηθητικό!$E$1:$J$1)-4,'[1]ΣΤΟΙΧΕΙΑ ΕΤΟΥΣ 2'!$AC$51,IF(MAX([1]Βοηθητικό!$E$51:$J$51)=MAX([1]Βοηθητικό!$E$1:$J$1)-5,'[1]ΣΤΟΙΧΕΙΑ ΕΤΟΥΣ 1'!$AC$51,""))))))</f>
        <v>105313</v>
      </c>
    </row>
    <row r="3861" spans="1:4" x14ac:dyDescent="0.25">
      <c r="A3861" s="1" t="s">
        <v>29</v>
      </c>
      <c r="B3861" s="6">
        <f>IF(MAX([1]Βοηθητικό!$E$51:$J$51)-2=MAX([1]Βοηθητικό!$E$1:$J$1)-2,'[1]ΣΤΟΙΧΕΙΑ ΕΤΟΥΣ 4'!$AD$51,IF(MAX([1]Βοηθητικό!$E$51:$J$51)-2=MAX([1]Βοηθητικό!$E$1:$J$1)-3,'[1]ΣΤΟΙΧΕΙΑ ΕΤΟΥΣ 3'!$AD$51,IF(MAX([1]Βοηθητικό!$E$51:$J$51)-2=MAX([1]Βοηθητικό!$E$1:$J$1)-4,'[1]ΣΤΟΙΧΕΙΑ ΕΤΟΥΣ 2'!$AD$51,IF(MAX([1]Βοηθητικό!$E$51:$J$51)-2=MAX([1]Βοηθητικό!$E$1:$J$1)-5,'[1]ΣΤΟΙΧΕΙΑ ΕΤΟΥΣ 1'!$AD$51,""))))</f>
        <v>-2040175</v>
      </c>
      <c r="C3861" s="6">
        <f>IF(MAX([1]Βοηθητικό!$E$51:$J$51)-1=MAX([1]Βοηθητικό!$E$1:$J$1)-1,'[1]ΣΤΟΙΧΕΙΑ ΕΤΟΥΣ 5'!$AD$51,IF(MAX([1]Βοηθητικό!$E$51:$J$51)-1=MAX([1]Βοηθητικό!$E$1:$J$1)-2,'[1]ΣΤΟΙΧΕΙΑ ΕΤΟΥΣ 4'!$AD$51,IF(MAX([1]Βοηθητικό!$E$51:$J$51)-1=MAX([1]Βοηθητικό!$E$1:$J$1)-3,'[1]ΣΤΟΙΧΕΙΑ ΕΤΟΥΣ 3'!$AD$51,IF(MAX([1]Βοηθητικό!$E$51:$J$51)-1=MAX([1]Βοηθητικό!$E$1:$J$1)-4,'[1]ΣΤΟΙΧΕΙΑ ΕΤΟΥΣ 2'!$AD$51,IF(MAX([1]Βοηθητικό!$E$51:$J$51)-1=MAX([1]Βοηθητικό!$E$1:$J$1)-5,'[1]ΣΤΟΙΧΕΙΑ ΕΤΟΥΣ 1'!$AD$51,"")))))</f>
        <v>-2270365</v>
      </c>
      <c r="D3861" s="7">
        <f>IF(MAX([1]Βοηθητικό!$E$51:$J$51)=MAX([1]Βοηθητικό!$E$1:$J$1),'[1]ΣΤΟΙΧΕΙΑ ΕΤΟΥΣ 6'!$AD$51,IF(MAX([1]Βοηθητικό!$E$51:$J$51)=MAX([1]Βοηθητικό!$E$1:$J$1)-1,'[1]ΣΤΟΙΧΕΙΑ ΕΤΟΥΣ 5'!$AD$51,IF(MAX([1]Βοηθητικό!$E$51:$J$51)=MAX([1]Βοηθητικό!$E$1:$J$1)-2,'[1]ΣΤΟΙΧΕΙΑ ΕΤΟΥΣ 4'!$AD$51,IF(MAX([1]Βοηθητικό!$E$51:$J$51)=MAX([1]Βοηθητικό!$E$1:$J$1)-3,'[1]ΣΤΟΙΧΕΙΑ ΕΤΟΥΣ 3'!$AD$51,IF(MAX([1]Βοηθητικό!$E$51:$J$51)=MAX([1]Βοηθητικό!$E$1:$J$1)-4,'[1]ΣΤΟΙΧΕΙΑ ΕΤΟΥΣ 2'!$AD$51,IF(MAX([1]Βοηθητικό!$E$51:$J$51)=MAX([1]Βοηθητικό!$E$1:$J$1)-5,'[1]ΣΤΟΙΧΕΙΑ ΕΤΟΥΣ 1'!$AD$51,""))))))</f>
        <v>-279821</v>
      </c>
    </row>
    <row r="3862" spans="1:4" x14ac:dyDescent="0.25">
      <c r="A3862" s="1" t="s">
        <v>30</v>
      </c>
      <c r="B3862" s="6">
        <f>IF(MAX([1]Βοηθητικό!$E$51:$J$51)-2=MAX([1]Βοηθητικό!$E$1:$J$1)-2,'[1]ΣΤΟΙΧΕΙΑ ΕΤΟΥΣ 4'!$AE$51,IF(MAX([1]Βοηθητικό!$E$51:$J$51)-2=MAX([1]Βοηθητικό!$E$1:$J$1)-3,'[1]ΣΤΟΙΧΕΙΑ ΕΤΟΥΣ 3'!$AE$51,IF(MAX([1]Βοηθητικό!$E$51:$J$51)-2=MAX([1]Βοηθητικό!$E$1:$J$1)-4,'[1]ΣΤΟΙΧΕΙΑ ΕΤΟΥΣ 2'!$AE$51,IF(MAX([1]Βοηθητικό!$E$51:$J$51)-2=MAX([1]Βοηθητικό!$E$1:$J$1)-5,'[1]ΣΤΟΙΧΕΙΑ ΕΤΟΥΣ 1'!$AE$51,""))))</f>
        <v>0</v>
      </c>
      <c r="C3862" s="6">
        <f>IF(MAX([1]Βοηθητικό!$E$51:$J$51)-1=MAX([1]Βοηθητικό!$E$1:$J$1)-1,'[1]ΣΤΟΙΧΕΙΑ ΕΤΟΥΣ 5'!$AE$51,IF(MAX([1]Βοηθητικό!$E$51:$J$51)-1=MAX([1]Βοηθητικό!$E$1:$J$1)-2,'[1]ΣΤΟΙΧΕΙΑ ΕΤΟΥΣ 4'!$AE$51,IF(MAX([1]Βοηθητικό!$E$51:$J$51)-1=MAX([1]Βοηθητικό!$E$1:$J$1)-3,'[1]ΣΤΟΙΧΕΙΑ ΕΤΟΥΣ 3'!$AE$51,IF(MAX([1]Βοηθητικό!$E$51:$J$51)-1=MAX([1]Βοηθητικό!$E$1:$J$1)-4,'[1]ΣΤΟΙΧΕΙΑ ΕΤΟΥΣ 2'!$AE$51,IF(MAX([1]Βοηθητικό!$E$51:$J$51)-1=MAX([1]Βοηθητικό!$E$1:$J$1)-5,'[1]ΣΤΟΙΧΕΙΑ ΕΤΟΥΣ 1'!$AE$51,"")))))</f>
        <v>0</v>
      </c>
      <c r="D3862" s="7">
        <f>IF(MAX([1]Βοηθητικό!$E$51:$J$51)=MAX([1]Βοηθητικό!$E$1:$J$1),'[1]ΣΤΟΙΧΕΙΑ ΕΤΟΥΣ 6'!$AE$51,IF(MAX([1]Βοηθητικό!$E$51:$J$51)=MAX([1]Βοηθητικό!$E$1:$J$1)-1,'[1]ΣΤΟΙΧΕΙΑ ΕΤΟΥΣ 5'!$AE$51,IF(MAX([1]Βοηθητικό!$E$51:$J$51)=MAX([1]Βοηθητικό!$E$1:$J$1)-2,'[1]ΣΤΟΙΧΕΙΑ ΕΤΟΥΣ 4'!$AE$51,IF(MAX([1]Βοηθητικό!$E$51:$J$51)=MAX([1]Βοηθητικό!$E$1:$J$1)-3,'[1]ΣΤΟΙΧΕΙΑ ΕΤΟΥΣ 3'!$AE$51,IF(MAX([1]Βοηθητικό!$E$51:$J$51)=MAX([1]Βοηθητικό!$E$1:$J$1)-4,'[1]ΣΤΟΙΧΕΙΑ ΕΤΟΥΣ 2'!$AE$51,IF(MAX([1]Βοηθητικό!$E$51:$J$51)=MAX([1]Βοηθητικό!$E$1:$J$1)-5,'[1]ΣΤΟΙΧΕΙΑ ΕΤΟΥΣ 1'!$AE$51,""))))))</f>
        <v>0</v>
      </c>
    </row>
    <row r="3863" spans="1:4" x14ac:dyDescent="0.25">
      <c r="A3863" s="1" t="s">
        <v>61</v>
      </c>
      <c r="B3863" s="6">
        <f>IF(MAX([1]Βοηθητικό!$E$51:$J$51)-2=MAX([1]Βοηθητικό!$E$1:$J$1)-2,'[1]ΣΤΟΙΧΕΙΑ ΕΤΟΥΣ 4'!$BJ$51,IF(MAX([1]Βοηθητικό!$E$51:$J$51)-2=MAX([1]Βοηθητικό!$E$1:$J$1)-3,'[1]ΣΤΟΙΧΕΙΑ ΕΤΟΥΣ 3'!$BJ$51,IF(MAX([1]Βοηθητικό!$E$51:$J$51)-2=MAX([1]Βοηθητικό!$E$1:$J$1)-4,'[1]ΣΤΟΙΧΕΙΑ ΕΤΟΥΣ 2'!$BJ$51,IF(MAX([1]Βοηθητικό!$E$51:$J$51)-2=MAX([1]Βοηθητικό!$E$1:$J$1)-5,'[1]ΣΤΟΙΧΕΙΑ ΕΤΟΥΣ 1'!$BJ$51,""))))</f>
        <v>0</v>
      </c>
      <c r="C3863" s="6">
        <f>IF(MAX([1]Βοηθητικό!$E$51:$J$51)-1=MAX([1]Βοηθητικό!$E$1:$J$1)-1,'[1]ΣΤΟΙΧΕΙΑ ΕΤΟΥΣ 5'!$BJ$51,IF(MAX([1]Βοηθητικό!$E$51:$J$51)-1=MAX([1]Βοηθητικό!$E$1:$J$1)-2,'[1]ΣΤΟΙΧΕΙΑ ΕΤΟΥΣ 4'!$BJ$51,IF(MAX([1]Βοηθητικό!$E$51:$J$51)-1=MAX([1]Βοηθητικό!$E$1:$J$1)-3,'[1]ΣΤΟΙΧΕΙΑ ΕΤΟΥΣ 3'!$BJ$51,IF(MAX([1]Βοηθητικό!$E$51:$J$51)-1=MAX([1]Βοηθητικό!$E$1:$J$1)-4,'[1]ΣΤΟΙΧΕΙΑ ΕΤΟΥΣ 2'!$BJ$51,IF(MAX([1]Βοηθητικό!$E$51:$J$51)-1=MAX([1]Βοηθητικό!$E$1:$J$1)-5,'[1]ΣΤΟΙΧΕΙΑ ΕΤΟΥΣ 1'!$BJ$51,"")))))</f>
        <v>0</v>
      </c>
      <c r="D3863" s="7">
        <f>IF(MAX([1]Βοηθητικό!$E$51:$J$51)=MAX([1]Βοηθητικό!$E$1:$J$1),'[1]ΣΤΟΙΧΕΙΑ ΕΤΟΥΣ 6'!$BJ$51,IF(MAX([1]Βοηθητικό!$E$51:$J$51)=MAX([1]Βοηθητικό!$E$1:$J$1)-1,'[1]ΣΤΟΙΧΕΙΑ ΕΤΟΥΣ 5'!$BJ$51,IF(MAX([1]Βοηθητικό!$E$51:$J$51)=MAX([1]Βοηθητικό!$E$1:$J$1)-2,'[1]ΣΤΟΙΧΕΙΑ ΕΤΟΥΣ 4'!$BJ$51,IF(MAX([1]Βοηθητικό!$E$51:$J$51)=MAX([1]Βοηθητικό!$E$1:$J$1)-3,'[1]ΣΤΟΙΧΕΙΑ ΕΤΟΥΣ 3'!$BJ$51,IF(MAX([1]Βοηθητικό!$E$51:$J$51)=MAX([1]Βοηθητικό!$E$1:$J$1)-4,'[1]ΣΤΟΙΧΕΙΑ ΕΤΟΥΣ 2'!$BJ$51,IF(MAX([1]Βοηθητικό!$E$51:$J$51)=MAX([1]Βοηθητικό!$E$1:$J$1)-5,'[1]ΣΤΟΙΧΕΙΑ ΕΤΟΥΣ 1'!$BJ$51,""))))))</f>
        <v>0</v>
      </c>
    </row>
    <row r="3864" spans="1:4" x14ac:dyDescent="0.25">
      <c r="A3864" s="1" t="s">
        <v>62</v>
      </c>
      <c r="B3864" s="6">
        <f>IF(MAX([1]Βοηθητικό!$E$51:$J$51)-2=MAX([1]Βοηθητικό!$E$1:$J$1)-2,'[1]ΣΤΟΙΧΕΙΑ ΕΤΟΥΣ 4'!$BK$51,IF(MAX([1]Βοηθητικό!$E$51:$J$51)-2=MAX([1]Βοηθητικό!$E$1:$J$1)-3,'[1]ΣΤΟΙΧΕΙΑ ΕΤΟΥΣ 3'!$BK$51,IF(MAX([1]Βοηθητικό!$E$51:$J$51)-2=MAX([1]Βοηθητικό!$E$1:$J$1)-4,'[1]ΣΤΟΙΧΕΙΑ ΕΤΟΥΣ 2'!$BK$51,IF(MAX([1]Βοηθητικό!$E$51:$J$51)-2=MAX([1]Βοηθητικό!$E$1:$J$1)-5,'[1]ΣΤΟΙΧΕΙΑ ΕΤΟΥΣ 1'!$BK$51,""))))</f>
        <v>0</v>
      </c>
      <c r="C3864" s="6">
        <f>IF(MAX([1]Βοηθητικό!$E$51:$J$51)-1=MAX([1]Βοηθητικό!$E$1:$J$1)-1,'[1]ΣΤΟΙΧΕΙΑ ΕΤΟΥΣ 5'!$BK$51,IF(MAX([1]Βοηθητικό!$E$51:$J$51)-1=MAX([1]Βοηθητικό!$E$1:$J$1)-2,'[1]ΣΤΟΙΧΕΙΑ ΕΤΟΥΣ 4'!$BK$51,IF(MAX([1]Βοηθητικό!$E$51:$J$51)-1=MAX([1]Βοηθητικό!$E$1:$J$1)-3,'[1]ΣΤΟΙΧΕΙΑ ΕΤΟΥΣ 3'!$BK$51,IF(MAX([1]Βοηθητικό!$E$51:$J$51)-1=MAX([1]Βοηθητικό!$E$1:$J$1)-4,'[1]ΣΤΟΙΧΕΙΑ ΕΤΟΥΣ 2'!$BK$51,IF(MAX([1]Βοηθητικό!$E$51:$J$51)-1=MAX([1]Βοηθητικό!$E$1:$J$1)-5,'[1]ΣΤΟΙΧΕΙΑ ΕΤΟΥΣ 1'!$BK$51,"")))))</f>
        <v>0</v>
      </c>
      <c r="D3864" s="7">
        <f>IF(MAX([1]Βοηθητικό!$E$51:$J$51)=MAX([1]Βοηθητικό!$E$1:$J$1),'[1]ΣΤΟΙΧΕΙΑ ΕΤΟΥΣ 6'!$BK$51,IF(MAX([1]Βοηθητικό!$E$51:$J$51)=MAX([1]Βοηθητικό!$E$1:$J$1)-1,'[1]ΣΤΟΙΧΕΙΑ ΕΤΟΥΣ 5'!$BK$51,IF(MAX([1]Βοηθητικό!$E$51:$J$51)=MAX([1]Βοηθητικό!$E$1:$J$1)-2,'[1]ΣΤΟΙΧΕΙΑ ΕΤΟΥΣ 4'!$BK$51,IF(MAX([1]Βοηθητικό!$E$51:$J$51)=MAX([1]Βοηθητικό!$E$1:$J$1)-3,'[1]ΣΤΟΙΧΕΙΑ ΕΤΟΥΣ 3'!$BK$51,IF(MAX([1]Βοηθητικό!$E$51:$J$51)=MAX([1]Βοηθητικό!$E$1:$J$1)-4,'[1]ΣΤΟΙΧΕΙΑ ΕΤΟΥΣ 2'!$BK$51,IF(MAX([1]Βοηθητικό!$E$51:$J$51)=MAX([1]Βοηθητικό!$E$1:$J$1)-5,'[1]ΣΤΟΙΧΕΙΑ ΕΤΟΥΣ 1'!$BK$51,""))))))</f>
        <v>0</v>
      </c>
    </row>
    <row r="3865" spans="1:4" x14ac:dyDescent="0.25">
      <c r="A3865" s="1" t="s">
        <v>31</v>
      </c>
      <c r="B3865" s="6">
        <f>IF(MAX([1]Βοηθητικό!$E$51:$J$51)-2=MAX([1]Βοηθητικό!$E$1:$J$1)-2,'[1]ΣΤΟΙΧΕΙΑ ΕΤΟΥΣ 4'!$AF$51,IF(MAX([1]Βοηθητικό!$E$51:$J$51)-2=MAX([1]Βοηθητικό!$E$1:$J$1)-3,'[1]ΣΤΟΙΧΕΙΑ ΕΤΟΥΣ 3'!$AF$51,IF(MAX([1]Βοηθητικό!$E$51:$J$51)-2=MAX([1]Βοηθητικό!$E$1:$J$1)-4,'[1]ΣΤΟΙΧΕΙΑ ΕΤΟΥΣ 2'!$AF$51,IF(MAX([1]Βοηθητικό!$E$51:$J$51)-2=MAX([1]Βοηθητικό!$E$1:$J$1)-5,'[1]ΣΤΟΙΧΕΙΑ ΕΤΟΥΣ 1'!$AF$51,""))))</f>
        <v>1112973</v>
      </c>
      <c r="C3865" s="6">
        <f>IF(MAX([1]Βοηθητικό!$E$51:$J$51)-1=MAX([1]Βοηθητικό!$E$1:$J$1)-1,'[1]ΣΤΟΙΧΕΙΑ ΕΤΟΥΣ 5'!$AF$51,IF(MAX([1]Βοηθητικό!$E$51:$J$51)-1=MAX([1]Βοηθητικό!$E$1:$J$1)-2,'[1]ΣΤΟΙΧΕΙΑ ΕΤΟΥΣ 4'!$AF$51,IF(MAX([1]Βοηθητικό!$E$51:$J$51)-1=MAX([1]Βοηθητικό!$E$1:$J$1)-3,'[1]ΣΤΟΙΧΕΙΑ ΕΤΟΥΣ 3'!$AF$51,IF(MAX([1]Βοηθητικό!$E$51:$J$51)-1=MAX([1]Βοηθητικό!$E$1:$J$1)-4,'[1]ΣΤΟΙΧΕΙΑ ΕΤΟΥΣ 2'!$AF$51,IF(MAX([1]Βοηθητικό!$E$51:$J$51)-1=MAX([1]Βοηθητικό!$E$1:$J$1)-5,'[1]ΣΤΟΙΧΕΙΑ ΕΤΟΥΣ 1'!$AF$51,"")))))</f>
        <v>928616</v>
      </c>
      <c r="D3865" s="7">
        <f>IF(MAX([1]Βοηθητικό!$E$51:$J$51)=MAX([1]Βοηθητικό!$E$1:$J$1),'[1]ΣΤΟΙΧΕΙΑ ΕΤΟΥΣ 6'!$AF$51,IF(MAX([1]Βοηθητικό!$E$51:$J$51)=MAX([1]Βοηθητικό!$E$1:$J$1)-1,'[1]ΣΤΟΙΧΕΙΑ ΕΤΟΥΣ 5'!$AF$51,IF(MAX([1]Βοηθητικό!$E$51:$J$51)=MAX([1]Βοηθητικό!$E$1:$J$1)-2,'[1]ΣΤΟΙΧΕΙΑ ΕΤΟΥΣ 4'!$AF$51,IF(MAX([1]Βοηθητικό!$E$51:$J$51)=MAX([1]Βοηθητικό!$E$1:$J$1)-3,'[1]ΣΤΟΙΧΕΙΑ ΕΤΟΥΣ 3'!$AF$51,IF(MAX([1]Βοηθητικό!$E$51:$J$51)=MAX([1]Βοηθητικό!$E$1:$J$1)-4,'[1]ΣΤΟΙΧΕΙΑ ΕΤΟΥΣ 2'!$AF$51,IF(MAX([1]Βοηθητικό!$E$51:$J$51)=MAX([1]Βοηθητικό!$E$1:$J$1)-5,'[1]ΣΤΟΙΧΕΙΑ ΕΤΟΥΣ 1'!$AF$51,""))))))</f>
        <v>1191626</v>
      </c>
    </row>
    <row r="3866" spans="1:4" x14ac:dyDescent="0.25">
      <c r="A3866" s="1" t="s">
        <v>187</v>
      </c>
      <c r="B3866" s="6">
        <f>IF(MAX([1]Βοηθητικό!$E$51:$J$51)-2=MAX([1]Βοηθητικό!$E$1:$J$1)-2,'[1]ΣΤΟΙΧΕΙΑ ΕΤΟΥΣ 4'!$AG$51,IF(MAX([1]Βοηθητικό!$E$51:$J$51)-2=MAX([1]Βοηθητικό!$E$1:$J$1)-3,'[1]ΣΤΟΙΧΕΙΑ ΕΤΟΥΣ 3'!$AG$51,IF(MAX([1]Βοηθητικό!$E$51:$J$51)-2=MAX([1]Βοηθητικό!$E$1:$J$1)-4,'[1]ΣΤΟΙΧΕΙΑ ΕΤΟΥΣ 2'!$AG$51,IF(MAX([1]Βοηθητικό!$E$51:$J$51)-2=MAX([1]Βοηθητικό!$E$1:$J$1)-5,'[1]ΣΤΟΙΧΕΙΑ ΕΤΟΥΣ 1'!$AG$51,""))))</f>
        <v>15819</v>
      </c>
      <c r="C3866" s="6">
        <f>IF(MAX([1]Βοηθητικό!$E$51:$J$51)-1=MAX([1]Βοηθητικό!$E$1:$J$1)-1,'[1]ΣΤΟΙΧΕΙΑ ΕΤΟΥΣ 5'!$AG$51,IF(MAX([1]Βοηθητικό!$E$51:$J$51)-1=MAX([1]Βοηθητικό!$E$1:$J$1)-2,'[1]ΣΤΟΙΧΕΙΑ ΕΤΟΥΣ 4'!$AG$51,IF(MAX([1]Βοηθητικό!$E$51:$J$51)-1=MAX([1]Βοηθητικό!$E$1:$J$1)-3,'[1]ΣΤΟΙΧΕΙΑ ΕΤΟΥΣ 3'!$AG$51,IF(MAX([1]Βοηθητικό!$E$51:$J$51)-1=MAX([1]Βοηθητικό!$E$1:$J$1)-4,'[1]ΣΤΟΙΧΕΙΑ ΕΤΟΥΣ 2'!$AG$51,IF(MAX([1]Βοηθητικό!$E$51:$J$51)-1=MAX([1]Βοηθητικό!$E$1:$J$1)-5,'[1]ΣΤΟΙΧΕΙΑ ΕΤΟΥΣ 1'!$AG$51,"")))))</f>
        <v>11780</v>
      </c>
      <c r="D3866" s="7">
        <f>IF(MAX([1]Βοηθητικό!$E$51:$J$51)=MAX([1]Βοηθητικό!$E$1:$J$1),'[1]ΣΤΟΙΧΕΙΑ ΕΤΟΥΣ 6'!$AG$51,IF(MAX([1]Βοηθητικό!$E$51:$J$51)=MAX([1]Βοηθητικό!$E$1:$J$1)-1,'[1]ΣΤΟΙΧΕΙΑ ΕΤΟΥΣ 5'!$AG$51,IF(MAX([1]Βοηθητικό!$E$51:$J$51)=MAX([1]Βοηθητικό!$E$1:$J$1)-2,'[1]ΣΤΟΙΧΕΙΑ ΕΤΟΥΣ 4'!$AG$51,IF(MAX([1]Βοηθητικό!$E$51:$J$51)=MAX([1]Βοηθητικό!$E$1:$J$1)-3,'[1]ΣΤΟΙΧΕΙΑ ΕΤΟΥΣ 3'!$AG$51,IF(MAX([1]Βοηθητικό!$E$51:$J$51)=MAX([1]Βοηθητικό!$E$1:$J$1)-4,'[1]ΣΤΟΙΧΕΙΑ ΕΤΟΥΣ 2'!$AG$51,IF(MAX([1]Βοηθητικό!$E$51:$J$51)=MAX([1]Βοηθητικό!$E$1:$J$1)-5,'[1]ΣΤΟΙΧΕΙΑ ΕΤΟΥΣ 1'!$AG$51,""))))))</f>
        <v>33210</v>
      </c>
    </row>
    <row r="3867" spans="1:4" x14ac:dyDescent="0.25">
      <c r="A3867" s="1" t="s">
        <v>188</v>
      </c>
      <c r="B3867" s="6">
        <f>IF(MAX([1]Βοηθητικό!$E$51:$J$51)-2=MAX([1]Βοηθητικό!$E$1:$J$1)-2,'[1]ΣΤΟΙΧΕΙΑ ΕΤΟΥΣ 4'!$AH$51,IF(MAX([1]Βοηθητικό!$E$51:$J$51)-2=MAX([1]Βοηθητικό!$E$1:$J$1)-3,'[1]ΣΤΟΙΧΕΙΑ ΕΤΟΥΣ 3'!$AH$51,IF(MAX([1]Βοηθητικό!$E$51:$J$51)-2=MAX([1]Βοηθητικό!$E$1:$J$1)-4,'[1]ΣΤΟΙΧΕΙΑ ΕΤΟΥΣ 2'!$AH$51,IF(MAX([1]Βοηθητικό!$E$51:$J$51)-2=MAX([1]Βοηθητικό!$E$1:$J$1)-5,'[1]ΣΤΟΙΧΕΙΑ ΕΤΟΥΣ 1'!$AH$51,""))))</f>
        <v>912633</v>
      </c>
      <c r="C3867" s="6">
        <f>IF(MAX([1]Βοηθητικό!$E$51:$J$51)-1=MAX([1]Βοηθητικό!$E$1:$J$1)-1,'[1]ΣΤΟΙΧΕΙΑ ΕΤΟΥΣ 5'!$AH$51,IF(MAX([1]Βοηθητικό!$E$51:$J$51)-1=MAX([1]Βοηθητικό!$E$1:$J$1)-2,'[1]ΣΤΟΙΧΕΙΑ ΕΤΟΥΣ 4'!$AH$51,IF(MAX([1]Βοηθητικό!$E$51:$J$51)-1=MAX([1]Βοηθητικό!$E$1:$J$1)-3,'[1]ΣΤΟΙΧΕΙΑ ΕΤΟΥΣ 3'!$AH$51,IF(MAX([1]Βοηθητικό!$E$51:$J$51)-1=MAX([1]Βοηθητικό!$E$1:$J$1)-4,'[1]ΣΤΟΙΧΕΙΑ ΕΤΟΥΣ 2'!$AH$51,IF(MAX([1]Βοηθητικό!$E$51:$J$51)-1=MAX([1]Βοηθητικό!$E$1:$J$1)-5,'[1]ΣΤΟΙΧΕΙΑ ΕΤΟΥΣ 1'!$AH$51,"")))))</f>
        <v>722876</v>
      </c>
      <c r="D3867" s="7">
        <f>IF(MAX([1]Βοηθητικό!$E$51:$J$51)=MAX([1]Βοηθητικό!$E$1:$J$1),'[1]ΣΤΟΙΧΕΙΑ ΕΤΟΥΣ 6'!$AH$51,IF(MAX([1]Βοηθητικό!$E$51:$J$51)=MAX([1]Βοηθητικό!$E$1:$J$1)-1,'[1]ΣΤΟΙΧΕΙΑ ΕΤΟΥΣ 5'!$AH$51,IF(MAX([1]Βοηθητικό!$E$51:$J$51)=MAX([1]Βοηθητικό!$E$1:$J$1)-2,'[1]ΣΤΟΙΧΕΙΑ ΕΤΟΥΣ 4'!$AH$51,IF(MAX([1]Βοηθητικό!$E$51:$J$51)=MAX([1]Βοηθητικό!$E$1:$J$1)-3,'[1]ΣΤΟΙΧΕΙΑ ΕΤΟΥΣ 3'!$AH$51,IF(MAX([1]Βοηθητικό!$E$51:$J$51)=MAX([1]Βοηθητικό!$E$1:$J$1)-4,'[1]ΣΤΟΙΧΕΙΑ ΕΤΟΥΣ 2'!$AH$51,IF(MAX([1]Βοηθητικό!$E$51:$J$51)=MAX([1]Βοηθητικό!$E$1:$J$1)-5,'[1]ΣΤΟΙΧΕΙΑ ΕΤΟΥΣ 1'!$AH$51,""))))))</f>
        <v>977615</v>
      </c>
    </row>
    <row r="3868" spans="1:4" x14ac:dyDescent="0.25">
      <c r="A3868" s="1" t="s">
        <v>189</v>
      </c>
      <c r="B3868" s="6">
        <f>IF(MAX([1]Βοηθητικό!$E$51:$J$51)-2=MAX([1]Βοηθητικό!$E$1:$J$1)-2,'[1]ΣΤΟΙΧΕΙΑ ΕΤΟΥΣ 4'!$AI$51,IF(MAX([1]Βοηθητικό!$E$51:$J$51)-2=MAX([1]Βοηθητικό!$E$1:$J$1)-3,'[1]ΣΤΟΙΧΕΙΑ ΕΤΟΥΣ 3'!$AI$51,IF(MAX([1]Βοηθητικό!$E$51:$J$51)-2=MAX([1]Βοηθητικό!$E$1:$J$1)-4,'[1]ΣΤΟΙΧΕΙΑ ΕΤΟΥΣ 2'!$AI$51,IF(MAX([1]Βοηθητικό!$E$51:$J$51)-2=MAX([1]Βοηθητικό!$E$1:$J$1)-5,'[1]ΣΤΟΙΧΕΙΑ ΕΤΟΥΣ 1'!$AI$51,""))))</f>
        <v>0</v>
      </c>
      <c r="C3868" s="6">
        <f>IF(MAX([1]Βοηθητικό!$E$51:$J$51)-1=MAX([1]Βοηθητικό!$E$1:$J$1)-1,'[1]ΣΤΟΙΧΕΙΑ ΕΤΟΥΣ 5'!$AI$51,IF(MAX([1]Βοηθητικό!$E$51:$J$51)-1=MAX([1]Βοηθητικό!$E$1:$J$1)-2,'[1]ΣΤΟΙΧΕΙΑ ΕΤΟΥΣ 4'!$AI$51,IF(MAX([1]Βοηθητικό!$E$51:$J$51)-1=MAX([1]Βοηθητικό!$E$1:$J$1)-3,'[1]ΣΤΟΙΧΕΙΑ ΕΤΟΥΣ 3'!$AI$51,IF(MAX([1]Βοηθητικό!$E$51:$J$51)-1=MAX([1]Βοηθητικό!$E$1:$J$1)-4,'[1]ΣΤΟΙΧΕΙΑ ΕΤΟΥΣ 2'!$AI$51,IF(MAX([1]Βοηθητικό!$E$51:$J$51)-1=MAX([1]Βοηθητικό!$E$1:$J$1)-5,'[1]ΣΤΟΙΧΕΙΑ ΕΤΟΥΣ 1'!$AI$51,"")))))</f>
        <v>0</v>
      </c>
      <c r="D3868" s="7">
        <f>IF(MAX([1]Βοηθητικό!$E$51:$J$51)=MAX([1]Βοηθητικό!$E$1:$J$1),'[1]ΣΤΟΙΧΕΙΑ ΕΤΟΥΣ 6'!$AI$51,IF(MAX([1]Βοηθητικό!$E$51:$J$51)=MAX([1]Βοηθητικό!$E$1:$J$1)-1,'[1]ΣΤΟΙΧΕΙΑ ΕΤΟΥΣ 5'!$AI$51,IF(MAX([1]Βοηθητικό!$E$51:$J$51)=MAX([1]Βοηθητικό!$E$1:$J$1)-2,'[1]ΣΤΟΙΧΕΙΑ ΕΤΟΥΣ 4'!$AI$51,IF(MAX([1]Βοηθητικό!$E$51:$J$51)=MAX([1]Βοηθητικό!$E$1:$J$1)-3,'[1]ΣΤΟΙΧΕΙΑ ΕΤΟΥΣ 3'!$AI$51,IF(MAX([1]Βοηθητικό!$E$51:$J$51)=MAX([1]Βοηθητικό!$E$1:$J$1)-4,'[1]ΣΤΟΙΧΕΙΑ ΕΤΟΥΣ 2'!$AI$51,IF(MAX([1]Βοηθητικό!$E$51:$J$51)=MAX([1]Βοηθητικό!$E$1:$J$1)-5,'[1]ΣΤΟΙΧΕΙΑ ΕΤΟΥΣ 1'!$AI$51,""))))))</f>
        <v>0</v>
      </c>
    </row>
    <row r="3869" spans="1:4" x14ac:dyDescent="0.25">
      <c r="A3869" s="1" t="s">
        <v>36</v>
      </c>
      <c r="B3869" s="6">
        <f>IF(MAX([1]Βοηθητικό!$E$51:$J$51)-2=MAX([1]Βοηθητικό!$E$1:$J$1)-2,'[1]ΣΤΟΙΧΕΙΑ ΕΤΟΥΣ 4'!$AK$51,IF(MAX([1]Βοηθητικό!$E$51:$J$51)-2=MAX([1]Βοηθητικό!$E$1:$J$1)-3,'[1]ΣΤΟΙΧΕΙΑ ΕΤΟΥΣ 3'!$AK$51,IF(MAX([1]Βοηθητικό!$E$51:$J$51)-2=MAX([1]Βοηθητικό!$E$1:$J$1)-4,'[1]ΣΤΟΙΧΕΙΑ ΕΤΟΥΣ 2'!$AK$51,IF(MAX([1]Βοηθητικό!$E$51:$J$51)-2=MAX([1]Βοηθητικό!$E$1:$J$1)-5,'[1]ΣΤΟΙΧΕΙΑ ΕΤΟΥΣ 1'!$AK$51,""))))</f>
        <v>184522</v>
      </c>
      <c r="C3869" s="6">
        <f>IF(MAX([1]Βοηθητικό!$E$51:$J$51)-1=MAX([1]Βοηθητικό!$E$1:$J$1)-1,'[1]ΣΤΟΙΧΕΙΑ ΕΤΟΥΣ 5'!$AK$51,IF(MAX([1]Βοηθητικό!$E$51:$J$51)-1=MAX([1]Βοηθητικό!$E$1:$J$1)-2,'[1]ΣΤΟΙΧΕΙΑ ΕΤΟΥΣ 4'!$AK$51,IF(MAX([1]Βοηθητικό!$E$51:$J$51)-1=MAX([1]Βοηθητικό!$E$1:$J$1)-3,'[1]ΣΤΟΙΧΕΙΑ ΕΤΟΥΣ 3'!$AK$51,IF(MAX([1]Βοηθητικό!$E$51:$J$51)-1=MAX([1]Βοηθητικό!$E$1:$J$1)-4,'[1]ΣΤΟΙΧΕΙΑ ΕΤΟΥΣ 2'!$AK$51,IF(MAX([1]Βοηθητικό!$E$51:$J$51)-1=MAX([1]Βοηθητικό!$E$1:$J$1)-5,'[1]ΣΤΟΙΧΕΙΑ ΕΤΟΥΣ 1'!$AK$51,"")))))</f>
        <v>193960</v>
      </c>
      <c r="D3869" s="7">
        <f>IF(MAX([1]Βοηθητικό!$E$51:$J$51)=MAX([1]Βοηθητικό!$E$1:$J$1),'[1]ΣΤΟΙΧΕΙΑ ΕΤΟΥΣ 6'!$AK$51,IF(MAX([1]Βοηθητικό!$E$51:$J$51)=MAX([1]Βοηθητικό!$E$1:$J$1)-1,'[1]ΣΤΟΙΧΕΙΑ ΕΤΟΥΣ 5'!$AK$51,IF(MAX([1]Βοηθητικό!$E$51:$J$51)=MAX([1]Βοηθητικό!$E$1:$J$1)-2,'[1]ΣΤΟΙΧΕΙΑ ΕΤΟΥΣ 4'!$AK$51,IF(MAX([1]Βοηθητικό!$E$51:$J$51)=MAX([1]Βοηθητικό!$E$1:$J$1)-3,'[1]ΣΤΟΙΧΕΙΑ ΕΤΟΥΣ 3'!$AK$51,IF(MAX([1]Βοηθητικό!$E$51:$J$51)=MAX([1]Βοηθητικό!$E$1:$J$1)-4,'[1]ΣΤΟΙΧΕΙΑ ΕΤΟΥΣ 2'!$AK$51,IF(MAX([1]Βοηθητικό!$E$51:$J$51)=MAX([1]Βοηθητικό!$E$1:$J$1)-5,'[1]ΣΤΟΙΧΕΙΑ ΕΤΟΥΣ 1'!$AK$51,""))))))</f>
        <v>180800</v>
      </c>
    </row>
    <row r="3870" spans="1:4" x14ac:dyDescent="0.25">
      <c r="A3870" s="1" t="s">
        <v>37</v>
      </c>
      <c r="B3870" s="6">
        <f>IF(MAX([1]Βοηθητικό!$E$51:$J$51)-2=MAX([1]Βοηθητικό!$E$1:$J$1)-2,'[1]ΣΤΟΙΧΕΙΑ ΕΤΟΥΣ 4'!$AL$51,IF(MAX([1]Βοηθητικό!$E$51:$J$51)-2=MAX([1]Βοηθητικό!$E$1:$J$1)-3,'[1]ΣΤΟΙΧΕΙΑ ΕΤΟΥΣ 3'!$AL$51,IF(MAX([1]Βοηθητικό!$E$51:$J$51)-2=MAX([1]Βοηθητικό!$E$1:$J$1)-4,'[1]ΣΤΟΙΧΕΙΑ ΕΤΟΥΣ 2'!$AL$51,IF(MAX([1]Βοηθητικό!$E$51:$J$51)-2=MAX([1]Βοηθητικό!$E$1:$J$1)-5,'[1]ΣΤΟΙΧΕΙΑ ΕΤΟΥΣ 1'!$AL$51,""))))</f>
        <v>6069998</v>
      </c>
      <c r="C3870" s="6">
        <f>IF(MAX([1]Βοηθητικό!$E$51:$J$51)-1=MAX([1]Βοηθητικό!$E$1:$J$1)-1,'[1]ΣΤΟΙΧΕΙΑ ΕΤΟΥΣ 5'!$AL$51,IF(MAX([1]Βοηθητικό!$E$51:$J$51)-1=MAX([1]Βοηθητικό!$E$1:$J$1)-2,'[1]ΣΤΟΙΧΕΙΑ ΕΤΟΥΣ 4'!$AL$51,IF(MAX([1]Βοηθητικό!$E$51:$J$51)-1=MAX([1]Βοηθητικό!$E$1:$J$1)-3,'[1]ΣΤΟΙΧΕΙΑ ΕΤΟΥΣ 3'!$AL$51,IF(MAX([1]Βοηθητικό!$E$51:$J$51)-1=MAX([1]Βοηθητικό!$E$1:$J$1)-4,'[1]ΣΤΟΙΧΕΙΑ ΕΤΟΥΣ 2'!$AL$51,IF(MAX([1]Βοηθητικό!$E$51:$J$51)-1=MAX([1]Βοηθητικό!$E$1:$J$1)-5,'[1]ΣΤΟΙΧΕΙΑ ΕΤΟΥΣ 1'!$AL$51,"")))))</f>
        <v>5655452</v>
      </c>
      <c r="D3870" s="7">
        <f>IF(MAX([1]Βοηθητικό!$E$51:$J$51)=MAX([1]Βοηθητικό!$E$1:$J$1),'[1]ΣΤΟΙΧΕΙΑ ΕΤΟΥΣ 6'!$AL$51,IF(MAX([1]Βοηθητικό!$E$51:$J$51)=MAX([1]Βοηθητικό!$E$1:$J$1)-1,'[1]ΣΤΟΙΧΕΙΑ ΕΤΟΥΣ 5'!$AL$51,IF(MAX([1]Βοηθητικό!$E$51:$J$51)=MAX([1]Βοηθητικό!$E$1:$J$1)-2,'[1]ΣΤΟΙΧΕΙΑ ΕΤΟΥΣ 4'!$AL$51,IF(MAX([1]Βοηθητικό!$E$51:$J$51)=MAX([1]Βοηθητικό!$E$1:$J$1)-3,'[1]ΣΤΟΙΧΕΙΑ ΕΤΟΥΣ 3'!$AL$51,IF(MAX([1]Βοηθητικό!$E$51:$J$51)=MAX([1]Βοηθητικό!$E$1:$J$1)-4,'[1]ΣΤΟΙΧΕΙΑ ΕΤΟΥΣ 2'!$AL$51,IF(MAX([1]Βοηθητικό!$E$51:$J$51)=MAX([1]Βοηθητικό!$E$1:$J$1)-5,'[1]ΣΤΟΙΧΕΙΑ ΕΤΟΥΣ 1'!$AL$51,""))))))</f>
        <v>5650913</v>
      </c>
    </row>
    <row r="3871" spans="1:4" x14ac:dyDescent="0.25">
      <c r="A3871" s="1"/>
      <c r="B3871" s="4" t="str">
        <f>IF(MAX([1]Βοηθητικό!$E$51:$J$51)-2=MAX([1]Βοηθητικό!$E$1:$J$1)-2,LEFT('[1]ΣΤΟΙΧΕΙΑ ΕΤΟΥΣ 4'!$F$51,10),IF(MAX([1]Βοηθητικό!$E$51:$J$51)-2=MAX([1]Βοηθητικό!$E$1:$J$1)-3,LEFT('[1]ΣΤΟΙΧΕΙΑ ΕΤΟΥΣ 3'!$F$51,10),IF(MAX([1]Βοηθητικό!$E$51:$J$51)-2=MAX([1]Βοηθητικό!$E$1:$J$1)-4,LEFT('[1]ΣΤΟΙΧΕΙΑ ΕΤΟΥΣ 2'!$F$51,10),IF(MAX([1]Βοηθητικό!$E$51:$J$51)-2=MAX([1]Βοηθητικό!$E$1:$J$1)-5,LEFT('[1]ΣΤΟΙΧΕΙΑ ΕΤΟΥΣ 1'!$F$51,10),""))))</f>
        <v>01/01/2017</v>
      </c>
      <c r="C3871" s="17" t="str">
        <f>IF(MAX([1]Βοηθητικό!$E$51:$J$51)-1=MAX([1]Βοηθητικό!$E$1:$J$1)-1,LEFT('[1]ΣΤΟΙΧΕΙΑ ΕΤΟΥΣ 5'!$F$51,10),IF(MAX([1]Βοηθητικό!$E$51:$J$51)-1=MAX([1]Βοηθητικό!$E$1:$J$1)-2,LEFT('[1]ΣΤΟΙΧΕΙΑ ΕΤΟΥΣ 4'!$F$51,10),IF(MAX([1]Βοηθητικό!$E$51:$J$51)-1=MAX([1]Βοηθητικό!$E$1:$J$1)-3,LEFT('[1]ΣΤΟΙΧΕΙΑ ΕΤΟΥΣ 3'!$F$51,10),IF(MAX([1]Βοηθητικό!$E$51:$J$51)-1=MAX([1]Βοηθητικό!$E$1:$J$1)-4,LEFT('[1]ΣΤΟΙΧΕΙΑ ΕΤΟΥΣ 2'!$F$51,10),IF(MAX([1]Βοηθητικό!$E$51:$J$51)-1=MAX([1]Βοηθητικό!$E$1:$J$1)-5,LEFT('[1]ΣΤΟΙΧΕΙΑ ΕΤΟΥΣ 1'!$F$51,10),"")))))</f>
        <v>01/01/2018</v>
      </c>
      <c r="D3871" s="5" t="str">
        <f>IF(MAX([1]Βοηθητικό!$E$51:$J$51)=MAX([1]Βοηθητικό!$E$1:$J$1),LEFT('[1]ΣΤΟΙΧΕΙΑ ΕΤΟΥΣ 6'!$F$51,10),IF(MAX([1]Βοηθητικό!$E$51:$J$51)=MAX([1]Βοηθητικό!$E$1:$J$1)-1,LEFT('[1]ΣΤΟΙΧΕΙΑ ΕΤΟΥΣ 5'!$F$51,10),IF(MAX([1]Βοηθητικό!$E$51:$J$51)=MAX([1]Βοηθητικό!$E$1:$J$1)-2,LEFT('[1]ΣΤΟΙΧΕΙΑ ΕΤΟΥΣ 4'!$F$51,10),IF(MAX([1]Βοηθητικό!$E$51:$J$51)=MAX([1]Βοηθητικό!$E$1:$J$1)-3,LEFT('[1]ΣΤΟΙΧΕΙΑ ΕΤΟΥΣ 3'!$F$51,10),IF(MAX([1]Βοηθητικό!$E$51:$J$51)=MAX([1]Βοηθητικό!$E$1:$J$1)-4,LEFT('[1]ΣΤΟΙΧΕΙΑ ΕΤΟΥΣ 2'!$F$51,10),IF(MAX([1]Βοηθητικό!$E$51:$J$51)=MAX([1]Βοηθητικό!$E$1:$J$1)-5,LEFT('[1]ΣΤΟΙΧΕΙΑ ΕΤΟΥΣ 1'!$F$51,10),""))))))</f>
        <v>01/01/2019</v>
      </c>
    </row>
    <row r="3872" spans="1:4" x14ac:dyDescent="0.25">
      <c r="A3872" s="3" t="s">
        <v>190</v>
      </c>
      <c r="B3872" s="4" t="str">
        <f>IF(MAX([1]Βοηθητικό!$E$51:$J$51)-2=MAX([1]Βοηθητικό!$E$1:$J$1)-2,RIGHT('[1]ΣΤΟΙΧΕΙΑ ΕΤΟΥΣ 4'!$F$51,10),IF(MAX([1]Βοηθητικό!$E$51:$J$51)-2=MAX([1]Βοηθητικό!$E$1:$J$1)-3,RIGHT('[1]ΣΤΟΙΧΕΙΑ ΕΤΟΥΣ 3'!$F$51,10),IF(MAX([1]Βοηθητικό!$E$51:$J$51)-2=MAX([1]Βοηθητικό!$E$1:$J$1)-4,RIGHT('[1]ΣΤΟΙΧΕΙΑ ΕΤΟΥΣ 2'!$F$51,10),IF(MAX([1]Βοηθητικό!$E$51:$J$51)-2=MAX([1]Βοηθητικό!$E$1:$J$1)-5,RIGHT('[1]ΣΤΟΙΧΕΙΑ ΕΤΟΥΣ 1'!$F$51,10),""))))</f>
        <v>31/12/2017</v>
      </c>
      <c r="C3872" s="17" t="str">
        <f>IF(MAX([1]Βοηθητικό!$E$51:$J$51)-1=MAX([1]Βοηθητικό!$E$1:$J$1)-1,RIGHT('[1]ΣΤΟΙΧΕΙΑ ΕΤΟΥΣ 5'!$F$51,10),IF(MAX([1]Βοηθητικό!$E$51:$J$51)-1=MAX([1]Βοηθητικό!$E$1:$J$1)-2,RIGHT('[1]ΣΤΟΙΧΕΙΑ ΕΤΟΥΣ 4'!$F$51,10),IF(MAX([1]Βοηθητικό!$E$51:$J$51)-1=MAX([1]Βοηθητικό!$E$1:$J$1)-3,RIGHT('[1]ΣΤΟΙΧΕΙΑ ΕΤΟΥΣ 3'!$F$51,10),IF(MAX([1]Βοηθητικό!$E$51:$J$51)-1=MAX([1]Βοηθητικό!$E$1:$J$1)-4,RIGHT('[1]ΣΤΟΙΧΕΙΑ ΕΤΟΥΣ 2'!$F$51,10),IF(MAX([1]Βοηθητικό!$E$51:$J$51)-1=MAX([1]Βοηθητικό!$E$1:$J$1)-5,RIGHT('[1]ΣΤΟΙΧΕΙΑ ΕΤΟΥΣ 1'!$F$51,10),"")))))</f>
        <v>31/12/2018</v>
      </c>
      <c r="D3872" s="5" t="str">
        <f>IF(MAX([1]Βοηθητικό!$E$51:$J$51)=MAX([1]Βοηθητικό!$E$1:$J$1),RIGHT('[1]ΣΤΟΙΧΕΙΑ ΕΤΟΥΣ 6'!$F$51,10),IF(MAX([1]Βοηθητικό!$E$51:$J$51)=MAX([1]Βοηθητικό!$E$1:$J$1)-1,RIGHT('[1]ΣΤΟΙΧΕΙΑ ΕΤΟΥΣ 5'!$F$51,10),IF(MAX([1]Βοηθητικό!$E$51:$J$51)=MAX([1]Βοηθητικό!$E$1:$J$1)-2,RIGHT('[1]ΣΤΟΙΧΕΙΑ ΕΤΟΥΣ 4'!$F$51,10),IF(MAX([1]Βοηθητικό!$E$51:$J$51)=MAX([1]Βοηθητικό!$E$1:$J$1)-3,RIGHT('[1]ΣΤΟΙΧΕΙΑ ΕΤΟΥΣ 3'!$F$51,10),IF(MAX([1]Βοηθητικό!$E$51:$J$51)=MAX([1]Βοηθητικό!$E$1:$J$1)-4,RIGHT('[1]ΣΤΟΙΧΕΙΑ ΕΤΟΥΣ 2'!$F$51,10),IF(MAX([1]Βοηθητικό!$E$51:$J$51)=MAX([1]Βοηθητικό!$E$1:$J$1)-5,RIGHT('[1]ΣΤΟΙΧΕΙΑ ΕΤΟΥΣ 1'!$F$51,10),""))))))</f>
        <v>31/12/2019</v>
      </c>
    </row>
    <row r="3873" spans="1:4" x14ac:dyDescent="0.25">
      <c r="A3873" s="1" t="s">
        <v>39</v>
      </c>
      <c r="B3873" s="6">
        <f>IF(MAX([1]Βοηθητικό!$E$51:$J$51)-2=MAX([1]Βοηθητικό!$E$1:$J$1)-2,'[1]ΣΤΟΙΧΕΙΑ ΕΤΟΥΣ 4'!$AN$51,IF(MAX([1]Βοηθητικό!$E$51:$J$51)-2=MAX([1]Βοηθητικό!$E$1:$J$1)-3,'[1]ΣΤΟΙΧΕΙΑ ΕΤΟΥΣ 3'!$AN$51,IF(MAX([1]Βοηθητικό!$E$51:$J$51)-2=MAX([1]Βοηθητικό!$E$1:$J$1)-4,'[1]ΣΤΟΙΧΕΙΑ ΕΤΟΥΣ 2'!$AN$51,IF(MAX([1]Βοηθητικό!$E$51:$J$51)-2=MAX([1]Βοηθητικό!$E$1:$J$1)-5,'[1]ΣΤΟΙΧΕΙΑ ΕΤΟΥΣ 1'!$AN$51,""))))</f>
        <v>3697250</v>
      </c>
      <c r="C3873" s="6">
        <f>IF(MAX([1]Βοηθητικό!$E$51:$J$51)-1=MAX([1]Βοηθητικό!$E$1:$J$1)-1,'[1]ΣΤΟΙΧΕΙΑ ΕΤΟΥΣ 5'!$AN$51,IF(MAX([1]Βοηθητικό!$E$51:$J$51)-1=MAX([1]Βοηθητικό!$E$1:$J$1)-2,'[1]ΣΤΟΙΧΕΙΑ ΕΤΟΥΣ 4'!$AN$51,IF(MAX([1]Βοηθητικό!$E$51:$J$51)-1=MAX([1]Βοηθητικό!$E$1:$J$1)-3,'[1]ΣΤΟΙΧΕΙΑ ΕΤΟΥΣ 3'!$AN$51,IF(MAX([1]Βοηθητικό!$E$51:$J$51)-1=MAX([1]Βοηθητικό!$E$1:$J$1)-4,'[1]ΣΤΟΙΧΕΙΑ ΕΤΟΥΣ 2'!$AN$51,IF(MAX([1]Βοηθητικό!$E$51:$J$51)-1=MAX([1]Βοηθητικό!$E$1:$J$1)-5,'[1]ΣΤΟΙΧΕΙΑ ΕΤΟΥΣ 1'!$AN$51,"")))))</f>
        <v>4299023</v>
      </c>
      <c r="D3873" s="7">
        <f>IF(MAX([1]Βοηθητικό!$E$51:$J$51)=MAX([1]Βοηθητικό!$E$1:$J$1),'[1]ΣΤΟΙΧΕΙΑ ΕΤΟΥΣ 6'!$AN$51,IF(MAX([1]Βοηθητικό!$E$51:$J$51)=MAX([1]Βοηθητικό!$E$1:$J$1)-1,'[1]ΣΤΟΙΧΕΙΑ ΕΤΟΥΣ 5'!$AN$51,IF(MAX([1]Βοηθητικό!$E$51:$J$51)=MAX([1]Βοηθητικό!$E$1:$J$1)-2,'[1]ΣΤΟΙΧΕΙΑ ΕΤΟΥΣ 4'!$AN$51,IF(MAX([1]Βοηθητικό!$E$51:$J$51)=MAX([1]Βοηθητικό!$E$1:$J$1)-3,'[1]ΣΤΟΙΧΕΙΑ ΕΤΟΥΣ 3'!$AN$51,IF(MAX([1]Βοηθητικό!$E$51:$J$51)=MAX([1]Βοηθητικό!$E$1:$J$1)-4,'[1]ΣΤΟΙΧΕΙΑ ΕΤΟΥΣ 2'!$AN$51,IF(MAX([1]Βοηθητικό!$E$51:$J$51)=MAX([1]Βοηθητικό!$E$1:$J$1)-5,'[1]ΣΤΟΙΧΕΙΑ ΕΤΟΥΣ 1'!$AN$51,""))))))</f>
        <v>3977663</v>
      </c>
    </row>
    <row r="3874" spans="1:4" x14ac:dyDescent="0.25">
      <c r="A3874" s="1" t="s">
        <v>40</v>
      </c>
      <c r="B3874" s="6">
        <f>IF(MAX([1]Βοηθητικό!$E$51:$J$51)-2=MAX([1]Βοηθητικό!$E$1:$J$1)-2,'[1]ΣΤΟΙΧΕΙΑ ΕΤΟΥΣ 4'!$AO$51,IF(MAX([1]Βοηθητικό!$E$51:$J$51)-2=MAX([1]Βοηθητικό!$E$1:$J$1)-3,'[1]ΣΤΟΙΧΕΙΑ ΕΤΟΥΣ 3'!$AO$51,IF(MAX([1]Βοηθητικό!$E$51:$J$51)-2=MAX([1]Βοηθητικό!$E$1:$J$1)-4,'[1]ΣΤΟΙΧΕΙΑ ΕΤΟΥΣ 2'!$AO$51,IF(MAX([1]Βοηθητικό!$E$51:$J$51)-2=MAX([1]Βοηθητικό!$E$1:$J$1)-5,'[1]ΣΤΟΙΧΕΙΑ ΕΤΟΥΣ 1'!$AO$51,""))))</f>
        <v>2778728</v>
      </c>
      <c r="C3874" s="6">
        <f>IF(MAX([1]Βοηθητικό!$E$51:$J$51)-1=MAX([1]Βοηθητικό!$E$1:$J$1)-1,'[1]ΣΤΟΙΧΕΙΑ ΕΤΟΥΣ 5'!$AO$51,IF(MAX([1]Βοηθητικό!$E$51:$J$51)-1=MAX([1]Βοηθητικό!$E$1:$J$1)-2,'[1]ΣΤΟΙΧΕΙΑ ΕΤΟΥΣ 4'!$AO$51,IF(MAX([1]Βοηθητικό!$E$51:$J$51)-1=MAX([1]Βοηθητικό!$E$1:$J$1)-3,'[1]ΣΤΟΙΧΕΙΑ ΕΤΟΥΣ 3'!$AO$51,IF(MAX([1]Βοηθητικό!$E$51:$J$51)-1=MAX([1]Βοηθητικό!$E$1:$J$1)-4,'[1]ΣΤΟΙΧΕΙΑ ΕΤΟΥΣ 2'!$AO$51,IF(MAX([1]Βοηθητικό!$E$51:$J$51)-1=MAX([1]Βοηθητικό!$E$1:$J$1)-5,'[1]ΣΤΟΙΧΕΙΑ ΕΤΟΥΣ 1'!$AO$51,"")))))</f>
        <v>3307932</v>
      </c>
      <c r="D3874" s="7">
        <f>IF(MAX([1]Βοηθητικό!$E$51:$J$51)=MAX([1]Βοηθητικό!$E$1:$J$1),'[1]ΣΤΟΙΧΕΙΑ ΕΤΟΥΣ 6'!$AO$51,IF(MAX([1]Βοηθητικό!$E$51:$J$51)=MAX([1]Βοηθητικό!$E$1:$J$1)-1,'[1]ΣΤΟΙΧΕΙΑ ΕΤΟΥΣ 5'!$AO$51,IF(MAX([1]Βοηθητικό!$E$51:$J$51)=MAX([1]Βοηθητικό!$E$1:$J$1)-2,'[1]ΣΤΟΙΧΕΙΑ ΕΤΟΥΣ 4'!$AO$51,IF(MAX([1]Βοηθητικό!$E$51:$J$51)=MAX([1]Βοηθητικό!$E$1:$J$1)-3,'[1]ΣΤΟΙΧΕΙΑ ΕΤΟΥΣ 3'!$AO$51,IF(MAX([1]Βοηθητικό!$E$51:$J$51)=MAX([1]Βοηθητικό!$E$1:$J$1)-4,'[1]ΣΤΟΙΧΕΙΑ ΕΤΟΥΣ 2'!$AO$51,IF(MAX([1]Βοηθητικό!$E$51:$J$51)=MAX([1]Βοηθητικό!$E$1:$J$1)-5,'[1]ΣΤΟΙΧΕΙΑ ΕΤΟΥΣ 1'!$AO$51,""))))))</f>
        <v>2978069</v>
      </c>
    </row>
    <row r="3875" spans="1:4" x14ac:dyDescent="0.25">
      <c r="A3875" s="1" t="s">
        <v>41</v>
      </c>
      <c r="B3875" s="6">
        <f>IF(MAX([1]Βοηθητικό!$E$51:$J$51)-2=MAX([1]Βοηθητικό!$E$1:$J$1)-2,'[1]ΣΤΟΙΧΕΙΑ ΕΤΟΥΣ 4'!$AP$51,IF(MAX([1]Βοηθητικό!$E$51:$J$51)-2=MAX([1]Βοηθητικό!$E$1:$J$1)-3,'[1]ΣΤΟΙΧΕΙΑ ΕΤΟΥΣ 3'!$AP$51,IF(MAX([1]Βοηθητικό!$E$51:$J$51)-2=MAX([1]Βοηθητικό!$E$1:$J$1)-4,'[1]ΣΤΟΙΧΕΙΑ ΕΤΟΥΣ 2'!$AP$51,IF(MAX([1]Βοηθητικό!$E$51:$J$51)-2=MAX([1]Βοηθητικό!$E$1:$J$1)-5,'[1]ΣΤΟΙΧΕΙΑ ΕΤΟΥΣ 1'!$AP$51,""))))</f>
        <v>918522</v>
      </c>
      <c r="C3875" s="6">
        <f>IF(MAX([1]Βοηθητικό!$E$51:$J$51)-1=MAX([1]Βοηθητικό!$E$1:$J$1)-1,'[1]ΣΤΟΙΧΕΙΑ ΕΤΟΥΣ 5'!$AP$51,IF(MAX([1]Βοηθητικό!$E$51:$J$51)-1=MAX([1]Βοηθητικό!$E$1:$J$1)-2,'[1]ΣΤΟΙΧΕΙΑ ΕΤΟΥΣ 4'!$AP$51,IF(MAX([1]Βοηθητικό!$E$51:$J$51)-1=MAX([1]Βοηθητικό!$E$1:$J$1)-3,'[1]ΣΤΟΙΧΕΙΑ ΕΤΟΥΣ 3'!$AP$51,IF(MAX([1]Βοηθητικό!$E$51:$J$51)-1=MAX([1]Βοηθητικό!$E$1:$J$1)-4,'[1]ΣΤΟΙΧΕΙΑ ΕΤΟΥΣ 2'!$AP$51,IF(MAX([1]Βοηθητικό!$E$51:$J$51)-1=MAX([1]Βοηθητικό!$E$1:$J$1)-5,'[1]ΣΤΟΙΧΕΙΑ ΕΤΟΥΣ 1'!$AP$51,"")))))</f>
        <v>991091</v>
      </c>
      <c r="D3875" s="7">
        <f>IF(MAX([1]Βοηθητικό!$E$51:$J$51)=MAX([1]Βοηθητικό!$E$1:$J$1),'[1]ΣΤΟΙΧΕΙΑ ΕΤΟΥΣ 6'!$AP$51,IF(MAX([1]Βοηθητικό!$E$51:$J$51)=MAX([1]Βοηθητικό!$E$1:$J$1)-1,'[1]ΣΤΟΙΧΕΙΑ ΕΤΟΥΣ 5'!$AP$51,IF(MAX([1]Βοηθητικό!$E$51:$J$51)=MAX([1]Βοηθητικό!$E$1:$J$1)-2,'[1]ΣΤΟΙΧΕΙΑ ΕΤΟΥΣ 4'!$AP$51,IF(MAX([1]Βοηθητικό!$E$51:$J$51)=MAX([1]Βοηθητικό!$E$1:$J$1)-3,'[1]ΣΤΟΙΧΕΙΑ ΕΤΟΥΣ 3'!$AP$51,IF(MAX([1]Βοηθητικό!$E$51:$J$51)=MAX([1]Βοηθητικό!$E$1:$J$1)-4,'[1]ΣΤΟΙΧΕΙΑ ΕΤΟΥΣ 2'!$AP$51,IF(MAX([1]Βοηθητικό!$E$51:$J$51)=MAX([1]Βοηθητικό!$E$1:$J$1)-5,'[1]ΣΤΟΙΧΕΙΑ ΕΤΟΥΣ 1'!$AP$51,""))))))</f>
        <v>999594</v>
      </c>
    </row>
    <row r="3876" spans="1:4" x14ac:dyDescent="0.25">
      <c r="A3876" s="1" t="s">
        <v>42</v>
      </c>
      <c r="B3876" s="6">
        <f>IF(MAX([1]Βοηθητικό!$E$51:$J$51)-2=MAX([1]Βοηθητικό!$E$1:$J$1)-2,'[1]ΣΤΟΙΧΕΙΑ ΕΤΟΥΣ 4'!$AQ$51,IF(MAX([1]Βοηθητικό!$E$51:$J$51)-2=MAX([1]Βοηθητικό!$E$1:$J$1)-3,'[1]ΣΤΟΙΧΕΙΑ ΕΤΟΥΣ 3'!$AQ$51,IF(MAX([1]Βοηθητικό!$E$51:$J$51)-2=MAX([1]Βοηθητικό!$E$1:$J$1)-4,'[1]ΣΤΟΙΧΕΙΑ ΕΤΟΥΣ 2'!$AQ$51,IF(MAX([1]Βοηθητικό!$E$51:$J$51)-2=MAX([1]Βοηθητικό!$E$1:$J$1)-5,'[1]ΣΤΟΙΧΕΙΑ ΕΤΟΥΣ 1'!$AQ$51,""))))</f>
        <v>13756</v>
      </c>
      <c r="C3876" s="6">
        <f>IF(MAX([1]Βοηθητικό!$E$51:$J$51)-1=MAX([1]Βοηθητικό!$E$1:$J$1)-1,'[1]ΣΤΟΙΧΕΙΑ ΕΤΟΥΣ 5'!$AQ$51,IF(MAX([1]Βοηθητικό!$E$51:$J$51)-1=MAX([1]Βοηθητικό!$E$1:$J$1)-2,'[1]ΣΤΟΙΧΕΙΑ ΕΤΟΥΣ 4'!$AQ$51,IF(MAX([1]Βοηθητικό!$E$51:$J$51)-1=MAX([1]Βοηθητικό!$E$1:$J$1)-3,'[1]ΣΤΟΙΧΕΙΑ ΕΤΟΥΣ 3'!$AQ$51,IF(MAX([1]Βοηθητικό!$E$51:$J$51)-1=MAX([1]Βοηθητικό!$E$1:$J$1)-4,'[1]ΣΤΟΙΧΕΙΑ ΕΤΟΥΣ 2'!$AQ$51,IF(MAX([1]Βοηθητικό!$E$51:$J$51)-1=MAX([1]Βοηθητικό!$E$1:$J$1)-5,'[1]ΣΤΟΙΧΕΙΑ ΕΤΟΥΣ 1'!$AQ$51,"")))))</f>
        <v>26183</v>
      </c>
      <c r="D3876" s="7">
        <f>IF(MAX([1]Βοηθητικό!$E$51:$J$51)=MAX([1]Βοηθητικό!$E$1:$J$1),'[1]ΣΤΟΙΧΕΙΑ ΕΤΟΥΣ 6'!$AQ$51,IF(MAX([1]Βοηθητικό!$E$51:$J$51)=MAX([1]Βοηθητικό!$E$1:$J$1)-1,'[1]ΣΤΟΙΧΕΙΑ ΕΤΟΥΣ 5'!$AQ$51,IF(MAX([1]Βοηθητικό!$E$51:$J$51)=MAX([1]Βοηθητικό!$E$1:$J$1)-2,'[1]ΣΤΟΙΧΕΙΑ ΕΤΟΥΣ 4'!$AQ$51,IF(MAX([1]Βοηθητικό!$E$51:$J$51)=MAX([1]Βοηθητικό!$E$1:$J$1)-3,'[1]ΣΤΟΙΧΕΙΑ ΕΤΟΥΣ 3'!$AQ$51,IF(MAX([1]Βοηθητικό!$E$51:$J$51)=MAX([1]Βοηθητικό!$E$1:$J$1)-4,'[1]ΣΤΟΙΧΕΙΑ ΕΤΟΥΣ 2'!$AQ$51,IF(MAX([1]Βοηθητικό!$E$51:$J$51)=MAX([1]Βοηθητικό!$E$1:$J$1)-5,'[1]ΣΤΟΙΧΕΙΑ ΕΤΟΥΣ 1'!$AQ$51,""))))))</f>
        <v>26261</v>
      </c>
    </row>
    <row r="3877" spans="1:4" x14ac:dyDescent="0.25">
      <c r="A3877" s="1" t="s">
        <v>43</v>
      </c>
      <c r="B3877" s="6">
        <f>IF(MAX([1]Βοηθητικό!$E$51:$J$51)-2=MAX([1]Βοηθητικό!$E$1:$J$1)-2,'[1]ΣΤΟΙΧΕΙΑ ΕΤΟΥΣ 4'!$AR$51,IF(MAX([1]Βοηθητικό!$E$51:$J$51)-2=MAX([1]Βοηθητικό!$E$1:$J$1)-3,'[1]ΣΤΟΙΧΕΙΑ ΕΤΟΥΣ 3'!$AR$51,IF(MAX([1]Βοηθητικό!$E$51:$J$51)-2=MAX([1]Βοηθητικό!$E$1:$J$1)-4,'[1]ΣΤΟΙΧΕΙΑ ΕΤΟΥΣ 2'!$AR$51,IF(MAX([1]Βοηθητικό!$E$51:$J$51)-2=MAX([1]Βοηθητικό!$E$1:$J$1)-5,'[1]ΣΤΟΙΧΕΙΑ ΕΤΟΥΣ 1'!$AR$51,""))))</f>
        <v>12710</v>
      </c>
      <c r="C3877" s="6">
        <f>IF(MAX([1]Βοηθητικό!$E$51:$J$51)-1=MAX([1]Βοηθητικό!$E$1:$J$1)-1,'[1]ΣΤΟΙΧΕΙΑ ΕΤΟΥΣ 5'!$AR$51,IF(MAX([1]Βοηθητικό!$E$51:$J$51)-1=MAX([1]Βοηθητικό!$E$1:$J$1)-2,'[1]ΣΤΟΙΧΕΙΑ ΕΤΟΥΣ 4'!$AR$51,IF(MAX([1]Βοηθητικό!$E$51:$J$51)-1=MAX([1]Βοηθητικό!$E$1:$J$1)-3,'[1]ΣΤΟΙΧΕΙΑ ΕΤΟΥΣ 3'!$AR$51,IF(MAX([1]Βοηθητικό!$E$51:$J$51)-1=MAX([1]Βοηθητικό!$E$1:$J$1)-4,'[1]ΣΤΟΙΧΕΙΑ ΕΤΟΥΣ 2'!$AR$51,IF(MAX([1]Βοηθητικό!$E$51:$J$51)-1=MAX([1]Βοηθητικό!$E$1:$J$1)-5,'[1]ΣΤΟΙΧΕΙΑ ΕΤΟΥΣ 1'!$AR$51,"")))))</f>
        <v>817</v>
      </c>
      <c r="D3877" s="7">
        <f>IF(MAX([1]Βοηθητικό!$E$51:$J$51)=MAX([1]Βοηθητικό!$E$1:$J$1),'[1]ΣΤΟΙΧΕΙΑ ΕΤΟΥΣ 6'!$AR$51,IF(MAX([1]Βοηθητικό!$E$51:$J$51)=MAX([1]Βοηθητικό!$E$1:$J$1)-1,'[1]ΣΤΟΙΧΕΙΑ ΕΤΟΥΣ 5'!$AR$51,IF(MAX([1]Βοηθητικό!$E$51:$J$51)=MAX([1]Βοηθητικό!$E$1:$J$1)-2,'[1]ΣΤΟΙΧΕΙΑ ΕΤΟΥΣ 4'!$AR$51,IF(MAX([1]Βοηθητικό!$E$51:$J$51)=MAX([1]Βοηθητικό!$E$1:$J$1)-3,'[1]ΣΤΟΙΧΕΙΑ ΕΤΟΥΣ 3'!$AR$51,IF(MAX([1]Βοηθητικό!$E$51:$J$51)=MAX([1]Βοηθητικό!$E$1:$J$1)-4,'[1]ΣΤΟΙΧΕΙΑ ΕΤΟΥΣ 2'!$AR$51,IF(MAX([1]Βοηθητικό!$E$51:$J$51)=MAX([1]Βοηθητικό!$E$1:$J$1)-5,'[1]ΣΤΟΙΧΕΙΑ ΕΤΟΥΣ 1'!$AR$51,""))))))</f>
        <v>4654</v>
      </c>
    </row>
    <row r="3878" spans="1:4" x14ac:dyDescent="0.25">
      <c r="A3878" s="1" t="s">
        <v>44</v>
      </c>
      <c r="B3878" s="6">
        <f>IF(MAX([1]Βοηθητικό!$E$51:$J$51)-2=MAX([1]Βοηθητικό!$E$1:$J$1)-2,'[1]ΣΤΟΙΧΕΙΑ ΕΤΟΥΣ 4'!$AS$51,IF(MAX([1]Βοηθητικό!$E$51:$J$51)-2=MAX([1]Βοηθητικό!$E$1:$J$1)-3,'[1]ΣΤΟΙΧΕΙΑ ΕΤΟΥΣ 3'!$AS$51,IF(MAX([1]Βοηθητικό!$E$51:$J$51)-2=MAX([1]Βοηθητικό!$E$1:$J$1)-4,'[1]ΣΤΟΙΧΕΙΑ ΕΤΟΥΣ 2'!$AS$51,IF(MAX([1]Βοηθητικό!$E$51:$J$51)-2=MAX([1]Βοηθητικό!$E$1:$J$1)-5,'[1]ΣΤΟΙΧΕΙΑ ΕΤΟΥΣ 1'!$AS$51,""))))</f>
        <v>1296514</v>
      </c>
      <c r="C3878" s="6">
        <f>IF(MAX([1]Βοηθητικό!$E$51:$J$51)-1=MAX([1]Βοηθητικό!$E$1:$J$1)-1,'[1]ΣΤΟΙΧΕΙΑ ΕΤΟΥΣ 5'!$AS$51,IF(MAX([1]Βοηθητικό!$E$51:$J$51)-1=MAX([1]Βοηθητικό!$E$1:$J$1)-2,'[1]ΣΤΟΙΧΕΙΑ ΕΤΟΥΣ 4'!$AS$51,IF(MAX([1]Βοηθητικό!$E$51:$J$51)-1=MAX([1]Βοηθητικό!$E$1:$J$1)-3,'[1]ΣΤΟΙΧΕΙΑ ΕΤΟΥΣ 3'!$AS$51,IF(MAX([1]Βοηθητικό!$E$51:$J$51)-1=MAX([1]Βοηθητικό!$E$1:$J$1)-4,'[1]ΣΤΟΙΧΕΙΑ ΕΤΟΥΣ 2'!$AS$51,IF(MAX([1]Βοηθητικό!$E$51:$J$51)-1=MAX([1]Βοηθητικό!$E$1:$J$1)-5,'[1]ΣΤΟΙΧΕΙΑ ΕΤΟΥΣ 1'!$AS$51,"")))))</f>
        <v>1246647</v>
      </c>
      <c r="D3878" s="7">
        <f>IF(MAX([1]Βοηθητικό!$E$51:$J$51)=MAX([1]Βοηθητικό!$E$1:$J$1),'[1]ΣΤΟΙΧΕΙΑ ΕΤΟΥΣ 6'!$AS$51,IF(MAX([1]Βοηθητικό!$E$51:$J$51)=MAX([1]Βοηθητικό!$E$1:$J$1)-1,'[1]ΣΤΟΙΧΕΙΑ ΕΤΟΥΣ 5'!$AS$51,IF(MAX([1]Βοηθητικό!$E$51:$J$51)=MAX([1]Βοηθητικό!$E$1:$J$1)-2,'[1]ΣΤΟΙΧΕΙΑ ΕΤΟΥΣ 4'!$AS$51,IF(MAX([1]Βοηθητικό!$E$51:$J$51)=MAX([1]Βοηθητικό!$E$1:$J$1)-3,'[1]ΣΤΟΙΧΕΙΑ ΕΤΟΥΣ 3'!$AS$51,IF(MAX([1]Βοηθητικό!$E$51:$J$51)=MAX([1]Βοηθητικό!$E$1:$J$1)-4,'[1]ΣΤΟΙΧΕΙΑ ΕΤΟΥΣ 2'!$AS$51,IF(MAX([1]Βοηθητικό!$E$51:$J$51)=MAX([1]Βοηθητικό!$E$1:$J$1)-5,'[1]ΣΤΟΙΧΕΙΑ ΕΤΟΥΣ 1'!$AS$51,""))))))</f>
        <v>1288749</v>
      </c>
    </row>
    <row r="3879" spans="1:4" x14ac:dyDescent="0.25">
      <c r="A3879" s="1" t="s">
        <v>45</v>
      </c>
      <c r="B3879" s="6">
        <f>IF(MAX([1]Βοηθητικό!$E$51:$J$51)-2=MAX([1]Βοηθητικό!$E$1:$J$1)-2,'[1]ΣΤΟΙΧΕΙΑ ΕΤΟΥΣ 4'!$AT$51,IF(MAX([1]Βοηθητικό!$E$51:$J$51)-2=MAX([1]Βοηθητικό!$E$1:$J$1)-3,'[1]ΣΤΟΙΧΕΙΑ ΕΤΟΥΣ 3'!$AT$51,IF(MAX([1]Βοηθητικό!$E$51:$J$51)-2=MAX([1]Βοηθητικό!$E$1:$J$1)-4,'[1]ΣΤΟΙΧΕΙΑ ΕΤΟΥΣ 2'!$AT$51,IF(MAX([1]Βοηθητικό!$E$51:$J$51)-2=MAX([1]Βοηθητικό!$E$1:$J$1)-5,'[1]ΣΤΟΙΧΕΙΑ ΕΤΟΥΣ 1'!$AT$51,""))))</f>
        <v>-376947</v>
      </c>
      <c r="C3879" s="6">
        <f>IF(MAX([1]Βοηθητικό!$E$51:$J$51)-1=MAX([1]Βοηθητικό!$E$1:$J$1)-1,'[1]ΣΤΟΙΧΕΙΑ ΕΤΟΥΣ 5'!$AT$51,IF(MAX([1]Βοηθητικό!$E$51:$J$51)-1=MAX([1]Βοηθητικό!$E$1:$J$1)-2,'[1]ΣΤΟΙΧΕΙΑ ΕΤΟΥΣ 4'!$AT$51,IF(MAX([1]Βοηθητικό!$E$51:$J$51)-1=MAX([1]Βοηθητικό!$E$1:$J$1)-3,'[1]ΣΤΟΙΧΕΙΑ ΕΤΟΥΣ 3'!$AT$51,IF(MAX([1]Βοηθητικό!$E$51:$J$51)-1=MAX([1]Βοηθητικό!$E$1:$J$1)-4,'[1]ΣΤΟΙΧΕΙΑ ΕΤΟΥΣ 2'!$AT$51,IF(MAX([1]Βοηθητικό!$E$51:$J$51)-1=MAX([1]Βοηθητικό!$E$1:$J$1)-5,'[1]ΣΤΟΙΧΕΙΑ ΕΤΟΥΣ 1'!$AT$51,"")))))</f>
        <v>-230190</v>
      </c>
      <c r="D3879" s="7">
        <f>IF(MAX([1]Βοηθητικό!$E$51:$J$51)=MAX([1]Βοηθητικό!$E$1:$J$1),'[1]ΣΤΟΙΧΕΙΑ ΕΤΟΥΣ 6'!$AT$51,IF(MAX([1]Βοηθητικό!$E$51:$J$51)=MAX([1]Βοηθητικό!$E$1:$J$1)-1,'[1]ΣΤΟΙΧΕΙΑ ΕΤΟΥΣ 5'!$AT$51,IF(MAX([1]Βοηθητικό!$E$51:$J$51)=MAX([1]Βοηθητικό!$E$1:$J$1)-2,'[1]ΣΤΟΙΧΕΙΑ ΕΤΟΥΣ 4'!$AT$51,IF(MAX([1]Βοηθητικό!$E$51:$J$51)=MAX([1]Βοηθητικό!$E$1:$J$1)-3,'[1]ΣΤΟΙΧΕΙΑ ΕΤΟΥΣ 3'!$AT$51,IF(MAX([1]Βοηθητικό!$E$51:$J$51)=MAX([1]Βοηθητικό!$E$1:$J$1)-4,'[1]ΣΤΟΙΧΕΙΑ ΕΤΟΥΣ 2'!$AT$51,IF(MAX([1]Βοηθητικό!$E$51:$J$51)=MAX([1]Βοηθητικό!$E$1:$J$1)-5,'[1]ΣΤΟΙΧΕΙΑ ΕΤΟΥΣ 1'!$AT$51,""))))))</f>
        <v>-267548</v>
      </c>
    </row>
    <row r="3880" spans="1:4" x14ac:dyDescent="0.25">
      <c r="A3880" s="1" t="s">
        <v>46</v>
      </c>
      <c r="B3880" s="6">
        <f>IF(MAX([1]Βοηθητικό!$E$51:$J$51)-2=MAX([1]Βοηθητικό!$E$1:$J$1)-2,'[1]ΣΤΟΙΧΕΙΑ ΕΤΟΥΣ 4'!$AU$51,IF(MAX([1]Βοηθητικό!$E$51:$J$51)-2=MAX([1]Βοηθητικό!$E$1:$J$1)-3,'[1]ΣΤΟΙΧΕΙΑ ΕΤΟΥΣ 3'!$AU$51,IF(MAX([1]Βοηθητικό!$E$51:$J$51)-2=MAX([1]Βοηθητικό!$E$1:$J$1)-4,'[1]ΣΤΟΙΧΕΙΑ ΕΤΟΥΣ 2'!$AU$51,IF(MAX([1]Βοηθητικό!$E$51:$J$51)-2=MAX([1]Βοηθητικό!$E$1:$J$1)-5,'[1]ΣΤΟΙΧΕΙΑ ΕΤΟΥΣ 1'!$AU$51,""))))</f>
        <v>0</v>
      </c>
      <c r="C3880" s="6">
        <f>IF(MAX([1]Βοηθητικό!$E$51:$J$51)-1=MAX([1]Βοηθητικό!$E$1:$J$1)-1,'[1]ΣΤΟΙΧΕΙΑ ΕΤΟΥΣ 5'!$AU$51,IF(MAX([1]Βοηθητικό!$E$51:$J$51)-1=MAX([1]Βοηθητικό!$E$1:$J$1)-2,'[1]ΣΤΟΙΧΕΙΑ ΕΤΟΥΣ 4'!$AU$51,IF(MAX([1]Βοηθητικό!$E$51:$J$51)-1=MAX([1]Βοηθητικό!$E$1:$J$1)-3,'[1]ΣΤΟΙΧΕΙΑ ΕΤΟΥΣ 3'!$AU$51,IF(MAX([1]Βοηθητικό!$E$51:$J$51)-1=MAX([1]Βοηθητικό!$E$1:$J$1)-4,'[1]ΣΤΟΙΧΕΙΑ ΕΤΟΥΣ 2'!$AU$51,IF(MAX([1]Βοηθητικό!$E$51:$J$51)-1=MAX([1]Βοηθητικό!$E$1:$J$1)-5,'[1]ΣΤΟΙΧΕΙΑ ΕΤΟΥΣ 1'!$AU$51,"")))))</f>
        <v>0</v>
      </c>
      <c r="D3880" s="7">
        <f>IF(MAX([1]Βοηθητικό!$E$51:$J$51)=MAX([1]Βοηθητικό!$E$1:$J$1),'[1]ΣΤΟΙΧΕΙΑ ΕΤΟΥΣ 6'!$AU$51,IF(MAX([1]Βοηθητικό!$E$51:$J$51)=MAX([1]Βοηθητικό!$E$1:$J$1)-1,'[1]ΣΤΟΙΧΕΙΑ ΕΤΟΥΣ 5'!$AU$51,IF(MAX([1]Βοηθητικό!$E$51:$J$51)=MAX([1]Βοηθητικό!$E$1:$J$1)-2,'[1]ΣΤΟΙΧΕΙΑ ΕΤΟΥΣ 4'!$AU$51,IF(MAX([1]Βοηθητικό!$E$51:$J$51)=MAX([1]Βοηθητικό!$E$1:$J$1)-3,'[1]ΣΤΟΙΧΕΙΑ ΕΤΟΥΣ 3'!$AU$51,IF(MAX([1]Βοηθητικό!$E$51:$J$51)=MAX([1]Βοηθητικό!$E$1:$J$1)-4,'[1]ΣΤΟΙΧΕΙΑ ΕΤΟΥΣ 2'!$AU$51,IF(MAX([1]Βοηθητικό!$E$51:$J$51)=MAX([1]Βοηθητικό!$E$1:$J$1)-5,'[1]ΣΤΟΙΧΕΙΑ ΕΤΟΥΣ 1'!$AU$51,""))))))</f>
        <v>0</v>
      </c>
    </row>
    <row r="3881" spans="1:4" x14ac:dyDescent="0.25">
      <c r="A3881" s="1" t="s">
        <v>47</v>
      </c>
      <c r="B3881" s="6">
        <f>IF(MAX([1]Βοηθητικό!$E$51:$J$51)-2=MAX([1]Βοηθητικό!$E$1:$J$1)-2,'[1]ΣΤΟΙΧΕΙΑ ΕΤΟΥΣ 4'!$AV$51,IF(MAX([1]Βοηθητικό!$E$51:$J$51)-2=MAX([1]Βοηθητικό!$E$1:$J$1)-3,'[1]ΣΤΟΙΧΕΙΑ ΕΤΟΥΣ 3'!$AV$51,IF(MAX([1]Βοηθητικό!$E$51:$J$51)-2=MAX([1]Βοηθητικό!$E$1:$J$1)-4,'[1]ΣΤΟΙΧΕΙΑ ΕΤΟΥΣ 2'!$AV$51,IF(MAX([1]Βοηθητικό!$E$51:$J$51)-2=MAX([1]Βοηθητικό!$E$1:$J$1)-5,'[1]ΣΤΟΙΧΕΙΑ ΕΤΟΥΣ 1'!$AV$51,""))))</f>
        <v>0</v>
      </c>
      <c r="C3881" s="6">
        <f>IF(MAX([1]Βοηθητικό!$E$51:$J$51)-1=MAX([1]Βοηθητικό!$E$1:$J$1)-1,'[1]ΣΤΟΙΧΕΙΑ ΕΤΟΥΣ 5'!$AV$51,IF(MAX([1]Βοηθητικό!$E$51:$J$51)-1=MAX([1]Βοηθητικό!$E$1:$J$1)-2,'[1]ΣΤΟΙΧΕΙΑ ΕΤΟΥΣ 4'!$AV$51,IF(MAX([1]Βοηθητικό!$E$51:$J$51)-1=MAX([1]Βοηθητικό!$E$1:$J$1)-3,'[1]ΣΤΟΙΧΕΙΑ ΕΤΟΥΣ 3'!$AV$51,IF(MAX([1]Βοηθητικό!$E$51:$J$51)-1=MAX([1]Βοηθητικό!$E$1:$J$1)-4,'[1]ΣΤΟΙΧΕΙΑ ΕΤΟΥΣ 2'!$AV$51,IF(MAX([1]Βοηθητικό!$E$51:$J$51)-1=MAX([1]Βοηθητικό!$E$1:$J$1)-5,'[1]ΣΤΟΙΧΕΙΑ ΕΤΟΥΣ 1'!$AV$51,"")))))</f>
        <v>0</v>
      </c>
      <c r="D3881" s="7">
        <f>IF(MAX([1]Βοηθητικό!$E$51:$J$51)=MAX([1]Βοηθητικό!$E$1:$J$1),'[1]ΣΤΟΙΧΕΙΑ ΕΤΟΥΣ 6'!$AV$51,IF(MAX([1]Βοηθητικό!$E$51:$J$51)=MAX([1]Βοηθητικό!$E$1:$J$1)-1,'[1]ΣΤΟΙΧΕΙΑ ΕΤΟΥΣ 5'!$AV$51,IF(MAX([1]Βοηθητικό!$E$51:$J$51)=MAX([1]Βοηθητικό!$E$1:$J$1)-2,'[1]ΣΤΟΙΧΕΙΑ ΕΤΟΥΣ 4'!$AV$51,IF(MAX([1]Βοηθητικό!$E$51:$J$51)=MAX([1]Βοηθητικό!$E$1:$J$1)-3,'[1]ΣΤΟΙΧΕΙΑ ΕΤΟΥΣ 3'!$AV$51,IF(MAX([1]Βοηθητικό!$E$51:$J$51)=MAX([1]Βοηθητικό!$E$1:$J$1)-4,'[1]ΣΤΟΙΧΕΙΑ ΕΤΟΥΣ 2'!$AV$51,IF(MAX([1]Βοηθητικό!$E$51:$J$51)=MAX([1]Βοηθητικό!$E$1:$J$1)-5,'[1]ΣΤΟΙΧΕΙΑ ΕΤΟΥΣ 1'!$AV$51,""))))))</f>
        <v>0</v>
      </c>
    </row>
    <row r="3882" spans="1:4" x14ac:dyDescent="0.25">
      <c r="A3882" s="1" t="s">
        <v>48</v>
      </c>
      <c r="B3882" s="6">
        <f>IF(MAX([1]Βοηθητικό!$E$51:$J$51)-2=MAX([1]Βοηθητικό!$E$1:$J$1)-2,'[1]ΣΤΟΙΧΕΙΑ ΕΤΟΥΣ 4'!$AW$51,IF(MAX([1]Βοηθητικό!$E$51:$J$51)-2=MAX([1]Βοηθητικό!$E$1:$J$1)-3,'[1]ΣΤΟΙΧΕΙΑ ΕΤΟΥΣ 3'!$AW$51,IF(MAX([1]Βοηθητικό!$E$51:$J$51)-2=MAX([1]Βοηθητικό!$E$1:$J$1)-4,'[1]ΣΤΟΙΧΕΙΑ ΕΤΟΥΣ 2'!$AW$51,IF(MAX([1]Βοηθητικό!$E$51:$J$51)-2=MAX([1]Βοηθητικό!$E$1:$J$1)-5,'[1]ΣΤΟΙΧΕΙΑ ΕΤΟΥΣ 1'!$AW$51,""))))</f>
        <v>0</v>
      </c>
      <c r="C3882" s="6">
        <f>IF(MAX([1]Βοηθητικό!$E$51:$J$51)-1=MAX([1]Βοηθητικό!$E$1:$J$1)-1,'[1]ΣΤΟΙΧΕΙΑ ΕΤΟΥΣ 5'!$AW$51,IF(MAX([1]Βοηθητικό!$E$51:$J$51)-1=MAX([1]Βοηθητικό!$E$1:$J$1)-2,'[1]ΣΤΟΙΧΕΙΑ ΕΤΟΥΣ 4'!$AW$51,IF(MAX([1]Βοηθητικό!$E$51:$J$51)-1=MAX([1]Βοηθητικό!$E$1:$J$1)-3,'[1]ΣΤΟΙΧΕΙΑ ΕΤΟΥΣ 3'!$AW$51,IF(MAX([1]Βοηθητικό!$E$51:$J$51)-1=MAX([1]Βοηθητικό!$E$1:$J$1)-4,'[1]ΣΤΟΙΧΕΙΑ ΕΤΟΥΣ 2'!$AW$51,IF(MAX([1]Βοηθητικό!$E$51:$J$51)-1=MAX([1]Βοηθητικό!$E$1:$J$1)-5,'[1]ΣΤΟΙΧΕΙΑ ΕΤΟΥΣ 1'!$AW$51,"")))))</f>
        <v>0</v>
      </c>
      <c r="D3882" s="7">
        <f>IF(MAX([1]Βοηθητικό!$E$51:$J$51)=MAX([1]Βοηθητικό!$E$1:$J$1),'[1]ΣΤΟΙΧΕΙΑ ΕΤΟΥΣ 6'!$AW$51,IF(MAX([1]Βοηθητικό!$E$51:$J$51)=MAX([1]Βοηθητικό!$E$1:$J$1)-1,'[1]ΣΤΟΙΧΕΙΑ ΕΤΟΥΣ 5'!$AW$51,IF(MAX([1]Βοηθητικό!$E$51:$J$51)=MAX([1]Βοηθητικό!$E$1:$J$1)-2,'[1]ΣΤΟΙΧΕΙΑ ΕΤΟΥΣ 4'!$AW$51,IF(MAX([1]Βοηθητικό!$E$51:$J$51)=MAX([1]Βοηθητικό!$E$1:$J$1)-3,'[1]ΣΤΟΙΧΕΙΑ ΕΤΟΥΣ 3'!$AW$51,IF(MAX([1]Βοηθητικό!$E$51:$J$51)=MAX([1]Βοηθητικό!$E$1:$J$1)-4,'[1]ΣΤΟΙΧΕΙΑ ΕΤΟΥΣ 2'!$AW$51,IF(MAX([1]Βοηθητικό!$E$51:$J$51)=MAX([1]Βοηθητικό!$E$1:$J$1)-5,'[1]ΣΤΟΙΧΕΙΑ ΕΤΟΥΣ 1'!$AW$51,""))))))</f>
        <v>0</v>
      </c>
    </row>
    <row r="3883" spans="1:4" x14ac:dyDescent="0.25">
      <c r="A3883" s="1" t="s">
        <v>49</v>
      </c>
      <c r="B3883" s="6">
        <f>IF(MAX([1]Βοηθητικό!$E$51:$J$51)-2=MAX([1]Βοηθητικό!$E$1:$J$1)-2,'[1]ΣΤΟΙΧΕΙΑ ΕΤΟΥΣ 4'!$AX$51,IF(MAX([1]Βοηθητικό!$E$51:$J$51)-2=MAX([1]Βοηθητικό!$E$1:$J$1)-3,'[1]ΣΤΟΙΧΕΙΑ ΕΤΟΥΣ 3'!$AX$51,IF(MAX([1]Βοηθητικό!$E$51:$J$51)-2=MAX([1]Βοηθητικό!$E$1:$J$1)-4,'[1]ΣΤΟΙΧΕΙΑ ΕΤΟΥΣ 2'!$AX$51,IF(MAX([1]Βοηθητικό!$E$51:$J$51)-2=MAX([1]Βοηθητικό!$E$1:$J$1)-5,'[1]ΣΤΟΙΧΕΙΑ ΕΤΟΥΣ 1'!$AX$51,""))))</f>
        <v>162251</v>
      </c>
      <c r="C3883" s="6">
        <f>IF(MAX([1]Βοηθητικό!$E$51:$J$51)-1=MAX([1]Βοηθητικό!$E$1:$J$1)-1,'[1]ΣΤΟΙΧΕΙΑ ΕΤΟΥΣ 5'!$AX$51,IF(MAX([1]Βοηθητικό!$E$51:$J$51)-1=MAX([1]Βοηθητικό!$E$1:$J$1)-2,'[1]ΣΤΟΙΧΕΙΑ ΕΤΟΥΣ 4'!$AX$51,IF(MAX([1]Βοηθητικό!$E$51:$J$51)-1=MAX([1]Βοηθητικό!$E$1:$J$1)-3,'[1]ΣΤΟΙΧΕΙΑ ΕΤΟΥΣ 3'!$AX$51,IF(MAX([1]Βοηθητικό!$E$51:$J$51)-1=MAX([1]Βοηθητικό!$E$1:$J$1)-4,'[1]ΣΤΟΙΧΕΙΑ ΕΤΟΥΣ 2'!$AX$51,IF(MAX([1]Βοηθητικό!$E$51:$J$51)-1=MAX([1]Βοηθητικό!$E$1:$J$1)-5,'[1]ΣΤΟΙΧΕΙΑ ΕΤΟΥΣ 1'!$AX$51,"")))))</f>
        <v>173366</v>
      </c>
      <c r="D3883" s="7">
        <f>IF(MAX([1]Βοηθητικό!$E$51:$J$51)=MAX([1]Βοηθητικό!$E$1:$J$1),'[1]ΣΤΟΙΧΕΙΑ ΕΤΟΥΣ 6'!$AX$51,IF(MAX([1]Βοηθητικό!$E$51:$J$51)=MAX([1]Βοηθητικό!$E$1:$J$1)-1,'[1]ΣΤΟΙΧΕΙΑ ΕΤΟΥΣ 5'!$AX$51,IF(MAX([1]Βοηθητικό!$E$51:$J$51)=MAX([1]Βοηθητικό!$E$1:$J$1)-2,'[1]ΣΤΟΙΧΕΙΑ ΕΤΟΥΣ 4'!$AX$51,IF(MAX([1]Βοηθητικό!$E$51:$J$51)=MAX([1]Βοηθητικό!$E$1:$J$1)-3,'[1]ΣΤΟΙΧΕΙΑ ΕΤΟΥΣ 3'!$AX$51,IF(MAX([1]Βοηθητικό!$E$51:$J$51)=MAX([1]Βοηθητικό!$E$1:$J$1)-4,'[1]ΣΤΟΙΧΕΙΑ ΕΤΟΥΣ 2'!$AX$51,IF(MAX([1]Βοηθητικό!$E$51:$J$51)=MAX([1]Βοηθητικό!$E$1:$J$1)-5,'[1]ΣΤΟΙΧΕΙΑ ΕΤΟΥΣ 1'!$AX$51,""))))))</f>
        <v>171111</v>
      </c>
    </row>
    <row r="3884" spans="1:4" x14ac:dyDescent="0.25">
      <c r="A3884" s="1" t="s">
        <v>50</v>
      </c>
      <c r="B3884" s="6">
        <f>IF(MAX([1]Βοηθητικό!$E$51:$J$51)-2=MAX([1]Βοηθητικό!$E$1:$J$1)-2,'[1]ΣΤΟΙΧΕΙΑ ΕΤΟΥΣ 4'!$AY$51,IF(MAX([1]Βοηθητικό!$E$51:$J$51)-2=MAX([1]Βοηθητικό!$E$1:$J$1)-3,'[1]ΣΤΟΙΧΕΙΑ ΕΤΟΥΣ 3'!$AY$51,IF(MAX([1]Βοηθητικό!$E$51:$J$51)-2=MAX([1]Βοηθητικό!$E$1:$J$1)-4,'[1]ΣΤΟΙΧΕΙΑ ΕΤΟΥΣ 2'!$AY$51,IF(MAX([1]Βοηθητικό!$E$51:$J$51)-2=MAX([1]Βοηθητικό!$E$1:$J$1)-5,'[1]ΣΤΟΙΧΕΙΑ ΕΤΟΥΣ 1'!$AY$51,""))))</f>
        <v>162251</v>
      </c>
      <c r="C3884" s="6">
        <f>IF(MAX([1]Βοηθητικό!$E$51:$J$51)-1=MAX([1]Βοηθητικό!$E$1:$J$1)-1,'[1]ΣΤΟΙΧΕΙΑ ΕΤΟΥΣ 5'!$AY$51,IF(MAX([1]Βοηθητικό!$E$51:$J$51)-1=MAX([1]Βοηθητικό!$E$1:$J$1)-2,'[1]ΣΤΟΙΧΕΙΑ ΕΤΟΥΣ 4'!$AY$51,IF(MAX([1]Βοηθητικό!$E$51:$J$51)-1=MAX([1]Βοηθητικό!$E$1:$J$1)-3,'[1]ΣΤΟΙΧΕΙΑ ΕΤΟΥΣ 3'!$AY$51,IF(MAX([1]Βοηθητικό!$E$51:$J$51)-1=MAX([1]Βοηθητικό!$E$1:$J$1)-4,'[1]ΣΤΟΙΧΕΙΑ ΕΤΟΥΣ 2'!$AY$51,IF(MAX([1]Βοηθητικό!$E$51:$J$51)-1=MAX([1]Βοηθητικό!$E$1:$J$1)-5,'[1]ΣΤΟΙΧΕΙΑ ΕΤΟΥΣ 1'!$AY$51,"")))))</f>
        <v>173366</v>
      </c>
      <c r="D3884" s="7">
        <f>IF(MAX([1]Βοηθητικό!$E$51:$J$51)=MAX([1]Βοηθητικό!$E$1:$J$1),'[1]ΣΤΟΙΧΕΙΑ ΕΤΟΥΣ 6'!$AY$51,IF(MAX([1]Βοηθητικό!$E$51:$J$51)=MAX([1]Βοηθητικό!$E$1:$J$1)-1,'[1]ΣΤΟΙΧΕΙΑ ΕΤΟΥΣ 5'!$AY$51,IF(MAX([1]Βοηθητικό!$E$51:$J$51)=MAX([1]Βοηθητικό!$E$1:$J$1)-2,'[1]ΣΤΟΙΧΕΙΑ ΕΤΟΥΣ 4'!$AY$51,IF(MAX([1]Βοηθητικό!$E$51:$J$51)=MAX([1]Βοηθητικό!$E$1:$J$1)-3,'[1]ΣΤΟΙΧΕΙΑ ΕΤΟΥΣ 3'!$AY$51,IF(MAX([1]Βοηθητικό!$E$51:$J$51)=MAX([1]Βοηθητικό!$E$1:$J$1)-4,'[1]ΣΤΟΙΧΕΙΑ ΕΤΟΥΣ 2'!$AY$51,IF(MAX([1]Βοηθητικό!$E$51:$J$51)=MAX([1]Βοηθητικό!$E$1:$J$1)-5,'[1]ΣΤΟΙΧΕΙΑ ΕΤΟΥΣ 1'!$AY$51,""))))))</f>
        <v>171111</v>
      </c>
    </row>
    <row r="3885" spans="1:4" x14ac:dyDescent="0.25">
      <c r="A3885" s="1" t="s">
        <v>51</v>
      </c>
      <c r="B3885" s="6">
        <f>IF(MAX([1]Βοηθητικό!$E$51:$J$51)-2=MAX([1]Βοηθητικό!$E$1:$J$1)-2,'[1]ΣΤΟΙΧΕΙΑ ΕΤΟΥΣ 4'!$AZ$51,IF(MAX([1]Βοηθητικό!$E$51:$J$51)-2=MAX([1]Βοηθητικό!$E$1:$J$1)-3,'[1]ΣΤΟΙΧΕΙΑ ΕΤΟΥΣ 3'!$AZ$51,IF(MAX([1]Βοηθητικό!$E$51:$J$51)-2=MAX([1]Βοηθητικό!$E$1:$J$1)-4,'[1]ΣΤΟΙΧΕΙΑ ΕΤΟΥΣ 2'!$AZ$51,IF(MAX([1]Βοηθητικό!$E$51:$J$51)-2=MAX([1]Βοηθητικό!$E$1:$J$1)-5,'[1]ΣΤΟΙΧΕΙΑ ΕΤΟΥΣ 1'!$AZ$51,""))))</f>
        <v>-376947</v>
      </c>
      <c r="C3885" s="6">
        <f>IF(MAX([1]Βοηθητικό!$E$51:$J$51)-1=MAX([1]Βοηθητικό!$E$1:$J$1)-1,'[1]ΣΤΟΙΧΕΙΑ ΕΤΟΥΣ 5'!$AZ$51,IF(MAX([1]Βοηθητικό!$E$51:$J$51)-1=MAX([1]Βοηθητικό!$E$1:$J$1)-2,'[1]ΣΤΟΙΧΕΙΑ ΕΤΟΥΣ 4'!$AZ$51,IF(MAX([1]Βοηθητικό!$E$51:$J$51)-1=MAX([1]Βοηθητικό!$E$1:$J$1)-3,'[1]ΣΤΟΙΧΕΙΑ ΕΤΟΥΣ 3'!$AZ$51,IF(MAX([1]Βοηθητικό!$E$51:$J$51)-1=MAX([1]Βοηθητικό!$E$1:$J$1)-4,'[1]ΣΤΟΙΧΕΙΑ ΕΤΟΥΣ 2'!$AZ$51,IF(MAX([1]Βοηθητικό!$E$51:$J$51)-1=MAX([1]Βοηθητικό!$E$1:$J$1)-5,'[1]ΣΤΟΙΧΕΙΑ ΕΤΟΥΣ 1'!$AZ$51,"")))))</f>
        <v>-230190</v>
      </c>
      <c r="D3885" s="7">
        <f>IF(MAX([1]Βοηθητικό!$E$51:$J$51)=MAX([1]Βοηθητικό!$E$1:$J$1),'[1]ΣΤΟΙΧΕΙΑ ΕΤΟΥΣ 6'!$AZ$51,IF(MAX([1]Βοηθητικό!$E$51:$J$51)=MAX([1]Βοηθητικό!$E$1:$J$1)-1,'[1]ΣΤΟΙΧΕΙΑ ΕΤΟΥΣ 5'!$AZ$51,IF(MAX([1]Βοηθητικό!$E$51:$J$51)=MAX([1]Βοηθητικό!$E$1:$J$1)-2,'[1]ΣΤΟΙΧΕΙΑ ΕΤΟΥΣ 4'!$AZ$51,IF(MAX([1]Βοηθητικό!$E$51:$J$51)=MAX([1]Βοηθητικό!$E$1:$J$1)-3,'[1]ΣΤΟΙΧΕΙΑ ΕΤΟΥΣ 3'!$AZ$51,IF(MAX([1]Βοηθητικό!$E$51:$J$51)=MAX([1]Βοηθητικό!$E$1:$J$1)-4,'[1]ΣΤΟΙΧΕΙΑ ΕΤΟΥΣ 2'!$AZ$51,IF(MAX([1]Βοηθητικό!$E$51:$J$51)=MAX([1]Βοηθητικό!$E$1:$J$1)-5,'[1]ΣΤΟΙΧΕΙΑ ΕΤΟΥΣ 1'!$AZ$51,""))))))</f>
        <v>-267548</v>
      </c>
    </row>
    <row r="3886" spans="1:4" x14ac:dyDescent="0.25">
      <c r="A3886" s="1" t="s">
        <v>191</v>
      </c>
      <c r="B3886" s="6">
        <f>IF(MAX([1]Βοηθητικό!E51:J51)-2=MAX([1]Βοηθητικό!$E$1:$J$1)-2,'[1]ΣΤΟΙΧΕΙΑ ΕΤΟΥΣ 4'!BQ51,IF(MAX([1]Βοηθητικό!E51:J51)-2=MAX([1]Βοηθητικό!$E$1:$J$1)-3,'[1]ΣΤΟΙΧΕΙΑ ΕΤΟΥΣ 3'!BQ51,IF(MAX([1]Βοηθητικό!E51:J51)-2=MAX([1]Βοηθητικό!$E$1:$J$1)-4,'[1]ΣΤΟΙΧΕΙΑ ΕΤΟΥΣ 2'!BQ51,IF(MAX([1]Βοηθητικό!E51:J51)-2=MAX([1]Βοηθητικό!$E$1:$J$1)-5,'[1]ΣΤΟΙΧΕΙΑ ΕΤΟΥΣ 1'!BQ51,""))))</f>
        <v>-201988</v>
      </c>
      <c r="C3886" s="6">
        <f>IF(MAX([1]Βοηθητικό!E51:J51)-1=MAX([1]Βοηθητικό!$E$1:$J$1)-1,'[1]ΣΤΟΙΧΕΙΑ ΕΤΟΥΣ 5'!BQ51,IF(MAX([1]Βοηθητικό!E51:J51)-1=MAX([1]Βοηθητικό!$E$1:$J$1)-2,'[1]ΣΤΟΙΧΕΙΑ ΕΤΟΥΣ 4'!BQ51,IF(MAX([1]Βοηθητικό!E51:J51)-1=MAX([1]Βοηθητικό!$E$1:$J$1)-3,'[1]ΣΤΟΙΧΕΙΑ ΕΤΟΥΣ 3'!BQ51,IF(MAX([1]Βοηθητικό!E51:J51)-1=MAX([1]Βοηθητικό!$E$1:$J$1)-4,'[1]ΣΤΟΙΧΕΙΑ ΕΤΟΥΣ 2'!BQ51,IF(MAX([1]Βοηθητικό!E51:J51)-1=MAX([1]Βοηθητικό!$E$1:$J$1)-5,'[1]ΣΤΟΙΧΕΙΑ ΕΤΟΥΣ 1'!BQ51,"")))))</f>
        <v>-56008</v>
      </c>
      <c r="D3886" s="7">
        <f>IF(MAX([1]Βοηθητικό!E51:J51)=MAX([1]Βοηθητικό!$E$1:$J$1),'[1]ΣΤΟΙΧΕΙΑ ΕΤΟΥΣ 6'!BQ51,IF(MAX([1]Βοηθητικό!E51:J51)=MAX([1]Βοηθητικό!$E$1:$J$1)-1,'[1]ΣΤΟΙΧΕΙΑ ΕΤΟΥΣ 5'!BQ51,IF(MAX([1]Βοηθητικό!E51:J51)=MAX([1]Βοηθητικό!$E$1:$J$1)-2,'[1]ΣΤΟΙΧΕΙΑ ΕΤΟΥΣ 4'!BQ51,IF(MAX([1]Βοηθητικό!E51:J51)=MAX([1]Βοηθητικό!$E$1:$J$1)-3,'[1]ΣΤΟΙΧΕΙΑ ΕΤΟΥΣ 3'!BQ51,IF(MAX([1]Βοηθητικό!E51:J51)=MAX([1]Βοηθητικό!$E$1:$J$1)-4,'[1]ΣΤΟΙΧΕΙΑ ΕΤΟΥΣ 2'!BQ51,IF(MAX([1]Βοηθητικό!E51:J51)=MAX([1]Βοηθητικό!$E$1:$J$1)-5,'[1]ΣΤΟΙΧΕΙΑ ΕΤΟΥΣ 1'!BQ51,""))))))</f>
        <v>-91784</v>
      </c>
    </row>
    <row r="3887" spans="1:4" x14ac:dyDescent="0.25">
      <c r="A3887" s="1" t="s">
        <v>55</v>
      </c>
      <c r="B3887" s="6">
        <f>IF(MAX([1]Βοηθητικό!$E$51:$J$51)-2=MAX([1]Βοηθητικό!$E$1:$J$1)-2,'[1]ΣΤΟΙΧΕΙΑ ΕΤΟΥΣ 4'!$BD$51,IF(MAX([1]Βοηθητικό!$E$51:$J$51)-2=MAX([1]Βοηθητικό!$E$1:$J$1)-3,'[1]ΣΤΟΙΧΕΙΑ ΕΤΟΥΣ 3'!$BD$51,IF(MAX([1]Βοηθητικό!$E$51:$J$51)-2=MAX([1]Βοηθητικό!$E$1:$J$1)-4,'[1]ΣΤΟΙΧΕΙΑ ΕΤΟΥΣ 2'!$BD$51,IF(MAX([1]Βοηθητικό!$E$51:$J$51)-2=MAX([1]Βοηθητικό!$E$1:$J$1)-5,'[1]ΣΤΟΙΧΕΙΑ ΕΤΟΥΣ 1'!$BD$51,""))))</f>
        <v>0</v>
      </c>
      <c r="C3887" s="6">
        <f>IF(MAX([1]Βοηθητικό!$E$51:$J$51)-1=MAX([1]Βοηθητικό!$E$1:$J$1)-1,'[1]ΣΤΟΙΧΕΙΑ ΕΤΟΥΣ 5'!$BD$51,IF(MAX([1]Βοηθητικό!$E$51:$J$51)-1=MAX([1]Βοηθητικό!$E$1:$J$1)-2,'[1]ΣΤΟΙΧΕΙΑ ΕΤΟΥΣ 4'!$BD$51,IF(MAX([1]Βοηθητικό!$E$51:$J$51)-1=MAX([1]Βοηθητικό!$E$1:$J$1)-3,'[1]ΣΤΟΙΧΕΙΑ ΕΤΟΥΣ 3'!$BD$51,IF(MAX([1]Βοηθητικό!$E$51:$J$51)-1=MAX([1]Βοηθητικό!$E$1:$J$1)-4,'[1]ΣΤΟΙΧΕΙΑ ΕΤΟΥΣ 2'!$BD$51,IF(MAX([1]Βοηθητικό!$E$51:$J$51)-1=MAX([1]Βοηθητικό!$E$1:$J$1)-5,'[1]ΣΤΟΙΧΕΙΑ ΕΤΟΥΣ 1'!$BD$51,"")))))</f>
        <v>0</v>
      </c>
      <c r="D3887" s="7">
        <f>IF(MAX([1]Βοηθητικό!$E$51:$J$51)=MAX([1]Βοηθητικό!$E$1:$J$1),'[1]ΣΤΟΙΧΕΙΑ ΕΤΟΥΣ 6'!$BD$51,IF(MAX([1]Βοηθητικό!$E$51:$J$51)=MAX([1]Βοηθητικό!$E$1:$J$1)-1,'[1]ΣΤΟΙΧΕΙΑ ΕΤΟΥΣ 5'!$BD$51,IF(MAX([1]Βοηθητικό!$E$51:$J$51)=MAX([1]Βοηθητικό!$E$1:$J$1)-2,'[1]ΣΤΟΙΧΕΙΑ ΕΤΟΥΣ 4'!$BD$51,IF(MAX([1]Βοηθητικό!$E$51:$J$51)=MAX([1]Βοηθητικό!$E$1:$J$1)-3,'[1]ΣΤΟΙΧΕΙΑ ΕΤΟΥΣ 3'!$BD$51,IF(MAX([1]Βοηθητικό!$E$51:$J$51)=MAX([1]Βοηθητικό!$E$1:$J$1)-4,'[1]ΣΤΟΙΧΕΙΑ ΕΤΟΥΣ 2'!$BD$51,IF(MAX([1]Βοηθητικό!$E$51:$J$51)=MAX([1]Βοηθητικό!$E$1:$J$1)-5,'[1]ΣΤΟΙΧΕΙΑ ΕΤΟΥΣ 1'!$BD$51,""))))))</f>
        <v>0</v>
      </c>
    </row>
    <row r="3888" spans="1:4" x14ac:dyDescent="0.25">
      <c r="A3888" s="1" t="s">
        <v>64</v>
      </c>
      <c r="B3888" s="6">
        <f>IF(MAX([1]Βοηθητικό!$E$51:$J$51)-2=MAX([1]Βοηθητικό!$E$1:$J$1)-2,'[1]ΣΤΟΙΧΕΙΑ ΕΤΟΥΣ 4'!$BM$51,IF(MAX([1]Βοηθητικό!$E$51:$J$51)-2=MAX([1]Βοηθητικό!$E$1:$J$1)-3,'[1]ΣΤΟΙΧΕΙΑ ΕΤΟΥΣ 3'!$BM$51,IF(MAX([1]Βοηθητικό!$E$51:$J$51)-2=MAX([1]Βοηθητικό!$E$1:$J$1)-4,'[1]ΣΤΟΙΧΕΙΑ ΕΤΟΥΣ 2'!$BM$51,IF(MAX([1]Βοηθητικό!$E$51:$J$51)-2=MAX([1]Βοηθητικό!$E$1:$J$1)-5,'[1]ΣΤΟΙΧΕΙΑ ΕΤΟΥΣ 1'!$BM$51,""))))</f>
        <v>0</v>
      </c>
      <c r="C3888" s="6">
        <f>IF(MAX([1]Βοηθητικό!$E$51:$J$51)-1=MAX([1]Βοηθητικό!$E$1:$J$1)-1,'[1]ΣΤΟΙΧΕΙΑ ΕΤΟΥΣ 5'!$BM$51,IF(MAX([1]Βοηθητικό!$E$51:$J$51)-1=MAX([1]Βοηθητικό!$E$1:$J$1)-2,'[1]ΣΤΟΙΧΕΙΑ ΕΤΟΥΣ 4'!$BM$51,IF(MAX([1]Βοηθητικό!$E$51:$J$51)-1=MAX([1]Βοηθητικό!$E$1:$J$1)-3,'[1]ΣΤΟΙΧΕΙΑ ΕΤΟΥΣ 3'!$BM$51,IF(MAX([1]Βοηθητικό!$E$51:$J$51)-1=MAX([1]Βοηθητικό!$E$1:$J$1)-4,'[1]ΣΤΟΙΧΕΙΑ ΕΤΟΥΣ 2'!$BM$51,IF(MAX([1]Βοηθητικό!$E$51:$J$51)-1=MAX([1]Βοηθητικό!$E$1:$J$1)-5,'[1]ΣΤΟΙΧΕΙΑ ΕΤΟΥΣ 1'!$BM$51,"")))))</f>
        <v>0</v>
      </c>
      <c r="D3888" s="7">
        <f>IF(MAX([1]Βοηθητικό!$E$51:$J$51)=MAX([1]Βοηθητικό!$E$1:$J$1),'[1]ΣΤΟΙΧΕΙΑ ΕΤΟΥΣ 6'!$BM$51,IF(MAX([1]Βοηθητικό!$E$51:$J$51)=MAX([1]Βοηθητικό!$E$1:$J$1)-1,'[1]ΣΤΟΙΧΕΙΑ ΕΤΟΥΣ 5'!$BM$51,IF(MAX([1]Βοηθητικό!$E$51:$J$51)=MAX([1]Βοηθητικό!$E$1:$J$1)-2,'[1]ΣΤΟΙΧΕΙΑ ΕΤΟΥΣ 4'!$BM$51,IF(MAX([1]Βοηθητικό!$E$51:$J$51)=MAX([1]Βοηθητικό!$E$1:$J$1)-3,'[1]ΣΤΟΙΧΕΙΑ ΕΤΟΥΣ 3'!$BM$51,IF(MAX([1]Βοηθητικό!$E$51:$J$51)=MAX([1]Βοηθητικό!$E$1:$J$1)-4,'[1]ΣΤΟΙΧΕΙΑ ΕΤΟΥΣ 2'!$BM$51,IF(MAX([1]Βοηθητικό!$E$51:$J$51)=MAX([1]Βοηθητικό!$E$1:$J$1)-5,'[1]ΣΤΟΙΧΕΙΑ ΕΤΟΥΣ 1'!$BM$51,""))))))</f>
        <v>0</v>
      </c>
    </row>
    <row r="3889" spans="1:4" x14ac:dyDescent="0.25">
      <c r="A3889" s="1"/>
      <c r="B3889" s="9"/>
      <c r="C3889" s="9"/>
      <c r="D3889" s="9"/>
    </row>
    <row r="3890" spans="1:4" x14ac:dyDescent="0.25">
      <c r="A3890" s="1" t="s">
        <v>176</v>
      </c>
      <c r="B3890" s="1"/>
      <c r="C3890" s="1"/>
      <c r="D3890" s="2" t="s">
        <v>192</v>
      </c>
    </row>
    <row r="3891" spans="1:4" x14ac:dyDescent="0.25">
      <c r="A3891" s="3" t="str">
        <f>"ΚΩΔΙΚΟΣ ICAP" &amp; ": " &amp; '[1]ΣΤΟΙΧΕΙΑ ΕΤΟΥΣ 3'!A$51</f>
        <v>ΚΩΔΙΚΟΣ ICAP: 208274</v>
      </c>
      <c r="B3891" s="1"/>
      <c r="C3891" s="1"/>
      <c r="D3891" s="1"/>
    </row>
    <row r="3892" spans="1:4" x14ac:dyDescent="0.25">
      <c r="A3892" s="3" t="str">
        <f>'[1]ΣΤΟΙΧΕΙΑ ΕΤΟΥΣ 3'!B$51</f>
        <v>ΠΑΤΣΗ ΑΦΟΙ Α.Β.Ε.Ε.</v>
      </c>
      <c r="B3892" s="1"/>
      <c r="C3892" s="1"/>
      <c r="D3892" s="1"/>
    </row>
    <row r="3893" spans="1:4" x14ac:dyDescent="0.25">
      <c r="A3893" s="3" t="s">
        <v>193</v>
      </c>
      <c r="B3893" s="4" t="str">
        <f>RIGHT(B3872,4)</f>
        <v>2017</v>
      </c>
      <c r="C3893" s="4" t="str">
        <f>RIGHT(C3872,4)</f>
        <v>2018</v>
      </c>
      <c r="D3893" s="4" t="str">
        <f>RIGHT(D3872,4)</f>
        <v>2019</v>
      </c>
    </row>
    <row r="3894" spans="1:4" x14ac:dyDescent="0.25">
      <c r="A3894" s="1" t="s">
        <v>194</v>
      </c>
      <c r="B3894" s="10">
        <f>IF(B3858&lt;=0,"-",IF(OR(B3885/B3858*100&lt;-500,B3885/B3858*100&gt;500),"-",B3885/B3858*100))</f>
        <v>-7.6042989494707003</v>
      </c>
      <c r="C3894" s="10">
        <f>IF(C3858&lt;=0,"-",IF(OR(C3885/C3858*100&lt;-500,C3885/C3858*100&gt;500),"-",C3885/C3858*100))</f>
        <v>-4.8698537457191238</v>
      </c>
      <c r="D3894" s="10">
        <f>IF(D3858&lt;=0,"-",IF(OR(D3885/D3858*100&lt;-500,D3885/D3858*100&gt;500),"-",D3885/D3858*100))</f>
        <v>-5.999793240488895</v>
      </c>
    </row>
    <row r="3895" spans="1:4" x14ac:dyDescent="0.25">
      <c r="A3895" s="1" t="s">
        <v>195</v>
      </c>
      <c r="B3895" s="10">
        <f>IF(B3870=0,"-",IF(OR(B3885/B3870*100&lt;-500,B3885/B3870*100&gt;500),"-",B3885/B3870*100))</f>
        <v>-6.2100020461291745</v>
      </c>
      <c r="C3895" s="10">
        <f>IF(C3870=0,"-",IF(OR(C3885/C3870*100&lt;-500,C3885/C3870*100&gt;500),"-",C3885/C3870*100))</f>
        <v>-4.07023169854505</v>
      </c>
      <c r="D3895" s="10">
        <f>IF(D3870=0,"-",IF(OR(D3885/D3870*100&lt;-500,D3885/D3870*100&gt;500),"-",D3885/D3870*100))</f>
        <v>-4.7345977543805757</v>
      </c>
    </row>
    <row r="3896" spans="1:4" x14ac:dyDescent="0.25">
      <c r="A3896" s="1" t="s">
        <v>196</v>
      </c>
      <c r="B3896" s="10">
        <f>IF(B3873=0,"-",IF(OR(B3875/B3873*100&lt;-500,B3875/B3873*100&gt;99),"-",B3875/B3873*100))</f>
        <v>24.843383595915881</v>
      </c>
      <c r="C3896" s="10">
        <f>IF(C3873=0,"-",IF(OR(C3875/C3873*100&lt;-500,C3875/C3873*100&gt;99),"-",C3875/C3873*100))</f>
        <v>23.053865959777372</v>
      </c>
      <c r="D3896" s="10">
        <f>IF(D3873=0,"-",IF(OR(D3875/D3873*100&lt;-500,D3875/D3873*100&gt;99),"-",D3875/D3873*100))</f>
        <v>25.130183225677992</v>
      </c>
    </row>
    <row r="3897" spans="1:4" x14ac:dyDescent="0.25">
      <c r="A3897" s="1" t="s">
        <v>197</v>
      </c>
      <c r="B3897" s="10">
        <f>IF(B3873=0,"-",IF(OR(B3879/B3873*100&lt;-500,B3879/B3873*100&gt;500),"-",B3879/B3873*100))</f>
        <v>-10.195334370139969</v>
      </c>
      <c r="C3897" s="10">
        <f>IF(C3873=0,"-",IF(OR(C3879/C3873*100&lt;-500,C3879/C3873*100&gt;500),"-",C3879/C3873*100))</f>
        <v>-5.3544723998917894</v>
      </c>
      <c r="D3897" s="10">
        <f>IF(D3873=0,"-",IF(OR(D3879/D3873*100&lt;-500,D3879/D3873*100&gt;500),"-",D3879/D3873*100))</f>
        <v>-6.726261123679909</v>
      </c>
    </row>
    <row r="3898" spans="1:4" x14ac:dyDescent="0.25">
      <c r="A3898" s="1" t="s">
        <v>198</v>
      </c>
      <c r="B3898" s="10">
        <f>IF(B3873=0,"-",IF(OR(B3885/B3873*100&lt;-500,B3885/B3873*100&gt;500),"-",B3885/B3873*100))</f>
        <v>-10.195334370139969</v>
      </c>
      <c r="C3898" s="10">
        <f>IF(C3873=0,"-",IF(OR(C3885/C3873*100&lt;-500,C3885/C3873*100&gt;500),"-",C3885/C3873*100))</f>
        <v>-5.3544723998917894</v>
      </c>
      <c r="D3898" s="10">
        <f>IF(D3873=0,"-",IF(OR(D3885/D3873*100&lt;-500,D3885/D3873*100&gt;500),"-",D3885/D3873*100))</f>
        <v>-6.726261123679909</v>
      </c>
    </row>
    <row r="3899" spans="1:4" x14ac:dyDescent="0.25">
      <c r="A3899" s="1" t="s">
        <v>199</v>
      </c>
      <c r="B3899" s="10">
        <f>IF(B3873=0,"-",IF(OR(B3886/B3873*100&lt;-500,B3886/B3873*100&gt;500),"-",B3886/B3873*100))</f>
        <v>-5.4631956183650008</v>
      </c>
      <c r="C3899" s="10">
        <f t="shared" ref="C3899:D3899" si="45">IF(C3873=0,"-",IF(OR(C3886/C3873*100&lt;-500,C3886/C3873*100&gt;500),"-",C3886/C3873*100))</f>
        <v>-1.3028076379214533</v>
      </c>
      <c r="D3899" s="10">
        <f t="shared" si="45"/>
        <v>-2.3074855763296189</v>
      </c>
    </row>
    <row r="3900" spans="1:4" x14ac:dyDescent="0.25">
      <c r="A3900" s="1" t="s">
        <v>200</v>
      </c>
      <c r="B3900" s="10">
        <f>IF(B3858&lt;=0,"-",IF(OR((B3862+B3865)/B3858&lt;=0,(B3862+B3865)/B3858&gt;100),"-",(B3862+B3865)/B3858))</f>
        <v>0.22452438710718628</v>
      </c>
      <c r="C3900" s="10">
        <f>IF(C3858&lt;=0,"-",IF(OR((C3862+C3865)/C3858&lt;=0,(C3862+C3865)/C3858&gt;100),"-",(C3862+C3865)/C3858))</f>
        <v>0.19645614952581389</v>
      </c>
      <c r="D3900" s="10">
        <f>IF(D3858&lt;=0,"-",IF(OR((D3862+D3865)/D3858&lt;=0,(D3862+D3865)/D3858&gt;100),"-",(D3862+D3865)/D3858))</f>
        <v>0.26722343728941422</v>
      </c>
    </row>
    <row r="3901" spans="1:4" x14ac:dyDescent="0.25">
      <c r="A3901" s="1" t="s">
        <v>201</v>
      </c>
      <c r="B3901" s="10" t="str">
        <f>IF(B3877=0,"-",IF((B3877+B3885)&lt;=0,"-",IF(OR((B3877+B3885)/B3877&lt;=0,(B3877+B3885)/B3877&gt;1000),"-",(B3877+B3885)/B3877)))</f>
        <v>-</v>
      </c>
      <c r="C3901" s="10" t="str">
        <f>IF(C3877=0,"-",IF((C3877+C3885)&lt;=0,"-",IF(OR((C3877+C3885)/C3877&lt;=0,(C3877+C3885)/C3877&gt;1000),"-",(C3877+C3885)/C3877)))</f>
        <v>-</v>
      </c>
      <c r="D3901" s="10" t="str">
        <f>IF(D3877=0,"-",IF((D3877+D3885)&lt;=0,"-",IF(OR((D3877+D3885)/D3877&lt;=0,(D3877+D3885)/D3877&gt;1000),"-",(D3877+D3885)/D3877)))</f>
        <v>-</v>
      </c>
    </row>
    <row r="3902" spans="1:4" x14ac:dyDescent="0.25">
      <c r="A3902" s="1" t="s">
        <v>202</v>
      </c>
      <c r="B3902" s="10">
        <f>IF(B3858&lt;=0,"-",IF(B3866=0,"-",IF(OR(B3866/B3858*100&lt;0,B3866/B3858*100&gt;1000),"-",B3866/B3858*100)))</f>
        <v>0.31912286099021087</v>
      </c>
      <c r="C3902" s="10">
        <f>IF(C3858&lt;=0,"-",IF(C3866=0,"-",IF(OR(C3866/C3858*100&lt;0,C3866/C3858*100&gt;1000),"-",C3866/C3858*100)))</f>
        <v>0.24921533135484286</v>
      </c>
      <c r="D3902" s="10">
        <f>IF(D3858&lt;=0,"-",IF(D3866=0,"-",IF(OR(D3866/D3858*100&lt;0,D3866/D3858*100&gt;1000),"-",D3866/D3858*100)))</f>
        <v>0.74473789195447615</v>
      </c>
    </row>
    <row r="3903" spans="1:4" x14ac:dyDescent="0.25">
      <c r="A3903" s="1" t="s">
        <v>81</v>
      </c>
      <c r="B3903" s="10">
        <f>IF(B3865=0,"-",IF(OR((B3846+B3850+B3854)/B3865&lt;0,(B3846+B3850+B3854)/B3865&gt;50),"-",(B3846+B3850+B3854)/B3865))</f>
        <v>3.5362250476875898</v>
      </c>
      <c r="C3903" s="10">
        <f>IF(C3865=0,"-",IF(OR((C3846+C3850+C3854)/C3865&lt;0,(C3846+C3850+C3854)/C3865&gt;50),"-",(C3846+C3850+C3854)/C3865))</f>
        <v>3.7141606433660415</v>
      </c>
      <c r="D3903" s="10">
        <f>IF(D3865=0,"-",IF(OR((D3846+D3850+D3854)/D3865&lt;0,(D3846+D3850+D3854)/D3865&gt;50),"-",(D3846+D3850+D3854)/D3865))</f>
        <v>2.9882110662237986</v>
      </c>
    </row>
    <row r="3904" spans="1:4" x14ac:dyDescent="0.25">
      <c r="A3904" s="1" t="s">
        <v>203</v>
      </c>
      <c r="B3904" s="10">
        <f>IF(B3865=0,"-",IF(OR((B3850+B3854)/B3865&lt;0,(B3850+B3854)/B3865&gt;30),"-",(B3850+B3854)/B3865))</f>
        <v>0.56932108865174624</v>
      </c>
      <c r="C3904" s="10">
        <f>IF(C3865=0,"-",IF(OR((C3850+C3854)/C3865&lt;0,(C3850+C3854)/C3865&gt;30),"-",(C3850+C3854)/C3865))</f>
        <v>0.52160742438209118</v>
      </c>
      <c r="D3904" s="10">
        <f>IF(D3865=0,"-",IF(OR((D3850+D3854)/D3865&lt;0,(D3850+D3854)/D3865&gt;30),"-",(D3850+D3854)/D3865))</f>
        <v>0.23452324806608785</v>
      </c>
    </row>
    <row r="3905" spans="1:4" x14ac:dyDescent="0.25">
      <c r="A3905" s="1" t="s">
        <v>204</v>
      </c>
      <c r="B3905" s="10">
        <f>IF(B3865=0,"-",IF(OR((B3852+B3854)/B3865&lt;0,(B3852+B3854)/B3865&gt;15),"-",(B3852+B3854)/B3865))</f>
        <v>4.3674913946699513E-2</v>
      </c>
      <c r="C3905" s="10">
        <f>IF(C3865=0,"-",IF(OR((C3852+C3854)/C3865&lt;0,(C3852+C3854)/C3865&gt;15),"-",(C3852+C3854)/C3865))</f>
        <v>0.10303182370323148</v>
      </c>
      <c r="D3905" s="10">
        <f>IF(D3865=0,"-",IF(OR((D3852+D3854)/D3865&lt;0,(D3852+D3854)/D3865&gt;15),"-",(D3852+D3854)/D3865))</f>
        <v>1.6940717976949144E-2</v>
      </c>
    </row>
    <row r="3906" spans="1:4" x14ac:dyDescent="0.25">
      <c r="A3906" s="1" t="s">
        <v>205</v>
      </c>
      <c r="B3906" s="8">
        <f>IF((B3846+B3850+B3854)-B3865=0,"-",(B3846+B3850+B3854)-B3865)</f>
        <v>2822750</v>
      </c>
      <c r="C3906" s="8">
        <f>IF((C3846+C3850+C3854)-C3865=0,"-",(C3846+C3850+C3854)-C3865)</f>
        <v>2520413</v>
      </c>
      <c r="D3906" s="8">
        <f>IF((D3846+D3850+D3854)-D3865=0,"-",(D3846+D3850+D3854)-D3865)</f>
        <v>2369204</v>
      </c>
    </row>
    <row r="3907" spans="1:4" x14ac:dyDescent="0.25">
      <c r="A3907" s="1" t="s">
        <v>206</v>
      </c>
      <c r="B3907" s="11">
        <f>IF(B3873=0,"-",IF(OR(B3851/B3873*365&lt;=0,B3851/B3873*365&gt;720),"-",B3851/B3873*365))</f>
        <v>40.146791534248429</v>
      </c>
      <c r="C3907" s="11">
        <f>IF(C3873=0,"-",IF(OR(C3851/C3873*365&lt;=0,C3851/C3873*365&gt;720),"-",C3851/C3873*365))</f>
        <v>20.817963755951062</v>
      </c>
      <c r="D3907" s="11">
        <f>IF(D3873=0,"-",IF(OR(D3851/D3873*365&lt;=0,D3851/D3873*365&gt;720),"-",D3851/D3873*365))</f>
        <v>10.101758243471103</v>
      </c>
    </row>
    <row r="3908" spans="1:4" x14ac:dyDescent="0.25">
      <c r="A3908" s="1" t="s">
        <v>207</v>
      </c>
      <c r="B3908" s="11">
        <f>IF(B3874=0,"-",IF(OR(B3867/B3874*365&lt;=0,B3867/B3874*365&gt;720),"-",B3867/B3874*365))</f>
        <v>119.87896800262565</v>
      </c>
      <c r="C3908" s="11">
        <f>IF(C3874=0,"-",IF(OR(C3867/C3874*365&lt;=0,C3867/C3874*365&gt;720),"-",C3867/C3874*365))</f>
        <v>79.762746029845843</v>
      </c>
      <c r="D3908" s="11">
        <f>IF(D3874=0,"-",IF(OR(D3867/D3874*365&lt;=0,D3867/D3874*365&gt;720),"-",D3867/D3874*365))</f>
        <v>119.81907571651296</v>
      </c>
    </row>
    <row r="3909" spans="1:4" x14ac:dyDescent="0.25">
      <c r="A3909" s="1" t="s">
        <v>208</v>
      </c>
      <c r="B3909" s="11">
        <f>IF(B3874=0,"-",IF(OR(B3846/B3874*365&lt;=0,B3846/B3874*365&gt;720),"-",B3846/B3874*365))</f>
        <v>433.74546195237531</v>
      </c>
      <c r="C3909" s="11">
        <f>IF(C3874=0,"-",IF(OR(C3846/C3874*365&lt;=0,C3846/C3874*365&gt;720),"-",C3846/C3874*365))</f>
        <v>327.12263734562862</v>
      </c>
      <c r="D3909" s="11">
        <f>IF(D3874=0,"-",IF(OR(D3846/D3874*365&lt;=0,D3846/D3874*365&gt;720),"-",D3846/D3874*365))</f>
        <v>402.17288115218287</v>
      </c>
    </row>
    <row r="3910" spans="1:4" x14ac:dyDescent="0.25">
      <c r="A3910" s="1" t="s">
        <v>209</v>
      </c>
      <c r="B3910" s="10">
        <f>IF(OR(B3870=0,B3873=0),"-",IF(OR(B3873/B3870&lt;=0,B3873/B3870&gt;100),"-",B3873/B3870))</f>
        <v>0.60910234237309469</v>
      </c>
      <c r="C3910" s="10">
        <f>IF(OR(C3870=0,C3873=0),"-",IF(OR(C3873/C3870&lt;=0,C3873/C3870&gt;100),"-",C3873/C3870))</f>
        <v>0.76015551011660965</v>
      </c>
      <c r="D3910" s="10">
        <f>IF(OR(D3870=0,D3873=0),"-",IF(OR(D3873/D3870&lt;=0,D3873/D3870&gt;100),"-",D3873/D3870))</f>
        <v>0.70389740560507652</v>
      </c>
    </row>
    <row r="3911" spans="1:4" x14ac:dyDescent="0.25">
      <c r="A3911" s="1" t="s">
        <v>210</v>
      </c>
      <c r="B3911" s="8">
        <f>IF(OR(B3909="-",B3907="-",B3908="-"),"-",(B3909+B3907)-B3908)</f>
        <v>354.01328548399812</v>
      </c>
      <c r="C3911" s="8">
        <f>IF(OR(C3909="-",C3907="-",C3908="-"),"-",(C3909+C3907)-C3908)</f>
        <v>268.1778550717338</v>
      </c>
      <c r="D3911" s="8">
        <f>IF(OR(D3909="-",D3907="-",D3908="-"),"-",(D3909+D3907)-D3908)</f>
        <v>292.45556367914105</v>
      </c>
    </row>
    <row r="3912" spans="1:4" x14ac:dyDescent="0.25">
      <c r="A3912" s="1" t="s">
        <v>211</v>
      </c>
      <c r="B3912" s="10">
        <f>IF(B3835=0,"-",(B3835/B3855)*100)</f>
        <v>35.161065950927828</v>
      </c>
      <c r="C3912" s="10">
        <f>IF(C3835=0,"-",(C3835/C3855)*100)</f>
        <v>39.014069962931345</v>
      </c>
      <c r="D3912" s="10">
        <f>IF(D3835=0,"-",(D3835/D3855)*100)</f>
        <v>36.986642689420272</v>
      </c>
    </row>
    <row r="3913" spans="1:4" x14ac:dyDescent="0.25">
      <c r="A3913" s="1" t="s">
        <v>212</v>
      </c>
      <c r="B3913" s="10">
        <f>IF(B3866=0,"-",IF(B3866/B3873&gt;10,"-",(B3866/B3873)*100))</f>
        <v>0.42785854351206976</v>
      </c>
      <c r="C3913" s="10">
        <f>IF(C3866=0,"-",IF(C3866/C3873&gt;10,"-",(C3866/C3873)*100))</f>
        <v>0.27401574729886302</v>
      </c>
      <c r="D3913" s="10">
        <f>IF(D3866=0,"-",IF(D3866/D3873&gt;10,"-",(D3866/D3873)*100))</f>
        <v>0.83491235934265928</v>
      </c>
    </row>
    <row r="3914" spans="1:4" x14ac:dyDescent="0.25">
      <c r="A3914" s="1"/>
      <c r="B3914" s="1"/>
      <c r="C3914" s="1"/>
      <c r="D3914" s="1"/>
    </row>
    <row r="3915" spans="1:4" x14ac:dyDescent="0.25">
      <c r="A3915" s="1" t="s">
        <v>176</v>
      </c>
      <c r="B3915" s="1"/>
      <c r="C3915" s="1"/>
      <c r="D3915" s="2" t="s">
        <v>177</v>
      </c>
    </row>
    <row r="3916" spans="1:4" x14ac:dyDescent="0.25">
      <c r="A3916" s="3" t="str">
        <f>"ΚΩΔΙΚΟΣ ICAP" &amp; ": " &amp; '[1]ΣΤΟΙΧΕΙΑ ΕΤΟΥΣ 3'!A$52</f>
        <v>ΚΩΔΙΚΟΣ ICAP: 88907</v>
      </c>
      <c r="B3916" s="1"/>
      <c r="C3916" s="1"/>
      <c r="D3916" s="2"/>
    </row>
    <row r="3917" spans="1:4" x14ac:dyDescent="0.25">
      <c r="A3917" s="3" t="str">
        <f>'[1]ΣΤΟΙΧΕΙΑ ΕΤΟΥΣ 3'!B$52</f>
        <v>ΠΕΛΕΤΙΔΗΣ, Ι., Α.Β.Ε.Ε.</v>
      </c>
      <c r="B3917" s="1"/>
      <c r="C3917" s="1"/>
      <c r="D3917" s="1"/>
    </row>
    <row r="3918" spans="1:4" x14ac:dyDescent="0.25">
      <c r="A3918" s="1" t="s">
        <v>178</v>
      </c>
      <c r="B3918" s="2" t="s">
        <v>179</v>
      </c>
      <c r="C3918" s="2" t="s">
        <v>179</v>
      </c>
      <c r="D3918" s="2" t="s">
        <v>179</v>
      </c>
    </row>
    <row r="3919" spans="1:4" x14ac:dyDescent="0.25">
      <c r="A3919" s="3" t="s">
        <v>180</v>
      </c>
      <c r="B3919" s="4" t="str">
        <f>IF(MAX([1]Βοηθητικό!$E$52:$J$52)-2=MAX([1]Βοηθητικό!$E$1:$J$1)-2,RIGHT('[1]ΣΤΟΙΧΕΙΑ ΕΤΟΥΣ 4'!$F$52,10),IF(MAX([1]Βοηθητικό!$E$52:$J$52)-2=MAX([1]Βοηθητικό!$E$1:$J$1)-3,RIGHT('[1]ΣΤΟΙΧΕΙΑ ΕΤΟΥΣ 3'!$F$52,10),IF(MAX([1]Βοηθητικό!$E$52:$J$52)-2=MAX([1]Βοηθητικό!$E$1:$J$1)-4,RIGHT('[1]ΣΤΟΙΧΕΙΑ ΕΤΟΥΣ 2'!$F$52,10),IF(MAX([1]Βοηθητικό!$E$52:$J$52)-2=MAX([1]Βοηθητικό!$E$1:$J$1)-5,RIGHT('[1]ΣΤΟΙΧΕΙΑ ΕΤΟΥΣ 1'!$F$52,10),""))))</f>
        <v>31/12/2017</v>
      </c>
      <c r="C3919" s="17" t="str">
        <f>IF(MAX([1]Βοηθητικό!$E$52:$J$52)-1=MAX([1]Βοηθητικό!$E$1:$J$1)-1,RIGHT('[1]ΣΤΟΙΧΕΙΑ ΕΤΟΥΣ 5'!$F$52,10),IF(MAX([1]Βοηθητικό!$E$52:$J$52)-1=MAX([1]Βοηθητικό!$E$1:$J$1)-2,RIGHT('[1]ΣΤΟΙΧΕΙΑ ΕΤΟΥΣ 4'!$F$52,10),IF(MAX([1]Βοηθητικό!$E$52:$J$52)-1=MAX([1]Βοηθητικό!$E$1:$J$1)-3,RIGHT('[1]ΣΤΟΙΧΕΙΑ ΕΤΟΥΣ 3'!$F$52,10),IF(MAX([1]Βοηθητικό!$E$52:$J$52)-1=MAX([1]Βοηθητικό!$E$1:$J$1)-4,RIGHT('[1]ΣΤΟΙΧΕΙΑ ΕΤΟΥΣ 2'!$F$52,10),IF(MAX([1]Βοηθητικό!$E$52:$J$52)-1=MAX([1]Βοηθητικό!$E$1:$J$1)-5,RIGHT('[1]ΣΤΟΙΧΕΙΑ ΕΤΟΥΣ 1'!$F$52,10),"")))))</f>
        <v>31/12/2018</v>
      </c>
      <c r="D3919" s="5" t="str">
        <f>IF(MAX([1]Βοηθητικό!$E$52:$J$52)=MAX([1]Βοηθητικό!$E$1:$J$1),RIGHT('[1]ΣΤΟΙΧΕΙΑ ΕΤΟΥΣ 6'!$F$52,10),IF(MAX([1]Βοηθητικό!$E$52:$J$52)=MAX([1]Βοηθητικό!$E$1:$J$1)-1,RIGHT('[1]ΣΤΟΙΧΕΙΑ ΕΤΟΥΣ 5'!$F$52,10),IF(MAX([1]Βοηθητικό!$E$52:$J$52)=MAX([1]Βοηθητικό!$E$1:$J$1)-2,RIGHT('[1]ΣΤΟΙΧΕΙΑ ΕΤΟΥΣ 4'!$F$52,10),IF(MAX([1]Βοηθητικό!$E$52:$J$52)=MAX([1]Βοηθητικό!$E$1:$J$1)-3,RIGHT('[1]ΣΤΟΙΧΕΙΑ ΕΤΟΥΣ 3'!$F$52,10),IF(MAX([1]Βοηθητικό!$E$52:$J$52)=MAX([1]Βοηθητικό!$E$1:$J$1)-4,RIGHT('[1]ΣΤΟΙΧΕΙΑ ΕΤΟΥΣ 2'!$F$52,10),IF(MAX([1]Βοηθητικό!$E$52:$J$52)=MAX([1]Βοηθητικό!$E$1:$J$1)-5,RIGHT('[1]ΣΤΟΙΧΕΙΑ ΕΤΟΥΣ 1'!$F$52,10),""))))))</f>
        <v>31/12/2019</v>
      </c>
    </row>
    <row r="3920" spans="1:4" x14ac:dyDescent="0.25">
      <c r="A3920" s="1" t="s">
        <v>6</v>
      </c>
      <c r="B3920" s="6">
        <f>IF(MAX([1]Βοηθητικό!$E$52:$J$52)-2=MAX([1]Βοηθητικό!$E$1:$J$1)-2,'[1]ΣΤΟΙΧΕΙΑ ΕΤΟΥΣ 4'!$G$52,IF(MAX([1]Βοηθητικό!$E$52:$J$52)-2=MAX([1]Βοηθητικό!$E$1:$J$1)-3,'[1]ΣΤΟΙΧΕΙΑ ΕΤΟΥΣ 3'!$G$52,IF(MAX([1]Βοηθητικό!$E$52:$J$52)-2=MAX([1]Βοηθητικό!$E$1:$J$1)-4,'[1]ΣΤΟΙΧΕΙΑ ΕΤΟΥΣ 2'!$G$52,IF(MAX([1]Βοηθητικό!$E$52:$J$52)-2=MAX([1]Βοηθητικό!$E$1:$J$1)-5,'[1]ΣΤΟΙΧΕΙΑ ΕΤΟΥΣ 1'!$G$52,""))))</f>
        <v>177195</v>
      </c>
      <c r="C3920" s="6">
        <f>IF(MAX([1]Βοηθητικό!$E$52:$J$52)-1=MAX([1]Βοηθητικό!$E$1:$J$1)-1,'[1]ΣΤΟΙΧΕΙΑ ΕΤΟΥΣ 5'!$G$52,IF(MAX([1]Βοηθητικό!$E$52:$J$52)-1=MAX([1]Βοηθητικό!$E$1:$J$1)-2,'[1]ΣΤΟΙΧΕΙΑ ΕΤΟΥΣ 4'!$G$52,IF(MAX([1]Βοηθητικό!$E$52:$J$52)-1=MAX([1]Βοηθητικό!$E$1:$J$1)-3,'[1]ΣΤΟΙΧΕΙΑ ΕΤΟΥΣ 3'!$G$52,IF(MAX([1]Βοηθητικό!$E$52:$J$52)-1=MAX([1]Βοηθητικό!$E$1:$J$1)-4,'[1]ΣΤΟΙΧΕΙΑ ΕΤΟΥΣ 2'!$G$52,IF(MAX([1]Βοηθητικό!$E$52:$J$52)-1=MAX([1]Βοηθητικό!$E$1:$J$1)-5,'[1]ΣΤΟΙΧΕΙΑ ΕΤΟΥΣ 1'!$G$52,"")))))</f>
        <v>168793</v>
      </c>
      <c r="D3920" s="7">
        <f>IF(MAX([1]Βοηθητικό!$E$52:$J$52)=MAX([1]Βοηθητικό!$E$1:$J$1),'[1]ΣΤΟΙΧΕΙΑ ΕΤΟΥΣ 6'!$G$52,IF(MAX([1]Βοηθητικό!$E$52:$J$52)=MAX([1]Βοηθητικό!$E$1:$J$1)-1,'[1]ΣΤΟΙΧΕΙΑ ΕΤΟΥΣ 5'!$G$52,IF(MAX([1]Βοηθητικό!$E$52:$J$52)=MAX([1]Βοηθητικό!$E$1:$J$1)-2,'[1]ΣΤΟΙΧΕΙΑ ΕΤΟΥΣ 4'!$G$52,IF(MAX([1]Βοηθητικό!$E$52:$J$52)=MAX([1]Βοηθητικό!$E$1:$J$1)-3,'[1]ΣΤΟΙΧΕΙΑ ΕΤΟΥΣ 3'!$G$52,IF(MAX([1]Βοηθητικό!$E$52:$J$52)=MAX([1]Βοηθητικό!$E$1:$J$1)-4,'[1]ΣΤΟΙΧΕΙΑ ΕΤΟΥΣ 2'!$G$52,IF(MAX([1]Βοηθητικό!$E$52:$J$52)=MAX([1]Βοηθητικό!$E$1:$J$1)-5,'[1]ΣΤΟΙΧΕΙΑ ΕΤΟΥΣ 1'!$G$52,""))))))</f>
        <v>156897</v>
      </c>
    </row>
    <row r="3921" spans="1:4" x14ac:dyDescent="0.25">
      <c r="A3921" s="1" t="s">
        <v>7</v>
      </c>
      <c r="B3921" s="6">
        <f>IF(MAX([1]Βοηθητικό!$E$52:$J$52)-2=MAX([1]Βοηθητικό!$E$1:$J$1)-2,'[1]ΣΤΟΙΧΕΙΑ ΕΤΟΥΣ 4'!$H$52,IF(MAX([1]Βοηθητικό!$E$52:$J$52)-2=MAX([1]Βοηθητικό!$E$1:$J$1)-3,'[1]ΣΤΟΙΧΕΙΑ ΕΤΟΥΣ 3'!$H$52,IF(MAX([1]Βοηθητικό!$E$52:$J$52)-2=MAX([1]Βοηθητικό!$E$1:$J$1)-4,'[1]ΣΤΟΙΧΕΙΑ ΕΤΟΥΣ 2'!$H$52,IF(MAX([1]Βοηθητικό!$E$52:$J$52)-2=MAX([1]Βοηθητικό!$E$1:$J$1)-5,'[1]ΣΤΟΙΧΕΙΑ ΕΤΟΥΣ 1'!$H$52,""))))</f>
        <v>0</v>
      </c>
      <c r="C3921" s="6">
        <f>IF(MAX([1]Βοηθητικό!$E$52:$J$52)-1=MAX([1]Βοηθητικό!$E$1:$J$1)-1,'[1]ΣΤΟΙΧΕΙΑ ΕΤΟΥΣ 5'!$H$52,IF(MAX([1]Βοηθητικό!$E$52:$J$52)-1=MAX([1]Βοηθητικό!$E$1:$J$1)-2,'[1]ΣΤΟΙΧΕΙΑ ΕΤΟΥΣ 4'!$H$52,IF(MAX([1]Βοηθητικό!$E$52:$J$52)-1=MAX([1]Βοηθητικό!$E$1:$J$1)-3,'[1]ΣΤΟΙΧΕΙΑ ΕΤΟΥΣ 3'!$H$52,IF(MAX([1]Βοηθητικό!$E$52:$J$52)-1=MAX([1]Βοηθητικό!$E$1:$J$1)-4,'[1]ΣΤΟΙΧΕΙΑ ΕΤΟΥΣ 2'!$H$52,IF(MAX([1]Βοηθητικό!$E$52:$J$52)-1=MAX([1]Βοηθητικό!$E$1:$J$1)-5,'[1]ΣΤΟΙΧΕΙΑ ΕΤΟΥΣ 1'!$H$52,"")))))</f>
        <v>0</v>
      </c>
      <c r="D3921" s="7">
        <f>IF(MAX([1]Βοηθητικό!$E$52:$J$52)=MAX([1]Βοηθητικό!$E$1:$J$1),'[1]ΣΤΟΙΧΕΙΑ ΕΤΟΥΣ 6'!$H$52,IF(MAX([1]Βοηθητικό!$E$52:$J$52)=MAX([1]Βοηθητικό!$E$1:$J$1)-1,'[1]ΣΤΟΙΧΕΙΑ ΕΤΟΥΣ 5'!$H$52,IF(MAX([1]Βοηθητικό!$E$52:$J$52)=MAX([1]Βοηθητικό!$E$1:$J$1)-2,'[1]ΣΤΟΙΧΕΙΑ ΕΤΟΥΣ 4'!$H$52,IF(MAX([1]Βοηθητικό!$E$52:$J$52)=MAX([1]Βοηθητικό!$E$1:$J$1)-3,'[1]ΣΤΟΙΧΕΙΑ ΕΤΟΥΣ 3'!$H$52,IF(MAX([1]Βοηθητικό!$E$52:$J$52)=MAX([1]Βοηθητικό!$E$1:$J$1)-4,'[1]ΣΤΟΙΧΕΙΑ ΕΤΟΥΣ 2'!$H$52,IF(MAX([1]Βοηθητικό!$E$52:$J$52)=MAX([1]Βοηθητικό!$E$1:$J$1)-5,'[1]ΣΤΟΙΧΕΙΑ ΕΤΟΥΣ 1'!$H$52,""))))))</f>
        <v>0</v>
      </c>
    </row>
    <row r="3922" spans="1:4" x14ac:dyDescent="0.25">
      <c r="A3922" s="1" t="s">
        <v>8</v>
      </c>
      <c r="B3922" s="6">
        <f>IF(MAX([1]Βοηθητικό!$E$52:$J$52)-2=MAX([1]Βοηθητικό!$E$1:$J$1)-2,'[1]ΣΤΟΙΧΕΙΑ ΕΤΟΥΣ 4'!$I$52,IF(MAX([1]Βοηθητικό!$E$52:$J$52)-2=MAX([1]Βοηθητικό!$E$1:$J$1)-3,'[1]ΣΤΟΙΧΕΙΑ ΕΤΟΥΣ 3'!$I$52,IF(MAX([1]Βοηθητικό!$E$52:$J$52)-2=MAX([1]Βοηθητικό!$E$1:$J$1)-4,'[1]ΣΤΟΙΧΕΙΑ ΕΤΟΥΣ 2'!$I$52,IF(MAX([1]Βοηθητικό!$E$52:$J$52)-2=MAX([1]Βοηθητικό!$E$1:$J$1)-5,'[1]ΣΤΟΙΧΕΙΑ ΕΤΟΥΣ 1'!$I$52,""))))</f>
        <v>1809137</v>
      </c>
      <c r="C3922" s="6">
        <f>IF(MAX([1]Βοηθητικό!$E$52:$J$52)-1=MAX([1]Βοηθητικό!$E$1:$J$1)-1,'[1]ΣΤΟΙΧΕΙΑ ΕΤΟΥΣ 5'!$I$52,IF(MAX([1]Βοηθητικό!$E$52:$J$52)-1=MAX([1]Βοηθητικό!$E$1:$J$1)-2,'[1]ΣΤΟΙΧΕΙΑ ΕΤΟΥΣ 4'!$I$52,IF(MAX([1]Βοηθητικό!$E$52:$J$52)-1=MAX([1]Βοηθητικό!$E$1:$J$1)-3,'[1]ΣΤΟΙΧΕΙΑ ΕΤΟΥΣ 3'!$I$52,IF(MAX([1]Βοηθητικό!$E$52:$J$52)-1=MAX([1]Βοηθητικό!$E$1:$J$1)-4,'[1]ΣΤΟΙΧΕΙΑ ΕΤΟΥΣ 2'!$I$52,IF(MAX([1]Βοηθητικό!$E$52:$J$52)-1=MAX([1]Βοηθητικό!$E$1:$J$1)-5,'[1]ΣΤΟΙΧΕΙΑ ΕΤΟΥΣ 1'!$I$52,"")))))</f>
        <v>1811467</v>
      </c>
      <c r="D3922" s="7">
        <f>IF(MAX([1]Βοηθητικό!$E$52:$J$52)=MAX([1]Βοηθητικό!$E$1:$J$1),'[1]ΣΤΟΙΧΕΙΑ ΕΤΟΥΣ 6'!$I$52,IF(MAX([1]Βοηθητικό!$E$52:$J$52)=MAX([1]Βοηθητικό!$E$1:$J$1)-1,'[1]ΣΤΟΙΧΕΙΑ ΕΤΟΥΣ 5'!$I$52,IF(MAX([1]Βοηθητικό!$E$52:$J$52)=MAX([1]Βοηθητικό!$E$1:$J$1)-2,'[1]ΣΤΟΙΧΕΙΑ ΕΤΟΥΣ 4'!$I$52,IF(MAX([1]Βοηθητικό!$E$52:$J$52)=MAX([1]Βοηθητικό!$E$1:$J$1)-3,'[1]ΣΤΟΙΧΕΙΑ ΕΤΟΥΣ 3'!$I$52,IF(MAX([1]Βοηθητικό!$E$52:$J$52)=MAX([1]Βοηθητικό!$E$1:$J$1)-4,'[1]ΣΤΟΙΧΕΙΑ ΕΤΟΥΣ 2'!$I$52,IF(MAX([1]Βοηθητικό!$E$52:$J$52)=MAX([1]Βοηθητικό!$E$1:$J$1)-5,'[1]ΣΤΟΙΧΕΙΑ ΕΤΟΥΣ 1'!$I$52,""))))))</f>
        <v>1811467</v>
      </c>
    </row>
    <row r="3923" spans="1:4" x14ac:dyDescent="0.25">
      <c r="A3923" s="1" t="s">
        <v>57</v>
      </c>
      <c r="B3923" s="6">
        <f>IF(MAX([1]Βοηθητικό!$E$52:$J$52)-2=MAX([1]Βοηθητικό!$E$1:$J$1)-2,'[1]ΣΤΟΙΧΕΙΑ ΕΤΟΥΣ 4'!$BF$52,IF(MAX([1]Βοηθητικό!$E$52:$J$52)-2=MAX([1]Βοηθητικό!$E$1:$J$1)-3,'[1]ΣΤΟΙΧΕΙΑ ΕΤΟΥΣ 3'!$BF$52,IF(MAX([1]Βοηθητικό!$E$52:$J$52)-2=MAX([1]Βοηθητικό!$E$1:$J$1)-4,'[1]ΣΤΟΙΧΕΙΑ ΕΤΟΥΣ 2'!$BF$52,IF(MAX([1]Βοηθητικό!$E$52:$J$52)-2=MAX([1]Βοηθητικό!$E$1:$J$1)-5,'[1]ΣΤΟΙΧΕΙΑ ΕΤΟΥΣ 1'!$BF$52,""))))</f>
        <v>0</v>
      </c>
      <c r="C3923" s="6">
        <f>IF(MAX([1]Βοηθητικό!$E$52:$J$52)-1=MAX([1]Βοηθητικό!$E$1:$J$1)-1,'[1]ΣΤΟΙΧΕΙΑ ΕΤΟΥΣ 5'!$BF$52,IF(MAX([1]Βοηθητικό!$E$52:$J$52)-1=MAX([1]Βοηθητικό!$E$1:$J$1)-2,'[1]ΣΤΟΙΧΕΙΑ ΕΤΟΥΣ 4'!$BF$52,IF(MAX([1]Βοηθητικό!$E$52:$J$52)-1=MAX([1]Βοηθητικό!$E$1:$J$1)-3,'[1]ΣΤΟΙΧΕΙΑ ΕΤΟΥΣ 3'!$BF$52,IF(MAX([1]Βοηθητικό!$E$52:$J$52)-1=MAX([1]Βοηθητικό!$E$1:$J$1)-4,'[1]ΣΤΟΙΧΕΙΑ ΕΤΟΥΣ 2'!$BF$52,IF(MAX([1]Βοηθητικό!$E$52:$J$52)-1=MAX([1]Βοηθητικό!$E$1:$J$1)-5,'[1]ΣΤΟΙΧΕΙΑ ΕΤΟΥΣ 1'!$BF$52,"")))))</f>
        <v>0</v>
      </c>
      <c r="D3923" s="7">
        <f>IF(MAX([1]Βοηθητικό!$E$52:$J$52)=MAX([1]Βοηθητικό!$E$1:$J$1),'[1]ΣΤΟΙΧΕΙΑ ΕΤΟΥΣ 6'!$BF$52,IF(MAX([1]Βοηθητικό!$E$52:$J$52)=MAX([1]Βοηθητικό!$E$1:$J$1)-1,'[1]ΣΤΟΙΧΕΙΑ ΕΤΟΥΣ 5'!$BF$52,IF(MAX([1]Βοηθητικό!$E$52:$J$52)=MAX([1]Βοηθητικό!$E$1:$J$1)-2,'[1]ΣΤΟΙΧΕΙΑ ΕΤΟΥΣ 4'!$BF$52,IF(MAX([1]Βοηθητικό!$E$52:$J$52)=MAX([1]Βοηθητικό!$E$1:$J$1)-3,'[1]ΣΤΟΙΧΕΙΑ ΕΤΟΥΣ 3'!$BF$52,IF(MAX([1]Βοηθητικό!$E$52:$J$52)=MAX([1]Βοηθητικό!$E$1:$J$1)-4,'[1]ΣΤΟΙΧΕΙΑ ΕΤΟΥΣ 2'!$BF$52,IF(MAX([1]Βοηθητικό!$E$52:$J$52)=MAX([1]Βοηθητικό!$E$1:$J$1)-5,'[1]ΣΤΟΙΧΕΙΑ ΕΤΟΥΣ 1'!$BF$52,""))))))</f>
        <v>0</v>
      </c>
    </row>
    <row r="3924" spans="1:4" x14ac:dyDescent="0.25">
      <c r="A3924" s="1" t="s">
        <v>9</v>
      </c>
      <c r="B3924" s="6">
        <f>IF(MAX([1]Βοηθητικό!$E$52:$J$52)-2=MAX([1]Βοηθητικό!$E$1:$J$1)-2,'[1]ΣΤΟΙΧΕΙΑ ΕΤΟΥΣ 4'!$J$52,IF(MAX([1]Βοηθητικό!$E$52:$J$52)-2=MAX([1]Βοηθητικό!$E$1:$J$1)-3,'[1]ΣΤΟΙΧΕΙΑ ΕΤΟΥΣ 3'!$J$52,IF(MAX([1]Βοηθητικό!$E$52:$J$52)-2=MAX([1]Βοηθητικό!$E$1:$J$1)-4,'[1]ΣΤΟΙΧΕΙΑ ΕΤΟΥΣ 2'!$J$52,IF(MAX([1]Βοηθητικό!$E$52:$J$52)-2=MAX([1]Βοηθητικό!$E$1:$J$1)-5,'[1]ΣΤΟΙΧΕΙΑ ΕΤΟΥΣ 1'!$J$52,""))))</f>
        <v>0</v>
      </c>
      <c r="C3924" s="6">
        <f>IF(MAX([1]Βοηθητικό!$E$52:$J$52)-1=MAX([1]Βοηθητικό!$E$1:$J$1)-1,'[1]ΣΤΟΙΧΕΙΑ ΕΤΟΥΣ 5'!$J$52,IF(MAX([1]Βοηθητικό!$E$52:$J$52)-1=MAX([1]Βοηθητικό!$E$1:$J$1)-2,'[1]ΣΤΟΙΧΕΙΑ ΕΤΟΥΣ 4'!$J$52,IF(MAX([1]Βοηθητικό!$E$52:$J$52)-1=MAX([1]Βοηθητικό!$E$1:$J$1)-3,'[1]ΣΤΟΙΧΕΙΑ ΕΤΟΥΣ 3'!$J$52,IF(MAX([1]Βοηθητικό!$E$52:$J$52)-1=MAX([1]Βοηθητικό!$E$1:$J$1)-4,'[1]ΣΤΟΙΧΕΙΑ ΕΤΟΥΣ 2'!$J$52,IF(MAX([1]Βοηθητικό!$E$52:$J$52)-1=MAX([1]Βοηθητικό!$E$1:$J$1)-5,'[1]ΣΤΟΙΧΕΙΑ ΕΤΟΥΣ 1'!$J$52,"")))))</f>
        <v>0</v>
      </c>
      <c r="D3924" s="7">
        <f>IF(MAX([1]Βοηθητικό!$E$52:$J$52)=MAX([1]Βοηθητικό!$E$1:$J$1),'[1]ΣΤΟΙΧΕΙΑ ΕΤΟΥΣ 6'!$J$52,IF(MAX([1]Βοηθητικό!$E$52:$J$52)=MAX([1]Βοηθητικό!$E$1:$J$1)-1,'[1]ΣΤΟΙΧΕΙΑ ΕΤΟΥΣ 5'!$J$52,IF(MAX([1]Βοηθητικό!$E$52:$J$52)=MAX([1]Βοηθητικό!$E$1:$J$1)-2,'[1]ΣΤΟΙΧΕΙΑ ΕΤΟΥΣ 4'!$J$52,IF(MAX([1]Βοηθητικό!$E$52:$J$52)=MAX([1]Βοηθητικό!$E$1:$J$1)-3,'[1]ΣΤΟΙΧΕΙΑ ΕΤΟΥΣ 3'!$J$52,IF(MAX([1]Βοηθητικό!$E$52:$J$52)=MAX([1]Βοηθητικό!$E$1:$J$1)-4,'[1]ΣΤΟΙΧΕΙΑ ΕΤΟΥΣ 2'!$J$52,IF(MAX([1]Βοηθητικό!$E$52:$J$52)=MAX([1]Βοηθητικό!$E$1:$J$1)-5,'[1]ΣΤΟΙΧΕΙΑ ΕΤΟΥΣ 1'!$J$52,""))))))</f>
        <v>0</v>
      </c>
    </row>
    <row r="3925" spans="1:4" x14ac:dyDescent="0.25">
      <c r="A3925" s="1" t="s">
        <v>181</v>
      </c>
      <c r="B3925" s="6">
        <f>IF(MAX([1]Βοηθητικό!$E$52:$J$52)-2=MAX([1]Βοηθητικό!$E$1:$J$1)-2,'[1]ΣΤΟΙΧΕΙΑ ΕΤΟΥΣ 4'!$M$52,IF(MAX([1]Βοηθητικό!$E$52:$J$52)-2=MAX([1]Βοηθητικό!$E$1:$J$1)-3,'[1]ΣΤΟΙΧΕΙΑ ΕΤΟΥΣ 3'!$M$52,IF(MAX([1]Βοηθητικό!$E$52:$J$52)-2=MAX([1]Βοηθητικό!$E$1:$J$1)-4,'[1]ΣΤΟΙΧΕΙΑ ΕΤΟΥΣ 2'!$M$52,IF(MAX([1]Βοηθητικό!$E$52:$J$52)-2=MAX([1]Βοηθητικό!$E$1:$J$1)-5,'[1]ΣΤΟΙΧΕΙΑ ΕΤΟΥΣ 1'!$M$52,""))))</f>
        <v>1631941</v>
      </c>
      <c r="C3925" s="6">
        <f>IF(MAX([1]Βοηθητικό!$E$52:$J$52)-1=MAX([1]Βοηθητικό!$E$1:$J$1)-1,'[1]ΣΤΟΙΧΕΙΑ ΕΤΟΥΣ 5'!$M$52,IF(MAX([1]Βοηθητικό!$E$52:$J$52)-1=MAX([1]Βοηθητικό!$E$1:$J$1)-2,'[1]ΣΤΟΙΧΕΙΑ ΕΤΟΥΣ 4'!$M$52,IF(MAX([1]Βοηθητικό!$E$52:$J$52)-1=MAX([1]Βοηθητικό!$E$1:$J$1)-3,'[1]ΣΤΟΙΧΕΙΑ ΕΤΟΥΣ 3'!$M$52,IF(MAX([1]Βοηθητικό!$E$52:$J$52)-1=MAX([1]Βοηθητικό!$E$1:$J$1)-4,'[1]ΣΤΟΙΧΕΙΑ ΕΤΟΥΣ 2'!$M$52,IF(MAX([1]Βοηθητικό!$E$52:$J$52)-1=MAX([1]Βοηθητικό!$E$1:$J$1)-5,'[1]ΣΤΟΙΧΕΙΑ ΕΤΟΥΣ 1'!$M$52,"")))))</f>
        <v>1642674</v>
      </c>
      <c r="D3925" s="7">
        <f>IF(MAX([1]Βοηθητικό!$E$52:$J$52)=MAX([1]Βοηθητικό!$E$1:$J$1),'[1]ΣΤΟΙΧΕΙΑ ΕΤΟΥΣ 6'!$M$52,IF(MAX([1]Βοηθητικό!$E$52:$J$52)=MAX([1]Βοηθητικό!$E$1:$J$1)-1,'[1]ΣΤΟΙΧΕΙΑ ΕΤΟΥΣ 5'!$M$52,IF(MAX([1]Βοηθητικό!$E$52:$J$52)=MAX([1]Βοηθητικό!$E$1:$J$1)-2,'[1]ΣΤΟΙΧΕΙΑ ΕΤΟΥΣ 4'!$M$52,IF(MAX([1]Βοηθητικό!$E$52:$J$52)=MAX([1]Βοηθητικό!$E$1:$J$1)-3,'[1]ΣΤΟΙΧΕΙΑ ΕΤΟΥΣ 3'!$M$52,IF(MAX([1]Βοηθητικό!$E$52:$J$52)=MAX([1]Βοηθητικό!$E$1:$J$1)-4,'[1]ΣΤΟΙΧΕΙΑ ΕΤΟΥΣ 2'!$M$52,IF(MAX([1]Βοηθητικό!$E$52:$J$52)=MAX([1]Βοηθητικό!$E$1:$J$1)-5,'[1]ΣΤΟΙΧΕΙΑ ΕΤΟΥΣ 1'!$M$52,""))))))</f>
        <v>1654570</v>
      </c>
    </row>
    <row r="3926" spans="1:4" x14ac:dyDescent="0.25">
      <c r="A3926" s="1" t="s">
        <v>182</v>
      </c>
      <c r="B3926" s="6">
        <f>IF(MAX([1]Βοηθητικό!$E$52:$J$52)-2=MAX([1]Βοηθητικό!$E$1:$J$1)-2,'[1]ΣΤΟΙΧΕΙΑ ΕΤΟΥΣ 4'!$BN$52,IF(MAX([1]Βοηθητικό!$E$52:$J$52)-2=MAX([1]Βοηθητικό!$E$1:$J$1)-3,'[1]ΣΤΟΙΧΕΙΑ ΕΤΟΥΣ 3'!$BN$52,IF(MAX([1]Βοηθητικό!$E$52:$J$52)-2=MAX([1]Βοηθητικό!$E$1:$J$1)-4,'[1]ΣΤΟΙΧΕΙΑ ΕΤΟΥΣ 2'!$BN$52,IF(MAX([1]Βοηθητικό!$E$52:$J$52)-2=MAX([1]Βοηθητικό!$E$1:$J$1)-5,'[1]ΣΤΟΙΧΕΙΑ ΕΤΟΥΣ 1'!$BN$52,""))))</f>
        <v>1631941</v>
      </c>
      <c r="C3926" s="6">
        <f>IF(MAX([1]Βοηθητικό!$E$52:$J$52)-1=MAX([1]Βοηθητικό!$E$1:$J$1)-1,'[1]ΣΤΟΙΧΕΙΑ ΕΤΟΥΣ 5'!$BN$52,IF(MAX([1]Βοηθητικό!$E$52:$J$52)-1=MAX([1]Βοηθητικό!$E$1:$J$1)-2,'[1]ΣΤΟΙΧΕΙΑ ΕΤΟΥΣ 4'!$BN$52,IF(MAX([1]Βοηθητικό!$E$52:$J$52)-1=MAX([1]Βοηθητικό!$E$1:$J$1)-3,'[1]ΣΤΟΙΧΕΙΑ ΕΤΟΥΣ 3'!$BN$52,IF(MAX([1]Βοηθητικό!$E$52:$J$52)-1=MAX([1]Βοηθητικό!$E$1:$J$1)-4,'[1]ΣΤΟΙΧΕΙΑ ΕΤΟΥΣ 2'!$BN$52,IF(MAX([1]Βοηθητικό!$E$52:$J$52)-1=MAX([1]Βοηθητικό!$E$1:$J$1)-5,'[1]ΣΤΟΙΧΕΙΑ ΕΤΟΥΣ 1'!$BN$52,"")))))</f>
        <v>1642674</v>
      </c>
      <c r="D3926" s="7">
        <f>IF(MAX([1]Βοηθητικό!$E$52:$J$52)=MAX([1]Βοηθητικό!$E$1:$J$1),'[1]ΣΤΟΙΧΕΙΑ ΕΤΟΥΣ 6'!$BN$52,IF(MAX([1]Βοηθητικό!$E$52:$J$52)=MAX([1]Βοηθητικό!$E$1:$J$1)-1,'[1]ΣΤΟΙΧΕΙΑ ΕΤΟΥΣ 5'!$BN$52,IF(MAX([1]Βοηθητικό!$E$52:$J$52)=MAX([1]Βοηθητικό!$E$1:$J$1)-2,'[1]ΣΤΟΙΧΕΙΑ ΕΤΟΥΣ 4'!$BN$52,IF(MAX([1]Βοηθητικό!$E$52:$J$52)=MAX([1]Βοηθητικό!$E$1:$J$1)-3,'[1]ΣΤΟΙΧΕΙΑ ΕΤΟΥΣ 3'!$BN$52,IF(MAX([1]Βοηθητικό!$E$52:$J$52)=MAX([1]Βοηθητικό!$E$1:$J$1)-4,'[1]ΣΤΟΙΧΕΙΑ ΕΤΟΥΣ 2'!$BN$52,IF(MAX([1]Βοηθητικό!$E$52:$J$52)=MAX([1]Βοηθητικό!$E$1:$J$1)-5,'[1]ΣΤΟΙΧΕΙΑ ΕΤΟΥΣ 1'!$BN$52,""))))))</f>
        <v>1654570</v>
      </c>
    </row>
    <row r="3927" spans="1:4" x14ac:dyDescent="0.25">
      <c r="A3927" s="1" t="s">
        <v>183</v>
      </c>
      <c r="B3927" s="6">
        <f>IF(MAX([1]Βοηθητικό!$E$52:$J$52)-2=MAX([1]Βοηθητικό!$E$1:$J$1)-2,'[1]ΣΤΟΙΧΕΙΑ ΕΤΟΥΣ 4'!$BG$52,IF(MAX([1]Βοηθητικό!$E$52:$J$52)-2=MAX([1]Βοηθητικό!$E$1:$J$1)-3,'[1]ΣΤΟΙΧΕΙΑ ΕΤΟΥΣ 3'!$BG$52,IF(MAX([1]Βοηθητικό!$E$52:$J$52)-2=MAX([1]Βοηθητικό!$E$1:$J$1)-4,'[1]ΣΤΟΙΧΕΙΑ ΕΤΟΥΣ 2'!$BG$52,IF(MAX([1]Βοηθητικό!$E$52:$J$52)-2=MAX([1]Βοηθητικό!$E$1:$J$1)-5,'[1]ΣΤΟΙΧΕΙΑ ΕΤΟΥΣ 1'!$BG$52,""))))</f>
        <v>0</v>
      </c>
      <c r="C3927" s="6">
        <f>IF(MAX([1]Βοηθητικό!$E$52:$J$52)-1=MAX([1]Βοηθητικό!$E$1:$J$1)-1,'[1]ΣΤΟΙΧΕΙΑ ΕΤΟΥΣ 5'!$BG$52,IF(MAX([1]Βοηθητικό!$E$52:$J$52)-1=MAX([1]Βοηθητικό!$E$1:$J$1)-2,'[1]ΣΤΟΙΧΕΙΑ ΕΤΟΥΣ 4'!$BG$52,IF(MAX([1]Βοηθητικό!$E$52:$J$52)-1=MAX([1]Βοηθητικό!$E$1:$J$1)-3,'[1]ΣΤΟΙΧΕΙΑ ΕΤΟΥΣ 3'!$BG$52,IF(MAX([1]Βοηθητικό!$E$52:$J$52)-1=MAX([1]Βοηθητικό!$E$1:$J$1)-4,'[1]ΣΤΟΙΧΕΙΑ ΕΤΟΥΣ 2'!$BG$52,IF(MAX([1]Βοηθητικό!$E$52:$J$52)-1=MAX([1]Βοηθητικό!$E$1:$J$1)-5,'[1]ΣΤΟΙΧΕΙΑ ΕΤΟΥΣ 1'!$BG$52,"")))))</f>
        <v>0</v>
      </c>
      <c r="D3927" s="7">
        <f>IF(MAX([1]Βοηθητικό!$E$52:$J$52)=MAX([1]Βοηθητικό!$E$1:$J$1),'[1]ΣΤΟΙΧΕΙΑ ΕΤΟΥΣ 6'!$BG$52,IF(MAX([1]Βοηθητικό!$E$52:$J$52)=MAX([1]Βοηθητικό!$E$1:$J$1)-1,'[1]ΣΤΟΙΧΕΙΑ ΕΤΟΥΣ 5'!$BG$52,IF(MAX([1]Βοηθητικό!$E$52:$J$52)=MAX([1]Βοηθητικό!$E$1:$J$1)-2,'[1]ΣΤΟΙΧΕΙΑ ΕΤΟΥΣ 4'!$BG$52,IF(MAX([1]Βοηθητικό!$E$52:$J$52)=MAX([1]Βοηθητικό!$E$1:$J$1)-3,'[1]ΣΤΟΙΧΕΙΑ ΕΤΟΥΣ 3'!$BG$52,IF(MAX([1]Βοηθητικό!$E$52:$J$52)=MAX([1]Βοηθητικό!$E$1:$J$1)-4,'[1]ΣΤΟΙΧΕΙΑ ΕΤΟΥΣ 2'!$BG$52,IF(MAX([1]Βοηθητικό!$E$52:$J$52)=MAX([1]Βοηθητικό!$E$1:$J$1)-5,'[1]ΣΤΟΙΧΕΙΑ ΕΤΟΥΣ 1'!$BG$52,""))))))</f>
        <v>0</v>
      </c>
    </row>
    <row r="3928" spans="1:4" x14ac:dyDescent="0.25">
      <c r="A3928" s="1" t="s">
        <v>66</v>
      </c>
      <c r="B3928" s="6">
        <f>IF(MAX([1]Βοηθητικό!$E$52:$J$52)-2=MAX([1]Βοηθητικό!$E$1:$J$1)-2,'[1]ΣΤΟΙΧΕΙΑ ΕΤΟΥΣ 4'!$BO$52,IF(MAX([1]Βοηθητικό!$E$52:$J$52)-2=MAX([1]Βοηθητικό!$E$1:$J$1)-3,'[1]ΣΤΟΙΧΕΙΑ ΕΤΟΥΣ 3'!$BO$52,IF(MAX([1]Βοηθητικό!$E$52:$J$52)-2=MAX([1]Βοηθητικό!$E$1:$J$1)-4,'[1]ΣΤΟΙΧΕΙΑ ΕΤΟΥΣ 2'!$BO$52,IF(MAX([1]Βοηθητικό!$E$52:$J$52)-2=MAX([1]Βοηθητικό!$E$1:$J$1)-5,'[1]ΣΤΟΙΧΕΙΑ ΕΤΟΥΣ 1'!$BO$52,""))))</f>
        <v>0</v>
      </c>
      <c r="C3928" s="6">
        <f>IF(MAX([1]Βοηθητικό!$E$52:$J$52)-1=MAX([1]Βοηθητικό!$E$1:$J$1)-1,'[1]ΣΤΟΙΧΕΙΑ ΕΤΟΥΣ 5'!$BO$52,IF(MAX([1]Βοηθητικό!$E$52:$J$52)-1=MAX([1]Βοηθητικό!$E$1:$J$1)-2,'[1]ΣΤΟΙΧΕΙΑ ΕΤΟΥΣ 4'!$BO$52,IF(MAX([1]Βοηθητικό!$E$52:$J$52)-1=MAX([1]Βοηθητικό!$E$1:$J$1)-3,'[1]ΣΤΟΙΧΕΙΑ ΕΤΟΥΣ 3'!$BO$52,IF(MAX([1]Βοηθητικό!$E$52:$J$52)-1=MAX([1]Βοηθητικό!$E$1:$J$1)-4,'[1]ΣΤΟΙΧΕΙΑ ΕΤΟΥΣ 2'!$BO$52,IF(MAX([1]Βοηθητικό!$E$52:$J$52)-1=MAX([1]Βοηθητικό!$E$1:$J$1)-5,'[1]ΣΤΟΙΧΕΙΑ ΕΤΟΥΣ 1'!$BO$52,"")))))</f>
        <v>0</v>
      </c>
      <c r="D3928" s="7">
        <f>IF(MAX([1]Βοηθητικό!$E$52:$J$52)=MAX([1]Βοηθητικό!$E$1:$J$1),'[1]ΣΤΟΙΧΕΙΑ ΕΤΟΥΣ 6'!$BO$52,IF(MAX([1]Βοηθητικό!$E$52:$J$52)=MAX([1]Βοηθητικό!$E$1:$J$1)-1,'[1]ΣΤΟΙΧΕΙΑ ΕΤΟΥΣ 5'!$BO$52,IF(MAX([1]Βοηθητικό!$E$52:$J$52)=MAX([1]Βοηθητικό!$E$1:$J$1)-2,'[1]ΣΤΟΙΧΕΙΑ ΕΤΟΥΣ 4'!$BO$52,IF(MAX([1]Βοηθητικό!$E$52:$J$52)=MAX([1]Βοηθητικό!$E$1:$J$1)-3,'[1]ΣΤΟΙΧΕΙΑ ΕΤΟΥΣ 3'!$BO$52,IF(MAX([1]Βοηθητικό!$E$52:$J$52)=MAX([1]Βοηθητικό!$E$1:$J$1)-4,'[1]ΣΤΟΙΧΕΙΑ ΕΤΟΥΣ 2'!$BO$52,IF(MAX([1]Βοηθητικό!$E$52:$J$52)=MAX([1]Βοηθητικό!$E$1:$J$1)-5,'[1]ΣΤΟΙΧΕΙΑ ΕΤΟΥΣ 1'!$BO$52,""))))))</f>
        <v>0</v>
      </c>
    </row>
    <row r="3929" spans="1:4" x14ac:dyDescent="0.25">
      <c r="A3929" s="1" t="s">
        <v>13</v>
      </c>
      <c r="B3929" s="6">
        <f>IF(MAX([1]Βοηθητικό!$E$52:$J$52)-2=MAX([1]Βοηθητικό!$E$1:$J$1)-2,'[1]ΣΤΟΙΧΕΙΑ ΕΤΟΥΣ 4'!$N$52,IF(MAX([1]Βοηθητικό!$E$52:$J$52)-2=MAX([1]Βοηθητικό!$E$1:$J$1)-3,'[1]ΣΤΟΙΧΕΙΑ ΕΤΟΥΣ 3'!$N$52,IF(MAX([1]Βοηθητικό!$E$52:$J$52)-2=MAX([1]Βοηθητικό!$E$1:$J$1)-4,'[1]ΣΤΟΙΧΕΙΑ ΕΤΟΥΣ 2'!$N$52,IF(MAX([1]Βοηθητικό!$E$52:$J$52)-2=MAX([1]Βοηθητικό!$E$1:$J$1)-5,'[1]ΣΤΟΙΧΕΙΑ ΕΤΟΥΣ 1'!$N$52,""))))</f>
        <v>0</v>
      </c>
      <c r="C3929" s="6">
        <f>IF(MAX([1]Βοηθητικό!$E$52:$J$52)-1=MAX([1]Βοηθητικό!$E$1:$J$1)-1,'[1]ΣΤΟΙΧΕΙΑ ΕΤΟΥΣ 5'!$N$52,IF(MAX([1]Βοηθητικό!$E$52:$J$52)-1=MAX([1]Βοηθητικό!$E$1:$J$1)-2,'[1]ΣΤΟΙΧΕΙΑ ΕΤΟΥΣ 4'!$N$52,IF(MAX([1]Βοηθητικό!$E$52:$J$52)-1=MAX([1]Βοηθητικό!$E$1:$J$1)-3,'[1]ΣΤΟΙΧΕΙΑ ΕΤΟΥΣ 3'!$N$52,IF(MAX([1]Βοηθητικό!$E$52:$J$52)-1=MAX([1]Βοηθητικό!$E$1:$J$1)-4,'[1]ΣΤΟΙΧΕΙΑ ΕΤΟΥΣ 2'!$N$52,IF(MAX([1]Βοηθητικό!$E$52:$J$52)-1=MAX([1]Βοηθητικό!$E$1:$J$1)-5,'[1]ΣΤΟΙΧΕΙΑ ΕΤΟΥΣ 1'!$N$52,"")))))</f>
        <v>0</v>
      </c>
      <c r="D3929" s="7">
        <f>IF(MAX([1]Βοηθητικό!$E$52:$J$52)=MAX([1]Βοηθητικό!$E$1:$J$1),'[1]ΣΤΟΙΧΕΙΑ ΕΤΟΥΣ 6'!$N$52,IF(MAX([1]Βοηθητικό!$E$52:$J$52)=MAX([1]Βοηθητικό!$E$1:$J$1)-1,'[1]ΣΤΟΙΧΕΙΑ ΕΤΟΥΣ 5'!$N$52,IF(MAX([1]Βοηθητικό!$E$52:$J$52)=MAX([1]Βοηθητικό!$E$1:$J$1)-2,'[1]ΣΤΟΙΧΕΙΑ ΕΤΟΥΣ 4'!$N$52,IF(MAX([1]Βοηθητικό!$E$52:$J$52)=MAX([1]Βοηθητικό!$E$1:$J$1)-3,'[1]ΣΤΟΙΧΕΙΑ ΕΤΟΥΣ 3'!$N$52,IF(MAX([1]Βοηθητικό!$E$52:$J$52)=MAX([1]Βοηθητικό!$E$1:$J$1)-4,'[1]ΣΤΟΙΧΕΙΑ ΕΤΟΥΣ 2'!$N$52,IF(MAX([1]Βοηθητικό!$E$52:$J$52)=MAX([1]Βοηθητικό!$E$1:$J$1)-5,'[1]ΣΤΟΙΧΕΙΑ ΕΤΟΥΣ 1'!$N$52,""))))))</f>
        <v>0</v>
      </c>
    </row>
    <row r="3930" spans="1:4" x14ac:dyDescent="0.25">
      <c r="A3930" s="1" t="s">
        <v>14</v>
      </c>
      <c r="B3930" s="6">
        <f>IF(MAX([1]Βοηθητικό!$E$52:$J$52)-2=MAX([1]Βοηθητικό!$E$1:$J$1)-2,'[1]ΣΤΟΙΧΕΙΑ ΕΤΟΥΣ 4'!$O$52,IF(MAX([1]Βοηθητικό!$E$52:$J$52)-2=MAX([1]Βοηθητικό!$E$1:$J$1)-3,'[1]ΣΤΟΙΧΕΙΑ ΕΤΟΥΣ 3'!$O$52,IF(MAX([1]Βοηθητικό!$E$52:$J$52)-2=MAX([1]Βοηθητικό!$E$1:$J$1)-4,'[1]ΣΤΟΙΧΕΙΑ ΕΤΟΥΣ 2'!$O$52,IF(MAX([1]Βοηθητικό!$E$52:$J$52)-2=MAX([1]Βοηθητικό!$E$1:$J$1)-5,'[1]ΣΤΟΙΧΕΙΑ ΕΤΟΥΣ 1'!$O$52,""))))</f>
        <v>0</v>
      </c>
      <c r="C3930" s="6">
        <f>IF(MAX([1]Βοηθητικό!$E$52:$J$52)-1=MAX([1]Βοηθητικό!$E$1:$J$1)-1,'[1]ΣΤΟΙΧΕΙΑ ΕΤΟΥΣ 5'!$O$52,IF(MAX([1]Βοηθητικό!$E$52:$J$52)-1=MAX([1]Βοηθητικό!$E$1:$J$1)-2,'[1]ΣΤΟΙΧΕΙΑ ΕΤΟΥΣ 4'!$O$52,IF(MAX([1]Βοηθητικό!$E$52:$J$52)-1=MAX([1]Βοηθητικό!$E$1:$J$1)-3,'[1]ΣΤΟΙΧΕΙΑ ΕΤΟΥΣ 3'!$O$52,IF(MAX([1]Βοηθητικό!$E$52:$J$52)-1=MAX([1]Βοηθητικό!$E$1:$J$1)-4,'[1]ΣΤΟΙΧΕΙΑ ΕΤΟΥΣ 2'!$O$52,IF(MAX([1]Βοηθητικό!$E$52:$J$52)-1=MAX([1]Βοηθητικό!$E$1:$J$1)-5,'[1]ΣΤΟΙΧΕΙΑ ΕΤΟΥΣ 1'!$O$52,"")))))</f>
        <v>0</v>
      </c>
      <c r="D3930" s="7">
        <f>IF(MAX([1]Βοηθητικό!$E$52:$J$52)=MAX([1]Βοηθητικό!$E$1:$J$1),'[1]ΣΤΟΙΧΕΙΑ ΕΤΟΥΣ 6'!$O$52,IF(MAX([1]Βοηθητικό!$E$52:$J$52)=MAX([1]Βοηθητικό!$E$1:$J$1)-1,'[1]ΣΤΟΙΧΕΙΑ ΕΤΟΥΣ 5'!$O$52,IF(MAX([1]Βοηθητικό!$E$52:$J$52)=MAX([1]Βοηθητικό!$E$1:$J$1)-2,'[1]ΣΤΟΙΧΕΙΑ ΕΤΟΥΣ 4'!$O$52,IF(MAX([1]Βοηθητικό!$E$52:$J$52)=MAX([1]Βοηθητικό!$E$1:$J$1)-3,'[1]ΣΤΟΙΧΕΙΑ ΕΤΟΥΣ 3'!$O$52,IF(MAX([1]Βοηθητικό!$E$52:$J$52)=MAX([1]Βοηθητικό!$E$1:$J$1)-4,'[1]ΣΤΟΙΧΕΙΑ ΕΤΟΥΣ 2'!$O$52,IF(MAX([1]Βοηθητικό!$E$52:$J$52)=MAX([1]Βοηθητικό!$E$1:$J$1)-5,'[1]ΣΤΟΙΧΕΙΑ ΕΤΟΥΣ 1'!$O$52,""))))))</f>
        <v>0</v>
      </c>
    </row>
    <row r="3931" spans="1:4" x14ac:dyDescent="0.25">
      <c r="A3931" s="1" t="s">
        <v>15</v>
      </c>
      <c r="B3931" s="6">
        <f>IF(MAX([1]Βοηθητικό!$E$52:$J$52)-2=MAX([1]Βοηθητικό!$E$1:$J$1)-2,'[1]ΣΤΟΙΧΕΙΑ ΕΤΟΥΣ 4'!$P$52,IF(MAX([1]Βοηθητικό!$E$52:$J$52)-2=MAX([1]Βοηθητικό!$E$1:$J$1)-3,'[1]ΣΤΟΙΧΕΙΑ ΕΤΟΥΣ 3'!$P$52,IF(MAX([1]Βοηθητικό!$E$52:$J$52)-2=MAX([1]Βοηθητικό!$E$1:$J$1)-4,'[1]ΣΤΟΙΧΕΙΑ ΕΤΟΥΣ 2'!$P$52,IF(MAX([1]Βοηθητικό!$E$52:$J$52)-2=MAX([1]Βοηθητικό!$E$1:$J$1)-5,'[1]ΣΤΟΙΧΕΙΑ ΕΤΟΥΣ 1'!$P$52,""))))</f>
        <v>169510</v>
      </c>
      <c r="C3931" s="6">
        <f>IF(MAX([1]Βοηθητικό!$E$52:$J$52)-1=MAX([1]Βοηθητικό!$E$1:$J$1)-1,'[1]ΣΤΟΙΧΕΙΑ ΕΤΟΥΣ 5'!$P$52,IF(MAX([1]Βοηθητικό!$E$52:$J$52)-1=MAX([1]Βοηθητικό!$E$1:$J$1)-2,'[1]ΣΤΟΙΧΕΙΑ ΕΤΟΥΣ 4'!$P$52,IF(MAX([1]Βοηθητικό!$E$52:$J$52)-1=MAX([1]Βοηθητικό!$E$1:$J$1)-3,'[1]ΣΤΟΙΧΕΙΑ ΕΤΟΥΣ 3'!$P$52,IF(MAX([1]Βοηθητικό!$E$52:$J$52)-1=MAX([1]Βοηθητικό!$E$1:$J$1)-4,'[1]ΣΤΟΙΧΕΙΑ ΕΤΟΥΣ 2'!$P$52,IF(MAX([1]Βοηθητικό!$E$52:$J$52)-1=MAX([1]Βοηθητικό!$E$1:$J$1)-5,'[1]ΣΤΟΙΧΕΙΑ ΕΤΟΥΣ 1'!$P$52,"")))))</f>
        <v>152731</v>
      </c>
      <c r="D3931" s="7">
        <f>IF(MAX([1]Βοηθητικό!$E$52:$J$52)=MAX([1]Βοηθητικό!$E$1:$J$1),'[1]ΣΤΟΙΧΕΙΑ ΕΤΟΥΣ 6'!$P$52,IF(MAX([1]Βοηθητικό!$E$52:$J$52)=MAX([1]Βοηθητικό!$E$1:$J$1)-1,'[1]ΣΤΟΙΧΕΙΑ ΕΤΟΥΣ 5'!$P$52,IF(MAX([1]Βοηθητικό!$E$52:$J$52)=MAX([1]Βοηθητικό!$E$1:$J$1)-2,'[1]ΣΤΟΙΧΕΙΑ ΕΤΟΥΣ 4'!$P$52,IF(MAX([1]Βοηθητικό!$E$52:$J$52)=MAX([1]Βοηθητικό!$E$1:$J$1)-3,'[1]ΣΤΟΙΧΕΙΑ ΕΤΟΥΣ 3'!$P$52,IF(MAX([1]Βοηθητικό!$E$52:$J$52)=MAX([1]Βοηθητικό!$E$1:$J$1)-4,'[1]ΣΤΟΙΧΕΙΑ ΕΤΟΥΣ 2'!$P$52,IF(MAX([1]Βοηθητικό!$E$52:$J$52)=MAX([1]Βοηθητικό!$E$1:$J$1)-5,'[1]ΣΤΟΙΧΕΙΑ ΕΤΟΥΣ 1'!$P$52,""))))))</f>
        <v>72125</v>
      </c>
    </row>
    <row r="3932" spans="1:4" x14ac:dyDescent="0.25">
      <c r="A3932" s="1" t="s">
        <v>16</v>
      </c>
      <c r="B3932" s="6">
        <f>IF(MAX([1]Βοηθητικό!$E$52:$J$52)-2=MAX([1]Βοηθητικό!$E$1:$J$1)-2,'[1]ΣΤΟΙΧΕΙΑ ΕΤΟΥΣ 4'!$Q$52,IF(MAX([1]Βοηθητικό!$E$52:$J$52)-2=MAX([1]Βοηθητικό!$E$1:$J$1)-3,'[1]ΣΤΟΙΧΕΙΑ ΕΤΟΥΣ 3'!$Q$52,IF(MAX([1]Βοηθητικό!$E$52:$J$52)-2=MAX([1]Βοηθητικό!$E$1:$J$1)-4,'[1]ΣΤΟΙΧΕΙΑ ΕΤΟΥΣ 2'!$Q$52,IF(MAX([1]Βοηθητικό!$E$52:$J$52)-2=MAX([1]Βοηθητικό!$E$1:$J$1)-5,'[1]ΣΤΟΙΧΕΙΑ ΕΤΟΥΣ 1'!$Q$52,""))))</f>
        <v>169510</v>
      </c>
      <c r="C3932" s="6">
        <f>IF(MAX([1]Βοηθητικό!$E$52:$J$52)-1=MAX([1]Βοηθητικό!$E$1:$J$1)-1,'[1]ΣΤΟΙΧΕΙΑ ΕΤΟΥΣ 5'!$Q$52,IF(MAX([1]Βοηθητικό!$E$52:$J$52)-1=MAX([1]Βοηθητικό!$E$1:$J$1)-2,'[1]ΣΤΟΙΧΕΙΑ ΕΤΟΥΣ 4'!$Q$52,IF(MAX([1]Βοηθητικό!$E$52:$J$52)-1=MAX([1]Βοηθητικό!$E$1:$J$1)-3,'[1]ΣΤΟΙΧΕΙΑ ΕΤΟΥΣ 3'!$Q$52,IF(MAX([1]Βοηθητικό!$E$52:$J$52)-1=MAX([1]Βοηθητικό!$E$1:$J$1)-4,'[1]ΣΤΟΙΧΕΙΑ ΕΤΟΥΣ 2'!$Q$52,IF(MAX([1]Βοηθητικό!$E$52:$J$52)-1=MAX([1]Βοηθητικό!$E$1:$J$1)-5,'[1]ΣΤΟΙΧΕΙΑ ΕΤΟΥΣ 1'!$Q$52,"")))))</f>
        <v>152731</v>
      </c>
      <c r="D3932" s="7">
        <f>IF(MAX([1]Βοηθητικό!$E$52:$J$52)=MAX([1]Βοηθητικό!$E$1:$J$1),'[1]ΣΤΟΙΧΕΙΑ ΕΤΟΥΣ 6'!$Q$52,IF(MAX([1]Βοηθητικό!$E$52:$J$52)=MAX([1]Βοηθητικό!$E$1:$J$1)-1,'[1]ΣΤΟΙΧΕΙΑ ΕΤΟΥΣ 5'!$Q$52,IF(MAX([1]Βοηθητικό!$E$52:$J$52)=MAX([1]Βοηθητικό!$E$1:$J$1)-2,'[1]ΣΤΟΙΧΕΙΑ ΕΤΟΥΣ 4'!$Q$52,IF(MAX([1]Βοηθητικό!$E$52:$J$52)=MAX([1]Βοηθητικό!$E$1:$J$1)-3,'[1]ΣΤΟΙΧΕΙΑ ΕΤΟΥΣ 3'!$Q$52,IF(MAX([1]Βοηθητικό!$E$52:$J$52)=MAX([1]Βοηθητικό!$E$1:$J$1)-4,'[1]ΣΤΟΙΧΕΙΑ ΕΤΟΥΣ 2'!$Q$52,IF(MAX([1]Βοηθητικό!$E$52:$J$52)=MAX([1]Βοηθητικό!$E$1:$J$1)-5,'[1]ΣΤΟΙΧΕΙΑ ΕΤΟΥΣ 1'!$Q$52,""))))))</f>
        <v>72125</v>
      </c>
    </row>
    <row r="3933" spans="1:4" x14ac:dyDescent="0.25">
      <c r="A3933" s="1" t="s">
        <v>184</v>
      </c>
      <c r="B3933" s="6">
        <f>IF(MAX([1]Βοηθητικό!$E$52:$J$52)-2=MAX([1]Βοηθητικό!$E$1:$J$1)-2,'[1]ΣΤΟΙΧΕΙΑ ΕΤΟΥΣ 4'!$R$52,IF(MAX([1]Βοηθητικό!$E$52:$J$52)-2=MAX([1]Βοηθητικό!$E$1:$J$1)-3,'[1]ΣΤΟΙΧΕΙΑ ΕΤΟΥΣ 3'!$R$52,IF(MAX([1]Βοηθητικό!$E$52:$J$52)-2=MAX([1]Βοηθητικό!$E$1:$J$1)-4,'[1]ΣΤΟΙΧΕΙΑ ΕΤΟΥΣ 2'!$R$52,IF(MAX([1]Βοηθητικό!$E$52:$J$52)-2=MAX([1]Βοηθητικό!$E$1:$J$1)-5,'[1]ΣΤΟΙΧΕΙΑ ΕΤΟΥΣ 1'!$R$52,""))))</f>
        <v>0</v>
      </c>
      <c r="C3933" s="6">
        <f>IF(MAX([1]Βοηθητικό!$E$52:$J$52)-1=MAX([1]Βοηθητικό!$E$1:$J$1)-1,'[1]ΣΤΟΙΧΕΙΑ ΕΤΟΥΣ 5'!$R$52,IF(MAX([1]Βοηθητικό!$E$52:$J$52)-1=MAX([1]Βοηθητικό!$E$1:$J$1)-2,'[1]ΣΤΟΙΧΕΙΑ ΕΤΟΥΣ 4'!$R$52,IF(MAX([1]Βοηθητικό!$E$52:$J$52)-1=MAX([1]Βοηθητικό!$E$1:$J$1)-3,'[1]ΣΤΟΙΧΕΙΑ ΕΤΟΥΣ 3'!$R$52,IF(MAX([1]Βοηθητικό!$E$52:$J$52)-1=MAX([1]Βοηθητικό!$E$1:$J$1)-4,'[1]ΣΤΟΙΧΕΙΑ ΕΤΟΥΣ 2'!$R$52,IF(MAX([1]Βοηθητικό!$E$52:$J$52)-1=MAX([1]Βοηθητικό!$E$1:$J$1)-5,'[1]ΣΤΟΙΧΕΙΑ ΕΤΟΥΣ 1'!$R$52,"")))))</f>
        <v>0</v>
      </c>
      <c r="D3933" s="7">
        <f>IF(MAX([1]Βοηθητικό!$E$52:$J$52)=MAX([1]Βοηθητικό!$E$1:$J$1),'[1]ΣΤΟΙΧΕΙΑ ΕΤΟΥΣ 6'!$R$52,IF(MAX([1]Βοηθητικό!$E$52:$J$52)=MAX([1]Βοηθητικό!$E$1:$J$1)-1,'[1]ΣΤΟΙΧΕΙΑ ΕΤΟΥΣ 5'!$R$52,IF(MAX([1]Βοηθητικό!$E$52:$J$52)=MAX([1]Βοηθητικό!$E$1:$J$1)-2,'[1]ΣΤΟΙΧΕΙΑ ΕΤΟΥΣ 4'!$R$52,IF(MAX([1]Βοηθητικό!$E$52:$J$52)=MAX([1]Βοηθητικό!$E$1:$J$1)-3,'[1]ΣΤΟΙΧΕΙΑ ΕΤΟΥΣ 3'!$R$52,IF(MAX([1]Βοηθητικό!$E$52:$J$52)=MAX([1]Βοηθητικό!$E$1:$J$1)-4,'[1]ΣΤΟΙΧΕΙΑ ΕΤΟΥΣ 2'!$R$52,IF(MAX([1]Βοηθητικό!$E$52:$J$52)=MAX([1]Βοηθητικό!$E$1:$J$1)-5,'[1]ΣΤΟΙΧΕΙΑ ΕΤΟΥΣ 1'!$R$52,""))))))</f>
        <v>0</v>
      </c>
    </row>
    <row r="3934" spans="1:4" x14ac:dyDescent="0.25">
      <c r="A3934" s="1" t="s">
        <v>18</v>
      </c>
      <c r="B3934" s="6">
        <f>IF(MAX([1]Βοηθητικό!$E$52:$J$52)-2=MAX([1]Βοηθητικό!$E$1:$J$1)-2,'[1]ΣΤΟΙΧΕΙΑ ΕΤΟΥΣ 4'!$S$52,IF(MAX([1]Βοηθητικό!$E$52:$J$52)-2=MAX([1]Βοηθητικό!$E$1:$J$1)-3,'[1]ΣΤΟΙΧΕΙΑ ΕΤΟΥΣ 3'!$S$52,IF(MAX([1]Βοηθητικό!$E$52:$J$52)-2=MAX([1]Βοηθητικό!$E$1:$J$1)-4,'[1]ΣΤΟΙΧΕΙΑ ΕΤΟΥΣ 2'!$S$52,IF(MAX([1]Βοηθητικό!$E$52:$J$52)-2=MAX([1]Βοηθητικό!$E$1:$J$1)-5,'[1]ΣΤΟΙΧΕΙΑ ΕΤΟΥΣ 1'!$S$52,""))))</f>
        <v>0</v>
      </c>
      <c r="C3934" s="6">
        <f>IF(MAX([1]Βοηθητικό!$E$52:$J$52)-1=MAX([1]Βοηθητικό!$E$1:$J$1)-1,'[1]ΣΤΟΙΧΕΙΑ ΕΤΟΥΣ 5'!$S$52,IF(MAX([1]Βοηθητικό!$E$52:$J$52)-1=MAX([1]Βοηθητικό!$E$1:$J$1)-2,'[1]ΣΤΟΙΧΕΙΑ ΕΤΟΥΣ 4'!$S$52,IF(MAX([1]Βοηθητικό!$E$52:$J$52)-1=MAX([1]Βοηθητικό!$E$1:$J$1)-3,'[1]ΣΤΟΙΧΕΙΑ ΕΤΟΥΣ 3'!$S$52,IF(MAX([1]Βοηθητικό!$E$52:$J$52)-1=MAX([1]Βοηθητικό!$E$1:$J$1)-4,'[1]ΣΤΟΙΧΕΙΑ ΕΤΟΥΣ 2'!$S$52,IF(MAX([1]Βοηθητικό!$E$52:$J$52)-1=MAX([1]Βοηθητικό!$E$1:$J$1)-5,'[1]ΣΤΟΙΧΕΙΑ ΕΤΟΥΣ 1'!$S$52,"")))))</f>
        <v>0</v>
      </c>
      <c r="D3934" s="7">
        <f>IF(MAX([1]Βοηθητικό!$E$52:$J$52)=MAX([1]Βοηθητικό!$E$1:$J$1),'[1]ΣΤΟΙΧΕΙΑ ΕΤΟΥΣ 6'!$S$52,IF(MAX([1]Βοηθητικό!$E$52:$J$52)=MAX([1]Βοηθητικό!$E$1:$J$1)-1,'[1]ΣΤΟΙΧΕΙΑ ΕΤΟΥΣ 5'!$S$52,IF(MAX([1]Βοηθητικό!$E$52:$J$52)=MAX([1]Βοηθητικό!$E$1:$J$1)-2,'[1]ΣΤΟΙΧΕΙΑ ΕΤΟΥΣ 4'!$S$52,IF(MAX([1]Βοηθητικό!$E$52:$J$52)=MAX([1]Βοηθητικό!$E$1:$J$1)-3,'[1]ΣΤΟΙΧΕΙΑ ΕΤΟΥΣ 3'!$S$52,IF(MAX([1]Βοηθητικό!$E$52:$J$52)=MAX([1]Βοηθητικό!$E$1:$J$1)-4,'[1]ΣΤΟΙΧΕΙΑ ΕΤΟΥΣ 2'!$S$52,IF(MAX([1]Βοηθητικό!$E$52:$J$52)=MAX([1]Βοηθητικό!$E$1:$J$1)-5,'[1]ΣΤΟΙΧΕΙΑ ΕΤΟΥΣ 1'!$S$52,""))))))</f>
        <v>0</v>
      </c>
    </row>
    <row r="3935" spans="1:4" x14ac:dyDescent="0.25">
      <c r="A3935" s="1" t="s">
        <v>19</v>
      </c>
      <c r="B3935" s="6">
        <f>IF(MAX([1]Βοηθητικό!$E$52:$J$52)-2=MAX([1]Βοηθητικό!$E$1:$J$1)-2,'[1]ΣΤΟΙΧΕΙΑ ΕΤΟΥΣ 4'!$T$52,IF(MAX([1]Βοηθητικό!$E$52:$J$52)-2=MAX([1]Βοηθητικό!$E$1:$J$1)-3,'[1]ΣΤΟΙΧΕΙΑ ΕΤΟΥΣ 3'!$T$52,IF(MAX([1]Βοηθητικό!$E$52:$J$52)-2=MAX([1]Βοηθητικό!$E$1:$J$1)-4,'[1]ΣΤΟΙΧΕΙΑ ΕΤΟΥΣ 2'!$T$52,IF(MAX([1]Βοηθητικό!$E$52:$J$52)-2=MAX([1]Βοηθητικό!$E$1:$J$1)-5,'[1]ΣΤΟΙΧΕΙΑ ΕΤΟΥΣ 1'!$T$52,""))))</f>
        <v>755419</v>
      </c>
      <c r="C3935" s="6">
        <f>IF(MAX([1]Βοηθητικό!$E$52:$J$52)-1=MAX([1]Βοηθητικό!$E$1:$J$1)-1,'[1]ΣΤΟΙΧΕΙΑ ΕΤΟΥΣ 5'!$T$52,IF(MAX([1]Βοηθητικό!$E$52:$J$52)-1=MAX([1]Βοηθητικό!$E$1:$J$1)-2,'[1]ΣΤΟΙΧΕΙΑ ΕΤΟΥΣ 4'!$T$52,IF(MAX([1]Βοηθητικό!$E$52:$J$52)-1=MAX([1]Βοηθητικό!$E$1:$J$1)-3,'[1]ΣΤΟΙΧΕΙΑ ΕΤΟΥΣ 3'!$T$52,IF(MAX([1]Βοηθητικό!$E$52:$J$52)-1=MAX([1]Βοηθητικό!$E$1:$J$1)-4,'[1]ΣΤΟΙΧΕΙΑ ΕΤΟΥΣ 2'!$T$52,IF(MAX([1]Βοηθητικό!$E$52:$J$52)-1=MAX([1]Βοηθητικό!$E$1:$J$1)-5,'[1]ΣΤΟΙΧΕΙΑ ΕΤΟΥΣ 1'!$T$52,"")))))</f>
        <v>438823</v>
      </c>
      <c r="D3935" s="7">
        <f>IF(MAX([1]Βοηθητικό!$E$52:$J$52)=MAX([1]Βοηθητικό!$E$1:$J$1),'[1]ΣΤΟΙΧΕΙΑ ΕΤΟΥΣ 6'!$T$52,IF(MAX([1]Βοηθητικό!$E$52:$J$52)=MAX([1]Βοηθητικό!$E$1:$J$1)-1,'[1]ΣΤΟΙΧΕΙΑ ΕΤΟΥΣ 5'!$T$52,IF(MAX([1]Βοηθητικό!$E$52:$J$52)=MAX([1]Βοηθητικό!$E$1:$J$1)-2,'[1]ΣΤΟΙΧΕΙΑ ΕΤΟΥΣ 4'!$T$52,IF(MAX([1]Βοηθητικό!$E$52:$J$52)=MAX([1]Βοηθητικό!$E$1:$J$1)-3,'[1]ΣΤΟΙΧΕΙΑ ΕΤΟΥΣ 3'!$T$52,IF(MAX([1]Βοηθητικό!$E$52:$J$52)=MAX([1]Βοηθητικό!$E$1:$J$1)-4,'[1]ΣΤΟΙΧΕΙΑ ΕΤΟΥΣ 2'!$T$52,IF(MAX([1]Βοηθητικό!$E$52:$J$52)=MAX([1]Βοηθητικό!$E$1:$J$1)-5,'[1]ΣΤΟΙΧΕΙΑ ΕΤΟΥΣ 1'!$T$52,""))))))</f>
        <v>463137</v>
      </c>
    </row>
    <row r="3936" spans="1:4" x14ac:dyDescent="0.25">
      <c r="A3936" s="1" t="s">
        <v>185</v>
      </c>
      <c r="B3936" s="6">
        <f>IF(MAX([1]Βοηθητικό!$E$52:$J$52)-2=MAX([1]Βοηθητικό!$E$1:$J$1)-2,'[1]ΣΤΟΙΧΕΙΑ ΕΤΟΥΣ 4'!$U$52,IF(MAX([1]Βοηθητικό!$E$52:$J$52)-2=MAX([1]Βοηθητικό!$E$1:$J$1)-3,'[1]ΣΤΟΙΧΕΙΑ ΕΤΟΥΣ 3'!$U$52,IF(MAX([1]Βοηθητικό!$E$52:$J$52)-2=MAX([1]Βοηθητικό!$E$1:$J$1)-4,'[1]ΣΤΟΙΧΕΙΑ ΕΤΟΥΣ 2'!$U$52,IF(MAX([1]Βοηθητικό!$E$52:$J$52)-2=MAX([1]Βοηθητικό!$E$1:$J$1)-5,'[1]ΣΤΟΙΧΕΙΑ ΕΤΟΥΣ 1'!$U$52,""))))</f>
        <v>0</v>
      </c>
      <c r="C3936" s="6">
        <f>IF(MAX([1]Βοηθητικό!$E$52:$J$52)-1=MAX([1]Βοηθητικό!$E$1:$J$1)-1,'[1]ΣΤΟΙΧΕΙΑ ΕΤΟΥΣ 5'!$U$52,IF(MAX([1]Βοηθητικό!$E$52:$J$52)-1=MAX([1]Βοηθητικό!$E$1:$J$1)-2,'[1]ΣΤΟΙΧΕΙΑ ΕΤΟΥΣ 4'!$U$52,IF(MAX([1]Βοηθητικό!$E$52:$J$52)-1=MAX([1]Βοηθητικό!$E$1:$J$1)-3,'[1]ΣΤΟΙΧΕΙΑ ΕΤΟΥΣ 3'!$U$52,IF(MAX([1]Βοηθητικό!$E$52:$J$52)-1=MAX([1]Βοηθητικό!$E$1:$J$1)-4,'[1]ΣΤΟΙΧΕΙΑ ΕΤΟΥΣ 2'!$U$52,IF(MAX([1]Βοηθητικό!$E$52:$J$52)-1=MAX([1]Βοηθητικό!$E$1:$J$1)-5,'[1]ΣΤΟΙΧΕΙΑ ΕΤΟΥΣ 1'!$U$52,"")))))</f>
        <v>0</v>
      </c>
      <c r="D3936" s="7">
        <f>IF(MAX([1]Βοηθητικό!$E$52:$J$52)=MAX([1]Βοηθητικό!$E$1:$J$1),'[1]ΣΤΟΙΧΕΙΑ ΕΤΟΥΣ 6'!$U$52,IF(MAX([1]Βοηθητικό!$E$52:$J$52)=MAX([1]Βοηθητικό!$E$1:$J$1)-1,'[1]ΣΤΟΙΧΕΙΑ ΕΤΟΥΣ 5'!$U$52,IF(MAX([1]Βοηθητικό!$E$52:$J$52)=MAX([1]Βοηθητικό!$E$1:$J$1)-2,'[1]ΣΤΟΙΧΕΙΑ ΕΤΟΥΣ 4'!$U$52,IF(MAX([1]Βοηθητικό!$E$52:$J$52)=MAX([1]Βοηθητικό!$E$1:$J$1)-3,'[1]ΣΤΟΙΧΕΙΑ ΕΤΟΥΣ 3'!$U$52,IF(MAX([1]Βοηθητικό!$E$52:$J$52)=MAX([1]Βοηθητικό!$E$1:$J$1)-4,'[1]ΣΤΟΙΧΕΙΑ ΕΤΟΥΣ 2'!$U$52,IF(MAX([1]Βοηθητικό!$E$52:$J$52)=MAX([1]Βοηθητικό!$E$1:$J$1)-5,'[1]ΣΤΟΙΧΕΙΑ ΕΤΟΥΣ 1'!$U$52,""))))))</f>
        <v>0</v>
      </c>
    </row>
    <row r="3937" spans="1:4" x14ac:dyDescent="0.25">
      <c r="A3937" s="1" t="s">
        <v>22</v>
      </c>
      <c r="B3937" s="6">
        <f>IF(MAX([1]Βοηθητικό!$E$52:$J$52)-2=MAX([1]Βοηθητικό!$E$1:$J$1)-2,'[1]ΣΤΟΙΧΕΙΑ ΕΤΟΥΣ 4'!$W$52,IF(MAX([1]Βοηθητικό!$E$52:$J$52)-2=MAX([1]Βοηθητικό!$E$1:$J$1)-3,'[1]ΣΤΟΙΧΕΙΑ ΕΤΟΥΣ 3'!$W$52,IF(MAX([1]Βοηθητικό!$E$52:$J$52)-2=MAX([1]Βοηθητικό!$E$1:$J$1)-4,'[1]ΣΤΟΙΧΕΙΑ ΕΤΟΥΣ 2'!$W$52,IF(MAX([1]Βοηθητικό!$E$52:$J$52)-2=MAX([1]Βοηθητικό!$E$1:$J$1)-5,'[1]ΣΤΟΙΧΕΙΑ ΕΤΟΥΣ 1'!$W$52,""))))</f>
        <v>0</v>
      </c>
      <c r="C3937" s="6">
        <f>IF(MAX([1]Βοηθητικό!$E$52:$J$52)-1=MAX([1]Βοηθητικό!$E$1:$J$1)-1,'[1]ΣΤΟΙΧΕΙΑ ΕΤΟΥΣ 5'!$W$52,IF(MAX([1]Βοηθητικό!$E$52:$J$52)-1=MAX([1]Βοηθητικό!$E$1:$J$1)-2,'[1]ΣΤΟΙΧΕΙΑ ΕΤΟΥΣ 4'!$W$52,IF(MAX([1]Βοηθητικό!$E$52:$J$52)-1=MAX([1]Βοηθητικό!$E$1:$J$1)-3,'[1]ΣΤΟΙΧΕΙΑ ΕΤΟΥΣ 3'!$W$52,IF(MAX([1]Βοηθητικό!$E$52:$J$52)-1=MAX([1]Βοηθητικό!$E$1:$J$1)-4,'[1]ΣΤΟΙΧΕΙΑ ΕΤΟΥΣ 2'!$W$52,IF(MAX([1]Βοηθητικό!$E$52:$J$52)-1=MAX([1]Βοηθητικό!$E$1:$J$1)-5,'[1]ΣΤΟΙΧΕΙΑ ΕΤΟΥΣ 1'!$W$52,"")))))</f>
        <v>0</v>
      </c>
      <c r="D3937" s="7">
        <f>IF(MAX([1]Βοηθητικό!$E$52:$J$52)=MAX([1]Βοηθητικό!$E$1:$J$1),'[1]ΣΤΟΙΧΕΙΑ ΕΤΟΥΣ 6'!$W$52,IF(MAX([1]Βοηθητικό!$E$52:$J$52)=MAX([1]Βοηθητικό!$E$1:$J$1)-1,'[1]ΣΤΟΙΧΕΙΑ ΕΤΟΥΣ 5'!$W$52,IF(MAX([1]Βοηθητικό!$E$52:$J$52)=MAX([1]Βοηθητικό!$E$1:$J$1)-2,'[1]ΣΤΟΙΧΕΙΑ ΕΤΟΥΣ 4'!$W$52,IF(MAX([1]Βοηθητικό!$E$52:$J$52)=MAX([1]Βοηθητικό!$E$1:$J$1)-3,'[1]ΣΤΟΙΧΕΙΑ ΕΤΟΥΣ 3'!$W$52,IF(MAX([1]Βοηθητικό!$E$52:$J$52)=MAX([1]Βοηθητικό!$E$1:$J$1)-4,'[1]ΣΤΟΙΧΕΙΑ ΕΤΟΥΣ 2'!$W$52,IF(MAX([1]Βοηθητικό!$E$52:$J$52)=MAX([1]Βοηθητικό!$E$1:$J$1)-5,'[1]ΣΤΟΙΧΕΙΑ ΕΤΟΥΣ 1'!$W$52,""))))))</f>
        <v>0</v>
      </c>
    </row>
    <row r="3938" spans="1:4" x14ac:dyDescent="0.25">
      <c r="A3938" s="1" t="s">
        <v>23</v>
      </c>
      <c r="B3938" s="6">
        <f>IF(MAX([1]Βοηθητικό!$E$52:$J$52)-2=MAX([1]Βοηθητικό!$E$1:$J$1)-2,'[1]ΣΤΟΙΧΕΙΑ ΕΤΟΥΣ 4'!$X$52,IF(MAX([1]Βοηθητικό!$E$52:$J$52)-2=MAX([1]Βοηθητικό!$E$1:$J$1)-3,'[1]ΣΤΟΙΧΕΙΑ ΕΤΟΥΣ 3'!$X$52,IF(MAX([1]Βοηθητικό!$E$52:$J$52)-2=MAX([1]Βοηθητικό!$E$1:$J$1)-4,'[1]ΣΤΟΙΧΕΙΑ ΕΤΟΥΣ 2'!$X$52,IF(MAX([1]Βοηθητικό!$E$52:$J$52)-2=MAX([1]Βοηθητικό!$E$1:$J$1)-5,'[1]ΣΤΟΙΧΕΙΑ ΕΤΟΥΣ 1'!$X$52,""))))</f>
        <v>755419</v>
      </c>
      <c r="C3938" s="6">
        <f>IF(MAX([1]Βοηθητικό!$E$52:$J$52)-1=MAX([1]Βοηθητικό!$E$1:$J$1)-1,'[1]ΣΤΟΙΧΕΙΑ ΕΤΟΥΣ 5'!$X$52,IF(MAX([1]Βοηθητικό!$E$52:$J$52)-1=MAX([1]Βοηθητικό!$E$1:$J$1)-2,'[1]ΣΤΟΙΧΕΙΑ ΕΤΟΥΣ 4'!$X$52,IF(MAX([1]Βοηθητικό!$E$52:$J$52)-1=MAX([1]Βοηθητικό!$E$1:$J$1)-3,'[1]ΣΤΟΙΧΕΙΑ ΕΤΟΥΣ 3'!$X$52,IF(MAX([1]Βοηθητικό!$E$52:$J$52)-1=MAX([1]Βοηθητικό!$E$1:$J$1)-4,'[1]ΣΤΟΙΧΕΙΑ ΕΤΟΥΣ 2'!$X$52,IF(MAX([1]Βοηθητικό!$E$52:$J$52)-1=MAX([1]Βοηθητικό!$E$1:$J$1)-5,'[1]ΣΤΟΙΧΕΙΑ ΕΤΟΥΣ 1'!$X$52,"")))))</f>
        <v>438823</v>
      </c>
      <c r="D3938" s="7">
        <f>IF(MAX([1]Βοηθητικό!$E$52:$J$52)=MAX([1]Βοηθητικό!$E$1:$J$1),'[1]ΣΤΟΙΧΕΙΑ ΕΤΟΥΣ 6'!$X$52,IF(MAX([1]Βοηθητικό!$E$52:$J$52)=MAX([1]Βοηθητικό!$E$1:$J$1)-1,'[1]ΣΤΟΙΧΕΙΑ ΕΤΟΥΣ 5'!$X$52,IF(MAX([1]Βοηθητικό!$E$52:$J$52)=MAX([1]Βοηθητικό!$E$1:$J$1)-2,'[1]ΣΤΟΙΧΕΙΑ ΕΤΟΥΣ 4'!$X$52,IF(MAX([1]Βοηθητικό!$E$52:$J$52)=MAX([1]Βοηθητικό!$E$1:$J$1)-3,'[1]ΣΤΟΙΧΕΙΑ ΕΤΟΥΣ 3'!$X$52,IF(MAX([1]Βοηθητικό!$E$52:$J$52)=MAX([1]Βοηθητικό!$E$1:$J$1)-4,'[1]ΣΤΟΙΧΕΙΑ ΕΤΟΥΣ 2'!$X$52,IF(MAX([1]Βοηθητικό!$E$52:$J$52)=MAX([1]Βοηθητικό!$E$1:$J$1)-5,'[1]ΣΤΟΙΧΕΙΑ ΕΤΟΥΣ 1'!$X$52,""))))))</f>
        <v>463137</v>
      </c>
    </row>
    <row r="3939" spans="1:4" x14ac:dyDescent="0.25">
      <c r="A3939" s="1" t="s">
        <v>24</v>
      </c>
      <c r="B3939" s="6">
        <f>IF(MAX([1]Βοηθητικό!$E$52:$J$52)-2=MAX([1]Βοηθητικό!$E$1:$J$1)-2,'[1]ΣΤΟΙΧΕΙΑ ΕΤΟΥΣ 4'!$Y$52,IF(MAX([1]Βοηθητικό!$E$52:$J$52)-2=MAX([1]Βοηθητικό!$E$1:$J$1)-3,'[1]ΣΤΟΙΧΕΙΑ ΕΤΟΥΣ 3'!$Y$52,IF(MAX([1]Βοηθητικό!$E$52:$J$52)-2=MAX([1]Βοηθητικό!$E$1:$J$1)-4,'[1]ΣΤΟΙΧΕΙΑ ΕΤΟΥΣ 2'!$Y$52,IF(MAX([1]Βοηθητικό!$E$52:$J$52)-2=MAX([1]Βοηθητικό!$E$1:$J$1)-5,'[1]ΣΤΟΙΧΕΙΑ ΕΤΟΥΣ 1'!$Y$52,""))))</f>
        <v>0</v>
      </c>
      <c r="C3939" s="6">
        <f>IF(MAX([1]Βοηθητικό!$E$52:$J$52)-1=MAX([1]Βοηθητικό!$E$1:$J$1)-1,'[1]ΣΤΟΙΧΕΙΑ ΕΤΟΥΣ 5'!$Y$52,IF(MAX([1]Βοηθητικό!$E$52:$J$52)-1=MAX([1]Βοηθητικό!$E$1:$J$1)-2,'[1]ΣΤΟΙΧΕΙΑ ΕΤΟΥΣ 4'!$Y$52,IF(MAX([1]Βοηθητικό!$E$52:$J$52)-1=MAX([1]Βοηθητικό!$E$1:$J$1)-3,'[1]ΣΤΟΙΧΕΙΑ ΕΤΟΥΣ 3'!$Y$52,IF(MAX([1]Βοηθητικό!$E$52:$J$52)-1=MAX([1]Βοηθητικό!$E$1:$J$1)-4,'[1]ΣΤΟΙΧΕΙΑ ΕΤΟΥΣ 2'!$Y$52,IF(MAX([1]Βοηθητικό!$E$52:$J$52)-1=MAX([1]Βοηθητικό!$E$1:$J$1)-5,'[1]ΣΤΟΙΧΕΙΑ ΕΤΟΥΣ 1'!$Y$52,"")))))</f>
        <v>0</v>
      </c>
      <c r="D3939" s="7">
        <f>IF(MAX([1]Βοηθητικό!$E$52:$J$52)=MAX([1]Βοηθητικό!$E$1:$J$1),'[1]ΣΤΟΙΧΕΙΑ ΕΤΟΥΣ 6'!$Y$52,IF(MAX([1]Βοηθητικό!$E$52:$J$52)=MAX([1]Βοηθητικό!$E$1:$J$1)-1,'[1]ΣΤΟΙΧΕΙΑ ΕΤΟΥΣ 5'!$Y$52,IF(MAX([1]Βοηθητικό!$E$52:$J$52)=MAX([1]Βοηθητικό!$E$1:$J$1)-2,'[1]ΣΤΟΙΧΕΙΑ ΕΤΟΥΣ 4'!$Y$52,IF(MAX([1]Βοηθητικό!$E$52:$J$52)=MAX([1]Βοηθητικό!$E$1:$J$1)-3,'[1]ΣΤΟΙΧΕΙΑ ΕΤΟΥΣ 3'!$Y$52,IF(MAX([1]Βοηθητικό!$E$52:$J$52)=MAX([1]Βοηθητικό!$E$1:$J$1)-4,'[1]ΣΤΟΙΧΕΙΑ ΕΤΟΥΣ 2'!$Y$52,IF(MAX([1]Βοηθητικό!$E$52:$J$52)=MAX([1]Βοηθητικό!$E$1:$J$1)-5,'[1]ΣΤΟΙΧΕΙΑ ΕΤΟΥΣ 1'!$Y$52,""))))))</f>
        <v>0</v>
      </c>
    </row>
    <row r="3940" spans="1:4" x14ac:dyDescent="0.25">
      <c r="A3940" s="1" t="s">
        <v>25</v>
      </c>
      <c r="B3940" s="6">
        <f>IF(MAX([1]Βοηθητικό!$E$52:$J$52)-2=MAX([1]Βοηθητικό!$E$1:$J$1)-2,'[1]ΣΤΟΙΧΕΙΑ ΕΤΟΥΣ 4'!$Z$52,IF(MAX([1]Βοηθητικό!$E$52:$J$52)-2=MAX([1]Βοηθητικό!$E$1:$J$1)-3,'[1]ΣΤΟΙΧΕΙΑ ΕΤΟΥΣ 3'!$Z$52,IF(MAX([1]Βοηθητικό!$E$52:$J$52)-2=MAX([1]Βοηθητικό!$E$1:$J$1)-4,'[1]ΣΤΟΙΧΕΙΑ ΕΤΟΥΣ 2'!$Z$52,IF(MAX([1]Βοηθητικό!$E$52:$J$52)-2=MAX([1]Βοηθητικό!$E$1:$J$1)-5,'[1]ΣΤΟΙΧΕΙΑ ΕΤΟΥΣ 1'!$Z$52,""))))</f>
        <v>1102124</v>
      </c>
      <c r="C3940" s="6">
        <f>IF(MAX([1]Βοηθητικό!$E$52:$J$52)-1=MAX([1]Βοηθητικό!$E$1:$J$1)-1,'[1]ΣΤΟΙΧΕΙΑ ΕΤΟΥΣ 5'!$Z$52,IF(MAX([1]Βοηθητικό!$E$52:$J$52)-1=MAX([1]Βοηθητικό!$E$1:$J$1)-2,'[1]ΣΤΟΙΧΕΙΑ ΕΤΟΥΣ 4'!$Z$52,IF(MAX([1]Βοηθητικό!$E$52:$J$52)-1=MAX([1]Βοηθητικό!$E$1:$J$1)-3,'[1]ΣΤΟΙΧΕΙΑ ΕΤΟΥΣ 3'!$Z$52,IF(MAX([1]Βοηθητικό!$E$52:$J$52)-1=MAX([1]Βοηθητικό!$E$1:$J$1)-4,'[1]ΣΤΟΙΧΕΙΑ ΕΤΟΥΣ 2'!$Z$52,IF(MAX([1]Βοηθητικό!$E$52:$J$52)-1=MAX([1]Βοηθητικό!$E$1:$J$1)-5,'[1]ΣΤΟΙΧΕΙΑ ΕΤΟΥΣ 1'!$Z$52,"")))))</f>
        <v>760347</v>
      </c>
      <c r="D3940" s="7">
        <f>IF(MAX([1]Βοηθητικό!$E$52:$J$52)=MAX([1]Βοηθητικό!$E$1:$J$1),'[1]ΣΤΟΙΧΕΙΑ ΕΤΟΥΣ 6'!$Z$52,IF(MAX([1]Βοηθητικό!$E$52:$J$52)=MAX([1]Βοηθητικό!$E$1:$J$1)-1,'[1]ΣΤΟΙΧΕΙΑ ΕΤΟΥΣ 5'!$Z$52,IF(MAX([1]Βοηθητικό!$E$52:$J$52)=MAX([1]Βοηθητικό!$E$1:$J$1)-2,'[1]ΣΤΟΙΧΕΙΑ ΕΤΟΥΣ 4'!$Z$52,IF(MAX([1]Βοηθητικό!$E$52:$J$52)=MAX([1]Βοηθητικό!$E$1:$J$1)-3,'[1]ΣΤΟΙΧΕΙΑ ΕΤΟΥΣ 3'!$Z$52,IF(MAX([1]Βοηθητικό!$E$52:$J$52)=MAX([1]Βοηθητικό!$E$1:$J$1)-4,'[1]ΣΤΟΙΧΕΙΑ ΕΤΟΥΣ 2'!$Z$52,IF(MAX([1]Βοηθητικό!$E$52:$J$52)=MAX([1]Βοηθητικό!$E$1:$J$1)-5,'[1]ΣΤΟΙΧΕΙΑ ΕΤΟΥΣ 1'!$Z$52,""))))))</f>
        <v>692158</v>
      </c>
    </row>
    <row r="3941" spans="1:4" x14ac:dyDescent="0.25">
      <c r="A3941" s="1"/>
      <c r="B3941" s="8"/>
      <c r="C3941" s="18"/>
      <c r="D3941" s="9"/>
    </row>
    <row r="3942" spans="1:4" x14ac:dyDescent="0.25">
      <c r="A3942" s="3" t="s">
        <v>186</v>
      </c>
      <c r="B3942" s="8"/>
      <c r="C3942" s="18"/>
      <c r="D3942" s="9"/>
    </row>
    <row r="3943" spans="1:4" x14ac:dyDescent="0.25">
      <c r="A3943" s="1" t="s">
        <v>26</v>
      </c>
      <c r="B3943" s="6">
        <f>IF(MAX([1]Βοηθητικό!$E$52:$J$52)-2=MAX([1]Βοηθητικό!$E$1:$J$1)-2,'[1]ΣΤΟΙΧΕΙΑ ΕΤΟΥΣ 4'!$AA$52,IF(MAX([1]Βοηθητικό!$E$52:$J$52)-2=MAX([1]Βοηθητικό!$E$1:$J$1)-3,'[1]ΣΤΟΙΧΕΙΑ ΕΤΟΥΣ 3'!$AA$52,IF(MAX([1]Βοηθητικό!$E$52:$J$52)-2=MAX([1]Βοηθητικό!$E$1:$J$1)-4,'[1]ΣΤΟΙΧΕΙΑ ΕΤΟΥΣ 2'!$AA$52,IF(MAX([1]Βοηθητικό!$E$52:$J$52)-2=MAX([1]Βοηθητικό!$E$1:$J$1)-5,'[1]ΣΤΟΙΧΕΙΑ ΕΤΟΥΣ 1'!$AA$52,""))))</f>
        <v>942876</v>
      </c>
      <c r="C3943" s="6">
        <f>IF(MAX([1]Βοηθητικό!$E$52:$J$52)-1=MAX([1]Βοηθητικό!$E$1:$J$1)-1,'[1]ΣΤΟΙΧΕΙΑ ΕΤΟΥΣ 5'!$AA$52,IF(MAX([1]Βοηθητικό!$E$52:$J$52)-1=MAX([1]Βοηθητικό!$E$1:$J$1)-2,'[1]ΣΤΟΙΧΕΙΑ ΕΤΟΥΣ 4'!$AA$52,IF(MAX([1]Βοηθητικό!$E$52:$J$52)-1=MAX([1]Βοηθητικό!$E$1:$J$1)-3,'[1]ΣΤΟΙΧΕΙΑ ΕΤΟΥΣ 3'!$AA$52,IF(MAX([1]Βοηθητικό!$E$52:$J$52)-1=MAX([1]Βοηθητικό!$E$1:$J$1)-4,'[1]ΣΤΟΙΧΕΙΑ ΕΤΟΥΣ 2'!$AA$52,IF(MAX([1]Βοηθητικό!$E$52:$J$52)-1=MAX([1]Βοηθητικό!$E$1:$J$1)-5,'[1]ΣΤΟΙΧΕΙΑ ΕΤΟΥΣ 1'!$AA$52,"")))))</f>
        <v>618157</v>
      </c>
      <c r="D3943" s="7">
        <f>IF(MAX([1]Βοηθητικό!$E$52:$J$52)=MAX([1]Βοηθητικό!$E$1:$J$1),'[1]ΣΤΟΙΧΕΙΑ ΕΤΟΥΣ 6'!$AA$52,IF(MAX([1]Βοηθητικό!$E$52:$J$52)=MAX([1]Βοηθητικό!$E$1:$J$1)-1,'[1]ΣΤΟΙΧΕΙΑ ΕΤΟΥΣ 5'!$AA$52,IF(MAX([1]Βοηθητικό!$E$52:$J$52)=MAX([1]Βοηθητικό!$E$1:$J$1)-2,'[1]ΣΤΟΙΧΕΙΑ ΕΤΟΥΣ 4'!$AA$52,IF(MAX([1]Βοηθητικό!$E$52:$J$52)=MAX([1]Βοηθητικό!$E$1:$J$1)-3,'[1]ΣΤΟΙΧΕΙΑ ΕΤΟΥΣ 3'!$AA$52,IF(MAX([1]Βοηθητικό!$E$52:$J$52)=MAX([1]Βοηθητικό!$E$1:$J$1)-4,'[1]ΣΤΟΙΧΕΙΑ ΕΤΟΥΣ 2'!$AA$52,IF(MAX([1]Βοηθητικό!$E$52:$J$52)=MAX([1]Βοηθητικό!$E$1:$J$1)-5,'[1]ΣΤΟΙΧΕΙΑ ΕΤΟΥΣ 1'!$AA$52,""))))))</f>
        <v>630776</v>
      </c>
    </row>
    <row r="3944" spans="1:4" x14ac:dyDescent="0.25">
      <c r="A3944" s="1" t="s">
        <v>27</v>
      </c>
      <c r="B3944" s="6">
        <f>IF(MAX([1]Βοηθητικό!$E$52:$J$52)-2=MAX([1]Βοηθητικό!$E$1:$J$1)-2,'[1]ΣΤΟΙΧΕΙΑ ΕΤΟΥΣ 4'!$AB$52,IF(MAX([1]Βοηθητικό!$E$52:$J$52)-2=MAX([1]Βοηθητικό!$E$1:$J$1)-3,'[1]ΣΤΟΙΧΕΙΑ ΕΤΟΥΣ 3'!$AB$52,IF(MAX([1]Βοηθητικό!$E$52:$J$52)-2=MAX([1]Βοηθητικό!$E$1:$J$1)-4,'[1]ΣΤΟΙΧΕΙΑ ΕΤΟΥΣ 2'!$AB$52,IF(MAX([1]Βοηθητικό!$E$52:$J$52)-2=MAX([1]Βοηθητικό!$E$1:$J$1)-5,'[1]ΣΤΟΙΧΕΙΑ ΕΤΟΥΣ 1'!$AB$52,""))))</f>
        <v>758000</v>
      </c>
      <c r="C3944" s="6">
        <f>IF(MAX([1]Βοηθητικό!$E$52:$J$52)-1=MAX([1]Βοηθητικό!$E$1:$J$1)-1,'[1]ΣΤΟΙΧΕΙΑ ΕΤΟΥΣ 5'!$AB$52,IF(MAX([1]Βοηθητικό!$E$52:$J$52)-1=MAX([1]Βοηθητικό!$E$1:$J$1)-2,'[1]ΣΤΟΙΧΕΙΑ ΕΤΟΥΣ 4'!$AB$52,IF(MAX([1]Βοηθητικό!$E$52:$J$52)-1=MAX([1]Βοηθητικό!$E$1:$J$1)-3,'[1]ΣΤΟΙΧΕΙΑ ΕΤΟΥΣ 3'!$AB$52,IF(MAX([1]Βοηθητικό!$E$52:$J$52)-1=MAX([1]Βοηθητικό!$E$1:$J$1)-4,'[1]ΣΤΟΙΧΕΙΑ ΕΤΟΥΣ 2'!$AB$52,IF(MAX([1]Βοηθητικό!$E$52:$J$52)-1=MAX([1]Βοηθητικό!$E$1:$J$1)-5,'[1]ΣΤΟΙΧΕΙΑ ΕΤΟΥΣ 1'!$AB$52,"")))))</f>
        <v>408000</v>
      </c>
      <c r="D3944" s="7">
        <f>IF(MAX([1]Βοηθητικό!$E$52:$J$52)=MAX([1]Βοηθητικό!$E$1:$J$1),'[1]ΣΤΟΙΧΕΙΑ ΕΤΟΥΣ 6'!$AB$52,IF(MAX([1]Βοηθητικό!$E$52:$J$52)=MAX([1]Βοηθητικό!$E$1:$J$1)-1,'[1]ΣΤΟΙΧΕΙΑ ΕΤΟΥΣ 5'!$AB$52,IF(MAX([1]Βοηθητικό!$E$52:$J$52)=MAX([1]Βοηθητικό!$E$1:$J$1)-2,'[1]ΣΤΟΙΧΕΙΑ ΕΤΟΥΣ 4'!$AB$52,IF(MAX([1]Βοηθητικό!$E$52:$J$52)=MAX([1]Βοηθητικό!$E$1:$J$1)-3,'[1]ΣΤΟΙΧΕΙΑ ΕΤΟΥΣ 3'!$AB$52,IF(MAX([1]Βοηθητικό!$E$52:$J$52)=MAX([1]Βοηθητικό!$E$1:$J$1)-4,'[1]ΣΤΟΙΧΕΙΑ ΕΤΟΥΣ 2'!$AB$52,IF(MAX([1]Βοηθητικό!$E$52:$J$52)=MAX([1]Βοηθητικό!$E$1:$J$1)-5,'[1]ΣΤΟΙΧΕΙΑ ΕΤΟΥΣ 1'!$AB$52,""))))))</f>
        <v>408000</v>
      </c>
    </row>
    <row r="3945" spans="1:4" x14ac:dyDescent="0.25">
      <c r="A3945" s="1" t="s">
        <v>28</v>
      </c>
      <c r="B3945" s="6">
        <f>IF(MAX([1]Βοηθητικό!$E$52:$J$52)-2=MAX([1]Βοηθητικό!$E$1:$J$1)-2,'[1]ΣΤΟΙΧΕΙΑ ΕΤΟΥΣ 4'!$AC$52,IF(MAX([1]Βοηθητικό!$E$52:$J$52)-2=MAX([1]Βοηθητικό!$E$1:$J$1)-3,'[1]ΣΤΟΙΧΕΙΑ ΕΤΟΥΣ 3'!$AC$52,IF(MAX([1]Βοηθητικό!$E$52:$J$52)-2=MAX([1]Βοηθητικό!$E$1:$J$1)-4,'[1]ΣΤΟΙΧΕΙΑ ΕΤΟΥΣ 2'!$AC$52,IF(MAX([1]Βοηθητικό!$E$52:$J$52)-2=MAX([1]Βοηθητικό!$E$1:$J$1)-5,'[1]ΣΤΟΙΧΕΙΑ ΕΤΟΥΣ 1'!$AC$52,""))))</f>
        <v>184876</v>
      </c>
      <c r="C3945" s="6">
        <f>IF(MAX([1]Βοηθητικό!$E$52:$J$52)-1=MAX([1]Βοηθητικό!$E$1:$J$1)-1,'[1]ΣΤΟΙΧΕΙΑ ΕΤΟΥΣ 5'!$AC$52,IF(MAX([1]Βοηθητικό!$E$52:$J$52)-1=MAX([1]Βοηθητικό!$E$1:$J$1)-2,'[1]ΣΤΟΙΧΕΙΑ ΕΤΟΥΣ 4'!$AC$52,IF(MAX([1]Βοηθητικό!$E$52:$J$52)-1=MAX([1]Βοηθητικό!$E$1:$J$1)-3,'[1]ΣΤΟΙΧΕΙΑ ΕΤΟΥΣ 3'!$AC$52,IF(MAX([1]Βοηθητικό!$E$52:$J$52)-1=MAX([1]Βοηθητικό!$E$1:$J$1)-4,'[1]ΣΤΟΙΧΕΙΑ ΕΤΟΥΣ 2'!$AC$52,IF(MAX([1]Βοηθητικό!$E$52:$J$52)-1=MAX([1]Βοηθητικό!$E$1:$J$1)-5,'[1]ΣΤΟΙΧΕΙΑ ΕΤΟΥΣ 1'!$AC$52,"")))))</f>
        <v>210157</v>
      </c>
      <c r="D3945" s="7">
        <f>IF(MAX([1]Βοηθητικό!$E$52:$J$52)=MAX([1]Βοηθητικό!$E$1:$J$1),'[1]ΣΤΟΙΧΕΙΑ ΕΤΟΥΣ 6'!$AC$52,IF(MAX([1]Βοηθητικό!$E$52:$J$52)=MAX([1]Βοηθητικό!$E$1:$J$1)-1,'[1]ΣΤΟΙΧΕΙΑ ΕΤΟΥΣ 5'!$AC$52,IF(MAX([1]Βοηθητικό!$E$52:$J$52)=MAX([1]Βοηθητικό!$E$1:$J$1)-2,'[1]ΣΤΟΙΧΕΙΑ ΕΤΟΥΣ 4'!$AC$52,IF(MAX([1]Βοηθητικό!$E$52:$J$52)=MAX([1]Βοηθητικό!$E$1:$J$1)-3,'[1]ΣΤΟΙΧΕΙΑ ΕΤΟΥΣ 3'!$AC$52,IF(MAX([1]Βοηθητικό!$E$52:$J$52)=MAX([1]Βοηθητικό!$E$1:$J$1)-4,'[1]ΣΤΟΙΧΕΙΑ ΕΤΟΥΣ 2'!$AC$52,IF(MAX([1]Βοηθητικό!$E$52:$J$52)=MAX([1]Βοηθητικό!$E$1:$J$1)-5,'[1]ΣΤΟΙΧΕΙΑ ΕΤΟΥΣ 1'!$AC$52,""))))))</f>
        <v>222776</v>
      </c>
    </row>
    <row r="3946" spans="1:4" x14ac:dyDescent="0.25">
      <c r="A3946" s="1" t="s">
        <v>29</v>
      </c>
      <c r="B3946" s="6">
        <f>IF(MAX([1]Βοηθητικό!$E$52:$J$52)-2=MAX([1]Βοηθητικό!$E$1:$J$1)-2,'[1]ΣΤΟΙΧΕΙΑ ΕΤΟΥΣ 4'!$AD$52,IF(MAX([1]Βοηθητικό!$E$52:$J$52)-2=MAX([1]Βοηθητικό!$E$1:$J$1)-3,'[1]ΣΤΟΙΧΕΙΑ ΕΤΟΥΣ 3'!$AD$52,IF(MAX([1]Βοηθητικό!$E$52:$J$52)-2=MAX([1]Βοηθητικό!$E$1:$J$1)-4,'[1]ΣΤΟΙΧΕΙΑ ΕΤΟΥΣ 2'!$AD$52,IF(MAX([1]Βοηθητικό!$E$52:$J$52)-2=MAX([1]Βοηθητικό!$E$1:$J$1)-5,'[1]ΣΤΟΙΧΕΙΑ ΕΤΟΥΣ 1'!$AD$52,""))))</f>
        <v>0</v>
      </c>
      <c r="C3946" s="6">
        <f>IF(MAX([1]Βοηθητικό!$E$52:$J$52)-1=MAX([1]Βοηθητικό!$E$1:$J$1)-1,'[1]ΣΤΟΙΧΕΙΑ ΕΤΟΥΣ 5'!$AD$52,IF(MAX([1]Βοηθητικό!$E$52:$J$52)-1=MAX([1]Βοηθητικό!$E$1:$J$1)-2,'[1]ΣΤΟΙΧΕΙΑ ΕΤΟΥΣ 4'!$AD$52,IF(MAX([1]Βοηθητικό!$E$52:$J$52)-1=MAX([1]Βοηθητικό!$E$1:$J$1)-3,'[1]ΣΤΟΙΧΕΙΑ ΕΤΟΥΣ 3'!$AD$52,IF(MAX([1]Βοηθητικό!$E$52:$J$52)-1=MAX([1]Βοηθητικό!$E$1:$J$1)-4,'[1]ΣΤΟΙΧΕΙΑ ΕΤΟΥΣ 2'!$AD$52,IF(MAX([1]Βοηθητικό!$E$52:$J$52)-1=MAX([1]Βοηθητικό!$E$1:$J$1)-5,'[1]ΣΤΟΙΧΕΙΑ ΕΤΟΥΣ 1'!$AD$52,"")))))</f>
        <v>0</v>
      </c>
      <c r="D3946" s="7">
        <f>IF(MAX([1]Βοηθητικό!$E$52:$J$52)=MAX([1]Βοηθητικό!$E$1:$J$1),'[1]ΣΤΟΙΧΕΙΑ ΕΤΟΥΣ 6'!$AD$52,IF(MAX([1]Βοηθητικό!$E$52:$J$52)=MAX([1]Βοηθητικό!$E$1:$J$1)-1,'[1]ΣΤΟΙΧΕΙΑ ΕΤΟΥΣ 5'!$AD$52,IF(MAX([1]Βοηθητικό!$E$52:$J$52)=MAX([1]Βοηθητικό!$E$1:$J$1)-2,'[1]ΣΤΟΙΧΕΙΑ ΕΤΟΥΣ 4'!$AD$52,IF(MAX([1]Βοηθητικό!$E$52:$J$52)=MAX([1]Βοηθητικό!$E$1:$J$1)-3,'[1]ΣΤΟΙΧΕΙΑ ΕΤΟΥΣ 3'!$AD$52,IF(MAX([1]Βοηθητικό!$E$52:$J$52)=MAX([1]Βοηθητικό!$E$1:$J$1)-4,'[1]ΣΤΟΙΧΕΙΑ ΕΤΟΥΣ 2'!$AD$52,IF(MAX([1]Βοηθητικό!$E$52:$J$52)=MAX([1]Βοηθητικό!$E$1:$J$1)-5,'[1]ΣΤΟΙΧΕΙΑ ΕΤΟΥΣ 1'!$AD$52,""))))))</f>
        <v>0</v>
      </c>
    </row>
    <row r="3947" spans="1:4" x14ac:dyDescent="0.25">
      <c r="A3947" s="1" t="s">
        <v>30</v>
      </c>
      <c r="B3947" s="6">
        <f>IF(MAX([1]Βοηθητικό!$E$52:$J$52)-2=MAX([1]Βοηθητικό!$E$1:$J$1)-2,'[1]ΣΤΟΙΧΕΙΑ ΕΤΟΥΣ 4'!$AE$52,IF(MAX([1]Βοηθητικό!$E$52:$J$52)-2=MAX([1]Βοηθητικό!$E$1:$J$1)-3,'[1]ΣΤΟΙΧΕΙΑ ΕΤΟΥΣ 3'!$AE$52,IF(MAX([1]Βοηθητικό!$E$52:$J$52)-2=MAX([1]Βοηθητικό!$E$1:$J$1)-4,'[1]ΣΤΟΙΧΕΙΑ ΕΤΟΥΣ 2'!$AE$52,IF(MAX([1]Βοηθητικό!$E$52:$J$52)-2=MAX([1]Βοηθητικό!$E$1:$J$1)-5,'[1]ΣΤΟΙΧΕΙΑ ΕΤΟΥΣ 1'!$AE$52,""))))</f>
        <v>0</v>
      </c>
      <c r="C3947" s="6">
        <f>IF(MAX([1]Βοηθητικό!$E$52:$J$52)-1=MAX([1]Βοηθητικό!$E$1:$J$1)-1,'[1]ΣΤΟΙΧΕΙΑ ΕΤΟΥΣ 5'!$AE$52,IF(MAX([1]Βοηθητικό!$E$52:$J$52)-1=MAX([1]Βοηθητικό!$E$1:$J$1)-2,'[1]ΣΤΟΙΧΕΙΑ ΕΤΟΥΣ 4'!$AE$52,IF(MAX([1]Βοηθητικό!$E$52:$J$52)-1=MAX([1]Βοηθητικό!$E$1:$J$1)-3,'[1]ΣΤΟΙΧΕΙΑ ΕΤΟΥΣ 3'!$AE$52,IF(MAX([1]Βοηθητικό!$E$52:$J$52)-1=MAX([1]Βοηθητικό!$E$1:$J$1)-4,'[1]ΣΤΟΙΧΕΙΑ ΕΤΟΥΣ 2'!$AE$52,IF(MAX([1]Βοηθητικό!$E$52:$J$52)-1=MAX([1]Βοηθητικό!$E$1:$J$1)-5,'[1]ΣΤΟΙΧΕΙΑ ΕΤΟΥΣ 1'!$AE$52,"")))))</f>
        <v>0</v>
      </c>
      <c r="D3947" s="7">
        <f>IF(MAX([1]Βοηθητικό!$E$52:$J$52)=MAX([1]Βοηθητικό!$E$1:$J$1),'[1]ΣΤΟΙΧΕΙΑ ΕΤΟΥΣ 6'!$AE$52,IF(MAX([1]Βοηθητικό!$E$52:$J$52)=MAX([1]Βοηθητικό!$E$1:$J$1)-1,'[1]ΣΤΟΙΧΕΙΑ ΕΤΟΥΣ 5'!$AE$52,IF(MAX([1]Βοηθητικό!$E$52:$J$52)=MAX([1]Βοηθητικό!$E$1:$J$1)-2,'[1]ΣΤΟΙΧΕΙΑ ΕΤΟΥΣ 4'!$AE$52,IF(MAX([1]Βοηθητικό!$E$52:$J$52)=MAX([1]Βοηθητικό!$E$1:$J$1)-3,'[1]ΣΤΟΙΧΕΙΑ ΕΤΟΥΣ 3'!$AE$52,IF(MAX([1]Βοηθητικό!$E$52:$J$52)=MAX([1]Βοηθητικό!$E$1:$J$1)-4,'[1]ΣΤΟΙΧΕΙΑ ΕΤΟΥΣ 2'!$AE$52,IF(MAX([1]Βοηθητικό!$E$52:$J$52)=MAX([1]Βοηθητικό!$E$1:$J$1)-5,'[1]ΣΤΟΙΧΕΙΑ ΕΤΟΥΣ 1'!$AE$52,""))))))</f>
        <v>0</v>
      </c>
    </row>
    <row r="3948" spans="1:4" x14ac:dyDescent="0.25">
      <c r="A3948" s="1" t="s">
        <v>61</v>
      </c>
      <c r="B3948" s="6">
        <f>IF(MAX([1]Βοηθητικό!$E$52:$J$52)-2=MAX([1]Βοηθητικό!$E$1:$J$1)-2,'[1]ΣΤΟΙΧΕΙΑ ΕΤΟΥΣ 4'!$BJ$52,IF(MAX([1]Βοηθητικό!$E$52:$J$52)-2=MAX([1]Βοηθητικό!$E$1:$J$1)-3,'[1]ΣΤΟΙΧΕΙΑ ΕΤΟΥΣ 3'!$BJ$52,IF(MAX([1]Βοηθητικό!$E$52:$J$52)-2=MAX([1]Βοηθητικό!$E$1:$J$1)-4,'[1]ΣΤΟΙΧΕΙΑ ΕΤΟΥΣ 2'!$BJ$52,IF(MAX([1]Βοηθητικό!$E$52:$J$52)-2=MAX([1]Βοηθητικό!$E$1:$J$1)-5,'[1]ΣΤΟΙΧΕΙΑ ΕΤΟΥΣ 1'!$BJ$52,""))))</f>
        <v>0</v>
      </c>
      <c r="C3948" s="6">
        <f>IF(MAX([1]Βοηθητικό!$E$52:$J$52)-1=MAX([1]Βοηθητικό!$E$1:$J$1)-1,'[1]ΣΤΟΙΧΕΙΑ ΕΤΟΥΣ 5'!$BJ$52,IF(MAX([1]Βοηθητικό!$E$52:$J$52)-1=MAX([1]Βοηθητικό!$E$1:$J$1)-2,'[1]ΣΤΟΙΧΕΙΑ ΕΤΟΥΣ 4'!$BJ$52,IF(MAX([1]Βοηθητικό!$E$52:$J$52)-1=MAX([1]Βοηθητικό!$E$1:$J$1)-3,'[1]ΣΤΟΙΧΕΙΑ ΕΤΟΥΣ 3'!$BJ$52,IF(MAX([1]Βοηθητικό!$E$52:$J$52)-1=MAX([1]Βοηθητικό!$E$1:$J$1)-4,'[1]ΣΤΟΙΧΕΙΑ ΕΤΟΥΣ 2'!$BJ$52,IF(MAX([1]Βοηθητικό!$E$52:$J$52)-1=MAX([1]Βοηθητικό!$E$1:$J$1)-5,'[1]ΣΤΟΙΧΕΙΑ ΕΤΟΥΣ 1'!$BJ$52,"")))))</f>
        <v>0</v>
      </c>
      <c r="D3948" s="7">
        <f>IF(MAX([1]Βοηθητικό!$E$52:$J$52)=MAX([1]Βοηθητικό!$E$1:$J$1),'[1]ΣΤΟΙΧΕΙΑ ΕΤΟΥΣ 6'!$BJ$52,IF(MAX([1]Βοηθητικό!$E$52:$J$52)=MAX([1]Βοηθητικό!$E$1:$J$1)-1,'[1]ΣΤΟΙΧΕΙΑ ΕΤΟΥΣ 5'!$BJ$52,IF(MAX([1]Βοηθητικό!$E$52:$J$52)=MAX([1]Βοηθητικό!$E$1:$J$1)-2,'[1]ΣΤΟΙΧΕΙΑ ΕΤΟΥΣ 4'!$BJ$52,IF(MAX([1]Βοηθητικό!$E$52:$J$52)=MAX([1]Βοηθητικό!$E$1:$J$1)-3,'[1]ΣΤΟΙΧΕΙΑ ΕΤΟΥΣ 3'!$BJ$52,IF(MAX([1]Βοηθητικό!$E$52:$J$52)=MAX([1]Βοηθητικό!$E$1:$J$1)-4,'[1]ΣΤΟΙΧΕΙΑ ΕΤΟΥΣ 2'!$BJ$52,IF(MAX([1]Βοηθητικό!$E$52:$J$52)=MAX([1]Βοηθητικό!$E$1:$J$1)-5,'[1]ΣΤΟΙΧΕΙΑ ΕΤΟΥΣ 1'!$BJ$52,""))))))</f>
        <v>0</v>
      </c>
    </row>
    <row r="3949" spans="1:4" x14ac:dyDescent="0.25">
      <c r="A3949" s="1" t="s">
        <v>62</v>
      </c>
      <c r="B3949" s="6">
        <f>IF(MAX([1]Βοηθητικό!$E$52:$J$52)-2=MAX([1]Βοηθητικό!$E$1:$J$1)-2,'[1]ΣΤΟΙΧΕΙΑ ΕΤΟΥΣ 4'!$BK$52,IF(MAX([1]Βοηθητικό!$E$52:$J$52)-2=MAX([1]Βοηθητικό!$E$1:$J$1)-3,'[1]ΣΤΟΙΧΕΙΑ ΕΤΟΥΣ 3'!$BK$52,IF(MAX([1]Βοηθητικό!$E$52:$J$52)-2=MAX([1]Βοηθητικό!$E$1:$J$1)-4,'[1]ΣΤΟΙΧΕΙΑ ΕΤΟΥΣ 2'!$BK$52,IF(MAX([1]Βοηθητικό!$E$52:$J$52)-2=MAX([1]Βοηθητικό!$E$1:$J$1)-5,'[1]ΣΤΟΙΧΕΙΑ ΕΤΟΥΣ 1'!$BK$52,""))))</f>
        <v>0</v>
      </c>
      <c r="C3949" s="6">
        <f>IF(MAX([1]Βοηθητικό!$E$52:$J$52)-1=MAX([1]Βοηθητικό!$E$1:$J$1)-1,'[1]ΣΤΟΙΧΕΙΑ ΕΤΟΥΣ 5'!$BK$52,IF(MAX([1]Βοηθητικό!$E$52:$J$52)-1=MAX([1]Βοηθητικό!$E$1:$J$1)-2,'[1]ΣΤΟΙΧΕΙΑ ΕΤΟΥΣ 4'!$BK$52,IF(MAX([1]Βοηθητικό!$E$52:$J$52)-1=MAX([1]Βοηθητικό!$E$1:$J$1)-3,'[1]ΣΤΟΙΧΕΙΑ ΕΤΟΥΣ 3'!$BK$52,IF(MAX([1]Βοηθητικό!$E$52:$J$52)-1=MAX([1]Βοηθητικό!$E$1:$J$1)-4,'[1]ΣΤΟΙΧΕΙΑ ΕΤΟΥΣ 2'!$BK$52,IF(MAX([1]Βοηθητικό!$E$52:$J$52)-1=MAX([1]Βοηθητικό!$E$1:$J$1)-5,'[1]ΣΤΟΙΧΕΙΑ ΕΤΟΥΣ 1'!$BK$52,"")))))</f>
        <v>0</v>
      </c>
      <c r="D3949" s="7">
        <f>IF(MAX([1]Βοηθητικό!$E$52:$J$52)=MAX([1]Βοηθητικό!$E$1:$J$1),'[1]ΣΤΟΙΧΕΙΑ ΕΤΟΥΣ 6'!$BK$52,IF(MAX([1]Βοηθητικό!$E$52:$J$52)=MAX([1]Βοηθητικό!$E$1:$J$1)-1,'[1]ΣΤΟΙΧΕΙΑ ΕΤΟΥΣ 5'!$BK$52,IF(MAX([1]Βοηθητικό!$E$52:$J$52)=MAX([1]Βοηθητικό!$E$1:$J$1)-2,'[1]ΣΤΟΙΧΕΙΑ ΕΤΟΥΣ 4'!$BK$52,IF(MAX([1]Βοηθητικό!$E$52:$J$52)=MAX([1]Βοηθητικό!$E$1:$J$1)-3,'[1]ΣΤΟΙΧΕΙΑ ΕΤΟΥΣ 3'!$BK$52,IF(MAX([1]Βοηθητικό!$E$52:$J$52)=MAX([1]Βοηθητικό!$E$1:$J$1)-4,'[1]ΣΤΟΙΧΕΙΑ ΕΤΟΥΣ 2'!$BK$52,IF(MAX([1]Βοηθητικό!$E$52:$J$52)=MAX([1]Βοηθητικό!$E$1:$J$1)-5,'[1]ΣΤΟΙΧΕΙΑ ΕΤΟΥΣ 1'!$BK$52,""))))))</f>
        <v>0</v>
      </c>
    </row>
    <row r="3950" spans="1:4" x14ac:dyDescent="0.25">
      <c r="A3950" s="1" t="s">
        <v>31</v>
      </c>
      <c r="B3950" s="6">
        <f>IF(MAX([1]Βοηθητικό!$E$52:$J$52)-2=MAX([1]Βοηθητικό!$E$1:$J$1)-2,'[1]ΣΤΟΙΧΕΙΑ ΕΤΟΥΣ 4'!$AF$52,IF(MAX([1]Βοηθητικό!$E$52:$J$52)-2=MAX([1]Βοηθητικό!$E$1:$J$1)-3,'[1]ΣΤΟΙΧΕΙΑ ΕΤΟΥΣ 3'!$AF$52,IF(MAX([1]Βοηθητικό!$E$52:$J$52)-2=MAX([1]Βοηθητικό!$E$1:$J$1)-4,'[1]ΣΤΟΙΧΕΙΑ ΕΤΟΥΣ 2'!$AF$52,IF(MAX([1]Βοηθητικό!$E$52:$J$52)-2=MAX([1]Βοηθητικό!$E$1:$J$1)-5,'[1]ΣΤΟΙΧΕΙΑ ΕΤΟΥΣ 1'!$AF$52,""))))</f>
        <v>159249</v>
      </c>
      <c r="C3950" s="6">
        <f>IF(MAX([1]Βοηθητικό!$E$52:$J$52)-1=MAX([1]Βοηθητικό!$E$1:$J$1)-1,'[1]ΣΤΟΙΧΕΙΑ ΕΤΟΥΣ 5'!$AF$52,IF(MAX([1]Βοηθητικό!$E$52:$J$52)-1=MAX([1]Βοηθητικό!$E$1:$J$1)-2,'[1]ΣΤΟΙΧΕΙΑ ΕΤΟΥΣ 4'!$AF$52,IF(MAX([1]Βοηθητικό!$E$52:$J$52)-1=MAX([1]Βοηθητικό!$E$1:$J$1)-3,'[1]ΣΤΟΙΧΕΙΑ ΕΤΟΥΣ 3'!$AF$52,IF(MAX([1]Βοηθητικό!$E$52:$J$52)-1=MAX([1]Βοηθητικό!$E$1:$J$1)-4,'[1]ΣΤΟΙΧΕΙΑ ΕΤΟΥΣ 2'!$AF$52,IF(MAX([1]Βοηθητικό!$E$52:$J$52)-1=MAX([1]Βοηθητικό!$E$1:$J$1)-5,'[1]ΣΤΟΙΧΕΙΑ ΕΤΟΥΣ 1'!$AF$52,"")))))</f>
        <v>142190</v>
      </c>
      <c r="D3950" s="7">
        <f>IF(MAX([1]Βοηθητικό!$E$52:$J$52)=MAX([1]Βοηθητικό!$E$1:$J$1),'[1]ΣΤΟΙΧΕΙΑ ΕΤΟΥΣ 6'!$AF$52,IF(MAX([1]Βοηθητικό!$E$52:$J$52)=MAX([1]Βοηθητικό!$E$1:$J$1)-1,'[1]ΣΤΟΙΧΕΙΑ ΕΤΟΥΣ 5'!$AF$52,IF(MAX([1]Βοηθητικό!$E$52:$J$52)=MAX([1]Βοηθητικό!$E$1:$J$1)-2,'[1]ΣΤΟΙΧΕΙΑ ΕΤΟΥΣ 4'!$AF$52,IF(MAX([1]Βοηθητικό!$E$52:$J$52)=MAX([1]Βοηθητικό!$E$1:$J$1)-3,'[1]ΣΤΟΙΧΕΙΑ ΕΤΟΥΣ 3'!$AF$52,IF(MAX([1]Βοηθητικό!$E$52:$J$52)=MAX([1]Βοηθητικό!$E$1:$J$1)-4,'[1]ΣΤΟΙΧΕΙΑ ΕΤΟΥΣ 2'!$AF$52,IF(MAX([1]Βοηθητικό!$E$52:$J$52)=MAX([1]Βοηθητικό!$E$1:$J$1)-5,'[1]ΣΤΟΙΧΕΙΑ ΕΤΟΥΣ 1'!$AF$52,""))))))</f>
        <v>61382</v>
      </c>
    </row>
    <row r="3951" spans="1:4" x14ac:dyDescent="0.25">
      <c r="A3951" s="1" t="s">
        <v>187</v>
      </c>
      <c r="B3951" s="6">
        <f>IF(MAX([1]Βοηθητικό!$E$52:$J$52)-2=MAX([1]Βοηθητικό!$E$1:$J$1)-2,'[1]ΣΤΟΙΧΕΙΑ ΕΤΟΥΣ 4'!$AG$52,IF(MAX([1]Βοηθητικό!$E$52:$J$52)-2=MAX([1]Βοηθητικό!$E$1:$J$1)-3,'[1]ΣΤΟΙΧΕΙΑ ΕΤΟΥΣ 3'!$AG$52,IF(MAX([1]Βοηθητικό!$E$52:$J$52)-2=MAX([1]Βοηθητικό!$E$1:$J$1)-4,'[1]ΣΤΟΙΧΕΙΑ ΕΤΟΥΣ 2'!$AG$52,IF(MAX([1]Βοηθητικό!$E$52:$J$52)-2=MAX([1]Βοηθητικό!$E$1:$J$1)-5,'[1]ΣΤΟΙΧΕΙΑ ΕΤΟΥΣ 1'!$AG$52,""))))</f>
        <v>0</v>
      </c>
      <c r="C3951" s="6">
        <f>IF(MAX([1]Βοηθητικό!$E$52:$J$52)-1=MAX([1]Βοηθητικό!$E$1:$J$1)-1,'[1]ΣΤΟΙΧΕΙΑ ΕΤΟΥΣ 5'!$AG$52,IF(MAX([1]Βοηθητικό!$E$52:$J$52)-1=MAX([1]Βοηθητικό!$E$1:$J$1)-2,'[1]ΣΤΟΙΧΕΙΑ ΕΤΟΥΣ 4'!$AG$52,IF(MAX([1]Βοηθητικό!$E$52:$J$52)-1=MAX([1]Βοηθητικό!$E$1:$J$1)-3,'[1]ΣΤΟΙΧΕΙΑ ΕΤΟΥΣ 3'!$AG$52,IF(MAX([1]Βοηθητικό!$E$52:$J$52)-1=MAX([1]Βοηθητικό!$E$1:$J$1)-4,'[1]ΣΤΟΙΧΕΙΑ ΕΤΟΥΣ 2'!$AG$52,IF(MAX([1]Βοηθητικό!$E$52:$J$52)-1=MAX([1]Βοηθητικό!$E$1:$J$1)-5,'[1]ΣΤΟΙΧΕΙΑ ΕΤΟΥΣ 1'!$AG$52,"")))))</f>
        <v>0</v>
      </c>
      <c r="D3951" s="7">
        <f>IF(MAX([1]Βοηθητικό!$E$52:$J$52)=MAX([1]Βοηθητικό!$E$1:$J$1),'[1]ΣΤΟΙΧΕΙΑ ΕΤΟΥΣ 6'!$AG$52,IF(MAX([1]Βοηθητικό!$E$52:$J$52)=MAX([1]Βοηθητικό!$E$1:$J$1)-1,'[1]ΣΤΟΙΧΕΙΑ ΕΤΟΥΣ 5'!$AG$52,IF(MAX([1]Βοηθητικό!$E$52:$J$52)=MAX([1]Βοηθητικό!$E$1:$J$1)-2,'[1]ΣΤΟΙΧΕΙΑ ΕΤΟΥΣ 4'!$AG$52,IF(MAX([1]Βοηθητικό!$E$52:$J$52)=MAX([1]Βοηθητικό!$E$1:$J$1)-3,'[1]ΣΤΟΙΧΕΙΑ ΕΤΟΥΣ 3'!$AG$52,IF(MAX([1]Βοηθητικό!$E$52:$J$52)=MAX([1]Βοηθητικό!$E$1:$J$1)-4,'[1]ΣΤΟΙΧΕΙΑ ΕΤΟΥΣ 2'!$AG$52,IF(MAX([1]Βοηθητικό!$E$52:$J$52)=MAX([1]Βοηθητικό!$E$1:$J$1)-5,'[1]ΣΤΟΙΧΕΙΑ ΕΤΟΥΣ 1'!$AG$52,""))))))</f>
        <v>0</v>
      </c>
    </row>
    <row r="3952" spans="1:4" x14ac:dyDescent="0.25">
      <c r="A3952" s="1" t="s">
        <v>188</v>
      </c>
      <c r="B3952" s="6">
        <f>IF(MAX([1]Βοηθητικό!$E$52:$J$52)-2=MAX([1]Βοηθητικό!$E$1:$J$1)-2,'[1]ΣΤΟΙΧΕΙΑ ΕΤΟΥΣ 4'!$AH$52,IF(MAX([1]Βοηθητικό!$E$52:$J$52)-2=MAX([1]Βοηθητικό!$E$1:$J$1)-3,'[1]ΣΤΟΙΧΕΙΑ ΕΤΟΥΣ 3'!$AH$52,IF(MAX([1]Βοηθητικό!$E$52:$J$52)-2=MAX([1]Βοηθητικό!$E$1:$J$1)-4,'[1]ΣΤΟΙΧΕΙΑ ΕΤΟΥΣ 2'!$AH$52,IF(MAX([1]Βοηθητικό!$E$52:$J$52)-2=MAX([1]Βοηθητικό!$E$1:$J$1)-5,'[1]ΣΤΟΙΧΕΙΑ ΕΤΟΥΣ 1'!$AH$52,""))))</f>
        <v>0</v>
      </c>
      <c r="C3952" s="6">
        <f>IF(MAX([1]Βοηθητικό!$E$52:$J$52)-1=MAX([1]Βοηθητικό!$E$1:$J$1)-1,'[1]ΣΤΟΙΧΕΙΑ ΕΤΟΥΣ 5'!$AH$52,IF(MAX([1]Βοηθητικό!$E$52:$J$52)-1=MAX([1]Βοηθητικό!$E$1:$J$1)-2,'[1]ΣΤΟΙΧΕΙΑ ΕΤΟΥΣ 4'!$AH$52,IF(MAX([1]Βοηθητικό!$E$52:$J$52)-1=MAX([1]Βοηθητικό!$E$1:$J$1)-3,'[1]ΣΤΟΙΧΕΙΑ ΕΤΟΥΣ 3'!$AH$52,IF(MAX([1]Βοηθητικό!$E$52:$J$52)-1=MAX([1]Βοηθητικό!$E$1:$J$1)-4,'[1]ΣΤΟΙΧΕΙΑ ΕΤΟΥΣ 2'!$AH$52,IF(MAX([1]Βοηθητικό!$E$52:$J$52)-1=MAX([1]Βοηθητικό!$E$1:$J$1)-5,'[1]ΣΤΟΙΧΕΙΑ ΕΤΟΥΣ 1'!$AH$52,"")))))</f>
        <v>0</v>
      </c>
      <c r="D3952" s="7">
        <f>IF(MAX([1]Βοηθητικό!$E$52:$J$52)=MAX([1]Βοηθητικό!$E$1:$J$1),'[1]ΣΤΟΙΧΕΙΑ ΕΤΟΥΣ 6'!$AH$52,IF(MAX([1]Βοηθητικό!$E$52:$J$52)=MAX([1]Βοηθητικό!$E$1:$J$1)-1,'[1]ΣΤΟΙΧΕΙΑ ΕΤΟΥΣ 5'!$AH$52,IF(MAX([1]Βοηθητικό!$E$52:$J$52)=MAX([1]Βοηθητικό!$E$1:$J$1)-2,'[1]ΣΤΟΙΧΕΙΑ ΕΤΟΥΣ 4'!$AH$52,IF(MAX([1]Βοηθητικό!$E$52:$J$52)=MAX([1]Βοηθητικό!$E$1:$J$1)-3,'[1]ΣΤΟΙΧΕΙΑ ΕΤΟΥΣ 3'!$AH$52,IF(MAX([1]Βοηθητικό!$E$52:$J$52)=MAX([1]Βοηθητικό!$E$1:$J$1)-4,'[1]ΣΤΟΙΧΕΙΑ ΕΤΟΥΣ 2'!$AH$52,IF(MAX([1]Βοηθητικό!$E$52:$J$52)=MAX([1]Βοηθητικό!$E$1:$J$1)-5,'[1]ΣΤΟΙΧΕΙΑ ΕΤΟΥΣ 1'!$AH$52,""))))))</f>
        <v>0</v>
      </c>
    </row>
    <row r="3953" spans="1:4" x14ac:dyDescent="0.25">
      <c r="A3953" s="1" t="s">
        <v>189</v>
      </c>
      <c r="B3953" s="6">
        <f>IF(MAX([1]Βοηθητικό!$E$52:$J$52)-2=MAX([1]Βοηθητικό!$E$1:$J$1)-2,'[1]ΣΤΟΙΧΕΙΑ ΕΤΟΥΣ 4'!$AI$52,IF(MAX([1]Βοηθητικό!$E$52:$J$52)-2=MAX([1]Βοηθητικό!$E$1:$J$1)-3,'[1]ΣΤΟΙΧΕΙΑ ΕΤΟΥΣ 3'!$AI$52,IF(MAX([1]Βοηθητικό!$E$52:$J$52)-2=MAX([1]Βοηθητικό!$E$1:$J$1)-4,'[1]ΣΤΟΙΧΕΙΑ ΕΤΟΥΣ 2'!$AI$52,IF(MAX([1]Βοηθητικό!$E$52:$J$52)-2=MAX([1]Βοηθητικό!$E$1:$J$1)-5,'[1]ΣΤΟΙΧΕΙΑ ΕΤΟΥΣ 1'!$AI$52,""))))</f>
        <v>0</v>
      </c>
      <c r="C3953" s="6">
        <f>IF(MAX([1]Βοηθητικό!$E$52:$J$52)-1=MAX([1]Βοηθητικό!$E$1:$J$1)-1,'[1]ΣΤΟΙΧΕΙΑ ΕΤΟΥΣ 5'!$AI$52,IF(MAX([1]Βοηθητικό!$E$52:$J$52)-1=MAX([1]Βοηθητικό!$E$1:$J$1)-2,'[1]ΣΤΟΙΧΕΙΑ ΕΤΟΥΣ 4'!$AI$52,IF(MAX([1]Βοηθητικό!$E$52:$J$52)-1=MAX([1]Βοηθητικό!$E$1:$J$1)-3,'[1]ΣΤΟΙΧΕΙΑ ΕΤΟΥΣ 3'!$AI$52,IF(MAX([1]Βοηθητικό!$E$52:$J$52)-1=MAX([1]Βοηθητικό!$E$1:$J$1)-4,'[1]ΣΤΟΙΧΕΙΑ ΕΤΟΥΣ 2'!$AI$52,IF(MAX([1]Βοηθητικό!$E$52:$J$52)-1=MAX([1]Βοηθητικό!$E$1:$J$1)-5,'[1]ΣΤΟΙΧΕΙΑ ΕΤΟΥΣ 1'!$AI$52,"")))))</f>
        <v>0</v>
      </c>
      <c r="D3953" s="7">
        <f>IF(MAX([1]Βοηθητικό!$E$52:$J$52)=MAX([1]Βοηθητικό!$E$1:$J$1),'[1]ΣΤΟΙΧΕΙΑ ΕΤΟΥΣ 6'!$AI$52,IF(MAX([1]Βοηθητικό!$E$52:$J$52)=MAX([1]Βοηθητικό!$E$1:$J$1)-1,'[1]ΣΤΟΙΧΕΙΑ ΕΤΟΥΣ 5'!$AI$52,IF(MAX([1]Βοηθητικό!$E$52:$J$52)=MAX([1]Βοηθητικό!$E$1:$J$1)-2,'[1]ΣΤΟΙΧΕΙΑ ΕΤΟΥΣ 4'!$AI$52,IF(MAX([1]Βοηθητικό!$E$52:$J$52)=MAX([1]Βοηθητικό!$E$1:$J$1)-3,'[1]ΣΤΟΙΧΕΙΑ ΕΤΟΥΣ 3'!$AI$52,IF(MAX([1]Βοηθητικό!$E$52:$J$52)=MAX([1]Βοηθητικό!$E$1:$J$1)-4,'[1]ΣΤΟΙΧΕΙΑ ΕΤΟΥΣ 2'!$AI$52,IF(MAX([1]Βοηθητικό!$E$52:$J$52)=MAX([1]Βοηθητικό!$E$1:$J$1)-5,'[1]ΣΤΟΙΧΕΙΑ ΕΤΟΥΣ 1'!$AI$52,""))))))</f>
        <v>0</v>
      </c>
    </row>
    <row r="3954" spans="1:4" x14ac:dyDescent="0.25">
      <c r="A3954" s="1" t="s">
        <v>36</v>
      </c>
      <c r="B3954" s="6">
        <f>IF(MAX([1]Βοηθητικό!$E$52:$J$52)-2=MAX([1]Βοηθητικό!$E$1:$J$1)-2,'[1]ΣΤΟΙΧΕΙΑ ΕΤΟΥΣ 4'!$AK$52,IF(MAX([1]Βοηθητικό!$E$52:$J$52)-2=MAX([1]Βοηθητικό!$E$1:$J$1)-3,'[1]ΣΤΟΙΧΕΙΑ ΕΤΟΥΣ 3'!$AK$52,IF(MAX([1]Βοηθητικό!$E$52:$J$52)-2=MAX([1]Βοηθητικό!$E$1:$J$1)-4,'[1]ΣΤΟΙΧΕΙΑ ΕΤΟΥΣ 2'!$AK$52,IF(MAX([1]Βοηθητικό!$E$52:$J$52)-2=MAX([1]Βοηθητικό!$E$1:$J$1)-5,'[1]ΣΤΟΙΧΕΙΑ ΕΤΟΥΣ 1'!$AK$52,""))))</f>
        <v>159249</v>
      </c>
      <c r="C3954" s="6">
        <f>IF(MAX([1]Βοηθητικό!$E$52:$J$52)-1=MAX([1]Βοηθητικό!$E$1:$J$1)-1,'[1]ΣΤΟΙΧΕΙΑ ΕΤΟΥΣ 5'!$AK$52,IF(MAX([1]Βοηθητικό!$E$52:$J$52)-1=MAX([1]Βοηθητικό!$E$1:$J$1)-2,'[1]ΣΤΟΙΧΕΙΑ ΕΤΟΥΣ 4'!$AK$52,IF(MAX([1]Βοηθητικό!$E$52:$J$52)-1=MAX([1]Βοηθητικό!$E$1:$J$1)-3,'[1]ΣΤΟΙΧΕΙΑ ΕΤΟΥΣ 3'!$AK$52,IF(MAX([1]Βοηθητικό!$E$52:$J$52)-1=MAX([1]Βοηθητικό!$E$1:$J$1)-4,'[1]ΣΤΟΙΧΕΙΑ ΕΤΟΥΣ 2'!$AK$52,IF(MAX([1]Βοηθητικό!$E$52:$J$52)-1=MAX([1]Βοηθητικό!$E$1:$J$1)-5,'[1]ΣΤΟΙΧΕΙΑ ΕΤΟΥΣ 1'!$AK$52,"")))))</f>
        <v>142190</v>
      </c>
      <c r="D3954" s="7">
        <f>IF(MAX([1]Βοηθητικό!$E$52:$J$52)=MAX([1]Βοηθητικό!$E$1:$J$1),'[1]ΣΤΟΙΧΕΙΑ ΕΤΟΥΣ 6'!$AK$52,IF(MAX([1]Βοηθητικό!$E$52:$J$52)=MAX([1]Βοηθητικό!$E$1:$J$1)-1,'[1]ΣΤΟΙΧΕΙΑ ΕΤΟΥΣ 5'!$AK$52,IF(MAX([1]Βοηθητικό!$E$52:$J$52)=MAX([1]Βοηθητικό!$E$1:$J$1)-2,'[1]ΣΤΟΙΧΕΙΑ ΕΤΟΥΣ 4'!$AK$52,IF(MAX([1]Βοηθητικό!$E$52:$J$52)=MAX([1]Βοηθητικό!$E$1:$J$1)-3,'[1]ΣΤΟΙΧΕΙΑ ΕΤΟΥΣ 3'!$AK$52,IF(MAX([1]Βοηθητικό!$E$52:$J$52)=MAX([1]Βοηθητικό!$E$1:$J$1)-4,'[1]ΣΤΟΙΧΕΙΑ ΕΤΟΥΣ 2'!$AK$52,IF(MAX([1]Βοηθητικό!$E$52:$J$52)=MAX([1]Βοηθητικό!$E$1:$J$1)-5,'[1]ΣΤΟΙΧΕΙΑ ΕΤΟΥΣ 1'!$AK$52,""))))))</f>
        <v>61382</v>
      </c>
    </row>
    <row r="3955" spans="1:4" x14ac:dyDescent="0.25">
      <c r="A3955" s="1" t="s">
        <v>37</v>
      </c>
      <c r="B3955" s="6">
        <f>IF(MAX([1]Βοηθητικό!$E$52:$J$52)-2=MAX([1]Βοηθητικό!$E$1:$J$1)-2,'[1]ΣΤΟΙΧΕΙΑ ΕΤΟΥΣ 4'!$AL$52,IF(MAX([1]Βοηθητικό!$E$52:$J$52)-2=MAX([1]Βοηθητικό!$E$1:$J$1)-3,'[1]ΣΤΟΙΧΕΙΑ ΕΤΟΥΣ 3'!$AL$52,IF(MAX([1]Βοηθητικό!$E$52:$J$52)-2=MAX([1]Βοηθητικό!$E$1:$J$1)-4,'[1]ΣΤΟΙΧΕΙΑ ΕΤΟΥΣ 2'!$AL$52,IF(MAX([1]Βοηθητικό!$E$52:$J$52)-2=MAX([1]Βοηθητικό!$E$1:$J$1)-5,'[1]ΣΤΟΙΧΕΙΑ ΕΤΟΥΣ 1'!$AL$52,""))))</f>
        <v>1102124</v>
      </c>
      <c r="C3955" s="6">
        <f>IF(MAX([1]Βοηθητικό!$E$52:$J$52)-1=MAX([1]Βοηθητικό!$E$1:$J$1)-1,'[1]ΣΤΟΙΧΕΙΑ ΕΤΟΥΣ 5'!$AL$52,IF(MAX([1]Βοηθητικό!$E$52:$J$52)-1=MAX([1]Βοηθητικό!$E$1:$J$1)-2,'[1]ΣΤΟΙΧΕΙΑ ΕΤΟΥΣ 4'!$AL$52,IF(MAX([1]Βοηθητικό!$E$52:$J$52)-1=MAX([1]Βοηθητικό!$E$1:$J$1)-3,'[1]ΣΤΟΙΧΕΙΑ ΕΤΟΥΣ 3'!$AL$52,IF(MAX([1]Βοηθητικό!$E$52:$J$52)-1=MAX([1]Βοηθητικό!$E$1:$J$1)-4,'[1]ΣΤΟΙΧΕΙΑ ΕΤΟΥΣ 2'!$AL$52,IF(MAX([1]Βοηθητικό!$E$52:$J$52)-1=MAX([1]Βοηθητικό!$E$1:$J$1)-5,'[1]ΣΤΟΙΧΕΙΑ ΕΤΟΥΣ 1'!$AL$52,"")))))</f>
        <v>760347</v>
      </c>
      <c r="D3955" s="7">
        <f>IF(MAX([1]Βοηθητικό!$E$52:$J$52)=MAX([1]Βοηθητικό!$E$1:$J$1),'[1]ΣΤΟΙΧΕΙΑ ΕΤΟΥΣ 6'!$AL$52,IF(MAX([1]Βοηθητικό!$E$52:$J$52)=MAX([1]Βοηθητικό!$E$1:$J$1)-1,'[1]ΣΤΟΙΧΕΙΑ ΕΤΟΥΣ 5'!$AL$52,IF(MAX([1]Βοηθητικό!$E$52:$J$52)=MAX([1]Βοηθητικό!$E$1:$J$1)-2,'[1]ΣΤΟΙΧΕΙΑ ΕΤΟΥΣ 4'!$AL$52,IF(MAX([1]Βοηθητικό!$E$52:$J$52)=MAX([1]Βοηθητικό!$E$1:$J$1)-3,'[1]ΣΤΟΙΧΕΙΑ ΕΤΟΥΣ 3'!$AL$52,IF(MAX([1]Βοηθητικό!$E$52:$J$52)=MAX([1]Βοηθητικό!$E$1:$J$1)-4,'[1]ΣΤΟΙΧΕΙΑ ΕΤΟΥΣ 2'!$AL$52,IF(MAX([1]Βοηθητικό!$E$52:$J$52)=MAX([1]Βοηθητικό!$E$1:$J$1)-5,'[1]ΣΤΟΙΧΕΙΑ ΕΤΟΥΣ 1'!$AL$52,""))))))</f>
        <v>692158</v>
      </c>
    </row>
    <row r="3956" spans="1:4" x14ac:dyDescent="0.25">
      <c r="A3956" s="1"/>
      <c r="B3956" s="4" t="str">
        <f>IF(MAX([1]Βοηθητικό!$E$52:$J$52)-2=MAX([1]Βοηθητικό!$E$1:$J$1)-2,LEFT('[1]ΣΤΟΙΧΕΙΑ ΕΤΟΥΣ 4'!$F$52,10),IF(MAX([1]Βοηθητικό!$E$52:$J$52)-2=MAX([1]Βοηθητικό!$E$1:$J$1)-3,LEFT('[1]ΣΤΟΙΧΕΙΑ ΕΤΟΥΣ 3'!$F$52,10),IF(MAX([1]Βοηθητικό!$E$52:$J$52)-2=MAX([1]Βοηθητικό!$E$1:$J$1)-4,LEFT('[1]ΣΤΟΙΧΕΙΑ ΕΤΟΥΣ 2'!$F$52,10),IF(MAX([1]Βοηθητικό!$E$52:$J$52)-2=MAX([1]Βοηθητικό!$E$1:$J$1)-5,LEFT('[1]ΣΤΟΙΧΕΙΑ ΕΤΟΥΣ 1'!$F$52,10),""))))</f>
        <v>01/01/2017</v>
      </c>
      <c r="C3956" s="17" t="str">
        <f>IF(MAX([1]Βοηθητικό!$E$52:$J$52)-1=MAX([1]Βοηθητικό!$E$1:$J$1)-1,LEFT('[1]ΣΤΟΙΧΕΙΑ ΕΤΟΥΣ 5'!$F$52,10),IF(MAX([1]Βοηθητικό!$E$52:$J$52)-1=MAX([1]Βοηθητικό!$E$1:$J$1)-2,LEFT('[1]ΣΤΟΙΧΕΙΑ ΕΤΟΥΣ 4'!$F$52,10),IF(MAX([1]Βοηθητικό!$E$52:$J$52)-1=MAX([1]Βοηθητικό!$E$1:$J$1)-3,LEFT('[1]ΣΤΟΙΧΕΙΑ ΕΤΟΥΣ 3'!$F$52,10),IF(MAX([1]Βοηθητικό!$E$52:$J$52)-1=MAX([1]Βοηθητικό!$E$1:$J$1)-4,LEFT('[1]ΣΤΟΙΧΕΙΑ ΕΤΟΥΣ 2'!$F$52,10),IF(MAX([1]Βοηθητικό!$E$52:$J$52)-1=MAX([1]Βοηθητικό!$E$1:$J$1)-5,LEFT('[1]ΣΤΟΙΧΕΙΑ ΕΤΟΥΣ 1'!$F$52,10),"")))))</f>
        <v>01/01/2018</v>
      </c>
      <c r="D3956" s="5" t="str">
        <f>IF(MAX([1]Βοηθητικό!$E$52:$J$52)=MAX([1]Βοηθητικό!$E$1:$J$1),LEFT('[1]ΣΤΟΙΧΕΙΑ ΕΤΟΥΣ 6'!$F$52,10),IF(MAX([1]Βοηθητικό!$E$52:$J$52)=MAX([1]Βοηθητικό!$E$1:$J$1)-1,LEFT('[1]ΣΤΟΙΧΕΙΑ ΕΤΟΥΣ 5'!$F$52,10),IF(MAX([1]Βοηθητικό!$E$52:$J$52)=MAX([1]Βοηθητικό!$E$1:$J$1)-2,LEFT('[1]ΣΤΟΙΧΕΙΑ ΕΤΟΥΣ 4'!$F$52,10),IF(MAX([1]Βοηθητικό!$E$52:$J$52)=MAX([1]Βοηθητικό!$E$1:$J$1)-3,LEFT('[1]ΣΤΟΙΧΕΙΑ ΕΤΟΥΣ 3'!$F$52,10),IF(MAX([1]Βοηθητικό!$E$52:$J$52)=MAX([1]Βοηθητικό!$E$1:$J$1)-4,LEFT('[1]ΣΤΟΙΧΕΙΑ ΕΤΟΥΣ 2'!$F$52,10),IF(MAX([1]Βοηθητικό!$E$52:$J$52)=MAX([1]Βοηθητικό!$E$1:$J$1)-5,LEFT('[1]ΣΤΟΙΧΕΙΑ ΕΤΟΥΣ 1'!$F$52,10),""))))))</f>
        <v>01/01/2019</v>
      </c>
    </row>
    <row r="3957" spans="1:4" x14ac:dyDescent="0.25">
      <c r="A3957" s="3" t="s">
        <v>190</v>
      </c>
      <c r="B3957" s="4" t="str">
        <f>IF(MAX([1]Βοηθητικό!$E$52:$J$52)-2=MAX([1]Βοηθητικό!$E$1:$J$1)-2,RIGHT('[1]ΣΤΟΙΧΕΙΑ ΕΤΟΥΣ 4'!$F$52,10),IF(MAX([1]Βοηθητικό!$E$52:$J$52)-2=MAX([1]Βοηθητικό!$E$1:$J$1)-3,RIGHT('[1]ΣΤΟΙΧΕΙΑ ΕΤΟΥΣ 3'!$F$52,10),IF(MAX([1]Βοηθητικό!$E$52:$J$52)-2=MAX([1]Βοηθητικό!$E$1:$J$1)-4,RIGHT('[1]ΣΤΟΙΧΕΙΑ ΕΤΟΥΣ 2'!$F$52,10),IF(MAX([1]Βοηθητικό!$E$52:$J$52)-2=MAX([1]Βοηθητικό!$E$1:$J$1)-5,RIGHT('[1]ΣΤΟΙΧΕΙΑ ΕΤΟΥΣ 1'!$F$52,10),""))))</f>
        <v>31/12/2017</v>
      </c>
      <c r="C3957" s="17" t="str">
        <f>IF(MAX([1]Βοηθητικό!$E$52:$J$52)-1=MAX([1]Βοηθητικό!$E$1:$J$1)-1,RIGHT('[1]ΣΤΟΙΧΕΙΑ ΕΤΟΥΣ 5'!$F$52,10),IF(MAX([1]Βοηθητικό!$E$52:$J$52)-1=MAX([1]Βοηθητικό!$E$1:$J$1)-2,RIGHT('[1]ΣΤΟΙΧΕΙΑ ΕΤΟΥΣ 4'!$F$52,10),IF(MAX([1]Βοηθητικό!$E$52:$J$52)-1=MAX([1]Βοηθητικό!$E$1:$J$1)-3,RIGHT('[1]ΣΤΟΙΧΕΙΑ ΕΤΟΥΣ 3'!$F$52,10),IF(MAX([1]Βοηθητικό!$E$52:$J$52)-1=MAX([1]Βοηθητικό!$E$1:$J$1)-4,RIGHT('[1]ΣΤΟΙΧΕΙΑ ΕΤΟΥΣ 2'!$F$52,10),IF(MAX([1]Βοηθητικό!$E$52:$J$52)-1=MAX([1]Βοηθητικό!$E$1:$J$1)-5,RIGHT('[1]ΣΤΟΙΧΕΙΑ ΕΤΟΥΣ 1'!$F$52,10),"")))))</f>
        <v>31/12/2018</v>
      </c>
      <c r="D3957" s="5" t="str">
        <f>IF(MAX([1]Βοηθητικό!$E$52:$J$52)=MAX([1]Βοηθητικό!$E$1:$J$1),RIGHT('[1]ΣΤΟΙΧΕΙΑ ΕΤΟΥΣ 6'!$F$52,10),IF(MAX([1]Βοηθητικό!$E$52:$J$52)=MAX([1]Βοηθητικό!$E$1:$J$1)-1,RIGHT('[1]ΣΤΟΙΧΕΙΑ ΕΤΟΥΣ 5'!$F$52,10),IF(MAX([1]Βοηθητικό!$E$52:$J$52)=MAX([1]Βοηθητικό!$E$1:$J$1)-2,RIGHT('[1]ΣΤΟΙΧΕΙΑ ΕΤΟΥΣ 4'!$F$52,10),IF(MAX([1]Βοηθητικό!$E$52:$J$52)=MAX([1]Βοηθητικό!$E$1:$J$1)-3,RIGHT('[1]ΣΤΟΙΧΕΙΑ ΕΤΟΥΣ 3'!$F$52,10),IF(MAX([1]Βοηθητικό!$E$52:$J$52)=MAX([1]Βοηθητικό!$E$1:$J$1)-4,RIGHT('[1]ΣΤΟΙΧΕΙΑ ΕΤΟΥΣ 2'!$F$52,10),IF(MAX([1]Βοηθητικό!$E$52:$J$52)=MAX([1]Βοηθητικό!$E$1:$J$1)-5,RIGHT('[1]ΣΤΟΙΧΕΙΑ ΕΤΟΥΣ 1'!$F$52,10),""))))))</f>
        <v>31/12/2019</v>
      </c>
    </row>
    <row r="3958" spans="1:4" x14ac:dyDescent="0.25">
      <c r="A3958" s="1" t="s">
        <v>39</v>
      </c>
      <c r="B3958" s="6">
        <f>IF(MAX([1]Βοηθητικό!$E$52:$J$52)-2=MAX([1]Βοηθητικό!$E$1:$J$1)-2,'[1]ΣΤΟΙΧΕΙΑ ΕΤΟΥΣ 4'!$AN$52,IF(MAX([1]Βοηθητικό!$E$52:$J$52)-2=MAX([1]Βοηθητικό!$E$1:$J$1)-3,'[1]ΣΤΟΙΧΕΙΑ ΕΤΟΥΣ 3'!$AN$52,IF(MAX([1]Βοηθητικό!$E$52:$J$52)-2=MAX([1]Βοηθητικό!$E$1:$J$1)-4,'[1]ΣΤΟΙΧΕΙΑ ΕΤΟΥΣ 2'!$AN$52,IF(MAX([1]Βοηθητικό!$E$52:$J$52)-2=MAX([1]Βοηθητικό!$E$1:$J$1)-5,'[1]ΣΤΟΙΧΕΙΑ ΕΤΟΥΣ 1'!$AN$52,""))))</f>
        <v>661230</v>
      </c>
      <c r="C3958" s="6">
        <f>IF(MAX([1]Βοηθητικό!$E$52:$J$52)-1=MAX([1]Βοηθητικό!$E$1:$J$1)-1,'[1]ΣΤΟΙΧΕΙΑ ΕΤΟΥΣ 5'!$AN$52,IF(MAX([1]Βοηθητικό!$E$52:$J$52)-1=MAX([1]Βοηθητικό!$E$1:$J$1)-2,'[1]ΣΤΟΙΧΕΙΑ ΕΤΟΥΣ 4'!$AN$52,IF(MAX([1]Βοηθητικό!$E$52:$J$52)-1=MAX([1]Βοηθητικό!$E$1:$J$1)-3,'[1]ΣΤΟΙΧΕΙΑ ΕΤΟΥΣ 3'!$AN$52,IF(MAX([1]Βοηθητικό!$E$52:$J$52)-1=MAX([1]Βοηθητικό!$E$1:$J$1)-4,'[1]ΣΤΟΙΧΕΙΑ ΕΤΟΥΣ 2'!$AN$52,IF(MAX([1]Βοηθητικό!$E$52:$J$52)-1=MAX([1]Βοηθητικό!$E$1:$J$1)-5,'[1]ΣΤΟΙΧΕΙΑ ΕΤΟΥΣ 1'!$AN$52,"")))))</f>
        <v>658694</v>
      </c>
      <c r="D3958" s="7">
        <f>IF(MAX([1]Βοηθητικό!$E$52:$J$52)=MAX([1]Βοηθητικό!$E$1:$J$1),'[1]ΣΤΟΙΧΕΙΑ ΕΤΟΥΣ 6'!$AN$52,IF(MAX([1]Βοηθητικό!$E$52:$J$52)=MAX([1]Βοηθητικό!$E$1:$J$1)-1,'[1]ΣΤΟΙΧΕΙΑ ΕΤΟΥΣ 5'!$AN$52,IF(MAX([1]Βοηθητικό!$E$52:$J$52)=MAX([1]Βοηθητικό!$E$1:$J$1)-2,'[1]ΣΤΟΙΧΕΙΑ ΕΤΟΥΣ 4'!$AN$52,IF(MAX([1]Βοηθητικό!$E$52:$J$52)=MAX([1]Βοηθητικό!$E$1:$J$1)-3,'[1]ΣΤΟΙΧΕΙΑ ΕΤΟΥΣ 3'!$AN$52,IF(MAX([1]Βοηθητικό!$E$52:$J$52)=MAX([1]Βοηθητικό!$E$1:$J$1)-4,'[1]ΣΤΟΙΧΕΙΑ ΕΤΟΥΣ 2'!$AN$52,IF(MAX([1]Βοηθητικό!$E$52:$J$52)=MAX([1]Βοηθητικό!$E$1:$J$1)-5,'[1]ΣΤΟΙΧΕΙΑ ΕΤΟΥΣ 1'!$AN$52,""))))))</f>
        <v>502668</v>
      </c>
    </row>
    <row r="3959" spans="1:4" x14ac:dyDescent="0.25">
      <c r="A3959" s="1" t="s">
        <v>40</v>
      </c>
      <c r="B3959" s="6">
        <f>IF(MAX([1]Βοηθητικό!$E$52:$J$52)-2=MAX([1]Βοηθητικό!$E$1:$J$1)-2,'[1]ΣΤΟΙΧΕΙΑ ΕΤΟΥΣ 4'!$AO$52,IF(MAX([1]Βοηθητικό!$E$52:$J$52)-2=MAX([1]Βοηθητικό!$E$1:$J$1)-3,'[1]ΣΤΟΙΧΕΙΑ ΕΤΟΥΣ 3'!$AO$52,IF(MAX([1]Βοηθητικό!$E$52:$J$52)-2=MAX([1]Βοηθητικό!$E$1:$J$1)-4,'[1]ΣΤΟΙΧΕΙΑ ΕΤΟΥΣ 2'!$AO$52,IF(MAX([1]Βοηθητικό!$E$52:$J$52)-2=MAX([1]Βοηθητικό!$E$1:$J$1)-5,'[1]ΣΤΟΙΧΕΙΑ ΕΤΟΥΣ 1'!$AO$52,""))))</f>
        <v>533961</v>
      </c>
      <c r="C3959" s="6">
        <f>IF(MAX([1]Βοηθητικό!$E$52:$J$52)-1=MAX([1]Βοηθητικό!$E$1:$J$1)-1,'[1]ΣΤΟΙΧΕΙΑ ΕΤΟΥΣ 5'!$AO$52,IF(MAX([1]Βοηθητικό!$E$52:$J$52)-1=MAX([1]Βοηθητικό!$E$1:$J$1)-2,'[1]ΣΤΟΙΧΕΙΑ ΕΤΟΥΣ 4'!$AO$52,IF(MAX([1]Βοηθητικό!$E$52:$J$52)-1=MAX([1]Βοηθητικό!$E$1:$J$1)-3,'[1]ΣΤΟΙΧΕΙΑ ΕΤΟΥΣ 3'!$AO$52,IF(MAX([1]Βοηθητικό!$E$52:$J$52)-1=MAX([1]Βοηθητικό!$E$1:$J$1)-4,'[1]ΣΤΟΙΧΕΙΑ ΕΤΟΥΣ 2'!$AO$52,IF(MAX([1]Βοηθητικό!$E$52:$J$52)-1=MAX([1]Βοηθητικό!$E$1:$J$1)-5,'[1]ΣΤΟΙΧΕΙΑ ΕΤΟΥΣ 1'!$AO$52,"")))))</f>
        <v>570756</v>
      </c>
      <c r="D3959" s="7">
        <f>IF(MAX([1]Βοηθητικό!$E$52:$J$52)=MAX([1]Βοηθητικό!$E$1:$J$1),'[1]ΣΤΟΙΧΕΙΑ ΕΤΟΥΣ 6'!$AO$52,IF(MAX([1]Βοηθητικό!$E$52:$J$52)=MAX([1]Βοηθητικό!$E$1:$J$1)-1,'[1]ΣΤΟΙΧΕΙΑ ΕΤΟΥΣ 5'!$AO$52,IF(MAX([1]Βοηθητικό!$E$52:$J$52)=MAX([1]Βοηθητικό!$E$1:$J$1)-2,'[1]ΣΤΟΙΧΕΙΑ ΕΤΟΥΣ 4'!$AO$52,IF(MAX([1]Βοηθητικό!$E$52:$J$52)=MAX([1]Βοηθητικό!$E$1:$J$1)-3,'[1]ΣΤΟΙΧΕΙΑ ΕΤΟΥΣ 3'!$AO$52,IF(MAX([1]Βοηθητικό!$E$52:$J$52)=MAX([1]Βοηθητικό!$E$1:$J$1)-4,'[1]ΣΤΟΙΧΕΙΑ ΕΤΟΥΣ 2'!$AO$52,IF(MAX([1]Βοηθητικό!$E$52:$J$52)=MAX([1]Βοηθητικό!$E$1:$J$1)-5,'[1]ΣΤΟΙΧΕΙΑ ΕΤΟΥΣ 1'!$AO$52,""))))))</f>
        <v>436985</v>
      </c>
    </row>
    <row r="3960" spans="1:4" x14ac:dyDescent="0.25">
      <c r="A3960" s="1" t="s">
        <v>41</v>
      </c>
      <c r="B3960" s="6">
        <f>IF(MAX([1]Βοηθητικό!$E$52:$J$52)-2=MAX([1]Βοηθητικό!$E$1:$J$1)-2,'[1]ΣΤΟΙΧΕΙΑ ΕΤΟΥΣ 4'!$AP$52,IF(MAX([1]Βοηθητικό!$E$52:$J$52)-2=MAX([1]Βοηθητικό!$E$1:$J$1)-3,'[1]ΣΤΟΙΧΕΙΑ ΕΤΟΥΣ 3'!$AP$52,IF(MAX([1]Βοηθητικό!$E$52:$J$52)-2=MAX([1]Βοηθητικό!$E$1:$J$1)-4,'[1]ΣΤΟΙΧΕΙΑ ΕΤΟΥΣ 2'!$AP$52,IF(MAX([1]Βοηθητικό!$E$52:$J$52)-2=MAX([1]Βοηθητικό!$E$1:$J$1)-5,'[1]ΣΤΟΙΧΕΙΑ ΕΤΟΥΣ 1'!$AP$52,""))))</f>
        <v>127269</v>
      </c>
      <c r="C3960" s="6">
        <f>IF(MAX([1]Βοηθητικό!$E$52:$J$52)-1=MAX([1]Βοηθητικό!$E$1:$J$1)-1,'[1]ΣΤΟΙΧΕΙΑ ΕΤΟΥΣ 5'!$AP$52,IF(MAX([1]Βοηθητικό!$E$52:$J$52)-1=MAX([1]Βοηθητικό!$E$1:$J$1)-2,'[1]ΣΤΟΙΧΕΙΑ ΕΤΟΥΣ 4'!$AP$52,IF(MAX([1]Βοηθητικό!$E$52:$J$52)-1=MAX([1]Βοηθητικό!$E$1:$J$1)-3,'[1]ΣΤΟΙΧΕΙΑ ΕΤΟΥΣ 3'!$AP$52,IF(MAX([1]Βοηθητικό!$E$52:$J$52)-1=MAX([1]Βοηθητικό!$E$1:$J$1)-4,'[1]ΣΤΟΙΧΕΙΑ ΕΤΟΥΣ 2'!$AP$52,IF(MAX([1]Βοηθητικό!$E$52:$J$52)-1=MAX([1]Βοηθητικό!$E$1:$J$1)-5,'[1]ΣΤΟΙΧΕΙΑ ΕΤΟΥΣ 1'!$AP$52,"")))))</f>
        <v>87938</v>
      </c>
      <c r="D3960" s="7">
        <f>IF(MAX([1]Βοηθητικό!$E$52:$J$52)=MAX([1]Βοηθητικό!$E$1:$J$1),'[1]ΣΤΟΙΧΕΙΑ ΕΤΟΥΣ 6'!$AP$52,IF(MAX([1]Βοηθητικό!$E$52:$J$52)=MAX([1]Βοηθητικό!$E$1:$J$1)-1,'[1]ΣΤΟΙΧΕΙΑ ΕΤΟΥΣ 5'!$AP$52,IF(MAX([1]Βοηθητικό!$E$52:$J$52)=MAX([1]Βοηθητικό!$E$1:$J$1)-2,'[1]ΣΤΟΙΧΕΙΑ ΕΤΟΥΣ 4'!$AP$52,IF(MAX([1]Βοηθητικό!$E$52:$J$52)=MAX([1]Βοηθητικό!$E$1:$J$1)-3,'[1]ΣΤΟΙΧΕΙΑ ΕΤΟΥΣ 3'!$AP$52,IF(MAX([1]Βοηθητικό!$E$52:$J$52)=MAX([1]Βοηθητικό!$E$1:$J$1)-4,'[1]ΣΤΟΙΧΕΙΑ ΕΤΟΥΣ 2'!$AP$52,IF(MAX([1]Βοηθητικό!$E$52:$J$52)=MAX([1]Βοηθητικό!$E$1:$J$1)-5,'[1]ΣΤΟΙΧΕΙΑ ΕΤΟΥΣ 1'!$AP$52,""))))))</f>
        <v>65683</v>
      </c>
    </row>
    <row r="3961" spans="1:4" x14ac:dyDescent="0.25">
      <c r="A3961" s="1" t="s">
        <v>42</v>
      </c>
      <c r="B3961" s="6">
        <f>IF(MAX([1]Βοηθητικό!$E$52:$J$52)-2=MAX([1]Βοηθητικό!$E$1:$J$1)-2,'[1]ΣΤΟΙΧΕΙΑ ΕΤΟΥΣ 4'!$AQ$52,IF(MAX([1]Βοηθητικό!$E$52:$J$52)-2=MAX([1]Βοηθητικό!$E$1:$J$1)-3,'[1]ΣΤΟΙΧΕΙΑ ΕΤΟΥΣ 3'!$AQ$52,IF(MAX([1]Βοηθητικό!$E$52:$J$52)-2=MAX([1]Βοηθητικό!$E$1:$J$1)-4,'[1]ΣΤΟΙΧΕΙΑ ΕΤΟΥΣ 2'!$AQ$52,IF(MAX([1]Βοηθητικό!$E$52:$J$52)-2=MAX([1]Βοηθητικό!$E$1:$J$1)-5,'[1]ΣΤΟΙΧΕΙΑ ΕΤΟΥΣ 1'!$AQ$52,""))))</f>
        <v>34430</v>
      </c>
      <c r="C3961" s="6">
        <f>IF(MAX([1]Βοηθητικό!$E$52:$J$52)-1=MAX([1]Βοηθητικό!$E$1:$J$1)-1,'[1]ΣΤΟΙΧΕΙΑ ΕΤΟΥΣ 5'!$AQ$52,IF(MAX([1]Βοηθητικό!$E$52:$J$52)-1=MAX([1]Βοηθητικό!$E$1:$J$1)-2,'[1]ΣΤΟΙΧΕΙΑ ΕΤΟΥΣ 4'!$AQ$52,IF(MAX([1]Βοηθητικό!$E$52:$J$52)-1=MAX([1]Βοηθητικό!$E$1:$J$1)-3,'[1]ΣΤΟΙΧΕΙΑ ΕΤΟΥΣ 3'!$AQ$52,IF(MAX([1]Βοηθητικό!$E$52:$J$52)-1=MAX([1]Βοηθητικό!$E$1:$J$1)-4,'[1]ΣΤΟΙΧΕΙΑ ΕΤΟΥΣ 2'!$AQ$52,IF(MAX([1]Βοηθητικό!$E$52:$J$52)-1=MAX([1]Βοηθητικό!$E$1:$J$1)-5,'[1]ΣΤΟΙΧΕΙΑ ΕΤΟΥΣ 1'!$AQ$52,"")))))</f>
        <v>32930</v>
      </c>
      <c r="D3961" s="7">
        <f>IF(MAX([1]Βοηθητικό!$E$52:$J$52)=MAX([1]Βοηθητικό!$E$1:$J$1),'[1]ΣΤΟΙΧΕΙΑ ΕΤΟΥΣ 6'!$AQ$52,IF(MAX([1]Βοηθητικό!$E$52:$J$52)=MAX([1]Βοηθητικό!$E$1:$J$1)-1,'[1]ΣΤΟΙΧΕΙΑ ΕΤΟΥΣ 5'!$AQ$52,IF(MAX([1]Βοηθητικό!$E$52:$J$52)=MAX([1]Βοηθητικό!$E$1:$J$1)-2,'[1]ΣΤΟΙΧΕΙΑ ΕΤΟΥΣ 4'!$AQ$52,IF(MAX([1]Βοηθητικό!$E$52:$J$52)=MAX([1]Βοηθητικό!$E$1:$J$1)-3,'[1]ΣΤΟΙΧΕΙΑ ΕΤΟΥΣ 3'!$AQ$52,IF(MAX([1]Βοηθητικό!$E$52:$J$52)=MAX([1]Βοηθητικό!$E$1:$J$1)-4,'[1]ΣΤΟΙΧΕΙΑ ΕΤΟΥΣ 2'!$AQ$52,IF(MAX([1]Βοηθητικό!$E$52:$J$52)=MAX([1]Βοηθητικό!$E$1:$J$1)-5,'[1]ΣΤΟΙΧΕΙΑ ΕΤΟΥΣ 1'!$AQ$52,""))))))</f>
        <v>32930</v>
      </c>
    </row>
    <row r="3962" spans="1:4" x14ac:dyDescent="0.25">
      <c r="A3962" s="1" t="s">
        <v>43</v>
      </c>
      <c r="B3962" s="6">
        <f>IF(MAX([1]Βοηθητικό!$E$52:$J$52)-2=MAX([1]Βοηθητικό!$E$1:$J$1)-2,'[1]ΣΤΟΙΧΕΙΑ ΕΤΟΥΣ 4'!$AR$52,IF(MAX([1]Βοηθητικό!$E$52:$J$52)-2=MAX([1]Βοηθητικό!$E$1:$J$1)-3,'[1]ΣΤΟΙΧΕΙΑ ΕΤΟΥΣ 3'!$AR$52,IF(MAX([1]Βοηθητικό!$E$52:$J$52)-2=MAX([1]Βοηθητικό!$E$1:$J$1)-4,'[1]ΣΤΟΙΧΕΙΑ ΕΤΟΥΣ 2'!$AR$52,IF(MAX([1]Βοηθητικό!$E$52:$J$52)-2=MAX([1]Βοηθητικό!$E$1:$J$1)-5,'[1]ΣΤΟΙΧΕΙΑ ΕΤΟΥΣ 1'!$AR$52,""))))</f>
        <v>563</v>
      </c>
      <c r="C3962" s="6">
        <f>IF(MAX([1]Βοηθητικό!$E$52:$J$52)-1=MAX([1]Βοηθητικό!$E$1:$J$1)-1,'[1]ΣΤΟΙΧΕΙΑ ΕΤΟΥΣ 5'!$AR$52,IF(MAX([1]Βοηθητικό!$E$52:$J$52)-1=MAX([1]Βοηθητικό!$E$1:$J$1)-2,'[1]ΣΤΟΙΧΕΙΑ ΕΤΟΥΣ 4'!$AR$52,IF(MAX([1]Βοηθητικό!$E$52:$J$52)-1=MAX([1]Βοηθητικό!$E$1:$J$1)-3,'[1]ΣΤΟΙΧΕΙΑ ΕΤΟΥΣ 3'!$AR$52,IF(MAX([1]Βοηθητικό!$E$52:$J$52)-1=MAX([1]Βοηθητικό!$E$1:$J$1)-4,'[1]ΣΤΟΙΧΕΙΑ ΕΤΟΥΣ 2'!$AR$52,IF(MAX([1]Βοηθητικό!$E$52:$J$52)-1=MAX([1]Βοηθητικό!$E$1:$J$1)-5,'[1]ΣΤΟΙΧΕΙΑ ΕΤΟΥΣ 1'!$AR$52,"")))))</f>
        <v>1121</v>
      </c>
      <c r="D3962" s="7">
        <f>IF(MAX([1]Βοηθητικό!$E$52:$J$52)=MAX([1]Βοηθητικό!$E$1:$J$1),'[1]ΣΤΟΙΧΕΙΑ ΕΤΟΥΣ 6'!$AR$52,IF(MAX([1]Βοηθητικό!$E$52:$J$52)=MAX([1]Βοηθητικό!$E$1:$J$1)-1,'[1]ΣΤΟΙΧΕΙΑ ΕΤΟΥΣ 5'!$AR$52,IF(MAX([1]Βοηθητικό!$E$52:$J$52)=MAX([1]Βοηθητικό!$E$1:$J$1)-2,'[1]ΣΤΟΙΧΕΙΑ ΕΤΟΥΣ 4'!$AR$52,IF(MAX([1]Βοηθητικό!$E$52:$J$52)=MAX([1]Βοηθητικό!$E$1:$J$1)-3,'[1]ΣΤΟΙΧΕΙΑ ΕΤΟΥΣ 3'!$AR$52,IF(MAX([1]Βοηθητικό!$E$52:$J$52)=MAX([1]Βοηθητικό!$E$1:$J$1)-4,'[1]ΣΤΟΙΧΕΙΑ ΕΤΟΥΣ 2'!$AR$52,IF(MAX([1]Βοηθητικό!$E$52:$J$52)=MAX([1]Βοηθητικό!$E$1:$J$1)-5,'[1]ΣΤΟΙΧΕΙΑ ΕΤΟΥΣ 1'!$AR$52,""))))))</f>
        <v>239</v>
      </c>
    </row>
    <row r="3963" spans="1:4" x14ac:dyDescent="0.25">
      <c r="A3963" s="1" t="s">
        <v>44</v>
      </c>
      <c r="B3963" s="6">
        <f>IF(MAX([1]Βοηθητικό!$E$52:$J$52)-2=MAX([1]Βοηθητικό!$E$1:$J$1)-2,'[1]ΣΤΟΙΧΕΙΑ ΕΤΟΥΣ 4'!$AS$52,IF(MAX([1]Βοηθητικό!$E$52:$J$52)-2=MAX([1]Βοηθητικό!$E$1:$J$1)-3,'[1]ΣΤΟΙΧΕΙΑ ΕΤΟΥΣ 3'!$AS$52,IF(MAX([1]Βοηθητικό!$E$52:$J$52)-2=MAX([1]Βοηθητικό!$E$1:$J$1)-4,'[1]ΣΤΟΙΧΕΙΑ ΕΤΟΥΣ 2'!$AS$52,IF(MAX([1]Βοηθητικό!$E$52:$J$52)-2=MAX([1]Βοηθητικό!$E$1:$J$1)-5,'[1]ΣΤΟΙΧΕΙΑ ΕΤΟΥΣ 1'!$AS$52,""))))</f>
        <v>141460</v>
      </c>
      <c r="C3963" s="6">
        <f>IF(MAX([1]Βοηθητικό!$E$52:$J$52)-1=MAX([1]Βοηθητικό!$E$1:$J$1)-1,'[1]ΣΤΟΙΧΕΙΑ ΕΤΟΥΣ 5'!$AS$52,IF(MAX([1]Βοηθητικό!$E$52:$J$52)-1=MAX([1]Βοηθητικό!$E$1:$J$1)-2,'[1]ΣΤΟΙΧΕΙΑ ΕΤΟΥΣ 4'!$AS$52,IF(MAX([1]Βοηθητικό!$E$52:$J$52)-1=MAX([1]Βοηθητικό!$E$1:$J$1)-3,'[1]ΣΤΟΙΧΕΙΑ ΕΤΟΥΣ 3'!$AS$52,IF(MAX([1]Βοηθητικό!$E$52:$J$52)-1=MAX([1]Βοηθητικό!$E$1:$J$1)-4,'[1]ΣΤΟΙΧΕΙΑ ΕΤΟΥΣ 2'!$AS$52,IF(MAX([1]Βοηθητικό!$E$52:$J$52)-1=MAX([1]Βοηθητικό!$E$1:$J$1)-5,'[1]ΣΤΟΙΧΕΙΑ ΕΤΟΥΣ 1'!$AS$52,"")))))</f>
        <v>94466</v>
      </c>
      <c r="D3963" s="7">
        <f>IF(MAX([1]Βοηθητικό!$E$52:$J$52)=MAX([1]Βοηθητικό!$E$1:$J$1),'[1]ΣΤΟΙΧΕΙΑ ΕΤΟΥΣ 6'!$AS$52,IF(MAX([1]Βοηθητικό!$E$52:$J$52)=MAX([1]Βοηθητικό!$E$1:$J$1)-1,'[1]ΣΤΟΙΧΕΙΑ ΕΤΟΥΣ 5'!$AS$52,IF(MAX([1]Βοηθητικό!$E$52:$J$52)=MAX([1]Βοηθητικό!$E$1:$J$1)-2,'[1]ΣΤΟΙΧΕΙΑ ΕΤΟΥΣ 4'!$AS$52,IF(MAX([1]Βοηθητικό!$E$52:$J$52)=MAX([1]Βοηθητικό!$E$1:$J$1)-3,'[1]ΣΤΟΙΧΕΙΑ ΕΤΟΥΣ 3'!$AS$52,IF(MAX([1]Βοηθητικό!$E$52:$J$52)=MAX([1]Βοηθητικό!$E$1:$J$1)-4,'[1]ΣΤΟΙΧΕΙΑ ΕΤΟΥΣ 2'!$AS$52,IF(MAX([1]Βοηθητικό!$E$52:$J$52)=MAX([1]Βοηθητικό!$E$1:$J$1)-5,'[1]ΣΤΟΙΧΕΙΑ ΕΤΟΥΣ 1'!$AS$52,""))))))</f>
        <v>81936</v>
      </c>
    </row>
    <row r="3964" spans="1:4" x14ac:dyDescent="0.25">
      <c r="A3964" s="1" t="s">
        <v>45</v>
      </c>
      <c r="B3964" s="6">
        <f>IF(MAX([1]Βοηθητικό!$E$52:$J$52)-2=MAX([1]Βοηθητικό!$E$1:$J$1)-2,'[1]ΣΤΟΙΧΕΙΑ ΕΤΟΥΣ 4'!$AT$52,IF(MAX([1]Βοηθητικό!$E$52:$J$52)-2=MAX([1]Βοηθητικό!$E$1:$J$1)-3,'[1]ΣΤΟΙΧΕΙΑ ΕΤΟΥΣ 3'!$AT$52,IF(MAX([1]Βοηθητικό!$E$52:$J$52)-2=MAX([1]Βοηθητικό!$E$1:$J$1)-4,'[1]ΣΤΟΙΧΕΙΑ ΕΤΟΥΣ 2'!$AT$52,IF(MAX([1]Βοηθητικό!$E$52:$J$52)-2=MAX([1]Βοηθητικό!$E$1:$J$1)-5,'[1]ΣΤΟΙΧΕΙΑ ΕΤΟΥΣ 1'!$AT$52,""))))</f>
        <v>19676</v>
      </c>
      <c r="C3964" s="6">
        <f>IF(MAX([1]Βοηθητικό!$E$52:$J$52)-1=MAX([1]Βοηθητικό!$E$1:$J$1)-1,'[1]ΣΤΟΙΧΕΙΑ ΕΤΟΥΣ 5'!$AT$52,IF(MAX([1]Βοηθητικό!$E$52:$J$52)-1=MAX([1]Βοηθητικό!$E$1:$J$1)-2,'[1]ΣΤΟΙΧΕΙΑ ΕΤΟΥΣ 4'!$AT$52,IF(MAX([1]Βοηθητικό!$E$52:$J$52)-1=MAX([1]Βοηθητικό!$E$1:$J$1)-3,'[1]ΣΤΟΙΧΕΙΑ ΕΤΟΥΣ 3'!$AT$52,IF(MAX([1]Βοηθητικό!$E$52:$J$52)-1=MAX([1]Βοηθητικό!$E$1:$J$1)-4,'[1]ΣΤΟΙΧΕΙΑ ΕΤΟΥΣ 2'!$AT$52,IF(MAX([1]Βοηθητικό!$E$52:$J$52)-1=MAX([1]Βοηθητικό!$E$1:$J$1)-5,'[1]ΣΤΟΙΧΕΙΑ ΕΤΟΥΣ 1'!$AT$52,"")))))</f>
        <v>25281</v>
      </c>
      <c r="D3964" s="7">
        <f>IF(MAX([1]Βοηθητικό!$E$52:$J$52)=MAX([1]Βοηθητικό!$E$1:$J$1),'[1]ΣΤΟΙΧΕΙΑ ΕΤΟΥΣ 6'!$AT$52,IF(MAX([1]Βοηθητικό!$E$52:$J$52)=MAX([1]Βοηθητικό!$E$1:$J$1)-1,'[1]ΣΤΟΙΧΕΙΑ ΕΤΟΥΣ 5'!$AT$52,IF(MAX([1]Βοηθητικό!$E$52:$J$52)=MAX([1]Βοηθητικό!$E$1:$J$1)-2,'[1]ΣΤΟΙΧΕΙΑ ΕΤΟΥΣ 4'!$AT$52,IF(MAX([1]Βοηθητικό!$E$52:$J$52)=MAX([1]Βοηθητικό!$E$1:$J$1)-3,'[1]ΣΤΟΙΧΕΙΑ ΕΤΟΥΣ 3'!$AT$52,IF(MAX([1]Βοηθητικό!$E$52:$J$52)=MAX([1]Βοηθητικό!$E$1:$J$1)-4,'[1]ΣΤΟΙΧΕΙΑ ΕΤΟΥΣ 2'!$AT$52,IF(MAX([1]Βοηθητικό!$E$52:$J$52)=MAX([1]Βοηθητικό!$E$1:$J$1)-5,'[1]ΣΤΟΙΧΕΙΑ ΕΤΟΥΣ 1'!$AT$52,""))))))</f>
        <v>16438</v>
      </c>
    </row>
    <row r="3965" spans="1:4" x14ac:dyDescent="0.25">
      <c r="A3965" s="1" t="s">
        <v>46</v>
      </c>
      <c r="B3965" s="6">
        <f>IF(MAX([1]Βοηθητικό!$E$52:$J$52)-2=MAX([1]Βοηθητικό!$E$1:$J$1)-2,'[1]ΣΤΟΙΧΕΙΑ ΕΤΟΥΣ 4'!$AU$52,IF(MAX([1]Βοηθητικό!$E$52:$J$52)-2=MAX([1]Βοηθητικό!$E$1:$J$1)-3,'[1]ΣΤΟΙΧΕΙΑ ΕΤΟΥΣ 3'!$AU$52,IF(MAX([1]Βοηθητικό!$E$52:$J$52)-2=MAX([1]Βοηθητικό!$E$1:$J$1)-4,'[1]ΣΤΟΙΧΕΙΑ ΕΤΟΥΣ 2'!$AU$52,IF(MAX([1]Βοηθητικό!$E$52:$J$52)-2=MAX([1]Βοηθητικό!$E$1:$J$1)-5,'[1]ΣΤΟΙΧΕΙΑ ΕΤΟΥΣ 1'!$AU$52,""))))</f>
        <v>0</v>
      </c>
      <c r="C3965" s="6">
        <f>IF(MAX([1]Βοηθητικό!$E$52:$J$52)-1=MAX([1]Βοηθητικό!$E$1:$J$1)-1,'[1]ΣΤΟΙΧΕΙΑ ΕΤΟΥΣ 5'!$AU$52,IF(MAX([1]Βοηθητικό!$E$52:$J$52)-1=MAX([1]Βοηθητικό!$E$1:$J$1)-2,'[1]ΣΤΟΙΧΕΙΑ ΕΤΟΥΣ 4'!$AU$52,IF(MAX([1]Βοηθητικό!$E$52:$J$52)-1=MAX([1]Βοηθητικό!$E$1:$J$1)-3,'[1]ΣΤΟΙΧΕΙΑ ΕΤΟΥΣ 3'!$AU$52,IF(MAX([1]Βοηθητικό!$E$52:$J$52)-1=MAX([1]Βοηθητικό!$E$1:$J$1)-4,'[1]ΣΤΟΙΧΕΙΑ ΕΤΟΥΣ 2'!$AU$52,IF(MAX([1]Βοηθητικό!$E$52:$J$52)-1=MAX([1]Βοηθητικό!$E$1:$J$1)-5,'[1]ΣΤΟΙΧΕΙΑ ΕΤΟΥΣ 1'!$AU$52,"")))))</f>
        <v>0</v>
      </c>
      <c r="D3965" s="7">
        <f>IF(MAX([1]Βοηθητικό!$E$52:$J$52)=MAX([1]Βοηθητικό!$E$1:$J$1),'[1]ΣΤΟΙΧΕΙΑ ΕΤΟΥΣ 6'!$AU$52,IF(MAX([1]Βοηθητικό!$E$52:$J$52)=MAX([1]Βοηθητικό!$E$1:$J$1)-1,'[1]ΣΤΟΙΧΕΙΑ ΕΤΟΥΣ 5'!$AU$52,IF(MAX([1]Βοηθητικό!$E$52:$J$52)=MAX([1]Βοηθητικό!$E$1:$J$1)-2,'[1]ΣΤΟΙΧΕΙΑ ΕΤΟΥΣ 4'!$AU$52,IF(MAX([1]Βοηθητικό!$E$52:$J$52)=MAX([1]Βοηθητικό!$E$1:$J$1)-3,'[1]ΣΤΟΙΧΕΙΑ ΕΤΟΥΣ 3'!$AU$52,IF(MAX([1]Βοηθητικό!$E$52:$J$52)=MAX([1]Βοηθητικό!$E$1:$J$1)-4,'[1]ΣΤΟΙΧΕΙΑ ΕΤΟΥΣ 2'!$AU$52,IF(MAX([1]Βοηθητικό!$E$52:$J$52)=MAX([1]Βοηθητικό!$E$1:$J$1)-5,'[1]ΣΤΟΙΧΕΙΑ ΕΤΟΥΣ 1'!$AU$52,""))))))</f>
        <v>0</v>
      </c>
    </row>
    <row r="3966" spans="1:4" x14ac:dyDescent="0.25">
      <c r="A3966" s="1" t="s">
        <v>47</v>
      </c>
      <c r="B3966" s="6">
        <f>IF(MAX([1]Βοηθητικό!$E$52:$J$52)-2=MAX([1]Βοηθητικό!$E$1:$J$1)-2,'[1]ΣΤΟΙΧΕΙΑ ΕΤΟΥΣ 4'!$AV$52,IF(MAX([1]Βοηθητικό!$E$52:$J$52)-2=MAX([1]Βοηθητικό!$E$1:$J$1)-3,'[1]ΣΤΟΙΧΕΙΑ ΕΤΟΥΣ 3'!$AV$52,IF(MAX([1]Βοηθητικό!$E$52:$J$52)-2=MAX([1]Βοηθητικό!$E$1:$J$1)-4,'[1]ΣΤΟΙΧΕΙΑ ΕΤΟΥΣ 2'!$AV$52,IF(MAX([1]Βοηθητικό!$E$52:$J$52)-2=MAX([1]Βοηθητικό!$E$1:$J$1)-5,'[1]ΣΤΟΙΧΕΙΑ ΕΤΟΥΣ 1'!$AV$52,""))))</f>
        <v>0</v>
      </c>
      <c r="C3966" s="6">
        <f>IF(MAX([1]Βοηθητικό!$E$52:$J$52)-1=MAX([1]Βοηθητικό!$E$1:$J$1)-1,'[1]ΣΤΟΙΧΕΙΑ ΕΤΟΥΣ 5'!$AV$52,IF(MAX([1]Βοηθητικό!$E$52:$J$52)-1=MAX([1]Βοηθητικό!$E$1:$J$1)-2,'[1]ΣΤΟΙΧΕΙΑ ΕΤΟΥΣ 4'!$AV$52,IF(MAX([1]Βοηθητικό!$E$52:$J$52)-1=MAX([1]Βοηθητικό!$E$1:$J$1)-3,'[1]ΣΤΟΙΧΕΙΑ ΕΤΟΥΣ 3'!$AV$52,IF(MAX([1]Βοηθητικό!$E$52:$J$52)-1=MAX([1]Βοηθητικό!$E$1:$J$1)-4,'[1]ΣΤΟΙΧΕΙΑ ΕΤΟΥΣ 2'!$AV$52,IF(MAX([1]Βοηθητικό!$E$52:$J$52)-1=MAX([1]Βοηθητικό!$E$1:$J$1)-5,'[1]ΣΤΟΙΧΕΙΑ ΕΤΟΥΣ 1'!$AV$52,"")))))</f>
        <v>0</v>
      </c>
      <c r="D3966" s="7">
        <f>IF(MAX([1]Βοηθητικό!$E$52:$J$52)=MAX([1]Βοηθητικό!$E$1:$J$1),'[1]ΣΤΟΙΧΕΙΑ ΕΤΟΥΣ 6'!$AV$52,IF(MAX([1]Βοηθητικό!$E$52:$J$52)=MAX([1]Βοηθητικό!$E$1:$J$1)-1,'[1]ΣΤΟΙΧΕΙΑ ΕΤΟΥΣ 5'!$AV$52,IF(MAX([1]Βοηθητικό!$E$52:$J$52)=MAX([1]Βοηθητικό!$E$1:$J$1)-2,'[1]ΣΤΟΙΧΕΙΑ ΕΤΟΥΣ 4'!$AV$52,IF(MAX([1]Βοηθητικό!$E$52:$J$52)=MAX([1]Βοηθητικό!$E$1:$J$1)-3,'[1]ΣΤΟΙΧΕΙΑ ΕΤΟΥΣ 3'!$AV$52,IF(MAX([1]Βοηθητικό!$E$52:$J$52)=MAX([1]Βοηθητικό!$E$1:$J$1)-4,'[1]ΣΤΟΙΧΕΙΑ ΕΤΟΥΣ 2'!$AV$52,IF(MAX([1]Βοηθητικό!$E$52:$J$52)=MAX([1]Βοηθητικό!$E$1:$J$1)-5,'[1]ΣΤΟΙΧΕΙΑ ΕΤΟΥΣ 1'!$AV$52,""))))))</f>
        <v>0</v>
      </c>
    </row>
    <row r="3967" spans="1:4" x14ac:dyDescent="0.25">
      <c r="A3967" s="1" t="s">
        <v>48</v>
      </c>
      <c r="B3967" s="6">
        <f>IF(MAX([1]Βοηθητικό!$E$52:$J$52)-2=MAX([1]Βοηθητικό!$E$1:$J$1)-2,'[1]ΣΤΟΙΧΕΙΑ ΕΤΟΥΣ 4'!$AW$52,IF(MAX([1]Βοηθητικό!$E$52:$J$52)-2=MAX([1]Βοηθητικό!$E$1:$J$1)-3,'[1]ΣΤΟΙΧΕΙΑ ΕΤΟΥΣ 3'!$AW$52,IF(MAX([1]Βοηθητικό!$E$52:$J$52)-2=MAX([1]Βοηθητικό!$E$1:$J$1)-4,'[1]ΣΤΟΙΧΕΙΑ ΕΤΟΥΣ 2'!$AW$52,IF(MAX([1]Βοηθητικό!$E$52:$J$52)-2=MAX([1]Βοηθητικό!$E$1:$J$1)-5,'[1]ΣΤΟΙΧΕΙΑ ΕΤΟΥΣ 1'!$AW$52,""))))</f>
        <v>0</v>
      </c>
      <c r="C3967" s="6">
        <f>IF(MAX([1]Βοηθητικό!$E$52:$J$52)-1=MAX([1]Βοηθητικό!$E$1:$J$1)-1,'[1]ΣΤΟΙΧΕΙΑ ΕΤΟΥΣ 5'!$AW$52,IF(MAX([1]Βοηθητικό!$E$52:$J$52)-1=MAX([1]Βοηθητικό!$E$1:$J$1)-2,'[1]ΣΤΟΙΧΕΙΑ ΕΤΟΥΣ 4'!$AW$52,IF(MAX([1]Βοηθητικό!$E$52:$J$52)-1=MAX([1]Βοηθητικό!$E$1:$J$1)-3,'[1]ΣΤΟΙΧΕΙΑ ΕΤΟΥΣ 3'!$AW$52,IF(MAX([1]Βοηθητικό!$E$52:$J$52)-1=MAX([1]Βοηθητικό!$E$1:$J$1)-4,'[1]ΣΤΟΙΧΕΙΑ ΕΤΟΥΣ 2'!$AW$52,IF(MAX([1]Βοηθητικό!$E$52:$J$52)-1=MAX([1]Βοηθητικό!$E$1:$J$1)-5,'[1]ΣΤΟΙΧΕΙΑ ΕΤΟΥΣ 1'!$AW$52,"")))))</f>
        <v>0</v>
      </c>
      <c r="D3967" s="7">
        <f>IF(MAX([1]Βοηθητικό!$E$52:$J$52)=MAX([1]Βοηθητικό!$E$1:$J$1),'[1]ΣΤΟΙΧΕΙΑ ΕΤΟΥΣ 6'!$AW$52,IF(MAX([1]Βοηθητικό!$E$52:$J$52)=MAX([1]Βοηθητικό!$E$1:$J$1)-1,'[1]ΣΤΟΙΧΕΙΑ ΕΤΟΥΣ 5'!$AW$52,IF(MAX([1]Βοηθητικό!$E$52:$J$52)=MAX([1]Βοηθητικό!$E$1:$J$1)-2,'[1]ΣΤΟΙΧΕΙΑ ΕΤΟΥΣ 4'!$AW$52,IF(MAX([1]Βοηθητικό!$E$52:$J$52)=MAX([1]Βοηθητικό!$E$1:$J$1)-3,'[1]ΣΤΟΙΧΕΙΑ ΕΤΟΥΣ 3'!$AW$52,IF(MAX([1]Βοηθητικό!$E$52:$J$52)=MAX([1]Βοηθητικό!$E$1:$J$1)-4,'[1]ΣΤΟΙΧΕΙΑ ΕΤΟΥΣ 2'!$AW$52,IF(MAX([1]Βοηθητικό!$E$52:$J$52)=MAX([1]Βοηθητικό!$E$1:$J$1)-5,'[1]ΣΤΟΙΧΕΙΑ ΕΤΟΥΣ 1'!$AW$52,""))))))</f>
        <v>0</v>
      </c>
    </row>
    <row r="3968" spans="1:4" x14ac:dyDescent="0.25">
      <c r="A3968" s="1" t="s">
        <v>49</v>
      </c>
      <c r="B3968" s="6">
        <f>IF(MAX([1]Βοηθητικό!$E$52:$J$52)-2=MAX([1]Βοηθητικό!$E$1:$J$1)-2,'[1]ΣΤΟΙΧΕΙΑ ΕΤΟΥΣ 4'!$AX$52,IF(MAX([1]Βοηθητικό!$E$52:$J$52)-2=MAX([1]Βοηθητικό!$E$1:$J$1)-3,'[1]ΣΤΟΙΧΕΙΑ ΕΤΟΥΣ 3'!$AX$52,IF(MAX([1]Βοηθητικό!$E$52:$J$52)-2=MAX([1]Βοηθητικό!$E$1:$J$1)-4,'[1]ΣΤΟΙΧΕΙΑ ΕΤΟΥΣ 2'!$AX$52,IF(MAX([1]Βοηθητικό!$E$52:$J$52)-2=MAX([1]Βοηθητικό!$E$1:$J$1)-5,'[1]ΣΤΟΙΧΕΙΑ ΕΤΟΥΣ 1'!$AX$52,""))))</f>
        <v>0</v>
      </c>
      <c r="C3968" s="6">
        <f>IF(MAX([1]Βοηθητικό!$E$52:$J$52)-1=MAX([1]Βοηθητικό!$E$1:$J$1)-1,'[1]ΣΤΟΙΧΕΙΑ ΕΤΟΥΣ 5'!$AX$52,IF(MAX([1]Βοηθητικό!$E$52:$J$52)-1=MAX([1]Βοηθητικό!$E$1:$J$1)-2,'[1]ΣΤΟΙΧΕΙΑ ΕΤΟΥΣ 4'!$AX$52,IF(MAX([1]Βοηθητικό!$E$52:$J$52)-1=MAX([1]Βοηθητικό!$E$1:$J$1)-3,'[1]ΣΤΟΙΧΕΙΑ ΕΤΟΥΣ 3'!$AX$52,IF(MAX([1]Βοηθητικό!$E$52:$J$52)-1=MAX([1]Βοηθητικό!$E$1:$J$1)-4,'[1]ΣΤΟΙΧΕΙΑ ΕΤΟΥΣ 2'!$AX$52,IF(MAX([1]Βοηθητικό!$E$52:$J$52)-1=MAX([1]Βοηθητικό!$E$1:$J$1)-5,'[1]ΣΤΟΙΧΕΙΑ ΕΤΟΥΣ 1'!$AX$52,"")))))</f>
        <v>0</v>
      </c>
      <c r="D3968" s="7">
        <f>IF(MAX([1]Βοηθητικό!$E$52:$J$52)=MAX([1]Βοηθητικό!$E$1:$J$1),'[1]ΣΤΟΙΧΕΙΑ ΕΤΟΥΣ 6'!$AX$52,IF(MAX([1]Βοηθητικό!$E$52:$J$52)=MAX([1]Βοηθητικό!$E$1:$J$1)-1,'[1]ΣΤΟΙΧΕΙΑ ΕΤΟΥΣ 5'!$AX$52,IF(MAX([1]Βοηθητικό!$E$52:$J$52)=MAX([1]Βοηθητικό!$E$1:$J$1)-2,'[1]ΣΤΟΙΧΕΙΑ ΕΤΟΥΣ 4'!$AX$52,IF(MAX([1]Βοηθητικό!$E$52:$J$52)=MAX([1]Βοηθητικό!$E$1:$J$1)-3,'[1]ΣΤΟΙΧΕΙΑ ΕΤΟΥΣ 3'!$AX$52,IF(MAX([1]Βοηθητικό!$E$52:$J$52)=MAX([1]Βοηθητικό!$E$1:$J$1)-4,'[1]ΣΤΟΙΧΕΙΑ ΕΤΟΥΣ 2'!$AX$52,IF(MAX([1]Βοηθητικό!$E$52:$J$52)=MAX([1]Βοηθητικό!$E$1:$J$1)-5,'[1]ΣΤΟΙΧΕΙΑ ΕΤΟΥΣ 1'!$AX$52,""))))))</f>
        <v>0</v>
      </c>
    </row>
    <row r="3969" spans="1:4" x14ac:dyDescent="0.25">
      <c r="A3969" s="1" t="s">
        <v>50</v>
      </c>
      <c r="B3969" s="6">
        <f>IF(MAX([1]Βοηθητικό!$E$52:$J$52)-2=MAX([1]Βοηθητικό!$E$1:$J$1)-2,'[1]ΣΤΟΙΧΕΙΑ ΕΤΟΥΣ 4'!$AY$52,IF(MAX([1]Βοηθητικό!$E$52:$J$52)-2=MAX([1]Βοηθητικό!$E$1:$J$1)-3,'[1]ΣΤΟΙΧΕΙΑ ΕΤΟΥΣ 3'!$AY$52,IF(MAX([1]Βοηθητικό!$E$52:$J$52)-2=MAX([1]Βοηθητικό!$E$1:$J$1)-4,'[1]ΣΤΟΙΧΕΙΑ ΕΤΟΥΣ 2'!$AY$52,IF(MAX([1]Βοηθητικό!$E$52:$J$52)-2=MAX([1]Βοηθητικό!$E$1:$J$1)-5,'[1]ΣΤΟΙΧΕΙΑ ΕΤΟΥΣ 1'!$AY$52,""))))</f>
        <v>0</v>
      </c>
      <c r="C3969" s="6">
        <f>IF(MAX([1]Βοηθητικό!$E$52:$J$52)-1=MAX([1]Βοηθητικό!$E$1:$J$1)-1,'[1]ΣΤΟΙΧΕΙΑ ΕΤΟΥΣ 5'!$AY$52,IF(MAX([1]Βοηθητικό!$E$52:$J$52)-1=MAX([1]Βοηθητικό!$E$1:$J$1)-2,'[1]ΣΤΟΙΧΕΙΑ ΕΤΟΥΣ 4'!$AY$52,IF(MAX([1]Βοηθητικό!$E$52:$J$52)-1=MAX([1]Βοηθητικό!$E$1:$J$1)-3,'[1]ΣΤΟΙΧΕΙΑ ΕΤΟΥΣ 3'!$AY$52,IF(MAX([1]Βοηθητικό!$E$52:$J$52)-1=MAX([1]Βοηθητικό!$E$1:$J$1)-4,'[1]ΣΤΟΙΧΕΙΑ ΕΤΟΥΣ 2'!$AY$52,IF(MAX([1]Βοηθητικό!$E$52:$J$52)-1=MAX([1]Βοηθητικό!$E$1:$J$1)-5,'[1]ΣΤΟΙΧΕΙΑ ΕΤΟΥΣ 1'!$AY$52,"")))))</f>
        <v>0</v>
      </c>
      <c r="D3969" s="7">
        <f>IF(MAX([1]Βοηθητικό!$E$52:$J$52)=MAX([1]Βοηθητικό!$E$1:$J$1),'[1]ΣΤΟΙΧΕΙΑ ΕΤΟΥΣ 6'!$AY$52,IF(MAX([1]Βοηθητικό!$E$52:$J$52)=MAX([1]Βοηθητικό!$E$1:$J$1)-1,'[1]ΣΤΟΙΧΕΙΑ ΕΤΟΥΣ 5'!$AY$52,IF(MAX([1]Βοηθητικό!$E$52:$J$52)=MAX([1]Βοηθητικό!$E$1:$J$1)-2,'[1]ΣΤΟΙΧΕΙΑ ΕΤΟΥΣ 4'!$AY$52,IF(MAX([1]Βοηθητικό!$E$52:$J$52)=MAX([1]Βοηθητικό!$E$1:$J$1)-3,'[1]ΣΤΟΙΧΕΙΑ ΕΤΟΥΣ 3'!$AY$52,IF(MAX([1]Βοηθητικό!$E$52:$J$52)=MAX([1]Βοηθητικό!$E$1:$J$1)-4,'[1]ΣΤΟΙΧΕΙΑ ΕΤΟΥΣ 2'!$AY$52,IF(MAX([1]Βοηθητικό!$E$52:$J$52)=MAX([1]Βοηθητικό!$E$1:$J$1)-5,'[1]ΣΤΟΙΧΕΙΑ ΕΤΟΥΣ 1'!$AY$52,""))))))</f>
        <v>0</v>
      </c>
    </row>
    <row r="3970" spans="1:4" x14ac:dyDescent="0.25">
      <c r="A3970" s="1" t="s">
        <v>51</v>
      </c>
      <c r="B3970" s="6">
        <f>IF(MAX([1]Βοηθητικό!$E$52:$J$52)-2=MAX([1]Βοηθητικό!$E$1:$J$1)-2,'[1]ΣΤΟΙΧΕΙΑ ΕΤΟΥΣ 4'!$AZ$52,IF(MAX([1]Βοηθητικό!$E$52:$J$52)-2=MAX([1]Βοηθητικό!$E$1:$J$1)-3,'[1]ΣΤΟΙΧΕΙΑ ΕΤΟΥΣ 3'!$AZ$52,IF(MAX([1]Βοηθητικό!$E$52:$J$52)-2=MAX([1]Βοηθητικό!$E$1:$J$1)-4,'[1]ΣΤΟΙΧΕΙΑ ΕΤΟΥΣ 2'!$AZ$52,IF(MAX([1]Βοηθητικό!$E$52:$J$52)-2=MAX([1]Βοηθητικό!$E$1:$J$1)-5,'[1]ΣΤΟΙΧΕΙΑ ΕΤΟΥΣ 1'!$AZ$52,""))))</f>
        <v>19676</v>
      </c>
      <c r="C3970" s="6">
        <f>IF(MAX([1]Βοηθητικό!$E$52:$J$52)-1=MAX([1]Βοηθητικό!$E$1:$J$1)-1,'[1]ΣΤΟΙΧΕΙΑ ΕΤΟΥΣ 5'!$AZ$52,IF(MAX([1]Βοηθητικό!$E$52:$J$52)-1=MAX([1]Βοηθητικό!$E$1:$J$1)-2,'[1]ΣΤΟΙΧΕΙΑ ΕΤΟΥΣ 4'!$AZ$52,IF(MAX([1]Βοηθητικό!$E$52:$J$52)-1=MAX([1]Βοηθητικό!$E$1:$J$1)-3,'[1]ΣΤΟΙΧΕΙΑ ΕΤΟΥΣ 3'!$AZ$52,IF(MAX([1]Βοηθητικό!$E$52:$J$52)-1=MAX([1]Βοηθητικό!$E$1:$J$1)-4,'[1]ΣΤΟΙΧΕΙΑ ΕΤΟΥΣ 2'!$AZ$52,IF(MAX([1]Βοηθητικό!$E$52:$J$52)-1=MAX([1]Βοηθητικό!$E$1:$J$1)-5,'[1]ΣΤΟΙΧΕΙΑ ΕΤΟΥΣ 1'!$AZ$52,"")))))</f>
        <v>25281</v>
      </c>
      <c r="D3970" s="7">
        <f>IF(MAX([1]Βοηθητικό!$E$52:$J$52)=MAX([1]Βοηθητικό!$E$1:$J$1),'[1]ΣΤΟΙΧΕΙΑ ΕΤΟΥΣ 6'!$AZ$52,IF(MAX([1]Βοηθητικό!$E$52:$J$52)=MAX([1]Βοηθητικό!$E$1:$J$1)-1,'[1]ΣΤΟΙΧΕΙΑ ΕΤΟΥΣ 5'!$AZ$52,IF(MAX([1]Βοηθητικό!$E$52:$J$52)=MAX([1]Βοηθητικό!$E$1:$J$1)-2,'[1]ΣΤΟΙΧΕΙΑ ΕΤΟΥΣ 4'!$AZ$52,IF(MAX([1]Βοηθητικό!$E$52:$J$52)=MAX([1]Βοηθητικό!$E$1:$J$1)-3,'[1]ΣΤΟΙΧΕΙΑ ΕΤΟΥΣ 3'!$AZ$52,IF(MAX([1]Βοηθητικό!$E$52:$J$52)=MAX([1]Βοηθητικό!$E$1:$J$1)-4,'[1]ΣΤΟΙΧΕΙΑ ΕΤΟΥΣ 2'!$AZ$52,IF(MAX([1]Βοηθητικό!$E$52:$J$52)=MAX([1]Βοηθητικό!$E$1:$J$1)-5,'[1]ΣΤΟΙΧΕΙΑ ΕΤΟΥΣ 1'!$AZ$52,""))))))</f>
        <v>16438</v>
      </c>
    </row>
    <row r="3971" spans="1:4" x14ac:dyDescent="0.25">
      <c r="A3971" s="1" t="s">
        <v>191</v>
      </c>
      <c r="B3971" s="6">
        <f>IF(MAX([1]Βοηθητικό!E52:J52)-2=MAX([1]Βοηθητικό!$E$1:$J$1)-2,'[1]ΣΤΟΙΧΕΙΑ ΕΤΟΥΣ 4'!BQ52,IF(MAX([1]Βοηθητικό!E52:J52)-2=MAX([1]Βοηθητικό!$E$1:$J$1)-3,'[1]ΣΤΟΙΧΕΙΑ ΕΤΟΥΣ 3'!BQ52,IF(MAX([1]Βοηθητικό!E52:J52)-2=MAX([1]Βοηθητικό!$E$1:$J$1)-4,'[1]ΣΤΟΙΧΕΙΑ ΕΤΟΥΣ 2'!BQ52,IF(MAX([1]Βοηθητικό!E52:J52)-2=MAX([1]Βοηθητικό!$E$1:$J$1)-5,'[1]ΣΤΟΙΧΕΙΑ ΕΤΟΥΣ 1'!BQ52,""))))</f>
        <v>20239</v>
      </c>
      <c r="C3971" s="6">
        <f>IF(MAX([1]Βοηθητικό!E52:J52)-1=MAX([1]Βοηθητικό!$E$1:$J$1)-1,'[1]ΣΤΟΙΧΕΙΑ ΕΤΟΥΣ 5'!BQ52,IF(MAX([1]Βοηθητικό!E52:J52)-1=MAX([1]Βοηθητικό!$E$1:$J$1)-2,'[1]ΣΤΟΙΧΕΙΑ ΕΤΟΥΣ 4'!BQ52,IF(MAX([1]Βοηθητικό!E52:J52)-1=MAX([1]Βοηθητικό!$E$1:$J$1)-3,'[1]ΣΤΟΙΧΕΙΑ ΕΤΟΥΣ 3'!BQ52,IF(MAX([1]Βοηθητικό!E52:J52)-1=MAX([1]Βοηθητικό!$E$1:$J$1)-4,'[1]ΣΤΟΙΧΕΙΑ ΕΤΟΥΣ 2'!BQ52,IF(MAX([1]Βοηθητικό!E52:J52)-1=MAX([1]Βοηθητικό!$E$1:$J$1)-5,'[1]ΣΤΟΙΧΕΙΑ ΕΤΟΥΣ 1'!BQ52,"")))))</f>
        <v>26402</v>
      </c>
      <c r="D3971" s="7">
        <f>IF(MAX([1]Βοηθητικό!E52:J52)=MAX([1]Βοηθητικό!$E$1:$J$1),'[1]ΣΤΟΙΧΕΙΑ ΕΤΟΥΣ 6'!BQ52,IF(MAX([1]Βοηθητικό!E52:J52)=MAX([1]Βοηθητικό!$E$1:$J$1)-1,'[1]ΣΤΟΙΧΕΙΑ ΕΤΟΥΣ 5'!BQ52,IF(MAX([1]Βοηθητικό!E52:J52)=MAX([1]Βοηθητικό!$E$1:$J$1)-2,'[1]ΣΤΟΙΧΕΙΑ ΕΤΟΥΣ 4'!BQ52,IF(MAX([1]Βοηθητικό!E52:J52)=MAX([1]Βοηθητικό!$E$1:$J$1)-3,'[1]ΣΤΟΙΧΕΙΑ ΕΤΟΥΣ 3'!BQ52,IF(MAX([1]Βοηθητικό!E52:J52)=MAX([1]Βοηθητικό!$E$1:$J$1)-4,'[1]ΣΤΟΙΧΕΙΑ ΕΤΟΥΣ 2'!BQ52,IF(MAX([1]Βοηθητικό!E52:J52)=MAX([1]Βοηθητικό!$E$1:$J$1)-5,'[1]ΣΤΟΙΧΕΙΑ ΕΤΟΥΣ 1'!BQ52,""))))))</f>
        <v>16677</v>
      </c>
    </row>
    <row r="3972" spans="1:4" x14ac:dyDescent="0.25">
      <c r="A3972" s="1" t="s">
        <v>55</v>
      </c>
      <c r="B3972" s="6">
        <f>IF(MAX([1]Βοηθητικό!$E$52:$J$52)-2=MAX([1]Βοηθητικό!$E$1:$J$1)-2,'[1]ΣΤΟΙΧΕΙΑ ΕΤΟΥΣ 4'!$BD$52,IF(MAX([1]Βοηθητικό!$E$52:$J$52)-2=MAX([1]Βοηθητικό!$E$1:$J$1)-3,'[1]ΣΤΟΙΧΕΙΑ ΕΤΟΥΣ 3'!$BD$52,IF(MAX([1]Βοηθητικό!$E$52:$J$52)-2=MAX([1]Βοηθητικό!$E$1:$J$1)-4,'[1]ΣΤΟΙΧΕΙΑ ΕΤΟΥΣ 2'!$BD$52,IF(MAX([1]Βοηθητικό!$E$52:$J$52)-2=MAX([1]Βοηθητικό!$E$1:$J$1)-5,'[1]ΣΤΟΙΧΕΙΑ ΕΤΟΥΣ 1'!$BD$52,""))))</f>
        <v>0</v>
      </c>
      <c r="C3972" s="6">
        <f>IF(MAX([1]Βοηθητικό!$E$52:$J$52)-1=MAX([1]Βοηθητικό!$E$1:$J$1)-1,'[1]ΣΤΟΙΧΕΙΑ ΕΤΟΥΣ 5'!$BD$52,IF(MAX([1]Βοηθητικό!$E$52:$J$52)-1=MAX([1]Βοηθητικό!$E$1:$J$1)-2,'[1]ΣΤΟΙΧΕΙΑ ΕΤΟΥΣ 4'!$BD$52,IF(MAX([1]Βοηθητικό!$E$52:$J$52)-1=MAX([1]Βοηθητικό!$E$1:$J$1)-3,'[1]ΣΤΟΙΧΕΙΑ ΕΤΟΥΣ 3'!$BD$52,IF(MAX([1]Βοηθητικό!$E$52:$J$52)-1=MAX([1]Βοηθητικό!$E$1:$J$1)-4,'[1]ΣΤΟΙΧΕΙΑ ΕΤΟΥΣ 2'!$BD$52,IF(MAX([1]Βοηθητικό!$E$52:$J$52)-1=MAX([1]Βοηθητικό!$E$1:$J$1)-5,'[1]ΣΤΟΙΧΕΙΑ ΕΤΟΥΣ 1'!$BD$52,"")))))</f>
        <v>0</v>
      </c>
      <c r="D3972" s="7">
        <f>IF(MAX([1]Βοηθητικό!$E$52:$J$52)=MAX([1]Βοηθητικό!$E$1:$J$1),'[1]ΣΤΟΙΧΕΙΑ ΕΤΟΥΣ 6'!$BD$52,IF(MAX([1]Βοηθητικό!$E$52:$J$52)=MAX([1]Βοηθητικό!$E$1:$J$1)-1,'[1]ΣΤΟΙΧΕΙΑ ΕΤΟΥΣ 5'!$BD$52,IF(MAX([1]Βοηθητικό!$E$52:$J$52)=MAX([1]Βοηθητικό!$E$1:$J$1)-2,'[1]ΣΤΟΙΧΕΙΑ ΕΤΟΥΣ 4'!$BD$52,IF(MAX([1]Βοηθητικό!$E$52:$J$52)=MAX([1]Βοηθητικό!$E$1:$J$1)-3,'[1]ΣΤΟΙΧΕΙΑ ΕΤΟΥΣ 3'!$BD$52,IF(MAX([1]Βοηθητικό!$E$52:$J$52)=MAX([1]Βοηθητικό!$E$1:$J$1)-4,'[1]ΣΤΟΙΧΕΙΑ ΕΤΟΥΣ 2'!$BD$52,IF(MAX([1]Βοηθητικό!$E$52:$J$52)=MAX([1]Βοηθητικό!$E$1:$J$1)-5,'[1]ΣΤΟΙΧΕΙΑ ΕΤΟΥΣ 1'!$BD$52,""))))))</f>
        <v>0</v>
      </c>
    </row>
    <row r="3973" spans="1:4" x14ac:dyDescent="0.25">
      <c r="A3973" s="1" t="s">
        <v>64</v>
      </c>
      <c r="B3973" s="6">
        <f>IF(MAX([1]Βοηθητικό!$E$52:$J$52)-2=MAX([1]Βοηθητικό!$E$1:$J$1)-2,'[1]ΣΤΟΙΧΕΙΑ ΕΤΟΥΣ 4'!$BM$52,IF(MAX([1]Βοηθητικό!$E$52:$J$52)-2=MAX([1]Βοηθητικό!$E$1:$J$1)-3,'[1]ΣΤΟΙΧΕΙΑ ΕΤΟΥΣ 3'!$BM$52,IF(MAX([1]Βοηθητικό!$E$52:$J$52)-2=MAX([1]Βοηθητικό!$E$1:$J$1)-4,'[1]ΣΤΟΙΧΕΙΑ ΕΤΟΥΣ 2'!$BM$52,IF(MAX([1]Βοηθητικό!$E$52:$J$52)-2=MAX([1]Βοηθητικό!$E$1:$J$1)-5,'[1]ΣΤΟΙΧΕΙΑ ΕΤΟΥΣ 1'!$BM$52,""))))</f>
        <v>0</v>
      </c>
      <c r="C3973" s="6">
        <f>IF(MAX([1]Βοηθητικό!$E$52:$J$52)-1=MAX([1]Βοηθητικό!$E$1:$J$1)-1,'[1]ΣΤΟΙΧΕΙΑ ΕΤΟΥΣ 5'!$BM$52,IF(MAX([1]Βοηθητικό!$E$52:$J$52)-1=MAX([1]Βοηθητικό!$E$1:$J$1)-2,'[1]ΣΤΟΙΧΕΙΑ ΕΤΟΥΣ 4'!$BM$52,IF(MAX([1]Βοηθητικό!$E$52:$J$52)-1=MAX([1]Βοηθητικό!$E$1:$J$1)-3,'[1]ΣΤΟΙΧΕΙΑ ΕΤΟΥΣ 3'!$BM$52,IF(MAX([1]Βοηθητικό!$E$52:$J$52)-1=MAX([1]Βοηθητικό!$E$1:$J$1)-4,'[1]ΣΤΟΙΧΕΙΑ ΕΤΟΥΣ 2'!$BM$52,IF(MAX([1]Βοηθητικό!$E$52:$J$52)-1=MAX([1]Βοηθητικό!$E$1:$J$1)-5,'[1]ΣΤΟΙΧΕΙΑ ΕΤΟΥΣ 1'!$BM$52,"")))))</f>
        <v>0</v>
      </c>
      <c r="D3973" s="7">
        <f>IF(MAX([1]Βοηθητικό!$E$52:$J$52)=MAX([1]Βοηθητικό!$E$1:$J$1),'[1]ΣΤΟΙΧΕΙΑ ΕΤΟΥΣ 6'!$BM$52,IF(MAX([1]Βοηθητικό!$E$52:$J$52)=MAX([1]Βοηθητικό!$E$1:$J$1)-1,'[1]ΣΤΟΙΧΕΙΑ ΕΤΟΥΣ 5'!$BM$52,IF(MAX([1]Βοηθητικό!$E$52:$J$52)=MAX([1]Βοηθητικό!$E$1:$J$1)-2,'[1]ΣΤΟΙΧΕΙΑ ΕΤΟΥΣ 4'!$BM$52,IF(MAX([1]Βοηθητικό!$E$52:$J$52)=MAX([1]Βοηθητικό!$E$1:$J$1)-3,'[1]ΣΤΟΙΧΕΙΑ ΕΤΟΥΣ 3'!$BM$52,IF(MAX([1]Βοηθητικό!$E$52:$J$52)=MAX([1]Βοηθητικό!$E$1:$J$1)-4,'[1]ΣΤΟΙΧΕΙΑ ΕΤΟΥΣ 2'!$BM$52,IF(MAX([1]Βοηθητικό!$E$52:$J$52)=MAX([1]Βοηθητικό!$E$1:$J$1)-5,'[1]ΣΤΟΙΧΕΙΑ ΕΤΟΥΣ 1'!$BM$52,""))))))</f>
        <v>0</v>
      </c>
    </row>
    <row r="3974" spans="1:4" x14ac:dyDescent="0.25">
      <c r="A3974" s="1"/>
      <c r="B3974" s="9"/>
      <c r="C3974" s="9"/>
      <c r="D3974" s="9"/>
    </row>
    <row r="3975" spans="1:4" x14ac:dyDescent="0.25">
      <c r="A3975" s="1" t="s">
        <v>176</v>
      </c>
      <c r="B3975" s="1"/>
      <c r="C3975" s="1"/>
      <c r="D3975" s="2" t="s">
        <v>192</v>
      </c>
    </row>
    <row r="3976" spans="1:4" x14ac:dyDescent="0.25">
      <c r="A3976" s="3" t="str">
        <f>"ΚΩΔΙΚΟΣ ICAP" &amp; ": " &amp; '[1]ΣΤΟΙΧΕΙΑ ΕΤΟΥΣ 3'!A$52</f>
        <v>ΚΩΔΙΚΟΣ ICAP: 88907</v>
      </c>
      <c r="B3976" s="1"/>
      <c r="C3976" s="1"/>
      <c r="D3976" s="1"/>
    </row>
    <row r="3977" spans="1:4" x14ac:dyDescent="0.25">
      <c r="A3977" s="3" t="str">
        <f>'[1]ΣΤΟΙΧΕΙΑ ΕΤΟΥΣ 3'!B$52</f>
        <v>ΠΕΛΕΤΙΔΗΣ, Ι., Α.Β.Ε.Ε.</v>
      </c>
      <c r="B3977" s="1"/>
      <c r="C3977" s="1"/>
      <c r="D3977" s="1"/>
    </row>
    <row r="3978" spans="1:4" x14ac:dyDescent="0.25">
      <c r="A3978" s="3" t="s">
        <v>193</v>
      </c>
      <c r="B3978" s="4" t="str">
        <f>RIGHT(B3957,4)</f>
        <v>2017</v>
      </c>
      <c r="C3978" s="4" t="str">
        <f>RIGHT(C3957,4)</f>
        <v>2018</v>
      </c>
      <c r="D3978" s="4" t="str">
        <f>RIGHT(D3957,4)</f>
        <v>2019</v>
      </c>
    </row>
    <row r="3979" spans="1:4" x14ac:dyDescent="0.25">
      <c r="A3979" s="1" t="s">
        <v>194</v>
      </c>
      <c r="B3979" s="10">
        <f>IF(B3943&lt;=0,"-",IF(OR(B3970/B3943*100&lt;-500,B3970/B3943*100&gt;500),"-",B3970/B3943*100))</f>
        <v>2.0868067487135109</v>
      </c>
      <c r="C3979" s="10">
        <f>IF(C3943&lt;=0,"-",IF(OR(C3970/C3943*100&lt;-500,C3970/C3943*100&gt;500),"-",C3970/C3943*100))</f>
        <v>4.0897377203525966</v>
      </c>
      <c r="D3979" s="10">
        <f>IF(D3943&lt;=0,"-",IF(OR(D3970/D3943*100&lt;-500,D3970/D3943*100&gt;500),"-",D3970/D3943*100))</f>
        <v>2.6059964234530169</v>
      </c>
    </row>
    <row r="3980" spans="1:4" x14ac:dyDescent="0.25">
      <c r="A3980" s="1" t="s">
        <v>195</v>
      </c>
      <c r="B3980" s="10">
        <f>IF(B3955=0,"-",IF(OR(B3970/B3955*100&lt;-500,B3970/B3955*100&gt;500),"-",B3970/B3955*100))</f>
        <v>1.7852800592310849</v>
      </c>
      <c r="C3980" s="10">
        <f>IF(C3955=0,"-",IF(OR(C3970/C3955*100&lt;-500,C3970/C3955*100&gt;500),"-",C3970/C3955*100))</f>
        <v>3.324929275712273</v>
      </c>
      <c r="D3980" s="10">
        <f>IF(D3955=0,"-",IF(OR(D3970/D3955*100&lt;-500,D3970/D3955*100&gt;500),"-",D3970/D3955*100))</f>
        <v>2.3748912820483183</v>
      </c>
    </row>
    <row r="3981" spans="1:4" x14ac:dyDescent="0.25">
      <c r="A3981" s="1" t="s">
        <v>196</v>
      </c>
      <c r="B3981" s="10">
        <f>IF(B3958=0,"-",IF(OR(B3960/B3958*100&lt;-500,B3960/B3958*100&gt;99),"-",B3960/B3958*100))</f>
        <v>19.247311827956988</v>
      </c>
      <c r="C3981" s="10">
        <f>IF(C3958=0,"-",IF(OR(C3960/C3958*100&lt;-500,C3960/C3958*100&gt;99),"-",C3960/C3958*100))</f>
        <v>13.350356918386991</v>
      </c>
      <c r="D3981" s="10">
        <f>IF(D3958=0,"-",IF(OR(D3960/D3958*100&lt;-500,D3960/D3958*100&gt;99),"-",D3960/D3958*100))</f>
        <v>13.06687515417731</v>
      </c>
    </row>
    <row r="3982" spans="1:4" x14ac:dyDescent="0.25">
      <c r="A3982" s="1" t="s">
        <v>197</v>
      </c>
      <c r="B3982" s="10">
        <f>IF(B3958=0,"-",IF(OR(B3964/B3958*100&lt;-500,B3964/B3958*100&gt;500),"-",B3964/B3958*100))</f>
        <v>2.9756665608033512</v>
      </c>
      <c r="C3982" s="10">
        <f>IF(C3958=0,"-",IF(OR(C3964/C3958*100&lt;-500,C3964/C3958*100&gt;500),"-",C3964/C3958*100))</f>
        <v>3.838049230750546</v>
      </c>
      <c r="D3982" s="10">
        <f>IF(D3958=0,"-",IF(OR(D3964/D3958*100&lt;-500,D3964/D3958*100&gt;500),"-",D3964/D3958*100))</f>
        <v>3.2701504770544378</v>
      </c>
    </row>
    <row r="3983" spans="1:4" x14ac:dyDescent="0.25">
      <c r="A3983" s="1" t="s">
        <v>198</v>
      </c>
      <c r="B3983" s="10">
        <f>IF(B3958=0,"-",IF(OR(B3970/B3958*100&lt;-500,B3970/B3958*100&gt;500),"-",B3970/B3958*100))</f>
        <v>2.9756665608033512</v>
      </c>
      <c r="C3983" s="10">
        <f>IF(C3958=0,"-",IF(OR(C3970/C3958*100&lt;-500,C3970/C3958*100&gt;500),"-",C3970/C3958*100))</f>
        <v>3.838049230750546</v>
      </c>
      <c r="D3983" s="10">
        <f>IF(D3958=0,"-",IF(OR(D3970/D3958*100&lt;-500,D3970/D3958*100&gt;500),"-",D3970/D3958*100))</f>
        <v>3.2701504770544378</v>
      </c>
    </row>
    <row r="3984" spans="1:4" x14ac:dyDescent="0.25">
      <c r="A3984" s="1" t="s">
        <v>199</v>
      </c>
      <c r="B3984" s="10">
        <f>IF(B3958=0,"-",IF(OR(B3971/B3958*100&lt;-500,B3971/B3958*100&gt;500),"-",B3971/B3958*100))</f>
        <v>3.0608109129954779</v>
      </c>
      <c r="C3984" s="10">
        <f t="shared" ref="C3984:D3984" si="46">IF(C3958=0,"-",IF(OR(C3971/C3958*100&lt;-500,C3971/C3958*100&gt;500),"-",C3971/C3958*100))</f>
        <v>4.008234476099676</v>
      </c>
      <c r="D3984" s="10">
        <f t="shared" si="46"/>
        <v>3.3176967700350923</v>
      </c>
    </row>
    <row r="3985" spans="1:4" x14ac:dyDescent="0.25">
      <c r="A3985" s="1" t="s">
        <v>200</v>
      </c>
      <c r="B3985" s="10">
        <f>IF(B3943&lt;=0,"-",IF(OR((B3947+B3950)/B3943&lt;=0,(B3947+B3950)/B3943&gt;100),"-",(B3947+B3950)/B3943))</f>
        <v>0.16889707660392247</v>
      </c>
      <c r="C3985" s="10">
        <f>IF(C3943&lt;=0,"-",IF(OR((C3947+C3950)/C3943&lt;=0,(C3947+C3950)/C3943&gt;100),"-",(C3947+C3950)/C3943))</f>
        <v>0.23002247001975226</v>
      </c>
      <c r="D3985" s="10">
        <f>IF(D3943&lt;=0,"-",IF(OR((D3947+D3950)/D3943&lt;=0,(D3947+D3950)/D3943&gt;100),"-",(D3947+D3950)/D3943))</f>
        <v>9.7311882506626757E-2</v>
      </c>
    </row>
    <row r="3986" spans="1:4" x14ac:dyDescent="0.25">
      <c r="A3986" s="1" t="s">
        <v>201</v>
      </c>
      <c r="B3986" s="10">
        <f>IF(B3962=0,"-",IF((B3962+B3970)&lt;=0,"-",IF(OR((B3962+B3970)/B3962&lt;=0,(B3962+B3970)/B3962&gt;1000),"-",(B3962+B3970)/B3962)))</f>
        <v>35.948490230905861</v>
      </c>
      <c r="C3986" s="10">
        <f>IF(C3962=0,"-",IF((C3962+C3970)&lt;=0,"-",IF(OR((C3962+C3970)/C3962&lt;=0,(C3962+C3970)/C3962&gt;1000),"-",(C3962+C3970)/C3962)))</f>
        <v>23.552185548617306</v>
      </c>
      <c r="D3986" s="10">
        <f>IF(D3962=0,"-",IF((D3962+D3970)&lt;=0,"-",IF(OR((D3962+D3970)/D3962&lt;=0,(D3962+D3970)/D3962&gt;1000),"-",(D3962+D3970)/D3962)))</f>
        <v>69.778242677824267</v>
      </c>
    </row>
    <row r="3987" spans="1:4" x14ac:dyDescent="0.25">
      <c r="A3987" s="1" t="s">
        <v>202</v>
      </c>
      <c r="B3987" s="10" t="str">
        <f>IF(B3943&lt;=0,"-",IF(B3951=0,"-",IF(OR(B3951/B3943*100&lt;0,B3951/B3943*100&gt;1000),"-",B3951/B3943*100)))</f>
        <v>-</v>
      </c>
      <c r="C3987" s="10" t="str">
        <f>IF(C3943&lt;=0,"-",IF(C3951=0,"-",IF(OR(C3951/C3943*100&lt;0,C3951/C3943*100&gt;1000),"-",C3951/C3943*100)))</f>
        <v>-</v>
      </c>
      <c r="D3987" s="10" t="str">
        <f>IF(D3943&lt;=0,"-",IF(D3951=0,"-",IF(OR(D3951/D3943*100&lt;0,D3951/D3943*100&gt;1000),"-",D3951/D3943*100)))</f>
        <v>-</v>
      </c>
    </row>
    <row r="3988" spans="1:4" x14ac:dyDescent="0.25">
      <c r="A3988" s="1" t="s">
        <v>81</v>
      </c>
      <c r="B3988" s="10">
        <f>IF(B3950=0,"-",IF(OR((B3931+B3935+B3939)/B3950&lt;0,(B3931+B3935+B3939)/B3950&gt;50),"-",(B3931+B3935+B3939)/B3950))</f>
        <v>5.8080678685580445</v>
      </c>
      <c r="C3988" s="10">
        <f>IF(C3950=0,"-",IF(OR((C3931+C3935+C3939)/C3950&lt;0,(C3931+C3935+C3939)/C3950&gt;50),"-",(C3931+C3935+C3939)/C3950))</f>
        <v>4.1603066319713058</v>
      </c>
      <c r="D3988" s="10">
        <f>IF(D3950=0,"-",IF(OR((D3931+D3935+D3939)/D3950&lt;0,(D3931+D3935+D3939)/D3950&gt;50),"-",(D3931+D3935+D3939)/D3950))</f>
        <v>8.7201785539734775</v>
      </c>
    </row>
    <row r="3989" spans="1:4" x14ac:dyDescent="0.25">
      <c r="A3989" s="1" t="s">
        <v>203</v>
      </c>
      <c r="B3989" s="10">
        <f>IF(B3950=0,"-",IF(OR((B3935+B3939)/B3950&lt;0,(B3935+B3939)/B3950&gt;30),"-",(B3935+B3939)/B3950))</f>
        <v>4.7436341829462041</v>
      </c>
      <c r="C3989" s="10">
        <f>IF(C3950=0,"-",IF(OR((C3935+C3939)/C3950&lt;0,(C3935+C3939)/C3950&gt;30),"-",(C3935+C3939)/C3950))</f>
        <v>3.0861734299177157</v>
      </c>
      <c r="D3989" s="10">
        <f>IF(D3950=0,"-",IF(OR((D3935+D3939)/D3950&lt;0,(D3935+D3939)/D3950&gt;30),"-",(D3935+D3939)/D3950))</f>
        <v>7.5451598188393989</v>
      </c>
    </row>
    <row r="3990" spans="1:4" x14ac:dyDescent="0.25">
      <c r="A3990" s="1" t="s">
        <v>204</v>
      </c>
      <c r="B3990" s="10">
        <f>IF(B3950=0,"-",IF(OR((B3937+B3939)/B3950&lt;0,(B3937+B3939)/B3950&gt;15),"-",(B3937+B3939)/B3950))</f>
        <v>0</v>
      </c>
      <c r="C3990" s="10">
        <f>IF(C3950=0,"-",IF(OR((C3937+C3939)/C3950&lt;0,(C3937+C3939)/C3950&gt;15),"-",(C3937+C3939)/C3950))</f>
        <v>0</v>
      </c>
      <c r="D3990" s="10">
        <f>IF(D3950=0,"-",IF(OR((D3937+D3939)/D3950&lt;0,(D3937+D3939)/D3950&gt;15),"-",(D3937+D3939)/D3950))</f>
        <v>0</v>
      </c>
    </row>
    <row r="3991" spans="1:4" x14ac:dyDescent="0.25">
      <c r="A3991" s="1" t="s">
        <v>205</v>
      </c>
      <c r="B3991" s="8">
        <f>IF((B3931+B3935+B3939)-B3950=0,"-",(B3931+B3935+B3939)-B3950)</f>
        <v>765680</v>
      </c>
      <c r="C3991" s="8">
        <f>IF((C3931+C3935+C3939)-C3950=0,"-",(C3931+C3935+C3939)-C3950)</f>
        <v>449364</v>
      </c>
      <c r="D3991" s="8">
        <f>IF((D3931+D3935+D3939)-D3950=0,"-",(D3931+D3935+D3939)-D3950)</f>
        <v>473880</v>
      </c>
    </row>
    <row r="3992" spans="1:4" x14ac:dyDescent="0.25">
      <c r="A3992" s="1" t="s">
        <v>206</v>
      </c>
      <c r="B3992" s="11" t="str">
        <f>IF(B3958=0,"-",IF(OR(B3936/B3958*365&lt;=0,B3936/B3958*365&gt;720),"-",B3936/B3958*365))</f>
        <v>-</v>
      </c>
      <c r="C3992" s="11" t="str">
        <f>IF(C3958=0,"-",IF(OR(C3936/C3958*365&lt;=0,C3936/C3958*365&gt;720),"-",C3936/C3958*365))</f>
        <v>-</v>
      </c>
      <c r="D3992" s="11" t="str">
        <f>IF(D3958=0,"-",IF(OR(D3936/D3958*365&lt;=0,D3936/D3958*365&gt;720),"-",D3936/D3958*365))</f>
        <v>-</v>
      </c>
    </row>
    <row r="3993" spans="1:4" x14ac:dyDescent="0.25">
      <c r="A3993" s="1" t="s">
        <v>207</v>
      </c>
      <c r="B3993" s="11" t="str">
        <f>IF(B3959=0,"-",IF(OR(B3952/B3959*365&lt;=0,B3952/B3959*365&gt;720),"-",B3952/B3959*365))</f>
        <v>-</v>
      </c>
      <c r="C3993" s="11" t="str">
        <f>IF(C3959=0,"-",IF(OR(C3952/C3959*365&lt;=0,C3952/C3959*365&gt;720),"-",C3952/C3959*365))</f>
        <v>-</v>
      </c>
      <c r="D3993" s="11" t="str">
        <f>IF(D3959=0,"-",IF(OR(D3952/D3959*365&lt;=0,D3952/D3959*365&gt;720),"-",D3952/D3959*365))</f>
        <v>-</v>
      </c>
    </row>
    <row r="3994" spans="1:4" x14ac:dyDescent="0.25">
      <c r="A3994" s="1" t="s">
        <v>208</v>
      </c>
      <c r="B3994" s="11">
        <f>IF(B3959=0,"-",IF(OR(B3931/B3959*365&lt;=0,B3931/B3959*365&gt;720),"-",B3931/B3959*365))</f>
        <v>115.87203934369738</v>
      </c>
      <c r="C3994" s="11">
        <f>IF(C3959=0,"-",IF(OR(C3931/C3959*365&lt;=0,C3931/C3959*365&gt;720),"-",C3931/C3959*365))</f>
        <v>97.671886059892486</v>
      </c>
      <c r="D3994" s="11">
        <f>IF(D3959=0,"-",IF(OR(D3931/D3959*365&lt;=0,D3931/D3959*365&gt;720),"-",D3931/D3959*365))</f>
        <v>60.243772669542437</v>
      </c>
    </row>
    <row r="3995" spans="1:4" x14ac:dyDescent="0.25">
      <c r="A3995" s="1" t="s">
        <v>209</v>
      </c>
      <c r="B3995" s="10">
        <f>IF(OR(B3955=0,B3958=0),"-",IF(OR(B3958/B3955&lt;=0,B3958/B3955&gt;100),"-",B3958/B3955))</f>
        <v>0.5999597141519466</v>
      </c>
      <c r="C3995" s="10">
        <f>IF(OR(C3955=0,C3958=0),"-",IF(OR(C3958/C3955&lt;=0,C3958/C3955&gt;100),"-",C3958/C3955))</f>
        <v>0.86630709399787198</v>
      </c>
      <c r="D3995" s="10">
        <f>IF(OR(D3955=0,D3958=0),"-",IF(OR(D3958/D3955&lt;=0,D3958/D3955&gt;100),"-",D3958/D3955))</f>
        <v>0.72623302771910458</v>
      </c>
    </row>
    <row r="3996" spans="1:4" x14ac:dyDescent="0.25">
      <c r="A3996" s="1" t="s">
        <v>210</v>
      </c>
      <c r="B3996" s="8" t="str">
        <f>IF(OR(B3994="-",B3992="-",B3993="-"),"-",(B3994+B3992)-B3993)</f>
        <v>-</v>
      </c>
      <c r="C3996" s="8" t="str">
        <f>IF(OR(C3994="-",C3992="-",C3993="-"),"-",(C3994+C3992)-C3993)</f>
        <v>-</v>
      </c>
      <c r="D3996" s="8" t="str">
        <f>IF(OR(D3994="-",D3992="-",D3993="-"),"-",(D3994+D3992)-D3993)</f>
        <v>-</v>
      </c>
    </row>
    <row r="3997" spans="1:4" x14ac:dyDescent="0.25">
      <c r="A3997" s="1" t="s">
        <v>211</v>
      </c>
      <c r="B3997" s="10">
        <f>IF(B3920=0,"-",(B3920/B3940)*100)</f>
        <v>16.077591995093108</v>
      </c>
      <c r="C3997" s="10">
        <f>IF(C3920=0,"-",(C3920/C3940)*100)</f>
        <v>22.199469452763015</v>
      </c>
      <c r="D3997" s="10">
        <f>IF(D3920=0,"-",(D3920/D3940)*100)</f>
        <v>22.667801282366167</v>
      </c>
    </row>
    <row r="3998" spans="1:4" x14ac:dyDescent="0.25">
      <c r="A3998" s="1" t="s">
        <v>212</v>
      </c>
      <c r="B3998" s="10" t="str">
        <f>IF(B3951=0,"-",IF(B3951/B3958&gt;10,"-",(B3951/B3958)*100))</f>
        <v>-</v>
      </c>
      <c r="C3998" s="10" t="str">
        <f>IF(C3951=0,"-",IF(C3951/C3958&gt;10,"-",(C3951/C3958)*100))</f>
        <v>-</v>
      </c>
      <c r="D3998" s="10" t="str">
        <f>IF(D3951=0,"-",IF(D3951/D3958&gt;10,"-",(D3951/D3958)*100))</f>
        <v>-</v>
      </c>
    </row>
    <row r="3999" spans="1:4" x14ac:dyDescent="0.25">
      <c r="A3999" s="1"/>
      <c r="B3999" s="1"/>
      <c r="C3999" s="1"/>
      <c r="D3999" s="1"/>
    </row>
    <row r="4000" spans="1:4" x14ac:dyDescent="0.25">
      <c r="A4000" s="1" t="s">
        <v>176</v>
      </c>
      <c r="B4000" s="1"/>
      <c r="C4000" s="1"/>
      <c r="D4000" s="2" t="s">
        <v>177</v>
      </c>
    </row>
    <row r="4001" spans="1:4" x14ac:dyDescent="0.25">
      <c r="A4001" s="3" t="str">
        <f>"ΚΩΔΙΚΟΣ ICAP" &amp; ": " &amp; '[1]ΣΤΟΙΧΕΙΑ ΕΤΟΥΣ 3'!A$53</f>
        <v>ΚΩΔΙΚΟΣ ICAP: 282647</v>
      </c>
      <c r="B4001" s="1"/>
      <c r="C4001" s="1"/>
      <c r="D4001" s="2"/>
    </row>
    <row r="4002" spans="1:4" x14ac:dyDescent="0.25">
      <c r="A4002" s="3" t="str">
        <f>'[1]ΣΤΟΙΧΕΙΑ ΕΤΟΥΣ 3'!B$53</f>
        <v>ΠΙΤΣΟΥΛΑΚΗΣ Α.Ε.Β.Ε.</v>
      </c>
      <c r="B4002" s="1"/>
      <c r="C4002" s="1"/>
      <c r="D4002" s="1"/>
    </row>
    <row r="4003" spans="1:4" x14ac:dyDescent="0.25">
      <c r="A4003" s="1" t="s">
        <v>178</v>
      </c>
      <c r="B4003" s="2" t="s">
        <v>179</v>
      </c>
      <c r="C4003" s="2" t="s">
        <v>179</v>
      </c>
      <c r="D4003" s="2" t="s">
        <v>179</v>
      </c>
    </row>
    <row r="4004" spans="1:4" x14ac:dyDescent="0.25">
      <c r="A4004" s="3" t="s">
        <v>180</v>
      </c>
      <c r="B4004" s="4" t="str">
        <f>IF(MAX([1]Βοηθητικό!$E$53:$J$53)-2=MAX([1]Βοηθητικό!$E$1:$J$1)-2,RIGHT('[1]ΣΤΟΙΧΕΙΑ ΕΤΟΥΣ 4'!$F$53,10),IF(MAX([1]Βοηθητικό!$E$53:$J$53)-2=MAX([1]Βοηθητικό!$E$1:$J$1)-3,RIGHT('[1]ΣΤΟΙΧΕΙΑ ΕΤΟΥΣ 3'!$F$53,10),IF(MAX([1]Βοηθητικό!$E$53:$J$53)-2=MAX([1]Βοηθητικό!$E$1:$J$1)-4,RIGHT('[1]ΣΤΟΙΧΕΙΑ ΕΤΟΥΣ 2'!$F$53,10),IF(MAX([1]Βοηθητικό!$E$53:$J$53)-2=MAX([1]Βοηθητικό!$E$1:$J$1)-5,RIGHT('[1]ΣΤΟΙΧΕΙΑ ΕΤΟΥΣ 1'!$F$53,10),""))))</f>
        <v>31/12/2017</v>
      </c>
      <c r="C4004" s="17" t="str">
        <f>IF(MAX([1]Βοηθητικό!$E$53:$J$53)-1=MAX([1]Βοηθητικό!$E$1:$J$1)-1,RIGHT('[1]ΣΤΟΙΧΕΙΑ ΕΤΟΥΣ 5'!$F$53,10),IF(MAX([1]Βοηθητικό!$E$53:$J$53)-1=MAX([1]Βοηθητικό!$E$1:$J$1)-2,RIGHT('[1]ΣΤΟΙΧΕΙΑ ΕΤΟΥΣ 4'!$F$53,10),IF(MAX([1]Βοηθητικό!$E$53:$J$53)-1=MAX([1]Βοηθητικό!$E$1:$J$1)-3,RIGHT('[1]ΣΤΟΙΧΕΙΑ ΕΤΟΥΣ 3'!$F$53,10),IF(MAX([1]Βοηθητικό!$E$53:$J$53)-1=MAX([1]Βοηθητικό!$E$1:$J$1)-4,RIGHT('[1]ΣΤΟΙΧΕΙΑ ΕΤΟΥΣ 2'!$F$53,10),IF(MAX([1]Βοηθητικό!$E$53:$J$53)-1=MAX([1]Βοηθητικό!$E$1:$J$1)-5,RIGHT('[1]ΣΤΟΙΧΕΙΑ ΕΤΟΥΣ 1'!$F$53,10),"")))))</f>
        <v>31/12/2018</v>
      </c>
      <c r="D4004" s="5" t="str">
        <f>IF(MAX([1]Βοηθητικό!$E$53:$J$53)=MAX([1]Βοηθητικό!$E$1:$J$1),RIGHT('[1]ΣΤΟΙΧΕΙΑ ΕΤΟΥΣ 6'!$F$53,10),IF(MAX([1]Βοηθητικό!$E$53:$J$53)=MAX([1]Βοηθητικό!$E$1:$J$1)-1,RIGHT('[1]ΣΤΟΙΧΕΙΑ ΕΤΟΥΣ 5'!$F$53,10),IF(MAX([1]Βοηθητικό!$E$53:$J$53)=MAX([1]Βοηθητικό!$E$1:$J$1)-2,RIGHT('[1]ΣΤΟΙΧΕΙΑ ΕΤΟΥΣ 4'!$F$53,10),IF(MAX([1]Βοηθητικό!$E$53:$J$53)=MAX([1]Βοηθητικό!$E$1:$J$1)-3,RIGHT('[1]ΣΤΟΙΧΕΙΑ ΕΤΟΥΣ 3'!$F$53,10),IF(MAX([1]Βοηθητικό!$E$53:$J$53)=MAX([1]Βοηθητικό!$E$1:$J$1)-4,RIGHT('[1]ΣΤΟΙΧΕΙΑ ΕΤΟΥΣ 2'!$F$53,10),IF(MAX([1]Βοηθητικό!$E$53:$J$53)=MAX([1]Βοηθητικό!$E$1:$J$1)-5,RIGHT('[1]ΣΤΟΙΧΕΙΑ ΕΤΟΥΣ 1'!$F$53,10),""))))))</f>
        <v>31/12/2019</v>
      </c>
    </row>
    <row r="4005" spans="1:4" x14ac:dyDescent="0.25">
      <c r="A4005" s="1" t="s">
        <v>6</v>
      </c>
      <c r="B4005" s="6">
        <f>IF(MAX([1]Βοηθητικό!$E$53:$J$53)-2=MAX([1]Βοηθητικό!$E$1:$J$1)-2,'[1]ΣΤΟΙΧΕΙΑ ΕΤΟΥΣ 4'!$G$53,IF(MAX([1]Βοηθητικό!$E$53:$J$53)-2=MAX([1]Βοηθητικό!$E$1:$J$1)-3,'[1]ΣΤΟΙΧΕΙΑ ΕΤΟΥΣ 3'!$G$53,IF(MAX([1]Βοηθητικό!$E$53:$J$53)-2=MAX([1]Βοηθητικό!$E$1:$J$1)-4,'[1]ΣΤΟΙΧΕΙΑ ΕΤΟΥΣ 2'!$G$53,IF(MAX([1]Βοηθητικό!$E$53:$J$53)-2=MAX([1]Βοηθητικό!$E$1:$J$1)-5,'[1]ΣΤΟΙΧΕΙΑ ΕΤΟΥΣ 1'!$G$53,""))))</f>
        <v>83792</v>
      </c>
      <c r="C4005" s="6">
        <f>IF(MAX([1]Βοηθητικό!$E$53:$J$53)-1=MAX([1]Βοηθητικό!$E$1:$J$1)-1,'[1]ΣΤΟΙΧΕΙΑ ΕΤΟΥΣ 5'!$G$53,IF(MAX([1]Βοηθητικό!$E$53:$J$53)-1=MAX([1]Βοηθητικό!$E$1:$J$1)-2,'[1]ΣΤΟΙΧΕΙΑ ΕΤΟΥΣ 4'!$G$53,IF(MAX([1]Βοηθητικό!$E$53:$J$53)-1=MAX([1]Βοηθητικό!$E$1:$J$1)-3,'[1]ΣΤΟΙΧΕΙΑ ΕΤΟΥΣ 3'!$G$53,IF(MAX([1]Βοηθητικό!$E$53:$J$53)-1=MAX([1]Βοηθητικό!$E$1:$J$1)-4,'[1]ΣΤΟΙΧΕΙΑ ΕΤΟΥΣ 2'!$G$53,IF(MAX([1]Βοηθητικό!$E$53:$J$53)-1=MAX([1]Βοηθητικό!$E$1:$J$1)-5,'[1]ΣΤΟΙΧΕΙΑ ΕΤΟΥΣ 1'!$G$53,"")))))</f>
        <v>63334</v>
      </c>
      <c r="D4005" s="7">
        <f>IF(MAX([1]Βοηθητικό!$E$53:$J$53)=MAX([1]Βοηθητικό!$E$1:$J$1),'[1]ΣΤΟΙΧΕΙΑ ΕΤΟΥΣ 6'!$G$53,IF(MAX([1]Βοηθητικό!$E$53:$J$53)=MAX([1]Βοηθητικό!$E$1:$J$1)-1,'[1]ΣΤΟΙΧΕΙΑ ΕΤΟΥΣ 5'!$G$53,IF(MAX([1]Βοηθητικό!$E$53:$J$53)=MAX([1]Βοηθητικό!$E$1:$J$1)-2,'[1]ΣΤΟΙΧΕΙΑ ΕΤΟΥΣ 4'!$G$53,IF(MAX([1]Βοηθητικό!$E$53:$J$53)=MAX([1]Βοηθητικό!$E$1:$J$1)-3,'[1]ΣΤΟΙΧΕΙΑ ΕΤΟΥΣ 3'!$G$53,IF(MAX([1]Βοηθητικό!$E$53:$J$53)=MAX([1]Βοηθητικό!$E$1:$J$1)-4,'[1]ΣΤΟΙΧΕΙΑ ΕΤΟΥΣ 2'!$G$53,IF(MAX([1]Βοηθητικό!$E$53:$J$53)=MAX([1]Βοηθητικό!$E$1:$J$1)-5,'[1]ΣΤΟΙΧΕΙΑ ΕΤΟΥΣ 1'!$G$53,""))))))</f>
        <v>43087</v>
      </c>
    </row>
    <row r="4006" spans="1:4" x14ac:dyDescent="0.25">
      <c r="A4006" s="1" t="s">
        <v>7</v>
      </c>
      <c r="B4006" s="6">
        <f>IF(MAX([1]Βοηθητικό!$E$53:$J$53)-2=MAX([1]Βοηθητικό!$E$1:$J$1)-2,'[1]ΣΤΟΙΧΕΙΑ ΕΤΟΥΣ 4'!$H$53,IF(MAX([1]Βοηθητικό!$E$53:$J$53)-2=MAX([1]Βοηθητικό!$E$1:$J$1)-3,'[1]ΣΤΟΙΧΕΙΑ ΕΤΟΥΣ 3'!$H$53,IF(MAX([1]Βοηθητικό!$E$53:$J$53)-2=MAX([1]Βοηθητικό!$E$1:$J$1)-4,'[1]ΣΤΟΙΧΕΙΑ ΕΤΟΥΣ 2'!$H$53,IF(MAX([1]Βοηθητικό!$E$53:$J$53)-2=MAX([1]Βοηθητικό!$E$1:$J$1)-5,'[1]ΣΤΟΙΧΕΙΑ ΕΤΟΥΣ 1'!$H$53,""))))</f>
        <v>0</v>
      </c>
      <c r="C4006" s="6">
        <f>IF(MAX([1]Βοηθητικό!$E$53:$J$53)-1=MAX([1]Βοηθητικό!$E$1:$J$1)-1,'[1]ΣΤΟΙΧΕΙΑ ΕΤΟΥΣ 5'!$H$53,IF(MAX([1]Βοηθητικό!$E$53:$J$53)-1=MAX([1]Βοηθητικό!$E$1:$J$1)-2,'[1]ΣΤΟΙΧΕΙΑ ΕΤΟΥΣ 4'!$H$53,IF(MAX([1]Βοηθητικό!$E$53:$J$53)-1=MAX([1]Βοηθητικό!$E$1:$J$1)-3,'[1]ΣΤΟΙΧΕΙΑ ΕΤΟΥΣ 3'!$H$53,IF(MAX([1]Βοηθητικό!$E$53:$J$53)-1=MAX([1]Βοηθητικό!$E$1:$J$1)-4,'[1]ΣΤΟΙΧΕΙΑ ΕΤΟΥΣ 2'!$H$53,IF(MAX([1]Βοηθητικό!$E$53:$J$53)-1=MAX([1]Βοηθητικό!$E$1:$J$1)-5,'[1]ΣΤΟΙΧΕΙΑ ΕΤΟΥΣ 1'!$H$53,"")))))</f>
        <v>0</v>
      </c>
      <c r="D4006" s="7">
        <f>IF(MAX([1]Βοηθητικό!$E$53:$J$53)=MAX([1]Βοηθητικό!$E$1:$J$1),'[1]ΣΤΟΙΧΕΙΑ ΕΤΟΥΣ 6'!$H$53,IF(MAX([1]Βοηθητικό!$E$53:$J$53)=MAX([1]Βοηθητικό!$E$1:$J$1)-1,'[1]ΣΤΟΙΧΕΙΑ ΕΤΟΥΣ 5'!$H$53,IF(MAX([1]Βοηθητικό!$E$53:$J$53)=MAX([1]Βοηθητικό!$E$1:$J$1)-2,'[1]ΣΤΟΙΧΕΙΑ ΕΤΟΥΣ 4'!$H$53,IF(MAX([1]Βοηθητικό!$E$53:$J$53)=MAX([1]Βοηθητικό!$E$1:$J$1)-3,'[1]ΣΤΟΙΧΕΙΑ ΕΤΟΥΣ 3'!$H$53,IF(MAX([1]Βοηθητικό!$E$53:$J$53)=MAX([1]Βοηθητικό!$E$1:$J$1)-4,'[1]ΣΤΟΙΧΕΙΑ ΕΤΟΥΣ 2'!$H$53,IF(MAX([1]Βοηθητικό!$E$53:$J$53)=MAX([1]Βοηθητικό!$E$1:$J$1)-5,'[1]ΣΤΟΙΧΕΙΑ ΕΤΟΥΣ 1'!$H$53,""))))))</f>
        <v>0</v>
      </c>
    </row>
    <row r="4007" spans="1:4" x14ac:dyDescent="0.25">
      <c r="A4007" s="1" t="s">
        <v>8</v>
      </c>
      <c r="B4007" s="6">
        <f>IF(MAX([1]Βοηθητικό!$E$53:$J$53)-2=MAX([1]Βοηθητικό!$E$1:$J$1)-2,'[1]ΣΤΟΙΧΕΙΑ ΕΤΟΥΣ 4'!$I$53,IF(MAX([1]Βοηθητικό!$E$53:$J$53)-2=MAX([1]Βοηθητικό!$E$1:$J$1)-3,'[1]ΣΤΟΙΧΕΙΑ ΕΤΟΥΣ 3'!$I$53,IF(MAX([1]Βοηθητικό!$E$53:$J$53)-2=MAX([1]Βοηθητικό!$E$1:$J$1)-4,'[1]ΣΤΟΙΧΕΙΑ ΕΤΟΥΣ 2'!$I$53,IF(MAX([1]Βοηθητικό!$E$53:$J$53)-2=MAX([1]Βοηθητικό!$E$1:$J$1)-5,'[1]ΣΤΟΙΧΕΙΑ ΕΤΟΥΣ 1'!$I$53,""))))</f>
        <v>334709</v>
      </c>
      <c r="C4007" s="6">
        <f>IF(MAX([1]Βοηθητικό!$E$53:$J$53)-1=MAX([1]Βοηθητικό!$E$1:$J$1)-1,'[1]ΣΤΟΙΧΕΙΑ ΕΤΟΥΣ 5'!$I$53,IF(MAX([1]Βοηθητικό!$E$53:$J$53)-1=MAX([1]Βοηθητικό!$E$1:$J$1)-2,'[1]ΣΤΟΙΧΕΙΑ ΕΤΟΥΣ 4'!$I$53,IF(MAX([1]Βοηθητικό!$E$53:$J$53)-1=MAX([1]Βοηθητικό!$E$1:$J$1)-3,'[1]ΣΤΟΙΧΕΙΑ ΕΤΟΥΣ 3'!$I$53,IF(MAX([1]Βοηθητικό!$E$53:$J$53)-1=MAX([1]Βοηθητικό!$E$1:$J$1)-4,'[1]ΣΤΟΙΧΕΙΑ ΕΤΟΥΣ 2'!$I$53,IF(MAX([1]Βοηθητικό!$E$53:$J$53)-1=MAX([1]Βοηθητικό!$E$1:$J$1)-5,'[1]ΣΤΟΙΧΕΙΑ ΕΤΟΥΣ 1'!$I$53,"")))))</f>
        <v>335817</v>
      </c>
      <c r="D4007" s="7">
        <f>IF(MAX([1]Βοηθητικό!$E$53:$J$53)=MAX([1]Βοηθητικό!$E$1:$J$1),'[1]ΣΤΟΙΧΕΙΑ ΕΤΟΥΣ 6'!$I$53,IF(MAX([1]Βοηθητικό!$E$53:$J$53)=MAX([1]Βοηθητικό!$E$1:$J$1)-1,'[1]ΣΤΟΙΧΕΙΑ ΕΤΟΥΣ 5'!$I$53,IF(MAX([1]Βοηθητικό!$E$53:$J$53)=MAX([1]Βοηθητικό!$E$1:$J$1)-2,'[1]ΣΤΟΙΧΕΙΑ ΕΤΟΥΣ 4'!$I$53,IF(MAX([1]Βοηθητικό!$E$53:$J$53)=MAX([1]Βοηθητικό!$E$1:$J$1)-3,'[1]ΣΤΟΙΧΕΙΑ ΕΤΟΥΣ 3'!$I$53,IF(MAX([1]Βοηθητικό!$E$53:$J$53)=MAX([1]Βοηθητικό!$E$1:$J$1)-4,'[1]ΣΤΟΙΧΕΙΑ ΕΤΟΥΣ 2'!$I$53,IF(MAX([1]Βοηθητικό!$E$53:$J$53)=MAX([1]Βοηθητικό!$E$1:$J$1)-5,'[1]ΣΤΟΙΧΕΙΑ ΕΤΟΥΣ 1'!$I$53,""))))))</f>
        <v>337559</v>
      </c>
    </row>
    <row r="4008" spans="1:4" x14ac:dyDescent="0.25">
      <c r="A4008" s="1" t="s">
        <v>57</v>
      </c>
      <c r="B4008" s="6">
        <f>IF(MAX([1]Βοηθητικό!$E$53:$J$53)-2=MAX([1]Βοηθητικό!$E$1:$J$1)-2,'[1]ΣΤΟΙΧΕΙΑ ΕΤΟΥΣ 4'!$BF$53,IF(MAX([1]Βοηθητικό!$E$53:$J$53)-2=MAX([1]Βοηθητικό!$E$1:$J$1)-3,'[1]ΣΤΟΙΧΕΙΑ ΕΤΟΥΣ 3'!$BF$53,IF(MAX([1]Βοηθητικό!$E$53:$J$53)-2=MAX([1]Βοηθητικό!$E$1:$J$1)-4,'[1]ΣΤΟΙΧΕΙΑ ΕΤΟΥΣ 2'!$BF$53,IF(MAX([1]Βοηθητικό!$E$53:$J$53)-2=MAX([1]Βοηθητικό!$E$1:$J$1)-5,'[1]ΣΤΟΙΧΕΙΑ ΕΤΟΥΣ 1'!$BF$53,""))))</f>
        <v>566</v>
      </c>
      <c r="C4008" s="6">
        <f>IF(MAX([1]Βοηθητικό!$E$53:$J$53)-1=MAX([1]Βοηθητικό!$E$1:$J$1)-1,'[1]ΣΤΟΙΧΕΙΑ ΕΤΟΥΣ 5'!$BF$53,IF(MAX([1]Βοηθητικό!$E$53:$J$53)-1=MAX([1]Βοηθητικό!$E$1:$J$1)-2,'[1]ΣΤΟΙΧΕΙΑ ΕΤΟΥΣ 4'!$BF$53,IF(MAX([1]Βοηθητικό!$E$53:$J$53)-1=MAX([1]Βοηθητικό!$E$1:$J$1)-3,'[1]ΣΤΟΙΧΕΙΑ ΕΤΟΥΣ 3'!$BF$53,IF(MAX([1]Βοηθητικό!$E$53:$J$53)-1=MAX([1]Βοηθητικό!$E$1:$J$1)-4,'[1]ΣΤΟΙΧΕΙΑ ΕΤΟΥΣ 2'!$BF$53,IF(MAX([1]Βοηθητικό!$E$53:$J$53)-1=MAX([1]Βοηθητικό!$E$1:$J$1)-5,'[1]ΣΤΟΙΧΕΙΑ ΕΤΟΥΣ 1'!$BF$53,"")))))</f>
        <v>566</v>
      </c>
      <c r="D4008" s="7">
        <f>IF(MAX([1]Βοηθητικό!$E$53:$J$53)=MAX([1]Βοηθητικό!$E$1:$J$1),'[1]ΣΤΟΙΧΕΙΑ ΕΤΟΥΣ 6'!$BF$53,IF(MAX([1]Βοηθητικό!$E$53:$J$53)=MAX([1]Βοηθητικό!$E$1:$J$1)-1,'[1]ΣΤΟΙΧΕΙΑ ΕΤΟΥΣ 5'!$BF$53,IF(MAX([1]Βοηθητικό!$E$53:$J$53)=MAX([1]Βοηθητικό!$E$1:$J$1)-2,'[1]ΣΤΟΙΧΕΙΑ ΕΤΟΥΣ 4'!$BF$53,IF(MAX([1]Βοηθητικό!$E$53:$J$53)=MAX([1]Βοηθητικό!$E$1:$J$1)-3,'[1]ΣΤΟΙΧΕΙΑ ΕΤΟΥΣ 3'!$BF$53,IF(MAX([1]Βοηθητικό!$E$53:$J$53)=MAX([1]Βοηθητικό!$E$1:$J$1)-4,'[1]ΣΤΟΙΧΕΙΑ ΕΤΟΥΣ 2'!$BF$53,IF(MAX([1]Βοηθητικό!$E$53:$J$53)=MAX([1]Βοηθητικό!$E$1:$J$1)-5,'[1]ΣΤΟΙΧΕΙΑ ΕΤΟΥΣ 1'!$BF$53,""))))))</f>
        <v>0</v>
      </c>
    </row>
    <row r="4009" spans="1:4" x14ac:dyDescent="0.25">
      <c r="A4009" s="1" t="s">
        <v>9</v>
      </c>
      <c r="B4009" s="6">
        <f>IF(MAX([1]Βοηθητικό!$E$53:$J$53)-2=MAX([1]Βοηθητικό!$E$1:$J$1)-2,'[1]ΣΤΟΙΧΕΙΑ ΕΤΟΥΣ 4'!$J$53,IF(MAX([1]Βοηθητικό!$E$53:$J$53)-2=MAX([1]Βοηθητικό!$E$1:$J$1)-3,'[1]ΣΤΟΙΧΕΙΑ ΕΤΟΥΣ 3'!$J$53,IF(MAX([1]Βοηθητικό!$E$53:$J$53)-2=MAX([1]Βοηθητικό!$E$1:$J$1)-4,'[1]ΣΤΟΙΧΕΙΑ ΕΤΟΥΣ 2'!$J$53,IF(MAX([1]Βοηθητικό!$E$53:$J$53)-2=MAX([1]Βοηθητικό!$E$1:$J$1)-5,'[1]ΣΤΟΙΧΕΙΑ ΕΤΟΥΣ 1'!$J$53,""))))</f>
        <v>12667</v>
      </c>
      <c r="C4009" s="6">
        <f>IF(MAX([1]Βοηθητικό!$E$53:$J$53)-1=MAX([1]Βοηθητικό!$E$1:$J$1)-1,'[1]ΣΤΟΙΧΕΙΑ ΕΤΟΥΣ 5'!$J$53,IF(MAX([1]Βοηθητικό!$E$53:$J$53)-1=MAX([1]Βοηθητικό!$E$1:$J$1)-2,'[1]ΣΤΟΙΧΕΙΑ ΕΤΟΥΣ 4'!$J$53,IF(MAX([1]Βοηθητικό!$E$53:$J$53)-1=MAX([1]Βοηθητικό!$E$1:$J$1)-3,'[1]ΣΤΟΙΧΕΙΑ ΕΤΟΥΣ 3'!$J$53,IF(MAX([1]Βοηθητικό!$E$53:$J$53)-1=MAX([1]Βοηθητικό!$E$1:$J$1)-4,'[1]ΣΤΟΙΧΕΙΑ ΕΤΟΥΣ 2'!$J$53,IF(MAX([1]Βοηθητικό!$E$53:$J$53)-1=MAX([1]Βοηθητικό!$E$1:$J$1)-5,'[1]ΣΤΟΙΧΕΙΑ ΕΤΟΥΣ 1'!$J$53,"")))))</f>
        <v>12667</v>
      </c>
      <c r="D4009" s="7">
        <f>IF(MAX([1]Βοηθητικό!$E$53:$J$53)=MAX([1]Βοηθητικό!$E$1:$J$1),'[1]ΣΤΟΙΧΕΙΑ ΕΤΟΥΣ 6'!$J$53,IF(MAX([1]Βοηθητικό!$E$53:$J$53)=MAX([1]Βοηθητικό!$E$1:$J$1)-1,'[1]ΣΤΟΙΧΕΙΑ ΕΤΟΥΣ 5'!$J$53,IF(MAX([1]Βοηθητικό!$E$53:$J$53)=MAX([1]Βοηθητικό!$E$1:$J$1)-2,'[1]ΣΤΟΙΧΕΙΑ ΕΤΟΥΣ 4'!$J$53,IF(MAX([1]Βοηθητικό!$E$53:$J$53)=MAX([1]Βοηθητικό!$E$1:$J$1)-3,'[1]ΣΤΟΙΧΕΙΑ ΕΤΟΥΣ 3'!$J$53,IF(MAX([1]Βοηθητικό!$E$53:$J$53)=MAX([1]Βοηθητικό!$E$1:$J$1)-4,'[1]ΣΤΟΙΧΕΙΑ ΕΤΟΥΣ 2'!$J$53,IF(MAX([1]Βοηθητικό!$E$53:$J$53)=MAX([1]Βοηθητικό!$E$1:$J$1)-5,'[1]ΣΤΟΙΧΕΙΑ ΕΤΟΥΣ 1'!$J$53,""))))))</f>
        <v>12667</v>
      </c>
    </row>
    <row r="4010" spans="1:4" x14ac:dyDescent="0.25">
      <c r="A4010" s="1" t="s">
        <v>181</v>
      </c>
      <c r="B4010" s="6">
        <f>IF(MAX([1]Βοηθητικό!$E$53:$J$53)-2=MAX([1]Βοηθητικό!$E$1:$J$1)-2,'[1]ΣΤΟΙΧΕΙΑ ΕΤΟΥΣ 4'!$M$53,IF(MAX([1]Βοηθητικό!$E$53:$J$53)-2=MAX([1]Βοηθητικό!$E$1:$J$1)-3,'[1]ΣΤΟΙΧΕΙΑ ΕΤΟΥΣ 3'!$M$53,IF(MAX([1]Βοηθητικό!$E$53:$J$53)-2=MAX([1]Βοηθητικό!$E$1:$J$1)-4,'[1]ΣΤΟΙΧΕΙΑ ΕΤΟΥΣ 2'!$M$53,IF(MAX([1]Βοηθητικό!$E$53:$J$53)-2=MAX([1]Βοηθητικό!$E$1:$J$1)-5,'[1]ΣΤΟΙΧΕΙΑ ΕΤΟΥΣ 1'!$M$53,""))))</f>
        <v>280315</v>
      </c>
      <c r="C4010" s="6">
        <f>IF(MAX([1]Βοηθητικό!$E$53:$J$53)-1=MAX([1]Βοηθητικό!$E$1:$J$1)-1,'[1]ΣΤΟΙΧΕΙΑ ΕΤΟΥΣ 5'!$M$53,IF(MAX([1]Βοηθητικό!$E$53:$J$53)-1=MAX([1]Βοηθητικό!$E$1:$J$1)-2,'[1]ΣΤΟΙΧΕΙΑ ΕΤΟΥΣ 4'!$M$53,IF(MAX([1]Βοηθητικό!$E$53:$J$53)-1=MAX([1]Βοηθητικό!$E$1:$J$1)-3,'[1]ΣΤΟΙΧΕΙΑ ΕΤΟΥΣ 3'!$M$53,IF(MAX([1]Βοηθητικό!$E$53:$J$53)-1=MAX([1]Βοηθητικό!$E$1:$J$1)-4,'[1]ΣΤΟΙΧΕΙΑ ΕΤΟΥΣ 2'!$M$53,IF(MAX([1]Βοηθητικό!$E$53:$J$53)-1=MAX([1]Βοηθητικό!$E$1:$J$1)-5,'[1]ΣΤΟΙΧΕΙΑ ΕΤΟΥΣ 1'!$M$53,"")))))</f>
        <v>301880</v>
      </c>
      <c r="D4010" s="7">
        <f>IF(MAX([1]Βοηθητικό!$E$53:$J$53)=MAX([1]Βοηθητικό!$E$1:$J$1),'[1]ΣΤΟΙΧΕΙΑ ΕΤΟΥΣ 6'!$M$53,IF(MAX([1]Βοηθητικό!$E$53:$J$53)=MAX([1]Βοηθητικό!$E$1:$J$1)-1,'[1]ΣΤΟΙΧΕΙΑ ΕΤΟΥΣ 5'!$M$53,IF(MAX([1]Βοηθητικό!$E$53:$J$53)=MAX([1]Βοηθητικό!$E$1:$J$1)-2,'[1]ΣΤΟΙΧΕΙΑ ΕΤΟΥΣ 4'!$M$53,IF(MAX([1]Βοηθητικό!$E$53:$J$53)=MAX([1]Βοηθητικό!$E$1:$J$1)-3,'[1]ΣΤΟΙΧΕΙΑ ΕΤΟΥΣ 3'!$M$53,IF(MAX([1]Βοηθητικό!$E$53:$J$53)=MAX([1]Βοηθητικό!$E$1:$J$1)-4,'[1]ΣΤΟΙΧΕΙΑ ΕΤΟΥΣ 2'!$M$53,IF(MAX([1]Βοηθητικό!$E$53:$J$53)=MAX([1]Βοηθητικό!$E$1:$J$1)-5,'[1]ΣΤΟΙΧΕΙΑ ΕΤΟΥΣ 1'!$M$53,""))))))</f>
        <v>323303</v>
      </c>
    </row>
    <row r="4011" spans="1:4" x14ac:dyDescent="0.25">
      <c r="A4011" s="1" t="s">
        <v>182</v>
      </c>
      <c r="B4011" s="6">
        <f>IF(MAX([1]Βοηθητικό!$E$53:$J$53)-2=MAX([1]Βοηθητικό!$E$1:$J$1)-2,'[1]ΣΤΟΙΧΕΙΑ ΕΤΟΥΣ 4'!$BN$53,IF(MAX([1]Βοηθητικό!$E$53:$J$53)-2=MAX([1]Βοηθητικό!$E$1:$J$1)-3,'[1]ΣΤΟΙΧΕΙΑ ΕΤΟΥΣ 3'!$BN$53,IF(MAX([1]Βοηθητικό!$E$53:$J$53)-2=MAX([1]Βοηθητικό!$E$1:$J$1)-4,'[1]ΣΤΟΙΧΕΙΑ ΕΤΟΥΣ 2'!$BN$53,IF(MAX([1]Βοηθητικό!$E$53:$J$53)-2=MAX([1]Βοηθητικό!$E$1:$J$1)-5,'[1]ΣΤΟΙΧΕΙΑ ΕΤΟΥΣ 1'!$BN$53,""))))</f>
        <v>267082</v>
      </c>
      <c r="C4011" s="6">
        <f>IF(MAX([1]Βοηθητικό!$E$53:$J$53)-1=MAX([1]Βοηθητικό!$E$1:$J$1)-1,'[1]ΣΤΟΙΧΕΙΑ ΕΤΟΥΣ 5'!$BN$53,IF(MAX([1]Βοηθητικό!$E$53:$J$53)-1=MAX([1]Βοηθητικό!$E$1:$J$1)-2,'[1]ΣΤΟΙΧΕΙΑ ΕΤΟΥΣ 4'!$BN$53,IF(MAX([1]Βοηθητικό!$E$53:$J$53)-1=MAX([1]Βοηθητικό!$E$1:$J$1)-3,'[1]ΣΤΟΙΧΕΙΑ ΕΤΟΥΣ 3'!$BN$53,IF(MAX([1]Βοηθητικό!$E$53:$J$53)-1=MAX([1]Βοηθητικό!$E$1:$J$1)-4,'[1]ΣΤΟΙΧΕΙΑ ΕΤΟΥΣ 2'!$BN$53,IF(MAX([1]Βοηθητικό!$E$53:$J$53)-1=MAX([1]Βοηθητικό!$E$1:$J$1)-5,'[1]ΣΤΟΙΧΕΙΑ ΕΤΟΥΣ 1'!$BN$53,"")))))</f>
        <v>288648</v>
      </c>
      <c r="D4011" s="7">
        <f>IF(MAX([1]Βοηθητικό!$E$53:$J$53)=MAX([1]Βοηθητικό!$E$1:$J$1),'[1]ΣΤΟΙΧΕΙΑ ΕΤΟΥΣ 6'!$BN$53,IF(MAX([1]Βοηθητικό!$E$53:$J$53)=MAX([1]Βοηθητικό!$E$1:$J$1)-1,'[1]ΣΤΟΙΧΕΙΑ ΕΤΟΥΣ 5'!$BN$53,IF(MAX([1]Βοηθητικό!$E$53:$J$53)=MAX([1]Βοηθητικό!$E$1:$J$1)-2,'[1]ΣΤΟΙΧΕΙΑ ΕΤΟΥΣ 4'!$BN$53,IF(MAX([1]Βοηθητικό!$E$53:$J$53)=MAX([1]Βοηθητικό!$E$1:$J$1)-3,'[1]ΣΤΟΙΧΕΙΑ ΕΤΟΥΣ 3'!$BN$53,IF(MAX([1]Βοηθητικό!$E$53:$J$53)=MAX([1]Βοηθητικό!$E$1:$J$1)-4,'[1]ΣΤΟΙΧΕΙΑ ΕΤΟΥΣ 2'!$BN$53,IF(MAX([1]Βοηθητικό!$E$53:$J$53)=MAX([1]Βοηθητικό!$E$1:$J$1)-5,'[1]ΣΤΟΙΧΕΙΑ ΕΤΟΥΣ 1'!$BN$53,""))))))</f>
        <v>310637</v>
      </c>
    </row>
    <row r="4012" spans="1:4" x14ac:dyDescent="0.25">
      <c r="A4012" s="1" t="s">
        <v>183</v>
      </c>
      <c r="B4012" s="6">
        <f>IF(MAX([1]Βοηθητικό!$E$53:$J$53)-2=MAX([1]Βοηθητικό!$E$1:$J$1)-2,'[1]ΣΤΟΙΧΕΙΑ ΕΤΟΥΣ 4'!$BG$53,IF(MAX([1]Βοηθητικό!$E$53:$J$53)-2=MAX([1]Βοηθητικό!$E$1:$J$1)-3,'[1]ΣΤΟΙΧΕΙΑ ΕΤΟΥΣ 3'!$BG$53,IF(MAX([1]Βοηθητικό!$E$53:$J$53)-2=MAX([1]Βοηθητικό!$E$1:$J$1)-4,'[1]ΣΤΟΙΧΕΙΑ ΕΤΟΥΣ 2'!$BG$53,IF(MAX([1]Βοηθητικό!$E$53:$J$53)-2=MAX([1]Βοηθητικό!$E$1:$J$1)-5,'[1]ΣΤΟΙΧΕΙΑ ΕΤΟΥΣ 1'!$BG$53,""))))</f>
        <v>566</v>
      </c>
      <c r="C4012" s="6">
        <f>IF(MAX([1]Βοηθητικό!$E$53:$J$53)-1=MAX([1]Βοηθητικό!$E$1:$J$1)-1,'[1]ΣΤΟΙΧΕΙΑ ΕΤΟΥΣ 5'!$BG$53,IF(MAX([1]Βοηθητικό!$E$53:$J$53)-1=MAX([1]Βοηθητικό!$E$1:$J$1)-2,'[1]ΣΤΟΙΧΕΙΑ ΕΤΟΥΣ 4'!$BG$53,IF(MAX([1]Βοηθητικό!$E$53:$J$53)-1=MAX([1]Βοηθητικό!$E$1:$J$1)-3,'[1]ΣΤΟΙΧΕΙΑ ΕΤΟΥΣ 3'!$BG$53,IF(MAX([1]Βοηθητικό!$E$53:$J$53)-1=MAX([1]Βοηθητικό!$E$1:$J$1)-4,'[1]ΣΤΟΙΧΕΙΑ ΕΤΟΥΣ 2'!$BG$53,IF(MAX([1]Βοηθητικό!$E$53:$J$53)-1=MAX([1]Βοηθητικό!$E$1:$J$1)-5,'[1]ΣΤΟΙΧΕΙΑ ΕΤΟΥΣ 1'!$BG$53,"")))))</f>
        <v>566</v>
      </c>
      <c r="D4012" s="7">
        <f>IF(MAX([1]Βοηθητικό!$E$53:$J$53)=MAX([1]Βοηθητικό!$E$1:$J$1),'[1]ΣΤΟΙΧΕΙΑ ΕΤΟΥΣ 6'!$BG$53,IF(MAX([1]Βοηθητικό!$E$53:$J$53)=MAX([1]Βοηθητικό!$E$1:$J$1)-1,'[1]ΣΤΟΙΧΕΙΑ ΕΤΟΥΣ 5'!$BG$53,IF(MAX([1]Βοηθητικό!$E$53:$J$53)=MAX([1]Βοηθητικό!$E$1:$J$1)-2,'[1]ΣΤΟΙΧΕΙΑ ΕΤΟΥΣ 4'!$BG$53,IF(MAX([1]Βοηθητικό!$E$53:$J$53)=MAX([1]Βοηθητικό!$E$1:$J$1)-3,'[1]ΣΤΟΙΧΕΙΑ ΕΤΟΥΣ 3'!$BG$53,IF(MAX([1]Βοηθητικό!$E$53:$J$53)=MAX([1]Βοηθητικό!$E$1:$J$1)-4,'[1]ΣΤΟΙΧΕΙΑ ΕΤΟΥΣ 2'!$BG$53,IF(MAX([1]Βοηθητικό!$E$53:$J$53)=MAX([1]Βοηθητικό!$E$1:$J$1)-5,'[1]ΣΤΟΙΧΕΙΑ ΕΤΟΥΣ 1'!$BG$53,""))))))</f>
        <v>0</v>
      </c>
    </row>
    <row r="4013" spans="1:4" x14ac:dyDescent="0.25">
      <c r="A4013" s="1" t="s">
        <v>66</v>
      </c>
      <c r="B4013" s="6">
        <f>IF(MAX([1]Βοηθητικό!$E$53:$J$53)-2=MAX([1]Βοηθητικό!$E$1:$J$1)-2,'[1]ΣΤΟΙΧΕΙΑ ΕΤΟΥΣ 4'!$BO$53,IF(MAX([1]Βοηθητικό!$E$53:$J$53)-2=MAX([1]Βοηθητικό!$E$1:$J$1)-3,'[1]ΣΤΟΙΧΕΙΑ ΕΤΟΥΣ 3'!$BO$53,IF(MAX([1]Βοηθητικό!$E$53:$J$53)-2=MAX([1]Βοηθητικό!$E$1:$J$1)-4,'[1]ΣΤΟΙΧΕΙΑ ΕΤΟΥΣ 2'!$BO$53,IF(MAX([1]Βοηθητικό!$E$53:$J$53)-2=MAX([1]Βοηθητικό!$E$1:$J$1)-5,'[1]ΣΤΟΙΧΕΙΑ ΕΤΟΥΣ 1'!$BO$53,""))))</f>
        <v>12667</v>
      </c>
      <c r="C4013" s="6">
        <f>IF(MAX([1]Βοηθητικό!$E$53:$J$53)-1=MAX([1]Βοηθητικό!$E$1:$J$1)-1,'[1]ΣΤΟΙΧΕΙΑ ΕΤΟΥΣ 5'!$BO$53,IF(MAX([1]Βοηθητικό!$E$53:$J$53)-1=MAX([1]Βοηθητικό!$E$1:$J$1)-2,'[1]ΣΤΟΙΧΕΙΑ ΕΤΟΥΣ 4'!$BO$53,IF(MAX([1]Βοηθητικό!$E$53:$J$53)-1=MAX([1]Βοηθητικό!$E$1:$J$1)-3,'[1]ΣΤΟΙΧΕΙΑ ΕΤΟΥΣ 3'!$BO$53,IF(MAX([1]Βοηθητικό!$E$53:$J$53)-1=MAX([1]Βοηθητικό!$E$1:$J$1)-4,'[1]ΣΤΟΙΧΕΙΑ ΕΤΟΥΣ 2'!$BO$53,IF(MAX([1]Βοηθητικό!$E$53:$J$53)-1=MAX([1]Βοηθητικό!$E$1:$J$1)-5,'[1]ΣΤΟΙΧΕΙΑ ΕΤΟΥΣ 1'!$BO$53,"")))))</f>
        <v>12667</v>
      </c>
      <c r="D4013" s="7">
        <f>IF(MAX([1]Βοηθητικό!$E$53:$J$53)=MAX([1]Βοηθητικό!$E$1:$J$1),'[1]ΣΤΟΙΧΕΙΑ ΕΤΟΥΣ 6'!$BO$53,IF(MAX([1]Βοηθητικό!$E$53:$J$53)=MAX([1]Βοηθητικό!$E$1:$J$1)-1,'[1]ΣΤΟΙΧΕΙΑ ΕΤΟΥΣ 5'!$BO$53,IF(MAX([1]Βοηθητικό!$E$53:$J$53)=MAX([1]Βοηθητικό!$E$1:$J$1)-2,'[1]ΣΤΟΙΧΕΙΑ ΕΤΟΥΣ 4'!$BO$53,IF(MAX([1]Βοηθητικό!$E$53:$J$53)=MAX([1]Βοηθητικό!$E$1:$J$1)-3,'[1]ΣΤΟΙΧΕΙΑ ΕΤΟΥΣ 3'!$BO$53,IF(MAX([1]Βοηθητικό!$E$53:$J$53)=MAX([1]Βοηθητικό!$E$1:$J$1)-4,'[1]ΣΤΟΙΧΕΙΑ ΕΤΟΥΣ 2'!$BO$53,IF(MAX([1]Βοηθητικό!$E$53:$J$53)=MAX([1]Βοηθητικό!$E$1:$J$1)-5,'[1]ΣΤΟΙΧΕΙΑ ΕΤΟΥΣ 1'!$BO$53,""))))))</f>
        <v>12667</v>
      </c>
    </row>
    <row r="4014" spans="1:4" x14ac:dyDescent="0.25">
      <c r="A4014" s="1" t="s">
        <v>13</v>
      </c>
      <c r="B4014" s="6">
        <f>IF(MAX([1]Βοηθητικό!$E$53:$J$53)-2=MAX([1]Βοηθητικό!$E$1:$J$1)-2,'[1]ΣΤΟΙΧΕΙΑ ΕΤΟΥΣ 4'!$N$53,IF(MAX([1]Βοηθητικό!$E$53:$J$53)-2=MAX([1]Βοηθητικό!$E$1:$J$1)-3,'[1]ΣΤΟΙΧΕΙΑ ΕΤΟΥΣ 3'!$N$53,IF(MAX([1]Βοηθητικό!$E$53:$J$53)-2=MAX([1]Βοηθητικό!$E$1:$J$1)-4,'[1]ΣΤΟΙΧΕΙΑ ΕΤΟΥΣ 2'!$N$53,IF(MAX([1]Βοηθητικό!$E$53:$J$53)-2=MAX([1]Βοηθητικό!$E$1:$J$1)-5,'[1]ΣΤΟΙΧΕΙΑ ΕΤΟΥΣ 1'!$N$53,""))))</f>
        <v>16165</v>
      </c>
      <c r="C4014" s="6">
        <f>IF(MAX([1]Βοηθητικό!$E$53:$J$53)-1=MAX([1]Βοηθητικό!$E$1:$J$1)-1,'[1]ΣΤΟΙΧΕΙΑ ΕΤΟΥΣ 5'!$N$53,IF(MAX([1]Βοηθητικό!$E$53:$J$53)-1=MAX([1]Βοηθητικό!$E$1:$J$1)-2,'[1]ΣΤΟΙΧΕΙΑ ΕΤΟΥΣ 4'!$N$53,IF(MAX([1]Βοηθητικό!$E$53:$J$53)-1=MAX([1]Βοηθητικό!$E$1:$J$1)-3,'[1]ΣΤΟΙΧΕΙΑ ΕΤΟΥΣ 3'!$N$53,IF(MAX([1]Βοηθητικό!$E$53:$J$53)-1=MAX([1]Βοηθητικό!$E$1:$J$1)-4,'[1]ΣΤΟΙΧΕΙΑ ΕΤΟΥΣ 2'!$N$53,IF(MAX([1]Βοηθητικό!$E$53:$J$53)-1=MAX([1]Βοηθητικό!$E$1:$J$1)-5,'[1]ΣΤΟΙΧΕΙΑ ΕΤΟΥΣ 1'!$N$53,"")))))</f>
        <v>16165</v>
      </c>
      <c r="D4014" s="7">
        <f>IF(MAX([1]Βοηθητικό!$E$53:$J$53)=MAX([1]Βοηθητικό!$E$1:$J$1),'[1]ΣΤΟΙΧΕΙΑ ΕΤΟΥΣ 6'!$N$53,IF(MAX([1]Βοηθητικό!$E$53:$J$53)=MAX([1]Βοηθητικό!$E$1:$J$1)-1,'[1]ΣΤΟΙΧΕΙΑ ΕΤΟΥΣ 5'!$N$53,IF(MAX([1]Βοηθητικό!$E$53:$J$53)=MAX([1]Βοηθητικό!$E$1:$J$1)-2,'[1]ΣΤΟΙΧΕΙΑ ΕΤΟΥΣ 4'!$N$53,IF(MAX([1]Βοηθητικό!$E$53:$J$53)=MAX([1]Βοηθητικό!$E$1:$J$1)-3,'[1]ΣΤΟΙΧΕΙΑ ΕΤΟΥΣ 3'!$N$53,IF(MAX([1]Βοηθητικό!$E$53:$J$53)=MAX([1]Βοηθητικό!$E$1:$J$1)-4,'[1]ΣΤΟΙΧΕΙΑ ΕΤΟΥΣ 2'!$N$53,IF(MAX([1]Βοηθητικό!$E$53:$J$53)=MAX([1]Βοηθητικό!$E$1:$J$1)-5,'[1]ΣΤΟΙΧΕΙΑ ΕΤΟΥΣ 1'!$N$53,""))))))</f>
        <v>16165</v>
      </c>
    </row>
    <row r="4015" spans="1:4" x14ac:dyDescent="0.25">
      <c r="A4015" s="1" t="s">
        <v>14</v>
      </c>
      <c r="B4015" s="6">
        <f>IF(MAX([1]Βοηθητικό!$E$53:$J$53)-2=MAX([1]Βοηθητικό!$E$1:$J$1)-2,'[1]ΣΤΟΙΧΕΙΑ ΕΤΟΥΣ 4'!$O$53,IF(MAX([1]Βοηθητικό!$E$53:$J$53)-2=MAX([1]Βοηθητικό!$E$1:$J$1)-3,'[1]ΣΤΟΙΧΕΙΑ ΕΤΟΥΣ 3'!$O$53,IF(MAX([1]Βοηθητικό!$E$53:$J$53)-2=MAX([1]Βοηθητικό!$E$1:$J$1)-4,'[1]ΣΤΟΙΧΕΙΑ ΕΤΟΥΣ 2'!$O$53,IF(MAX([1]Βοηθητικό!$E$53:$J$53)-2=MAX([1]Βοηθητικό!$E$1:$J$1)-5,'[1]ΣΤΟΙΧΕΙΑ ΕΤΟΥΣ 1'!$O$53,""))))</f>
        <v>0</v>
      </c>
      <c r="C4015" s="6">
        <f>IF(MAX([1]Βοηθητικό!$E$53:$J$53)-1=MAX([1]Βοηθητικό!$E$1:$J$1)-1,'[1]ΣΤΟΙΧΕΙΑ ΕΤΟΥΣ 5'!$O$53,IF(MAX([1]Βοηθητικό!$E$53:$J$53)-1=MAX([1]Βοηθητικό!$E$1:$J$1)-2,'[1]ΣΤΟΙΧΕΙΑ ΕΤΟΥΣ 4'!$O$53,IF(MAX([1]Βοηθητικό!$E$53:$J$53)-1=MAX([1]Βοηθητικό!$E$1:$J$1)-3,'[1]ΣΤΟΙΧΕΙΑ ΕΤΟΥΣ 3'!$O$53,IF(MAX([1]Βοηθητικό!$E$53:$J$53)-1=MAX([1]Βοηθητικό!$E$1:$J$1)-4,'[1]ΣΤΟΙΧΕΙΑ ΕΤΟΥΣ 2'!$O$53,IF(MAX([1]Βοηθητικό!$E$53:$J$53)-1=MAX([1]Βοηθητικό!$E$1:$J$1)-5,'[1]ΣΤΟΙΧΕΙΑ ΕΤΟΥΣ 1'!$O$53,"")))))</f>
        <v>0</v>
      </c>
      <c r="D4015" s="7">
        <f>IF(MAX([1]Βοηθητικό!$E$53:$J$53)=MAX([1]Βοηθητικό!$E$1:$J$1),'[1]ΣΤΟΙΧΕΙΑ ΕΤΟΥΣ 6'!$O$53,IF(MAX([1]Βοηθητικό!$E$53:$J$53)=MAX([1]Βοηθητικό!$E$1:$J$1)-1,'[1]ΣΤΟΙΧΕΙΑ ΕΤΟΥΣ 5'!$O$53,IF(MAX([1]Βοηθητικό!$E$53:$J$53)=MAX([1]Βοηθητικό!$E$1:$J$1)-2,'[1]ΣΤΟΙΧΕΙΑ ΕΤΟΥΣ 4'!$O$53,IF(MAX([1]Βοηθητικό!$E$53:$J$53)=MAX([1]Βοηθητικό!$E$1:$J$1)-3,'[1]ΣΤΟΙΧΕΙΑ ΕΤΟΥΣ 3'!$O$53,IF(MAX([1]Βοηθητικό!$E$53:$J$53)=MAX([1]Βοηθητικό!$E$1:$J$1)-4,'[1]ΣΤΟΙΧΕΙΑ ΕΤΟΥΣ 2'!$O$53,IF(MAX([1]Βοηθητικό!$E$53:$J$53)=MAX([1]Βοηθητικό!$E$1:$J$1)-5,'[1]ΣΤΟΙΧΕΙΑ ΕΤΟΥΣ 1'!$O$53,""))))))</f>
        <v>0</v>
      </c>
    </row>
    <row r="4016" spans="1:4" x14ac:dyDescent="0.25">
      <c r="A4016" s="1" t="s">
        <v>15</v>
      </c>
      <c r="B4016" s="6">
        <f>IF(MAX([1]Βοηθητικό!$E$53:$J$53)-2=MAX([1]Βοηθητικό!$E$1:$J$1)-2,'[1]ΣΤΟΙΧΕΙΑ ΕΤΟΥΣ 4'!$P$53,IF(MAX([1]Βοηθητικό!$E$53:$J$53)-2=MAX([1]Βοηθητικό!$E$1:$J$1)-3,'[1]ΣΤΟΙΧΕΙΑ ΕΤΟΥΣ 3'!$P$53,IF(MAX([1]Βοηθητικό!$E$53:$J$53)-2=MAX([1]Βοηθητικό!$E$1:$J$1)-4,'[1]ΣΤΟΙΧΕΙΑ ΕΤΟΥΣ 2'!$P$53,IF(MAX([1]Βοηθητικό!$E$53:$J$53)-2=MAX([1]Βοηθητικό!$E$1:$J$1)-5,'[1]ΣΤΟΙΧΕΙΑ ΕΤΟΥΣ 1'!$P$53,""))))</f>
        <v>204272</v>
      </c>
      <c r="C4016" s="6">
        <f>IF(MAX([1]Βοηθητικό!$E$53:$J$53)-1=MAX([1]Βοηθητικό!$E$1:$J$1)-1,'[1]ΣΤΟΙΧΕΙΑ ΕΤΟΥΣ 5'!$P$53,IF(MAX([1]Βοηθητικό!$E$53:$J$53)-1=MAX([1]Βοηθητικό!$E$1:$J$1)-2,'[1]ΣΤΟΙΧΕΙΑ ΕΤΟΥΣ 4'!$P$53,IF(MAX([1]Βοηθητικό!$E$53:$J$53)-1=MAX([1]Βοηθητικό!$E$1:$J$1)-3,'[1]ΣΤΟΙΧΕΙΑ ΕΤΟΥΣ 3'!$P$53,IF(MAX([1]Βοηθητικό!$E$53:$J$53)-1=MAX([1]Βοηθητικό!$E$1:$J$1)-4,'[1]ΣΤΟΙΧΕΙΑ ΕΤΟΥΣ 2'!$P$53,IF(MAX([1]Βοηθητικό!$E$53:$J$53)-1=MAX([1]Βοηθητικό!$E$1:$J$1)-5,'[1]ΣΤΟΙΧΕΙΑ ΕΤΟΥΣ 1'!$P$53,"")))))</f>
        <v>212398</v>
      </c>
      <c r="D4016" s="7">
        <f>IF(MAX([1]Βοηθητικό!$E$53:$J$53)=MAX([1]Βοηθητικό!$E$1:$J$1),'[1]ΣΤΟΙΧΕΙΑ ΕΤΟΥΣ 6'!$P$53,IF(MAX([1]Βοηθητικό!$E$53:$J$53)=MAX([1]Βοηθητικό!$E$1:$J$1)-1,'[1]ΣΤΟΙΧΕΙΑ ΕΤΟΥΣ 5'!$P$53,IF(MAX([1]Βοηθητικό!$E$53:$J$53)=MAX([1]Βοηθητικό!$E$1:$J$1)-2,'[1]ΣΤΟΙΧΕΙΑ ΕΤΟΥΣ 4'!$P$53,IF(MAX([1]Βοηθητικό!$E$53:$J$53)=MAX([1]Βοηθητικό!$E$1:$J$1)-3,'[1]ΣΤΟΙΧΕΙΑ ΕΤΟΥΣ 3'!$P$53,IF(MAX([1]Βοηθητικό!$E$53:$J$53)=MAX([1]Βοηθητικό!$E$1:$J$1)-4,'[1]ΣΤΟΙΧΕΙΑ ΕΤΟΥΣ 2'!$P$53,IF(MAX([1]Βοηθητικό!$E$53:$J$53)=MAX([1]Βοηθητικό!$E$1:$J$1)-5,'[1]ΣΤΟΙΧΕΙΑ ΕΤΟΥΣ 1'!$P$53,""))))))</f>
        <v>200732</v>
      </c>
    </row>
    <row r="4017" spans="1:4" x14ac:dyDescent="0.25">
      <c r="A4017" s="1" t="s">
        <v>16</v>
      </c>
      <c r="B4017" s="6">
        <f>IF(MAX([1]Βοηθητικό!$E$53:$J$53)-2=MAX([1]Βοηθητικό!$E$1:$J$1)-2,'[1]ΣΤΟΙΧΕΙΑ ΕΤΟΥΣ 4'!$Q$53,IF(MAX([1]Βοηθητικό!$E$53:$J$53)-2=MAX([1]Βοηθητικό!$E$1:$J$1)-3,'[1]ΣΤΟΙΧΕΙΑ ΕΤΟΥΣ 3'!$Q$53,IF(MAX([1]Βοηθητικό!$E$53:$J$53)-2=MAX([1]Βοηθητικό!$E$1:$J$1)-4,'[1]ΣΤΟΙΧΕΙΑ ΕΤΟΥΣ 2'!$Q$53,IF(MAX([1]Βοηθητικό!$E$53:$J$53)-2=MAX([1]Βοηθητικό!$E$1:$J$1)-5,'[1]ΣΤΟΙΧΕΙΑ ΕΤΟΥΣ 1'!$Q$53,""))))</f>
        <v>203984</v>
      </c>
      <c r="C4017" s="6">
        <f>IF(MAX([1]Βοηθητικό!$E$53:$J$53)-1=MAX([1]Βοηθητικό!$E$1:$J$1)-1,'[1]ΣΤΟΙΧΕΙΑ ΕΤΟΥΣ 5'!$Q$53,IF(MAX([1]Βοηθητικό!$E$53:$J$53)-1=MAX([1]Βοηθητικό!$E$1:$J$1)-2,'[1]ΣΤΟΙΧΕΙΑ ΕΤΟΥΣ 4'!$Q$53,IF(MAX([1]Βοηθητικό!$E$53:$J$53)-1=MAX([1]Βοηθητικό!$E$1:$J$1)-3,'[1]ΣΤΟΙΧΕΙΑ ΕΤΟΥΣ 3'!$Q$53,IF(MAX([1]Βοηθητικό!$E$53:$J$53)-1=MAX([1]Βοηθητικό!$E$1:$J$1)-4,'[1]ΣΤΟΙΧΕΙΑ ΕΤΟΥΣ 2'!$Q$53,IF(MAX([1]Βοηθητικό!$E$53:$J$53)-1=MAX([1]Βοηθητικό!$E$1:$J$1)-5,'[1]ΣΤΟΙΧΕΙΑ ΕΤΟΥΣ 1'!$Q$53,"")))))</f>
        <v>211777</v>
      </c>
      <c r="D4017" s="7">
        <f>IF(MAX([1]Βοηθητικό!$E$53:$J$53)=MAX([1]Βοηθητικό!$E$1:$J$1),'[1]ΣΤΟΙΧΕΙΑ ΕΤΟΥΣ 6'!$Q$53,IF(MAX([1]Βοηθητικό!$E$53:$J$53)=MAX([1]Βοηθητικό!$E$1:$J$1)-1,'[1]ΣΤΟΙΧΕΙΑ ΕΤΟΥΣ 5'!$Q$53,IF(MAX([1]Βοηθητικό!$E$53:$J$53)=MAX([1]Βοηθητικό!$E$1:$J$1)-2,'[1]ΣΤΟΙΧΕΙΑ ΕΤΟΥΣ 4'!$Q$53,IF(MAX([1]Βοηθητικό!$E$53:$J$53)=MAX([1]Βοηθητικό!$E$1:$J$1)-3,'[1]ΣΤΟΙΧΕΙΑ ΕΤΟΥΣ 3'!$Q$53,IF(MAX([1]Βοηθητικό!$E$53:$J$53)=MAX([1]Βοηθητικό!$E$1:$J$1)-4,'[1]ΣΤΟΙΧΕΙΑ ΕΤΟΥΣ 2'!$Q$53,IF(MAX([1]Βοηθητικό!$E$53:$J$53)=MAX([1]Βοηθητικό!$E$1:$J$1)-5,'[1]ΣΤΟΙΧΕΙΑ ΕΤΟΥΣ 1'!$Q$53,""))))))</f>
        <v>200599</v>
      </c>
    </row>
    <row r="4018" spans="1:4" x14ac:dyDescent="0.25">
      <c r="A4018" s="1" t="s">
        <v>184</v>
      </c>
      <c r="B4018" s="6">
        <f>IF(MAX([1]Βοηθητικό!$E$53:$J$53)-2=MAX([1]Βοηθητικό!$E$1:$J$1)-2,'[1]ΣΤΟΙΧΕΙΑ ΕΤΟΥΣ 4'!$R$53,IF(MAX([1]Βοηθητικό!$E$53:$J$53)-2=MAX([1]Βοηθητικό!$E$1:$J$1)-3,'[1]ΣΤΟΙΧΕΙΑ ΕΤΟΥΣ 3'!$R$53,IF(MAX([1]Βοηθητικό!$E$53:$J$53)-2=MAX([1]Βοηθητικό!$E$1:$J$1)-4,'[1]ΣΤΟΙΧΕΙΑ ΕΤΟΥΣ 2'!$R$53,IF(MAX([1]Βοηθητικό!$E$53:$J$53)-2=MAX([1]Βοηθητικό!$E$1:$J$1)-5,'[1]ΣΤΟΙΧΕΙΑ ΕΤΟΥΣ 1'!$R$53,""))))</f>
        <v>0</v>
      </c>
      <c r="C4018" s="6">
        <f>IF(MAX([1]Βοηθητικό!$E$53:$J$53)-1=MAX([1]Βοηθητικό!$E$1:$J$1)-1,'[1]ΣΤΟΙΧΕΙΑ ΕΤΟΥΣ 5'!$R$53,IF(MAX([1]Βοηθητικό!$E$53:$J$53)-1=MAX([1]Βοηθητικό!$E$1:$J$1)-2,'[1]ΣΤΟΙΧΕΙΑ ΕΤΟΥΣ 4'!$R$53,IF(MAX([1]Βοηθητικό!$E$53:$J$53)-1=MAX([1]Βοηθητικό!$E$1:$J$1)-3,'[1]ΣΤΟΙΧΕΙΑ ΕΤΟΥΣ 3'!$R$53,IF(MAX([1]Βοηθητικό!$E$53:$J$53)-1=MAX([1]Βοηθητικό!$E$1:$J$1)-4,'[1]ΣΤΟΙΧΕΙΑ ΕΤΟΥΣ 2'!$R$53,IF(MAX([1]Βοηθητικό!$E$53:$J$53)-1=MAX([1]Βοηθητικό!$E$1:$J$1)-5,'[1]ΣΤΟΙΧΕΙΑ ΕΤΟΥΣ 1'!$R$53,"")))))</f>
        <v>0</v>
      </c>
      <c r="D4018" s="7">
        <f>IF(MAX([1]Βοηθητικό!$E$53:$J$53)=MAX([1]Βοηθητικό!$E$1:$J$1),'[1]ΣΤΟΙΧΕΙΑ ΕΤΟΥΣ 6'!$R$53,IF(MAX([1]Βοηθητικό!$E$53:$J$53)=MAX([1]Βοηθητικό!$E$1:$J$1)-1,'[1]ΣΤΟΙΧΕΙΑ ΕΤΟΥΣ 5'!$R$53,IF(MAX([1]Βοηθητικό!$E$53:$J$53)=MAX([1]Βοηθητικό!$E$1:$J$1)-2,'[1]ΣΤΟΙΧΕΙΑ ΕΤΟΥΣ 4'!$R$53,IF(MAX([1]Βοηθητικό!$E$53:$J$53)=MAX([1]Βοηθητικό!$E$1:$J$1)-3,'[1]ΣΤΟΙΧΕΙΑ ΕΤΟΥΣ 3'!$R$53,IF(MAX([1]Βοηθητικό!$E$53:$J$53)=MAX([1]Βοηθητικό!$E$1:$J$1)-4,'[1]ΣΤΟΙΧΕΙΑ ΕΤΟΥΣ 2'!$R$53,IF(MAX([1]Βοηθητικό!$E$53:$J$53)=MAX([1]Βοηθητικό!$E$1:$J$1)-5,'[1]ΣΤΟΙΧΕΙΑ ΕΤΟΥΣ 1'!$R$53,""))))))</f>
        <v>0</v>
      </c>
    </row>
    <row r="4019" spans="1:4" x14ac:dyDescent="0.25">
      <c r="A4019" s="1" t="s">
        <v>18</v>
      </c>
      <c r="B4019" s="6">
        <f>IF(MAX([1]Βοηθητικό!$E$53:$J$53)-2=MAX([1]Βοηθητικό!$E$1:$J$1)-2,'[1]ΣΤΟΙΧΕΙΑ ΕΤΟΥΣ 4'!$S$53,IF(MAX([1]Βοηθητικό!$E$53:$J$53)-2=MAX([1]Βοηθητικό!$E$1:$J$1)-3,'[1]ΣΤΟΙΧΕΙΑ ΕΤΟΥΣ 3'!$S$53,IF(MAX([1]Βοηθητικό!$E$53:$J$53)-2=MAX([1]Βοηθητικό!$E$1:$J$1)-4,'[1]ΣΤΟΙΧΕΙΑ ΕΤΟΥΣ 2'!$S$53,IF(MAX([1]Βοηθητικό!$E$53:$J$53)-2=MAX([1]Βοηθητικό!$E$1:$J$1)-5,'[1]ΣΤΟΙΧΕΙΑ ΕΤΟΥΣ 1'!$S$53,""))))</f>
        <v>288</v>
      </c>
      <c r="C4019" s="6">
        <f>IF(MAX([1]Βοηθητικό!$E$53:$J$53)-1=MAX([1]Βοηθητικό!$E$1:$J$1)-1,'[1]ΣΤΟΙΧΕΙΑ ΕΤΟΥΣ 5'!$S$53,IF(MAX([1]Βοηθητικό!$E$53:$J$53)-1=MAX([1]Βοηθητικό!$E$1:$J$1)-2,'[1]ΣΤΟΙΧΕΙΑ ΕΤΟΥΣ 4'!$S$53,IF(MAX([1]Βοηθητικό!$E$53:$J$53)-1=MAX([1]Βοηθητικό!$E$1:$J$1)-3,'[1]ΣΤΟΙΧΕΙΑ ΕΤΟΥΣ 3'!$S$53,IF(MAX([1]Βοηθητικό!$E$53:$J$53)-1=MAX([1]Βοηθητικό!$E$1:$J$1)-4,'[1]ΣΤΟΙΧΕΙΑ ΕΤΟΥΣ 2'!$S$53,IF(MAX([1]Βοηθητικό!$E$53:$J$53)-1=MAX([1]Βοηθητικό!$E$1:$J$1)-5,'[1]ΣΤΟΙΧΕΙΑ ΕΤΟΥΣ 1'!$S$53,"")))))</f>
        <v>621</v>
      </c>
      <c r="D4019" s="7">
        <f>IF(MAX([1]Βοηθητικό!$E$53:$J$53)=MAX([1]Βοηθητικό!$E$1:$J$1),'[1]ΣΤΟΙΧΕΙΑ ΕΤΟΥΣ 6'!$S$53,IF(MAX([1]Βοηθητικό!$E$53:$J$53)=MAX([1]Βοηθητικό!$E$1:$J$1)-1,'[1]ΣΤΟΙΧΕΙΑ ΕΤΟΥΣ 5'!$S$53,IF(MAX([1]Βοηθητικό!$E$53:$J$53)=MAX([1]Βοηθητικό!$E$1:$J$1)-2,'[1]ΣΤΟΙΧΕΙΑ ΕΤΟΥΣ 4'!$S$53,IF(MAX([1]Βοηθητικό!$E$53:$J$53)=MAX([1]Βοηθητικό!$E$1:$J$1)-3,'[1]ΣΤΟΙΧΕΙΑ ΕΤΟΥΣ 3'!$S$53,IF(MAX([1]Βοηθητικό!$E$53:$J$53)=MAX([1]Βοηθητικό!$E$1:$J$1)-4,'[1]ΣΤΟΙΧΕΙΑ ΕΤΟΥΣ 2'!$S$53,IF(MAX([1]Βοηθητικό!$E$53:$J$53)=MAX([1]Βοηθητικό!$E$1:$J$1)-5,'[1]ΣΤΟΙΧΕΙΑ ΕΤΟΥΣ 1'!$S$53,""))))))</f>
        <v>134</v>
      </c>
    </row>
    <row r="4020" spans="1:4" x14ac:dyDescent="0.25">
      <c r="A4020" s="1" t="s">
        <v>19</v>
      </c>
      <c r="B4020" s="6">
        <f>IF(MAX([1]Βοηθητικό!$E$53:$J$53)-2=MAX([1]Βοηθητικό!$E$1:$J$1)-2,'[1]ΣΤΟΙΧΕΙΑ ΕΤΟΥΣ 4'!$T$53,IF(MAX([1]Βοηθητικό!$E$53:$J$53)-2=MAX([1]Βοηθητικό!$E$1:$J$1)-3,'[1]ΣΤΟΙΧΕΙΑ ΕΤΟΥΣ 3'!$T$53,IF(MAX([1]Βοηθητικό!$E$53:$J$53)-2=MAX([1]Βοηθητικό!$E$1:$J$1)-4,'[1]ΣΤΟΙΧΕΙΑ ΕΤΟΥΣ 2'!$T$53,IF(MAX([1]Βοηθητικό!$E$53:$J$53)-2=MAX([1]Βοηθητικό!$E$1:$J$1)-5,'[1]ΣΤΟΙΧΕΙΑ ΕΤΟΥΣ 1'!$T$53,""))))</f>
        <v>131110</v>
      </c>
      <c r="C4020" s="6">
        <f>IF(MAX([1]Βοηθητικό!$E$53:$J$53)-1=MAX([1]Βοηθητικό!$E$1:$J$1)-1,'[1]ΣΤΟΙΧΕΙΑ ΕΤΟΥΣ 5'!$T$53,IF(MAX([1]Βοηθητικό!$E$53:$J$53)-1=MAX([1]Βοηθητικό!$E$1:$J$1)-2,'[1]ΣΤΟΙΧΕΙΑ ΕΤΟΥΣ 4'!$T$53,IF(MAX([1]Βοηθητικό!$E$53:$J$53)-1=MAX([1]Βοηθητικό!$E$1:$J$1)-3,'[1]ΣΤΟΙΧΕΙΑ ΕΤΟΥΣ 3'!$T$53,IF(MAX([1]Βοηθητικό!$E$53:$J$53)-1=MAX([1]Βοηθητικό!$E$1:$J$1)-4,'[1]ΣΤΟΙΧΕΙΑ ΕΤΟΥΣ 2'!$T$53,IF(MAX([1]Βοηθητικό!$E$53:$J$53)-1=MAX([1]Βοηθητικό!$E$1:$J$1)-5,'[1]ΣΤΟΙΧΕΙΑ ΕΤΟΥΣ 1'!$T$53,"")))))</f>
        <v>122611</v>
      </c>
      <c r="D4020" s="7">
        <f>IF(MAX([1]Βοηθητικό!$E$53:$J$53)=MAX([1]Βοηθητικό!$E$1:$J$1),'[1]ΣΤΟΙΧΕΙΑ ΕΤΟΥΣ 6'!$T$53,IF(MAX([1]Βοηθητικό!$E$53:$J$53)=MAX([1]Βοηθητικό!$E$1:$J$1)-1,'[1]ΣΤΟΙΧΕΙΑ ΕΤΟΥΣ 5'!$T$53,IF(MAX([1]Βοηθητικό!$E$53:$J$53)=MAX([1]Βοηθητικό!$E$1:$J$1)-2,'[1]ΣΤΟΙΧΕΙΑ ΕΤΟΥΣ 4'!$T$53,IF(MAX([1]Βοηθητικό!$E$53:$J$53)=MAX([1]Βοηθητικό!$E$1:$J$1)-3,'[1]ΣΤΟΙΧΕΙΑ ΕΤΟΥΣ 3'!$T$53,IF(MAX([1]Βοηθητικό!$E$53:$J$53)=MAX([1]Βοηθητικό!$E$1:$J$1)-4,'[1]ΣΤΟΙΧΕΙΑ ΕΤΟΥΣ 2'!$T$53,IF(MAX([1]Βοηθητικό!$E$53:$J$53)=MAX([1]Βοηθητικό!$E$1:$J$1)-5,'[1]ΣΤΟΙΧΕΙΑ ΕΤΟΥΣ 1'!$T$53,""))))))</f>
        <v>128018</v>
      </c>
    </row>
    <row r="4021" spans="1:4" x14ac:dyDescent="0.25">
      <c r="A4021" s="1" t="s">
        <v>185</v>
      </c>
      <c r="B4021" s="6">
        <f>IF(MAX([1]Βοηθητικό!$E$53:$J$53)-2=MAX([1]Βοηθητικό!$E$1:$J$1)-2,'[1]ΣΤΟΙΧΕΙΑ ΕΤΟΥΣ 4'!$U$53,IF(MAX([1]Βοηθητικό!$E$53:$J$53)-2=MAX([1]Βοηθητικό!$E$1:$J$1)-3,'[1]ΣΤΟΙΧΕΙΑ ΕΤΟΥΣ 3'!$U$53,IF(MAX([1]Βοηθητικό!$E$53:$J$53)-2=MAX([1]Βοηθητικό!$E$1:$J$1)-4,'[1]ΣΤΟΙΧΕΙΑ ΕΤΟΥΣ 2'!$U$53,IF(MAX([1]Βοηθητικό!$E$53:$J$53)-2=MAX([1]Βοηθητικό!$E$1:$J$1)-5,'[1]ΣΤΟΙΧΕΙΑ ΕΤΟΥΣ 1'!$U$53,""))))</f>
        <v>107094</v>
      </c>
      <c r="C4021" s="6">
        <f>IF(MAX([1]Βοηθητικό!$E$53:$J$53)-1=MAX([1]Βοηθητικό!$E$1:$J$1)-1,'[1]ΣΤΟΙΧΕΙΑ ΕΤΟΥΣ 5'!$U$53,IF(MAX([1]Βοηθητικό!$E$53:$J$53)-1=MAX([1]Βοηθητικό!$E$1:$J$1)-2,'[1]ΣΤΟΙΧΕΙΑ ΕΤΟΥΣ 4'!$U$53,IF(MAX([1]Βοηθητικό!$E$53:$J$53)-1=MAX([1]Βοηθητικό!$E$1:$J$1)-3,'[1]ΣΤΟΙΧΕΙΑ ΕΤΟΥΣ 3'!$U$53,IF(MAX([1]Βοηθητικό!$E$53:$J$53)-1=MAX([1]Βοηθητικό!$E$1:$J$1)-4,'[1]ΣΤΟΙΧΕΙΑ ΕΤΟΥΣ 2'!$U$53,IF(MAX([1]Βοηθητικό!$E$53:$J$53)-1=MAX([1]Βοηθητικό!$E$1:$J$1)-5,'[1]ΣΤΟΙΧΕΙΑ ΕΤΟΥΣ 1'!$U$53,"")))))</f>
        <v>97174</v>
      </c>
      <c r="D4021" s="7">
        <f>IF(MAX([1]Βοηθητικό!$E$53:$J$53)=MAX([1]Βοηθητικό!$E$1:$J$1),'[1]ΣΤΟΙΧΕΙΑ ΕΤΟΥΣ 6'!$U$53,IF(MAX([1]Βοηθητικό!$E$53:$J$53)=MAX([1]Βοηθητικό!$E$1:$J$1)-1,'[1]ΣΤΟΙΧΕΙΑ ΕΤΟΥΣ 5'!$U$53,IF(MAX([1]Βοηθητικό!$E$53:$J$53)=MAX([1]Βοηθητικό!$E$1:$J$1)-2,'[1]ΣΤΟΙΧΕΙΑ ΕΤΟΥΣ 4'!$U$53,IF(MAX([1]Βοηθητικό!$E$53:$J$53)=MAX([1]Βοηθητικό!$E$1:$J$1)-3,'[1]ΣΤΟΙΧΕΙΑ ΕΤΟΥΣ 3'!$U$53,IF(MAX([1]Βοηθητικό!$E$53:$J$53)=MAX([1]Βοηθητικό!$E$1:$J$1)-4,'[1]ΣΤΟΙΧΕΙΑ ΕΤΟΥΣ 2'!$U$53,IF(MAX([1]Βοηθητικό!$E$53:$J$53)=MAX([1]Βοηθητικό!$E$1:$J$1)-5,'[1]ΣΤΟΙΧΕΙΑ ΕΤΟΥΣ 1'!$U$53,""))))))</f>
        <v>101172</v>
      </c>
    </row>
    <row r="4022" spans="1:4" x14ac:dyDescent="0.25">
      <c r="A4022" s="1" t="s">
        <v>22</v>
      </c>
      <c r="B4022" s="6">
        <f>IF(MAX([1]Βοηθητικό!$E$53:$J$53)-2=MAX([1]Βοηθητικό!$E$1:$J$1)-2,'[1]ΣΤΟΙΧΕΙΑ ΕΤΟΥΣ 4'!$W$53,IF(MAX([1]Βοηθητικό!$E$53:$J$53)-2=MAX([1]Βοηθητικό!$E$1:$J$1)-3,'[1]ΣΤΟΙΧΕΙΑ ΕΤΟΥΣ 3'!$W$53,IF(MAX([1]Βοηθητικό!$E$53:$J$53)-2=MAX([1]Βοηθητικό!$E$1:$J$1)-4,'[1]ΣΤΟΙΧΕΙΑ ΕΤΟΥΣ 2'!$W$53,IF(MAX([1]Βοηθητικό!$E$53:$J$53)-2=MAX([1]Βοηθητικό!$E$1:$J$1)-5,'[1]ΣΤΟΙΧΕΙΑ ΕΤΟΥΣ 1'!$W$53,""))))</f>
        <v>0</v>
      </c>
      <c r="C4022" s="6">
        <f>IF(MAX([1]Βοηθητικό!$E$53:$J$53)-1=MAX([1]Βοηθητικό!$E$1:$J$1)-1,'[1]ΣΤΟΙΧΕΙΑ ΕΤΟΥΣ 5'!$W$53,IF(MAX([1]Βοηθητικό!$E$53:$J$53)-1=MAX([1]Βοηθητικό!$E$1:$J$1)-2,'[1]ΣΤΟΙΧΕΙΑ ΕΤΟΥΣ 4'!$W$53,IF(MAX([1]Βοηθητικό!$E$53:$J$53)-1=MAX([1]Βοηθητικό!$E$1:$J$1)-3,'[1]ΣΤΟΙΧΕΙΑ ΕΤΟΥΣ 3'!$W$53,IF(MAX([1]Βοηθητικό!$E$53:$J$53)-1=MAX([1]Βοηθητικό!$E$1:$J$1)-4,'[1]ΣΤΟΙΧΕΙΑ ΕΤΟΥΣ 2'!$W$53,IF(MAX([1]Βοηθητικό!$E$53:$J$53)-1=MAX([1]Βοηθητικό!$E$1:$J$1)-5,'[1]ΣΤΟΙΧΕΙΑ ΕΤΟΥΣ 1'!$W$53,"")))))</f>
        <v>0</v>
      </c>
      <c r="D4022" s="7">
        <f>IF(MAX([1]Βοηθητικό!$E$53:$J$53)=MAX([1]Βοηθητικό!$E$1:$J$1),'[1]ΣΤΟΙΧΕΙΑ ΕΤΟΥΣ 6'!$W$53,IF(MAX([1]Βοηθητικό!$E$53:$J$53)=MAX([1]Βοηθητικό!$E$1:$J$1)-1,'[1]ΣΤΟΙΧΕΙΑ ΕΤΟΥΣ 5'!$W$53,IF(MAX([1]Βοηθητικό!$E$53:$J$53)=MAX([1]Βοηθητικό!$E$1:$J$1)-2,'[1]ΣΤΟΙΧΕΙΑ ΕΤΟΥΣ 4'!$W$53,IF(MAX([1]Βοηθητικό!$E$53:$J$53)=MAX([1]Βοηθητικό!$E$1:$J$1)-3,'[1]ΣΤΟΙΧΕΙΑ ΕΤΟΥΣ 3'!$W$53,IF(MAX([1]Βοηθητικό!$E$53:$J$53)=MAX([1]Βοηθητικό!$E$1:$J$1)-4,'[1]ΣΤΟΙΧΕΙΑ ΕΤΟΥΣ 2'!$W$53,IF(MAX([1]Βοηθητικό!$E$53:$J$53)=MAX([1]Βοηθητικό!$E$1:$J$1)-5,'[1]ΣΤΟΙΧΕΙΑ ΕΤΟΥΣ 1'!$W$53,""))))))</f>
        <v>0</v>
      </c>
    </row>
    <row r="4023" spans="1:4" x14ac:dyDescent="0.25">
      <c r="A4023" s="1" t="s">
        <v>23</v>
      </c>
      <c r="B4023" s="6">
        <f>IF(MAX([1]Βοηθητικό!$E$53:$J$53)-2=MAX([1]Βοηθητικό!$E$1:$J$1)-2,'[1]ΣΤΟΙΧΕΙΑ ΕΤΟΥΣ 4'!$X$53,IF(MAX([1]Βοηθητικό!$E$53:$J$53)-2=MAX([1]Βοηθητικό!$E$1:$J$1)-3,'[1]ΣΤΟΙΧΕΙΑ ΕΤΟΥΣ 3'!$X$53,IF(MAX([1]Βοηθητικό!$E$53:$J$53)-2=MAX([1]Βοηθητικό!$E$1:$J$1)-4,'[1]ΣΤΟΙΧΕΙΑ ΕΤΟΥΣ 2'!$X$53,IF(MAX([1]Βοηθητικό!$E$53:$J$53)-2=MAX([1]Βοηθητικό!$E$1:$J$1)-5,'[1]ΣΤΟΙΧΕΙΑ ΕΤΟΥΣ 1'!$X$53,""))))</f>
        <v>24016</v>
      </c>
      <c r="C4023" s="6">
        <f>IF(MAX([1]Βοηθητικό!$E$53:$J$53)-1=MAX([1]Βοηθητικό!$E$1:$J$1)-1,'[1]ΣΤΟΙΧΕΙΑ ΕΤΟΥΣ 5'!$X$53,IF(MAX([1]Βοηθητικό!$E$53:$J$53)-1=MAX([1]Βοηθητικό!$E$1:$J$1)-2,'[1]ΣΤΟΙΧΕΙΑ ΕΤΟΥΣ 4'!$X$53,IF(MAX([1]Βοηθητικό!$E$53:$J$53)-1=MAX([1]Βοηθητικό!$E$1:$J$1)-3,'[1]ΣΤΟΙΧΕΙΑ ΕΤΟΥΣ 3'!$X$53,IF(MAX([1]Βοηθητικό!$E$53:$J$53)-1=MAX([1]Βοηθητικό!$E$1:$J$1)-4,'[1]ΣΤΟΙΧΕΙΑ ΕΤΟΥΣ 2'!$X$53,IF(MAX([1]Βοηθητικό!$E$53:$J$53)-1=MAX([1]Βοηθητικό!$E$1:$J$1)-5,'[1]ΣΤΟΙΧΕΙΑ ΕΤΟΥΣ 1'!$X$53,"")))))</f>
        <v>25437</v>
      </c>
      <c r="D4023" s="7">
        <f>IF(MAX([1]Βοηθητικό!$E$53:$J$53)=MAX([1]Βοηθητικό!$E$1:$J$1),'[1]ΣΤΟΙΧΕΙΑ ΕΤΟΥΣ 6'!$X$53,IF(MAX([1]Βοηθητικό!$E$53:$J$53)=MAX([1]Βοηθητικό!$E$1:$J$1)-1,'[1]ΣΤΟΙΧΕΙΑ ΕΤΟΥΣ 5'!$X$53,IF(MAX([1]Βοηθητικό!$E$53:$J$53)=MAX([1]Βοηθητικό!$E$1:$J$1)-2,'[1]ΣΤΟΙΧΕΙΑ ΕΤΟΥΣ 4'!$X$53,IF(MAX([1]Βοηθητικό!$E$53:$J$53)=MAX([1]Βοηθητικό!$E$1:$J$1)-3,'[1]ΣΤΟΙΧΕΙΑ ΕΤΟΥΣ 3'!$X$53,IF(MAX([1]Βοηθητικό!$E$53:$J$53)=MAX([1]Βοηθητικό!$E$1:$J$1)-4,'[1]ΣΤΟΙΧΕΙΑ ΕΤΟΥΣ 2'!$X$53,IF(MAX([1]Βοηθητικό!$E$53:$J$53)=MAX([1]Βοηθητικό!$E$1:$J$1)-5,'[1]ΣΤΟΙΧΕΙΑ ΕΤΟΥΣ 1'!$X$53,""))))))</f>
        <v>26846</v>
      </c>
    </row>
    <row r="4024" spans="1:4" x14ac:dyDescent="0.25">
      <c r="A4024" s="1" t="s">
        <v>24</v>
      </c>
      <c r="B4024" s="6">
        <f>IF(MAX([1]Βοηθητικό!$E$53:$J$53)-2=MAX([1]Βοηθητικό!$E$1:$J$1)-2,'[1]ΣΤΟΙΧΕΙΑ ΕΤΟΥΣ 4'!$Y$53,IF(MAX([1]Βοηθητικό!$E$53:$J$53)-2=MAX([1]Βοηθητικό!$E$1:$J$1)-3,'[1]ΣΤΟΙΧΕΙΑ ΕΤΟΥΣ 3'!$Y$53,IF(MAX([1]Βοηθητικό!$E$53:$J$53)-2=MAX([1]Βοηθητικό!$E$1:$J$1)-4,'[1]ΣΤΟΙΧΕΙΑ ΕΤΟΥΣ 2'!$Y$53,IF(MAX([1]Βοηθητικό!$E$53:$J$53)-2=MAX([1]Βοηθητικό!$E$1:$J$1)-5,'[1]ΣΤΟΙΧΕΙΑ ΕΤΟΥΣ 1'!$Y$53,""))))</f>
        <v>403969</v>
      </c>
      <c r="C4024" s="6">
        <f>IF(MAX([1]Βοηθητικό!$E$53:$J$53)-1=MAX([1]Βοηθητικό!$E$1:$J$1)-1,'[1]ΣΤΟΙΧΕΙΑ ΕΤΟΥΣ 5'!$Y$53,IF(MAX([1]Βοηθητικό!$E$53:$J$53)-1=MAX([1]Βοηθητικό!$E$1:$J$1)-2,'[1]ΣΤΟΙΧΕΙΑ ΕΤΟΥΣ 4'!$Y$53,IF(MAX([1]Βοηθητικό!$E$53:$J$53)-1=MAX([1]Βοηθητικό!$E$1:$J$1)-3,'[1]ΣΤΟΙΧΕΙΑ ΕΤΟΥΣ 3'!$Y$53,IF(MAX([1]Βοηθητικό!$E$53:$J$53)-1=MAX([1]Βοηθητικό!$E$1:$J$1)-4,'[1]ΣΤΟΙΧΕΙΑ ΕΤΟΥΣ 2'!$Y$53,IF(MAX([1]Βοηθητικό!$E$53:$J$53)-1=MAX([1]Βοηθητικό!$E$1:$J$1)-5,'[1]ΣΤΟΙΧΕΙΑ ΕΤΟΥΣ 1'!$Y$53,"")))))</f>
        <v>447821</v>
      </c>
      <c r="D4024" s="7">
        <f>IF(MAX([1]Βοηθητικό!$E$53:$J$53)=MAX([1]Βοηθητικό!$E$1:$J$1),'[1]ΣΤΟΙΧΕΙΑ ΕΤΟΥΣ 6'!$Y$53,IF(MAX([1]Βοηθητικό!$E$53:$J$53)=MAX([1]Βοηθητικό!$E$1:$J$1)-1,'[1]ΣΤΟΙΧΕΙΑ ΕΤΟΥΣ 5'!$Y$53,IF(MAX([1]Βοηθητικό!$E$53:$J$53)=MAX([1]Βοηθητικό!$E$1:$J$1)-2,'[1]ΣΤΟΙΧΕΙΑ ΕΤΟΥΣ 4'!$Y$53,IF(MAX([1]Βοηθητικό!$E$53:$J$53)=MAX([1]Βοηθητικό!$E$1:$J$1)-3,'[1]ΣΤΟΙΧΕΙΑ ΕΤΟΥΣ 3'!$Y$53,IF(MAX([1]Βοηθητικό!$E$53:$J$53)=MAX([1]Βοηθητικό!$E$1:$J$1)-4,'[1]ΣΤΟΙΧΕΙΑ ΕΤΟΥΣ 2'!$Y$53,IF(MAX([1]Βοηθητικό!$E$53:$J$53)=MAX([1]Βοηθητικό!$E$1:$J$1)-5,'[1]ΣΤΟΙΧΕΙΑ ΕΤΟΥΣ 1'!$Y$53,""))))))</f>
        <v>473030</v>
      </c>
    </row>
    <row r="4025" spans="1:4" x14ac:dyDescent="0.25">
      <c r="A4025" s="1" t="s">
        <v>25</v>
      </c>
      <c r="B4025" s="6">
        <f>IF(MAX([1]Βοηθητικό!$E$53:$J$53)-2=MAX([1]Βοηθητικό!$E$1:$J$1)-2,'[1]ΣΤΟΙΧΕΙΑ ΕΤΟΥΣ 4'!$Z$53,IF(MAX([1]Βοηθητικό!$E$53:$J$53)-2=MAX([1]Βοηθητικό!$E$1:$J$1)-3,'[1]ΣΤΟΙΧΕΙΑ ΕΤΟΥΣ 3'!$Z$53,IF(MAX([1]Βοηθητικό!$E$53:$J$53)-2=MAX([1]Βοηθητικό!$E$1:$J$1)-4,'[1]ΣΤΟΙΧΕΙΑ ΕΤΟΥΣ 2'!$Z$53,IF(MAX([1]Βοηθητικό!$E$53:$J$53)-2=MAX([1]Βοηθητικό!$E$1:$J$1)-5,'[1]ΣΤΟΙΧΕΙΑ ΕΤΟΥΣ 1'!$Z$53,""))))</f>
        <v>823143</v>
      </c>
      <c r="C4025" s="6">
        <f>IF(MAX([1]Βοηθητικό!$E$53:$J$53)-1=MAX([1]Βοηθητικό!$E$1:$J$1)-1,'[1]ΣΤΟΙΧΕΙΑ ΕΤΟΥΣ 5'!$Z$53,IF(MAX([1]Βοηθητικό!$E$53:$J$53)-1=MAX([1]Βοηθητικό!$E$1:$J$1)-2,'[1]ΣΤΟΙΧΕΙΑ ΕΤΟΥΣ 4'!$Z$53,IF(MAX([1]Βοηθητικό!$E$53:$J$53)-1=MAX([1]Βοηθητικό!$E$1:$J$1)-3,'[1]ΣΤΟΙΧΕΙΑ ΕΤΟΥΣ 3'!$Z$53,IF(MAX([1]Βοηθητικό!$E$53:$J$53)-1=MAX([1]Βοηθητικό!$E$1:$J$1)-4,'[1]ΣΤΟΙΧΕΙΑ ΕΤΟΥΣ 2'!$Z$53,IF(MAX([1]Βοηθητικό!$E$53:$J$53)-1=MAX([1]Βοηθητικό!$E$1:$J$1)-5,'[1]ΣΤΟΙΧΕΙΑ ΕΤΟΥΣ 1'!$Z$53,"")))))</f>
        <v>846165</v>
      </c>
      <c r="D4025" s="7">
        <f>IF(MAX([1]Βοηθητικό!$E$53:$J$53)=MAX([1]Βοηθητικό!$E$1:$J$1),'[1]ΣΤΟΙΧΕΙΑ ΕΤΟΥΣ 6'!$Z$53,IF(MAX([1]Βοηθητικό!$E$53:$J$53)=MAX([1]Βοηθητικό!$E$1:$J$1)-1,'[1]ΣΤΟΙΧΕΙΑ ΕΤΟΥΣ 5'!$Z$53,IF(MAX([1]Βοηθητικό!$E$53:$J$53)=MAX([1]Βοηθητικό!$E$1:$J$1)-2,'[1]ΣΤΟΙΧΕΙΑ ΕΤΟΥΣ 4'!$Z$53,IF(MAX([1]Βοηθητικό!$E$53:$J$53)=MAX([1]Βοηθητικό!$E$1:$J$1)-3,'[1]ΣΤΟΙΧΕΙΑ ΕΤΟΥΣ 3'!$Z$53,IF(MAX([1]Βοηθητικό!$E$53:$J$53)=MAX([1]Βοηθητικό!$E$1:$J$1)-4,'[1]ΣΤΟΙΧΕΙΑ ΕΤΟΥΣ 2'!$Z$53,IF(MAX([1]Βοηθητικό!$E$53:$J$53)=MAX([1]Βοηθητικό!$E$1:$J$1)-5,'[1]ΣΤΟΙΧΕΙΑ ΕΤΟΥΣ 1'!$Z$53,""))))))</f>
        <v>844867</v>
      </c>
    </row>
    <row r="4026" spans="1:4" x14ac:dyDescent="0.25">
      <c r="A4026" s="1"/>
      <c r="B4026" s="8"/>
      <c r="C4026" s="18"/>
      <c r="D4026" s="9"/>
    </row>
    <row r="4027" spans="1:4" x14ac:dyDescent="0.25">
      <c r="A4027" s="3" t="s">
        <v>186</v>
      </c>
      <c r="B4027" s="8"/>
      <c r="C4027" s="18"/>
      <c r="D4027" s="9"/>
    </row>
    <row r="4028" spans="1:4" x14ac:dyDescent="0.25">
      <c r="A4028" s="1" t="s">
        <v>26</v>
      </c>
      <c r="B4028" s="6">
        <f>IF(MAX([1]Βοηθητικό!$E$53:$J$53)-2=MAX([1]Βοηθητικό!$E$1:$J$1)-2,'[1]ΣΤΟΙΧΕΙΑ ΕΤΟΥΣ 4'!$AA$53,IF(MAX([1]Βοηθητικό!$E$53:$J$53)-2=MAX([1]Βοηθητικό!$E$1:$J$1)-3,'[1]ΣΤΟΙΧΕΙΑ ΕΤΟΥΣ 3'!$AA$53,IF(MAX([1]Βοηθητικό!$E$53:$J$53)-2=MAX([1]Βοηθητικό!$E$1:$J$1)-4,'[1]ΣΤΟΙΧΕΙΑ ΕΤΟΥΣ 2'!$AA$53,IF(MAX([1]Βοηθητικό!$E$53:$J$53)-2=MAX([1]Βοηθητικό!$E$1:$J$1)-5,'[1]ΣΤΟΙΧΕΙΑ ΕΤΟΥΣ 1'!$AA$53,""))))</f>
        <v>624773</v>
      </c>
      <c r="C4028" s="6">
        <f>IF(MAX([1]Βοηθητικό!$E$53:$J$53)-1=MAX([1]Βοηθητικό!$E$1:$J$1)-1,'[1]ΣΤΟΙΧΕΙΑ ΕΤΟΥΣ 5'!$AA$53,IF(MAX([1]Βοηθητικό!$E$53:$J$53)-1=MAX([1]Βοηθητικό!$E$1:$J$1)-2,'[1]ΣΤΟΙΧΕΙΑ ΕΤΟΥΣ 4'!$AA$53,IF(MAX([1]Βοηθητικό!$E$53:$J$53)-1=MAX([1]Βοηθητικό!$E$1:$J$1)-3,'[1]ΣΤΟΙΧΕΙΑ ΕΤΟΥΣ 3'!$AA$53,IF(MAX([1]Βοηθητικό!$E$53:$J$53)-1=MAX([1]Βοηθητικό!$E$1:$J$1)-4,'[1]ΣΤΟΙΧΕΙΑ ΕΤΟΥΣ 2'!$AA$53,IF(MAX([1]Βοηθητικό!$E$53:$J$53)-1=MAX([1]Βοηθητικό!$E$1:$J$1)-5,'[1]ΣΤΟΙΧΕΙΑ ΕΤΟΥΣ 1'!$AA$53,"")))))</f>
        <v>676224</v>
      </c>
      <c r="D4028" s="7">
        <f>IF(MAX([1]Βοηθητικό!$E$53:$J$53)=MAX([1]Βοηθητικό!$E$1:$J$1),'[1]ΣΤΟΙΧΕΙΑ ΕΤΟΥΣ 6'!$AA$53,IF(MAX([1]Βοηθητικό!$E$53:$J$53)=MAX([1]Βοηθητικό!$E$1:$J$1)-1,'[1]ΣΤΟΙΧΕΙΑ ΕΤΟΥΣ 5'!$AA$53,IF(MAX([1]Βοηθητικό!$E$53:$J$53)=MAX([1]Βοηθητικό!$E$1:$J$1)-2,'[1]ΣΤΟΙΧΕΙΑ ΕΤΟΥΣ 4'!$AA$53,IF(MAX([1]Βοηθητικό!$E$53:$J$53)=MAX([1]Βοηθητικό!$E$1:$J$1)-3,'[1]ΣΤΟΙΧΕΙΑ ΕΤΟΥΣ 3'!$AA$53,IF(MAX([1]Βοηθητικό!$E$53:$J$53)=MAX([1]Βοηθητικό!$E$1:$J$1)-4,'[1]ΣΤΟΙΧΕΙΑ ΕΤΟΥΣ 2'!$AA$53,IF(MAX([1]Βοηθητικό!$E$53:$J$53)=MAX([1]Βοηθητικό!$E$1:$J$1)-5,'[1]ΣΤΟΙΧΕΙΑ ΕΤΟΥΣ 1'!$AA$53,""))))))</f>
        <v>692595</v>
      </c>
    </row>
    <row r="4029" spans="1:4" x14ac:dyDescent="0.25">
      <c r="A4029" s="1" t="s">
        <v>27</v>
      </c>
      <c r="B4029" s="6">
        <f>IF(MAX([1]Βοηθητικό!$E$53:$J$53)-2=MAX([1]Βοηθητικό!$E$1:$J$1)-2,'[1]ΣΤΟΙΧΕΙΑ ΕΤΟΥΣ 4'!$AB$53,IF(MAX([1]Βοηθητικό!$E$53:$J$53)-2=MAX([1]Βοηθητικό!$E$1:$J$1)-3,'[1]ΣΤΟΙΧΕΙΑ ΕΤΟΥΣ 3'!$AB$53,IF(MAX([1]Βοηθητικό!$E$53:$J$53)-2=MAX([1]Βοηθητικό!$E$1:$J$1)-4,'[1]ΣΤΟΙΧΕΙΑ ΕΤΟΥΣ 2'!$AB$53,IF(MAX([1]Βοηθητικό!$E$53:$J$53)-2=MAX([1]Βοηθητικό!$E$1:$J$1)-5,'[1]ΣΤΟΙΧΕΙΑ ΕΤΟΥΣ 1'!$AB$53,""))))</f>
        <v>600000</v>
      </c>
      <c r="C4029" s="6">
        <f>IF(MAX([1]Βοηθητικό!$E$53:$J$53)-1=MAX([1]Βοηθητικό!$E$1:$J$1)-1,'[1]ΣΤΟΙΧΕΙΑ ΕΤΟΥΣ 5'!$AB$53,IF(MAX([1]Βοηθητικό!$E$53:$J$53)-1=MAX([1]Βοηθητικό!$E$1:$J$1)-2,'[1]ΣΤΟΙΧΕΙΑ ΕΤΟΥΣ 4'!$AB$53,IF(MAX([1]Βοηθητικό!$E$53:$J$53)-1=MAX([1]Βοηθητικό!$E$1:$J$1)-3,'[1]ΣΤΟΙΧΕΙΑ ΕΤΟΥΣ 3'!$AB$53,IF(MAX([1]Βοηθητικό!$E$53:$J$53)-1=MAX([1]Βοηθητικό!$E$1:$J$1)-4,'[1]ΣΤΟΙΧΕΙΑ ΕΤΟΥΣ 2'!$AB$53,IF(MAX([1]Βοηθητικό!$E$53:$J$53)-1=MAX([1]Βοηθητικό!$E$1:$J$1)-5,'[1]ΣΤΟΙΧΕΙΑ ΕΤΟΥΣ 1'!$AB$53,"")))))</f>
        <v>600000</v>
      </c>
      <c r="D4029" s="7">
        <f>IF(MAX([1]Βοηθητικό!$E$53:$J$53)=MAX([1]Βοηθητικό!$E$1:$J$1),'[1]ΣΤΟΙΧΕΙΑ ΕΤΟΥΣ 6'!$AB$53,IF(MAX([1]Βοηθητικό!$E$53:$J$53)=MAX([1]Βοηθητικό!$E$1:$J$1)-1,'[1]ΣΤΟΙΧΕΙΑ ΕΤΟΥΣ 5'!$AB$53,IF(MAX([1]Βοηθητικό!$E$53:$J$53)=MAX([1]Βοηθητικό!$E$1:$J$1)-2,'[1]ΣΤΟΙΧΕΙΑ ΕΤΟΥΣ 4'!$AB$53,IF(MAX([1]Βοηθητικό!$E$53:$J$53)=MAX([1]Βοηθητικό!$E$1:$J$1)-3,'[1]ΣΤΟΙΧΕΙΑ ΕΤΟΥΣ 3'!$AB$53,IF(MAX([1]Βοηθητικό!$E$53:$J$53)=MAX([1]Βοηθητικό!$E$1:$J$1)-4,'[1]ΣΤΟΙΧΕΙΑ ΕΤΟΥΣ 2'!$AB$53,IF(MAX([1]Βοηθητικό!$E$53:$J$53)=MAX([1]Βοηθητικό!$E$1:$J$1)-5,'[1]ΣΤΟΙΧΕΙΑ ΕΤΟΥΣ 1'!$AB$53,""))))))</f>
        <v>600000</v>
      </c>
    </row>
    <row r="4030" spans="1:4" x14ac:dyDescent="0.25">
      <c r="A4030" s="1" t="s">
        <v>28</v>
      </c>
      <c r="B4030" s="6">
        <f>IF(MAX([1]Βοηθητικό!$E$53:$J$53)-2=MAX([1]Βοηθητικό!$E$1:$J$1)-2,'[1]ΣΤΟΙΧΕΙΑ ΕΤΟΥΣ 4'!$AC$53,IF(MAX([1]Βοηθητικό!$E$53:$J$53)-2=MAX([1]Βοηθητικό!$E$1:$J$1)-3,'[1]ΣΤΟΙΧΕΙΑ ΕΤΟΥΣ 3'!$AC$53,IF(MAX([1]Βοηθητικό!$E$53:$J$53)-2=MAX([1]Βοηθητικό!$E$1:$J$1)-4,'[1]ΣΤΟΙΧΕΙΑ ΕΤΟΥΣ 2'!$AC$53,IF(MAX([1]Βοηθητικό!$E$53:$J$53)-2=MAX([1]Βοηθητικό!$E$1:$J$1)-5,'[1]ΣΤΟΙΧΕΙΑ ΕΤΟΥΣ 1'!$AC$53,""))))</f>
        <v>1239</v>
      </c>
      <c r="C4030" s="6">
        <f>IF(MAX([1]Βοηθητικό!$E$53:$J$53)-1=MAX([1]Βοηθητικό!$E$1:$J$1)-1,'[1]ΣΤΟΙΧΕΙΑ ΕΤΟΥΣ 5'!$AC$53,IF(MAX([1]Βοηθητικό!$E$53:$J$53)-1=MAX([1]Βοηθητικό!$E$1:$J$1)-2,'[1]ΣΤΟΙΧΕΙΑ ΕΤΟΥΣ 4'!$AC$53,IF(MAX([1]Βοηθητικό!$E$53:$J$53)-1=MAX([1]Βοηθητικό!$E$1:$J$1)-3,'[1]ΣΤΟΙΧΕΙΑ ΕΤΟΥΣ 3'!$AC$53,IF(MAX([1]Βοηθητικό!$E$53:$J$53)-1=MAX([1]Βοηθητικό!$E$1:$J$1)-4,'[1]ΣΤΟΙΧΕΙΑ ΕΤΟΥΣ 2'!$AC$53,IF(MAX([1]Βοηθητικό!$E$53:$J$53)-1=MAX([1]Βοηθητικό!$E$1:$J$1)-5,'[1]ΣΤΟΙΧΕΙΑ ΕΤΟΥΣ 1'!$AC$53,"")))))</f>
        <v>3811</v>
      </c>
      <c r="D4030" s="7">
        <f>IF(MAX([1]Βοηθητικό!$E$53:$J$53)=MAX([1]Βοηθητικό!$E$1:$J$1),'[1]ΣΤΟΙΧΕΙΑ ΕΤΟΥΣ 6'!$AC$53,IF(MAX([1]Βοηθητικό!$E$53:$J$53)=MAX([1]Βοηθητικό!$E$1:$J$1)-1,'[1]ΣΤΟΙΧΕΙΑ ΕΤΟΥΣ 5'!$AC$53,IF(MAX([1]Βοηθητικό!$E$53:$J$53)=MAX([1]Βοηθητικό!$E$1:$J$1)-2,'[1]ΣΤΟΙΧΕΙΑ ΕΤΟΥΣ 4'!$AC$53,IF(MAX([1]Βοηθητικό!$E$53:$J$53)=MAX([1]Βοηθητικό!$E$1:$J$1)-3,'[1]ΣΤΟΙΧΕΙΑ ΕΤΟΥΣ 3'!$AC$53,IF(MAX([1]Βοηθητικό!$E$53:$J$53)=MAX([1]Βοηθητικό!$E$1:$J$1)-4,'[1]ΣΤΟΙΧΕΙΑ ΕΤΟΥΣ 2'!$AC$53,IF(MAX([1]Βοηθητικό!$E$53:$J$53)=MAX([1]Βοηθητικό!$E$1:$J$1)-5,'[1]ΣΤΟΙΧΕΙΑ ΕΤΟΥΣ 1'!$AC$53,""))))))</f>
        <v>5880</v>
      </c>
    </row>
    <row r="4031" spans="1:4" x14ac:dyDescent="0.25">
      <c r="A4031" s="1" t="s">
        <v>29</v>
      </c>
      <c r="B4031" s="6">
        <f>IF(MAX([1]Βοηθητικό!$E$53:$J$53)-2=MAX([1]Βοηθητικό!$E$1:$J$1)-2,'[1]ΣΤΟΙΧΕΙΑ ΕΤΟΥΣ 4'!$AD$53,IF(MAX([1]Βοηθητικό!$E$53:$J$53)-2=MAX([1]Βοηθητικό!$E$1:$J$1)-3,'[1]ΣΤΟΙΧΕΙΑ ΕΤΟΥΣ 3'!$AD$53,IF(MAX([1]Βοηθητικό!$E$53:$J$53)-2=MAX([1]Βοηθητικό!$E$1:$J$1)-4,'[1]ΣΤΟΙΧΕΙΑ ΕΤΟΥΣ 2'!$AD$53,IF(MAX([1]Βοηθητικό!$E$53:$J$53)-2=MAX([1]Βοηθητικό!$E$1:$J$1)-5,'[1]ΣΤΟΙΧΕΙΑ ΕΤΟΥΣ 1'!$AD$53,""))))</f>
        <v>23534</v>
      </c>
      <c r="C4031" s="6">
        <f>IF(MAX([1]Βοηθητικό!$E$53:$J$53)-1=MAX([1]Βοηθητικό!$E$1:$J$1)-1,'[1]ΣΤΟΙΧΕΙΑ ΕΤΟΥΣ 5'!$AD$53,IF(MAX([1]Βοηθητικό!$E$53:$J$53)-1=MAX([1]Βοηθητικό!$E$1:$J$1)-2,'[1]ΣΤΟΙΧΕΙΑ ΕΤΟΥΣ 4'!$AD$53,IF(MAX([1]Βοηθητικό!$E$53:$J$53)-1=MAX([1]Βοηθητικό!$E$1:$J$1)-3,'[1]ΣΤΟΙΧΕΙΑ ΕΤΟΥΣ 3'!$AD$53,IF(MAX([1]Βοηθητικό!$E$53:$J$53)-1=MAX([1]Βοηθητικό!$E$1:$J$1)-4,'[1]ΣΤΟΙΧΕΙΑ ΕΤΟΥΣ 2'!$AD$53,IF(MAX([1]Βοηθητικό!$E$53:$J$53)-1=MAX([1]Βοηθητικό!$E$1:$J$1)-5,'[1]ΣΤΟΙΧΕΙΑ ΕΤΟΥΣ 1'!$AD$53,"")))))</f>
        <v>72413</v>
      </c>
      <c r="D4031" s="7">
        <f>IF(MAX([1]Βοηθητικό!$E$53:$J$53)=MAX([1]Βοηθητικό!$E$1:$J$1),'[1]ΣΤΟΙΧΕΙΑ ΕΤΟΥΣ 6'!$AD$53,IF(MAX([1]Βοηθητικό!$E$53:$J$53)=MAX([1]Βοηθητικό!$E$1:$J$1)-1,'[1]ΣΤΟΙΧΕΙΑ ΕΤΟΥΣ 5'!$AD$53,IF(MAX([1]Βοηθητικό!$E$53:$J$53)=MAX([1]Βοηθητικό!$E$1:$J$1)-2,'[1]ΣΤΟΙΧΕΙΑ ΕΤΟΥΣ 4'!$AD$53,IF(MAX([1]Βοηθητικό!$E$53:$J$53)=MAX([1]Βοηθητικό!$E$1:$J$1)-3,'[1]ΣΤΟΙΧΕΙΑ ΕΤΟΥΣ 3'!$AD$53,IF(MAX([1]Βοηθητικό!$E$53:$J$53)=MAX([1]Βοηθητικό!$E$1:$J$1)-4,'[1]ΣΤΟΙΧΕΙΑ ΕΤΟΥΣ 2'!$AD$53,IF(MAX([1]Βοηθητικό!$E$53:$J$53)=MAX([1]Βοηθητικό!$E$1:$J$1)-5,'[1]ΣΤΟΙΧΕΙΑ ΕΤΟΥΣ 1'!$AD$53,""))))))</f>
        <v>86715</v>
      </c>
    </row>
    <row r="4032" spans="1:4" x14ac:dyDescent="0.25">
      <c r="A4032" s="1" t="s">
        <v>30</v>
      </c>
      <c r="B4032" s="6">
        <f>IF(MAX([1]Βοηθητικό!$E$53:$J$53)-2=MAX([1]Βοηθητικό!$E$1:$J$1)-2,'[1]ΣΤΟΙΧΕΙΑ ΕΤΟΥΣ 4'!$AE$53,IF(MAX([1]Βοηθητικό!$E$53:$J$53)-2=MAX([1]Βοηθητικό!$E$1:$J$1)-3,'[1]ΣΤΟΙΧΕΙΑ ΕΤΟΥΣ 3'!$AE$53,IF(MAX([1]Βοηθητικό!$E$53:$J$53)-2=MAX([1]Βοηθητικό!$E$1:$J$1)-4,'[1]ΣΤΟΙΧΕΙΑ ΕΤΟΥΣ 2'!$AE$53,IF(MAX([1]Βοηθητικό!$E$53:$J$53)-2=MAX([1]Βοηθητικό!$E$1:$J$1)-5,'[1]ΣΤΟΙΧΕΙΑ ΕΤΟΥΣ 1'!$AE$53,""))))</f>
        <v>0</v>
      </c>
      <c r="C4032" s="6">
        <f>IF(MAX([1]Βοηθητικό!$E$53:$J$53)-1=MAX([1]Βοηθητικό!$E$1:$J$1)-1,'[1]ΣΤΟΙΧΕΙΑ ΕΤΟΥΣ 5'!$AE$53,IF(MAX([1]Βοηθητικό!$E$53:$J$53)-1=MAX([1]Βοηθητικό!$E$1:$J$1)-2,'[1]ΣΤΟΙΧΕΙΑ ΕΤΟΥΣ 4'!$AE$53,IF(MAX([1]Βοηθητικό!$E$53:$J$53)-1=MAX([1]Βοηθητικό!$E$1:$J$1)-3,'[1]ΣΤΟΙΧΕΙΑ ΕΤΟΥΣ 3'!$AE$53,IF(MAX([1]Βοηθητικό!$E$53:$J$53)-1=MAX([1]Βοηθητικό!$E$1:$J$1)-4,'[1]ΣΤΟΙΧΕΙΑ ΕΤΟΥΣ 2'!$AE$53,IF(MAX([1]Βοηθητικό!$E$53:$J$53)-1=MAX([1]Βοηθητικό!$E$1:$J$1)-5,'[1]ΣΤΟΙΧΕΙΑ ΕΤΟΥΣ 1'!$AE$53,"")))))</f>
        <v>0</v>
      </c>
      <c r="D4032" s="7">
        <f>IF(MAX([1]Βοηθητικό!$E$53:$J$53)=MAX([1]Βοηθητικό!$E$1:$J$1),'[1]ΣΤΟΙΧΕΙΑ ΕΤΟΥΣ 6'!$AE$53,IF(MAX([1]Βοηθητικό!$E$53:$J$53)=MAX([1]Βοηθητικό!$E$1:$J$1)-1,'[1]ΣΤΟΙΧΕΙΑ ΕΤΟΥΣ 5'!$AE$53,IF(MAX([1]Βοηθητικό!$E$53:$J$53)=MAX([1]Βοηθητικό!$E$1:$J$1)-2,'[1]ΣΤΟΙΧΕΙΑ ΕΤΟΥΣ 4'!$AE$53,IF(MAX([1]Βοηθητικό!$E$53:$J$53)=MAX([1]Βοηθητικό!$E$1:$J$1)-3,'[1]ΣΤΟΙΧΕΙΑ ΕΤΟΥΣ 3'!$AE$53,IF(MAX([1]Βοηθητικό!$E$53:$J$53)=MAX([1]Βοηθητικό!$E$1:$J$1)-4,'[1]ΣΤΟΙΧΕΙΑ ΕΤΟΥΣ 2'!$AE$53,IF(MAX([1]Βοηθητικό!$E$53:$J$53)=MAX([1]Βοηθητικό!$E$1:$J$1)-5,'[1]ΣΤΟΙΧΕΙΑ ΕΤΟΥΣ 1'!$AE$53,""))))))</f>
        <v>0</v>
      </c>
    </row>
    <row r="4033" spans="1:4" x14ac:dyDescent="0.25">
      <c r="A4033" s="1" t="s">
        <v>61</v>
      </c>
      <c r="B4033" s="6">
        <f>IF(MAX([1]Βοηθητικό!$E$53:$J$53)-2=MAX([1]Βοηθητικό!$E$1:$J$1)-2,'[1]ΣΤΟΙΧΕΙΑ ΕΤΟΥΣ 4'!$BJ$53,IF(MAX([1]Βοηθητικό!$E$53:$J$53)-2=MAX([1]Βοηθητικό!$E$1:$J$1)-3,'[1]ΣΤΟΙΧΕΙΑ ΕΤΟΥΣ 3'!$BJ$53,IF(MAX([1]Βοηθητικό!$E$53:$J$53)-2=MAX([1]Βοηθητικό!$E$1:$J$1)-4,'[1]ΣΤΟΙΧΕΙΑ ΕΤΟΥΣ 2'!$BJ$53,IF(MAX([1]Βοηθητικό!$E$53:$J$53)-2=MAX([1]Βοηθητικό!$E$1:$J$1)-5,'[1]ΣΤΟΙΧΕΙΑ ΕΤΟΥΣ 1'!$BJ$53,""))))</f>
        <v>0</v>
      </c>
      <c r="C4033" s="6">
        <f>IF(MAX([1]Βοηθητικό!$E$53:$J$53)-1=MAX([1]Βοηθητικό!$E$1:$J$1)-1,'[1]ΣΤΟΙΧΕΙΑ ΕΤΟΥΣ 5'!$BJ$53,IF(MAX([1]Βοηθητικό!$E$53:$J$53)-1=MAX([1]Βοηθητικό!$E$1:$J$1)-2,'[1]ΣΤΟΙΧΕΙΑ ΕΤΟΥΣ 4'!$BJ$53,IF(MAX([1]Βοηθητικό!$E$53:$J$53)-1=MAX([1]Βοηθητικό!$E$1:$J$1)-3,'[1]ΣΤΟΙΧΕΙΑ ΕΤΟΥΣ 3'!$BJ$53,IF(MAX([1]Βοηθητικό!$E$53:$J$53)-1=MAX([1]Βοηθητικό!$E$1:$J$1)-4,'[1]ΣΤΟΙΧΕΙΑ ΕΤΟΥΣ 2'!$BJ$53,IF(MAX([1]Βοηθητικό!$E$53:$J$53)-1=MAX([1]Βοηθητικό!$E$1:$J$1)-5,'[1]ΣΤΟΙΧΕΙΑ ΕΤΟΥΣ 1'!$BJ$53,"")))))</f>
        <v>0</v>
      </c>
      <c r="D4033" s="7">
        <f>IF(MAX([1]Βοηθητικό!$E$53:$J$53)=MAX([1]Βοηθητικό!$E$1:$J$1),'[1]ΣΤΟΙΧΕΙΑ ΕΤΟΥΣ 6'!$BJ$53,IF(MAX([1]Βοηθητικό!$E$53:$J$53)=MAX([1]Βοηθητικό!$E$1:$J$1)-1,'[1]ΣΤΟΙΧΕΙΑ ΕΤΟΥΣ 5'!$BJ$53,IF(MAX([1]Βοηθητικό!$E$53:$J$53)=MAX([1]Βοηθητικό!$E$1:$J$1)-2,'[1]ΣΤΟΙΧΕΙΑ ΕΤΟΥΣ 4'!$BJ$53,IF(MAX([1]Βοηθητικό!$E$53:$J$53)=MAX([1]Βοηθητικό!$E$1:$J$1)-3,'[1]ΣΤΟΙΧΕΙΑ ΕΤΟΥΣ 3'!$BJ$53,IF(MAX([1]Βοηθητικό!$E$53:$J$53)=MAX([1]Βοηθητικό!$E$1:$J$1)-4,'[1]ΣΤΟΙΧΕΙΑ ΕΤΟΥΣ 2'!$BJ$53,IF(MAX([1]Βοηθητικό!$E$53:$J$53)=MAX([1]Βοηθητικό!$E$1:$J$1)-5,'[1]ΣΤΟΙΧΕΙΑ ΕΤΟΥΣ 1'!$BJ$53,""))))))</f>
        <v>0</v>
      </c>
    </row>
    <row r="4034" spans="1:4" x14ac:dyDescent="0.25">
      <c r="A4034" s="1" t="s">
        <v>62</v>
      </c>
      <c r="B4034" s="6">
        <f>IF(MAX([1]Βοηθητικό!$E$53:$J$53)-2=MAX([1]Βοηθητικό!$E$1:$J$1)-2,'[1]ΣΤΟΙΧΕΙΑ ΕΤΟΥΣ 4'!$BK$53,IF(MAX([1]Βοηθητικό!$E$53:$J$53)-2=MAX([1]Βοηθητικό!$E$1:$J$1)-3,'[1]ΣΤΟΙΧΕΙΑ ΕΤΟΥΣ 3'!$BK$53,IF(MAX([1]Βοηθητικό!$E$53:$J$53)-2=MAX([1]Βοηθητικό!$E$1:$J$1)-4,'[1]ΣΤΟΙΧΕΙΑ ΕΤΟΥΣ 2'!$BK$53,IF(MAX([1]Βοηθητικό!$E$53:$J$53)-2=MAX([1]Βοηθητικό!$E$1:$J$1)-5,'[1]ΣΤΟΙΧΕΙΑ ΕΤΟΥΣ 1'!$BK$53,""))))</f>
        <v>0</v>
      </c>
      <c r="C4034" s="6">
        <f>IF(MAX([1]Βοηθητικό!$E$53:$J$53)-1=MAX([1]Βοηθητικό!$E$1:$J$1)-1,'[1]ΣΤΟΙΧΕΙΑ ΕΤΟΥΣ 5'!$BK$53,IF(MAX([1]Βοηθητικό!$E$53:$J$53)-1=MAX([1]Βοηθητικό!$E$1:$J$1)-2,'[1]ΣΤΟΙΧΕΙΑ ΕΤΟΥΣ 4'!$BK$53,IF(MAX([1]Βοηθητικό!$E$53:$J$53)-1=MAX([1]Βοηθητικό!$E$1:$J$1)-3,'[1]ΣΤΟΙΧΕΙΑ ΕΤΟΥΣ 3'!$BK$53,IF(MAX([1]Βοηθητικό!$E$53:$J$53)-1=MAX([1]Βοηθητικό!$E$1:$J$1)-4,'[1]ΣΤΟΙΧΕΙΑ ΕΤΟΥΣ 2'!$BK$53,IF(MAX([1]Βοηθητικό!$E$53:$J$53)-1=MAX([1]Βοηθητικό!$E$1:$J$1)-5,'[1]ΣΤΟΙΧΕΙΑ ΕΤΟΥΣ 1'!$BK$53,"")))))</f>
        <v>0</v>
      </c>
      <c r="D4034" s="7">
        <f>IF(MAX([1]Βοηθητικό!$E$53:$J$53)=MAX([1]Βοηθητικό!$E$1:$J$1),'[1]ΣΤΟΙΧΕΙΑ ΕΤΟΥΣ 6'!$BK$53,IF(MAX([1]Βοηθητικό!$E$53:$J$53)=MAX([1]Βοηθητικό!$E$1:$J$1)-1,'[1]ΣΤΟΙΧΕΙΑ ΕΤΟΥΣ 5'!$BK$53,IF(MAX([1]Βοηθητικό!$E$53:$J$53)=MAX([1]Βοηθητικό!$E$1:$J$1)-2,'[1]ΣΤΟΙΧΕΙΑ ΕΤΟΥΣ 4'!$BK$53,IF(MAX([1]Βοηθητικό!$E$53:$J$53)=MAX([1]Βοηθητικό!$E$1:$J$1)-3,'[1]ΣΤΟΙΧΕΙΑ ΕΤΟΥΣ 3'!$BK$53,IF(MAX([1]Βοηθητικό!$E$53:$J$53)=MAX([1]Βοηθητικό!$E$1:$J$1)-4,'[1]ΣΤΟΙΧΕΙΑ ΕΤΟΥΣ 2'!$BK$53,IF(MAX([1]Βοηθητικό!$E$53:$J$53)=MAX([1]Βοηθητικό!$E$1:$J$1)-5,'[1]ΣΤΟΙΧΕΙΑ ΕΤΟΥΣ 1'!$BK$53,""))))))</f>
        <v>0</v>
      </c>
    </row>
    <row r="4035" spans="1:4" x14ac:dyDescent="0.25">
      <c r="A4035" s="1" t="s">
        <v>31</v>
      </c>
      <c r="B4035" s="6">
        <f>IF(MAX([1]Βοηθητικό!$E$53:$J$53)-2=MAX([1]Βοηθητικό!$E$1:$J$1)-2,'[1]ΣΤΟΙΧΕΙΑ ΕΤΟΥΣ 4'!$AF$53,IF(MAX([1]Βοηθητικό!$E$53:$J$53)-2=MAX([1]Βοηθητικό!$E$1:$J$1)-3,'[1]ΣΤΟΙΧΕΙΑ ΕΤΟΥΣ 3'!$AF$53,IF(MAX([1]Βοηθητικό!$E$53:$J$53)-2=MAX([1]Βοηθητικό!$E$1:$J$1)-4,'[1]ΣΤΟΙΧΕΙΑ ΕΤΟΥΣ 2'!$AF$53,IF(MAX([1]Βοηθητικό!$E$53:$J$53)-2=MAX([1]Βοηθητικό!$E$1:$J$1)-5,'[1]ΣΤΟΙΧΕΙΑ ΕΤΟΥΣ 1'!$AF$53,""))))</f>
        <v>198370</v>
      </c>
      <c r="C4035" s="6">
        <f>IF(MAX([1]Βοηθητικό!$E$53:$J$53)-1=MAX([1]Βοηθητικό!$E$1:$J$1)-1,'[1]ΣΤΟΙΧΕΙΑ ΕΤΟΥΣ 5'!$AF$53,IF(MAX([1]Βοηθητικό!$E$53:$J$53)-1=MAX([1]Βοηθητικό!$E$1:$J$1)-2,'[1]ΣΤΟΙΧΕΙΑ ΕΤΟΥΣ 4'!$AF$53,IF(MAX([1]Βοηθητικό!$E$53:$J$53)-1=MAX([1]Βοηθητικό!$E$1:$J$1)-3,'[1]ΣΤΟΙΧΕΙΑ ΕΤΟΥΣ 3'!$AF$53,IF(MAX([1]Βοηθητικό!$E$53:$J$53)-1=MAX([1]Βοηθητικό!$E$1:$J$1)-4,'[1]ΣΤΟΙΧΕΙΑ ΕΤΟΥΣ 2'!$AF$53,IF(MAX([1]Βοηθητικό!$E$53:$J$53)-1=MAX([1]Βοηθητικό!$E$1:$J$1)-5,'[1]ΣΤΟΙΧΕΙΑ ΕΤΟΥΣ 1'!$AF$53,"")))))</f>
        <v>169941</v>
      </c>
      <c r="D4035" s="7">
        <f>IF(MAX([1]Βοηθητικό!$E$53:$J$53)=MAX([1]Βοηθητικό!$E$1:$J$1),'[1]ΣΤΟΙΧΕΙΑ ΕΤΟΥΣ 6'!$AF$53,IF(MAX([1]Βοηθητικό!$E$53:$J$53)=MAX([1]Βοηθητικό!$E$1:$J$1)-1,'[1]ΣΤΟΙΧΕΙΑ ΕΤΟΥΣ 5'!$AF$53,IF(MAX([1]Βοηθητικό!$E$53:$J$53)=MAX([1]Βοηθητικό!$E$1:$J$1)-2,'[1]ΣΤΟΙΧΕΙΑ ΕΤΟΥΣ 4'!$AF$53,IF(MAX([1]Βοηθητικό!$E$53:$J$53)=MAX([1]Βοηθητικό!$E$1:$J$1)-3,'[1]ΣΤΟΙΧΕΙΑ ΕΤΟΥΣ 3'!$AF$53,IF(MAX([1]Βοηθητικό!$E$53:$J$53)=MAX([1]Βοηθητικό!$E$1:$J$1)-4,'[1]ΣΤΟΙΧΕΙΑ ΕΤΟΥΣ 2'!$AF$53,IF(MAX([1]Βοηθητικό!$E$53:$J$53)=MAX([1]Βοηθητικό!$E$1:$J$1)-5,'[1]ΣΤΟΙΧΕΙΑ ΕΤΟΥΣ 1'!$AF$53,""))))))</f>
        <v>152273</v>
      </c>
    </row>
    <row r="4036" spans="1:4" x14ac:dyDescent="0.25">
      <c r="A4036" s="1" t="s">
        <v>187</v>
      </c>
      <c r="B4036" s="6">
        <f>IF(MAX([1]Βοηθητικό!$E$53:$J$53)-2=MAX([1]Βοηθητικό!$E$1:$J$1)-2,'[1]ΣΤΟΙΧΕΙΑ ΕΤΟΥΣ 4'!$AG$53,IF(MAX([1]Βοηθητικό!$E$53:$J$53)-2=MAX([1]Βοηθητικό!$E$1:$J$1)-3,'[1]ΣΤΟΙΧΕΙΑ ΕΤΟΥΣ 3'!$AG$53,IF(MAX([1]Βοηθητικό!$E$53:$J$53)-2=MAX([1]Βοηθητικό!$E$1:$J$1)-4,'[1]ΣΤΟΙΧΕΙΑ ΕΤΟΥΣ 2'!$AG$53,IF(MAX([1]Βοηθητικό!$E$53:$J$53)-2=MAX([1]Βοηθητικό!$E$1:$J$1)-5,'[1]ΣΤΟΙΧΕΙΑ ΕΤΟΥΣ 1'!$AG$53,""))))</f>
        <v>0</v>
      </c>
      <c r="C4036" s="6">
        <f>IF(MAX([1]Βοηθητικό!$E$53:$J$53)-1=MAX([1]Βοηθητικό!$E$1:$J$1)-1,'[1]ΣΤΟΙΧΕΙΑ ΕΤΟΥΣ 5'!$AG$53,IF(MAX([1]Βοηθητικό!$E$53:$J$53)-1=MAX([1]Βοηθητικό!$E$1:$J$1)-2,'[1]ΣΤΟΙΧΕΙΑ ΕΤΟΥΣ 4'!$AG$53,IF(MAX([1]Βοηθητικό!$E$53:$J$53)-1=MAX([1]Βοηθητικό!$E$1:$J$1)-3,'[1]ΣΤΟΙΧΕΙΑ ΕΤΟΥΣ 3'!$AG$53,IF(MAX([1]Βοηθητικό!$E$53:$J$53)-1=MAX([1]Βοηθητικό!$E$1:$J$1)-4,'[1]ΣΤΟΙΧΕΙΑ ΕΤΟΥΣ 2'!$AG$53,IF(MAX([1]Βοηθητικό!$E$53:$J$53)-1=MAX([1]Βοηθητικό!$E$1:$J$1)-5,'[1]ΣΤΟΙΧΕΙΑ ΕΤΟΥΣ 1'!$AG$53,"")))))</f>
        <v>0</v>
      </c>
      <c r="D4036" s="7">
        <f>IF(MAX([1]Βοηθητικό!$E$53:$J$53)=MAX([1]Βοηθητικό!$E$1:$J$1),'[1]ΣΤΟΙΧΕΙΑ ΕΤΟΥΣ 6'!$AG$53,IF(MAX([1]Βοηθητικό!$E$53:$J$53)=MAX([1]Βοηθητικό!$E$1:$J$1)-1,'[1]ΣΤΟΙΧΕΙΑ ΕΤΟΥΣ 5'!$AG$53,IF(MAX([1]Βοηθητικό!$E$53:$J$53)=MAX([1]Βοηθητικό!$E$1:$J$1)-2,'[1]ΣΤΟΙΧΕΙΑ ΕΤΟΥΣ 4'!$AG$53,IF(MAX([1]Βοηθητικό!$E$53:$J$53)=MAX([1]Βοηθητικό!$E$1:$J$1)-3,'[1]ΣΤΟΙΧΕΙΑ ΕΤΟΥΣ 3'!$AG$53,IF(MAX([1]Βοηθητικό!$E$53:$J$53)=MAX([1]Βοηθητικό!$E$1:$J$1)-4,'[1]ΣΤΟΙΧΕΙΑ ΕΤΟΥΣ 2'!$AG$53,IF(MAX([1]Βοηθητικό!$E$53:$J$53)=MAX([1]Βοηθητικό!$E$1:$J$1)-5,'[1]ΣΤΟΙΧΕΙΑ ΕΤΟΥΣ 1'!$AG$53,""))))))</f>
        <v>0</v>
      </c>
    </row>
    <row r="4037" spans="1:4" x14ac:dyDescent="0.25">
      <c r="A4037" s="1" t="s">
        <v>188</v>
      </c>
      <c r="B4037" s="6">
        <f>IF(MAX([1]Βοηθητικό!$E$53:$J$53)-2=MAX([1]Βοηθητικό!$E$1:$J$1)-2,'[1]ΣΤΟΙΧΕΙΑ ΕΤΟΥΣ 4'!$AH$53,IF(MAX([1]Βοηθητικό!$E$53:$J$53)-2=MAX([1]Βοηθητικό!$E$1:$J$1)-3,'[1]ΣΤΟΙΧΕΙΑ ΕΤΟΥΣ 3'!$AH$53,IF(MAX([1]Βοηθητικό!$E$53:$J$53)-2=MAX([1]Βοηθητικό!$E$1:$J$1)-4,'[1]ΣΤΟΙΧΕΙΑ ΕΤΟΥΣ 2'!$AH$53,IF(MAX([1]Βοηθητικό!$E$53:$J$53)-2=MAX([1]Βοηθητικό!$E$1:$J$1)-5,'[1]ΣΤΟΙΧΕΙΑ ΕΤΟΥΣ 1'!$AH$53,""))))</f>
        <v>109188</v>
      </c>
      <c r="C4037" s="6">
        <f>IF(MAX([1]Βοηθητικό!$E$53:$J$53)-1=MAX([1]Βοηθητικό!$E$1:$J$1)-1,'[1]ΣΤΟΙΧΕΙΑ ΕΤΟΥΣ 5'!$AH$53,IF(MAX([1]Βοηθητικό!$E$53:$J$53)-1=MAX([1]Βοηθητικό!$E$1:$J$1)-2,'[1]ΣΤΟΙΧΕΙΑ ΕΤΟΥΣ 4'!$AH$53,IF(MAX([1]Βοηθητικό!$E$53:$J$53)-1=MAX([1]Βοηθητικό!$E$1:$J$1)-3,'[1]ΣΤΟΙΧΕΙΑ ΕΤΟΥΣ 3'!$AH$53,IF(MAX([1]Βοηθητικό!$E$53:$J$53)-1=MAX([1]Βοηθητικό!$E$1:$J$1)-4,'[1]ΣΤΟΙΧΕΙΑ ΕΤΟΥΣ 2'!$AH$53,IF(MAX([1]Βοηθητικό!$E$53:$J$53)-1=MAX([1]Βοηθητικό!$E$1:$J$1)-5,'[1]ΣΤΟΙΧΕΙΑ ΕΤΟΥΣ 1'!$AH$53,"")))))</f>
        <v>71158</v>
      </c>
      <c r="D4037" s="7">
        <f>IF(MAX([1]Βοηθητικό!$E$53:$J$53)=MAX([1]Βοηθητικό!$E$1:$J$1),'[1]ΣΤΟΙΧΕΙΑ ΕΤΟΥΣ 6'!$AH$53,IF(MAX([1]Βοηθητικό!$E$53:$J$53)=MAX([1]Βοηθητικό!$E$1:$J$1)-1,'[1]ΣΤΟΙΧΕΙΑ ΕΤΟΥΣ 5'!$AH$53,IF(MAX([1]Βοηθητικό!$E$53:$J$53)=MAX([1]Βοηθητικό!$E$1:$J$1)-2,'[1]ΣΤΟΙΧΕΙΑ ΕΤΟΥΣ 4'!$AH$53,IF(MAX([1]Βοηθητικό!$E$53:$J$53)=MAX([1]Βοηθητικό!$E$1:$J$1)-3,'[1]ΣΤΟΙΧΕΙΑ ΕΤΟΥΣ 3'!$AH$53,IF(MAX([1]Βοηθητικό!$E$53:$J$53)=MAX([1]Βοηθητικό!$E$1:$J$1)-4,'[1]ΣΤΟΙΧΕΙΑ ΕΤΟΥΣ 2'!$AH$53,IF(MAX([1]Βοηθητικό!$E$53:$J$53)=MAX([1]Βοηθητικό!$E$1:$J$1)-5,'[1]ΣΤΟΙΧΕΙΑ ΕΤΟΥΣ 1'!$AH$53,""))))))</f>
        <v>79906</v>
      </c>
    </row>
    <row r="4038" spans="1:4" x14ac:dyDescent="0.25">
      <c r="A4038" s="1" t="s">
        <v>189</v>
      </c>
      <c r="B4038" s="6">
        <f>IF(MAX([1]Βοηθητικό!$E$53:$J$53)-2=MAX([1]Βοηθητικό!$E$1:$J$1)-2,'[1]ΣΤΟΙΧΕΙΑ ΕΤΟΥΣ 4'!$AI$53,IF(MAX([1]Βοηθητικό!$E$53:$J$53)-2=MAX([1]Βοηθητικό!$E$1:$J$1)-3,'[1]ΣΤΟΙΧΕΙΑ ΕΤΟΥΣ 3'!$AI$53,IF(MAX([1]Βοηθητικό!$E$53:$J$53)-2=MAX([1]Βοηθητικό!$E$1:$J$1)-4,'[1]ΣΤΟΙΧΕΙΑ ΕΤΟΥΣ 2'!$AI$53,IF(MAX([1]Βοηθητικό!$E$53:$J$53)-2=MAX([1]Βοηθητικό!$E$1:$J$1)-5,'[1]ΣΤΟΙΧΕΙΑ ΕΤΟΥΣ 1'!$AI$53,""))))</f>
        <v>0</v>
      </c>
      <c r="C4038" s="6">
        <f>IF(MAX([1]Βοηθητικό!$E$53:$J$53)-1=MAX([1]Βοηθητικό!$E$1:$J$1)-1,'[1]ΣΤΟΙΧΕΙΑ ΕΤΟΥΣ 5'!$AI$53,IF(MAX([1]Βοηθητικό!$E$53:$J$53)-1=MAX([1]Βοηθητικό!$E$1:$J$1)-2,'[1]ΣΤΟΙΧΕΙΑ ΕΤΟΥΣ 4'!$AI$53,IF(MAX([1]Βοηθητικό!$E$53:$J$53)-1=MAX([1]Βοηθητικό!$E$1:$J$1)-3,'[1]ΣΤΟΙΧΕΙΑ ΕΤΟΥΣ 3'!$AI$53,IF(MAX([1]Βοηθητικό!$E$53:$J$53)-1=MAX([1]Βοηθητικό!$E$1:$J$1)-4,'[1]ΣΤΟΙΧΕΙΑ ΕΤΟΥΣ 2'!$AI$53,IF(MAX([1]Βοηθητικό!$E$53:$J$53)-1=MAX([1]Βοηθητικό!$E$1:$J$1)-5,'[1]ΣΤΟΙΧΕΙΑ ΕΤΟΥΣ 1'!$AI$53,"")))))</f>
        <v>0</v>
      </c>
      <c r="D4038" s="7">
        <f>IF(MAX([1]Βοηθητικό!$E$53:$J$53)=MAX([1]Βοηθητικό!$E$1:$J$1),'[1]ΣΤΟΙΧΕΙΑ ΕΤΟΥΣ 6'!$AI$53,IF(MAX([1]Βοηθητικό!$E$53:$J$53)=MAX([1]Βοηθητικό!$E$1:$J$1)-1,'[1]ΣΤΟΙΧΕΙΑ ΕΤΟΥΣ 5'!$AI$53,IF(MAX([1]Βοηθητικό!$E$53:$J$53)=MAX([1]Βοηθητικό!$E$1:$J$1)-2,'[1]ΣΤΟΙΧΕΙΑ ΕΤΟΥΣ 4'!$AI$53,IF(MAX([1]Βοηθητικό!$E$53:$J$53)=MAX([1]Βοηθητικό!$E$1:$J$1)-3,'[1]ΣΤΟΙΧΕΙΑ ΕΤΟΥΣ 3'!$AI$53,IF(MAX([1]Βοηθητικό!$E$53:$J$53)=MAX([1]Βοηθητικό!$E$1:$J$1)-4,'[1]ΣΤΟΙΧΕΙΑ ΕΤΟΥΣ 2'!$AI$53,IF(MAX([1]Βοηθητικό!$E$53:$J$53)=MAX([1]Βοηθητικό!$E$1:$J$1)-5,'[1]ΣΤΟΙΧΕΙΑ ΕΤΟΥΣ 1'!$AI$53,""))))))</f>
        <v>0</v>
      </c>
    </row>
    <row r="4039" spans="1:4" x14ac:dyDescent="0.25">
      <c r="A4039" s="1" t="s">
        <v>36</v>
      </c>
      <c r="B4039" s="6">
        <f>IF(MAX([1]Βοηθητικό!$E$53:$J$53)-2=MAX([1]Βοηθητικό!$E$1:$J$1)-2,'[1]ΣΤΟΙΧΕΙΑ ΕΤΟΥΣ 4'!$AK$53,IF(MAX([1]Βοηθητικό!$E$53:$J$53)-2=MAX([1]Βοηθητικό!$E$1:$J$1)-3,'[1]ΣΤΟΙΧΕΙΑ ΕΤΟΥΣ 3'!$AK$53,IF(MAX([1]Βοηθητικό!$E$53:$J$53)-2=MAX([1]Βοηθητικό!$E$1:$J$1)-4,'[1]ΣΤΟΙΧΕΙΑ ΕΤΟΥΣ 2'!$AK$53,IF(MAX([1]Βοηθητικό!$E$53:$J$53)-2=MAX([1]Βοηθητικό!$E$1:$J$1)-5,'[1]ΣΤΟΙΧΕΙΑ ΕΤΟΥΣ 1'!$AK$53,""))))</f>
        <v>89182</v>
      </c>
      <c r="C4039" s="6">
        <f>IF(MAX([1]Βοηθητικό!$E$53:$J$53)-1=MAX([1]Βοηθητικό!$E$1:$J$1)-1,'[1]ΣΤΟΙΧΕΙΑ ΕΤΟΥΣ 5'!$AK$53,IF(MAX([1]Βοηθητικό!$E$53:$J$53)-1=MAX([1]Βοηθητικό!$E$1:$J$1)-2,'[1]ΣΤΟΙΧΕΙΑ ΕΤΟΥΣ 4'!$AK$53,IF(MAX([1]Βοηθητικό!$E$53:$J$53)-1=MAX([1]Βοηθητικό!$E$1:$J$1)-3,'[1]ΣΤΟΙΧΕΙΑ ΕΤΟΥΣ 3'!$AK$53,IF(MAX([1]Βοηθητικό!$E$53:$J$53)-1=MAX([1]Βοηθητικό!$E$1:$J$1)-4,'[1]ΣΤΟΙΧΕΙΑ ΕΤΟΥΣ 2'!$AK$53,IF(MAX([1]Βοηθητικό!$E$53:$J$53)-1=MAX([1]Βοηθητικό!$E$1:$J$1)-5,'[1]ΣΤΟΙΧΕΙΑ ΕΤΟΥΣ 1'!$AK$53,"")))))</f>
        <v>98783</v>
      </c>
      <c r="D4039" s="7">
        <f>IF(MAX([1]Βοηθητικό!$E$53:$J$53)=MAX([1]Βοηθητικό!$E$1:$J$1),'[1]ΣΤΟΙΧΕΙΑ ΕΤΟΥΣ 6'!$AK$53,IF(MAX([1]Βοηθητικό!$E$53:$J$53)=MAX([1]Βοηθητικό!$E$1:$J$1)-1,'[1]ΣΤΟΙΧΕΙΑ ΕΤΟΥΣ 5'!$AK$53,IF(MAX([1]Βοηθητικό!$E$53:$J$53)=MAX([1]Βοηθητικό!$E$1:$J$1)-2,'[1]ΣΤΟΙΧΕΙΑ ΕΤΟΥΣ 4'!$AK$53,IF(MAX([1]Βοηθητικό!$E$53:$J$53)=MAX([1]Βοηθητικό!$E$1:$J$1)-3,'[1]ΣΤΟΙΧΕΙΑ ΕΤΟΥΣ 3'!$AK$53,IF(MAX([1]Βοηθητικό!$E$53:$J$53)=MAX([1]Βοηθητικό!$E$1:$J$1)-4,'[1]ΣΤΟΙΧΕΙΑ ΕΤΟΥΣ 2'!$AK$53,IF(MAX([1]Βοηθητικό!$E$53:$J$53)=MAX([1]Βοηθητικό!$E$1:$J$1)-5,'[1]ΣΤΟΙΧΕΙΑ ΕΤΟΥΣ 1'!$AK$53,""))))))</f>
        <v>72367</v>
      </c>
    </row>
    <row r="4040" spans="1:4" x14ac:dyDescent="0.25">
      <c r="A4040" s="1" t="s">
        <v>37</v>
      </c>
      <c r="B4040" s="6">
        <f>IF(MAX([1]Βοηθητικό!$E$53:$J$53)-2=MAX([1]Βοηθητικό!$E$1:$J$1)-2,'[1]ΣΤΟΙΧΕΙΑ ΕΤΟΥΣ 4'!$AL$53,IF(MAX([1]Βοηθητικό!$E$53:$J$53)-2=MAX([1]Βοηθητικό!$E$1:$J$1)-3,'[1]ΣΤΟΙΧΕΙΑ ΕΤΟΥΣ 3'!$AL$53,IF(MAX([1]Βοηθητικό!$E$53:$J$53)-2=MAX([1]Βοηθητικό!$E$1:$J$1)-4,'[1]ΣΤΟΙΧΕΙΑ ΕΤΟΥΣ 2'!$AL$53,IF(MAX([1]Βοηθητικό!$E$53:$J$53)-2=MAX([1]Βοηθητικό!$E$1:$J$1)-5,'[1]ΣΤΟΙΧΕΙΑ ΕΤΟΥΣ 1'!$AL$53,""))))</f>
        <v>823143</v>
      </c>
      <c r="C4040" s="6">
        <f>IF(MAX([1]Βοηθητικό!$E$53:$J$53)-1=MAX([1]Βοηθητικό!$E$1:$J$1)-1,'[1]ΣΤΟΙΧΕΙΑ ΕΤΟΥΣ 5'!$AL$53,IF(MAX([1]Βοηθητικό!$E$53:$J$53)-1=MAX([1]Βοηθητικό!$E$1:$J$1)-2,'[1]ΣΤΟΙΧΕΙΑ ΕΤΟΥΣ 4'!$AL$53,IF(MAX([1]Βοηθητικό!$E$53:$J$53)-1=MAX([1]Βοηθητικό!$E$1:$J$1)-3,'[1]ΣΤΟΙΧΕΙΑ ΕΤΟΥΣ 3'!$AL$53,IF(MAX([1]Βοηθητικό!$E$53:$J$53)-1=MAX([1]Βοηθητικό!$E$1:$J$1)-4,'[1]ΣΤΟΙΧΕΙΑ ΕΤΟΥΣ 2'!$AL$53,IF(MAX([1]Βοηθητικό!$E$53:$J$53)-1=MAX([1]Βοηθητικό!$E$1:$J$1)-5,'[1]ΣΤΟΙΧΕΙΑ ΕΤΟΥΣ 1'!$AL$53,"")))))</f>
        <v>846165</v>
      </c>
      <c r="D4040" s="7">
        <f>IF(MAX([1]Βοηθητικό!$E$53:$J$53)=MAX([1]Βοηθητικό!$E$1:$J$1),'[1]ΣΤΟΙΧΕΙΑ ΕΤΟΥΣ 6'!$AL$53,IF(MAX([1]Βοηθητικό!$E$53:$J$53)=MAX([1]Βοηθητικό!$E$1:$J$1)-1,'[1]ΣΤΟΙΧΕΙΑ ΕΤΟΥΣ 5'!$AL$53,IF(MAX([1]Βοηθητικό!$E$53:$J$53)=MAX([1]Βοηθητικό!$E$1:$J$1)-2,'[1]ΣΤΟΙΧΕΙΑ ΕΤΟΥΣ 4'!$AL$53,IF(MAX([1]Βοηθητικό!$E$53:$J$53)=MAX([1]Βοηθητικό!$E$1:$J$1)-3,'[1]ΣΤΟΙΧΕΙΑ ΕΤΟΥΣ 3'!$AL$53,IF(MAX([1]Βοηθητικό!$E$53:$J$53)=MAX([1]Βοηθητικό!$E$1:$J$1)-4,'[1]ΣΤΟΙΧΕΙΑ ΕΤΟΥΣ 2'!$AL$53,IF(MAX([1]Βοηθητικό!$E$53:$J$53)=MAX([1]Βοηθητικό!$E$1:$J$1)-5,'[1]ΣΤΟΙΧΕΙΑ ΕΤΟΥΣ 1'!$AL$53,""))))))</f>
        <v>844867</v>
      </c>
    </row>
    <row r="4041" spans="1:4" x14ac:dyDescent="0.25">
      <c r="A4041" s="1"/>
      <c r="B4041" s="4" t="str">
        <f>IF(MAX([1]Βοηθητικό!$E$53:$J$53)-2=MAX([1]Βοηθητικό!$E$1:$J$1)-2,LEFT('[1]ΣΤΟΙΧΕΙΑ ΕΤΟΥΣ 4'!$F$53,10),IF(MAX([1]Βοηθητικό!$E$53:$J$53)-2=MAX([1]Βοηθητικό!$E$1:$J$1)-3,LEFT('[1]ΣΤΟΙΧΕΙΑ ΕΤΟΥΣ 3'!$F$53,10),IF(MAX([1]Βοηθητικό!$E$53:$J$53)-2=MAX([1]Βοηθητικό!$E$1:$J$1)-4,LEFT('[1]ΣΤΟΙΧΕΙΑ ΕΤΟΥΣ 2'!$F$53,10),IF(MAX([1]Βοηθητικό!$E$53:$J$53)-2=MAX([1]Βοηθητικό!$E$1:$J$1)-5,LEFT('[1]ΣΤΟΙΧΕΙΑ ΕΤΟΥΣ 1'!$F$53,10),""))))</f>
        <v>01/01/2017</v>
      </c>
      <c r="C4041" s="17" t="str">
        <f>IF(MAX([1]Βοηθητικό!$E$53:$J$53)-1=MAX([1]Βοηθητικό!$E$1:$J$1)-1,LEFT('[1]ΣΤΟΙΧΕΙΑ ΕΤΟΥΣ 5'!$F$53,10),IF(MAX([1]Βοηθητικό!$E$53:$J$53)-1=MAX([1]Βοηθητικό!$E$1:$J$1)-2,LEFT('[1]ΣΤΟΙΧΕΙΑ ΕΤΟΥΣ 4'!$F$53,10),IF(MAX([1]Βοηθητικό!$E$53:$J$53)-1=MAX([1]Βοηθητικό!$E$1:$J$1)-3,LEFT('[1]ΣΤΟΙΧΕΙΑ ΕΤΟΥΣ 3'!$F$53,10),IF(MAX([1]Βοηθητικό!$E$53:$J$53)-1=MAX([1]Βοηθητικό!$E$1:$J$1)-4,LEFT('[1]ΣΤΟΙΧΕΙΑ ΕΤΟΥΣ 2'!$F$53,10),IF(MAX([1]Βοηθητικό!$E$53:$J$53)-1=MAX([1]Βοηθητικό!$E$1:$J$1)-5,LEFT('[1]ΣΤΟΙΧΕΙΑ ΕΤΟΥΣ 1'!$F$53,10),"")))))</f>
        <v>01/01/2018</v>
      </c>
      <c r="D4041" s="5" t="str">
        <f>IF(MAX([1]Βοηθητικό!$E$53:$J$53)=MAX([1]Βοηθητικό!$E$1:$J$1),LEFT('[1]ΣΤΟΙΧΕΙΑ ΕΤΟΥΣ 6'!$F$53,10),IF(MAX([1]Βοηθητικό!$E$53:$J$53)=MAX([1]Βοηθητικό!$E$1:$J$1)-1,LEFT('[1]ΣΤΟΙΧΕΙΑ ΕΤΟΥΣ 5'!$F$53,10),IF(MAX([1]Βοηθητικό!$E$53:$J$53)=MAX([1]Βοηθητικό!$E$1:$J$1)-2,LEFT('[1]ΣΤΟΙΧΕΙΑ ΕΤΟΥΣ 4'!$F$53,10),IF(MAX([1]Βοηθητικό!$E$53:$J$53)=MAX([1]Βοηθητικό!$E$1:$J$1)-3,LEFT('[1]ΣΤΟΙΧΕΙΑ ΕΤΟΥΣ 3'!$F$53,10),IF(MAX([1]Βοηθητικό!$E$53:$J$53)=MAX([1]Βοηθητικό!$E$1:$J$1)-4,LEFT('[1]ΣΤΟΙΧΕΙΑ ΕΤΟΥΣ 2'!$F$53,10),IF(MAX([1]Βοηθητικό!$E$53:$J$53)=MAX([1]Βοηθητικό!$E$1:$J$1)-5,LEFT('[1]ΣΤΟΙΧΕΙΑ ΕΤΟΥΣ 1'!$F$53,10),""))))))</f>
        <v>01/01/2019</v>
      </c>
    </row>
    <row r="4042" spans="1:4" x14ac:dyDescent="0.25">
      <c r="A4042" s="3" t="s">
        <v>190</v>
      </c>
      <c r="B4042" s="4" t="str">
        <f>IF(MAX([1]Βοηθητικό!$E$53:$J$53)-2=MAX([1]Βοηθητικό!$E$1:$J$1)-2,RIGHT('[1]ΣΤΟΙΧΕΙΑ ΕΤΟΥΣ 4'!$F$53,10),IF(MAX([1]Βοηθητικό!$E$53:$J$53)-2=MAX([1]Βοηθητικό!$E$1:$J$1)-3,RIGHT('[1]ΣΤΟΙΧΕΙΑ ΕΤΟΥΣ 3'!$F$53,10),IF(MAX([1]Βοηθητικό!$E$53:$J$53)-2=MAX([1]Βοηθητικό!$E$1:$J$1)-4,RIGHT('[1]ΣΤΟΙΧΕΙΑ ΕΤΟΥΣ 2'!$F$53,10),IF(MAX([1]Βοηθητικό!$E$53:$J$53)-2=MAX([1]Βοηθητικό!$E$1:$J$1)-5,RIGHT('[1]ΣΤΟΙΧΕΙΑ ΕΤΟΥΣ 1'!$F$53,10),""))))</f>
        <v>31/12/2017</v>
      </c>
      <c r="C4042" s="17" t="str">
        <f>IF(MAX([1]Βοηθητικό!$E$53:$J$53)-1=MAX([1]Βοηθητικό!$E$1:$J$1)-1,RIGHT('[1]ΣΤΟΙΧΕΙΑ ΕΤΟΥΣ 5'!$F$53,10),IF(MAX([1]Βοηθητικό!$E$53:$J$53)-1=MAX([1]Βοηθητικό!$E$1:$J$1)-2,RIGHT('[1]ΣΤΟΙΧΕΙΑ ΕΤΟΥΣ 4'!$F$53,10),IF(MAX([1]Βοηθητικό!$E$53:$J$53)-1=MAX([1]Βοηθητικό!$E$1:$J$1)-3,RIGHT('[1]ΣΤΟΙΧΕΙΑ ΕΤΟΥΣ 3'!$F$53,10),IF(MAX([1]Βοηθητικό!$E$53:$J$53)-1=MAX([1]Βοηθητικό!$E$1:$J$1)-4,RIGHT('[1]ΣΤΟΙΧΕΙΑ ΕΤΟΥΣ 2'!$F$53,10),IF(MAX([1]Βοηθητικό!$E$53:$J$53)-1=MAX([1]Βοηθητικό!$E$1:$J$1)-5,RIGHT('[1]ΣΤΟΙΧΕΙΑ ΕΤΟΥΣ 1'!$F$53,10),"")))))</f>
        <v>31/12/2018</v>
      </c>
      <c r="D4042" s="5" t="str">
        <f>IF(MAX([1]Βοηθητικό!$E$53:$J$53)=MAX([1]Βοηθητικό!$E$1:$J$1),RIGHT('[1]ΣΤΟΙΧΕΙΑ ΕΤΟΥΣ 6'!$F$53,10),IF(MAX([1]Βοηθητικό!$E$53:$J$53)=MAX([1]Βοηθητικό!$E$1:$J$1)-1,RIGHT('[1]ΣΤΟΙΧΕΙΑ ΕΤΟΥΣ 5'!$F$53,10),IF(MAX([1]Βοηθητικό!$E$53:$J$53)=MAX([1]Βοηθητικό!$E$1:$J$1)-2,RIGHT('[1]ΣΤΟΙΧΕΙΑ ΕΤΟΥΣ 4'!$F$53,10),IF(MAX([1]Βοηθητικό!$E$53:$J$53)=MAX([1]Βοηθητικό!$E$1:$J$1)-3,RIGHT('[1]ΣΤΟΙΧΕΙΑ ΕΤΟΥΣ 3'!$F$53,10),IF(MAX([1]Βοηθητικό!$E$53:$J$53)=MAX([1]Βοηθητικό!$E$1:$J$1)-4,RIGHT('[1]ΣΤΟΙΧΕΙΑ ΕΤΟΥΣ 2'!$F$53,10),IF(MAX([1]Βοηθητικό!$E$53:$J$53)=MAX([1]Βοηθητικό!$E$1:$J$1)-5,RIGHT('[1]ΣΤΟΙΧΕΙΑ ΕΤΟΥΣ 1'!$F$53,10),""))))))</f>
        <v>31/12/2019</v>
      </c>
    </row>
    <row r="4043" spans="1:4" x14ac:dyDescent="0.25">
      <c r="A4043" s="1" t="s">
        <v>39</v>
      </c>
      <c r="B4043" s="6">
        <f>IF(MAX([1]Βοηθητικό!$E$53:$J$53)-2=MAX([1]Βοηθητικό!$E$1:$J$1)-2,'[1]ΣΤΟΙΧΕΙΑ ΕΤΟΥΣ 4'!$AN$53,IF(MAX([1]Βοηθητικό!$E$53:$J$53)-2=MAX([1]Βοηθητικό!$E$1:$J$1)-3,'[1]ΣΤΟΙΧΕΙΑ ΕΤΟΥΣ 3'!$AN$53,IF(MAX([1]Βοηθητικό!$E$53:$J$53)-2=MAX([1]Βοηθητικό!$E$1:$J$1)-4,'[1]ΣΤΟΙΧΕΙΑ ΕΤΟΥΣ 2'!$AN$53,IF(MAX([1]Βοηθητικό!$E$53:$J$53)-2=MAX([1]Βοηθητικό!$E$1:$J$1)-5,'[1]ΣΤΟΙΧΕΙΑ ΕΤΟΥΣ 1'!$AN$53,""))))</f>
        <v>1033354</v>
      </c>
      <c r="C4043" s="6">
        <f>IF(MAX([1]Βοηθητικό!$E$53:$J$53)-1=MAX([1]Βοηθητικό!$E$1:$J$1)-1,'[1]ΣΤΟΙΧΕΙΑ ΕΤΟΥΣ 5'!$AN$53,IF(MAX([1]Βοηθητικό!$E$53:$J$53)-1=MAX([1]Βοηθητικό!$E$1:$J$1)-2,'[1]ΣΤΟΙΧΕΙΑ ΕΤΟΥΣ 4'!$AN$53,IF(MAX([1]Βοηθητικό!$E$53:$J$53)-1=MAX([1]Βοηθητικό!$E$1:$J$1)-3,'[1]ΣΤΟΙΧΕΙΑ ΕΤΟΥΣ 3'!$AN$53,IF(MAX([1]Βοηθητικό!$E$53:$J$53)-1=MAX([1]Βοηθητικό!$E$1:$J$1)-4,'[1]ΣΤΟΙΧΕΙΑ ΕΤΟΥΣ 2'!$AN$53,IF(MAX([1]Βοηθητικό!$E$53:$J$53)-1=MAX([1]Βοηθητικό!$E$1:$J$1)-5,'[1]ΣΤΟΙΧΕΙΑ ΕΤΟΥΣ 1'!$AN$53,"")))))</f>
        <v>1045063</v>
      </c>
      <c r="D4043" s="7">
        <f>IF(MAX([1]Βοηθητικό!$E$53:$J$53)=MAX([1]Βοηθητικό!$E$1:$J$1),'[1]ΣΤΟΙΧΕΙΑ ΕΤΟΥΣ 6'!$AN$53,IF(MAX([1]Βοηθητικό!$E$53:$J$53)=MAX([1]Βοηθητικό!$E$1:$J$1)-1,'[1]ΣΤΟΙΧΕΙΑ ΕΤΟΥΣ 5'!$AN$53,IF(MAX([1]Βοηθητικό!$E$53:$J$53)=MAX([1]Βοηθητικό!$E$1:$J$1)-2,'[1]ΣΤΟΙΧΕΙΑ ΕΤΟΥΣ 4'!$AN$53,IF(MAX([1]Βοηθητικό!$E$53:$J$53)=MAX([1]Βοηθητικό!$E$1:$J$1)-3,'[1]ΣΤΟΙΧΕΙΑ ΕΤΟΥΣ 3'!$AN$53,IF(MAX([1]Βοηθητικό!$E$53:$J$53)=MAX([1]Βοηθητικό!$E$1:$J$1)-4,'[1]ΣΤΟΙΧΕΙΑ ΕΤΟΥΣ 2'!$AN$53,IF(MAX([1]Βοηθητικό!$E$53:$J$53)=MAX([1]Βοηθητικό!$E$1:$J$1)-5,'[1]ΣΤΟΙΧΕΙΑ ΕΤΟΥΣ 1'!$AN$53,""))))))</f>
        <v>928403</v>
      </c>
    </row>
    <row r="4044" spans="1:4" x14ac:dyDescent="0.25">
      <c r="A4044" s="1" t="s">
        <v>40</v>
      </c>
      <c r="B4044" s="6">
        <f>IF(MAX([1]Βοηθητικό!$E$53:$J$53)-2=MAX([1]Βοηθητικό!$E$1:$J$1)-2,'[1]ΣΤΟΙΧΕΙΑ ΕΤΟΥΣ 4'!$AO$53,IF(MAX([1]Βοηθητικό!$E$53:$J$53)-2=MAX([1]Βοηθητικό!$E$1:$J$1)-3,'[1]ΣΤΟΙΧΕΙΑ ΕΤΟΥΣ 3'!$AO$53,IF(MAX([1]Βοηθητικό!$E$53:$J$53)-2=MAX([1]Βοηθητικό!$E$1:$J$1)-4,'[1]ΣΤΟΙΧΕΙΑ ΕΤΟΥΣ 2'!$AO$53,IF(MAX([1]Βοηθητικό!$E$53:$J$53)-2=MAX([1]Βοηθητικό!$E$1:$J$1)-5,'[1]ΣΤΟΙΧΕΙΑ ΕΤΟΥΣ 1'!$AO$53,""))))</f>
        <v>634635</v>
      </c>
      <c r="C4044" s="6">
        <f>IF(MAX([1]Βοηθητικό!$E$53:$J$53)-1=MAX([1]Βοηθητικό!$E$1:$J$1)-1,'[1]ΣΤΟΙΧΕΙΑ ΕΤΟΥΣ 5'!$AO$53,IF(MAX([1]Βοηθητικό!$E$53:$J$53)-1=MAX([1]Βοηθητικό!$E$1:$J$1)-2,'[1]ΣΤΟΙΧΕΙΑ ΕΤΟΥΣ 4'!$AO$53,IF(MAX([1]Βοηθητικό!$E$53:$J$53)-1=MAX([1]Βοηθητικό!$E$1:$J$1)-3,'[1]ΣΤΟΙΧΕΙΑ ΕΤΟΥΣ 3'!$AO$53,IF(MAX([1]Βοηθητικό!$E$53:$J$53)-1=MAX([1]Βοηθητικό!$E$1:$J$1)-4,'[1]ΣΤΟΙΧΕΙΑ ΕΤΟΥΣ 2'!$AO$53,IF(MAX([1]Βοηθητικό!$E$53:$J$53)-1=MAX([1]Βοηθητικό!$E$1:$J$1)-5,'[1]ΣΤΟΙΧΕΙΑ ΕΤΟΥΣ 1'!$AO$53,"")))))</f>
        <v>633033</v>
      </c>
      <c r="D4044" s="7">
        <f>IF(MAX([1]Βοηθητικό!$E$53:$J$53)=MAX([1]Βοηθητικό!$E$1:$J$1),'[1]ΣΤΟΙΧΕΙΑ ΕΤΟΥΣ 6'!$AO$53,IF(MAX([1]Βοηθητικό!$E$53:$J$53)=MAX([1]Βοηθητικό!$E$1:$J$1)-1,'[1]ΣΤΟΙΧΕΙΑ ΕΤΟΥΣ 5'!$AO$53,IF(MAX([1]Βοηθητικό!$E$53:$J$53)=MAX([1]Βοηθητικό!$E$1:$J$1)-2,'[1]ΣΤΟΙΧΕΙΑ ΕΤΟΥΣ 4'!$AO$53,IF(MAX([1]Βοηθητικό!$E$53:$J$53)=MAX([1]Βοηθητικό!$E$1:$J$1)-3,'[1]ΣΤΟΙΧΕΙΑ ΕΤΟΥΣ 3'!$AO$53,IF(MAX([1]Βοηθητικό!$E$53:$J$53)=MAX([1]Βοηθητικό!$E$1:$J$1)-4,'[1]ΣΤΟΙΧΕΙΑ ΕΤΟΥΣ 2'!$AO$53,IF(MAX([1]Βοηθητικό!$E$53:$J$53)=MAX([1]Βοηθητικό!$E$1:$J$1)-5,'[1]ΣΤΟΙΧΕΙΑ ΕΤΟΥΣ 1'!$AO$53,""))))))</f>
        <v>569384</v>
      </c>
    </row>
    <row r="4045" spans="1:4" x14ac:dyDescent="0.25">
      <c r="A4045" s="1" t="s">
        <v>41</v>
      </c>
      <c r="B4045" s="6">
        <f>IF(MAX([1]Βοηθητικό!$E$53:$J$53)-2=MAX([1]Βοηθητικό!$E$1:$J$1)-2,'[1]ΣΤΟΙΧΕΙΑ ΕΤΟΥΣ 4'!$AP$53,IF(MAX([1]Βοηθητικό!$E$53:$J$53)-2=MAX([1]Βοηθητικό!$E$1:$J$1)-3,'[1]ΣΤΟΙΧΕΙΑ ΕΤΟΥΣ 3'!$AP$53,IF(MAX([1]Βοηθητικό!$E$53:$J$53)-2=MAX([1]Βοηθητικό!$E$1:$J$1)-4,'[1]ΣΤΟΙΧΕΙΑ ΕΤΟΥΣ 2'!$AP$53,IF(MAX([1]Βοηθητικό!$E$53:$J$53)-2=MAX([1]Βοηθητικό!$E$1:$J$1)-5,'[1]ΣΤΟΙΧΕΙΑ ΕΤΟΥΣ 1'!$AP$53,""))))</f>
        <v>398719</v>
      </c>
      <c r="C4045" s="6">
        <f>IF(MAX([1]Βοηθητικό!$E$53:$J$53)-1=MAX([1]Βοηθητικό!$E$1:$J$1)-1,'[1]ΣΤΟΙΧΕΙΑ ΕΤΟΥΣ 5'!$AP$53,IF(MAX([1]Βοηθητικό!$E$53:$J$53)-1=MAX([1]Βοηθητικό!$E$1:$J$1)-2,'[1]ΣΤΟΙΧΕΙΑ ΕΤΟΥΣ 4'!$AP$53,IF(MAX([1]Βοηθητικό!$E$53:$J$53)-1=MAX([1]Βοηθητικό!$E$1:$J$1)-3,'[1]ΣΤΟΙΧΕΙΑ ΕΤΟΥΣ 3'!$AP$53,IF(MAX([1]Βοηθητικό!$E$53:$J$53)-1=MAX([1]Βοηθητικό!$E$1:$J$1)-4,'[1]ΣΤΟΙΧΕΙΑ ΕΤΟΥΣ 2'!$AP$53,IF(MAX([1]Βοηθητικό!$E$53:$J$53)-1=MAX([1]Βοηθητικό!$E$1:$J$1)-5,'[1]ΣΤΟΙΧΕΙΑ ΕΤΟΥΣ 1'!$AP$53,"")))))</f>
        <v>412030</v>
      </c>
      <c r="D4045" s="7">
        <f>IF(MAX([1]Βοηθητικό!$E$53:$J$53)=MAX([1]Βοηθητικό!$E$1:$J$1),'[1]ΣΤΟΙΧΕΙΑ ΕΤΟΥΣ 6'!$AP$53,IF(MAX([1]Βοηθητικό!$E$53:$J$53)=MAX([1]Βοηθητικό!$E$1:$J$1)-1,'[1]ΣΤΟΙΧΕΙΑ ΕΤΟΥΣ 5'!$AP$53,IF(MAX([1]Βοηθητικό!$E$53:$J$53)=MAX([1]Βοηθητικό!$E$1:$J$1)-2,'[1]ΣΤΟΙΧΕΙΑ ΕΤΟΥΣ 4'!$AP$53,IF(MAX([1]Βοηθητικό!$E$53:$J$53)=MAX([1]Βοηθητικό!$E$1:$J$1)-3,'[1]ΣΤΟΙΧΕΙΑ ΕΤΟΥΣ 3'!$AP$53,IF(MAX([1]Βοηθητικό!$E$53:$J$53)=MAX([1]Βοηθητικό!$E$1:$J$1)-4,'[1]ΣΤΟΙΧΕΙΑ ΕΤΟΥΣ 2'!$AP$53,IF(MAX([1]Βοηθητικό!$E$53:$J$53)=MAX([1]Βοηθητικό!$E$1:$J$1)-5,'[1]ΣΤΟΙΧΕΙΑ ΕΤΟΥΣ 1'!$AP$53,""))))))</f>
        <v>359019</v>
      </c>
    </row>
    <row r="4046" spans="1:4" x14ac:dyDescent="0.25">
      <c r="A4046" s="1" t="s">
        <v>42</v>
      </c>
      <c r="B4046" s="6">
        <f>IF(MAX([1]Βοηθητικό!$E$53:$J$53)-2=MAX([1]Βοηθητικό!$E$1:$J$1)-2,'[1]ΣΤΟΙΧΕΙΑ ΕΤΟΥΣ 4'!$AQ$53,IF(MAX([1]Βοηθητικό!$E$53:$J$53)-2=MAX([1]Βοηθητικό!$E$1:$J$1)-3,'[1]ΣΤΟΙΧΕΙΑ ΕΤΟΥΣ 3'!$AQ$53,IF(MAX([1]Βοηθητικό!$E$53:$J$53)-2=MAX([1]Βοηθητικό!$E$1:$J$1)-4,'[1]ΣΤΟΙΧΕΙΑ ΕΤΟΥΣ 2'!$AQ$53,IF(MAX([1]Βοηθητικό!$E$53:$J$53)-2=MAX([1]Βοηθητικό!$E$1:$J$1)-5,'[1]ΣΤΟΙΧΕΙΑ ΕΤΟΥΣ 1'!$AQ$53,""))))</f>
        <v>638</v>
      </c>
      <c r="C4046" s="6">
        <f>IF(MAX([1]Βοηθητικό!$E$53:$J$53)-1=MAX([1]Βοηθητικό!$E$1:$J$1)-1,'[1]ΣΤΟΙΧΕΙΑ ΕΤΟΥΣ 5'!$AQ$53,IF(MAX([1]Βοηθητικό!$E$53:$J$53)-1=MAX([1]Βοηθητικό!$E$1:$J$1)-2,'[1]ΣΤΟΙΧΕΙΑ ΕΤΟΥΣ 4'!$AQ$53,IF(MAX([1]Βοηθητικό!$E$53:$J$53)-1=MAX([1]Βοηθητικό!$E$1:$J$1)-3,'[1]ΣΤΟΙΧΕΙΑ ΕΤΟΥΣ 3'!$AQ$53,IF(MAX([1]Βοηθητικό!$E$53:$J$53)-1=MAX([1]Βοηθητικό!$E$1:$J$1)-4,'[1]ΣΤΟΙΧΕΙΑ ΕΤΟΥΣ 2'!$AQ$53,IF(MAX([1]Βοηθητικό!$E$53:$J$53)-1=MAX([1]Βοηθητικό!$E$1:$J$1)-5,'[1]ΣΤΟΙΧΕΙΑ ΕΤΟΥΣ 1'!$AQ$53,"")))))</f>
        <v>5880</v>
      </c>
      <c r="D4046" s="7">
        <f>IF(MAX([1]Βοηθητικό!$E$53:$J$53)=MAX([1]Βοηθητικό!$E$1:$J$1),'[1]ΣΤΟΙΧΕΙΑ ΕΤΟΥΣ 6'!$AQ$53,IF(MAX([1]Βοηθητικό!$E$53:$J$53)=MAX([1]Βοηθητικό!$E$1:$J$1)-1,'[1]ΣΤΟΙΧΕΙΑ ΕΤΟΥΣ 5'!$AQ$53,IF(MAX([1]Βοηθητικό!$E$53:$J$53)=MAX([1]Βοηθητικό!$E$1:$J$1)-2,'[1]ΣΤΟΙΧΕΙΑ ΕΤΟΥΣ 4'!$AQ$53,IF(MAX([1]Βοηθητικό!$E$53:$J$53)=MAX([1]Βοηθητικό!$E$1:$J$1)-3,'[1]ΣΤΟΙΧΕΙΑ ΕΤΟΥΣ 3'!$AQ$53,IF(MAX([1]Βοηθητικό!$E$53:$J$53)=MAX([1]Βοηθητικό!$E$1:$J$1)-4,'[1]ΣΤΟΙΧΕΙΑ ΕΤΟΥΣ 2'!$AQ$53,IF(MAX([1]Βοηθητικό!$E$53:$J$53)=MAX([1]Βοηθητικό!$E$1:$J$1)-5,'[1]ΣΤΟΙΧΕΙΑ ΕΤΟΥΣ 1'!$AQ$53,""))))))</f>
        <v>9032</v>
      </c>
    </row>
    <row r="4047" spans="1:4" x14ac:dyDescent="0.25">
      <c r="A4047" s="1" t="s">
        <v>43</v>
      </c>
      <c r="B4047" s="6">
        <f>IF(MAX([1]Βοηθητικό!$E$53:$J$53)-2=MAX([1]Βοηθητικό!$E$1:$J$1)-2,'[1]ΣΤΟΙΧΕΙΑ ΕΤΟΥΣ 4'!$AR$53,IF(MAX([1]Βοηθητικό!$E$53:$J$53)-2=MAX([1]Βοηθητικό!$E$1:$J$1)-3,'[1]ΣΤΟΙΧΕΙΑ ΕΤΟΥΣ 3'!$AR$53,IF(MAX([1]Βοηθητικό!$E$53:$J$53)-2=MAX([1]Βοηθητικό!$E$1:$J$1)-4,'[1]ΣΤΟΙΧΕΙΑ ΕΤΟΥΣ 2'!$AR$53,IF(MAX([1]Βοηθητικό!$E$53:$J$53)-2=MAX([1]Βοηθητικό!$E$1:$J$1)-5,'[1]ΣΤΟΙΧΕΙΑ ΕΤΟΥΣ 1'!$AR$53,""))))</f>
        <v>3198</v>
      </c>
      <c r="C4047" s="6">
        <f>IF(MAX([1]Βοηθητικό!$E$53:$J$53)-1=MAX([1]Βοηθητικό!$E$1:$J$1)-1,'[1]ΣΤΟΙΧΕΙΑ ΕΤΟΥΣ 5'!$AR$53,IF(MAX([1]Βοηθητικό!$E$53:$J$53)-1=MAX([1]Βοηθητικό!$E$1:$J$1)-2,'[1]ΣΤΟΙΧΕΙΑ ΕΤΟΥΣ 4'!$AR$53,IF(MAX([1]Βοηθητικό!$E$53:$J$53)-1=MAX([1]Βοηθητικό!$E$1:$J$1)-3,'[1]ΣΤΟΙΧΕΙΑ ΕΤΟΥΣ 3'!$AR$53,IF(MAX([1]Βοηθητικό!$E$53:$J$53)-1=MAX([1]Βοηθητικό!$E$1:$J$1)-4,'[1]ΣΤΟΙΧΕΙΑ ΕΤΟΥΣ 2'!$AR$53,IF(MAX([1]Βοηθητικό!$E$53:$J$53)-1=MAX([1]Βοηθητικό!$E$1:$J$1)-5,'[1]ΣΤΟΙΧΕΙΑ ΕΤΟΥΣ 1'!$AR$53,"")))))</f>
        <v>2269</v>
      </c>
      <c r="D4047" s="7">
        <f>IF(MAX([1]Βοηθητικό!$E$53:$J$53)=MAX([1]Βοηθητικό!$E$1:$J$1),'[1]ΣΤΟΙΧΕΙΑ ΕΤΟΥΣ 6'!$AR$53,IF(MAX([1]Βοηθητικό!$E$53:$J$53)=MAX([1]Βοηθητικό!$E$1:$J$1)-1,'[1]ΣΤΟΙΧΕΙΑ ΕΤΟΥΣ 5'!$AR$53,IF(MAX([1]Βοηθητικό!$E$53:$J$53)=MAX([1]Βοηθητικό!$E$1:$J$1)-2,'[1]ΣΤΟΙΧΕΙΑ ΕΤΟΥΣ 4'!$AR$53,IF(MAX([1]Βοηθητικό!$E$53:$J$53)=MAX([1]Βοηθητικό!$E$1:$J$1)-3,'[1]ΣΤΟΙΧΕΙΑ ΕΤΟΥΣ 3'!$AR$53,IF(MAX([1]Βοηθητικό!$E$53:$J$53)=MAX([1]Βοηθητικό!$E$1:$J$1)-4,'[1]ΣΤΟΙΧΕΙΑ ΕΤΟΥΣ 2'!$AR$53,IF(MAX([1]Βοηθητικό!$E$53:$J$53)=MAX([1]Βοηθητικό!$E$1:$J$1)-5,'[1]ΣΤΟΙΧΕΙΑ ΕΤΟΥΣ 1'!$AR$53,""))))))</f>
        <v>1833</v>
      </c>
    </row>
    <row r="4048" spans="1:4" x14ac:dyDescent="0.25">
      <c r="A4048" s="1" t="s">
        <v>44</v>
      </c>
      <c r="B4048" s="6">
        <f>IF(MAX([1]Βοηθητικό!$E$53:$J$53)-2=MAX([1]Βοηθητικό!$E$1:$J$1)-2,'[1]ΣΤΟΙΧΕΙΑ ΕΤΟΥΣ 4'!$AS$53,IF(MAX([1]Βοηθητικό!$E$53:$J$53)-2=MAX([1]Βοηθητικό!$E$1:$J$1)-3,'[1]ΣΤΟΙΧΕΙΑ ΕΤΟΥΣ 3'!$AS$53,IF(MAX([1]Βοηθητικό!$E$53:$J$53)-2=MAX([1]Βοηθητικό!$E$1:$J$1)-4,'[1]ΣΤΟΙΧΕΙΑ ΕΤΟΥΣ 2'!$AS$53,IF(MAX([1]Βοηθητικό!$E$53:$J$53)-2=MAX([1]Βοηθητικό!$E$1:$J$1)-5,'[1]ΣΤΟΙΧΕΙΑ ΕΤΟΥΣ 1'!$AS$53,""))))</f>
        <v>331820</v>
      </c>
      <c r="C4048" s="6">
        <f>IF(MAX([1]Βοηθητικό!$E$53:$J$53)-1=MAX([1]Βοηθητικό!$E$1:$J$1)-1,'[1]ΣΤΟΙΧΕΙΑ ΕΤΟΥΣ 5'!$AS$53,IF(MAX([1]Βοηθητικό!$E$53:$J$53)-1=MAX([1]Βοηθητικό!$E$1:$J$1)-2,'[1]ΣΤΟΙΧΕΙΑ ΕΤΟΥΣ 4'!$AS$53,IF(MAX([1]Βοηθητικό!$E$53:$J$53)-1=MAX([1]Βοηθητικό!$E$1:$J$1)-3,'[1]ΣΤΟΙΧΕΙΑ ΕΤΟΥΣ 3'!$AS$53,IF(MAX([1]Βοηθητικό!$E$53:$J$53)-1=MAX([1]Βοηθητικό!$E$1:$J$1)-4,'[1]ΣΤΟΙΧΕΙΑ ΕΤΟΥΣ 2'!$AS$53,IF(MAX([1]Βοηθητικό!$E$53:$J$53)-1=MAX([1]Βοηθητικό!$E$1:$J$1)-5,'[1]ΣΤΟΙΧΕΙΑ ΕΤΟΥΣ 1'!$AS$53,"")))))</f>
        <v>342442</v>
      </c>
      <c r="D4048" s="7">
        <f>IF(MAX([1]Βοηθητικό!$E$53:$J$53)=MAX([1]Βοηθητικό!$E$1:$J$1),'[1]ΣΤΟΙΧΕΙΑ ΕΤΟΥΣ 6'!$AS$53,IF(MAX([1]Βοηθητικό!$E$53:$J$53)=MAX([1]Βοηθητικό!$E$1:$J$1)-1,'[1]ΣΤΟΙΧΕΙΑ ΕΤΟΥΣ 5'!$AS$53,IF(MAX([1]Βοηθητικό!$E$53:$J$53)=MAX([1]Βοηθητικό!$E$1:$J$1)-2,'[1]ΣΤΟΙΧΕΙΑ ΕΤΟΥΣ 4'!$AS$53,IF(MAX([1]Βοηθητικό!$E$53:$J$53)=MAX([1]Βοηθητικό!$E$1:$J$1)-3,'[1]ΣΤΟΙΧΕΙΑ ΕΤΟΥΣ 3'!$AS$53,IF(MAX([1]Βοηθητικό!$E$53:$J$53)=MAX([1]Βοηθητικό!$E$1:$J$1)-4,'[1]ΣΤΟΙΧΕΙΑ ΕΤΟΥΣ 2'!$AS$53,IF(MAX([1]Βοηθητικό!$E$53:$J$53)=MAX([1]Βοηθητικό!$E$1:$J$1)-5,'[1]ΣΤΟΙΧΕΙΑ ΕΤΟΥΣ 1'!$AS$53,""))))))</f>
        <v>311307</v>
      </c>
    </row>
    <row r="4049" spans="1:4" x14ac:dyDescent="0.25">
      <c r="A4049" s="1" t="s">
        <v>45</v>
      </c>
      <c r="B4049" s="6">
        <f>IF(MAX([1]Βοηθητικό!$E$53:$J$53)-2=MAX([1]Βοηθητικό!$E$1:$J$1)-2,'[1]ΣΤΟΙΧΕΙΑ ΕΤΟΥΣ 4'!$AT$53,IF(MAX([1]Βοηθητικό!$E$53:$J$53)-2=MAX([1]Βοηθητικό!$E$1:$J$1)-3,'[1]ΣΤΟΙΧΕΙΑ ΕΤΟΥΣ 3'!$AT$53,IF(MAX([1]Βοηθητικό!$E$53:$J$53)-2=MAX([1]Βοηθητικό!$E$1:$J$1)-4,'[1]ΣΤΟΙΧΕΙΑ ΕΤΟΥΣ 2'!$AT$53,IF(MAX([1]Βοηθητικό!$E$53:$J$53)-2=MAX([1]Βοηθητικό!$E$1:$J$1)-5,'[1]ΣΤΟΙΧΕΙΑ ΕΤΟΥΣ 1'!$AT$53,""))))</f>
        <v>64339</v>
      </c>
      <c r="C4049" s="6">
        <f>IF(MAX([1]Βοηθητικό!$E$53:$J$53)-1=MAX([1]Βοηθητικό!$E$1:$J$1)-1,'[1]ΣΤΟΙΧΕΙΑ ΕΤΟΥΣ 5'!$AT$53,IF(MAX([1]Βοηθητικό!$E$53:$J$53)-1=MAX([1]Βοηθητικό!$E$1:$J$1)-2,'[1]ΣΤΟΙΧΕΙΑ ΕΤΟΥΣ 4'!$AT$53,IF(MAX([1]Βοηθητικό!$E$53:$J$53)-1=MAX([1]Βοηθητικό!$E$1:$J$1)-3,'[1]ΣΤΟΙΧΕΙΑ ΕΤΟΥΣ 3'!$AT$53,IF(MAX([1]Βοηθητικό!$E$53:$J$53)-1=MAX([1]Βοηθητικό!$E$1:$J$1)-4,'[1]ΣΤΟΙΧΕΙΑ ΕΤΟΥΣ 2'!$AT$53,IF(MAX([1]Βοηθητικό!$E$53:$J$53)-1=MAX([1]Βοηθητικό!$E$1:$J$1)-5,'[1]ΣΤΟΙΧΕΙΑ ΕΤΟΥΣ 1'!$AT$53,"")))))</f>
        <v>73199</v>
      </c>
      <c r="D4049" s="7">
        <f>IF(MAX([1]Βοηθητικό!$E$53:$J$53)=MAX([1]Βοηθητικό!$E$1:$J$1),'[1]ΣΤΟΙΧΕΙΑ ΕΤΟΥΣ 6'!$AT$53,IF(MAX([1]Βοηθητικό!$E$53:$J$53)=MAX([1]Βοηθητικό!$E$1:$J$1)-1,'[1]ΣΤΟΙΧΕΙΑ ΕΤΟΥΣ 5'!$AT$53,IF(MAX([1]Βοηθητικό!$E$53:$J$53)=MAX([1]Βοηθητικό!$E$1:$J$1)-2,'[1]ΣΤΟΙΧΕΙΑ ΕΤΟΥΣ 4'!$AT$53,IF(MAX([1]Βοηθητικό!$E$53:$J$53)=MAX([1]Βοηθητικό!$E$1:$J$1)-3,'[1]ΣΤΟΙΧΕΙΑ ΕΤΟΥΣ 3'!$AT$53,IF(MAX([1]Βοηθητικό!$E$53:$J$53)=MAX([1]Βοηθητικό!$E$1:$J$1)-4,'[1]ΣΤΟΙΧΕΙΑ ΕΤΟΥΣ 2'!$AT$53,IF(MAX([1]Βοηθητικό!$E$53:$J$53)=MAX([1]Βοηθητικό!$E$1:$J$1)-5,'[1]ΣΤΟΙΧΕΙΑ ΕΤΟΥΣ 1'!$AT$53,""))))))</f>
        <v>54910</v>
      </c>
    </row>
    <row r="4050" spans="1:4" x14ac:dyDescent="0.25">
      <c r="A4050" s="1" t="s">
        <v>46</v>
      </c>
      <c r="B4050" s="6">
        <f>IF(MAX([1]Βοηθητικό!$E$53:$J$53)-2=MAX([1]Βοηθητικό!$E$1:$J$1)-2,'[1]ΣΤΟΙΧΕΙΑ ΕΤΟΥΣ 4'!$AU$53,IF(MAX([1]Βοηθητικό!$E$53:$J$53)-2=MAX([1]Βοηθητικό!$E$1:$J$1)-3,'[1]ΣΤΟΙΧΕΙΑ ΕΤΟΥΣ 3'!$AU$53,IF(MAX([1]Βοηθητικό!$E$53:$J$53)-2=MAX([1]Βοηθητικό!$E$1:$J$1)-4,'[1]ΣΤΟΙΧΕΙΑ ΕΤΟΥΣ 2'!$AU$53,IF(MAX([1]Βοηθητικό!$E$53:$J$53)-2=MAX([1]Βοηθητικό!$E$1:$J$1)-5,'[1]ΣΤΟΙΧΕΙΑ ΕΤΟΥΣ 1'!$AU$53,""))))</f>
        <v>0</v>
      </c>
      <c r="C4050" s="6">
        <f>IF(MAX([1]Βοηθητικό!$E$53:$J$53)-1=MAX([1]Βοηθητικό!$E$1:$J$1)-1,'[1]ΣΤΟΙΧΕΙΑ ΕΤΟΥΣ 5'!$AU$53,IF(MAX([1]Βοηθητικό!$E$53:$J$53)-1=MAX([1]Βοηθητικό!$E$1:$J$1)-2,'[1]ΣΤΟΙΧΕΙΑ ΕΤΟΥΣ 4'!$AU$53,IF(MAX([1]Βοηθητικό!$E$53:$J$53)-1=MAX([1]Βοηθητικό!$E$1:$J$1)-3,'[1]ΣΤΟΙΧΕΙΑ ΕΤΟΥΣ 3'!$AU$53,IF(MAX([1]Βοηθητικό!$E$53:$J$53)-1=MAX([1]Βοηθητικό!$E$1:$J$1)-4,'[1]ΣΤΟΙΧΕΙΑ ΕΤΟΥΣ 2'!$AU$53,IF(MAX([1]Βοηθητικό!$E$53:$J$53)-1=MAX([1]Βοηθητικό!$E$1:$J$1)-5,'[1]ΣΤΟΙΧΕΙΑ ΕΤΟΥΣ 1'!$AU$53,"")))))</f>
        <v>0</v>
      </c>
      <c r="D4050" s="7">
        <f>IF(MAX([1]Βοηθητικό!$E$53:$J$53)=MAX([1]Βοηθητικό!$E$1:$J$1),'[1]ΣΤΟΙΧΕΙΑ ΕΤΟΥΣ 6'!$AU$53,IF(MAX([1]Βοηθητικό!$E$53:$J$53)=MAX([1]Βοηθητικό!$E$1:$J$1)-1,'[1]ΣΤΟΙΧΕΙΑ ΕΤΟΥΣ 5'!$AU$53,IF(MAX([1]Βοηθητικό!$E$53:$J$53)=MAX([1]Βοηθητικό!$E$1:$J$1)-2,'[1]ΣΤΟΙΧΕΙΑ ΕΤΟΥΣ 4'!$AU$53,IF(MAX([1]Βοηθητικό!$E$53:$J$53)=MAX([1]Βοηθητικό!$E$1:$J$1)-3,'[1]ΣΤΟΙΧΕΙΑ ΕΤΟΥΣ 3'!$AU$53,IF(MAX([1]Βοηθητικό!$E$53:$J$53)=MAX([1]Βοηθητικό!$E$1:$J$1)-4,'[1]ΣΤΟΙΧΕΙΑ ΕΤΟΥΣ 2'!$AU$53,IF(MAX([1]Βοηθητικό!$E$53:$J$53)=MAX([1]Βοηθητικό!$E$1:$J$1)-5,'[1]ΣΤΟΙΧΕΙΑ ΕΤΟΥΣ 1'!$AU$53,""))))))</f>
        <v>0</v>
      </c>
    </row>
    <row r="4051" spans="1:4" x14ac:dyDescent="0.25">
      <c r="A4051" s="1" t="s">
        <v>47</v>
      </c>
      <c r="B4051" s="6">
        <f>IF(MAX([1]Βοηθητικό!$E$53:$J$53)-2=MAX([1]Βοηθητικό!$E$1:$J$1)-2,'[1]ΣΤΟΙΧΕΙΑ ΕΤΟΥΣ 4'!$AV$53,IF(MAX([1]Βοηθητικό!$E$53:$J$53)-2=MAX([1]Βοηθητικό!$E$1:$J$1)-3,'[1]ΣΤΟΙΧΕΙΑ ΕΤΟΥΣ 3'!$AV$53,IF(MAX([1]Βοηθητικό!$E$53:$J$53)-2=MAX([1]Βοηθητικό!$E$1:$J$1)-4,'[1]ΣΤΟΙΧΕΙΑ ΕΤΟΥΣ 2'!$AV$53,IF(MAX([1]Βοηθητικό!$E$53:$J$53)-2=MAX([1]Βοηθητικό!$E$1:$J$1)-5,'[1]ΣΤΟΙΧΕΙΑ ΕΤΟΥΣ 1'!$AV$53,""))))</f>
        <v>0</v>
      </c>
      <c r="C4051" s="6">
        <f>IF(MAX([1]Βοηθητικό!$E$53:$J$53)-1=MAX([1]Βοηθητικό!$E$1:$J$1)-1,'[1]ΣΤΟΙΧΕΙΑ ΕΤΟΥΣ 5'!$AV$53,IF(MAX([1]Βοηθητικό!$E$53:$J$53)-1=MAX([1]Βοηθητικό!$E$1:$J$1)-2,'[1]ΣΤΟΙΧΕΙΑ ΕΤΟΥΣ 4'!$AV$53,IF(MAX([1]Βοηθητικό!$E$53:$J$53)-1=MAX([1]Βοηθητικό!$E$1:$J$1)-3,'[1]ΣΤΟΙΧΕΙΑ ΕΤΟΥΣ 3'!$AV$53,IF(MAX([1]Βοηθητικό!$E$53:$J$53)-1=MAX([1]Βοηθητικό!$E$1:$J$1)-4,'[1]ΣΤΟΙΧΕΙΑ ΕΤΟΥΣ 2'!$AV$53,IF(MAX([1]Βοηθητικό!$E$53:$J$53)-1=MAX([1]Βοηθητικό!$E$1:$J$1)-5,'[1]ΣΤΟΙΧΕΙΑ ΕΤΟΥΣ 1'!$AV$53,"")))))</f>
        <v>0</v>
      </c>
      <c r="D4051" s="7">
        <f>IF(MAX([1]Βοηθητικό!$E$53:$J$53)=MAX([1]Βοηθητικό!$E$1:$J$1),'[1]ΣΤΟΙΧΕΙΑ ΕΤΟΥΣ 6'!$AV$53,IF(MAX([1]Βοηθητικό!$E$53:$J$53)=MAX([1]Βοηθητικό!$E$1:$J$1)-1,'[1]ΣΤΟΙΧΕΙΑ ΕΤΟΥΣ 5'!$AV$53,IF(MAX([1]Βοηθητικό!$E$53:$J$53)=MAX([1]Βοηθητικό!$E$1:$J$1)-2,'[1]ΣΤΟΙΧΕΙΑ ΕΤΟΥΣ 4'!$AV$53,IF(MAX([1]Βοηθητικό!$E$53:$J$53)=MAX([1]Βοηθητικό!$E$1:$J$1)-3,'[1]ΣΤΟΙΧΕΙΑ ΕΤΟΥΣ 3'!$AV$53,IF(MAX([1]Βοηθητικό!$E$53:$J$53)=MAX([1]Βοηθητικό!$E$1:$J$1)-4,'[1]ΣΤΟΙΧΕΙΑ ΕΤΟΥΣ 2'!$AV$53,IF(MAX([1]Βοηθητικό!$E$53:$J$53)=MAX([1]Βοηθητικό!$E$1:$J$1)-5,'[1]ΣΤΟΙΧΕΙΑ ΕΤΟΥΣ 1'!$AV$53,""))))))</f>
        <v>0</v>
      </c>
    </row>
    <row r="4052" spans="1:4" x14ac:dyDescent="0.25">
      <c r="A4052" s="1" t="s">
        <v>48</v>
      </c>
      <c r="B4052" s="6">
        <f>IF(MAX([1]Βοηθητικό!$E$53:$J$53)-2=MAX([1]Βοηθητικό!$E$1:$J$1)-2,'[1]ΣΤΟΙΧΕΙΑ ΕΤΟΥΣ 4'!$AW$53,IF(MAX([1]Βοηθητικό!$E$53:$J$53)-2=MAX([1]Βοηθητικό!$E$1:$J$1)-3,'[1]ΣΤΟΙΧΕΙΑ ΕΤΟΥΣ 3'!$AW$53,IF(MAX([1]Βοηθητικό!$E$53:$J$53)-2=MAX([1]Βοηθητικό!$E$1:$J$1)-4,'[1]ΣΤΟΙΧΕΙΑ ΕΤΟΥΣ 2'!$AW$53,IF(MAX([1]Βοηθητικό!$E$53:$J$53)-2=MAX([1]Βοηθητικό!$E$1:$J$1)-5,'[1]ΣΤΟΙΧΕΙΑ ΕΤΟΥΣ 1'!$AW$53,""))))</f>
        <v>0</v>
      </c>
      <c r="C4052" s="6">
        <f>IF(MAX([1]Βοηθητικό!$E$53:$J$53)-1=MAX([1]Βοηθητικό!$E$1:$J$1)-1,'[1]ΣΤΟΙΧΕΙΑ ΕΤΟΥΣ 5'!$AW$53,IF(MAX([1]Βοηθητικό!$E$53:$J$53)-1=MAX([1]Βοηθητικό!$E$1:$J$1)-2,'[1]ΣΤΟΙΧΕΙΑ ΕΤΟΥΣ 4'!$AW$53,IF(MAX([1]Βοηθητικό!$E$53:$J$53)-1=MAX([1]Βοηθητικό!$E$1:$J$1)-3,'[1]ΣΤΟΙΧΕΙΑ ΕΤΟΥΣ 3'!$AW$53,IF(MAX([1]Βοηθητικό!$E$53:$J$53)-1=MAX([1]Βοηθητικό!$E$1:$J$1)-4,'[1]ΣΤΟΙΧΕΙΑ ΕΤΟΥΣ 2'!$AW$53,IF(MAX([1]Βοηθητικό!$E$53:$J$53)-1=MAX([1]Βοηθητικό!$E$1:$J$1)-5,'[1]ΣΤΟΙΧΕΙΑ ΕΤΟΥΣ 1'!$AW$53,"")))))</f>
        <v>0</v>
      </c>
      <c r="D4052" s="7">
        <f>IF(MAX([1]Βοηθητικό!$E$53:$J$53)=MAX([1]Βοηθητικό!$E$1:$J$1),'[1]ΣΤΟΙΧΕΙΑ ΕΤΟΥΣ 6'!$AW$53,IF(MAX([1]Βοηθητικό!$E$53:$J$53)=MAX([1]Βοηθητικό!$E$1:$J$1)-1,'[1]ΣΤΟΙΧΕΙΑ ΕΤΟΥΣ 5'!$AW$53,IF(MAX([1]Βοηθητικό!$E$53:$J$53)=MAX([1]Βοηθητικό!$E$1:$J$1)-2,'[1]ΣΤΟΙΧΕΙΑ ΕΤΟΥΣ 4'!$AW$53,IF(MAX([1]Βοηθητικό!$E$53:$J$53)=MAX([1]Βοηθητικό!$E$1:$J$1)-3,'[1]ΣΤΟΙΧΕΙΑ ΕΤΟΥΣ 3'!$AW$53,IF(MAX([1]Βοηθητικό!$E$53:$J$53)=MAX([1]Βοηθητικό!$E$1:$J$1)-4,'[1]ΣΤΟΙΧΕΙΑ ΕΤΟΥΣ 2'!$AW$53,IF(MAX([1]Βοηθητικό!$E$53:$J$53)=MAX([1]Βοηθητικό!$E$1:$J$1)-5,'[1]ΣΤΟΙΧΕΙΑ ΕΤΟΥΣ 1'!$AW$53,""))))))</f>
        <v>0</v>
      </c>
    </row>
    <row r="4053" spans="1:4" x14ac:dyDescent="0.25">
      <c r="A4053" s="1" t="s">
        <v>49</v>
      </c>
      <c r="B4053" s="6">
        <f>IF(MAX([1]Βοηθητικό!$E$53:$J$53)-2=MAX([1]Βοηθητικό!$E$1:$J$1)-2,'[1]ΣΤΟΙΧΕΙΑ ΕΤΟΥΣ 4'!$AX$53,IF(MAX([1]Βοηθητικό!$E$53:$J$53)-2=MAX([1]Βοηθητικό!$E$1:$J$1)-3,'[1]ΣΤΟΙΧΕΙΑ ΕΤΟΥΣ 3'!$AX$53,IF(MAX([1]Βοηθητικό!$E$53:$J$53)-2=MAX([1]Βοηθητικό!$E$1:$J$1)-4,'[1]ΣΤΟΙΧΕΙΑ ΕΤΟΥΣ 2'!$AX$53,IF(MAX([1]Βοηθητικό!$E$53:$J$53)-2=MAX([1]Βοηθητικό!$E$1:$J$1)-5,'[1]ΣΤΟΙΧΕΙΑ ΕΤΟΥΣ 1'!$AX$53,""))))</f>
        <v>21740</v>
      </c>
      <c r="C4053" s="6">
        <f>IF(MAX([1]Βοηθητικό!$E$53:$J$53)-1=MAX([1]Βοηθητικό!$E$1:$J$1)-1,'[1]ΣΤΟΙΧΕΙΑ ΕΤΟΥΣ 5'!$AX$53,IF(MAX([1]Βοηθητικό!$E$53:$J$53)-1=MAX([1]Βοηθητικό!$E$1:$J$1)-2,'[1]ΣΤΟΙΧΕΙΑ ΕΤΟΥΣ 4'!$AX$53,IF(MAX([1]Βοηθητικό!$E$53:$J$53)-1=MAX([1]Βοηθητικό!$E$1:$J$1)-3,'[1]ΣΤΟΙΧΕΙΑ ΕΤΟΥΣ 3'!$AX$53,IF(MAX([1]Βοηθητικό!$E$53:$J$53)-1=MAX([1]Βοηθητικό!$E$1:$J$1)-4,'[1]ΣΤΟΙΧΕΙΑ ΕΤΟΥΣ 2'!$AX$53,IF(MAX([1]Βοηθητικό!$E$53:$J$53)-1=MAX([1]Βοηθητικό!$E$1:$J$1)-5,'[1]ΣΤΟΙΧΕΙΑ ΕΤΟΥΣ 1'!$AX$53,"")))))</f>
        <v>21566</v>
      </c>
      <c r="D4053" s="7">
        <f>IF(MAX([1]Βοηθητικό!$E$53:$J$53)=MAX([1]Βοηθητικό!$E$1:$J$1),'[1]ΣΤΟΙΧΕΙΑ ΕΤΟΥΣ 6'!$AX$53,IF(MAX([1]Βοηθητικό!$E$53:$J$53)=MAX([1]Βοηθητικό!$E$1:$J$1)-1,'[1]ΣΤΟΙΧΕΙΑ ΕΤΟΥΣ 5'!$AX$53,IF(MAX([1]Βοηθητικό!$E$53:$J$53)=MAX([1]Βοηθητικό!$E$1:$J$1)-2,'[1]ΣΤΟΙΧΕΙΑ ΕΤΟΥΣ 4'!$AX$53,IF(MAX([1]Βοηθητικό!$E$53:$J$53)=MAX([1]Βοηθητικό!$E$1:$J$1)-3,'[1]ΣΤΟΙΧΕΙΑ ΕΤΟΥΣ 3'!$AX$53,IF(MAX([1]Βοηθητικό!$E$53:$J$53)=MAX([1]Βοηθητικό!$E$1:$J$1)-4,'[1]ΣΤΟΙΧΕΙΑ ΕΤΟΥΣ 2'!$AX$53,IF(MAX([1]Βοηθητικό!$E$53:$J$53)=MAX([1]Βοηθητικό!$E$1:$J$1)-5,'[1]ΣΤΟΙΧΕΙΑ ΕΤΟΥΣ 1'!$AX$53,""))))))</f>
        <v>21989</v>
      </c>
    </row>
    <row r="4054" spans="1:4" x14ac:dyDescent="0.25">
      <c r="A4054" s="1" t="s">
        <v>50</v>
      </c>
      <c r="B4054" s="6">
        <f>IF(MAX([1]Βοηθητικό!$E$53:$J$53)-2=MAX([1]Βοηθητικό!$E$1:$J$1)-2,'[1]ΣΤΟΙΧΕΙΑ ΕΤΟΥΣ 4'!$AY$53,IF(MAX([1]Βοηθητικό!$E$53:$J$53)-2=MAX([1]Βοηθητικό!$E$1:$J$1)-3,'[1]ΣΤΟΙΧΕΙΑ ΕΤΟΥΣ 3'!$AY$53,IF(MAX([1]Βοηθητικό!$E$53:$J$53)-2=MAX([1]Βοηθητικό!$E$1:$J$1)-4,'[1]ΣΤΟΙΧΕΙΑ ΕΤΟΥΣ 2'!$AY$53,IF(MAX([1]Βοηθητικό!$E$53:$J$53)-2=MAX([1]Βοηθητικό!$E$1:$J$1)-5,'[1]ΣΤΟΙΧΕΙΑ ΕΤΟΥΣ 1'!$AY$53,""))))</f>
        <v>21740</v>
      </c>
      <c r="C4054" s="6">
        <f>IF(MAX([1]Βοηθητικό!$E$53:$J$53)-1=MAX([1]Βοηθητικό!$E$1:$J$1)-1,'[1]ΣΤΟΙΧΕΙΑ ΕΤΟΥΣ 5'!$AY$53,IF(MAX([1]Βοηθητικό!$E$53:$J$53)-1=MAX([1]Βοηθητικό!$E$1:$J$1)-2,'[1]ΣΤΟΙΧΕΙΑ ΕΤΟΥΣ 4'!$AY$53,IF(MAX([1]Βοηθητικό!$E$53:$J$53)-1=MAX([1]Βοηθητικό!$E$1:$J$1)-3,'[1]ΣΤΟΙΧΕΙΑ ΕΤΟΥΣ 3'!$AY$53,IF(MAX([1]Βοηθητικό!$E$53:$J$53)-1=MAX([1]Βοηθητικό!$E$1:$J$1)-4,'[1]ΣΤΟΙΧΕΙΑ ΕΤΟΥΣ 2'!$AY$53,IF(MAX([1]Βοηθητικό!$E$53:$J$53)-1=MAX([1]Βοηθητικό!$E$1:$J$1)-5,'[1]ΣΤΟΙΧΕΙΑ ΕΤΟΥΣ 1'!$AY$53,"")))))</f>
        <v>21566</v>
      </c>
      <c r="D4054" s="7">
        <f>IF(MAX([1]Βοηθητικό!$E$53:$J$53)=MAX([1]Βοηθητικό!$E$1:$J$1),'[1]ΣΤΟΙΧΕΙΑ ΕΤΟΥΣ 6'!$AY$53,IF(MAX([1]Βοηθητικό!$E$53:$J$53)=MAX([1]Βοηθητικό!$E$1:$J$1)-1,'[1]ΣΤΟΙΧΕΙΑ ΕΤΟΥΣ 5'!$AY$53,IF(MAX([1]Βοηθητικό!$E$53:$J$53)=MAX([1]Βοηθητικό!$E$1:$J$1)-2,'[1]ΣΤΟΙΧΕΙΑ ΕΤΟΥΣ 4'!$AY$53,IF(MAX([1]Βοηθητικό!$E$53:$J$53)=MAX([1]Βοηθητικό!$E$1:$J$1)-3,'[1]ΣΤΟΙΧΕΙΑ ΕΤΟΥΣ 3'!$AY$53,IF(MAX([1]Βοηθητικό!$E$53:$J$53)=MAX([1]Βοηθητικό!$E$1:$J$1)-4,'[1]ΣΤΟΙΧΕΙΑ ΕΤΟΥΣ 2'!$AY$53,IF(MAX([1]Βοηθητικό!$E$53:$J$53)=MAX([1]Βοηθητικό!$E$1:$J$1)-5,'[1]ΣΤΟΙΧΕΙΑ ΕΤΟΥΣ 1'!$AY$53,""))))))</f>
        <v>21989</v>
      </c>
    </row>
    <row r="4055" spans="1:4" x14ac:dyDescent="0.25">
      <c r="A4055" s="1" t="s">
        <v>51</v>
      </c>
      <c r="B4055" s="6">
        <f>IF(MAX([1]Βοηθητικό!$E$53:$J$53)-2=MAX([1]Βοηθητικό!$E$1:$J$1)-2,'[1]ΣΤΟΙΧΕΙΑ ΕΤΟΥΣ 4'!$AZ$53,IF(MAX([1]Βοηθητικό!$E$53:$J$53)-2=MAX([1]Βοηθητικό!$E$1:$J$1)-3,'[1]ΣΤΟΙΧΕΙΑ ΕΤΟΥΣ 3'!$AZ$53,IF(MAX([1]Βοηθητικό!$E$53:$J$53)-2=MAX([1]Βοηθητικό!$E$1:$J$1)-4,'[1]ΣΤΟΙΧΕΙΑ ΕΤΟΥΣ 2'!$AZ$53,IF(MAX([1]Βοηθητικό!$E$53:$J$53)-2=MAX([1]Βοηθητικό!$E$1:$J$1)-5,'[1]ΣΤΟΙΧΕΙΑ ΕΤΟΥΣ 1'!$AZ$53,""))))</f>
        <v>64339</v>
      </c>
      <c r="C4055" s="6">
        <f>IF(MAX([1]Βοηθητικό!$E$53:$J$53)-1=MAX([1]Βοηθητικό!$E$1:$J$1)-1,'[1]ΣΤΟΙΧΕΙΑ ΕΤΟΥΣ 5'!$AZ$53,IF(MAX([1]Βοηθητικό!$E$53:$J$53)-1=MAX([1]Βοηθητικό!$E$1:$J$1)-2,'[1]ΣΤΟΙΧΕΙΑ ΕΤΟΥΣ 4'!$AZ$53,IF(MAX([1]Βοηθητικό!$E$53:$J$53)-1=MAX([1]Βοηθητικό!$E$1:$J$1)-3,'[1]ΣΤΟΙΧΕΙΑ ΕΤΟΥΣ 3'!$AZ$53,IF(MAX([1]Βοηθητικό!$E$53:$J$53)-1=MAX([1]Βοηθητικό!$E$1:$J$1)-4,'[1]ΣΤΟΙΧΕΙΑ ΕΤΟΥΣ 2'!$AZ$53,IF(MAX([1]Βοηθητικό!$E$53:$J$53)-1=MAX([1]Βοηθητικό!$E$1:$J$1)-5,'[1]ΣΤΟΙΧΕΙΑ ΕΤΟΥΣ 1'!$AZ$53,"")))))</f>
        <v>73199</v>
      </c>
      <c r="D4055" s="7">
        <f>IF(MAX([1]Βοηθητικό!$E$53:$J$53)=MAX([1]Βοηθητικό!$E$1:$J$1),'[1]ΣΤΟΙΧΕΙΑ ΕΤΟΥΣ 6'!$AZ$53,IF(MAX([1]Βοηθητικό!$E$53:$J$53)=MAX([1]Βοηθητικό!$E$1:$J$1)-1,'[1]ΣΤΟΙΧΕΙΑ ΕΤΟΥΣ 5'!$AZ$53,IF(MAX([1]Βοηθητικό!$E$53:$J$53)=MAX([1]Βοηθητικό!$E$1:$J$1)-2,'[1]ΣΤΟΙΧΕΙΑ ΕΤΟΥΣ 4'!$AZ$53,IF(MAX([1]Βοηθητικό!$E$53:$J$53)=MAX([1]Βοηθητικό!$E$1:$J$1)-3,'[1]ΣΤΟΙΧΕΙΑ ΕΤΟΥΣ 3'!$AZ$53,IF(MAX([1]Βοηθητικό!$E$53:$J$53)=MAX([1]Βοηθητικό!$E$1:$J$1)-4,'[1]ΣΤΟΙΧΕΙΑ ΕΤΟΥΣ 2'!$AZ$53,IF(MAX([1]Βοηθητικό!$E$53:$J$53)=MAX([1]Βοηθητικό!$E$1:$J$1)-5,'[1]ΣΤΟΙΧΕΙΑ ΕΤΟΥΣ 1'!$AZ$53,""))))))</f>
        <v>54910</v>
      </c>
    </row>
    <row r="4056" spans="1:4" x14ac:dyDescent="0.25">
      <c r="A4056" s="1" t="s">
        <v>191</v>
      </c>
      <c r="B4056" s="6">
        <f>IF(MAX([1]Βοηθητικό!E53:J53)-2=MAX([1]Βοηθητικό!$E$1:$J$1)-2,'[1]ΣΤΟΙΧΕΙΑ ΕΤΟΥΣ 4'!BQ53,IF(MAX([1]Βοηθητικό!E53:J53)-2=MAX([1]Βοηθητικό!$E$1:$J$1)-3,'[1]ΣΤΟΙΧΕΙΑ ΕΤΟΥΣ 3'!BQ53,IF(MAX([1]Βοηθητικό!E53:J53)-2=MAX([1]Βοηθητικό!$E$1:$J$1)-4,'[1]ΣΤΟΙΧΕΙΑ ΕΤΟΥΣ 2'!BQ53,IF(MAX([1]Βοηθητικό!E53:J53)-2=MAX([1]Βοηθητικό!$E$1:$J$1)-5,'[1]ΣΤΟΙΧΕΙΑ ΕΤΟΥΣ 1'!BQ53,""))))</f>
        <v>89273</v>
      </c>
      <c r="C4056" s="6">
        <f>IF(MAX([1]Βοηθητικό!E53:J53)-1=MAX([1]Βοηθητικό!$E$1:$J$1)-1,'[1]ΣΤΟΙΧΕΙΑ ΕΤΟΥΣ 5'!BQ53,IF(MAX([1]Βοηθητικό!E53:J53)-1=MAX([1]Βοηθητικό!$E$1:$J$1)-2,'[1]ΣΤΟΙΧΕΙΑ ΕΤΟΥΣ 4'!BQ53,IF(MAX([1]Βοηθητικό!E53:J53)-1=MAX([1]Βοηθητικό!$E$1:$J$1)-3,'[1]ΣΤΟΙΧΕΙΑ ΕΤΟΥΣ 3'!BQ53,IF(MAX([1]Βοηθητικό!E53:J53)-1=MAX([1]Βοηθητικό!$E$1:$J$1)-4,'[1]ΣΤΟΙΧΕΙΑ ΕΤΟΥΣ 2'!BQ53,IF(MAX([1]Βοηθητικό!E53:J53)-1=MAX([1]Βοηθητικό!$E$1:$J$1)-5,'[1]ΣΤΟΙΧΕΙΑ ΕΤΟΥΣ 1'!BQ53,"")))))</f>
        <v>97027</v>
      </c>
      <c r="D4056" s="7">
        <f>IF(MAX([1]Βοηθητικό!E53:J53)=MAX([1]Βοηθητικό!$E$1:$J$1),'[1]ΣΤΟΙΧΕΙΑ ΕΤΟΥΣ 6'!BQ53,IF(MAX([1]Βοηθητικό!E53:J53)=MAX([1]Βοηθητικό!$E$1:$J$1)-1,'[1]ΣΤΟΙΧΕΙΑ ΕΤΟΥΣ 5'!BQ53,IF(MAX([1]Βοηθητικό!E53:J53)=MAX([1]Βοηθητικό!$E$1:$J$1)-2,'[1]ΣΤΟΙΧΕΙΑ ΕΤΟΥΣ 4'!BQ53,IF(MAX([1]Βοηθητικό!E53:J53)=MAX([1]Βοηθητικό!$E$1:$J$1)-3,'[1]ΣΤΟΙΧΕΙΑ ΕΤΟΥΣ 3'!BQ53,IF(MAX([1]Βοηθητικό!E53:J53)=MAX([1]Βοηθητικό!$E$1:$J$1)-4,'[1]ΣΤΟΙΧΕΙΑ ΕΤΟΥΣ 2'!BQ53,IF(MAX([1]Βοηθητικό!E53:J53)=MAX([1]Βοηθητικό!$E$1:$J$1)-5,'[1]ΣΤΟΙΧΕΙΑ ΕΤΟΥΣ 1'!BQ53,""))))))</f>
        <v>78711</v>
      </c>
    </row>
    <row r="4057" spans="1:4" x14ac:dyDescent="0.25">
      <c r="A4057" s="1" t="s">
        <v>55</v>
      </c>
      <c r="B4057" s="6">
        <f>IF(MAX([1]Βοηθητικό!$E$53:$J$53)-2=MAX([1]Βοηθητικό!$E$1:$J$1)-2,'[1]ΣΤΟΙΧΕΙΑ ΕΤΟΥΣ 4'!$BD$53,IF(MAX([1]Βοηθητικό!$E$53:$J$53)-2=MAX([1]Βοηθητικό!$E$1:$J$1)-3,'[1]ΣΤΟΙΧΕΙΑ ΕΤΟΥΣ 3'!$BD$53,IF(MAX([1]Βοηθητικό!$E$53:$J$53)-2=MAX([1]Βοηθητικό!$E$1:$J$1)-4,'[1]ΣΤΟΙΧΕΙΑ ΕΤΟΥΣ 2'!$BD$53,IF(MAX([1]Βοηθητικό!$E$53:$J$53)-2=MAX([1]Βοηθητικό!$E$1:$J$1)-5,'[1]ΣΤΟΙΧΕΙΑ ΕΤΟΥΣ 1'!$BD$53,""))))</f>
        <v>0</v>
      </c>
      <c r="C4057" s="6">
        <f>IF(MAX([1]Βοηθητικό!$E$53:$J$53)-1=MAX([1]Βοηθητικό!$E$1:$J$1)-1,'[1]ΣΤΟΙΧΕΙΑ ΕΤΟΥΣ 5'!$BD$53,IF(MAX([1]Βοηθητικό!$E$53:$J$53)-1=MAX([1]Βοηθητικό!$E$1:$J$1)-2,'[1]ΣΤΟΙΧΕΙΑ ΕΤΟΥΣ 4'!$BD$53,IF(MAX([1]Βοηθητικό!$E$53:$J$53)-1=MAX([1]Βοηθητικό!$E$1:$J$1)-3,'[1]ΣΤΟΙΧΕΙΑ ΕΤΟΥΣ 3'!$BD$53,IF(MAX([1]Βοηθητικό!$E$53:$J$53)-1=MAX([1]Βοηθητικό!$E$1:$J$1)-4,'[1]ΣΤΟΙΧΕΙΑ ΕΤΟΥΣ 2'!$BD$53,IF(MAX([1]Βοηθητικό!$E$53:$J$53)-1=MAX([1]Βοηθητικό!$E$1:$J$1)-5,'[1]ΣΤΟΙΧΕΙΑ ΕΤΟΥΣ 1'!$BD$53,"")))))</f>
        <v>0</v>
      </c>
      <c r="D4057" s="7">
        <f>IF(MAX([1]Βοηθητικό!$E$53:$J$53)=MAX([1]Βοηθητικό!$E$1:$J$1),'[1]ΣΤΟΙΧΕΙΑ ΕΤΟΥΣ 6'!$BD$53,IF(MAX([1]Βοηθητικό!$E$53:$J$53)=MAX([1]Βοηθητικό!$E$1:$J$1)-1,'[1]ΣΤΟΙΧΕΙΑ ΕΤΟΥΣ 5'!$BD$53,IF(MAX([1]Βοηθητικό!$E$53:$J$53)=MAX([1]Βοηθητικό!$E$1:$J$1)-2,'[1]ΣΤΟΙΧΕΙΑ ΕΤΟΥΣ 4'!$BD$53,IF(MAX([1]Βοηθητικό!$E$53:$J$53)=MAX([1]Βοηθητικό!$E$1:$J$1)-3,'[1]ΣΤΟΙΧΕΙΑ ΕΤΟΥΣ 3'!$BD$53,IF(MAX([1]Βοηθητικό!$E$53:$J$53)=MAX([1]Βοηθητικό!$E$1:$J$1)-4,'[1]ΣΤΟΙΧΕΙΑ ΕΤΟΥΣ 2'!$BD$53,IF(MAX([1]Βοηθητικό!$E$53:$J$53)=MAX([1]Βοηθητικό!$E$1:$J$1)-5,'[1]ΣΤΟΙΧΕΙΑ ΕΤΟΥΣ 1'!$BD$53,""))))))</f>
        <v>0</v>
      </c>
    </row>
    <row r="4058" spans="1:4" x14ac:dyDescent="0.25">
      <c r="A4058" s="1" t="s">
        <v>64</v>
      </c>
      <c r="B4058" s="6">
        <f>IF(MAX([1]Βοηθητικό!$E$53:$J$53)-2=MAX([1]Βοηθητικό!$E$1:$J$1)-2,'[1]ΣΤΟΙΧΕΙΑ ΕΤΟΥΣ 4'!$BM$53,IF(MAX([1]Βοηθητικό!$E$53:$J$53)-2=MAX([1]Βοηθητικό!$E$1:$J$1)-3,'[1]ΣΤΟΙΧΕΙΑ ΕΤΟΥΣ 3'!$BM$53,IF(MAX([1]Βοηθητικό!$E$53:$J$53)-2=MAX([1]Βοηθητικό!$E$1:$J$1)-4,'[1]ΣΤΟΙΧΕΙΑ ΕΤΟΥΣ 2'!$BM$53,IF(MAX([1]Βοηθητικό!$E$53:$J$53)-2=MAX([1]Βοηθητικό!$E$1:$J$1)-5,'[1]ΣΤΟΙΧΕΙΑ ΕΤΟΥΣ 1'!$BM$53,""))))</f>
        <v>-19199</v>
      </c>
      <c r="C4058" s="6">
        <f>IF(MAX([1]Βοηθητικό!$E$53:$J$53)-1=MAX([1]Βοηθητικό!$E$1:$J$1)-1,'[1]ΣΤΟΙΧΕΙΑ ΕΤΟΥΣ 5'!$BM$53,IF(MAX([1]Βοηθητικό!$E$53:$J$53)-1=MAX([1]Βοηθητικό!$E$1:$J$1)-2,'[1]ΣΤΟΙΧΕΙΑ ΕΤΟΥΣ 4'!$BM$53,IF(MAX([1]Βοηθητικό!$E$53:$J$53)-1=MAX([1]Βοηθητικό!$E$1:$J$1)-3,'[1]ΣΤΟΙΧΕΙΑ ΕΤΟΥΣ 3'!$BM$53,IF(MAX([1]Βοηθητικό!$E$53:$J$53)-1=MAX([1]Βοηθητικό!$E$1:$J$1)-4,'[1]ΣΤΟΙΧΕΙΑ ΕΤΟΥΣ 2'!$BM$53,IF(MAX([1]Βοηθητικό!$E$53:$J$53)-1=MAX([1]Βοηθητικό!$E$1:$J$1)-5,'[1]ΣΤΟΙΧΕΙΑ ΕΤΟΥΣ 1'!$BM$53,"")))))</f>
        <v>-21748</v>
      </c>
      <c r="D4058" s="7">
        <f>IF(MAX([1]Βοηθητικό!$E$53:$J$53)=MAX([1]Βοηθητικό!$E$1:$J$1),'[1]ΣΤΟΙΧΕΙΑ ΕΤΟΥΣ 6'!$BM$53,IF(MAX([1]Βοηθητικό!$E$53:$J$53)=MAX([1]Βοηθητικό!$E$1:$J$1)-1,'[1]ΣΤΟΙΧΕΙΑ ΕΤΟΥΣ 5'!$BM$53,IF(MAX([1]Βοηθητικό!$E$53:$J$53)=MAX([1]Βοηθητικό!$E$1:$J$1)-2,'[1]ΣΤΟΙΧΕΙΑ ΕΤΟΥΣ 4'!$BM$53,IF(MAX([1]Βοηθητικό!$E$53:$J$53)=MAX([1]Βοηθητικό!$E$1:$J$1)-3,'[1]ΣΤΟΙΧΕΙΑ ΕΤΟΥΣ 3'!$BM$53,IF(MAX([1]Βοηθητικό!$E$53:$J$53)=MAX([1]Βοηθητικό!$E$1:$J$1)-4,'[1]ΣΤΟΙΧΕΙΑ ΕΤΟΥΣ 2'!$BM$53,IF(MAX([1]Βοηθητικό!$E$53:$J$53)=MAX([1]Βοηθητικό!$E$1:$J$1)-5,'[1]ΣΤΟΙΧΕΙΑ ΕΤΟΥΣ 1'!$BM$53,""))))))</f>
        <v>-13539</v>
      </c>
    </row>
    <row r="4059" spans="1:4" x14ac:dyDescent="0.25">
      <c r="A4059" s="1"/>
      <c r="B4059" s="9"/>
      <c r="C4059" s="9"/>
      <c r="D4059" s="9"/>
    </row>
    <row r="4060" spans="1:4" x14ac:dyDescent="0.25">
      <c r="A4060" s="1" t="s">
        <v>176</v>
      </c>
      <c r="B4060" s="1"/>
      <c r="C4060" s="1"/>
      <c r="D4060" s="2" t="s">
        <v>192</v>
      </c>
    </row>
    <row r="4061" spans="1:4" x14ac:dyDescent="0.25">
      <c r="A4061" s="3" t="str">
        <f>"ΚΩΔΙΚΟΣ ICAP" &amp; ": " &amp; '[1]ΣΤΟΙΧΕΙΑ ΕΤΟΥΣ 3'!A$53</f>
        <v>ΚΩΔΙΚΟΣ ICAP: 282647</v>
      </c>
      <c r="B4061" s="1"/>
      <c r="C4061" s="1"/>
      <c r="D4061" s="1"/>
    </row>
    <row r="4062" spans="1:4" x14ac:dyDescent="0.25">
      <c r="A4062" s="3" t="str">
        <f>'[1]ΣΤΟΙΧΕΙΑ ΕΤΟΥΣ 3'!B$53</f>
        <v>ΠΙΤΣΟΥΛΑΚΗΣ Α.Ε.Β.Ε.</v>
      </c>
      <c r="B4062" s="1"/>
      <c r="C4062" s="1"/>
      <c r="D4062" s="1"/>
    </row>
    <row r="4063" spans="1:4" x14ac:dyDescent="0.25">
      <c r="A4063" s="3" t="s">
        <v>193</v>
      </c>
      <c r="B4063" s="4" t="str">
        <f>RIGHT(B4042,4)</f>
        <v>2017</v>
      </c>
      <c r="C4063" s="4" t="str">
        <f>RIGHT(C4042,4)</f>
        <v>2018</v>
      </c>
      <c r="D4063" s="4" t="str">
        <f>RIGHT(D4042,4)</f>
        <v>2019</v>
      </c>
    </row>
    <row r="4064" spans="1:4" x14ac:dyDescent="0.25">
      <c r="A4064" s="1" t="s">
        <v>194</v>
      </c>
      <c r="B4064" s="10">
        <f>IF(B4028&lt;=0,"-",IF(OR(B4055/B4028*100&lt;-500,B4055/B4028*100&gt;500),"-",B4055/B4028*100))</f>
        <v>10.297980226418236</v>
      </c>
      <c r="C4064" s="10">
        <f>IF(C4028&lt;=0,"-",IF(OR(C4055/C4028*100&lt;-500,C4055/C4028*100&gt;500),"-",C4055/C4028*100))</f>
        <v>10.82466756577702</v>
      </c>
      <c r="D4064" s="10">
        <f>IF(D4028&lt;=0,"-",IF(OR(D4055/D4028*100&lt;-500,D4055/D4028*100&gt;500),"-",D4055/D4028*100))</f>
        <v>7.9281542604263677</v>
      </c>
    </row>
    <row r="4065" spans="1:4" x14ac:dyDescent="0.25">
      <c r="A4065" s="1" t="s">
        <v>195</v>
      </c>
      <c r="B4065" s="10">
        <f>IF(B4040=0,"-",IF(OR(B4055/B4040*100&lt;-500,B4055/B4040*100&gt;500),"-",B4055/B4040*100))</f>
        <v>7.8162603581637695</v>
      </c>
      <c r="C4065" s="10">
        <f>IF(C4040=0,"-",IF(OR(C4055/C4040*100&lt;-500,C4055/C4040*100&gt;500),"-",C4055/C4040*100))</f>
        <v>8.6506768774411622</v>
      </c>
      <c r="D4065" s="10">
        <f>IF(D4040=0,"-",IF(OR(D4055/D4040*100&lt;-500,D4055/D4040*100&gt;500),"-",D4055/D4040*100))</f>
        <v>6.4992478106021423</v>
      </c>
    </row>
    <row r="4066" spans="1:4" x14ac:dyDescent="0.25">
      <c r="A4066" s="1" t="s">
        <v>196</v>
      </c>
      <c r="B4066" s="10">
        <f>IF(B4043=0,"-",IF(OR(B4045/B4043*100&lt;-500,B4045/B4043*100&gt;99),"-",B4045/B4043*100))</f>
        <v>38.584937978659781</v>
      </c>
      <c r="C4066" s="10">
        <f>IF(C4043=0,"-",IF(OR(C4045/C4043*100&lt;-500,C4045/C4043*100&gt;99),"-",C4045/C4043*100))</f>
        <v>39.426331235533169</v>
      </c>
      <c r="D4066" s="10">
        <f>IF(D4043=0,"-",IF(OR(D4045/D4043*100&lt;-500,D4045/D4043*100&gt;99),"-",D4045/D4043*100))</f>
        <v>38.670598867086817</v>
      </c>
    </row>
    <row r="4067" spans="1:4" x14ac:dyDescent="0.25">
      <c r="A4067" s="1" t="s">
        <v>197</v>
      </c>
      <c r="B4067" s="10">
        <f>IF(B4043=0,"-",IF(OR(B4049/B4043*100&lt;-500,B4049/B4043*100&gt;500),"-",B4049/B4043*100))</f>
        <v>6.226230314103395</v>
      </c>
      <c r="C4067" s="10">
        <f>IF(C4043=0,"-",IF(OR(C4049/C4043*100&lt;-500,C4049/C4043*100&gt;500),"-",C4049/C4043*100))</f>
        <v>7.0042667284173294</v>
      </c>
      <c r="D4067" s="10">
        <f>IF(D4043=0,"-",IF(OR(D4049/D4043*100&lt;-500,D4049/D4043*100&gt;500),"-",D4049/D4043*100))</f>
        <v>5.9144574069665872</v>
      </c>
    </row>
    <row r="4068" spans="1:4" x14ac:dyDescent="0.25">
      <c r="A4068" s="1" t="s">
        <v>198</v>
      </c>
      <c r="B4068" s="10">
        <f>IF(B4043=0,"-",IF(OR(B4055/B4043*100&lt;-500,B4055/B4043*100&gt;500),"-",B4055/B4043*100))</f>
        <v>6.226230314103395</v>
      </c>
      <c r="C4068" s="10">
        <f>IF(C4043=0,"-",IF(OR(C4055/C4043*100&lt;-500,C4055/C4043*100&gt;500),"-",C4055/C4043*100))</f>
        <v>7.0042667284173294</v>
      </c>
      <c r="D4068" s="10">
        <f>IF(D4043=0,"-",IF(OR(D4055/D4043*100&lt;-500,D4055/D4043*100&gt;500),"-",D4055/D4043*100))</f>
        <v>5.9144574069665872</v>
      </c>
    </row>
    <row r="4069" spans="1:4" x14ac:dyDescent="0.25">
      <c r="A4069" s="1" t="s">
        <v>199</v>
      </c>
      <c r="B4069" s="10">
        <f>IF(B4043=0,"-",IF(OR(B4056/B4043*100&lt;-500,B4056/B4043*100&gt;500),"-",B4056/B4043*100))</f>
        <v>8.6391497976492087</v>
      </c>
      <c r="C4069" s="10">
        <f t="shared" ref="C4069:D4069" si="47">IF(C4043=0,"-",IF(OR(C4056/C4043*100&lt;-500,C4056/C4043*100&gt;500),"-",C4056/C4043*100))</f>
        <v>9.2843206581804161</v>
      </c>
      <c r="D4069" s="10">
        <f t="shared" si="47"/>
        <v>8.4781070289518681</v>
      </c>
    </row>
    <row r="4070" spans="1:4" x14ac:dyDescent="0.25">
      <c r="A4070" s="1" t="s">
        <v>200</v>
      </c>
      <c r="B4070" s="10">
        <f>IF(B4028&lt;=0,"-",IF(OR((B4032+B4035)/B4028&lt;=0,(B4032+B4035)/B4028&gt;100),"-",(B4032+B4035)/B4028))</f>
        <v>0.31750731865813664</v>
      </c>
      <c r="C4070" s="10">
        <f>IF(C4028&lt;=0,"-",IF(OR((C4032+C4035)/C4028&lt;=0,(C4032+C4035)/C4028&gt;100),"-",(C4032+C4035)/C4028))</f>
        <v>0.25130873793299263</v>
      </c>
      <c r="D4070" s="10">
        <f>IF(D4028&lt;=0,"-",IF(OR((D4032+D4035)/D4028&lt;=0,(D4032+D4035)/D4028&gt;100),"-",(D4032+D4035)/D4028))</f>
        <v>0.21985864755015558</v>
      </c>
    </row>
    <row r="4071" spans="1:4" x14ac:dyDescent="0.25">
      <c r="A4071" s="1" t="s">
        <v>201</v>
      </c>
      <c r="B4071" s="10">
        <f>IF(B4047=0,"-",IF((B4047+B4055)&lt;=0,"-",IF(OR((B4047+B4055)/B4047&lt;=0,(B4047+B4055)/B4047&gt;1000),"-",(B4047+B4055)/B4047)))</f>
        <v>21.118511569731083</v>
      </c>
      <c r="C4071" s="10">
        <f>IF(C4047=0,"-",IF((C4047+C4055)&lt;=0,"-",IF(OR((C4047+C4055)/C4047&lt;=0,(C4047+C4055)/C4047&gt;1000),"-",(C4047+C4055)/C4047)))</f>
        <v>33.260467166152488</v>
      </c>
      <c r="D4071" s="10">
        <f>IF(D4047=0,"-",IF((D4047+D4055)&lt;=0,"-",IF(OR((D4047+D4055)/D4047&lt;=0,(D4047+D4055)/D4047&gt;1000),"-",(D4047+D4055)/D4047)))</f>
        <v>30.956355701036554</v>
      </c>
    </row>
    <row r="4072" spans="1:4" x14ac:dyDescent="0.25">
      <c r="A4072" s="1" t="s">
        <v>202</v>
      </c>
      <c r="B4072" s="10" t="str">
        <f>IF(B4028&lt;=0,"-",IF(B4036=0,"-",IF(OR(B4036/B4028*100&lt;0,B4036/B4028*100&gt;1000),"-",B4036/B4028*100)))</f>
        <v>-</v>
      </c>
      <c r="C4072" s="10" t="str">
        <f>IF(C4028&lt;=0,"-",IF(C4036=0,"-",IF(OR(C4036/C4028*100&lt;0,C4036/C4028*100&gt;1000),"-",C4036/C4028*100)))</f>
        <v>-</v>
      </c>
      <c r="D4072" s="10" t="str">
        <f>IF(D4028&lt;=0,"-",IF(D4036=0,"-",IF(OR(D4036/D4028*100&lt;0,D4036/D4028*100&gt;1000),"-",D4036/D4028*100)))</f>
        <v>-</v>
      </c>
    </row>
    <row r="4073" spans="1:4" x14ac:dyDescent="0.25">
      <c r="A4073" s="1" t="s">
        <v>81</v>
      </c>
      <c r="B4073" s="10">
        <f>IF(B4035=0,"-",IF(OR((B4016+B4020+B4024)/B4035&lt;0,(B4016+B4020+B4024)/B4035&gt;50),"-",(B4016+B4020+B4024)/B4035))</f>
        <v>3.7271311186167262</v>
      </c>
      <c r="C4073" s="10">
        <f>IF(C4035=0,"-",IF(OR((C4016+C4020+C4024)/C4035&lt;0,(C4016+C4020+C4024)/C4035&gt;50),"-",(C4016+C4020+C4024)/C4035))</f>
        <v>4.6064810728429277</v>
      </c>
      <c r="D4073" s="10">
        <f>IF(D4035=0,"-",IF(OR((D4016+D4020+D4024)/D4035&lt;0,(D4016+D4020+D4024)/D4035&gt;50),"-",(D4016+D4020+D4024)/D4035))</f>
        <v>5.2654114649346893</v>
      </c>
    </row>
    <row r="4074" spans="1:4" x14ac:dyDescent="0.25">
      <c r="A4074" s="1" t="s">
        <v>203</v>
      </c>
      <c r="B4074" s="10">
        <f>IF(B4035=0,"-",IF(OR((B4020+B4024)/B4035&lt;0,(B4020+B4024)/B4035&gt;30),"-",(B4020+B4024)/B4035))</f>
        <v>2.6973786358824419</v>
      </c>
      <c r="C4074" s="10">
        <f>IF(C4035=0,"-",IF(OR((C4020+C4024)/C4035&lt;0,(C4020+C4024)/C4035&gt;30),"-",(C4020+C4024)/C4035))</f>
        <v>3.3566473070065492</v>
      </c>
      <c r="D4074" s="10">
        <f>IF(D4035=0,"-",IF(OR((D4020+D4024)/D4035&lt;0,(D4020+D4024)/D4035&gt;30),"-",(D4020+D4024)/D4035))</f>
        <v>3.9471738259573268</v>
      </c>
    </row>
    <row r="4075" spans="1:4" x14ac:dyDescent="0.25">
      <c r="A4075" s="1" t="s">
        <v>204</v>
      </c>
      <c r="B4075" s="10">
        <f>IF(B4035=0,"-",IF(OR((B4022+B4024)/B4035&lt;0,(B4022+B4024)/B4035&gt;15),"-",(B4022+B4024)/B4035))</f>
        <v>2.0364420023188989</v>
      </c>
      <c r="C4075" s="10">
        <f>IF(C4035=0,"-",IF(OR((C4022+C4024)/C4035&lt;0,(C4022+C4024)/C4035&gt;15),"-",(C4022+C4024)/C4035))</f>
        <v>2.6351557305182385</v>
      </c>
      <c r="D4075" s="10">
        <f>IF(D4035=0,"-",IF(OR((D4022+D4024)/D4035&lt;0,(D4022+D4024)/D4035&gt;15),"-",(D4022+D4024)/D4035))</f>
        <v>3.1064601078326426</v>
      </c>
    </row>
    <row r="4076" spans="1:4" x14ac:dyDescent="0.25">
      <c r="A4076" s="1" t="s">
        <v>205</v>
      </c>
      <c r="B4076" s="8">
        <f>IF((B4016+B4020+B4024)-B4035=0,"-",(B4016+B4020+B4024)-B4035)</f>
        <v>540981</v>
      </c>
      <c r="C4076" s="8">
        <f>IF((C4016+C4020+C4024)-C4035=0,"-",(C4016+C4020+C4024)-C4035)</f>
        <v>612889</v>
      </c>
      <c r="D4076" s="8">
        <f>IF((D4016+D4020+D4024)-D4035=0,"-",(D4016+D4020+D4024)-D4035)</f>
        <v>649507</v>
      </c>
    </row>
    <row r="4077" spans="1:4" x14ac:dyDescent="0.25">
      <c r="A4077" s="1" t="s">
        <v>206</v>
      </c>
      <c r="B4077" s="11">
        <f>IF(B4043=0,"-",IF(OR(B4021/B4043*365&lt;=0,B4021/B4043*365&gt;720),"-",B4021/B4043*365))</f>
        <v>37.827607963969754</v>
      </c>
      <c r="C4077" s="11">
        <f>IF(C4043=0,"-",IF(OR(C4021/C4043*365&lt;=0,C4021/C4043*365&gt;720),"-",C4021/C4043*365))</f>
        <v>33.939111804742872</v>
      </c>
      <c r="D4077" s="11">
        <f>IF(D4043=0,"-",IF(OR(D4021/D4043*365&lt;=0,D4021/D4043*365&gt;720),"-",D4021/D4043*365))</f>
        <v>39.775593142202254</v>
      </c>
    </row>
    <row r="4078" spans="1:4" x14ac:dyDescent="0.25">
      <c r="A4078" s="1" t="s">
        <v>207</v>
      </c>
      <c r="B4078" s="11">
        <f>IF(B4044=0,"-",IF(OR(B4037/B4044*365&lt;=0,B4037/B4044*365&gt;720),"-",B4037/B4044*365))</f>
        <v>62.797702616464584</v>
      </c>
      <c r="C4078" s="11">
        <f>IF(C4044=0,"-",IF(OR(C4037/C4044*365&lt;=0,C4037/C4044*365&gt;720),"-",C4037/C4044*365))</f>
        <v>41.028935300371387</v>
      </c>
      <c r="D4078" s="11">
        <f>IF(D4044=0,"-",IF(OR(D4037/D4044*365&lt;=0,D4037/D4044*365&gt;720),"-",D4037/D4044*365))</f>
        <v>51.223234232082383</v>
      </c>
    </row>
    <row r="4079" spans="1:4" x14ac:dyDescent="0.25">
      <c r="A4079" s="1" t="s">
        <v>208</v>
      </c>
      <c r="B4079" s="11">
        <f>IF(B4044=0,"-",IF(OR(B4016/B4044*365&lt;=0,B4016/B4044*365&gt;720),"-",B4016/B4044*365))</f>
        <v>117.48371898807976</v>
      </c>
      <c r="C4079" s="11">
        <f>IF(C4044=0,"-",IF(OR(C4016/C4044*365&lt;=0,C4016/C4044*365&gt;720),"-",C4016/C4044*365))</f>
        <v>122.46639590669049</v>
      </c>
      <c r="D4079" s="11">
        <f>IF(D4044=0,"-",IF(OR(D4016/D4044*365&lt;=0,D4016/D4044*365&gt;720),"-",D4016/D4044*365))</f>
        <v>128.67797479381227</v>
      </c>
    </row>
    <row r="4080" spans="1:4" x14ac:dyDescent="0.25">
      <c r="A4080" s="1" t="s">
        <v>209</v>
      </c>
      <c r="B4080" s="10">
        <f>IF(OR(B4040=0,B4043=0),"-",IF(OR(B4043/B4040&lt;=0,B4043/B4040&gt;100),"-",B4043/B4040))</f>
        <v>1.2553760403720859</v>
      </c>
      <c r="C4080" s="10">
        <f>IF(OR(C4040=0,C4043=0),"-",IF(OR(C4043/C4040&lt;=0,C4043/C4040&gt;100),"-",C4043/C4040))</f>
        <v>1.2350581742331579</v>
      </c>
      <c r="D4080" s="10">
        <f>IF(OR(D4040=0,D4043=0),"-",IF(OR(D4043/D4040&lt;=0,D4043/D4040&gt;100),"-",D4043/D4040))</f>
        <v>1.0988747341297507</v>
      </c>
    </row>
    <row r="4081" spans="1:4" x14ac:dyDescent="0.25">
      <c r="A4081" s="1" t="s">
        <v>210</v>
      </c>
      <c r="B4081" s="8">
        <f>IF(OR(B4079="-",B4077="-",B4078="-"),"-",(B4079+B4077)-B4078)</f>
        <v>92.513624335584922</v>
      </c>
      <c r="C4081" s="8">
        <f>IF(OR(C4079="-",C4077="-",C4078="-"),"-",(C4079+C4077)-C4078)</f>
        <v>115.37657241106197</v>
      </c>
      <c r="D4081" s="8">
        <f>IF(OR(D4079="-",D4077="-",D4078="-"),"-",(D4079+D4077)-D4078)</f>
        <v>117.23033370393213</v>
      </c>
    </row>
    <row r="4082" spans="1:4" x14ac:dyDescent="0.25">
      <c r="A4082" s="1" t="s">
        <v>211</v>
      </c>
      <c r="B4082" s="10">
        <f>IF(B4005=0,"-",(B4005/B4025)*100)</f>
        <v>10.17951923298868</v>
      </c>
      <c r="C4082" s="10">
        <f>IF(C4005=0,"-",(C4005/C4025)*100)</f>
        <v>7.4848286090774261</v>
      </c>
      <c r="D4082" s="10">
        <f>IF(D4005=0,"-",(D4005/D4025)*100)</f>
        <v>5.0998559536589783</v>
      </c>
    </row>
    <row r="4083" spans="1:4" x14ac:dyDescent="0.25">
      <c r="A4083" s="1" t="s">
        <v>212</v>
      </c>
      <c r="B4083" s="10" t="str">
        <f>IF(B4036=0,"-",IF(B4036/B4043&gt;10,"-",(B4036/B4043)*100))</f>
        <v>-</v>
      </c>
      <c r="C4083" s="10" t="str">
        <f>IF(C4036=0,"-",IF(C4036/C4043&gt;10,"-",(C4036/C4043)*100))</f>
        <v>-</v>
      </c>
      <c r="D4083" s="10" t="str">
        <f>IF(D4036=0,"-",IF(D4036/D4043&gt;10,"-",(D4036/D4043)*100))</f>
        <v>-</v>
      </c>
    </row>
    <row r="4084" spans="1:4" x14ac:dyDescent="0.25">
      <c r="A4084" s="1"/>
      <c r="B4084" s="1"/>
      <c r="C4084" s="1"/>
      <c r="D4084" s="1"/>
    </row>
    <row r="4085" spans="1:4" x14ac:dyDescent="0.25">
      <c r="A4085" s="1" t="s">
        <v>176</v>
      </c>
      <c r="B4085" s="1"/>
      <c r="C4085" s="1"/>
      <c r="D4085" s="2" t="s">
        <v>177</v>
      </c>
    </row>
    <row r="4086" spans="1:4" x14ac:dyDescent="0.25">
      <c r="A4086" s="3" t="str">
        <f>"ΚΩΔΙΚΟΣ ICAP" &amp; ": " &amp; '[1]ΣΤΟΙΧΕΙΑ ΕΤΟΥΣ 3'!A$54</f>
        <v>ΚΩΔΙΚΟΣ ICAP: 207546</v>
      </c>
      <c r="B4086" s="1"/>
      <c r="C4086" s="1"/>
      <c r="D4086" s="2"/>
    </row>
    <row r="4087" spans="1:4" x14ac:dyDescent="0.25">
      <c r="A4087" s="3" t="str">
        <f>'[1]ΣΤΟΙΧΕΙΑ ΕΤΟΥΣ 3'!B$54</f>
        <v>ΠΟΛΥΕΠΕΝΔΥΤΙΚΗ Α.Β.Ε.Ε.</v>
      </c>
      <c r="B4087" s="1"/>
      <c r="C4087" s="1"/>
      <c r="D4087" s="1"/>
    </row>
    <row r="4088" spans="1:4" x14ac:dyDescent="0.25">
      <c r="A4088" s="1" t="s">
        <v>178</v>
      </c>
      <c r="B4088" s="2" t="s">
        <v>179</v>
      </c>
      <c r="C4088" s="2" t="s">
        <v>179</v>
      </c>
      <c r="D4088" s="2" t="s">
        <v>179</v>
      </c>
    </row>
    <row r="4089" spans="1:4" x14ac:dyDescent="0.25">
      <c r="A4089" s="3" t="s">
        <v>180</v>
      </c>
      <c r="B4089" s="4" t="str">
        <f>IF(MAX([1]Βοηθητικό!$E$54:$J$54)-2=MAX([1]Βοηθητικό!$E$1:$J$1)-2,RIGHT('[1]ΣΤΟΙΧΕΙΑ ΕΤΟΥΣ 4'!$F$54,10),IF(MAX([1]Βοηθητικό!$E$54:$J$54)-2=MAX([1]Βοηθητικό!$E$1:$J$1)-3,RIGHT('[1]ΣΤΟΙΧΕΙΑ ΕΤΟΥΣ 3'!$F$54,10),IF(MAX([1]Βοηθητικό!$E$54:$J$54)-2=MAX([1]Βοηθητικό!$E$1:$J$1)-4,RIGHT('[1]ΣΤΟΙΧΕΙΑ ΕΤΟΥΣ 2'!$F$54,10),IF(MAX([1]Βοηθητικό!$E$54:$J$54)-2=MAX([1]Βοηθητικό!$E$1:$J$1)-5,RIGHT('[1]ΣΤΟΙΧΕΙΑ ΕΤΟΥΣ 1'!$F$54,10),""))))</f>
        <v>31/12/2017</v>
      </c>
      <c r="C4089" s="17" t="str">
        <f>IF(MAX([1]Βοηθητικό!$E$54:$J$54)-1=MAX([1]Βοηθητικό!$E$1:$J$1)-1,RIGHT('[1]ΣΤΟΙΧΕΙΑ ΕΤΟΥΣ 5'!$F$54,10),IF(MAX([1]Βοηθητικό!$E$54:$J$54)-1=MAX([1]Βοηθητικό!$E$1:$J$1)-2,RIGHT('[1]ΣΤΟΙΧΕΙΑ ΕΤΟΥΣ 4'!$F$54,10),IF(MAX([1]Βοηθητικό!$E$54:$J$54)-1=MAX([1]Βοηθητικό!$E$1:$J$1)-3,RIGHT('[1]ΣΤΟΙΧΕΙΑ ΕΤΟΥΣ 3'!$F$54,10),IF(MAX([1]Βοηθητικό!$E$54:$J$54)-1=MAX([1]Βοηθητικό!$E$1:$J$1)-4,RIGHT('[1]ΣΤΟΙΧΕΙΑ ΕΤΟΥΣ 2'!$F$54,10),IF(MAX([1]Βοηθητικό!$E$54:$J$54)-1=MAX([1]Βοηθητικό!$E$1:$J$1)-5,RIGHT('[1]ΣΤΟΙΧΕΙΑ ΕΤΟΥΣ 1'!$F$54,10),"")))))</f>
        <v>31/12/2018</v>
      </c>
      <c r="D4089" s="5" t="str">
        <f>IF(MAX([1]Βοηθητικό!$E$54:$J$54)=MAX([1]Βοηθητικό!$E$1:$J$1),RIGHT('[1]ΣΤΟΙΧΕΙΑ ΕΤΟΥΣ 6'!$F$54,10),IF(MAX([1]Βοηθητικό!$E$54:$J$54)=MAX([1]Βοηθητικό!$E$1:$J$1)-1,RIGHT('[1]ΣΤΟΙΧΕΙΑ ΕΤΟΥΣ 5'!$F$54,10),IF(MAX([1]Βοηθητικό!$E$54:$J$54)=MAX([1]Βοηθητικό!$E$1:$J$1)-2,RIGHT('[1]ΣΤΟΙΧΕΙΑ ΕΤΟΥΣ 4'!$F$54,10),IF(MAX([1]Βοηθητικό!$E$54:$J$54)=MAX([1]Βοηθητικό!$E$1:$J$1)-3,RIGHT('[1]ΣΤΟΙΧΕΙΑ ΕΤΟΥΣ 3'!$F$54,10),IF(MAX([1]Βοηθητικό!$E$54:$J$54)=MAX([1]Βοηθητικό!$E$1:$J$1)-4,RIGHT('[1]ΣΤΟΙΧΕΙΑ ΕΤΟΥΣ 2'!$F$54,10),IF(MAX([1]Βοηθητικό!$E$54:$J$54)=MAX([1]Βοηθητικό!$E$1:$J$1)-5,RIGHT('[1]ΣΤΟΙΧΕΙΑ ΕΤΟΥΣ 1'!$F$54,10),""))))))</f>
        <v>31/12/2019</v>
      </c>
    </row>
    <row r="4090" spans="1:4" x14ac:dyDescent="0.25">
      <c r="A4090" s="1" t="s">
        <v>6</v>
      </c>
      <c r="B4090" s="6">
        <f>IF(MAX([1]Βοηθητικό!$E$54:$J$54)-2=MAX([1]Βοηθητικό!$E$1:$J$1)-2,'[1]ΣΤΟΙΧΕΙΑ ΕΤΟΥΣ 4'!$G$54,IF(MAX([1]Βοηθητικό!$E$54:$J$54)-2=MAX([1]Βοηθητικό!$E$1:$J$1)-3,'[1]ΣΤΟΙΧΕΙΑ ΕΤΟΥΣ 3'!$G$54,IF(MAX([1]Βοηθητικό!$E$54:$J$54)-2=MAX([1]Βοηθητικό!$E$1:$J$1)-4,'[1]ΣΤΟΙΧΕΙΑ ΕΤΟΥΣ 2'!$G$54,IF(MAX([1]Βοηθητικό!$E$54:$J$54)-2=MAX([1]Βοηθητικό!$E$1:$J$1)-5,'[1]ΣΤΟΙΧΕΙΑ ΕΤΟΥΣ 1'!$G$54,""))))</f>
        <v>4152152</v>
      </c>
      <c r="C4090" s="6">
        <f>IF(MAX([1]Βοηθητικό!$E$54:$J$54)-1=MAX([1]Βοηθητικό!$E$1:$J$1)-1,'[1]ΣΤΟΙΧΕΙΑ ΕΤΟΥΣ 5'!$G$54,IF(MAX([1]Βοηθητικό!$E$54:$J$54)-1=MAX([1]Βοηθητικό!$E$1:$J$1)-2,'[1]ΣΤΟΙΧΕΙΑ ΕΤΟΥΣ 4'!$G$54,IF(MAX([1]Βοηθητικό!$E$54:$J$54)-1=MAX([1]Βοηθητικό!$E$1:$J$1)-3,'[1]ΣΤΟΙΧΕΙΑ ΕΤΟΥΣ 3'!$G$54,IF(MAX([1]Βοηθητικό!$E$54:$J$54)-1=MAX([1]Βοηθητικό!$E$1:$J$1)-4,'[1]ΣΤΟΙΧΕΙΑ ΕΤΟΥΣ 2'!$G$54,IF(MAX([1]Βοηθητικό!$E$54:$J$54)-1=MAX([1]Βοηθητικό!$E$1:$J$1)-5,'[1]ΣΤΟΙΧΕΙΑ ΕΤΟΥΣ 1'!$G$54,"")))))</f>
        <v>4083575</v>
      </c>
      <c r="D4090" s="7">
        <f>IF(MAX([1]Βοηθητικό!$E$54:$J$54)=MAX([1]Βοηθητικό!$E$1:$J$1),'[1]ΣΤΟΙΧΕΙΑ ΕΤΟΥΣ 6'!$G$54,IF(MAX([1]Βοηθητικό!$E$54:$J$54)=MAX([1]Βοηθητικό!$E$1:$J$1)-1,'[1]ΣΤΟΙΧΕΙΑ ΕΤΟΥΣ 5'!$G$54,IF(MAX([1]Βοηθητικό!$E$54:$J$54)=MAX([1]Βοηθητικό!$E$1:$J$1)-2,'[1]ΣΤΟΙΧΕΙΑ ΕΤΟΥΣ 4'!$G$54,IF(MAX([1]Βοηθητικό!$E$54:$J$54)=MAX([1]Βοηθητικό!$E$1:$J$1)-3,'[1]ΣΤΟΙΧΕΙΑ ΕΤΟΥΣ 3'!$G$54,IF(MAX([1]Βοηθητικό!$E$54:$J$54)=MAX([1]Βοηθητικό!$E$1:$J$1)-4,'[1]ΣΤΟΙΧΕΙΑ ΕΤΟΥΣ 2'!$G$54,IF(MAX([1]Βοηθητικό!$E$54:$J$54)=MAX([1]Βοηθητικό!$E$1:$J$1)-5,'[1]ΣΤΟΙΧΕΙΑ ΕΤΟΥΣ 1'!$G$54,""))))))</f>
        <v>3986806</v>
      </c>
    </row>
    <row r="4091" spans="1:4" x14ac:dyDescent="0.25">
      <c r="A4091" s="1" t="s">
        <v>7</v>
      </c>
      <c r="B4091" s="6">
        <f>IF(MAX([1]Βοηθητικό!$E$54:$J$54)-2=MAX([1]Βοηθητικό!$E$1:$J$1)-2,'[1]ΣΤΟΙΧΕΙΑ ΕΤΟΥΣ 4'!$H$54,IF(MAX([1]Βοηθητικό!$E$54:$J$54)-2=MAX([1]Βοηθητικό!$E$1:$J$1)-3,'[1]ΣΤΟΙΧΕΙΑ ΕΤΟΥΣ 3'!$H$54,IF(MAX([1]Βοηθητικό!$E$54:$J$54)-2=MAX([1]Βοηθητικό!$E$1:$J$1)-4,'[1]ΣΤΟΙΧΕΙΑ ΕΤΟΥΣ 2'!$H$54,IF(MAX([1]Βοηθητικό!$E$54:$J$54)-2=MAX([1]Βοηθητικό!$E$1:$J$1)-5,'[1]ΣΤΟΙΧΕΙΑ ΕΤΟΥΣ 1'!$H$54,""))))</f>
        <v>3031874</v>
      </c>
      <c r="C4091" s="6">
        <f>IF(MAX([1]Βοηθητικό!$E$54:$J$54)-1=MAX([1]Βοηθητικό!$E$1:$J$1)-1,'[1]ΣΤΟΙΧΕΙΑ ΕΤΟΥΣ 5'!$H$54,IF(MAX([1]Βοηθητικό!$E$54:$J$54)-1=MAX([1]Βοηθητικό!$E$1:$J$1)-2,'[1]ΣΤΟΙΧΕΙΑ ΕΤΟΥΣ 4'!$H$54,IF(MAX([1]Βοηθητικό!$E$54:$J$54)-1=MAX([1]Βοηθητικό!$E$1:$J$1)-3,'[1]ΣΤΟΙΧΕΙΑ ΕΤΟΥΣ 3'!$H$54,IF(MAX([1]Βοηθητικό!$E$54:$J$54)-1=MAX([1]Βοηθητικό!$E$1:$J$1)-4,'[1]ΣΤΟΙΧΕΙΑ ΕΤΟΥΣ 2'!$H$54,IF(MAX([1]Βοηθητικό!$E$54:$J$54)-1=MAX([1]Βοηθητικό!$E$1:$J$1)-5,'[1]ΣΤΟΙΧΕΙΑ ΕΤΟΥΣ 1'!$H$54,"")))))</f>
        <v>3031874</v>
      </c>
      <c r="D4091" s="7">
        <f>IF(MAX([1]Βοηθητικό!$E$54:$J$54)=MAX([1]Βοηθητικό!$E$1:$J$1),'[1]ΣΤΟΙΧΕΙΑ ΕΤΟΥΣ 6'!$H$54,IF(MAX([1]Βοηθητικό!$E$54:$J$54)=MAX([1]Βοηθητικό!$E$1:$J$1)-1,'[1]ΣΤΟΙΧΕΙΑ ΕΤΟΥΣ 5'!$H$54,IF(MAX([1]Βοηθητικό!$E$54:$J$54)=MAX([1]Βοηθητικό!$E$1:$J$1)-2,'[1]ΣΤΟΙΧΕΙΑ ΕΤΟΥΣ 4'!$H$54,IF(MAX([1]Βοηθητικό!$E$54:$J$54)=MAX([1]Βοηθητικό!$E$1:$J$1)-3,'[1]ΣΤΟΙΧΕΙΑ ΕΤΟΥΣ 3'!$H$54,IF(MAX([1]Βοηθητικό!$E$54:$J$54)=MAX([1]Βοηθητικό!$E$1:$J$1)-4,'[1]ΣΤΟΙΧΕΙΑ ΕΤΟΥΣ 2'!$H$54,IF(MAX([1]Βοηθητικό!$E$54:$J$54)=MAX([1]Βοηθητικό!$E$1:$J$1)-5,'[1]ΣΤΟΙΧΕΙΑ ΕΤΟΥΣ 1'!$H$54,""))))))</f>
        <v>3031874</v>
      </c>
    </row>
    <row r="4092" spans="1:4" x14ac:dyDescent="0.25">
      <c r="A4092" s="1" t="s">
        <v>8</v>
      </c>
      <c r="B4092" s="6">
        <f>IF(MAX([1]Βοηθητικό!$E$54:$J$54)-2=MAX([1]Βοηθητικό!$E$1:$J$1)-2,'[1]ΣΤΟΙΧΕΙΑ ΕΤΟΥΣ 4'!$I$54,IF(MAX([1]Βοηθητικό!$E$54:$J$54)-2=MAX([1]Βοηθητικό!$E$1:$J$1)-3,'[1]ΣΤΟΙΧΕΙΑ ΕΤΟΥΣ 3'!$I$54,IF(MAX([1]Βοηθητικό!$E$54:$J$54)-2=MAX([1]Βοηθητικό!$E$1:$J$1)-4,'[1]ΣΤΟΙΧΕΙΑ ΕΤΟΥΣ 2'!$I$54,IF(MAX([1]Βοηθητικό!$E$54:$J$54)-2=MAX([1]Βοηθητικό!$E$1:$J$1)-5,'[1]ΣΤΟΙΧΕΙΑ ΕΤΟΥΣ 1'!$I$54,""))))</f>
        <v>5094002</v>
      </c>
      <c r="C4092" s="6">
        <f>IF(MAX([1]Βοηθητικό!$E$54:$J$54)-1=MAX([1]Βοηθητικό!$E$1:$J$1)-1,'[1]ΣΤΟΙΧΕΙΑ ΕΤΟΥΣ 5'!$I$54,IF(MAX([1]Βοηθητικό!$E$54:$J$54)-1=MAX([1]Βοηθητικό!$E$1:$J$1)-2,'[1]ΣΤΟΙΧΕΙΑ ΕΤΟΥΣ 4'!$I$54,IF(MAX([1]Βοηθητικό!$E$54:$J$54)-1=MAX([1]Βοηθητικό!$E$1:$J$1)-3,'[1]ΣΤΟΙΧΕΙΑ ΕΤΟΥΣ 3'!$I$54,IF(MAX([1]Βοηθητικό!$E$54:$J$54)-1=MAX([1]Βοηθητικό!$E$1:$J$1)-4,'[1]ΣΤΟΙΧΕΙΑ ΕΤΟΥΣ 2'!$I$54,IF(MAX([1]Βοηθητικό!$E$54:$J$54)-1=MAX([1]Βοηθητικό!$E$1:$J$1)-5,'[1]ΣΤΟΙΧΕΙΑ ΕΤΟΥΣ 1'!$I$54,"")))))</f>
        <v>5117569</v>
      </c>
      <c r="D4092" s="7">
        <f>IF(MAX([1]Βοηθητικό!$E$54:$J$54)=MAX([1]Βοηθητικό!$E$1:$J$1),'[1]ΣΤΟΙΧΕΙΑ ΕΤΟΥΣ 6'!$I$54,IF(MAX([1]Βοηθητικό!$E$54:$J$54)=MAX([1]Βοηθητικό!$E$1:$J$1)-1,'[1]ΣΤΟΙΧΕΙΑ ΕΤΟΥΣ 5'!$I$54,IF(MAX([1]Βοηθητικό!$E$54:$J$54)=MAX([1]Βοηθητικό!$E$1:$J$1)-2,'[1]ΣΤΟΙΧΕΙΑ ΕΤΟΥΣ 4'!$I$54,IF(MAX([1]Βοηθητικό!$E$54:$J$54)=MAX([1]Βοηθητικό!$E$1:$J$1)-3,'[1]ΣΤΟΙΧΕΙΑ ΕΤΟΥΣ 3'!$I$54,IF(MAX([1]Βοηθητικό!$E$54:$J$54)=MAX([1]Βοηθητικό!$E$1:$J$1)-4,'[1]ΣΤΟΙΧΕΙΑ ΕΤΟΥΣ 2'!$I$54,IF(MAX([1]Βοηθητικό!$E$54:$J$54)=MAX([1]Βοηθητικό!$E$1:$J$1)-5,'[1]ΣΤΟΙΧΕΙΑ ΕΤΟΥΣ 1'!$I$54,""))))))</f>
        <v>5074923</v>
      </c>
    </row>
    <row r="4093" spans="1:4" x14ac:dyDescent="0.25">
      <c r="A4093" s="1" t="s">
        <v>57</v>
      </c>
      <c r="B4093" s="6">
        <f>IF(MAX([1]Βοηθητικό!$E$54:$J$54)-2=MAX([1]Βοηθητικό!$E$1:$J$1)-2,'[1]ΣΤΟΙΧΕΙΑ ΕΤΟΥΣ 4'!$BF$54,IF(MAX([1]Βοηθητικό!$E$54:$J$54)-2=MAX([1]Βοηθητικό!$E$1:$J$1)-3,'[1]ΣΤΟΙΧΕΙΑ ΕΤΟΥΣ 3'!$BF$54,IF(MAX([1]Βοηθητικό!$E$54:$J$54)-2=MAX([1]Βοηθητικό!$E$1:$J$1)-4,'[1]ΣΤΟΙΧΕΙΑ ΕΤΟΥΣ 2'!$BF$54,IF(MAX([1]Βοηθητικό!$E$54:$J$54)-2=MAX([1]Βοηθητικό!$E$1:$J$1)-5,'[1]ΣΤΟΙΧΕΙΑ ΕΤΟΥΣ 1'!$BF$54,""))))</f>
        <v>33596</v>
      </c>
      <c r="C4093" s="6">
        <f>IF(MAX([1]Βοηθητικό!$E$54:$J$54)-1=MAX([1]Βοηθητικό!$E$1:$J$1)-1,'[1]ΣΤΟΙΧΕΙΑ ΕΤΟΥΣ 5'!$BF$54,IF(MAX([1]Βοηθητικό!$E$54:$J$54)-1=MAX([1]Βοηθητικό!$E$1:$J$1)-2,'[1]ΣΤΟΙΧΕΙΑ ΕΤΟΥΣ 4'!$BF$54,IF(MAX([1]Βοηθητικό!$E$54:$J$54)-1=MAX([1]Βοηθητικό!$E$1:$J$1)-3,'[1]ΣΤΟΙΧΕΙΑ ΕΤΟΥΣ 3'!$BF$54,IF(MAX([1]Βοηθητικό!$E$54:$J$54)-1=MAX([1]Βοηθητικό!$E$1:$J$1)-4,'[1]ΣΤΟΙΧΕΙΑ ΕΤΟΥΣ 2'!$BF$54,IF(MAX([1]Βοηθητικό!$E$54:$J$54)-1=MAX([1]Βοηθητικό!$E$1:$J$1)-5,'[1]ΣΤΟΙΧΕΙΑ ΕΤΟΥΣ 1'!$BF$54,"")))))</f>
        <v>33596</v>
      </c>
      <c r="D4093" s="7">
        <f>IF(MAX([1]Βοηθητικό!$E$54:$J$54)=MAX([1]Βοηθητικό!$E$1:$J$1),'[1]ΣΤΟΙΧΕΙΑ ΕΤΟΥΣ 6'!$BF$54,IF(MAX([1]Βοηθητικό!$E$54:$J$54)=MAX([1]Βοηθητικό!$E$1:$J$1)-1,'[1]ΣΤΟΙΧΕΙΑ ΕΤΟΥΣ 5'!$BF$54,IF(MAX([1]Βοηθητικό!$E$54:$J$54)=MAX([1]Βοηθητικό!$E$1:$J$1)-2,'[1]ΣΤΟΙΧΕΙΑ ΕΤΟΥΣ 4'!$BF$54,IF(MAX([1]Βοηθητικό!$E$54:$J$54)=MAX([1]Βοηθητικό!$E$1:$J$1)-3,'[1]ΣΤΟΙΧΕΙΑ ΕΤΟΥΣ 3'!$BF$54,IF(MAX([1]Βοηθητικό!$E$54:$J$54)=MAX([1]Βοηθητικό!$E$1:$J$1)-4,'[1]ΣΤΟΙΧΕΙΑ ΕΤΟΥΣ 2'!$BF$54,IF(MAX([1]Βοηθητικό!$E$54:$J$54)=MAX([1]Βοηθητικό!$E$1:$J$1)-5,'[1]ΣΤΟΙΧΕΙΑ ΕΤΟΥΣ 1'!$BF$54,""))))))</f>
        <v>33596</v>
      </c>
    </row>
    <row r="4094" spans="1:4" x14ac:dyDescent="0.25">
      <c r="A4094" s="1" t="s">
        <v>9</v>
      </c>
      <c r="B4094" s="6">
        <f>IF(MAX([1]Βοηθητικό!$E$54:$J$54)-2=MAX([1]Βοηθητικό!$E$1:$J$1)-2,'[1]ΣΤΟΙΧΕΙΑ ΕΤΟΥΣ 4'!$J$54,IF(MAX([1]Βοηθητικό!$E$54:$J$54)-2=MAX([1]Βοηθητικό!$E$1:$J$1)-3,'[1]ΣΤΟΙΧΕΙΑ ΕΤΟΥΣ 3'!$J$54,IF(MAX([1]Βοηθητικό!$E$54:$J$54)-2=MAX([1]Βοηθητικό!$E$1:$J$1)-4,'[1]ΣΤΟΙΧΕΙΑ ΕΤΟΥΣ 2'!$J$54,IF(MAX([1]Βοηθητικό!$E$54:$J$54)-2=MAX([1]Βοηθητικό!$E$1:$J$1)-5,'[1]ΣΤΟΙΧΕΙΑ ΕΤΟΥΣ 1'!$J$54,""))))</f>
        <v>665057</v>
      </c>
      <c r="C4094" s="6">
        <f>IF(MAX([1]Βοηθητικό!$E$54:$J$54)-1=MAX([1]Βοηθητικό!$E$1:$J$1)-1,'[1]ΣΤΟΙΧΕΙΑ ΕΤΟΥΣ 5'!$J$54,IF(MAX([1]Βοηθητικό!$E$54:$J$54)-1=MAX([1]Βοηθητικό!$E$1:$J$1)-2,'[1]ΣΤΟΙΧΕΙΑ ΕΤΟΥΣ 4'!$J$54,IF(MAX([1]Βοηθητικό!$E$54:$J$54)-1=MAX([1]Βοηθητικό!$E$1:$J$1)-3,'[1]ΣΤΟΙΧΕΙΑ ΕΤΟΥΣ 3'!$J$54,IF(MAX([1]Βοηθητικό!$E$54:$J$54)-1=MAX([1]Βοηθητικό!$E$1:$J$1)-4,'[1]ΣΤΟΙΧΕΙΑ ΕΤΟΥΣ 2'!$J$54,IF(MAX([1]Βοηθητικό!$E$54:$J$54)-1=MAX([1]Βοηθητικό!$E$1:$J$1)-5,'[1]ΣΤΟΙΧΕΙΑ ΕΤΟΥΣ 1'!$J$54,"")))))</f>
        <v>646306</v>
      </c>
      <c r="D4094" s="7">
        <f>IF(MAX([1]Βοηθητικό!$E$54:$J$54)=MAX([1]Βοηθητικό!$E$1:$J$1),'[1]ΣΤΟΙΧΕΙΑ ΕΤΟΥΣ 6'!$J$54,IF(MAX([1]Βοηθητικό!$E$54:$J$54)=MAX([1]Βοηθητικό!$E$1:$J$1)-1,'[1]ΣΤΟΙΧΕΙΑ ΕΤΟΥΣ 5'!$J$54,IF(MAX([1]Βοηθητικό!$E$54:$J$54)=MAX([1]Βοηθητικό!$E$1:$J$1)-2,'[1]ΣΤΟΙΧΕΙΑ ΕΤΟΥΣ 4'!$J$54,IF(MAX([1]Βοηθητικό!$E$54:$J$54)=MAX([1]Βοηθητικό!$E$1:$J$1)-3,'[1]ΣΤΟΙΧΕΙΑ ΕΤΟΥΣ 3'!$J$54,IF(MAX([1]Βοηθητικό!$E$54:$J$54)=MAX([1]Βοηθητικό!$E$1:$J$1)-4,'[1]ΣΤΟΙΧΕΙΑ ΕΤΟΥΣ 2'!$J$54,IF(MAX([1]Βοηθητικό!$E$54:$J$54)=MAX([1]Βοηθητικό!$E$1:$J$1)-5,'[1]ΣΤΟΙΧΕΙΑ ΕΤΟΥΣ 1'!$J$54,""))))))</f>
        <v>647306</v>
      </c>
    </row>
    <row r="4095" spans="1:4" x14ac:dyDescent="0.25">
      <c r="A4095" s="1" t="s">
        <v>181</v>
      </c>
      <c r="B4095" s="6">
        <f>IF(MAX([1]Βοηθητικό!$E$54:$J$54)-2=MAX([1]Βοηθητικό!$E$1:$J$1)-2,'[1]ΣΤΟΙΧΕΙΑ ΕΤΟΥΣ 4'!$M$54,IF(MAX([1]Βοηθητικό!$E$54:$J$54)-2=MAX([1]Βοηθητικό!$E$1:$J$1)-3,'[1]ΣΤΟΙΧΕΙΑ ΕΤΟΥΣ 3'!$M$54,IF(MAX([1]Βοηθητικό!$E$54:$J$54)-2=MAX([1]Βοηθητικό!$E$1:$J$1)-4,'[1]ΣΤΟΙΧΕΙΑ ΕΤΟΥΣ 2'!$M$54,IF(MAX([1]Βοηθητικό!$E$54:$J$54)-2=MAX([1]Βοηθητικό!$E$1:$J$1)-5,'[1]ΣΤΟΙΧΕΙΑ ΕΤΟΥΣ 1'!$M$54,""))))</f>
        <v>4689982</v>
      </c>
      <c r="C4095" s="6">
        <f>IF(MAX([1]Βοηθητικό!$E$54:$J$54)-1=MAX([1]Βοηθητικό!$E$1:$J$1)-1,'[1]ΣΤΟΙΧΕΙΑ ΕΤΟΥΣ 5'!$M$54,IF(MAX([1]Βοηθητικό!$E$54:$J$54)-1=MAX([1]Βοηθητικό!$E$1:$J$1)-2,'[1]ΣΤΟΙΧΕΙΑ ΕΤΟΥΣ 4'!$M$54,IF(MAX([1]Βοηθητικό!$E$54:$J$54)-1=MAX([1]Βοηθητικό!$E$1:$J$1)-3,'[1]ΣΤΟΙΧΕΙΑ ΕΤΟΥΣ 3'!$M$54,IF(MAX([1]Βοηθητικό!$E$54:$J$54)-1=MAX([1]Βοηθητικό!$E$1:$J$1)-4,'[1]ΣΤΟΙΧΕΙΑ ΕΤΟΥΣ 2'!$M$54,IF(MAX([1]Βοηθητικό!$E$54:$J$54)-1=MAX([1]Βοηθητικό!$E$1:$J$1)-5,'[1]ΣΤΟΙΧΕΙΑ ΕΤΟΥΣ 1'!$M$54,"")))))</f>
        <v>4764200</v>
      </c>
      <c r="D4095" s="7">
        <f>IF(MAX([1]Βοηθητικό!$E$54:$J$54)=MAX([1]Βοηθητικό!$E$1:$J$1),'[1]ΣΤΟΙΧΕΙΑ ΕΤΟΥΣ 6'!$M$54,IF(MAX([1]Βοηθητικό!$E$54:$J$54)=MAX([1]Βοηθητικό!$E$1:$J$1)-1,'[1]ΣΤΟΙΧΕΙΑ ΕΤΟΥΣ 5'!$M$54,IF(MAX([1]Βοηθητικό!$E$54:$J$54)=MAX([1]Βοηθητικό!$E$1:$J$1)-2,'[1]ΣΤΟΙΧΕΙΑ ΕΤΟΥΣ 4'!$M$54,IF(MAX([1]Βοηθητικό!$E$54:$J$54)=MAX([1]Βοηθητικό!$E$1:$J$1)-3,'[1]ΣΤΟΙΧΕΙΑ ΕΤΟΥΣ 3'!$M$54,IF(MAX([1]Βοηθητικό!$E$54:$J$54)=MAX([1]Βοηθητικό!$E$1:$J$1)-4,'[1]ΣΤΟΙΧΕΙΑ ΕΤΟΥΣ 2'!$M$54,IF(MAX([1]Βοηθητικό!$E$54:$J$54)=MAX([1]Βοηθητικό!$E$1:$J$1)-5,'[1]ΣΤΟΙΧΕΙΑ ΕΤΟΥΣ 1'!$M$54,""))))))</f>
        <v>4853714</v>
      </c>
    </row>
    <row r="4096" spans="1:4" x14ac:dyDescent="0.25">
      <c r="A4096" s="1" t="s">
        <v>182</v>
      </c>
      <c r="B4096" s="6">
        <f>IF(MAX([1]Βοηθητικό!$E$54:$J$54)-2=MAX([1]Βοηθητικό!$E$1:$J$1)-2,'[1]ΣΤΟΙΧΕΙΑ ΕΤΟΥΣ 4'!$BN$54,IF(MAX([1]Βοηθητικό!$E$54:$J$54)-2=MAX([1]Βοηθητικό!$E$1:$J$1)-3,'[1]ΣΤΟΙΧΕΙΑ ΕΤΟΥΣ 3'!$BN$54,IF(MAX([1]Βοηθητικό!$E$54:$J$54)-2=MAX([1]Βοηθητικό!$E$1:$J$1)-4,'[1]ΣΤΟΙΧΕΙΑ ΕΤΟΥΣ 2'!$BN$54,IF(MAX([1]Βοηθητικό!$E$54:$J$54)-2=MAX([1]Βοηθητικό!$E$1:$J$1)-5,'[1]ΣΤΟΙΧΕΙΑ ΕΤΟΥΣ 1'!$BN$54,""))))</f>
        <v>4014929</v>
      </c>
      <c r="C4096" s="6">
        <f>IF(MAX([1]Βοηθητικό!$E$54:$J$54)-1=MAX([1]Βοηθητικό!$E$1:$J$1)-1,'[1]ΣΤΟΙΧΕΙΑ ΕΤΟΥΣ 5'!$BN$54,IF(MAX([1]Βοηθητικό!$E$54:$J$54)-1=MAX([1]Βοηθητικό!$E$1:$J$1)-2,'[1]ΣΤΟΙΧΕΙΑ ΕΤΟΥΣ 4'!$BN$54,IF(MAX([1]Βοηθητικό!$E$54:$J$54)-1=MAX([1]Βοηθητικό!$E$1:$J$1)-3,'[1]ΣΤΟΙΧΕΙΑ ΕΤΟΥΣ 3'!$BN$54,IF(MAX([1]Βοηθητικό!$E$54:$J$54)-1=MAX([1]Βοηθητικό!$E$1:$J$1)-4,'[1]ΣΤΟΙΧΕΙΑ ΕΤΟΥΣ 2'!$BN$54,IF(MAX([1]Βοηθητικό!$E$54:$J$54)-1=MAX([1]Βοηθητικό!$E$1:$J$1)-5,'[1]ΣΤΟΙΧΕΙΑ ΕΤΟΥΣ 1'!$BN$54,"")))))</f>
        <v>4102642</v>
      </c>
      <c r="D4096" s="7">
        <f>IF(MAX([1]Βοηθητικό!$E$54:$J$54)=MAX([1]Βοηθητικό!$E$1:$J$1),'[1]ΣΤΟΙΧΕΙΑ ΕΤΟΥΣ 6'!$BN$54,IF(MAX([1]Βοηθητικό!$E$54:$J$54)=MAX([1]Βοηθητικό!$E$1:$J$1)-1,'[1]ΣΤΟΙΧΕΙΑ ΕΤΟΥΣ 5'!$BN$54,IF(MAX([1]Βοηθητικό!$E$54:$J$54)=MAX([1]Βοηθητικό!$E$1:$J$1)-2,'[1]ΣΤΟΙΧΕΙΑ ΕΤΟΥΣ 4'!$BN$54,IF(MAX([1]Βοηθητικό!$E$54:$J$54)=MAX([1]Βοηθητικό!$E$1:$J$1)-3,'[1]ΣΤΟΙΧΕΙΑ ΕΤΟΥΣ 3'!$BN$54,IF(MAX([1]Βοηθητικό!$E$54:$J$54)=MAX([1]Βοηθητικό!$E$1:$J$1)-4,'[1]ΣΤΟΙΧΕΙΑ ΕΤΟΥΣ 2'!$BN$54,IF(MAX([1]Βοηθητικό!$E$54:$J$54)=MAX([1]Βοηθητικό!$E$1:$J$1)-5,'[1]ΣΤΟΙΧΕΙΑ ΕΤΟΥΣ 1'!$BN$54,""))))))</f>
        <v>4183387</v>
      </c>
    </row>
    <row r="4097" spans="1:4" x14ac:dyDescent="0.25">
      <c r="A4097" s="1" t="s">
        <v>183</v>
      </c>
      <c r="B4097" s="6">
        <f>IF(MAX([1]Βοηθητικό!$E$54:$J$54)-2=MAX([1]Βοηθητικό!$E$1:$J$1)-2,'[1]ΣΤΟΙΧΕΙΑ ΕΤΟΥΣ 4'!$BG$54,IF(MAX([1]Βοηθητικό!$E$54:$J$54)-2=MAX([1]Βοηθητικό!$E$1:$J$1)-3,'[1]ΣΤΟΙΧΕΙΑ ΕΤΟΥΣ 3'!$BG$54,IF(MAX([1]Βοηθητικό!$E$54:$J$54)-2=MAX([1]Βοηθητικό!$E$1:$J$1)-4,'[1]ΣΤΟΙΧΕΙΑ ΕΤΟΥΣ 2'!$BG$54,IF(MAX([1]Βοηθητικό!$E$54:$J$54)-2=MAX([1]Βοηθητικό!$E$1:$J$1)-5,'[1]ΣΤΟΙΧΕΙΑ ΕΤΟΥΣ 1'!$BG$54,""))))</f>
        <v>32156</v>
      </c>
      <c r="C4097" s="6">
        <f>IF(MAX([1]Βοηθητικό!$E$54:$J$54)-1=MAX([1]Βοηθητικό!$E$1:$J$1)-1,'[1]ΣΤΟΙΧΕΙΑ ΕΤΟΥΣ 5'!$BG$54,IF(MAX([1]Βοηθητικό!$E$54:$J$54)-1=MAX([1]Βοηθητικό!$E$1:$J$1)-2,'[1]ΣΤΟΙΧΕΙΑ ΕΤΟΥΣ 4'!$BG$54,IF(MAX([1]Βοηθητικό!$E$54:$J$54)-1=MAX([1]Βοηθητικό!$E$1:$J$1)-3,'[1]ΣΤΟΙΧΕΙΑ ΕΤΟΥΣ 3'!$BG$54,IF(MAX([1]Βοηθητικό!$E$54:$J$54)-1=MAX([1]Βοηθητικό!$E$1:$J$1)-4,'[1]ΣΤΟΙΧΕΙΑ ΕΤΟΥΣ 2'!$BG$54,IF(MAX([1]Βοηθητικό!$E$54:$J$54)-1=MAX([1]Βοηθητικό!$E$1:$J$1)-5,'[1]ΣΤΟΙΧΕΙΑ ΕΤΟΥΣ 1'!$BG$54,"")))))</f>
        <v>32548</v>
      </c>
      <c r="D4097" s="7">
        <f>IF(MAX([1]Βοηθητικό!$E$54:$J$54)=MAX([1]Βοηθητικό!$E$1:$J$1),'[1]ΣΤΟΙΧΕΙΑ ΕΤΟΥΣ 6'!$BG$54,IF(MAX([1]Βοηθητικό!$E$54:$J$54)=MAX([1]Βοηθητικό!$E$1:$J$1)-1,'[1]ΣΤΟΙΧΕΙΑ ΕΤΟΥΣ 5'!$BG$54,IF(MAX([1]Βοηθητικό!$E$54:$J$54)=MAX([1]Βοηθητικό!$E$1:$J$1)-2,'[1]ΣΤΟΙΧΕΙΑ ΕΤΟΥΣ 4'!$BG$54,IF(MAX([1]Βοηθητικό!$E$54:$J$54)=MAX([1]Βοηθητικό!$E$1:$J$1)-3,'[1]ΣΤΟΙΧΕΙΑ ΕΤΟΥΣ 3'!$BG$54,IF(MAX([1]Βοηθητικό!$E$54:$J$54)=MAX([1]Βοηθητικό!$E$1:$J$1)-4,'[1]ΣΤΟΙΧΕΙΑ ΕΤΟΥΣ 2'!$BG$54,IF(MAX([1]Βοηθητικό!$E$54:$J$54)=MAX([1]Βοηθητικό!$E$1:$J$1)-5,'[1]ΣΤΟΙΧΕΙΑ ΕΤΟΥΣ 1'!$BG$54,""))))))</f>
        <v>32940</v>
      </c>
    </row>
    <row r="4098" spans="1:4" x14ac:dyDescent="0.25">
      <c r="A4098" s="1" t="s">
        <v>66</v>
      </c>
      <c r="B4098" s="6">
        <f>IF(MAX([1]Βοηθητικό!$E$54:$J$54)-2=MAX([1]Βοηθητικό!$E$1:$J$1)-2,'[1]ΣΤΟΙΧΕΙΑ ΕΤΟΥΣ 4'!$BO$54,IF(MAX([1]Βοηθητικό!$E$54:$J$54)-2=MAX([1]Βοηθητικό!$E$1:$J$1)-3,'[1]ΣΤΟΙΧΕΙΑ ΕΤΟΥΣ 3'!$BO$54,IF(MAX([1]Βοηθητικό!$E$54:$J$54)-2=MAX([1]Βοηθητικό!$E$1:$J$1)-4,'[1]ΣΤΟΙΧΕΙΑ ΕΤΟΥΣ 2'!$BO$54,IF(MAX([1]Βοηθητικό!$E$54:$J$54)-2=MAX([1]Βοηθητικό!$E$1:$J$1)-5,'[1]ΣΤΟΙΧΕΙΑ ΕΤΟΥΣ 1'!$BO$54,""))))</f>
        <v>642898</v>
      </c>
      <c r="C4098" s="6">
        <f>IF(MAX([1]Βοηθητικό!$E$54:$J$54)-1=MAX([1]Βοηθητικό!$E$1:$J$1)-1,'[1]ΣΤΟΙΧΕΙΑ ΕΤΟΥΣ 5'!$BO$54,IF(MAX([1]Βοηθητικό!$E$54:$J$54)-1=MAX([1]Βοηθητικό!$E$1:$J$1)-2,'[1]ΣΤΟΙΧΕΙΑ ΕΤΟΥΣ 4'!$BO$54,IF(MAX([1]Βοηθητικό!$E$54:$J$54)-1=MAX([1]Βοηθητικό!$E$1:$J$1)-3,'[1]ΣΤΟΙΧΕΙΑ ΕΤΟΥΣ 3'!$BO$54,IF(MAX([1]Βοηθητικό!$E$54:$J$54)-1=MAX([1]Βοηθητικό!$E$1:$J$1)-4,'[1]ΣΤΟΙΧΕΙΑ ΕΤΟΥΣ 2'!$BO$54,IF(MAX([1]Βοηθητικό!$E$54:$J$54)-1=MAX([1]Βοηθητικό!$E$1:$J$1)-5,'[1]ΣΤΟΙΧΕΙΑ ΕΤΟΥΣ 1'!$BO$54,"")))))</f>
        <v>629011</v>
      </c>
      <c r="D4098" s="7">
        <f>IF(MAX([1]Βοηθητικό!$E$54:$J$54)=MAX([1]Βοηθητικό!$E$1:$J$1),'[1]ΣΤΟΙΧΕΙΑ ΕΤΟΥΣ 6'!$BO$54,IF(MAX([1]Βοηθητικό!$E$54:$J$54)=MAX([1]Βοηθητικό!$E$1:$J$1)-1,'[1]ΣΤΟΙΧΕΙΑ ΕΤΟΥΣ 5'!$BO$54,IF(MAX([1]Βοηθητικό!$E$54:$J$54)=MAX([1]Βοηθητικό!$E$1:$J$1)-2,'[1]ΣΤΟΙΧΕΙΑ ΕΤΟΥΣ 4'!$BO$54,IF(MAX([1]Βοηθητικό!$E$54:$J$54)=MAX([1]Βοηθητικό!$E$1:$J$1)-3,'[1]ΣΤΟΙΧΕΙΑ ΕΤΟΥΣ 3'!$BO$54,IF(MAX([1]Βοηθητικό!$E$54:$J$54)=MAX([1]Βοηθητικό!$E$1:$J$1)-4,'[1]ΣΤΟΙΧΕΙΑ ΕΤΟΥΣ 2'!$BO$54,IF(MAX([1]Βοηθητικό!$E$54:$J$54)=MAX([1]Βοηθητικό!$E$1:$J$1)-5,'[1]ΣΤΟΙΧΕΙΑ ΕΤΟΥΣ 1'!$BO$54,""))))))</f>
        <v>637388</v>
      </c>
    </row>
    <row r="4099" spans="1:4" x14ac:dyDescent="0.25">
      <c r="A4099" s="1" t="s">
        <v>13</v>
      </c>
      <c r="B4099" s="6">
        <f>IF(MAX([1]Βοηθητικό!$E$54:$J$54)-2=MAX([1]Βοηθητικό!$E$1:$J$1)-2,'[1]ΣΤΟΙΧΕΙΑ ΕΤΟΥΣ 4'!$N$54,IF(MAX([1]Βοηθητικό!$E$54:$J$54)-2=MAX([1]Βοηθητικό!$E$1:$J$1)-3,'[1]ΣΤΟΙΧΕΙΑ ΕΤΟΥΣ 3'!$N$54,IF(MAX([1]Βοηθητικό!$E$54:$J$54)-2=MAX([1]Βοηθητικό!$E$1:$J$1)-4,'[1]ΣΤΟΙΧΕΙΑ ΕΤΟΥΣ 2'!$N$54,IF(MAX([1]Βοηθητικό!$E$54:$J$54)-2=MAX([1]Βοηθητικό!$E$1:$J$1)-5,'[1]ΣΤΟΙΧΕΙΑ ΕΤΟΥΣ 1'!$N$54,""))))</f>
        <v>5846</v>
      </c>
      <c r="C4099" s="6">
        <f>IF(MAX([1]Βοηθητικό!$E$54:$J$54)-1=MAX([1]Βοηθητικό!$E$1:$J$1)-1,'[1]ΣΤΟΙΧΕΙΑ ΕΤΟΥΣ 5'!$N$54,IF(MAX([1]Βοηθητικό!$E$54:$J$54)-1=MAX([1]Βοηθητικό!$E$1:$J$1)-2,'[1]ΣΤΟΙΧΕΙΑ ΕΤΟΥΣ 4'!$N$54,IF(MAX([1]Βοηθητικό!$E$54:$J$54)-1=MAX([1]Βοηθητικό!$E$1:$J$1)-3,'[1]ΣΤΟΙΧΕΙΑ ΕΤΟΥΣ 3'!$N$54,IF(MAX([1]Βοηθητικό!$E$54:$J$54)-1=MAX([1]Βοηθητικό!$E$1:$J$1)-4,'[1]ΣΤΟΙΧΕΙΑ ΕΤΟΥΣ 2'!$N$54,IF(MAX([1]Βοηθητικό!$E$54:$J$54)-1=MAX([1]Βοηθητικό!$E$1:$J$1)-5,'[1]ΣΤΟΙΧΕΙΑ ΕΤΟΥΣ 1'!$N$54,"")))))</f>
        <v>6670</v>
      </c>
      <c r="D4099" s="7">
        <f>IF(MAX([1]Βοηθητικό!$E$54:$J$54)=MAX([1]Βοηθητικό!$E$1:$J$1),'[1]ΣΤΟΙΧΕΙΑ ΕΤΟΥΣ 6'!$N$54,IF(MAX([1]Βοηθητικό!$E$54:$J$54)=MAX([1]Βοηθητικό!$E$1:$J$1)-1,'[1]ΣΤΟΙΧΕΙΑ ΕΤΟΥΣ 5'!$N$54,IF(MAX([1]Βοηθητικό!$E$54:$J$54)=MAX([1]Βοηθητικό!$E$1:$J$1)-2,'[1]ΣΤΟΙΧΕΙΑ ΕΤΟΥΣ 4'!$N$54,IF(MAX([1]Βοηθητικό!$E$54:$J$54)=MAX([1]Βοηθητικό!$E$1:$J$1)-3,'[1]ΣΤΟΙΧΕΙΑ ΕΤΟΥΣ 3'!$N$54,IF(MAX([1]Βοηθητικό!$E$54:$J$54)=MAX([1]Βοηθητικό!$E$1:$J$1)-4,'[1]ΣΤΟΙΧΕΙΑ ΕΤΟΥΣ 2'!$N$54,IF(MAX([1]Βοηθητικό!$E$54:$J$54)=MAX([1]Βοηθητικό!$E$1:$J$1)-5,'[1]ΣΤΟΙΧΕΙΑ ΕΤΟΥΣ 1'!$N$54,""))))))</f>
        <v>35996</v>
      </c>
    </row>
    <row r="4100" spans="1:4" x14ac:dyDescent="0.25">
      <c r="A4100" s="1" t="s">
        <v>14</v>
      </c>
      <c r="B4100" s="6">
        <f>IF(MAX([1]Βοηθητικό!$E$54:$J$54)-2=MAX([1]Βοηθητικό!$E$1:$J$1)-2,'[1]ΣΤΟΙΧΕΙΑ ΕΤΟΥΣ 4'!$O$54,IF(MAX([1]Βοηθητικό!$E$54:$J$54)-2=MAX([1]Βοηθητικό!$E$1:$J$1)-3,'[1]ΣΤΟΙΧΕΙΑ ΕΤΟΥΣ 3'!$O$54,IF(MAX([1]Βοηθητικό!$E$54:$J$54)-2=MAX([1]Βοηθητικό!$E$1:$J$1)-4,'[1]ΣΤΟΙΧΕΙΑ ΕΤΟΥΣ 2'!$O$54,IF(MAX([1]Βοηθητικό!$E$54:$J$54)-2=MAX([1]Βοηθητικό!$E$1:$J$1)-5,'[1]ΣΤΟΙΧΕΙΑ ΕΤΟΥΣ 1'!$O$54,""))))</f>
        <v>11760</v>
      </c>
      <c r="C4100" s="6">
        <f>IF(MAX([1]Βοηθητικό!$E$54:$J$54)-1=MAX([1]Βοηθητικό!$E$1:$J$1)-1,'[1]ΣΤΟΙΧΕΙΑ ΕΤΟΥΣ 5'!$O$54,IF(MAX([1]Βοηθητικό!$E$54:$J$54)-1=MAX([1]Βοηθητικό!$E$1:$J$1)-2,'[1]ΣΤΟΙΧΕΙΑ ΕΤΟΥΣ 4'!$O$54,IF(MAX([1]Βοηθητικό!$E$54:$J$54)-1=MAX([1]Βοηθητικό!$E$1:$J$1)-3,'[1]ΣΤΟΙΧΕΙΑ ΕΤΟΥΣ 3'!$O$54,IF(MAX([1]Βοηθητικό!$E$54:$J$54)-1=MAX([1]Βοηθητικό!$E$1:$J$1)-4,'[1]ΣΤΟΙΧΕΙΑ ΕΤΟΥΣ 2'!$O$54,IF(MAX([1]Βοηθητικό!$E$54:$J$54)-1=MAX([1]Βοηθητικό!$E$1:$J$1)-5,'[1]ΣΤΟΙΧΕΙΑ ΕΤΟΥΣ 1'!$O$54,"")))))</f>
        <v>11760</v>
      </c>
      <c r="D4100" s="7">
        <f>IF(MAX([1]Βοηθητικό!$E$54:$J$54)=MAX([1]Βοηθητικό!$E$1:$J$1),'[1]ΣΤΟΙΧΕΙΑ ΕΤΟΥΣ 6'!$O$54,IF(MAX([1]Βοηθητικό!$E$54:$J$54)=MAX([1]Βοηθητικό!$E$1:$J$1)-1,'[1]ΣΤΟΙΧΕΙΑ ΕΤΟΥΣ 5'!$O$54,IF(MAX([1]Βοηθητικό!$E$54:$J$54)=MAX([1]Βοηθητικό!$E$1:$J$1)-2,'[1]ΣΤΟΙΧΕΙΑ ΕΤΟΥΣ 4'!$O$54,IF(MAX([1]Βοηθητικό!$E$54:$J$54)=MAX([1]Βοηθητικό!$E$1:$J$1)-3,'[1]ΣΤΟΙΧΕΙΑ ΕΤΟΥΣ 3'!$O$54,IF(MAX([1]Βοηθητικό!$E$54:$J$54)=MAX([1]Βοηθητικό!$E$1:$J$1)-4,'[1]ΣΤΟΙΧΕΙΑ ΕΤΟΥΣ 2'!$O$54,IF(MAX([1]Βοηθητικό!$E$54:$J$54)=MAX([1]Βοηθητικό!$E$1:$J$1)-5,'[1]ΣΤΟΙΧΕΙΑ ΕΤΟΥΣ 1'!$O$54,""))))))</f>
        <v>16824</v>
      </c>
    </row>
    <row r="4101" spans="1:4" x14ac:dyDescent="0.25">
      <c r="A4101" s="1" t="s">
        <v>15</v>
      </c>
      <c r="B4101" s="6">
        <f>IF(MAX([1]Βοηθητικό!$E$54:$J$54)-2=MAX([1]Βοηθητικό!$E$1:$J$1)-2,'[1]ΣΤΟΙΧΕΙΑ ΕΤΟΥΣ 4'!$P$54,IF(MAX([1]Βοηθητικό!$E$54:$J$54)-2=MAX([1]Βοηθητικό!$E$1:$J$1)-3,'[1]ΣΤΟΙΧΕΙΑ ΕΤΟΥΣ 3'!$P$54,IF(MAX([1]Βοηθητικό!$E$54:$J$54)-2=MAX([1]Βοηθητικό!$E$1:$J$1)-4,'[1]ΣΤΟΙΧΕΙΑ ΕΤΟΥΣ 2'!$P$54,IF(MAX([1]Βοηθητικό!$E$54:$J$54)-2=MAX([1]Βοηθητικό!$E$1:$J$1)-5,'[1]ΣΤΟΙΧΕΙΑ ΕΤΟΥΣ 1'!$P$54,""))))</f>
        <v>2718922</v>
      </c>
      <c r="C4101" s="6">
        <f>IF(MAX([1]Βοηθητικό!$E$54:$J$54)-1=MAX([1]Βοηθητικό!$E$1:$J$1)-1,'[1]ΣΤΟΙΧΕΙΑ ΕΤΟΥΣ 5'!$P$54,IF(MAX([1]Βοηθητικό!$E$54:$J$54)-1=MAX([1]Βοηθητικό!$E$1:$J$1)-2,'[1]ΣΤΟΙΧΕΙΑ ΕΤΟΥΣ 4'!$P$54,IF(MAX([1]Βοηθητικό!$E$54:$J$54)-1=MAX([1]Βοηθητικό!$E$1:$J$1)-3,'[1]ΣΤΟΙΧΕΙΑ ΕΤΟΥΣ 3'!$P$54,IF(MAX([1]Βοηθητικό!$E$54:$J$54)-1=MAX([1]Βοηθητικό!$E$1:$J$1)-4,'[1]ΣΤΟΙΧΕΙΑ ΕΤΟΥΣ 2'!$P$54,IF(MAX([1]Βοηθητικό!$E$54:$J$54)-1=MAX([1]Βοηθητικό!$E$1:$J$1)-5,'[1]ΣΤΟΙΧΕΙΑ ΕΤΟΥΣ 1'!$P$54,"")))))</f>
        <v>2427123</v>
      </c>
      <c r="D4101" s="7">
        <f>IF(MAX([1]Βοηθητικό!$E$54:$J$54)=MAX([1]Βοηθητικό!$E$1:$J$1),'[1]ΣΤΟΙΧΕΙΑ ΕΤΟΥΣ 6'!$P$54,IF(MAX([1]Βοηθητικό!$E$54:$J$54)=MAX([1]Βοηθητικό!$E$1:$J$1)-1,'[1]ΣΤΟΙΧΕΙΑ ΕΤΟΥΣ 5'!$P$54,IF(MAX([1]Βοηθητικό!$E$54:$J$54)=MAX([1]Βοηθητικό!$E$1:$J$1)-2,'[1]ΣΤΟΙΧΕΙΑ ΕΤΟΥΣ 4'!$P$54,IF(MAX([1]Βοηθητικό!$E$54:$J$54)=MAX([1]Βοηθητικό!$E$1:$J$1)-3,'[1]ΣΤΟΙΧΕΙΑ ΕΤΟΥΣ 3'!$P$54,IF(MAX([1]Βοηθητικό!$E$54:$J$54)=MAX([1]Βοηθητικό!$E$1:$J$1)-4,'[1]ΣΤΟΙΧΕΙΑ ΕΤΟΥΣ 2'!$P$54,IF(MAX([1]Βοηθητικό!$E$54:$J$54)=MAX([1]Βοηθητικό!$E$1:$J$1)-5,'[1]ΣΤΟΙΧΕΙΑ ΕΤΟΥΣ 1'!$P$54,""))))))</f>
        <v>2382150</v>
      </c>
    </row>
    <row r="4102" spans="1:4" x14ac:dyDescent="0.25">
      <c r="A4102" s="1" t="s">
        <v>16</v>
      </c>
      <c r="B4102" s="6">
        <f>IF(MAX([1]Βοηθητικό!$E$54:$J$54)-2=MAX([1]Βοηθητικό!$E$1:$J$1)-2,'[1]ΣΤΟΙΧΕΙΑ ΕΤΟΥΣ 4'!$Q$54,IF(MAX([1]Βοηθητικό!$E$54:$J$54)-2=MAX([1]Βοηθητικό!$E$1:$J$1)-3,'[1]ΣΤΟΙΧΕΙΑ ΕΤΟΥΣ 3'!$Q$54,IF(MAX([1]Βοηθητικό!$E$54:$J$54)-2=MAX([1]Βοηθητικό!$E$1:$J$1)-4,'[1]ΣΤΟΙΧΕΙΑ ΕΤΟΥΣ 2'!$Q$54,IF(MAX([1]Βοηθητικό!$E$54:$J$54)-2=MAX([1]Βοηθητικό!$E$1:$J$1)-5,'[1]ΣΤΟΙΧΕΙΑ ΕΤΟΥΣ 1'!$Q$54,""))))</f>
        <v>2584915</v>
      </c>
      <c r="C4102" s="6">
        <f>IF(MAX([1]Βοηθητικό!$E$54:$J$54)-1=MAX([1]Βοηθητικό!$E$1:$J$1)-1,'[1]ΣΤΟΙΧΕΙΑ ΕΤΟΥΣ 5'!$Q$54,IF(MAX([1]Βοηθητικό!$E$54:$J$54)-1=MAX([1]Βοηθητικό!$E$1:$J$1)-2,'[1]ΣΤΟΙΧΕΙΑ ΕΤΟΥΣ 4'!$Q$54,IF(MAX([1]Βοηθητικό!$E$54:$J$54)-1=MAX([1]Βοηθητικό!$E$1:$J$1)-3,'[1]ΣΤΟΙΧΕΙΑ ΕΤΟΥΣ 3'!$Q$54,IF(MAX([1]Βοηθητικό!$E$54:$J$54)-1=MAX([1]Βοηθητικό!$E$1:$J$1)-4,'[1]ΣΤΟΙΧΕΙΑ ΕΤΟΥΣ 2'!$Q$54,IF(MAX([1]Βοηθητικό!$E$54:$J$54)-1=MAX([1]Βοηθητικό!$E$1:$J$1)-5,'[1]ΣΤΟΙΧΕΙΑ ΕΤΟΥΣ 1'!$Q$54,"")))))</f>
        <v>2354171</v>
      </c>
      <c r="D4102" s="7">
        <f>IF(MAX([1]Βοηθητικό!$E$54:$J$54)=MAX([1]Βοηθητικό!$E$1:$J$1),'[1]ΣΤΟΙΧΕΙΑ ΕΤΟΥΣ 6'!$Q$54,IF(MAX([1]Βοηθητικό!$E$54:$J$54)=MAX([1]Βοηθητικό!$E$1:$J$1)-1,'[1]ΣΤΟΙΧΕΙΑ ΕΤΟΥΣ 5'!$Q$54,IF(MAX([1]Βοηθητικό!$E$54:$J$54)=MAX([1]Βοηθητικό!$E$1:$J$1)-2,'[1]ΣΤΟΙΧΕΙΑ ΕΤΟΥΣ 4'!$Q$54,IF(MAX([1]Βοηθητικό!$E$54:$J$54)=MAX([1]Βοηθητικό!$E$1:$J$1)-3,'[1]ΣΤΟΙΧΕΙΑ ΕΤΟΥΣ 3'!$Q$54,IF(MAX([1]Βοηθητικό!$E$54:$J$54)=MAX([1]Βοηθητικό!$E$1:$J$1)-4,'[1]ΣΤΟΙΧΕΙΑ ΕΤΟΥΣ 2'!$Q$54,IF(MAX([1]Βοηθητικό!$E$54:$J$54)=MAX([1]Βοηθητικό!$E$1:$J$1)-5,'[1]ΣΤΟΙΧΕΙΑ ΕΤΟΥΣ 1'!$Q$54,""))))))</f>
        <v>2303371</v>
      </c>
    </row>
    <row r="4103" spans="1:4" x14ac:dyDescent="0.25">
      <c r="A4103" s="1" t="s">
        <v>184</v>
      </c>
      <c r="B4103" s="6">
        <f>IF(MAX([1]Βοηθητικό!$E$54:$J$54)-2=MAX([1]Βοηθητικό!$E$1:$J$1)-2,'[1]ΣΤΟΙΧΕΙΑ ΕΤΟΥΣ 4'!$R$54,IF(MAX([1]Βοηθητικό!$E$54:$J$54)-2=MAX([1]Βοηθητικό!$E$1:$J$1)-3,'[1]ΣΤΟΙΧΕΙΑ ΕΤΟΥΣ 3'!$R$54,IF(MAX([1]Βοηθητικό!$E$54:$J$54)-2=MAX([1]Βοηθητικό!$E$1:$J$1)-4,'[1]ΣΤΟΙΧΕΙΑ ΕΤΟΥΣ 2'!$R$54,IF(MAX([1]Βοηθητικό!$E$54:$J$54)-2=MAX([1]Βοηθητικό!$E$1:$J$1)-5,'[1]ΣΤΟΙΧΕΙΑ ΕΤΟΥΣ 1'!$R$54,""))))</f>
        <v>0</v>
      </c>
      <c r="C4103" s="6">
        <f>IF(MAX([1]Βοηθητικό!$E$54:$J$54)-1=MAX([1]Βοηθητικό!$E$1:$J$1)-1,'[1]ΣΤΟΙΧΕΙΑ ΕΤΟΥΣ 5'!$R$54,IF(MAX([1]Βοηθητικό!$E$54:$J$54)-1=MAX([1]Βοηθητικό!$E$1:$J$1)-2,'[1]ΣΤΟΙΧΕΙΑ ΕΤΟΥΣ 4'!$R$54,IF(MAX([1]Βοηθητικό!$E$54:$J$54)-1=MAX([1]Βοηθητικό!$E$1:$J$1)-3,'[1]ΣΤΟΙΧΕΙΑ ΕΤΟΥΣ 3'!$R$54,IF(MAX([1]Βοηθητικό!$E$54:$J$54)-1=MAX([1]Βοηθητικό!$E$1:$J$1)-4,'[1]ΣΤΟΙΧΕΙΑ ΕΤΟΥΣ 2'!$R$54,IF(MAX([1]Βοηθητικό!$E$54:$J$54)-1=MAX([1]Βοηθητικό!$E$1:$J$1)-5,'[1]ΣΤΟΙΧΕΙΑ ΕΤΟΥΣ 1'!$R$54,"")))))</f>
        <v>0</v>
      </c>
      <c r="D4103" s="7">
        <f>IF(MAX([1]Βοηθητικό!$E$54:$J$54)=MAX([1]Βοηθητικό!$E$1:$J$1),'[1]ΣΤΟΙΧΕΙΑ ΕΤΟΥΣ 6'!$R$54,IF(MAX([1]Βοηθητικό!$E$54:$J$54)=MAX([1]Βοηθητικό!$E$1:$J$1)-1,'[1]ΣΤΟΙΧΕΙΑ ΕΤΟΥΣ 5'!$R$54,IF(MAX([1]Βοηθητικό!$E$54:$J$54)=MAX([1]Βοηθητικό!$E$1:$J$1)-2,'[1]ΣΤΟΙΧΕΙΑ ΕΤΟΥΣ 4'!$R$54,IF(MAX([1]Βοηθητικό!$E$54:$J$54)=MAX([1]Βοηθητικό!$E$1:$J$1)-3,'[1]ΣΤΟΙΧΕΙΑ ΕΤΟΥΣ 3'!$R$54,IF(MAX([1]Βοηθητικό!$E$54:$J$54)=MAX([1]Βοηθητικό!$E$1:$J$1)-4,'[1]ΣΤΟΙΧΕΙΑ ΕΤΟΥΣ 2'!$R$54,IF(MAX([1]Βοηθητικό!$E$54:$J$54)=MAX([1]Βοηθητικό!$E$1:$J$1)-5,'[1]ΣΤΟΙΧΕΙΑ ΕΤΟΥΣ 1'!$R$54,""))))))</f>
        <v>0</v>
      </c>
    </row>
    <row r="4104" spans="1:4" x14ac:dyDescent="0.25">
      <c r="A4104" s="1" t="s">
        <v>18</v>
      </c>
      <c r="B4104" s="6">
        <f>IF(MAX([1]Βοηθητικό!$E$54:$J$54)-2=MAX([1]Βοηθητικό!$E$1:$J$1)-2,'[1]ΣΤΟΙΧΕΙΑ ΕΤΟΥΣ 4'!$S$54,IF(MAX([1]Βοηθητικό!$E$54:$J$54)-2=MAX([1]Βοηθητικό!$E$1:$J$1)-3,'[1]ΣΤΟΙΧΕΙΑ ΕΤΟΥΣ 3'!$S$54,IF(MAX([1]Βοηθητικό!$E$54:$J$54)-2=MAX([1]Βοηθητικό!$E$1:$J$1)-4,'[1]ΣΤΟΙΧΕΙΑ ΕΤΟΥΣ 2'!$S$54,IF(MAX([1]Βοηθητικό!$E$54:$J$54)-2=MAX([1]Βοηθητικό!$E$1:$J$1)-5,'[1]ΣΤΟΙΧΕΙΑ ΕΤΟΥΣ 1'!$S$54,""))))</f>
        <v>134007</v>
      </c>
      <c r="C4104" s="6">
        <f>IF(MAX([1]Βοηθητικό!$E$54:$J$54)-1=MAX([1]Βοηθητικό!$E$1:$J$1)-1,'[1]ΣΤΟΙΧΕΙΑ ΕΤΟΥΣ 5'!$S$54,IF(MAX([1]Βοηθητικό!$E$54:$J$54)-1=MAX([1]Βοηθητικό!$E$1:$J$1)-2,'[1]ΣΤΟΙΧΕΙΑ ΕΤΟΥΣ 4'!$S$54,IF(MAX([1]Βοηθητικό!$E$54:$J$54)-1=MAX([1]Βοηθητικό!$E$1:$J$1)-3,'[1]ΣΤΟΙΧΕΙΑ ΕΤΟΥΣ 3'!$S$54,IF(MAX([1]Βοηθητικό!$E$54:$J$54)-1=MAX([1]Βοηθητικό!$E$1:$J$1)-4,'[1]ΣΤΟΙΧΕΙΑ ΕΤΟΥΣ 2'!$S$54,IF(MAX([1]Βοηθητικό!$E$54:$J$54)-1=MAX([1]Βοηθητικό!$E$1:$J$1)-5,'[1]ΣΤΟΙΧΕΙΑ ΕΤΟΥΣ 1'!$S$54,"")))))</f>
        <v>72952</v>
      </c>
      <c r="D4104" s="7">
        <f>IF(MAX([1]Βοηθητικό!$E$54:$J$54)=MAX([1]Βοηθητικό!$E$1:$J$1),'[1]ΣΤΟΙΧΕΙΑ ΕΤΟΥΣ 6'!$S$54,IF(MAX([1]Βοηθητικό!$E$54:$J$54)=MAX([1]Βοηθητικό!$E$1:$J$1)-1,'[1]ΣΤΟΙΧΕΙΑ ΕΤΟΥΣ 5'!$S$54,IF(MAX([1]Βοηθητικό!$E$54:$J$54)=MAX([1]Βοηθητικό!$E$1:$J$1)-2,'[1]ΣΤΟΙΧΕΙΑ ΕΤΟΥΣ 4'!$S$54,IF(MAX([1]Βοηθητικό!$E$54:$J$54)=MAX([1]Βοηθητικό!$E$1:$J$1)-3,'[1]ΣΤΟΙΧΕΙΑ ΕΤΟΥΣ 3'!$S$54,IF(MAX([1]Βοηθητικό!$E$54:$J$54)=MAX([1]Βοηθητικό!$E$1:$J$1)-4,'[1]ΣΤΟΙΧΕΙΑ ΕΤΟΥΣ 2'!$S$54,IF(MAX([1]Βοηθητικό!$E$54:$J$54)=MAX([1]Βοηθητικό!$E$1:$J$1)-5,'[1]ΣΤΟΙΧΕΙΑ ΕΤΟΥΣ 1'!$S$54,""))))))</f>
        <v>78779</v>
      </c>
    </row>
    <row r="4105" spans="1:4" x14ac:dyDescent="0.25">
      <c r="A4105" s="1" t="s">
        <v>19</v>
      </c>
      <c r="B4105" s="6">
        <f>IF(MAX([1]Βοηθητικό!$E$54:$J$54)-2=MAX([1]Βοηθητικό!$E$1:$J$1)-2,'[1]ΣΤΟΙΧΕΙΑ ΕΤΟΥΣ 4'!$T$54,IF(MAX([1]Βοηθητικό!$E$54:$J$54)-2=MAX([1]Βοηθητικό!$E$1:$J$1)-3,'[1]ΣΤΟΙΧΕΙΑ ΕΤΟΥΣ 3'!$T$54,IF(MAX([1]Βοηθητικό!$E$54:$J$54)-2=MAX([1]Βοηθητικό!$E$1:$J$1)-4,'[1]ΣΤΟΙΧΕΙΑ ΕΤΟΥΣ 2'!$T$54,IF(MAX([1]Βοηθητικό!$E$54:$J$54)-2=MAX([1]Βοηθητικό!$E$1:$J$1)-5,'[1]ΣΤΟΙΧΕΙΑ ΕΤΟΥΣ 1'!$T$54,""))))</f>
        <v>1640363</v>
      </c>
      <c r="C4105" s="6">
        <f>IF(MAX([1]Βοηθητικό!$E$54:$J$54)-1=MAX([1]Βοηθητικό!$E$1:$J$1)-1,'[1]ΣΤΟΙΧΕΙΑ ΕΤΟΥΣ 5'!$T$54,IF(MAX([1]Βοηθητικό!$E$54:$J$54)-1=MAX([1]Βοηθητικό!$E$1:$J$1)-2,'[1]ΣΤΟΙΧΕΙΑ ΕΤΟΥΣ 4'!$T$54,IF(MAX([1]Βοηθητικό!$E$54:$J$54)-1=MAX([1]Βοηθητικό!$E$1:$J$1)-3,'[1]ΣΤΟΙΧΕΙΑ ΕΤΟΥΣ 3'!$T$54,IF(MAX([1]Βοηθητικό!$E$54:$J$54)-1=MAX([1]Βοηθητικό!$E$1:$J$1)-4,'[1]ΣΤΟΙΧΕΙΑ ΕΤΟΥΣ 2'!$T$54,IF(MAX([1]Βοηθητικό!$E$54:$J$54)-1=MAX([1]Βοηθητικό!$E$1:$J$1)-5,'[1]ΣΤΟΙΧΕΙΑ ΕΤΟΥΣ 1'!$T$54,"")))))</f>
        <v>1654761</v>
      </c>
      <c r="D4105" s="7">
        <f>IF(MAX([1]Βοηθητικό!$E$54:$J$54)=MAX([1]Βοηθητικό!$E$1:$J$1),'[1]ΣΤΟΙΧΕΙΑ ΕΤΟΥΣ 6'!$T$54,IF(MAX([1]Βοηθητικό!$E$54:$J$54)=MAX([1]Βοηθητικό!$E$1:$J$1)-1,'[1]ΣΤΟΙΧΕΙΑ ΕΤΟΥΣ 5'!$T$54,IF(MAX([1]Βοηθητικό!$E$54:$J$54)=MAX([1]Βοηθητικό!$E$1:$J$1)-2,'[1]ΣΤΟΙΧΕΙΑ ΕΤΟΥΣ 4'!$T$54,IF(MAX([1]Βοηθητικό!$E$54:$J$54)=MAX([1]Βοηθητικό!$E$1:$J$1)-3,'[1]ΣΤΟΙΧΕΙΑ ΕΤΟΥΣ 3'!$T$54,IF(MAX([1]Βοηθητικό!$E$54:$J$54)=MAX([1]Βοηθητικό!$E$1:$J$1)-4,'[1]ΣΤΟΙΧΕΙΑ ΕΤΟΥΣ 2'!$T$54,IF(MAX([1]Βοηθητικό!$E$54:$J$54)=MAX([1]Βοηθητικό!$E$1:$J$1)-5,'[1]ΣΤΟΙΧΕΙΑ ΕΤΟΥΣ 1'!$T$54,""))))))</f>
        <v>1692145</v>
      </c>
    </row>
    <row r="4106" spans="1:4" x14ac:dyDescent="0.25">
      <c r="A4106" s="1" t="s">
        <v>185</v>
      </c>
      <c r="B4106" s="6">
        <f>IF(MAX([1]Βοηθητικό!$E$54:$J$54)-2=MAX([1]Βοηθητικό!$E$1:$J$1)-2,'[1]ΣΤΟΙΧΕΙΑ ΕΤΟΥΣ 4'!$U$54,IF(MAX([1]Βοηθητικό!$E$54:$J$54)-2=MAX([1]Βοηθητικό!$E$1:$J$1)-3,'[1]ΣΤΟΙΧΕΙΑ ΕΤΟΥΣ 3'!$U$54,IF(MAX([1]Βοηθητικό!$E$54:$J$54)-2=MAX([1]Βοηθητικό!$E$1:$J$1)-4,'[1]ΣΤΟΙΧΕΙΑ ΕΤΟΥΣ 2'!$U$54,IF(MAX([1]Βοηθητικό!$E$54:$J$54)-2=MAX([1]Βοηθητικό!$E$1:$J$1)-5,'[1]ΣΤΟΙΧΕΙΑ ΕΤΟΥΣ 1'!$U$54,""))))</f>
        <v>1630640</v>
      </c>
      <c r="C4106" s="6">
        <f>IF(MAX([1]Βοηθητικό!$E$54:$J$54)-1=MAX([1]Βοηθητικό!$E$1:$J$1)-1,'[1]ΣΤΟΙΧΕΙΑ ΕΤΟΥΣ 5'!$U$54,IF(MAX([1]Βοηθητικό!$E$54:$J$54)-1=MAX([1]Βοηθητικό!$E$1:$J$1)-2,'[1]ΣΤΟΙΧΕΙΑ ΕΤΟΥΣ 4'!$U$54,IF(MAX([1]Βοηθητικό!$E$54:$J$54)-1=MAX([1]Βοηθητικό!$E$1:$J$1)-3,'[1]ΣΤΟΙΧΕΙΑ ΕΤΟΥΣ 3'!$U$54,IF(MAX([1]Βοηθητικό!$E$54:$J$54)-1=MAX([1]Βοηθητικό!$E$1:$J$1)-4,'[1]ΣΤΟΙΧΕΙΑ ΕΤΟΥΣ 2'!$U$54,IF(MAX([1]Βοηθητικό!$E$54:$J$54)-1=MAX([1]Βοηθητικό!$E$1:$J$1)-5,'[1]ΣΤΟΙΧΕΙΑ ΕΤΟΥΣ 1'!$U$54,"")))))</f>
        <v>1644329</v>
      </c>
      <c r="D4106" s="7">
        <f>IF(MAX([1]Βοηθητικό!$E$54:$J$54)=MAX([1]Βοηθητικό!$E$1:$J$1),'[1]ΣΤΟΙΧΕΙΑ ΕΤΟΥΣ 6'!$U$54,IF(MAX([1]Βοηθητικό!$E$54:$J$54)=MAX([1]Βοηθητικό!$E$1:$J$1)-1,'[1]ΣΤΟΙΧΕΙΑ ΕΤΟΥΣ 5'!$U$54,IF(MAX([1]Βοηθητικό!$E$54:$J$54)=MAX([1]Βοηθητικό!$E$1:$J$1)-2,'[1]ΣΤΟΙΧΕΙΑ ΕΤΟΥΣ 4'!$U$54,IF(MAX([1]Βοηθητικό!$E$54:$J$54)=MAX([1]Βοηθητικό!$E$1:$J$1)-3,'[1]ΣΤΟΙΧΕΙΑ ΕΤΟΥΣ 3'!$U$54,IF(MAX([1]Βοηθητικό!$E$54:$J$54)=MAX([1]Βοηθητικό!$E$1:$J$1)-4,'[1]ΣΤΟΙΧΕΙΑ ΕΤΟΥΣ 2'!$U$54,IF(MAX([1]Βοηθητικό!$E$54:$J$54)=MAX([1]Βοηθητικό!$E$1:$J$1)-5,'[1]ΣΤΟΙΧΕΙΑ ΕΤΟΥΣ 1'!$U$54,""))))))</f>
        <v>1682778</v>
      </c>
    </row>
    <row r="4107" spans="1:4" x14ac:dyDescent="0.25">
      <c r="A4107" s="1" t="s">
        <v>22</v>
      </c>
      <c r="B4107" s="6">
        <f>IF(MAX([1]Βοηθητικό!$E$54:$J$54)-2=MAX([1]Βοηθητικό!$E$1:$J$1)-2,'[1]ΣΤΟΙΧΕΙΑ ΕΤΟΥΣ 4'!$W$54,IF(MAX([1]Βοηθητικό!$E$54:$J$54)-2=MAX([1]Βοηθητικό!$E$1:$J$1)-3,'[1]ΣΤΟΙΧΕΙΑ ΕΤΟΥΣ 3'!$W$54,IF(MAX([1]Βοηθητικό!$E$54:$J$54)-2=MAX([1]Βοηθητικό!$E$1:$J$1)-4,'[1]ΣΤΟΙΧΕΙΑ ΕΤΟΥΣ 2'!$W$54,IF(MAX([1]Βοηθητικό!$E$54:$J$54)-2=MAX([1]Βοηθητικό!$E$1:$J$1)-5,'[1]ΣΤΟΙΧΕΙΑ ΕΤΟΥΣ 1'!$W$54,""))))</f>
        <v>0</v>
      </c>
      <c r="C4107" s="6">
        <f>IF(MAX([1]Βοηθητικό!$E$54:$J$54)-1=MAX([1]Βοηθητικό!$E$1:$J$1)-1,'[1]ΣΤΟΙΧΕΙΑ ΕΤΟΥΣ 5'!$W$54,IF(MAX([1]Βοηθητικό!$E$54:$J$54)-1=MAX([1]Βοηθητικό!$E$1:$J$1)-2,'[1]ΣΤΟΙΧΕΙΑ ΕΤΟΥΣ 4'!$W$54,IF(MAX([1]Βοηθητικό!$E$54:$J$54)-1=MAX([1]Βοηθητικό!$E$1:$J$1)-3,'[1]ΣΤΟΙΧΕΙΑ ΕΤΟΥΣ 3'!$W$54,IF(MAX([1]Βοηθητικό!$E$54:$J$54)-1=MAX([1]Βοηθητικό!$E$1:$J$1)-4,'[1]ΣΤΟΙΧΕΙΑ ΕΤΟΥΣ 2'!$W$54,IF(MAX([1]Βοηθητικό!$E$54:$J$54)-1=MAX([1]Βοηθητικό!$E$1:$J$1)-5,'[1]ΣΤΟΙΧΕΙΑ ΕΤΟΥΣ 1'!$W$54,"")))))</f>
        <v>0</v>
      </c>
      <c r="D4107" s="7">
        <f>IF(MAX([1]Βοηθητικό!$E$54:$J$54)=MAX([1]Βοηθητικό!$E$1:$J$1),'[1]ΣΤΟΙΧΕΙΑ ΕΤΟΥΣ 6'!$W$54,IF(MAX([1]Βοηθητικό!$E$54:$J$54)=MAX([1]Βοηθητικό!$E$1:$J$1)-1,'[1]ΣΤΟΙΧΕΙΑ ΕΤΟΥΣ 5'!$W$54,IF(MAX([1]Βοηθητικό!$E$54:$J$54)=MAX([1]Βοηθητικό!$E$1:$J$1)-2,'[1]ΣΤΟΙΧΕΙΑ ΕΤΟΥΣ 4'!$W$54,IF(MAX([1]Βοηθητικό!$E$54:$J$54)=MAX([1]Βοηθητικό!$E$1:$J$1)-3,'[1]ΣΤΟΙΧΕΙΑ ΕΤΟΥΣ 3'!$W$54,IF(MAX([1]Βοηθητικό!$E$54:$J$54)=MAX([1]Βοηθητικό!$E$1:$J$1)-4,'[1]ΣΤΟΙΧΕΙΑ ΕΤΟΥΣ 2'!$W$54,IF(MAX([1]Βοηθητικό!$E$54:$J$54)=MAX([1]Βοηθητικό!$E$1:$J$1)-5,'[1]ΣΤΟΙΧΕΙΑ ΕΤΟΥΣ 1'!$W$54,""))))))</f>
        <v>0</v>
      </c>
    </row>
    <row r="4108" spans="1:4" x14ac:dyDescent="0.25">
      <c r="A4108" s="1" t="s">
        <v>23</v>
      </c>
      <c r="B4108" s="6">
        <f>IF(MAX([1]Βοηθητικό!$E$54:$J$54)-2=MAX([1]Βοηθητικό!$E$1:$J$1)-2,'[1]ΣΤΟΙΧΕΙΑ ΕΤΟΥΣ 4'!$X$54,IF(MAX([1]Βοηθητικό!$E$54:$J$54)-2=MAX([1]Βοηθητικό!$E$1:$J$1)-3,'[1]ΣΤΟΙΧΕΙΑ ΕΤΟΥΣ 3'!$X$54,IF(MAX([1]Βοηθητικό!$E$54:$J$54)-2=MAX([1]Βοηθητικό!$E$1:$J$1)-4,'[1]ΣΤΟΙΧΕΙΑ ΕΤΟΥΣ 2'!$X$54,IF(MAX([1]Βοηθητικό!$E$54:$J$54)-2=MAX([1]Βοηθητικό!$E$1:$J$1)-5,'[1]ΣΤΟΙΧΕΙΑ ΕΤΟΥΣ 1'!$X$54,""))))</f>
        <v>9722</v>
      </c>
      <c r="C4108" s="6">
        <f>IF(MAX([1]Βοηθητικό!$E$54:$J$54)-1=MAX([1]Βοηθητικό!$E$1:$J$1)-1,'[1]ΣΤΟΙΧΕΙΑ ΕΤΟΥΣ 5'!$X$54,IF(MAX([1]Βοηθητικό!$E$54:$J$54)-1=MAX([1]Βοηθητικό!$E$1:$J$1)-2,'[1]ΣΤΟΙΧΕΙΑ ΕΤΟΥΣ 4'!$X$54,IF(MAX([1]Βοηθητικό!$E$54:$J$54)-1=MAX([1]Βοηθητικό!$E$1:$J$1)-3,'[1]ΣΤΟΙΧΕΙΑ ΕΤΟΥΣ 3'!$X$54,IF(MAX([1]Βοηθητικό!$E$54:$J$54)-1=MAX([1]Βοηθητικό!$E$1:$J$1)-4,'[1]ΣΤΟΙΧΕΙΑ ΕΤΟΥΣ 2'!$X$54,IF(MAX([1]Βοηθητικό!$E$54:$J$54)-1=MAX([1]Βοηθητικό!$E$1:$J$1)-5,'[1]ΣΤΟΙΧΕΙΑ ΕΤΟΥΣ 1'!$X$54,"")))))</f>
        <v>10432</v>
      </c>
      <c r="D4108" s="7">
        <f>IF(MAX([1]Βοηθητικό!$E$54:$J$54)=MAX([1]Βοηθητικό!$E$1:$J$1),'[1]ΣΤΟΙΧΕΙΑ ΕΤΟΥΣ 6'!$X$54,IF(MAX([1]Βοηθητικό!$E$54:$J$54)=MAX([1]Βοηθητικό!$E$1:$J$1)-1,'[1]ΣΤΟΙΧΕΙΑ ΕΤΟΥΣ 5'!$X$54,IF(MAX([1]Βοηθητικό!$E$54:$J$54)=MAX([1]Βοηθητικό!$E$1:$J$1)-2,'[1]ΣΤΟΙΧΕΙΑ ΕΤΟΥΣ 4'!$X$54,IF(MAX([1]Βοηθητικό!$E$54:$J$54)=MAX([1]Βοηθητικό!$E$1:$J$1)-3,'[1]ΣΤΟΙΧΕΙΑ ΕΤΟΥΣ 3'!$X$54,IF(MAX([1]Βοηθητικό!$E$54:$J$54)=MAX([1]Βοηθητικό!$E$1:$J$1)-4,'[1]ΣΤΟΙΧΕΙΑ ΕΤΟΥΣ 2'!$X$54,IF(MAX([1]Βοηθητικό!$E$54:$J$54)=MAX([1]Βοηθητικό!$E$1:$J$1)-5,'[1]ΣΤΟΙΧΕΙΑ ΕΤΟΥΣ 1'!$X$54,""))))))</f>
        <v>9367</v>
      </c>
    </row>
    <row r="4109" spans="1:4" x14ac:dyDescent="0.25">
      <c r="A4109" s="1" t="s">
        <v>24</v>
      </c>
      <c r="B4109" s="6">
        <f>IF(MAX([1]Βοηθητικό!$E$54:$J$54)-2=MAX([1]Βοηθητικό!$E$1:$J$1)-2,'[1]ΣΤΟΙΧΕΙΑ ΕΤΟΥΣ 4'!$Y$54,IF(MAX([1]Βοηθητικό!$E$54:$J$54)-2=MAX([1]Βοηθητικό!$E$1:$J$1)-3,'[1]ΣΤΟΙΧΕΙΑ ΕΤΟΥΣ 3'!$Y$54,IF(MAX([1]Βοηθητικό!$E$54:$J$54)-2=MAX([1]Βοηθητικό!$E$1:$J$1)-4,'[1]ΣΤΟΙΧΕΙΑ ΕΤΟΥΣ 2'!$Y$54,IF(MAX([1]Βοηθητικό!$E$54:$J$54)-2=MAX([1]Βοηθητικό!$E$1:$J$1)-5,'[1]ΣΤΟΙΧΕΙΑ ΕΤΟΥΣ 1'!$Y$54,""))))</f>
        <v>183392</v>
      </c>
      <c r="C4109" s="6">
        <f>IF(MAX([1]Βοηθητικό!$E$54:$J$54)-1=MAX([1]Βοηθητικό!$E$1:$J$1)-1,'[1]ΣΤΟΙΧΕΙΑ ΕΤΟΥΣ 5'!$Y$54,IF(MAX([1]Βοηθητικό!$E$54:$J$54)-1=MAX([1]Βοηθητικό!$E$1:$J$1)-2,'[1]ΣΤΟΙΧΕΙΑ ΕΤΟΥΣ 4'!$Y$54,IF(MAX([1]Βοηθητικό!$E$54:$J$54)-1=MAX([1]Βοηθητικό!$E$1:$J$1)-3,'[1]ΣΤΟΙΧΕΙΑ ΕΤΟΥΣ 3'!$Y$54,IF(MAX([1]Βοηθητικό!$E$54:$J$54)-1=MAX([1]Βοηθητικό!$E$1:$J$1)-4,'[1]ΣΤΟΙΧΕΙΑ ΕΤΟΥΣ 2'!$Y$54,IF(MAX([1]Βοηθητικό!$E$54:$J$54)-1=MAX([1]Βοηθητικό!$E$1:$J$1)-5,'[1]ΣΤΟΙΧΕΙΑ ΕΤΟΥΣ 1'!$Y$54,"")))))</f>
        <v>348220</v>
      </c>
      <c r="D4109" s="7">
        <f>IF(MAX([1]Βοηθητικό!$E$54:$J$54)=MAX([1]Βοηθητικό!$E$1:$J$1),'[1]ΣΤΟΙΧΕΙΑ ΕΤΟΥΣ 6'!$Y$54,IF(MAX([1]Βοηθητικό!$E$54:$J$54)=MAX([1]Βοηθητικό!$E$1:$J$1)-1,'[1]ΣΤΟΙΧΕΙΑ ΕΤΟΥΣ 5'!$Y$54,IF(MAX([1]Βοηθητικό!$E$54:$J$54)=MAX([1]Βοηθητικό!$E$1:$J$1)-2,'[1]ΣΤΟΙΧΕΙΑ ΕΤΟΥΣ 4'!$Y$54,IF(MAX([1]Βοηθητικό!$E$54:$J$54)=MAX([1]Βοηθητικό!$E$1:$J$1)-3,'[1]ΣΤΟΙΧΕΙΑ ΕΤΟΥΣ 3'!$Y$54,IF(MAX([1]Βοηθητικό!$E$54:$J$54)=MAX([1]Βοηθητικό!$E$1:$J$1)-4,'[1]ΣΤΟΙΧΕΙΑ ΕΤΟΥΣ 2'!$Y$54,IF(MAX([1]Βοηθητικό!$E$54:$J$54)=MAX([1]Βοηθητικό!$E$1:$J$1)-5,'[1]ΣΤΟΙΧΕΙΑ ΕΤΟΥΣ 1'!$Y$54,""))))))</f>
        <v>721465</v>
      </c>
    </row>
    <row r="4110" spans="1:4" x14ac:dyDescent="0.25">
      <c r="A4110" s="1" t="s">
        <v>25</v>
      </c>
      <c r="B4110" s="6">
        <f>IF(MAX([1]Βοηθητικό!$E$54:$J$54)-2=MAX([1]Βοηθητικό!$E$1:$J$1)-2,'[1]ΣΤΟΙΧΕΙΑ ΕΤΟΥΣ 4'!$Z$54,IF(MAX([1]Βοηθητικό!$E$54:$J$54)-2=MAX([1]Βοηθητικό!$E$1:$J$1)-3,'[1]ΣΤΟΙΧΕΙΑ ΕΤΟΥΣ 3'!$Z$54,IF(MAX([1]Βοηθητικό!$E$54:$J$54)-2=MAX([1]Βοηθητικό!$E$1:$J$1)-4,'[1]ΣΤΟΙΧΕΙΑ ΕΤΟΥΣ 2'!$Z$54,IF(MAX([1]Βοηθητικό!$E$54:$J$54)-2=MAX([1]Βοηθητικό!$E$1:$J$1)-5,'[1]ΣΤΟΙΧΕΙΑ ΕΤΟΥΣ 1'!$Z$54,""))))</f>
        <v>8694828</v>
      </c>
      <c r="C4110" s="6">
        <f>IF(MAX([1]Βοηθητικό!$E$54:$J$54)-1=MAX([1]Βοηθητικό!$E$1:$J$1)-1,'[1]ΣΤΟΙΧΕΙΑ ΕΤΟΥΣ 5'!$Z$54,IF(MAX([1]Βοηθητικό!$E$54:$J$54)-1=MAX([1]Βοηθητικό!$E$1:$J$1)-2,'[1]ΣΤΟΙΧΕΙΑ ΕΤΟΥΣ 4'!$Z$54,IF(MAX([1]Βοηθητικό!$E$54:$J$54)-1=MAX([1]Βοηθητικό!$E$1:$J$1)-3,'[1]ΣΤΟΙΧΕΙΑ ΕΤΟΥΣ 3'!$Z$54,IF(MAX([1]Βοηθητικό!$E$54:$J$54)-1=MAX([1]Βοηθητικό!$E$1:$J$1)-4,'[1]ΣΤΟΙΧΕΙΑ ΕΤΟΥΣ 2'!$Z$54,IF(MAX([1]Βοηθητικό!$E$54:$J$54)-1=MAX([1]Βοηθητικό!$E$1:$J$1)-5,'[1]ΣΤΟΙΧΕΙΑ ΕΤΟΥΣ 1'!$Z$54,"")))))</f>
        <v>8513678</v>
      </c>
      <c r="D4110" s="7">
        <f>IF(MAX([1]Βοηθητικό!$E$54:$J$54)=MAX([1]Βοηθητικό!$E$1:$J$1),'[1]ΣΤΟΙΧΕΙΑ ΕΤΟΥΣ 6'!$Z$54,IF(MAX([1]Βοηθητικό!$E$54:$J$54)=MAX([1]Βοηθητικό!$E$1:$J$1)-1,'[1]ΣΤΟΙΧΕΙΑ ΕΤΟΥΣ 5'!$Z$54,IF(MAX([1]Βοηθητικό!$E$54:$J$54)=MAX([1]Βοηθητικό!$E$1:$J$1)-2,'[1]ΣΤΟΙΧΕΙΑ ΕΤΟΥΣ 4'!$Z$54,IF(MAX([1]Βοηθητικό!$E$54:$J$54)=MAX([1]Βοηθητικό!$E$1:$J$1)-3,'[1]ΣΤΟΙΧΕΙΑ ΕΤΟΥΣ 3'!$Z$54,IF(MAX([1]Βοηθητικό!$E$54:$J$54)=MAX([1]Βοηθητικό!$E$1:$J$1)-4,'[1]ΣΤΟΙΧΕΙΑ ΕΤΟΥΣ 2'!$Z$54,IF(MAX([1]Βοηθητικό!$E$54:$J$54)=MAX([1]Βοηθητικό!$E$1:$J$1)-5,'[1]ΣΤΟΙΧΕΙΑ ΕΤΟΥΣ 1'!$Z$54,""))))))</f>
        <v>8782566</v>
      </c>
    </row>
    <row r="4111" spans="1:4" x14ac:dyDescent="0.25">
      <c r="A4111" s="1"/>
      <c r="B4111" s="8"/>
      <c r="C4111" s="18"/>
      <c r="D4111" s="9"/>
    </row>
    <row r="4112" spans="1:4" x14ac:dyDescent="0.25">
      <c r="A4112" s="3" t="s">
        <v>186</v>
      </c>
      <c r="B4112" s="8"/>
      <c r="C4112" s="18"/>
      <c r="D4112" s="9"/>
    </row>
    <row r="4113" spans="1:4" x14ac:dyDescent="0.25">
      <c r="A4113" s="1" t="s">
        <v>26</v>
      </c>
      <c r="B4113" s="6">
        <f>IF(MAX([1]Βοηθητικό!$E$54:$J$54)-2=MAX([1]Βοηθητικό!$E$1:$J$1)-2,'[1]ΣΤΟΙΧΕΙΑ ΕΤΟΥΣ 4'!$AA$54,IF(MAX([1]Βοηθητικό!$E$54:$J$54)-2=MAX([1]Βοηθητικό!$E$1:$J$1)-3,'[1]ΣΤΟΙΧΕΙΑ ΕΤΟΥΣ 3'!$AA$54,IF(MAX([1]Βοηθητικό!$E$54:$J$54)-2=MAX([1]Βοηθητικό!$E$1:$J$1)-4,'[1]ΣΤΟΙΧΕΙΑ ΕΤΟΥΣ 2'!$AA$54,IF(MAX([1]Βοηθητικό!$E$54:$J$54)-2=MAX([1]Βοηθητικό!$E$1:$J$1)-5,'[1]ΣΤΟΙΧΕΙΑ ΕΤΟΥΣ 1'!$AA$54,""))))</f>
        <v>5173574</v>
      </c>
      <c r="C4113" s="6">
        <f>IF(MAX([1]Βοηθητικό!$E$54:$J$54)-1=MAX([1]Βοηθητικό!$E$1:$J$1)-1,'[1]ΣΤΟΙΧΕΙΑ ΕΤΟΥΣ 5'!$AA$54,IF(MAX([1]Βοηθητικό!$E$54:$J$54)-1=MAX([1]Βοηθητικό!$E$1:$J$1)-2,'[1]ΣΤΟΙΧΕΙΑ ΕΤΟΥΣ 4'!$AA$54,IF(MAX([1]Βοηθητικό!$E$54:$J$54)-1=MAX([1]Βοηθητικό!$E$1:$J$1)-3,'[1]ΣΤΟΙΧΕΙΑ ΕΤΟΥΣ 3'!$AA$54,IF(MAX([1]Βοηθητικό!$E$54:$J$54)-1=MAX([1]Βοηθητικό!$E$1:$J$1)-4,'[1]ΣΤΟΙΧΕΙΑ ΕΤΟΥΣ 2'!$AA$54,IF(MAX([1]Βοηθητικό!$E$54:$J$54)-1=MAX([1]Βοηθητικό!$E$1:$J$1)-5,'[1]ΣΤΟΙΧΕΙΑ ΕΤΟΥΣ 1'!$AA$54,"")))))</f>
        <v>5291638</v>
      </c>
      <c r="D4113" s="7">
        <f>IF(MAX([1]Βοηθητικό!$E$54:$J$54)=MAX([1]Βοηθητικό!$E$1:$J$1),'[1]ΣΤΟΙΧΕΙΑ ΕΤΟΥΣ 6'!$AA$54,IF(MAX([1]Βοηθητικό!$E$54:$J$54)=MAX([1]Βοηθητικό!$E$1:$J$1)-1,'[1]ΣΤΟΙΧΕΙΑ ΕΤΟΥΣ 5'!$AA$54,IF(MAX([1]Βοηθητικό!$E$54:$J$54)=MAX([1]Βοηθητικό!$E$1:$J$1)-2,'[1]ΣΤΟΙΧΕΙΑ ΕΤΟΥΣ 4'!$AA$54,IF(MAX([1]Βοηθητικό!$E$54:$J$54)=MAX([1]Βοηθητικό!$E$1:$J$1)-3,'[1]ΣΤΟΙΧΕΙΑ ΕΤΟΥΣ 3'!$AA$54,IF(MAX([1]Βοηθητικό!$E$54:$J$54)=MAX([1]Βοηθητικό!$E$1:$J$1)-4,'[1]ΣΤΟΙΧΕΙΑ ΕΤΟΥΣ 2'!$AA$54,IF(MAX([1]Βοηθητικό!$E$54:$J$54)=MAX([1]Βοηθητικό!$E$1:$J$1)-5,'[1]ΣΤΟΙΧΕΙΑ ΕΤΟΥΣ 1'!$AA$54,""))))))</f>
        <v>5401876</v>
      </c>
    </row>
    <row r="4114" spans="1:4" x14ac:dyDescent="0.25">
      <c r="A4114" s="1" t="s">
        <v>27</v>
      </c>
      <c r="B4114" s="6">
        <f>IF(MAX([1]Βοηθητικό!$E$54:$J$54)-2=MAX([1]Βοηθητικό!$E$1:$J$1)-2,'[1]ΣΤΟΙΧΕΙΑ ΕΤΟΥΣ 4'!$AB$54,IF(MAX([1]Βοηθητικό!$E$54:$J$54)-2=MAX([1]Βοηθητικό!$E$1:$J$1)-3,'[1]ΣΤΟΙΧΕΙΑ ΕΤΟΥΣ 3'!$AB$54,IF(MAX([1]Βοηθητικό!$E$54:$J$54)-2=MAX([1]Βοηθητικό!$E$1:$J$1)-4,'[1]ΣΤΟΙΧΕΙΑ ΕΤΟΥΣ 2'!$AB$54,IF(MAX([1]Βοηθητικό!$E$54:$J$54)-2=MAX([1]Βοηθητικό!$E$1:$J$1)-5,'[1]ΣΤΟΙΧΕΙΑ ΕΤΟΥΣ 1'!$AB$54,""))))</f>
        <v>6618000</v>
      </c>
      <c r="C4114" s="6">
        <f>IF(MAX([1]Βοηθητικό!$E$54:$J$54)-1=MAX([1]Βοηθητικό!$E$1:$J$1)-1,'[1]ΣΤΟΙΧΕΙΑ ΕΤΟΥΣ 5'!$AB$54,IF(MAX([1]Βοηθητικό!$E$54:$J$54)-1=MAX([1]Βοηθητικό!$E$1:$J$1)-2,'[1]ΣΤΟΙΧΕΙΑ ΕΤΟΥΣ 4'!$AB$54,IF(MAX([1]Βοηθητικό!$E$54:$J$54)-1=MAX([1]Βοηθητικό!$E$1:$J$1)-3,'[1]ΣΤΟΙΧΕΙΑ ΕΤΟΥΣ 3'!$AB$54,IF(MAX([1]Βοηθητικό!$E$54:$J$54)-1=MAX([1]Βοηθητικό!$E$1:$J$1)-4,'[1]ΣΤΟΙΧΕΙΑ ΕΤΟΥΣ 2'!$AB$54,IF(MAX([1]Βοηθητικό!$E$54:$J$54)-1=MAX([1]Βοηθητικό!$E$1:$J$1)-5,'[1]ΣΤΟΙΧΕΙΑ ΕΤΟΥΣ 1'!$AB$54,"")))))</f>
        <v>6618000</v>
      </c>
      <c r="D4114" s="7">
        <f>IF(MAX([1]Βοηθητικό!$E$54:$J$54)=MAX([1]Βοηθητικό!$E$1:$J$1),'[1]ΣΤΟΙΧΕΙΑ ΕΤΟΥΣ 6'!$AB$54,IF(MAX([1]Βοηθητικό!$E$54:$J$54)=MAX([1]Βοηθητικό!$E$1:$J$1)-1,'[1]ΣΤΟΙΧΕΙΑ ΕΤΟΥΣ 5'!$AB$54,IF(MAX([1]Βοηθητικό!$E$54:$J$54)=MAX([1]Βοηθητικό!$E$1:$J$1)-2,'[1]ΣΤΟΙΧΕΙΑ ΕΤΟΥΣ 4'!$AB$54,IF(MAX([1]Βοηθητικό!$E$54:$J$54)=MAX([1]Βοηθητικό!$E$1:$J$1)-3,'[1]ΣΤΟΙΧΕΙΑ ΕΤΟΥΣ 3'!$AB$54,IF(MAX([1]Βοηθητικό!$E$54:$J$54)=MAX([1]Βοηθητικό!$E$1:$J$1)-4,'[1]ΣΤΟΙΧΕΙΑ ΕΤΟΥΣ 2'!$AB$54,IF(MAX([1]Βοηθητικό!$E$54:$J$54)=MAX([1]Βοηθητικό!$E$1:$J$1)-5,'[1]ΣΤΟΙΧΕΙΑ ΕΤΟΥΣ 1'!$AB$54,""))))))</f>
        <v>6618000</v>
      </c>
    </row>
    <row r="4115" spans="1:4" x14ac:dyDescent="0.25">
      <c r="A4115" s="1" t="s">
        <v>28</v>
      </c>
      <c r="B4115" s="6">
        <f>IF(MAX([1]Βοηθητικό!$E$54:$J$54)-2=MAX([1]Βοηθητικό!$E$1:$J$1)-2,'[1]ΣΤΟΙΧΕΙΑ ΕΤΟΥΣ 4'!$AC$54,IF(MAX([1]Βοηθητικό!$E$54:$J$54)-2=MAX([1]Βοηθητικό!$E$1:$J$1)-3,'[1]ΣΤΟΙΧΕΙΑ ΕΤΟΥΣ 3'!$AC$54,IF(MAX([1]Βοηθητικό!$E$54:$J$54)-2=MAX([1]Βοηθητικό!$E$1:$J$1)-4,'[1]ΣΤΟΙΧΕΙΑ ΕΤΟΥΣ 2'!$AC$54,IF(MAX([1]Βοηθητικό!$E$54:$J$54)-2=MAX([1]Βοηθητικό!$E$1:$J$1)-5,'[1]ΣΤΟΙΧΕΙΑ ΕΤΟΥΣ 1'!$AC$54,""))))</f>
        <v>11747</v>
      </c>
      <c r="C4115" s="6">
        <f>IF(MAX([1]Βοηθητικό!$E$54:$J$54)-1=MAX([1]Βοηθητικό!$E$1:$J$1)-1,'[1]ΣΤΟΙΧΕΙΑ ΕΤΟΥΣ 5'!$AC$54,IF(MAX([1]Βοηθητικό!$E$54:$J$54)-1=MAX([1]Βοηθητικό!$E$1:$J$1)-2,'[1]ΣΤΟΙΧΕΙΑ ΕΤΟΥΣ 4'!$AC$54,IF(MAX([1]Βοηθητικό!$E$54:$J$54)-1=MAX([1]Βοηθητικό!$E$1:$J$1)-3,'[1]ΣΤΟΙΧΕΙΑ ΕΤΟΥΣ 3'!$AC$54,IF(MAX([1]Βοηθητικό!$E$54:$J$54)-1=MAX([1]Βοηθητικό!$E$1:$J$1)-4,'[1]ΣΤΟΙΧΕΙΑ ΕΤΟΥΣ 2'!$AC$54,IF(MAX([1]Βοηθητικό!$E$54:$J$54)-1=MAX([1]Βοηθητικό!$E$1:$J$1)-5,'[1]ΣΤΟΙΧΕΙΑ ΕΤΟΥΣ 1'!$AC$54,"")))))</f>
        <v>11747</v>
      </c>
      <c r="D4115" s="7">
        <f>IF(MAX([1]Βοηθητικό!$E$54:$J$54)=MAX([1]Βοηθητικό!$E$1:$J$1),'[1]ΣΤΟΙΧΕΙΑ ΕΤΟΥΣ 6'!$AC$54,IF(MAX([1]Βοηθητικό!$E$54:$J$54)=MAX([1]Βοηθητικό!$E$1:$J$1)-1,'[1]ΣΤΟΙΧΕΙΑ ΕΤΟΥΣ 5'!$AC$54,IF(MAX([1]Βοηθητικό!$E$54:$J$54)=MAX([1]Βοηθητικό!$E$1:$J$1)-2,'[1]ΣΤΟΙΧΕΙΑ ΕΤΟΥΣ 4'!$AC$54,IF(MAX([1]Βοηθητικό!$E$54:$J$54)=MAX([1]Βοηθητικό!$E$1:$J$1)-3,'[1]ΣΤΟΙΧΕΙΑ ΕΤΟΥΣ 3'!$AC$54,IF(MAX([1]Βοηθητικό!$E$54:$J$54)=MAX([1]Βοηθητικό!$E$1:$J$1)-4,'[1]ΣΤΟΙΧΕΙΑ ΕΤΟΥΣ 2'!$AC$54,IF(MAX([1]Βοηθητικό!$E$54:$J$54)=MAX([1]Βοηθητικό!$E$1:$J$1)-5,'[1]ΣΤΟΙΧΕΙΑ ΕΤΟΥΣ 1'!$AC$54,""))))))</f>
        <v>11747</v>
      </c>
    </row>
    <row r="4116" spans="1:4" x14ac:dyDescent="0.25">
      <c r="A4116" s="1" t="s">
        <v>29</v>
      </c>
      <c r="B4116" s="6">
        <f>IF(MAX([1]Βοηθητικό!$E$54:$J$54)-2=MAX([1]Βοηθητικό!$E$1:$J$1)-2,'[1]ΣΤΟΙΧΕΙΑ ΕΤΟΥΣ 4'!$AD$54,IF(MAX([1]Βοηθητικό!$E$54:$J$54)-2=MAX([1]Βοηθητικό!$E$1:$J$1)-3,'[1]ΣΤΟΙΧΕΙΑ ΕΤΟΥΣ 3'!$AD$54,IF(MAX([1]Βοηθητικό!$E$54:$J$54)-2=MAX([1]Βοηθητικό!$E$1:$J$1)-4,'[1]ΣΤΟΙΧΕΙΑ ΕΤΟΥΣ 2'!$AD$54,IF(MAX([1]Βοηθητικό!$E$54:$J$54)-2=MAX([1]Βοηθητικό!$E$1:$J$1)-5,'[1]ΣΤΟΙΧΕΙΑ ΕΤΟΥΣ 1'!$AD$54,""))))</f>
        <v>-1456174</v>
      </c>
      <c r="C4116" s="6">
        <f>IF(MAX([1]Βοηθητικό!$E$54:$J$54)-1=MAX([1]Βοηθητικό!$E$1:$J$1)-1,'[1]ΣΤΟΙΧΕΙΑ ΕΤΟΥΣ 5'!$AD$54,IF(MAX([1]Βοηθητικό!$E$54:$J$54)-1=MAX([1]Βοηθητικό!$E$1:$J$1)-2,'[1]ΣΤΟΙΧΕΙΑ ΕΤΟΥΣ 4'!$AD$54,IF(MAX([1]Βοηθητικό!$E$54:$J$54)-1=MAX([1]Βοηθητικό!$E$1:$J$1)-3,'[1]ΣΤΟΙΧΕΙΑ ΕΤΟΥΣ 3'!$AD$54,IF(MAX([1]Βοηθητικό!$E$54:$J$54)-1=MAX([1]Βοηθητικό!$E$1:$J$1)-4,'[1]ΣΤΟΙΧΕΙΑ ΕΤΟΥΣ 2'!$AD$54,IF(MAX([1]Βοηθητικό!$E$54:$J$54)-1=MAX([1]Βοηθητικό!$E$1:$J$1)-5,'[1]ΣΤΟΙΧΕΙΑ ΕΤΟΥΣ 1'!$AD$54,"")))))</f>
        <v>-1338110</v>
      </c>
      <c r="D4116" s="7">
        <f>IF(MAX([1]Βοηθητικό!$E$54:$J$54)=MAX([1]Βοηθητικό!$E$1:$J$1),'[1]ΣΤΟΙΧΕΙΑ ΕΤΟΥΣ 6'!$AD$54,IF(MAX([1]Βοηθητικό!$E$54:$J$54)=MAX([1]Βοηθητικό!$E$1:$J$1)-1,'[1]ΣΤΟΙΧΕΙΑ ΕΤΟΥΣ 5'!$AD$54,IF(MAX([1]Βοηθητικό!$E$54:$J$54)=MAX([1]Βοηθητικό!$E$1:$J$1)-2,'[1]ΣΤΟΙΧΕΙΑ ΕΤΟΥΣ 4'!$AD$54,IF(MAX([1]Βοηθητικό!$E$54:$J$54)=MAX([1]Βοηθητικό!$E$1:$J$1)-3,'[1]ΣΤΟΙΧΕΙΑ ΕΤΟΥΣ 3'!$AD$54,IF(MAX([1]Βοηθητικό!$E$54:$J$54)=MAX([1]Βοηθητικό!$E$1:$J$1)-4,'[1]ΣΤΟΙΧΕΙΑ ΕΤΟΥΣ 2'!$AD$54,IF(MAX([1]Βοηθητικό!$E$54:$J$54)=MAX([1]Βοηθητικό!$E$1:$J$1)-5,'[1]ΣΤΟΙΧΕΙΑ ΕΤΟΥΣ 1'!$AD$54,""))))))</f>
        <v>-1227871</v>
      </c>
    </row>
    <row r="4117" spans="1:4" x14ac:dyDescent="0.25">
      <c r="A4117" s="1" t="s">
        <v>30</v>
      </c>
      <c r="B4117" s="6">
        <f>IF(MAX([1]Βοηθητικό!$E$54:$J$54)-2=MAX([1]Βοηθητικό!$E$1:$J$1)-2,'[1]ΣΤΟΙΧΕΙΑ ΕΤΟΥΣ 4'!$AE$54,IF(MAX([1]Βοηθητικό!$E$54:$J$54)-2=MAX([1]Βοηθητικό!$E$1:$J$1)-3,'[1]ΣΤΟΙΧΕΙΑ ΕΤΟΥΣ 3'!$AE$54,IF(MAX([1]Βοηθητικό!$E$54:$J$54)-2=MAX([1]Βοηθητικό!$E$1:$J$1)-4,'[1]ΣΤΟΙΧΕΙΑ ΕΤΟΥΣ 2'!$AE$54,IF(MAX([1]Βοηθητικό!$E$54:$J$54)-2=MAX([1]Βοηθητικό!$E$1:$J$1)-5,'[1]ΣΤΟΙΧΕΙΑ ΕΤΟΥΣ 1'!$AE$54,""))))</f>
        <v>48908</v>
      </c>
      <c r="C4117" s="6">
        <f>IF(MAX([1]Βοηθητικό!$E$54:$J$54)-1=MAX([1]Βοηθητικό!$E$1:$J$1)-1,'[1]ΣΤΟΙΧΕΙΑ ΕΤΟΥΣ 5'!$AE$54,IF(MAX([1]Βοηθητικό!$E$54:$J$54)-1=MAX([1]Βοηθητικό!$E$1:$J$1)-2,'[1]ΣΤΟΙΧΕΙΑ ΕΤΟΥΣ 4'!$AE$54,IF(MAX([1]Βοηθητικό!$E$54:$J$54)-1=MAX([1]Βοηθητικό!$E$1:$J$1)-3,'[1]ΣΤΟΙΧΕΙΑ ΕΤΟΥΣ 3'!$AE$54,IF(MAX([1]Βοηθητικό!$E$54:$J$54)-1=MAX([1]Βοηθητικό!$E$1:$J$1)-4,'[1]ΣΤΟΙΧΕΙΑ ΕΤΟΥΣ 2'!$AE$54,IF(MAX([1]Βοηθητικό!$E$54:$J$54)-1=MAX([1]Βοηθητικό!$E$1:$J$1)-5,'[1]ΣΤΟΙΧΕΙΑ ΕΤΟΥΣ 1'!$AE$54,"")))))</f>
        <v>893625</v>
      </c>
      <c r="D4117" s="7">
        <f>IF(MAX([1]Βοηθητικό!$E$54:$J$54)=MAX([1]Βοηθητικό!$E$1:$J$1),'[1]ΣΤΟΙΧΕΙΑ ΕΤΟΥΣ 6'!$AE$54,IF(MAX([1]Βοηθητικό!$E$54:$J$54)=MAX([1]Βοηθητικό!$E$1:$J$1)-1,'[1]ΣΤΟΙΧΕΙΑ ΕΤΟΥΣ 5'!$AE$54,IF(MAX([1]Βοηθητικό!$E$54:$J$54)=MAX([1]Βοηθητικό!$E$1:$J$1)-2,'[1]ΣΤΟΙΧΕΙΑ ΕΤΟΥΣ 4'!$AE$54,IF(MAX([1]Βοηθητικό!$E$54:$J$54)=MAX([1]Βοηθητικό!$E$1:$J$1)-3,'[1]ΣΤΟΙΧΕΙΑ ΕΤΟΥΣ 3'!$AE$54,IF(MAX([1]Βοηθητικό!$E$54:$J$54)=MAX([1]Βοηθητικό!$E$1:$J$1)-4,'[1]ΣΤΟΙΧΕΙΑ ΕΤΟΥΣ 2'!$AE$54,IF(MAX([1]Βοηθητικό!$E$54:$J$54)=MAX([1]Βοηθητικό!$E$1:$J$1)-5,'[1]ΣΤΟΙΧΕΙΑ ΕΤΟΥΣ 1'!$AE$54,""))))))</f>
        <v>729727</v>
      </c>
    </row>
    <row r="4118" spans="1:4" x14ac:dyDescent="0.25">
      <c r="A4118" s="1" t="s">
        <v>61</v>
      </c>
      <c r="B4118" s="6">
        <f>IF(MAX([1]Βοηθητικό!$E$54:$J$54)-2=MAX([1]Βοηθητικό!$E$1:$J$1)-2,'[1]ΣΤΟΙΧΕΙΑ ΕΤΟΥΣ 4'!$BJ$54,IF(MAX([1]Βοηθητικό!$E$54:$J$54)-2=MAX([1]Βοηθητικό!$E$1:$J$1)-3,'[1]ΣΤΟΙΧΕΙΑ ΕΤΟΥΣ 3'!$BJ$54,IF(MAX([1]Βοηθητικό!$E$54:$J$54)-2=MAX([1]Βοηθητικό!$E$1:$J$1)-4,'[1]ΣΤΟΙΧΕΙΑ ΕΤΟΥΣ 2'!$BJ$54,IF(MAX([1]Βοηθητικό!$E$54:$J$54)-2=MAX([1]Βοηθητικό!$E$1:$J$1)-5,'[1]ΣΤΟΙΧΕΙΑ ΕΤΟΥΣ 1'!$BJ$54,""))))</f>
        <v>25000</v>
      </c>
      <c r="C4118" s="6">
        <f>IF(MAX([1]Βοηθητικό!$E$54:$J$54)-1=MAX([1]Βοηθητικό!$E$1:$J$1)-1,'[1]ΣΤΟΙΧΕΙΑ ΕΤΟΥΣ 5'!$BJ$54,IF(MAX([1]Βοηθητικό!$E$54:$J$54)-1=MAX([1]Βοηθητικό!$E$1:$J$1)-2,'[1]ΣΤΟΙΧΕΙΑ ΕΤΟΥΣ 4'!$BJ$54,IF(MAX([1]Βοηθητικό!$E$54:$J$54)-1=MAX([1]Βοηθητικό!$E$1:$J$1)-3,'[1]ΣΤΟΙΧΕΙΑ ΕΤΟΥΣ 3'!$BJ$54,IF(MAX([1]Βοηθητικό!$E$54:$J$54)-1=MAX([1]Βοηθητικό!$E$1:$J$1)-4,'[1]ΣΤΟΙΧΕΙΑ ΕΤΟΥΣ 2'!$BJ$54,IF(MAX([1]Βοηθητικό!$E$54:$J$54)-1=MAX([1]Βοηθητικό!$E$1:$J$1)-5,'[1]ΣΤΟΙΧΕΙΑ ΕΤΟΥΣ 1'!$BJ$54,"")))))</f>
        <v>868125</v>
      </c>
      <c r="D4118" s="7">
        <f>IF(MAX([1]Βοηθητικό!$E$54:$J$54)=MAX([1]Βοηθητικό!$E$1:$J$1),'[1]ΣΤΟΙΧΕΙΑ ΕΤΟΥΣ 6'!$BJ$54,IF(MAX([1]Βοηθητικό!$E$54:$J$54)=MAX([1]Βοηθητικό!$E$1:$J$1)-1,'[1]ΣΤΟΙΧΕΙΑ ΕΤΟΥΣ 5'!$BJ$54,IF(MAX([1]Βοηθητικό!$E$54:$J$54)=MAX([1]Βοηθητικό!$E$1:$J$1)-2,'[1]ΣΤΟΙΧΕΙΑ ΕΤΟΥΣ 4'!$BJ$54,IF(MAX([1]Βοηθητικό!$E$54:$J$54)=MAX([1]Βοηθητικό!$E$1:$J$1)-3,'[1]ΣΤΟΙΧΕΙΑ ΕΤΟΥΣ 3'!$BJ$54,IF(MAX([1]Βοηθητικό!$E$54:$J$54)=MAX([1]Βοηθητικό!$E$1:$J$1)-4,'[1]ΣΤΟΙΧΕΙΑ ΕΤΟΥΣ 2'!$BJ$54,IF(MAX([1]Βοηθητικό!$E$54:$J$54)=MAX([1]Βοηθητικό!$E$1:$J$1)-5,'[1]ΣΤΟΙΧΕΙΑ ΕΤΟΥΣ 1'!$BJ$54,""))))))</f>
        <v>699825</v>
      </c>
    </row>
    <row r="4119" spans="1:4" x14ac:dyDescent="0.25">
      <c r="A4119" s="1" t="s">
        <v>62</v>
      </c>
      <c r="B4119" s="6">
        <f>IF(MAX([1]Βοηθητικό!$E$54:$J$54)-2=MAX([1]Βοηθητικό!$E$1:$J$1)-2,'[1]ΣΤΟΙΧΕΙΑ ΕΤΟΥΣ 4'!$BK$54,IF(MAX([1]Βοηθητικό!$E$54:$J$54)-2=MAX([1]Βοηθητικό!$E$1:$J$1)-3,'[1]ΣΤΟΙΧΕΙΑ ΕΤΟΥΣ 3'!$BK$54,IF(MAX([1]Βοηθητικό!$E$54:$J$54)-2=MAX([1]Βοηθητικό!$E$1:$J$1)-4,'[1]ΣΤΟΙΧΕΙΑ ΕΤΟΥΣ 2'!$BK$54,IF(MAX([1]Βοηθητικό!$E$54:$J$54)-2=MAX([1]Βοηθητικό!$E$1:$J$1)-5,'[1]ΣΤΟΙΧΕΙΑ ΕΤΟΥΣ 1'!$BK$54,""))))</f>
        <v>23908</v>
      </c>
      <c r="C4119" s="6">
        <f>IF(MAX([1]Βοηθητικό!$E$54:$J$54)-1=MAX([1]Βοηθητικό!$E$1:$J$1)-1,'[1]ΣΤΟΙΧΕΙΑ ΕΤΟΥΣ 5'!$BK$54,IF(MAX([1]Βοηθητικό!$E$54:$J$54)-1=MAX([1]Βοηθητικό!$E$1:$J$1)-2,'[1]ΣΤΟΙΧΕΙΑ ΕΤΟΥΣ 4'!$BK$54,IF(MAX([1]Βοηθητικό!$E$54:$J$54)-1=MAX([1]Βοηθητικό!$E$1:$J$1)-3,'[1]ΣΤΟΙΧΕΙΑ ΕΤΟΥΣ 3'!$BK$54,IF(MAX([1]Βοηθητικό!$E$54:$J$54)-1=MAX([1]Βοηθητικό!$E$1:$J$1)-4,'[1]ΣΤΟΙΧΕΙΑ ΕΤΟΥΣ 2'!$BK$54,IF(MAX([1]Βοηθητικό!$E$54:$J$54)-1=MAX([1]Βοηθητικό!$E$1:$J$1)-5,'[1]ΣΤΟΙΧΕΙΑ ΕΤΟΥΣ 1'!$BK$54,"")))))</f>
        <v>25500</v>
      </c>
      <c r="D4119" s="7">
        <f>IF(MAX([1]Βοηθητικό!$E$54:$J$54)=MAX([1]Βοηθητικό!$E$1:$J$1),'[1]ΣΤΟΙΧΕΙΑ ΕΤΟΥΣ 6'!$BK$54,IF(MAX([1]Βοηθητικό!$E$54:$J$54)=MAX([1]Βοηθητικό!$E$1:$J$1)-1,'[1]ΣΤΟΙΧΕΙΑ ΕΤΟΥΣ 5'!$BK$54,IF(MAX([1]Βοηθητικό!$E$54:$J$54)=MAX([1]Βοηθητικό!$E$1:$J$1)-2,'[1]ΣΤΟΙΧΕΙΑ ΕΤΟΥΣ 4'!$BK$54,IF(MAX([1]Βοηθητικό!$E$54:$J$54)=MAX([1]Βοηθητικό!$E$1:$J$1)-3,'[1]ΣΤΟΙΧΕΙΑ ΕΤΟΥΣ 3'!$BK$54,IF(MAX([1]Βοηθητικό!$E$54:$J$54)=MAX([1]Βοηθητικό!$E$1:$J$1)-4,'[1]ΣΤΟΙΧΕΙΑ ΕΤΟΥΣ 2'!$BK$54,IF(MAX([1]Βοηθητικό!$E$54:$J$54)=MAX([1]Βοηθητικό!$E$1:$J$1)-5,'[1]ΣΤΟΙΧΕΙΑ ΕΤΟΥΣ 1'!$BK$54,""))))))</f>
        <v>29902</v>
      </c>
    </row>
    <row r="4120" spans="1:4" x14ac:dyDescent="0.25">
      <c r="A4120" s="1" t="s">
        <v>31</v>
      </c>
      <c r="B4120" s="6">
        <f>IF(MAX([1]Βοηθητικό!$E$54:$J$54)-2=MAX([1]Βοηθητικό!$E$1:$J$1)-2,'[1]ΣΤΟΙΧΕΙΑ ΕΤΟΥΣ 4'!$AF$54,IF(MAX([1]Βοηθητικό!$E$54:$J$54)-2=MAX([1]Βοηθητικό!$E$1:$J$1)-3,'[1]ΣΤΟΙΧΕΙΑ ΕΤΟΥΣ 3'!$AF$54,IF(MAX([1]Βοηθητικό!$E$54:$J$54)-2=MAX([1]Βοηθητικό!$E$1:$J$1)-4,'[1]ΣΤΟΙΧΕΙΑ ΕΤΟΥΣ 2'!$AF$54,IF(MAX([1]Βοηθητικό!$E$54:$J$54)-2=MAX([1]Βοηθητικό!$E$1:$J$1)-5,'[1]ΣΤΟΙΧΕΙΑ ΕΤΟΥΣ 1'!$AF$54,""))))</f>
        <v>3472347</v>
      </c>
      <c r="C4120" s="6">
        <f>IF(MAX([1]Βοηθητικό!$E$54:$J$54)-1=MAX([1]Βοηθητικό!$E$1:$J$1)-1,'[1]ΣΤΟΙΧΕΙΑ ΕΤΟΥΣ 5'!$AF$54,IF(MAX([1]Βοηθητικό!$E$54:$J$54)-1=MAX([1]Βοηθητικό!$E$1:$J$1)-2,'[1]ΣΤΟΙΧΕΙΑ ΕΤΟΥΣ 4'!$AF$54,IF(MAX([1]Βοηθητικό!$E$54:$J$54)-1=MAX([1]Βοηθητικό!$E$1:$J$1)-3,'[1]ΣΤΟΙΧΕΙΑ ΕΤΟΥΣ 3'!$AF$54,IF(MAX([1]Βοηθητικό!$E$54:$J$54)-1=MAX([1]Βοηθητικό!$E$1:$J$1)-4,'[1]ΣΤΟΙΧΕΙΑ ΕΤΟΥΣ 2'!$AF$54,IF(MAX([1]Βοηθητικό!$E$54:$J$54)-1=MAX([1]Βοηθητικό!$E$1:$J$1)-5,'[1]ΣΤΟΙΧΕΙΑ ΕΤΟΥΣ 1'!$AF$54,"")))))</f>
        <v>2328415</v>
      </c>
      <c r="D4120" s="7">
        <f>IF(MAX([1]Βοηθητικό!$E$54:$J$54)=MAX([1]Βοηθητικό!$E$1:$J$1),'[1]ΣΤΟΙΧΕΙΑ ΕΤΟΥΣ 6'!$AF$54,IF(MAX([1]Βοηθητικό!$E$54:$J$54)=MAX([1]Βοηθητικό!$E$1:$J$1)-1,'[1]ΣΤΟΙΧΕΙΑ ΕΤΟΥΣ 5'!$AF$54,IF(MAX([1]Βοηθητικό!$E$54:$J$54)=MAX([1]Βοηθητικό!$E$1:$J$1)-2,'[1]ΣΤΟΙΧΕΙΑ ΕΤΟΥΣ 4'!$AF$54,IF(MAX([1]Βοηθητικό!$E$54:$J$54)=MAX([1]Βοηθητικό!$E$1:$J$1)-3,'[1]ΣΤΟΙΧΕΙΑ ΕΤΟΥΣ 3'!$AF$54,IF(MAX([1]Βοηθητικό!$E$54:$J$54)=MAX([1]Βοηθητικό!$E$1:$J$1)-4,'[1]ΣΤΟΙΧΕΙΑ ΕΤΟΥΣ 2'!$AF$54,IF(MAX([1]Βοηθητικό!$E$54:$J$54)=MAX([1]Βοηθητικό!$E$1:$J$1)-5,'[1]ΣΤΟΙΧΕΙΑ ΕΤΟΥΣ 1'!$AF$54,""))))))</f>
        <v>2650963</v>
      </c>
    </row>
    <row r="4121" spans="1:4" x14ac:dyDescent="0.25">
      <c r="A4121" s="1" t="s">
        <v>187</v>
      </c>
      <c r="B4121" s="6">
        <f>IF(MAX([1]Βοηθητικό!$E$54:$J$54)-2=MAX([1]Βοηθητικό!$E$1:$J$1)-2,'[1]ΣΤΟΙΧΕΙΑ ΕΤΟΥΣ 4'!$AG$54,IF(MAX([1]Βοηθητικό!$E$54:$J$54)-2=MAX([1]Βοηθητικό!$E$1:$J$1)-3,'[1]ΣΤΟΙΧΕΙΑ ΕΤΟΥΣ 3'!$AG$54,IF(MAX([1]Βοηθητικό!$E$54:$J$54)-2=MAX([1]Βοηθητικό!$E$1:$J$1)-4,'[1]ΣΤΟΙΧΕΙΑ ΕΤΟΥΣ 2'!$AG$54,IF(MAX([1]Βοηθητικό!$E$54:$J$54)-2=MAX([1]Βοηθητικό!$E$1:$J$1)-5,'[1]ΣΤΟΙΧΕΙΑ ΕΤΟΥΣ 1'!$AG$54,""))))</f>
        <v>2932767</v>
      </c>
      <c r="C4121" s="6">
        <f>IF(MAX([1]Βοηθητικό!$E$54:$J$54)-1=MAX([1]Βοηθητικό!$E$1:$J$1)-1,'[1]ΣΤΟΙΧΕΙΑ ΕΤΟΥΣ 5'!$AG$54,IF(MAX([1]Βοηθητικό!$E$54:$J$54)-1=MAX([1]Βοηθητικό!$E$1:$J$1)-2,'[1]ΣΤΟΙΧΕΙΑ ΕΤΟΥΣ 4'!$AG$54,IF(MAX([1]Βοηθητικό!$E$54:$J$54)-1=MAX([1]Βοηθητικό!$E$1:$J$1)-3,'[1]ΣΤΟΙΧΕΙΑ ΕΤΟΥΣ 3'!$AG$54,IF(MAX([1]Βοηθητικό!$E$54:$J$54)-1=MAX([1]Βοηθητικό!$E$1:$J$1)-4,'[1]ΣΤΟΙΧΕΙΑ ΕΤΟΥΣ 2'!$AG$54,IF(MAX([1]Βοηθητικό!$E$54:$J$54)-1=MAX([1]Βοηθητικό!$E$1:$J$1)-5,'[1]ΣΤΟΙΧΕΙΑ ΕΤΟΥΣ 1'!$AG$54,"")))))</f>
        <v>1834630</v>
      </c>
      <c r="D4121" s="7">
        <f>IF(MAX([1]Βοηθητικό!$E$54:$J$54)=MAX([1]Βοηθητικό!$E$1:$J$1),'[1]ΣΤΟΙΧΕΙΑ ΕΤΟΥΣ 6'!$AG$54,IF(MAX([1]Βοηθητικό!$E$54:$J$54)=MAX([1]Βοηθητικό!$E$1:$J$1)-1,'[1]ΣΤΟΙΧΕΙΑ ΕΤΟΥΣ 5'!$AG$54,IF(MAX([1]Βοηθητικό!$E$54:$J$54)=MAX([1]Βοηθητικό!$E$1:$J$1)-2,'[1]ΣΤΟΙΧΕΙΑ ΕΤΟΥΣ 4'!$AG$54,IF(MAX([1]Βοηθητικό!$E$54:$J$54)=MAX([1]Βοηθητικό!$E$1:$J$1)-3,'[1]ΣΤΟΙΧΕΙΑ ΕΤΟΥΣ 3'!$AG$54,IF(MAX([1]Βοηθητικό!$E$54:$J$54)=MAX([1]Βοηθητικό!$E$1:$J$1)-4,'[1]ΣΤΟΙΧΕΙΑ ΕΤΟΥΣ 2'!$AG$54,IF(MAX([1]Βοηθητικό!$E$54:$J$54)=MAX([1]Βοηθητικό!$E$1:$J$1)-5,'[1]ΣΤΟΙΧΕΙΑ ΕΤΟΥΣ 1'!$AG$54,""))))))</f>
        <v>1802851</v>
      </c>
    </row>
    <row r="4122" spans="1:4" x14ac:dyDescent="0.25">
      <c r="A4122" s="1" t="s">
        <v>188</v>
      </c>
      <c r="B4122" s="6">
        <f>IF(MAX([1]Βοηθητικό!$E$54:$J$54)-2=MAX([1]Βοηθητικό!$E$1:$J$1)-2,'[1]ΣΤΟΙΧΕΙΑ ΕΤΟΥΣ 4'!$AH$54,IF(MAX([1]Βοηθητικό!$E$54:$J$54)-2=MAX([1]Βοηθητικό!$E$1:$J$1)-3,'[1]ΣΤΟΙΧΕΙΑ ΕΤΟΥΣ 3'!$AH$54,IF(MAX([1]Βοηθητικό!$E$54:$J$54)-2=MAX([1]Βοηθητικό!$E$1:$J$1)-4,'[1]ΣΤΟΙΧΕΙΑ ΕΤΟΥΣ 2'!$AH$54,IF(MAX([1]Βοηθητικό!$E$54:$J$54)-2=MAX([1]Βοηθητικό!$E$1:$J$1)-5,'[1]ΣΤΟΙΧΕΙΑ ΕΤΟΥΣ 1'!$AH$54,""))))</f>
        <v>318547</v>
      </c>
      <c r="C4122" s="6">
        <f>IF(MAX([1]Βοηθητικό!$E$54:$J$54)-1=MAX([1]Βοηθητικό!$E$1:$J$1)-1,'[1]ΣΤΟΙΧΕΙΑ ΕΤΟΥΣ 5'!$AH$54,IF(MAX([1]Βοηθητικό!$E$54:$J$54)-1=MAX([1]Βοηθητικό!$E$1:$J$1)-2,'[1]ΣΤΟΙΧΕΙΑ ΕΤΟΥΣ 4'!$AH$54,IF(MAX([1]Βοηθητικό!$E$54:$J$54)-1=MAX([1]Βοηθητικό!$E$1:$J$1)-3,'[1]ΣΤΟΙΧΕΙΑ ΕΤΟΥΣ 3'!$AH$54,IF(MAX([1]Βοηθητικό!$E$54:$J$54)-1=MAX([1]Βοηθητικό!$E$1:$J$1)-4,'[1]ΣΤΟΙΧΕΙΑ ΕΤΟΥΣ 2'!$AH$54,IF(MAX([1]Βοηθητικό!$E$54:$J$54)-1=MAX([1]Βοηθητικό!$E$1:$J$1)-5,'[1]ΣΤΟΙΧΕΙΑ ΕΤΟΥΣ 1'!$AH$54,"")))))</f>
        <v>280517</v>
      </c>
      <c r="D4122" s="7">
        <f>IF(MAX([1]Βοηθητικό!$E$54:$J$54)=MAX([1]Βοηθητικό!$E$1:$J$1),'[1]ΣΤΟΙΧΕΙΑ ΕΤΟΥΣ 6'!$AH$54,IF(MAX([1]Βοηθητικό!$E$54:$J$54)=MAX([1]Βοηθητικό!$E$1:$J$1)-1,'[1]ΣΤΟΙΧΕΙΑ ΕΤΟΥΣ 5'!$AH$54,IF(MAX([1]Βοηθητικό!$E$54:$J$54)=MAX([1]Βοηθητικό!$E$1:$J$1)-2,'[1]ΣΤΟΙΧΕΙΑ ΕΤΟΥΣ 4'!$AH$54,IF(MAX([1]Βοηθητικό!$E$54:$J$54)=MAX([1]Βοηθητικό!$E$1:$J$1)-3,'[1]ΣΤΟΙΧΕΙΑ ΕΤΟΥΣ 3'!$AH$54,IF(MAX([1]Βοηθητικό!$E$54:$J$54)=MAX([1]Βοηθητικό!$E$1:$J$1)-4,'[1]ΣΤΟΙΧΕΙΑ ΕΤΟΥΣ 2'!$AH$54,IF(MAX([1]Βοηθητικό!$E$54:$J$54)=MAX([1]Βοηθητικό!$E$1:$J$1)-5,'[1]ΣΤΟΙΧΕΙΑ ΕΤΟΥΣ 1'!$AH$54,""))))))</f>
        <v>468784</v>
      </c>
    </row>
    <row r="4123" spans="1:4" x14ac:dyDescent="0.25">
      <c r="A4123" s="1" t="s">
        <v>189</v>
      </c>
      <c r="B4123" s="6">
        <f>IF(MAX([1]Βοηθητικό!$E$54:$J$54)-2=MAX([1]Βοηθητικό!$E$1:$J$1)-2,'[1]ΣΤΟΙΧΕΙΑ ΕΤΟΥΣ 4'!$AI$54,IF(MAX([1]Βοηθητικό!$E$54:$J$54)-2=MAX([1]Βοηθητικό!$E$1:$J$1)-3,'[1]ΣΤΟΙΧΕΙΑ ΕΤΟΥΣ 3'!$AI$54,IF(MAX([1]Βοηθητικό!$E$54:$J$54)-2=MAX([1]Βοηθητικό!$E$1:$J$1)-4,'[1]ΣΤΟΙΧΕΙΑ ΕΤΟΥΣ 2'!$AI$54,IF(MAX([1]Βοηθητικό!$E$54:$J$54)-2=MAX([1]Βοηθητικό!$E$1:$J$1)-5,'[1]ΣΤΟΙΧΕΙΑ ΕΤΟΥΣ 1'!$AI$54,""))))</f>
        <v>0</v>
      </c>
      <c r="C4123" s="6">
        <f>IF(MAX([1]Βοηθητικό!$E$54:$J$54)-1=MAX([1]Βοηθητικό!$E$1:$J$1)-1,'[1]ΣΤΟΙΧΕΙΑ ΕΤΟΥΣ 5'!$AI$54,IF(MAX([1]Βοηθητικό!$E$54:$J$54)-1=MAX([1]Βοηθητικό!$E$1:$J$1)-2,'[1]ΣΤΟΙΧΕΙΑ ΕΤΟΥΣ 4'!$AI$54,IF(MAX([1]Βοηθητικό!$E$54:$J$54)-1=MAX([1]Βοηθητικό!$E$1:$J$1)-3,'[1]ΣΤΟΙΧΕΙΑ ΕΤΟΥΣ 3'!$AI$54,IF(MAX([1]Βοηθητικό!$E$54:$J$54)-1=MAX([1]Βοηθητικό!$E$1:$J$1)-4,'[1]ΣΤΟΙΧΕΙΑ ΕΤΟΥΣ 2'!$AI$54,IF(MAX([1]Βοηθητικό!$E$54:$J$54)-1=MAX([1]Βοηθητικό!$E$1:$J$1)-5,'[1]ΣΤΟΙΧΕΙΑ ΕΤΟΥΣ 1'!$AI$54,"")))))</f>
        <v>0</v>
      </c>
      <c r="D4123" s="7">
        <f>IF(MAX([1]Βοηθητικό!$E$54:$J$54)=MAX([1]Βοηθητικό!$E$1:$J$1),'[1]ΣΤΟΙΧΕΙΑ ΕΤΟΥΣ 6'!$AI$54,IF(MAX([1]Βοηθητικό!$E$54:$J$54)=MAX([1]Βοηθητικό!$E$1:$J$1)-1,'[1]ΣΤΟΙΧΕΙΑ ΕΤΟΥΣ 5'!$AI$54,IF(MAX([1]Βοηθητικό!$E$54:$J$54)=MAX([1]Βοηθητικό!$E$1:$J$1)-2,'[1]ΣΤΟΙΧΕΙΑ ΕΤΟΥΣ 4'!$AI$54,IF(MAX([1]Βοηθητικό!$E$54:$J$54)=MAX([1]Βοηθητικό!$E$1:$J$1)-3,'[1]ΣΤΟΙΧΕΙΑ ΕΤΟΥΣ 3'!$AI$54,IF(MAX([1]Βοηθητικό!$E$54:$J$54)=MAX([1]Βοηθητικό!$E$1:$J$1)-4,'[1]ΣΤΟΙΧΕΙΑ ΕΤΟΥΣ 2'!$AI$54,IF(MAX([1]Βοηθητικό!$E$54:$J$54)=MAX([1]Βοηθητικό!$E$1:$J$1)-5,'[1]ΣΤΟΙΧΕΙΑ ΕΤΟΥΣ 1'!$AI$54,""))))))</f>
        <v>0</v>
      </c>
    </row>
    <row r="4124" spans="1:4" x14ac:dyDescent="0.25">
      <c r="A4124" s="1" t="s">
        <v>36</v>
      </c>
      <c r="B4124" s="6">
        <f>IF(MAX([1]Βοηθητικό!$E$54:$J$54)-2=MAX([1]Βοηθητικό!$E$1:$J$1)-2,'[1]ΣΤΟΙΧΕΙΑ ΕΤΟΥΣ 4'!$AK$54,IF(MAX([1]Βοηθητικό!$E$54:$J$54)-2=MAX([1]Βοηθητικό!$E$1:$J$1)-3,'[1]ΣΤΟΙΧΕΙΑ ΕΤΟΥΣ 3'!$AK$54,IF(MAX([1]Βοηθητικό!$E$54:$J$54)-2=MAX([1]Βοηθητικό!$E$1:$J$1)-4,'[1]ΣΤΟΙΧΕΙΑ ΕΤΟΥΣ 2'!$AK$54,IF(MAX([1]Βοηθητικό!$E$54:$J$54)-2=MAX([1]Βοηθητικό!$E$1:$J$1)-5,'[1]ΣΤΟΙΧΕΙΑ ΕΤΟΥΣ 1'!$AK$54,""))))</f>
        <v>221033</v>
      </c>
      <c r="C4124" s="6">
        <f>IF(MAX([1]Βοηθητικό!$E$54:$J$54)-1=MAX([1]Βοηθητικό!$E$1:$J$1)-1,'[1]ΣΤΟΙΧΕΙΑ ΕΤΟΥΣ 5'!$AK$54,IF(MAX([1]Βοηθητικό!$E$54:$J$54)-1=MAX([1]Βοηθητικό!$E$1:$J$1)-2,'[1]ΣΤΟΙΧΕΙΑ ΕΤΟΥΣ 4'!$AK$54,IF(MAX([1]Βοηθητικό!$E$54:$J$54)-1=MAX([1]Βοηθητικό!$E$1:$J$1)-3,'[1]ΣΤΟΙΧΕΙΑ ΕΤΟΥΣ 3'!$AK$54,IF(MAX([1]Βοηθητικό!$E$54:$J$54)-1=MAX([1]Βοηθητικό!$E$1:$J$1)-4,'[1]ΣΤΟΙΧΕΙΑ ΕΤΟΥΣ 2'!$AK$54,IF(MAX([1]Βοηθητικό!$E$54:$J$54)-1=MAX([1]Βοηθητικό!$E$1:$J$1)-5,'[1]ΣΤΟΙΧΕΙΑ ΕΤΟΥΣ 1'!$AK$54,"")))))</f>
        <v>213268</v>
      </c>
      <c r="D4124" s="7">
        <f>IF(MAX([1]Βοηθητικό!$E$54:$J$54)=MAX([1]Βοηθητικό!$E$1:$J$1),'[1]ΣΤΟΙΧΕΙΑ ΕΤΟΥΣ 6'!$AK$54,IF(MAX([1]Βοηθητικό!$E$54:$J$54)=MAX([1]Βοηθητικό!$E$1:$J$1)-1,'[1]ΣΤΟΙΧΕΙΑ ΕΤΟΥΣ 5'!$AK$54,IF(MAX([1]Βοηθητικό!$E$54:$J$54)=MAX([1]Βοηθητικό!$E$1:$J$1)-2,'[1]ΣΤΟΙΧΕΙΑ ΕΤΟΥΣ 4'!$AK$54,IF(MAX([1]Βοηθητικό!$E$54:$J$54)=MAX([1]Βοηθητικό!$E$1:$J$1)-3,'[1]ΣΤΟΙΧΕΙΑ ΕΤΟΥΣ 3'!$AK$54,IF(MAX([1]Βοηθητικό!$E$54:$J$54)=MAX([1]Βοηθητικό!$E$1:$J$1)-4,'[1]ΣΤΟΙΧΕΙΑ ΕΤΟΥΣ 2'!$AK$54,IF(MAX([1]Βοηθητικό!$E$54:$J$54)=MAX([1]Βοηθητικό!$E$1:$J$1)-5,'[1]ΣΤΟΙΧΕΙΑ ΕΤΟΥΣ 1'!$AK$54,""))))))</f>
        <v>379328</v>
      </c>
    </row>
    <row r="4125" spans="1:4" x14ac:dyDescent="0.25">
      <c r="A4125" s="1" t="s">
        <v>37</v>
      </c>
      <c r="B4125" s="6">
        <f>IF(MAX([1]Βοηθητικό!$E$54:$J$54)-2=MAX([1]Βοηθητικό!$E$1:$J$1)-2,'[1]ΣΤΟΙΧΕΙΑ ΕΤΟΥΣ 4'!$AL$54,IF(MAX([1]Βοηθητικό!$E$54:$J$54)-2=MAX([1]Βοηθητικό!$E$1:$J$1)-3,'[1]ΣΤΟΙΧΕΙΑ ΕΤΟΥΣ 3'!$AL$54,IF(MAX([1]Βοηθητικό!$E$54:$J$54)-2=MAX([1]Βοηθητικό!$E$1:$J$1)-4,'[1]ΣΤΟΙΧΕΙΑ ΕΤΟΥΣ 2'!$AL$54,IF(MAX([1]Βοηθητικό!$E$54:$J$54)-2=MAX([1]Βοηθητικό!$E$1:$J$1)-5,'[1]ΣΤΟΙΧΕΙΑ ΕΤΟΥΣ 1'!$AL$54,""))))</f>
        <v>8694828</v>
      </c>
      <c r="C4125" s="6">
        <f>IF(MAX([1]Βοηθητικό!$E$54:$J$54)-1=MAX([1]Βοηθητικό!$E$1:$J$1)-1,'[1]ΣΤΟΙΧΕΙΑ ΕΤΟΥΣ 5'!$AL$54,IF(MAX([1]Βοηθητικό!$E$54:$J$54)-1=MAX([1]Βοηθητικό!$E$1:$J$1)-2,'[1]ΣΤΟΙΧΕΙΑ ΕΤΟΥΣ 4'!$AL$54,IF(MAX([1]Βοηθητικό!$E$54:$J$54)-1=MAX([1]Βοηθητικό!$E$1:$J$1)-3,'[1]ΣΤΟΙΧΕΙΑ ΕΤΟΥΣ 3'!$AL$54,IF(MAX([1]Βοηθητικό!$E$54:$J$54)-1=MAX([1]Βοηθητικό!$E$1:$J$1)-4,'[1]ΣΤΟΙΧΕΙΑ ΕΤΟΥΣ 2'!$AL$54,IF(MAX([1]Βοηθητικό!$E$54:$J$54)-1=MAX([1]Βοηθητικό!$E$1:$J$1)-5,'[1]ΣΤΟΙΧΕΙΑ ΕΤΟΥΣ 1'!$AL$54,"")))))</f>
        <v>8513678</v>
      </c>
      <c r="D4125" s="7">
        <f>IF(MAX([1]Βοηθητικό!$E$54:$J$54)=MAX([1]Βοηθητικό!$E$1:$J$1),'[1]ΣΤΟΙΧΕΙΑ ΕΤΟΥΣ 6'!$AL$54,IF(MAX([1]Βοηθητικό!$E$54:$J$54)=MAX([1]Βοηθητικό!$E$1:$J$1)-1,'[1]ΣΤΟΙΧΕΙΑ ΕΤΟΥΣ 5'!$AL$54,IF(MAX([1]Βοηθητικό!$E$54:$J$54)=MAX([1]Βοηθητικό!$E$1:$J$1)-2,'[1]ΣΤΟΙΧΕΙΑ ΕΤΟΥΣ 4'!$AL$54,IF(MAX([1]Βοηθητικό!$E$54:$J$54)=MAX([1]Βοηθητικό!$E$1:$J$1)-3,'[1]ΣΤΟΙΧΕΙΑ ΕΤΟΥΣ 3'!$AL$54,IF(MAX([1]Βοηθητικό!$E$54:$J$54)=MAX([1]Βοηθητικό!$E$1:$J$1)-4,'[1]ΣΤΟΙΧΕΙΑ ΕΤΟΥΣ 2'!$AL$54,IF(MAX([1]Βοηθητικό!$E$54:$J$54)=MAX([1]Βοηθητικό!$E$1:$J$1)-5,'[1]ΣΤΟΙΧΕΙΑ ΕΤΟΥΣ 1'!$AL$54,""))))))</f>
        <v>8782566</v>
      </c>
    </row>
    <row r="4126" spans="1:4" x14ac:dyDescent="0.25">
      <c r="A4126" s="1"/>
      <c r="B4126" s="4" t="str">
        <f>IF(MAX([1]Βοηθητικό!$E$54:$J$54)-2=MAX([1]Βοηθητικό!$E$1:$J$1)-2,LEFT('[1]ΣΤΟΙΧΕΙΑ ΕΤΟΥΣ 4'!$F$54,10),IF(MAX([1]Βοηθητικό!$E$54:$J$54)-2=MAX([1]Βοηθητικό!$E$1:$J$1)-3,LEFT('[1]ΣΤΟΙΧΕΙΑ ΕΤΟΥΣ 3'!$F$54,10),IF(MAX([1]Βοηθητικό!$E$54:$J$54)-2=MAX([1]Βοηθητικό!$E$1:$J$1)-4,LEFT('[1]ΣΤΟΙΧΕΙΑ ΕΤΟΥΣ 2'!$F$54,10),IF(MAX([1]Βοηθητικό!$E$54:$J$54)-2=MAX([1]Βοηθητικό!$E$1:$J$1)-5,LEFT('[1]ΣΤΟΙΧΕΙΑ ΕΤΟΥΣ 1'!$F$54,10),""))))</f>
        <v>01/01/2017</v>
      </c>
      <c r="C4126" s="17" t="str">
        <f>IF(MAX([1]Βοηθητικό!$E$54:$J$54)-1=MAX([1]Βοηθητικό!$E$1:$J$1)-1,LEFT('[1]ΣΤΟΙΧΕΙΑ ΕΤΟΥΣ 5'!$F$54,10),IF(MAX([1]Βοηθητικό!$E$54:$J$54)-1=MAX([1]Βοηθητικό!$E$1:$J$1)-2,LEFT('[1]ΣΤΟΙΧΕΙΑ ΕΤΟΥΣ 4'!$F$54,10),IF(MAX([1]Βοηθητικό!$E$54:$J$54)-1=MAX([1]Βοηθητικό!$E$1:$J$1)-3,LEFT('[1]ΣΤΟΙΧΕΙΑ ΕΤΟΥΣ 3'!$F$54,10),IF(MAX([1]Βοηθητικό!$E$54:$J$54)-1=MAX([1]Βοηθητικό!$E$1:$J$1)-4,LEFT('[1]ΣΤΟΙΧΕΙΑ ΕΤΟΥΣ 2'!$F$54,10),IF(MAX([1]Βοηθητικό!$E$54:$J$54)-1=MAX([1]Βοηθητικό!$E$1:$J$1)-5,LEFT('[1]ΣΤΟΙΧΕΙΑ ΕΤΟΥΣ 1'!$F$54,10),"")))))</f>
        <v>01/01/2018</v>
      </c>
      <c r="D4126" s="5" t="str">
        <f>IF(MAX([1]Βοηθητικό!$E$54:$J$54)=MAX([1]Βοηθητικό!$E$1:$J$1),LEFT('[1]ΣΤΟΙΧΕΙΑ ΕΤΟΥΣ 6'!$F$54,10),IF(MAX([1]Βοηθητικό!$E$54:$J$54)=MAX([1]Βοηθητικό!$E$1:$J$1)-1,LEFT('[1]ΣΤΟΙΧΕΙΑ ΕΤΟΥΣ 5'!$F$54,10),IF(MAX([1]Βοηθητικό!$E$54:$J$54)=MAX([1]Βοηθητικό!$E$1:$J$1)-2,LEFT('[1]ΣΤΟΙΧΕΙΑ ΕΤΟΥΣ 4'!$F$54,10),IF(MAX([1]Βοηθητικό!$E$54:$J$54)=MAX([1]Βοηθητικό!$E$1:$J$1)-3,LEFT('[1]ΣΤΟΙΧΕΙΑ ΕΤΟΥΣ 3'!$F$54,10),IF(MAX([1]Βοηθητικό!$E$54:$J$54)=MAX([1]Βοηθητικό!$E$1:$J$1)-4,LEFT('[1]ΣΤΟΙΧΕΙΑ ΕΤΟΥΣ 2'!$F$54,10),IF(MAX([1]Βοηθητικό!$E$54:$J$54)=MAX([1]Βοηθητικό!$E$1:$J$1)-5,LEFT('[1]ΣΤΟΙΧΕΙΑ ΕΤΟΥΣ 1'!$F$54,10),""))))))</f>
        <v>01/01/2019</v>
      </c>
    </row>
    <row r="4127" spans="1:4" x14ac:dyDescent="0.25">
      <c r="A4127" s="3" t="s">
        <v>190</v>
      </c>
      <c r="B4127" s="4" t="str">
        <f>IF(MAX([1]Βοηθητικό!$E$54:$J$54)-2=MAX([1]Βοηθητικό!$E$1:$J$1)-2,RIGHT('[1]ΣΤΟΙΧΕΙΑ ΕΤΟΥΣ 4'!$F$54,10),IF(MAX([1]Βοηθητικό!$E$54:$J$54)-2=MAX([1]Βοηθητικό!$E$1:$J$1)-3,RIGHT('[1]ΣΤΟΙΧΕΙΑ ΕΤΟΥΣ 3'!$F$54,10),IF(MAX([1]Βοηθητικό!$E$54:$J$54)-2=MAX([1]Βοηθητικό!$E$1:$J$1)-4,RIGHT('[1]ΣΤΟΙΧΕΙΑ ΕΤΟΥΣ 2'!$F$54,10),IF(MAX([1]Βοηθητικό!$E$54:$J$54)-2=MAX([1]Βοηθητικό!$E$1:$J$1)-5,RIGHT('[1]ΣΤΟΙΧΕΙΑ ΕΤΟΥΣ 1'!$F$54,10),""))))</f>
        <v>31/12/2017</v>
      </c>
      <c r="C4127" s="17" t="str">
        <f>IF(MAX([1]Βοηθητικό!$E$54:$J$54)-1=MAX([1]Βοηθητικό!$E$1:$J$1)-1,RIGHT('[1]ΣΤΟΙΧΕΙΑ ΕΤΟΥΣ 5'!$F$54,10),IF(MAX([1]Βοηθητικό!$E$54:$J$54)-1=MAX([1]Βοηθητικό!$E$1:$J$1)-2,RIGHT('[1]ΣΤΟΙΧΕΙΑ ΕΤΟΥΣ 4'!$F$54,10),IF(MAX([1]Βοηθητικό!$E$54:$J$54)-1=MAX([1]Βοηθητικό!$E$1:$J$1)-3,RIGHT('[1]ΣΤΟΙΧΕΙΑ ΕΤΟΥΣ 3'!$F$54,10),IF(MAX([1]Βοηθητικό!$E$54:$J$54)-1=MAX([1]Βοηθητικό!$E$1:$J$1)-4,RIGHT('[1]ΣΤΟΙΧΕΙΑ ΕΤΟΥΣ 2'!$F$54,10),IF(MAX([1]Βοηθητικό!$E$54:$J$54)-1=MAX([1]Βοηθητικό!$E$1:$J$1)-5,RIGHT('[1]ΣΤΟΙΧΕΙΑ ΕΤΟΥΣ 1'!$F$54,10),"")))))</f>
        <v>31/12/2018</v>
      </c>
      <c r="D4127" s="5" t="str">
        <f>IF(MAX([1]Βοηθητικό!$E$54:$J$54)=MAX([1]Βοηθητικό!$E$1:$J$1),RIGHT('[1]ΣΤΟΙΧΕΙΑ ΕΤΟΥΣ 6'!$F$54,10),IF(MAX([1]Βοηθητικό!$E$54:$J$54)=MAX([1]Βοηθητικό!$E$1:$J$1)-1,RIGHT('[1]ΣΤΟΙΧΕΙΑ ΕΤΟΥΣ 5'!$F$54,10),IF(MAX([1]Βοηθητικό!$E$54:$J$54)=MAX([1]Βοηθητικό!$E$1:$J$1)-2,RIGHT('[1]ΣΤΟΙΧΕΙΑ ΕΤΟΥΣ 4'!$F$54,10),IF(MAX([1]Βοηθητικό!$E$54:$J$54)=MAX([1]Βοηθητικό!$E$1:$J$1)-3,RIGHT('[1]ΣΤΟΙΧΕΙΑ ΕΤΟΥΣ 3'!$F$54,10),IF(MAX([1]Βοηθητικό!$E$54:$J$54)=MAX([1]Βοηθητικό!$E$1:$J$1)-4,RIGHT('[1]ΣΤΟΙΧΕΙΑ ΕΤΟΥΣ 2'!$F$54,10),IF(MAX([1]Βοηθητικό!$E$54:$J$54)=MAX([1]Βοηθητικό!$E$1:$J$1)-5,RIGHT('[1]ΣΤΟΙΧΕΙΑ ΕΤΟΥΣ 1'!$F$54,10),""))))))</f>
        <v>31/12/2019</v>
      </c>
    </row>
    <row r="4128" spans="1:4" x14ac:dyDescent="0.25">
      <c r="A4128" s="1" t="s">
        <v>39</v>
      </c>
      <c r="B4128" s="6">
        <f>IF(MAX([1]Βοηθητικό!$E$54:$J$54)-2=MAX([1]Βοηθητικό!$E$1:$J$1)-2,'[1]ΣΤΟΙΧΕΙΑ ΕΤΟΥΣ 4'!$AN$54,IF(MAX([1]Βοηθητικό!$E$54:$J$54)-2=MAX([1]Βοηθητικό!$E$1:$J$1)-3,'[1]ΣΤΟΙΧΕΙΑ ΕΤΟΥΣ 3'!$AN$54,IF(MAX([1]Βοηθητικό!$E$54:$J$54)-2=MAX([1]Βοηθητικό!$E$1:$J$1)-4,'[1]ΣΤΟΙΧΕΙΑ ΕΤΟΥΣ 2'!$AN$54,IF(MAX([1]Βοηθητικό!$E$54:$J$54)-2=MAX([1]Βοηθητικό!$E$1:$J$1)-5,'[1]ΣΤΟΙΧΕΙΑ ΕΤΟΥΣ 1'!$AN$54,""))))</f>
        <v>2153128</v>
      </c>
      <c r="C4128" s="6">
        <f>IF(MAX([1]Βοηθητικό!$E$54:$J$54)-1=MAX([1]Βοηθητικό!$E$1:$J$1)-1,'[1]ΣΤΟΙΧΕΙΑ ΕΤΟΥΣ 5'!$AN$54,IF(MAX([1]Βοηθητικό!$E$54:$J$54)-1=MAX([1]Βοηθητικό!$E$1:$J$1)-2,'[1]ΣΤΟΙΧΕΙΑ ΕΤΟΥΣ 4'!$AN$54,IF(MAX([1]Βοηθητικό!$E$54:$J$54)-1=MAX([1]Βοηθητικό!$E$1:$J$1)-3,'[1]ΣΤΟΙΧΕΙΑ ΕΤΟΥΣ 3'!$AN$54,IF(MAX([1]Βοηθητικό!$E$54:$J$54)-1=MAX([1]Βοηθητικό!$E$1:$J$1)-4,'[1]ΣΤΟΙΧΕΙΑ ΕΤΟΥΣ 2'!$AN$54,IF(MAX([1]Βοηθητικό!$E$54:$J$54)-1=MAX([1]Βοηθητικό!$E$1:$J$1)-5,'[1]ΣΤΟΙΧΕΙΑ ΕΤΟΥΣ 1'!$AN$54,"")))))</f>
        <v>2017817</v>
      </c>
      <c r="D4128" s="7">
        <f>IF(MAX([1]Βοηθητικό!$E$54:$J$54)=MAX([1]Βοηθητικό!$E$1:$J$1),'[1]ΣΤΟΙΧΕΙΑ ΕΤΟΥΣ 6'!$AN$54,IF(MAX([1]Βοηθητικό!$E$54:$J$54)=MAX([1]Βοηθητικό!$E$1:$J$1)-1,'[1]ΣΤΟΙΧΕΙΑ ΕΤΟΥΣ 5'!$AN$54,IF(MAX([1]Βοηθητικό!$E$54:$J$54)=MAX([1]Βοηθητικό!$E$1:$J$1)-2,'[1]ΣΤΟΙΧΕΙΑ ΕΤΟΥΣ 4'!$AN$54,IF(MAX([1]Βοηθητικό!$E$54:$J$54)=MAX([1]Βοηθητικό!$E$1:$J$1)-3,'[1]ΣΤΟΙΧΕΙΑ ΕΤΟΥΣ 3'!$AN$54,IF(MAX([1]Βοηθητικό!$E$54:$J$54)=MAX([1]Βοηθητικό!$E$1:$J$1)-4,'[1]ΣΤΟΙΧΕΙΑ ΕΤΟΥΣ 2'!$AN$54,IF(MAX([1]Βοηθητικό!$E$54:$J$54)=MAX([1]Βοηθητικό!$E$1:$J$1)-5,'[1]ΣΤΟΙΧΕΙΑ ΕΤΟΥΣ 1'!$AN$54,""))))))</f>
        <v>1834907</v>
      </c>
    </row>
    <row r="4129" spans="1:4" x14ac:dyDescent="0.25">
      <c r="A4129" s="1" t="s">
        <v>40</v>
      </c>
      <c r="B4129" s="6">
        <f>IF(MAX([1]Βοηθητικό!$E$54:$J$54)-2=MAX([1]Βοηθητικό!$E$1:$J$1)-2,'[1]ΣΤΟΙΧΕΙΑ ΕΤΟΥΣ 4'!$AO$54,IF(MAX([1]Βοηθητικό!$E$54:$J$54)-2=MAX([1]Βοηθητικό!$E$1:$J$1)-3,'[1]ΣΤΟΙΧΕΙΑ ΕΤΟΥΣ 3'!$AO$54,IF(MAX([1]Βοηθητικό!$E$54:$J$54)-2=MAX([1]Βοηθητικό!$E$1:$J$1)-4,'[1]ΣΤΟΙΧΕΙΑ ΕΤΟΥΣ 2'!$AO$54,IF(MAX([1]Βοηθητικό!$E$54:$J$54)-2=MAX([1]Βοηθητικό!$E$1:$J$1)-5,'[1]ΣΤΟΙΧΕΙΑ ΕΤΟΥΣ 1'!$AO$54,""))))</f>
        <v>888760</v>
      </c>
      <c r="C4129" s="6">
        <f>IF(MAX([1]Βοηθητικό!$E$54:$J$54)-1=MAX([1]Βοηθητικό!$E$1:$J$1)-1,'[1]ΣΤΟΙΧΕΙΑ ΕΤΟΥΣ 5'!$AO$54,IF(MAX([1]Βοηθητικό!$E$54:$J$54)-1=MAX([1]Βοηθητικό!$E$1:$J$1)-2,'[1]ΣΤΟΙΧΕΙΑ ΕΤΟΥΣ 4'!$AO$54,IF(MAX([1]Βοηθητικό!$E$54:$J$54)-1=MAX([1]Βοηθητικό!$E$1:$J$1)-3,'[1]ΣΤΟΙΧΕΙΑ ΕΤΟΥΣ 3'!$AO$54,IF(MAX([1]Βοηθητικό!$E$54:$J$54)-1=MAX([1]Βοηθητικό!$E$1:$J$1)-4,'[1]ΣΤΟΙΧΕΙΑ ΕΤΟΥΣ 2'!$AO$54,IF(MAX([1]Βοηθητικό!$E$54:$J$54)-1=MAX([1]Βοηθητικό!$E$1:$J$1)-5,'[1]ΣΤΟΙΧΕΙΑ ΕΤΟΥΣ 1'!$AO$54,"")))))</f>
        <v>1099402</v>
      </c>
      <c r="D4129" s="7">
        <f>IF(MAX([1]Βοηθητικό!$E$54:$J$54)=MAX([1]Βοηθητικό!$E$1:$J$1),'[1]ΣΤΟΙΧΕΙΑ ΕΤΟΥΣ 6'!$AO$54,IF(MAX([1]Βοηθητικό!$E$54:$J$54)=MAX([1]Βοηθητικό!$E$1:$J$1)-1,'[1]ΣΤΟΙΧΕΙΑ ΕΤΟΥΣ 5'!$AO$54,IF(MAX([1]Βοηθητικό!$E$54:$J$54)=MAX([1]Βοηθητικό!$E$1:$J$1)-2,'[1]ΣΤΟΙΧΕΙΑ ΕΤΟΥΣ 4'!$AO$54,IF(MAX([1]Βοηθητικό!$E$54:$J$54)=MAX([1]Βοηθητικό!$E$1:$J$1)-3,'[1]ΣΤΟΙΧΕΙΑ ΕΤΟΥΣ 3'!$AO$54,IF(MAX([1]Βοηθητικό!$E$54:$J$54)=MAX([1]Βοηθητικό!$E$1:$J$1)-4,'[1]ΣΤΟΙΧΕΙΑ ΕΤΟΥΣ 2'!$AO$54,IF(MAX([1]Βοηθητικό!$E$54:$J$54)=MAX([1]Βοηθητικό!$E$1:$J$1)-5,'[1]ΣΤΟΙΧΕΙΑ ΕΤΟΥΣ 1'!$AO$54,""))))))</f>
        <v>836616</v>
      </c>
    </row>
    <row r="4130" spans="1:4" x14ac:dyDescent="0.25">
      <c r="A4130" s="1" t="s">
        <v>41</v>
      </c>
      <c r="B4130" s="6">
        <f>IF(MAX([1]Βοηθητικό!$E$54:$J$54)-2=MAX([1]Βοηθητικό!$E$1:$J$1)-2,'[1]ΣΤΟΙΧΕΙΑ ΕΤΟΥΣ 4'!$AP$54,IF(MAX([1]Βοηθητικό!$E$54:$J$54)-2=MAX([1]Βοηθητικό!$E$1:$J$1)-3,'[1]ΣΤΟΙΧΕΙΑ ΕΤΟΥΣ 3'!$AP$54,IF(MAX([1]Βοηθητικό!$E$54:$J$54)-2=MAX([1]Βοηθητικό!$E$1:$J$1)-4,'[1]ΣΤΟΙΧΕΙΑ ΕΤΟΥΣ 2'!$AP$54,IF(MAX([1]Βοηθητικό!$E$54:$J$54)-2=MAX([1]Βοηθητικό!$E$1:$J$1)-5,'[1]ΣΤΟΙΧΕΙΑ ΕΤΟΥΣ 1'!$AP$54,""))))</f>
        <v>1264368</v>
      </c>
      <c r="C4130" s="6">
        <f>IF(MAX([1]Βοηθητικό!$E$54:$J$54)-1=MAX([1]Βοηθητικό!$E$1:$J$1)-1,'[1]ΣΤΟΙΧΕΙΑ ΕΤΟΥΣ 5'!$AP$54,IF(MAX([1]Βοηθητικό!$E$54:$J$54)-1=MAX([1]Βοηθητικό!$E$1:$J$1)-2,'[1]ΣΤΟΙΧΕΙΑ ΕΤΟΥΣ 4'!$AP$54,IF(MAX([1]Βοηθητικό!$E$54:$J$54)-1=MAX([1]Βοηθητικό!$E$1:$J$1)-3,'[1]ΣΤΟΙΧΕΙΑ ΕΤΟΥΣ 3'!$AP$54,IF(MAX([1]Βοηθητικό!$E$54:$J$54)-1=MAX([1]Βοηθητικό!$E$1:$J$1)-4,'[1]ΣΤΟΙΧΕΙΑ ΕΤΟΥΣ 2'!$AP$54,IF(MAX([1]Βοηθητικό!$E$54:$J$54)-1=MAX([1]Βοηθητικό!$E$1:$J$1)-5,'[1]ΣΤΟΙΧΕΙΑ ΕΤΟΥΣ 1'!$AP$54,"")))))</f>
        <v>918415</v>
      </c>
      <c r="D4130" s="7">
        <f>IF(MAX([1]Βοηθητικό!$E$54:$J$54)=MAX([1]Βοηθητικό!$E$1:$J$1),'[1]ΣΤΟΙΧΕΙΑ ΕΤΟΥΣ 6'!$AP$54,IF(MAX([1]Βοηθητικό!$E$54:$J$54)=MAX([1]Βοηθητικό!$E$1:$J$1)-1,'[1]ΣΤΟΙΧΕΙΑ ΕΤΟΥΣ 5'!$AP$54,IF(MAX([1]Βοηθητικό!$E$54:$J$54)=MAX([1]Βοηθητικό!$E$1:$J$1)-2,'[1]ΣΤΟΙΧΕΙΑ ΕΤΟΥΣ 4'!$AP$54,IF(MAX([1]Βοηθητικό!$E$54:$J$54)=MAX([1]Βοηθητικό!$E$1:$J$1)-3,'[1]ΣΤΟΙΧΕΙΑ ΕΤΟΥΣ 3'!$AP$54,IF(MAX([1]Βοηθητικό!$E$54:$J$54)=MAX([1]Βοηθητικό!$E$1:$J$1)-4,'[1]ΣΤΟΙΧΕΙΑ ΕΤΟΥΣ 2'!$AP$54,IF(MAX([1]Βοηθητικό!$E$54:$J$54)=MAX([1]Βοηθητικό!$E$1:$J$1)-5,'[1]ΣΤΟΙΧΕΙΑ ΕΤΟΥΣ 1'!$AP$54,""))))))</f>
        <v>998290</v>
      </c>
    </row>
    <row r="4131" spans="1:4" x14ac:dyDescent="0.25">
      <c r="A4131" s="1" t="s">
        <v>42</v>
      </c>
      <c r="B4131" s="6">
        <f>IF(MAX([1]Βοηθητικό!$E$54:$J$54)-2=MAX([1]Βοηθητικό!$E$1:$J$1)-2,'[1]ΣΤΟΙΧΕΙΑ ΕΤΟΥΣ 4'!$AQ$54,IF(MAX([1]Βοηθητικό!$E$54:$J$54)-2=MAX([1]Βοηθητικό!$E$1:$J$1)-3,'[1]ΣΤΟΙΧΕΙΑ ΕΤΟΥΣ 3'!$AQ$54,IF(MAX([1]Βοηθητικό!$E$54:$J$54)-2=MAX([1]Βοηθητικό!$E$1:$J$1)-4,'[1]ΣΤΟΙΧΕΙΑ ΕΤΟΥΣ 2'!$AQ$54,IF(MAX([1]Βοηθητικό!$E$54:$J$54)-2=MAX([1]Βοηθητικό!$E$1:$J$1)-5,'[1]ΣΤΟΙΧΕΙΑ ΕΤΟΥΣ 1'!$AQ$54,""))))</f>
        <v>84970</v>
      </c>
      <c r="C4131" s="6">
        <f>IF(MAX([1]Βοηθητικό!$E$54:$J$54)-1=MAX([1]Βοηθητικό!$E$1:$J$1)-1,'[1]ΣΤΟΙΧΕΙΑ ΕΤΟΥΣ 5'!$AQ$54,IF(MAX([1]Βοηθητικό!$E$54:$J$54)-1=MAX([1]Βοηθητικό!$E$1:$J$1)-2,'[1]ΣΤΟΙΧΕΙΑ ΕΤΟΥΣ 4'!$AQ$54,IF(MAX([1]Βοηθητικό!$E$54:$J$54)-1=MAX([1]Βοηθητικό!$E$1:$J$1)-3,'[1]ΣΤΟΙΧΕΙΑ ΕΤΟΥΣ 3'!$AQ$54,IF(MAX([1]Βοηθητικό!$E$54:$J$54)-1=MAX([1]Βοηθητικό!$E$1:$J$1)-4,'[1]ΣΤΟΙΧΕΙΑ ΕΤΟΥΣ 2'!$AQ$54,IF(MAX([1]Βοηθητικό!$E$54:$J$54)-1=MAX([1]Βοηθητικό!$E$1:$J$1)-5,'[1]ΣΤΟΙΧΕΙΑ ΕΤΟΥΣ 1'!$AQ$54,"")))))</f>
        <v>223972</v>
      </c>
      <c r="D4131" s="7">
        <f>IF(MAX([1]Βοηθητικό!$E$54:$J$54)=MAX([1]Βοηθητικό!$E$1:$J$1),'[1]ΣΤΟΙΧΕΙΑ ΕΤΟΥΣ 6'!$AQ$54,IF(MAX([1]Βοηθητικό!$E$54:$J$54)=MAX([1]Βοηθητικό!$E$1:$J$1)-1,'[1]ΣΤΟΙΧΕΙΑ ΕΤΟΥΣ 5'!$AQ$54,IF(MAX([1]Βοηθητικό!$E$54:$J$54)=MAX([1]Βοηθητικό!$E$1:$J$1)-2,'[1]ΣΤΟΙΧΕΙΑ ΕΤΟΥΣ 4'!$AQ$54,IF(MAX([1]Βοηθητικό!$E$54:$J$54)=MAX([1]Βοηθητικό!$E$1:$J$1)-3,'[1]ΣΤΟΙΧΕΙΑ ΕΤΟΥΣ 3'!$AQ$54,IF(MAX([1]Βοηθητικό!$E$54:$J$54)=MAX([1]Βοηθητικό!$E$1:$J$1)-4,'[1]ΣΤΟΙΧΕΙΑ ΕΤΟΥΣ 2'!$AQ$54,IF(MAX([1]Βοηθητικό!$E$54:$J$54)=MAX([1]Βοηθητικό!$E$1:$J$1)-5,'[1]ΣΤΟΙΧΕΙΑ ΕΤΟΥΣ 1'!$AQ$54,""))))))</f>
        <v>260645</v>
      </c>
    </row>
    <row r="4132" spans="1:4" x14ac:dyDescent="0.25">
      <c r="A4132" s="1" t="s">
        <v>43</v>
      </c>
      <c r="B4132" s="6">
        <f>IF(MAX([1]Βοηθητικό!$E$54:$J$54)-2=MAX([1]Βοηθητικό!$E$1:$J$1)-2,'[1]ΣΤΟΙΧΕΙΑ ΕΤΟΥΣ 4'!$AR$54,IF(MAX([1]Βοηθητικό!$E$54:$J$54)-2=MAX([1]Βοηθητικό!$E$1:$J$1)-3,'[1]ΣΤΟΙΧΕΙΑ ΕΤΟΥΣ 3'!$AR$54,IF(MAX([1]Βοηθητικό!$E$54:$J$54)-2=MAX([1]Βοηθητικό!$E$1:$J$1)-4,'[1]ΣΤΟΙΧΕΙΑ ΕΤΟΥΣ 2'!$AR$54,IF(MAX([1]Βοηθητικό!$E$54:$J$54)-2=MAX([1]Βοηθητικό!$E$1:$J$1)-5,'[1]ΣΤΟΙΧΕΙΑ ΕΤΟΥΣ 1'!$AR$54,""))))</f>
        <v>148064</v>
      </c>
      <c r="C4132" s="6">
        <f>IF(MAX([1]Βοηθητικό!$E$54:$J$54)-1=MAX([1]Βοηθητικό!$E$1:$J$1)-1,'[1]ΣΤΟΙΧΕΙΑ ΕΤΟΥΣ 5'!$AR$54,IF(MAX([1]Βοηθητικό!$E$54:$J$54)-1=MAX([1]Βοηθητικό!$E$1:$J$1)-2,'[1]ΣΤΟΙΧΕΙΑ ΕΤΟΥΣ 4'!$AR$54,IF(MAX([1]Βοηθητικό!$E$54:$J$54)-1=MAX([1]Βοηθητικό!$E$1:$J$1)-3,'[1]ΣΤΟΙΧΕΙΑ ΕΤΟΥΣ 3'!$AR$54,IF(MAX([1]Βοηθητικό!$E$54:$J$54)-1=MAX([1]Βοηθητικό!$E$1:$J$1)-4,'[1]ΣΤΟΙΧΕΙΑ ΕΤΟΥΣ 2'!$AR$54,IF(MAX([1]Βοηθητικό!$E$54:$J$54)-1=MAX([1]Βοηθητικό!$E$1:$J$1)-5,'[1]ΣΤΟΙΧΕΙΑ ΕΤΟΥΣ 1'!$AR$54,"")))))</f>
        <v>139592</v>
      </c>
      <c r="D4132" s="7">
        <f>IF(MAX([1]Βοηθητικό!$E$54:$J$54)=MAX([1]Βοηθητικό!$E$1:$J$1),'[1]ΣΤΟΙΧΕΙΑ ΕΤΟΥΣ 6'!$AR$54,IF(MAX([1]Βοηθητικό!$E$54:$J$54)=MAX([1]Βοηθητικό!$E$1:$J$1)-1,'[1]ΣΤΟΙΧΕΙΑ ΕΤΟΥΣ 5'!$AR$54,IF(MAX([1]Βοηθητικό!$E$54:$J$54)=MAX([1]Βοηθητικό!$E$1:$J$1)-2,'[1]ΣΤΟΙΧΕΙΑ ΕΤΟΥΣ 4'!$AR$54,IF(MAX([1]Βοηθητικό!$E$54:$J$54)=MAX([1]Βοηθητικό!$E$1:$J$1)-3,'[1]ΣΤΟΙΧΕΙΑ ΕΤΟΥΣ 3'!$AR$54,IF(MAX([1]Βοηθητικό!$E$54:$J$54)=MAX([1]Βοηθητικό!$E$1:$J$1)-4,'[1]ΣΤΟΙΧΕΙΑ ΕΤΟΥΣ 2'!$AR$54,IF(MAX([1]Βοηθητικό!$E$54:$J$54)=MAX([1]Βοηθητικό!$E$1:$J$1)-5,'[1]ΣΤΟΙΧΕΙΑ ΕΤΟΥΣ 1'!$AR$54,""))))))</f>
        <v>136572</v>
      </c>
    </row>
    <row r="4133" spans="1:4" x14ac:dyDescent="0.25">
      <c r="A4133" s="1" t="s">
        <v>44</v>
      </c>
      <c r="B4133" s="6">
        <f>IF(MAX([1]Βοηθητικό!$E$54:$J$54)-2=MAX([1]Βοηθητικό!$E$1:$J$1)-2,'[1]ΣΤΟΙΧΕΙΑ ΕΤΟΥΣ 4'!$AS$54,IF(MAX([1]Βοηθητικό!$E$54:$J$54)-2=MAX([1]Βοηθητικό!$E$1:$J$1)-3,'[1]ΣΤΟΙΧΕΙΑ ΕΤΟΥΣ 3'!$AS$54,IF(MAX([1]Βοηθητικό!$E$54:$J$54)-2=MAX([1]Βοηθητικό!$E$1:$J$1)-4,'[1]ΣΤΟΙΧΕΙΑ ΕΤΟΥΣ 2'!$AS$54,IF(MAX([1]Βοηθητικό!$E$54:$J$54)-2=MAX([1]Βοηθητικό!$E$1:$J$1)-5,'[1]ΣΤΟΙΧΕΙΑ ΕΤΟΥΣ 1'!$AS$54,""))))</f>
        <v>933446</v>
      </c>
      <c r="C4133" s="6">
        <f>IF(MAX([1]Βοηθητικό!$E$54:$J$54)-1=MAX([1]Βοηθητικό!$E$1:$J$1)-1,'[1]ΣΤΟΙΧΕΙΑ ΕΤΟΥΣ 5'!$AS$54,IF(MAX([1]Βοηθητικό!$E$54:$J$54)-1=MAX([1]Βοηθητικό!$E$1:$J$1)-2,'[1]ΣΤΟΙΧΕΙΑ ΕΤΟΥΣ 4'!$AS$54,IF(MAX([1]Βοηθητικό!$E$54:$J$54)-1=MAX([1]Βοηθητικό!$E$1:$J$1)-3,'[1]ΣΤΟΙΧΕΙΑ ΕΤΟΥΣ 3'!$AS$54,IF(MAX([1]Βοηθητικό!$E$54:$J$54)-1=MAX([1]Βοηθητικό!$E$1:$J$1)-4,'[1]ΣΤΟΙΧΕΙΑ ΕΤΟΥΣ 2'!$AS$54,IF(MAX([1]Βοηθητικό!$E$54:$J$54)-1=MAX([1]Βοηθητικό!$E$1:$J$1)-5,'[1]ΣΤΟΙΧΕΙΑ ΕΤΟΥΣ 1'!$AS$54,"")))))</f>
        <v>847209</v>
      </c>
      <c r="D4133" s="7">
        <f>IF(MAX([1]Βοηθητικό!$E$54:$J$54)=MAX([1]Βοηθητικό!$E$1:$J$1),'[1]ΣΤΟΙΧΕΙΑ ΕΤΟΥΣ 6'!$AS$54,IF(MAX([1]Βοηθητικό!$E$54:$J$54)=MAX([1]Βοηθητικό!$E$1:$J$1)-1,'[1]ΣΤΟΙΧΕΙΑ ΕΤΟΥΣ 5'!$AS$54,IF(MAX([1]Βοηθητικό!$E$54:$J$54)=MAX([1]Βοηθητικό!$E$1:$J$1)-2,'[1]ΣΤΟΙΧΕΙΑ ΕΤΟΥΣ 4'!$AS$54,IF(MAX([1]Βοηθητικό!$E$54:$J$54)=MAX([1]Βοηθητικό!$E$1:$J$1)-3,'[1]ΣΤΟΙΧΕΙΑ ΕΤΟΥΣ 3'!$AS$54,IF(MAX([1]Βοηθητικό!$E$54:$J$54)=MAX([1]Βοηθητικό!$E$1:$J$1)-4,'[1]ΣΤΟΙΧΕΙΑ ΕΤΟΥΣ 2'!$AS$54,IF(MAX([1]Βοηθητικό!$E$54:$J$54)=MAX([1]Βοηθητικό!$E$1:$J$1)-5,'[1]ΣΤΟΙΧΕΙΑ ΕΤΟΥΣ 1'!$AS$54,""))))))</f>
        <v>966244</v>
      </c>
    </row>
    <row r="4134" spans="1:4" x14ac:dyDescent="0.25">
      <c r="A4134" s="1" t="s">
        <v>45</v>
      </c>
      <c r="B4134" s="6">
        <f>IF(MAX([1]Βοηθητικό!$E$54:$J$54)-2=MAX([1]Βοηθητικό!$E$1:$J$1)-2,'[1]ΣΤΟΙΧΕΙΑ ΕΤΟΥΣ 4'!$AT$54,IF(MAX([1]Βοηθητικό!$E$54:$J$54)-2=MAX([1]Βοηθητικό!$E$1:$J$1)-3,'[1]ΣΤΟΙΧΕΙΑ ΕΤΟΥΣ 3'!$AT$54,IF(MAX([1]Βοηθητικό!$E$54:$J$54)-2=MAX([1]Βοηθητικό!$E$1:$J$1)-4,'[1]ΣΤΟΙΧΕΙΑ ΕΤΟΥΣ 2'!$AT$54,IF(MAX([1]Βοηθητικό!$E$54:$J$54)-2=MAX([1]Βοηθητικό!$E$1:$J$1)-5,'[1]ΣΤΟΙΧΕΙΑ ΕΤΟΥΣ 1'!$AT$54,""))))</f>
        <v>267827</v>
      </c>
      <c r="C4134" s="6">
        <f>IF(MAX([1]Βοηθητικό!$E$54:$J$54)-1=MAX([1]Βοηθητικό!$E$1:$J$1)-1,'[1]ΣΤΟΙΧΕΙΑ ΕΤΟΥΣ 5'!$AT$54,IF(MAX([1]Βοηθητικό!$E$54:$J$54)-1=MAX([1]Βοηθητικό!$E$1:$J$1)-2,'[1]ΣΤΟΙΧΕΙΑ ΕΤΟΥΣ 4'!$AT$54,IF(MAX([1]Βοηθητικό!$E$54:$J$54)-1=MAX([1]Βοηθητικό!$E$1:$J$1)-3,'[1]ΣΤΟΙΧΕΙΑ ΕΤΟΥΣ 3'!$AT$54,IF(MAX([1]Βοηθητικό!$E$54:$J$54)-1=MAX([1]Βοηθητικό!$E$1:$J$1)-4,'[1]ΣΤΟΙΧΕΙΑ ΕΤΟΥΣ 2'!$AT$54,IF(MAX([1]Βοηθητικό!$E$54:$J$54)-1=MAX([1]Βοηθητικό!$E$1:$J$1)-5,'[1]ΣΤΟΙΧΕΙΑ ΕΤΟΥΣ 1'!$AT$54,"")))))</f>
        <v>155586</v>
      </c>
      <c r="D4134" s="7">
        <f>IF(MAX([1]Βοηθητικό!$E$54:$J$54)=MAX([1]Βοηθητικό!$E$1:$J$1),'[1]ΣΤΟΙΧΕΙΑ ΕΤΟΥΣ 6'!$AT$54,IF(MAX([1]Βοηθητικό!$E$54:$J$54)=MAX([1]Βοηθητικό!$E$1:$J$1)-1,'[1]ΣΤΟΙΧΕΙΑ ΕΤΟΥΣ 5'!$AT$54,IF(MAX([1]Βοηθητικό!$E$54:$J$54)=MAX([1]Βοηθητικό!$E$1:$J$1)-2,'[1]ΣΤΟΙΧΕΙΑ ΕΤΟΥΣ 4'!$AT$54,IF(MAX([1]Βοηθητικό!$E$54:$J$54)=MAX([1]Βοηθητικό!$E$1:$J$1)-3,'[1]ΣΤΟΙΧΕΙΑ ΕΤΟΥΣ 3'!$AT$54,IF(MAX([1]Βοηθητικό!$E$54:$J$54)=MAX([1]Βοηθητικό!$E$1:$J$1)-4,'[1]ΣΤΟΙΧΕΙΑ ΕΤΟΥΣ 2'!$AT$54,IF(MAX([1]Βοηθητικό!$E$54:$J$54)=MAX([1]Βοηθητικό!$E$1:$J$1)-5,'[1]ΣΤΟΙΧΕΙΑ ΕΤΟΥΣ 1'!$AT$54,""))))))</f>
        <v>156119</v>
      </c>
    </row>
    <row r="4135" spans="1:4" x14ac:dyDescent="0.25">
      <c r="A4135" s="1" t="s">
        <v>46</v>
      </c>
      <c r="B4135" s="6">
        <f>IF(MAX([1]Βοηθητικό!$E$54:$J$54)-2=MAX([1]Βοηθητικό!$E$1:$J$1)-2,'[1]ΣΤΟΙΧΕΙΑ ΕΤΟΥΣ 4'!$AU$54,IF(MAX([1]Βοηθητικό!$E$54:$J$54)-2=MAX([1]Βοηθητικό!$E$1:$J$1)-3,'[1]ΣΤΟΙΧΕΙΑ ΕΤΟΥΣ 3'!$AU$54,IF(MAX([1]Βοηθητικό!$E$54:$J$54)-2=MAX([1]Βοηθητικό!$E$1:$J$1)-4,'[1]ΣΤΟΙΧΕΙΑ ΕΤΟΥΣ 2'!$AU$54,IF(MAX([1]Βοηθητικό!$E$54:$J$54)-2=MAX([1]Βοηθητικό!$E$1:$J$1)-5,'[1]ΣΤΟΙΧΕΙΑ ΕΤΟΥΣ 1'!$AU$54,""))))</f>
        <v>0</v>
      </c>
      <c r="C4135" s="6">
        <f>IF(MAX([1]Βοηθητικό!$E$54:$J$54)-1=MAX([1]Βοηθητικό!$E$1:$J$1)-1,'[1]ΣΤΟΙΧΕΙΑ ΕΤΟΥΣ 5'!$AU$54,IF(MAX([1]Βοηθητικό!$E$54:$J$54)-1=MAX([1]Βοηθητικό!$E$1:$J$1)-2,'[1]ΣΤΟΙΧΕΙΑ ΕΤΟΥΣ 4'!$AU$54,IF(MAX([1]Βοηθητικό!$E$54:$J$54)-1=MAX([1]Βοηθητικό!$E$1:$J$1)-3,'[1]ΣΤΟΙΧΕΙΑ ΕΤΟΥΣ 3'!$AU$54,IF(MAX([1]Βοηθητικό!$E$54:$J$54)-1=MAX([1]Βοηθητικό!$E$1:$J$1)-4,'[1]ΣΤΟΙΧΕΙΑ ΕΤΟΥΣ 2'!$AU$54,IF(MAX([1]Βοηθητικό!$E$54:$J$54)-1=MAX([1]Βοηθητικό!$E$1:$J$1)-5,'[1]ΣΤΟΙΧΕΙΑ ΕΤΟΥΣ 1'!$AU$54,"")))))</f>
        <v>0</v>
      </c>
      <c r="D4135" s="7">
        <f>IF(MAX([1]Βοηθητικό!$E$54:$J$54)=MAX([1]Βοηθητικό!$E$1:$J$1),'[1]ΣΤΟΙΧΕΙΑ ΕΤΟΥΣ 6'!$AU$54,IF(MAX([1]Βοηθητικό!$E$54:$J$54)=MAX([1]Βοηθητικό!$E$1:$J$1)-1,'[1]ΣΤΟΙΧΕΙΑ ΕΤΟΥΣ 5'!$AU$54,IF(MAX([1]Βοηθητικό!$E$54:$J$54)=MAX([1]Βοηθητικό!$E$1:$J$1)-2,'[1]ΣΤΟΙΧΕΙΑ ΕΤΟΥΣ 4'!$AU$54,IF(MAX([1]Βοηθητικό!$E$54:$J$54)=MAX([1]Βοηθητικό!$E$1:$J$1)-3,'[1]ΣΤΟΙΧΕΙΑ ΕΤΟΥΣ 3'!$AU$54,IF(MAX([1]Βοηθητικό!$E$54:$J$54)=MAX([1]Βοηθητικό!$E$1:$J$1)-4,'[1]ΣΤΟΙΧΕΙΑ ΕΤΟΥΣ 2'!$AU$54,IF(MAX([1]Βοηθητικό!$E$54:$J$54)=MAX([1]Βοηθητικό!$E$1:$J$1)-5,'[1]ΣΤΟΙΧΕΙΑ ΕΤΟΥΣ 1'!$AU$54,""))))))</f>
        <v>0</v>
      </c>
    </row>
    <row r="4136" spans="1:4" x14ac:dyDescent="0.25">
      <c r="A4136" s="1" t="s">
        <v>47</v>
      </c>
      <c r="B4136" s="6">
        <f>IF(MAX([1]Βοηθητικό!$E$54:$J$54)-2=MAX([1]Βοηθητικό!$E$1:$J$1)-2,'[1]ΣΤΟΙΧΕΙΑ ΕΤΟΥΣ 4'!$AV$54,IF(MAX([1]Βοηθητικό!$E$54:$J$54)-2=MAX([1]Βοηθητικό!$E$1:$J$1)-3,'[1]ΣΤΟΙΧΕΙΑ ΕΤΟΥΣ 3'!$AV$54,IF(MAX([1]Βοηθητικό!$E$54:$J$54)-2=MAX([1]Βοηθητικό!$E$1:$J$1)-4,'[1]ΣΤΟΙΧΕΙΑ ΕΤΟΥΣ 2'!$AV$54,IF(MAX([1]Βοηθητικό!$E$54:$J$54)-2=MAX([1]Βοηθητικό!$E$1:$J$1)-5,'[1]ΣΤΟΙΧΕΙΑ ΕΤΟΥΣ 1'!$AV$54,""))))</f>
        <v>0</v>
      </c>
      <c r="C4136" s="6">
        <f>IF(MAX([1]Βοηθητικό!$E$54:$J$54)-1=MAX([1]Βοηθητικό!$E$1:$J$1)-1,'[1]ΣΤΟΙΧΕΙΑ ΕΤΟΥΣ 5'!$AV$54,IF(MAX([1]Βοηθητικό!$E$54:$J$54)-1=MAX([1]Βοηθητικό!$E$1:$J$1)-2,'[1]ΣΤΟΙΧΕΙΑ ΕΤΟΥΣ 4'!$AV$54,IF(MAX([1]Βοηθητικό!$E$54:$J$54)-1=MAX([1]Βοηθητικό!$E$1:$J$1)-3,'[1]ΣΤΟΙΧΕΙΑ ΕΤΟΥΣ 3'!$AV$54,IF(MAX([1]Βοηθητικό!$E$54:$J$54)-1=MAX([1]Βοηθητικό!$E$1:$J$1)-4,'[1]ΣΤΟΙΧΕΙΑ ΕΤΟΥΣ 2'!$AV$54,IF(MAX([1]Βοηθητικό!$E$54:$J$54)-1=MAX([1]Βοηθητικό!$E$1:$J$1)-5,'[1]ΣΤΟΙΧΕΙΑ ΕΤΟΥΣ 1'!$AV$54,"")))))</f>
        <v>0</v>
      </c>
      <c r="D4136" s="7">
        <f>IF(MAX([1]Βοηθητικό!$E$54:$J$54)=MAX([1]Βοηθητικό!$E$1:$J$1),'[1]ΣΤΟΙΧΕΙΑ ΕΤΟΥΣ 6'!$AV$54,IF(MAX([1]Βοηθητικό!$E$54:$J$54)=MAX([1]Βοηθητικό!$E$1:$J$1)-1,'[1]ΣΤΟΙΧΕΙΑ ΕΤΟΥΣ 5'!$AV$54,IF(MAX([1]Βοηθητικό!$E$54:$J$54)=MAX([1]Βοηθητικό!$E$1:$J$1)-2,'[1]ΣΤΟΙΧΕΙΑ ΕΤΟΥΣ 4'!$AV$54,IF(MAX([1]Βοηθητικό!$E$54:$J$54)=MAX([1]Βοηθητικό!$E$1:$J$1)-3,'[1]ΣΤΟΙΧΕΙΑ ΕΤΟΥΣ 3'!$AV$54,IF(MAX([1]Βοηθητικό!$E$54:$J$54)=MAX([1]Βοηθητικό!$E$1:$J$1)-4,'[1]ΣΤΟΙΧΕΙΑ ΕΤΟΥΣ 2'!$AV$54,IF(MAX([1]Βοηθητικό!$E$54:$J$54)=MAX([1]Βοηθητικό!$E$1:$J$1)-5,'[1]ΣΤΟΙΧΕΙΑ ΕΤΟΥΣ 1'!$AV$54,""))))))</f>
        <v>0</v>
      </c>
    </row>
    <row r="4137" spans="1:4" x14ac:dyDescent="0.25">
      <c r="A4137" s="1" t="s">
        <v>48</v>
      </c>
      <c r="B4137" s="6">
        <f>IF(MAX([1]Βοηθητικό!$E$54:$J$54)-2=MAX([1]Βοηθητικό!$E$1:$J$1)-2,'[1]ΣΤΟΙΧΕΙΑ ΕΤΟΥΣ 4'!$AW$54,IF(MAX([1]Βοηθητικό!$E$54:$J$54)-2=MAX([1]Βοηθητικό!$E$1:$J$1)-3,'[1]ΣΤΟΙΧΕΙΑ ΕΤΟΥΣ 3'!$AW$54,IF(MAX([1]Βοηθητικό!$E$54:$J$54)-2=MAX([1]Βοηθητικό!$E$1:$J$1)-4,'[1]ΣΤΟΙΧΕΙΑ ΕΤΟΥΣ 2'!$AW$54,IF(MAX([1]Βοηθητικό!$E$54:$J$54)-2=MAX([1]Βοηθητικό!$E$1:$J$1)-5,'[1]ΣΤΟΙΧΕΙΑ ΕΤΟΥΣ 1'!$AW$54,""))))</f>
        <v>0</v>
      </c>
      <c r="C4137" s="6">
        <f>IF(MAX([1]Βοηθητικό!$E$54:$J$54)-1=MAX([1]Βοηθητικό!$E$1:$J$1)-1,'[1]ΣΤΟΙΧΕΙΑ ΕΤΟΥΣ 5'!$AW$54,IF(MAX([1]Βοηθητικό!$E$54:$J$54)-1=MAX([1]Βοηθητικό!$E$1:$J$1)-2,'[1]ΣΤΟΙΧΕΙΑ ΕΤΟΥΣ 4'!$AW$54,IF(MAX([1]Βοηθητικό!$E$54:$J$54)-1=MAX([1]Βοηθητικό!$E$1:$J$1)-3,'[1]ΣΤΟΙΧΕΙΑ ΕΤΟΥΣ 3'!$AW$54,IF(MAX([1]Βοηθητικό!$E$54:$J$54)-1=MAX([1]Βοηθητικό!$E$1:$J$1)-4,'[1]ΣΤΟΙΧΕΙΑ ΕΤΟΥΣ 2'!$AW$54,IF(MAX([1]Βοηθητικό!$E$54:$J$54)-1=MAX([1]Βοηθητικό!$E$1:$J$1)-5,'[1]ΣΤΟΙΧΕΙΑ ΕΤΟΥΣ 1'!$AW$54,"")))))</f>
        <v>0</v>
      </c>
      <c r="D4137" s="7">
        <f>IF(MAX([1]Βοηθητικό!$E$54:$J$54)=MAX([1]Βοηθητικό!$E$1:$J$1),'[1]ΣΤΟΙΧΕΙΑ ΕΤΟΥΣ 6'!$AW$54,IF(MAX([1]Βοηθητικό!$E$54:$J$54)=MAX([1]Βοηθητικό!$E$1:$J$1)-1,'[1]ΣΤΟΙΧΕΙΑ ΕΤΟΥΣ 5'!$AW$54,IF(MAX([1]Βοηθητικό!$E$54:$J$54)=MAX([1]Βοηθητικό!$E$1:$J$1)-2,'[1]ΣΤΟΙΧΕΙΑ ΕΤΟΥΣ 4'!$AW$54,IF(MAX([1]Βοηθητικό!$E$54:$J$54)=MAX([1]Βοηθητικό!$E$1:$J$1)-3,'[1]ΣΤΟΙΧΕΙΑ ΕΤΟΥΣ 3'!$AW$54,IF(MAX([1]Βοηθητικό!$E$54:$J$54)=MAX([1]Βοηθητικό!$E$1:$J$1)-4,'[1]ΣΤΟΙΧΕΙΑ ΕΤΟΥΣ 2'!$AW$54,IF(MAX([1]Βοηθητικό!$E$54:$J$54)=MAX([1]Βοηθητικό!$E$1:$J$1)-5,'[1]ΣΤΟΙΧΕΙΑ ΕΤΟΥΣ 1'!$AW$54,""))))))</f>
        <v>0</v>
      </c>
    </row>
    <row r="4138" spans="1:4" x14ac:dyDescent="0.25">
      <c r="A4138" s="1" t="s">
        <v>49</v>
      </c>
      <c r="B4138" s="6">
        <f>IF(MAX([1]Βοηθητικό!$E$54:$J$54)-2=MAX([1]Βοηθητικό!$E$1:$J$1)-2,'[1]ΣΤΟΙΧΕΙΑ ΕΤΟΥΣ 4'!$AX$54,IF(MAX([1]Βοηθητικό!$E$54:$J$54)-2=MAX([1]Βοηθητικό!$E$1:$J$1)-3,'[1]ΣΤΟΙΧΕΙΑ ΕΤΟΥΣ 3'!$AX$54,IF(MAX([1]Βοηθητικό!$E$54:$J$54)-2=MAX([1]Βοηθητικό!$E$1:$J$1)-4,'[1]ΣΤΟΙΧΕΙΑ ΕΤΟΥΣ 2'!$AX$54,IF(MAX([1]Βοηθητικό!$E$54:$J$54)-2=MAX([1]Βοηθητικό!$E$1:$J$1)-5,'[1]ΣΤΟΙΧΕΙΑ ΕΤΟΥΣ 1'!$AX$54,""))))</f>
        <v>96182</v>
      </c>
      <c r="C4138" s="6">
        <f>IF(MAX([1]Βοηθητικό!$E$54:$J$54)-1=MAX([1]Βοηθητικό!$E$1:$J$1)-1,'[1]ΣΤΟΙΧΕΙΑ ΕΤΟΥΣ 5'!$AX$54,IF(MAX([1]Βοηθητικό!$E$54:$J$54)-1=MAX([1]Βοηθητικό!$E$1:$J$1)-2,'[1]ΣΤΟΙΧΕΙΑ ΕΤΟΥΣ 4'!$AX$54,IF(MAX([1]Βοηθητικό!$E$54:$J$54)-1=MAX([1]Βοηθητικό!$E$1:$J$1)-3,'[1]ΣΤΟΙΧΕΙΑ ΕΤΟΥΣ 3'!$AX$54,IF(MAX([1]Βοηθητικό!$E$54:$J$54)-1=MAX([1]Βοηθητικό!$E$1:$J$1)-4,'[1]ΣΤΟΙΧΕΙΑ ΕΤΟΥΣ 2'!$AX$54,IF(MAX([1]Βοηθητικό!$E$54:$J$54)-1=MAX([1]Βοηθητικό!$E$1:$J$1)-5,'[1]ΣΤΟΙΧΕΙΑ ΕΤΟΥΣ 1'!$AX$54,"")))))</f>
        <v>96769</v>
      </c>
      <c r="D4138" s="7">
        <f>IF(MAX([1]Βοηθητικό!$E$54:$J$54)=MAX([1]Βοηθητικό!$E$1:$J$1),'[1]ΣΤΟΙΧΕΙΑ ΕΤΟΥΣ 6'!$AX$54,IF(MAX([1]Βοηθητικό!$E$54:$J$54)=MAX([1]Βοηθητικό!$E$1:$J$1)-1,'[1]ΣΤΟΙΧΕΙΑ ΕΤΟΥΣ 5'!$AX$54,IF(MAX([1]Βοηθητικό!$E$54:$J$54)=MAX([1]Βοηθητικό!$E$1:$J$1)-2,'[1]ΣΤΟΙΧΕΙΑ ΕΤΟΥΣ 4'!$AX$54,IF(MAX([1]Βοηθητικό!$E$54:$J$54)=MAX([1]Βοηθητικό!$E$1:$J$1)-3,'[1]ΣΤΟΙΧΕΙΑ ΕΤΟΥΣ 3'!$AX$54,IF(MAX([1]Βοηθητικό!$E$54:$J$54)=MAX([1]Βοηθητικό!$E$1:$J$1)-4,'[1]ΣΤΟΙΧΕΙΑ ΕΤΟΥΣ 2'!$AX$54,IF(MAX([1]Βοηθητικό!$E$54:$J$54)=MAX([1]Βοηθητικό!$E$1:$J$1)-5,'[1]ΣΤΟΙΧΕΙΑ ΕΤΟΥΣ 1'!$AX$54,""))))))</f>
        <v>96698</v>
      </c>
    </row>
    <row r="4139" spans="1:4" x14ac:dyDescent="0.25">
      <c r="A4139" s="1" t="s">
        <v>50</v>
      </c>
      <c r="B4139" s="6">
        <f>IF(MAX([1]Βοηθητικό!$E$54:$J$54)-2=MAX([1]Βοηθητικό!$E$1:$J$1)-2,'[1]ΣΤΟΙΧΕΙΑ ΕΤΟΥΣ 4'!$AY$54,IF(MAX([1]Βοηθητικό!$E$54:$J$54)-2=MAX([1]Βοηθητικό!$E$1:$J$1)-3,'[1]ΣΤΟΙΧΕΙΑ ΕΤΟΥΣ 3'!$AY$54,IF(MAX([1]Βοηθητικό!$E$54:$J$54)-2=MAX([1]Βοηθητικό!$E$1:$J$1)-4,'[1]ΣΤΟΙΧΕΙΑ ΕΤΟΥΣ 2'!$AY$54,IF(MAX([1]Βοηθητικό!$E$54:$J$54)-2=MAX([1]Βοηθητικό!$E$1:$J$1)-5,'[1]ΣΤΟΙΧΕΙΑ ΕΤΟΥΣ 1'!$AY$54,""))))</f>
        <v>96182</v>
      </c>
      <c r="C4139" s="6">
        <f>IF(MAX([1]Βοηθητικό!$E$54:$J$54)-1=MAX([1]Βοηθητικό!$E$1:$J$1)-1,'[1]ΣΤΟΙΧΕΙΑ ΕΤΟΥΣ 5'!$AY$54,IF(MAX([1]Βοηθητικό!$E$54:$J$54)-1=MAX([1]Βοηθητικό!$E$1:$J$1)-2,'[1]ΣΤΟΙΧΕΙΑ ΕΤΟΥΣ 4'!$AY$54,IF(MAX([1]Βοηθητικό!$E$54:$J$54)-1=MAX([1]Βοηθητικό!$E$1:$J$1)-3,'[1]ΣΤΟΙΧΕΙΑ ΕΤΟΥΣ 3'!$AY$54,IF(MAX([1]Βοηθητικό!$E$54:$J$54)-1=MAX([1]Βοηθητικό!$E$1:$J$1)-4,'[1]ΣΤΟΙΧΕΙΑ ΕΤΟΥΣ 2'!$AY$54,IF(MAX([1]Βοηθητικό!$E$54:$J$54)-1=MAX([1]Βοηθητικό!$E$1:$J$1)-5,'[1]ΣΤΟΙΧΕΙΑ ΕΤΟΥΣ 1'!$AY$54,"")))))</f>
        <v>96769</v>
      </c>
      <c r="D4139" s="7">
        <f>IF(MAX([1]Βοηθητικό!$E$54:$J$54)=MAX([1]Βοηθητικό!$E$1:$J$1),'[1]ΣΤΟΙΧΕΙΑ ΕΤΟΥΣ 6'!$AY$54,IF(MAX([1]Βοηθητικό!$E$54:$J$54)=MAX([1]Βοηθητικό!$E$1:$J$1)-1,'[1]ΣΤΟΙΧΕΙΑ ΕΤΟΥΣ 5'!$AY$54,IF(MAX([1]Βοηθητικό!$E$54:$J$54)=MAX([1]Βοηθητικό!$E$1:$J$1)-2,'[1]ΣΤΟΙΧΕΙΑ ΕΤΟΥΣ 4'!$AY$54,IF(MAX([1]Βοηθητικό!$E$54:$J$54)=MAX([1]Βοηθητικό!$E$1:$J$1)-3,'[1]ΣΤΟΙΧΕΙΑ ΕΤΟΥΣ 3'!$AY$54,IF(MAX([1]Βοηθητικό!$E$54:$J$54)=MAX([1]Βοηθητικό!$E$1:$J$1)-4,'[1]ΣΤΟΙΧΕΙΑ ΕΤΟΥΣ 2'!$AY$54,IF(MAX([1]Βοηθητικό!$E$54:$J$54)=MAX([1]Βοηθητικό!$E$1:$J$1)-5,'[1]ΣΤΟΙΧΕΙΑ ΕΤΟΥΣ 1'!$AY$54,""))))))</f>
        <v>96698</v>
      </c>
    </row>
    <row r="4140" spans="1:4" x14ac:dyDescent="0.25">
      <c r="A4140" s="1" t="s">
        <v>51</v>
      </c>
      <c r="B4140" s="6">
        <f>IF(MAX([1]Βοηθητικό!$E$54:$J$54)-2=MAX([1]Βοηθητικό!$E$1:$J$1)-2,'[1]ΣΤΟΙΧΕΙΑ ΕΤΟΥΣ 4'!$AZ$54,IF(MAX([1]Βοηθητικό!$E$54:$J$54)-2=MAX([1]Βοηθητικό!$E$1:$J$1)-3,'[1]ΣΤΟΙΧΕΙΑ ΕΤΟΥΣ 3'!$AZ$54,IF(MAX([1]Βοηθητικό!$E$54:$J$54)-2=MAX([1]Βοηθητικό!$E$1:$J$1)-4,'[1]ΣΤΟΙΧΕΙΑ ΕΤΟΥΣ 2'!$AZ$54,IF(MAX([1]Βοηθητικό!$E$54:$J$54)-2=MAX([1]Βοηθητικό!$E$1:$J$1)-5,'[1]ΣΤΟΙΧΕΙΑ ΕΤΟΥΣ 1'!$AZ$54,""))))</f>
        <v>267827</v>
      </c>
      <c r="C4140" s="6">
        <f>IF(MAX([1]Βοηθητικό!$E$54:$J$54)-1=MAX([1]Βοηθητικό!$E$1:$J$1)-1,'[1]ΣΤΟΙΧΕΙΑ ΕΤΟΥΣ 5'!$AZ$54,IF(MAX([1]Βοηθητικό!$E$54:$J$54)-1=MAX([1]Βοηθητικό!$E$1:$J$1)-2,'[1]ΣΤΟΙΧΕΙΑ ΕΤΟΥΣ 4'!$AZ$54,IF(MAX([1]Βοηθητικό!$E$54:$J$54)-1=MAX([1]Βοηθητικό!$E$1:$J$1)-3,'[1]ΣΤΟΙΧΕΙΑ ΕΤΟΥΣ 3'!$AZ$54,IF(MAX([1]Βοηθητικό!$E$54:$J$54)-1=MAX([1]Βοηθητικό!$E$1:$J$1)-4,'[1]ΣΤΟΙΧΕΙΑ ΕΤΟΥΣ 2'!$AZ$54,IF(MAX([1]Βοηθητικό!$E$54:$J$54)-1=MAX([1]Βοηθητικό!$E$1:$J$1)-5,'[1]ΣΤΟΙΧΕΙΑ ΕΤΟΥΣ 1'!$AZ$54,"")))))</f>
        <v>155586</v>
      </c>
      <c r="D4140" s="7">
        <f>IF(MAX([1]Βοηθητικό!$E$54:$J$54)=MAX([1]Βοηθητικό!$E$1:$J$1),'[1]ΣΤΟΙΧΕΙΑ ΕΤΟΥΣ 6'!$AZ$54,IF(MAX([1]Βοηθητικό!$E$54:$J$54)=MAX([1]Βοηθητικό!$E$1:$J$1)-1,'[1]ΣΤΟΙΧΕΙΑ ΕΤΟΥΣ 5'!$AZ$54,IF(MAX([1]Βοηθητικό!$E$54:$J$54)=MAX([1]Βοηθητικό!$E$1:$J$1)-2,'[1]ΣΤΟΙΧΕΙΑ ΕΤΟΥΣ 4'!$AZ$54,IF(MAX([1]Βοηθητικό!$E$54:$J$54)=MAX([1]Βοηθητικό!$E$1:$J$1)-3,'[1]ΣΤΟΙΧΕΙΑ ΕΤΟΥΣ 3'!$AZ$54,IF(MAX([1]Βοηθητικό!$E$54:$J$54)=MAX([1]Βοηθητικό!$E$1:$J$1)-4,'[1]ΣΤΟΙΧΕΙΑ ΕΤΟΥΣ 2'!$AZ$54,IF(MAX([1]Βοηθητικό!$E$54:$J$54)=MAX([1]Βοηθητικό!$E$1:$J$1)-5,'[1]ΣΤΟΙΧΕΙΑ ΕΤΟΥΣ 1'!$AZ$54,""))))))</f>
        <v>156119</v>
      </c>
    </row>
    <row r="4141" spans="1:4" x14ac:dyDescent="0.25">
      <c r="A4141" s="1" t="s">
        <v>191</v>
      </c>
      <c r="B4141" s="6">
        <f>IF(MAX([1]Βοηθητικό!E54:J54)-2=MAX([1]Βοηθητικό!$E$1:$J$1)-2,'[1]ΣΤΟΙΧΕΙΑ ΕΤΟΥΣ 4'!BQ54,IF(MAX([1]Βοηθητικό!E54:J54)-2=MAX([1]Βοηθητικό!$E$1:$J$1)-3,'[1]ΣΤΟΙΧΕΙΑ ΕΤΟΥΣ 3'!BQ54,IF(MAX([1]Βοηθητικό!E54:J54)-2=MAX([1]Βοηθητικό!$E$1:$J$1)-4,'[1]ΣΤΟΙΧΕΙΑ ΕΤΟΥΣ 2'!BQ54,IF(MAX([1]Βοηθητικό!E54:J54)-2=MAX([1]Βοηθητικό!$E$1:$J$1)-5,'[1]ΣΤΟΙΧΕΙΑ ΕΤΟΥΣ 1'!BQ54,""))))</f>
        <v>512070</v>
      </c>
      <c r="C4141" s="6">
        <f>IF(MAX([1]Βοηθητικό!E54:J54)-1=MAX([1]Βοηθητικό!$E$1:$J$1)-1,'[1]ΣΤΟΙΧΕΙΑ ΕΤΟΥΣ 5'!BQ54,IF(MAX([1]Βοηθητικό!E54:J54)-1=MAX([1]Βοηθητικό!$E$1:$J$1)-2,'[1]ΣΤΟΙΧΕΙΑ ΕΤΟΥΣ 4'!BQ54,IF(MAX([1]Βοηθητικό!E54:J54)-1=MAX([1]Βοηθητικό!$E$1:$J$1)-3,'[1]ΣΤΟΙΧΕΙΑ ΕΤΟΥΣ 3'!BQ54,IF(MAX([1]Βοηθητικό!E54:J54)-1=MAX([1]Βοηθητικό!$E$1:$J$1)-4,'[1]ΣΤΟΙΧΕΙΑ ΕΤΟΥΣ 2'!BQ54,IF(MAX([1]Βοηθητικό!E54:J54)-1=MAX([1]Βοηθητικό!$E$1:$J$1)-5,'[1]ΣΤΟΙΧΕΙΑ ΕΤΟΥΣ 1'!BQ54,"")))))</f>
        <v>391944</v>
      </c>
      <c r="D4141" s="7">
        <f>IF(MAX([1]Βοηθητικό!E54:J54)=MAX([1]Βοηθητικό!$E$1:$J$1),'[1]ΣΤΟΙΧΕΙΑ ΕΤΟΥΣ 6'!BQ54,IF(MAX([1]Βοηθητικό!E54:J54)=MAX([1]Βοηθητικό!$E$1:$J$1)-1,'[1]ΣΤΟΙΧΕΙΑ ΕΤΟΥΣ 5'!BQ54,IF(MAX([1]Βοηθητικό!E54:J54)=MAX([1]Βοηθητικό!$E$1:$J$1)-2,'[1]ΣΤΟΙΧΕΙΑ ΕΤΟΥΣ 4'!BQ54,IF(MAX([1]Βοηθητικό!E54:J54)=MAX([1]Βοηθητικό!$E$1:$J$1)-3,'[1]ΣΤΟΙΧΕΙΑ ΕΤΟΥΣ 3'!BQ54,IF(MAX([1]Βοηθητικό!E54:J54)=MAX([1]Βοηθητικό!$E$1:$J$1)-4,'[1]ΣΤΟΙΧΕΙΑ ΕΤΟΥΣ 2'!BQ54,IF(MAX([1]Βοηθητικό!E54:J54)=MAX([1]Βοηθητικό!$E$1:$J$1)-5,'[1]ΣΤΟΙΧΕΙΑ ΕΤΟΥΣ 1'!BQ54,""))))))</f>
        <v>389388</v>
      </c>
    </row>
    <row r="4142" spans="1:4" x14ac:dyDescent="0.25">
      <c r="A4142" s="1" t="s">
        <v>55</v>
      </c>
      <c r="B4142" s="6">
        <f>IF(MAX([1]Βοηθητικό!$E$54:$J$54)-2=MAX([1]Βοηθητικό!$E$1:$J$1)-2,'[1]ΣΤΟΙΧΕΙΑ ΕΤΟΥΣ 4'!$BD$54,IF(MAX([1]Βοηθητικό!$E$54:$J$54)-2=MAX([1]Βοηθητικό!$E$1:$J$1)-3,'[1]ΣΤΟΙΧΕΙΑ ΕΤΟΥΣ 3'!$BD$54,IF(MAX([1]Βοηθητικό!$E$54:$J$54)-2=MAX([1]Βοηθητικό!$E$1:$J$1)-4,'[1]ΣΤΟΙΧΕΙΑ ΕΤΟΥΣ 2'!$BD$54,IF(MAX([1]Βοηθητικό!$E$54:$J$54)-2=MAX([1]Βοηθητικό!$E$1:$J$1)-5,'[1]ΣΤΟΙΧΕΙΑ ΕΤΟΥΣ 1'!$BD$54,""))))</f>
        <v>0</v>
      </c>
      <c r="C4142" s="6">
        <f>IF(MAX([1]Βοηθητικό!$E$54:$J$54)-1=MAX([1]Βοηθητικό!$E$1:$J$1)-1,'[1]ΣΤΟΙΧΕΙΑ ΕΤΟΥΣ 5'!$BD$54,IF(MAX([1]Βοηθητικό!$E$54:$J$54)-1=MAX([1]Βοηθητικό!$E$1:$J$1)-2,'[1]ΣΤΟΙΧΕΙΑ ΕΤΟΥΣ 4'!$BD$54,IF(MAX([1]Βοηθητικό!$E$54:$J$54)-1=MAX([1]Βοηθητικό!$E$1:$J$1)-3,'[1]ΣΤΟΙΧΕΙΑ ΕΤΟΥΣ 3'!$BD$54,IF(MAX([1]Βοηθητικό!$E$54:$J$54)-1=MAX([1]Βοηθητικό!$E$1:$J$1)-4,'[1]ΣΤΟΙΧΕΙΑ ΕΤΟΥΣ 2'!$BD$54,IF(MAX([1]Βοηθητικό!$E$54:$J$54)-1=MAX([1]Βοηθητικό!$E$1:$J$1)-5,'[1]ΣΤΟΙΧΕΙΑ ΕΤΟΥΣ 1'!$BD$54,"")))))</f>
        <v>0</v>
      </c>
      <c r="D4142" s="7">
        <f>IF(MAX([1]Βοηθητικό!$E$54:$J$54)=MAX([1]Βοηθητικό!$E$1:$J$1),'[1]ΣΤΟΙΧΕΙΑ ΕΤΟΥΣ 6'!$BD$54,IF(MAX([1]Βοηθητικό!$E$54:$J$54)=MAX([1]Βοηθητικό!$E$1:$J$1)-1,'[1]ΣΤΟΙΧΕΙΑ ΕΤΟΥΣ 5'!$BD$54,IF(MAX([1]Βοηθητικό!$E$54:$J$54)=MAX([1]Βοηθητικό!$E$1:$J$1)-2,'[1]ΣΤΟΙΧΕΙΑ ΕΤΟΥΣ 4'!$BD$54,IF(MAX([1]Βοηθητικό!$E$54:$J$54)=MAX([1]Βοηθητικό!$E$1:$J$1)-3,'[1]ΣΤΟΙΧΕΙΑ ΕΤΟΥΣ 3'!$BD$54,IF(MAX([1]Βοηθητικό!$E$54:$J$54)=MAX([1]Βοηθητικό!$E$1:$J$1)-4,'[1]ΣΤΟΙΧΕΙΑ ΕΤΟΥΣ 2'!$BD$54,IF(MAX([1]Βοηθητικό!$E$54:$J$54)=MAX([1]Βοηθητικό!$E$1:$J$1)-5,'[1]ΣΤΟΙΧΕΙΑ ΕΤΟΥΣ 1'!$BD$54,""))))))</f>
        <v>0</v>
      </c>
    </row>
    <row r="4143" spans="1:4" x14ac:dyDescent="0.25">
      <c r="A4143" s="1" t="s">
        <v>64</v>
      </c>
      <c r="B4143" s="6">
        <f>IF(MAX([1]Βοηθητικό!$E$54:$J$54)-2=MAX([1]Βοηθητικό!$E$1:$J$1)-2,'[1]ΣΤΟΙΧΕΙΑ ΕΤΟΥΣ 4'!$BM$54,IF(MAX([1]Βοηθητικό!$E$54:$J$54)-2=MAX([1]Βοηθητικό!$E$1:$J$1)-3,'[1]ΣΤΟΙΧΕΙΑ ΕΤΟΥΣ 3'!$BM$54,IF(MAX([1]Βοηθητικό!$E$54:$J$54)-2=MAX([1]Βοηθητικό!$E$1:$J$1)-4,'[1]ΣΤΟΙΧΕΙΑ ΕΤΟΥΣ 2'!$BM$54,IF(MAX([1]Βοηθητικό!$E$54:$J$54)-2=MAX([1]Βοηθητικό!$E$1:$J$1)-5,'[1]ΣΤΟΙΧΕΙΑ ΕΤΟΥΣ 1'!$BM$54,""))))</f>
        <v>0</v>
      </c>
      <c r="C4143" s="6">
        <f>IF(MAX([1]Βοηθητικό!$E$54:$J$54)-1=MAX([1]Βοηθητικό!$E$1:$J$1)-1,'[1]ΣΤΟΙΧΕΙΑ ΕΤΟΥΣ 5'!$BM$54,IF(MAX([1]Βοηθητικό!$E$54:$J$54)-1=MAX([1]Βοηθητικό!$E$1:$J$1)-2,'[1]ΣΤΟΙΧΕΙΑ ΕΤΟΥΣ 4'!$BM$54,IF(MAX([1]Βοηθητικό!$E$54:$J$54)-1=MAX([1]Βοηθητικό!$E$1:$J$1)-3,'[1]ΣΤΟΙΧΕΙΑ ΕΤΟΥΣ 3'!$BM$54,IF(MAX([1]Βοηθητικό!$E$54:$J$54)-1=MAX([1]Βοηθητικό!$E$1:$J$1)-4,'[1]ΣΤΟΙΧΕΙΑ ΕΤΟΥΣ 2'!$BM$54,IF(MAX([1]Βοηθητικό!$E$54:$J$54)-1=MAX([1]Βοηθητικό!$E$1:$J$1)-5,'[1]ΣΤΟΙΧΕΙΑ ΕΤΟΥΣ 1'!$BM$54,"")))))</f>
        <v>-37522</v>
      </c>
      <c r="D4143" s="7">
        <f>IF(MAX([1]Βοηθητικό!$E$54:$J$54)=MAX([1]Βοηθητικό!$E$1:$J$1),'[1]ΣΤΟΙΧΕΙΑ ΕΤΟΥΣ 6'!$BM$54,IF(MAX([1]Βοηθητικό!$E$54:$J$54)=MAX([1]Βοηθητικό!$E$1:$J$1)-1,'[1]ΣΤΟΙΧΕΙΑ ΕΤΟΥΣ 5'!$BM$54,IF(MAX([1]Βοηθητικό!$E$54:$J$54)=MAX([1]Βοηθητικό!$E$1:$J$1)-2,'[1]ΣΤΟΙΧΕΙΑ ΕΤΟΥΣ 4'!$BM$54,IF(MAX([1]Βοηθητικό!$E$54:$J$54)=MAX([1]Βοηθητικό!$E$1:$J$1)-3,'[1]ΣΤΟΙΧΕΙΑ ΕΤΟΥΣ 3'!$BM$54,IF(MAX([1]Βοηθητικό!$E$54:$J$54)=MAX([1]Βοηθητικό!$E$1:$J$1)-4,'[1]ΣΤΟΙΧΕΙΑ ΕΤΟΥΣ 2'!$BM$54,IF(MAX([1]Βοηθητικό!$E$54:$J$54)=MAX([1]Βοηθητικό!$E$1:$J$1)-5,'[1]ΣΤΟΙΧΕΙΑ ΕΤΟΥΣ 1'!$BM$54,""))))))</f>
        <v>-45881</v>
      </c>
    </row>
    <row r="4144" spans="1:4" x14ac:dyDescent="0.25">
      <c r="A4144" s="1"/>
      <c r="B4144" s="9"/>
      <c r="C4144" s="9"/>
      <c r="D4144" s="9"/>
    </row>
    <row r="4145" spans="1:4" x14ac:dyDescent="0.25">
      <c r="A4145" s="1" t="s">
        <v>176</v>
      </c>
      <c r="B4145" s="1"/>
      <c r="C4145" s="1"/>
      <c r="D4145" s="2" t="s">
        <v>192</v>
      </c>
    </row>
    <row r="4146" spans="1:4" x14ac:dyDescent="0.25">
      <c r="A4146" s="3" t="str">
        <f>"ΚΩΔΙΚΟΣ ICAP" &amp; ": " &amp; '[1]ΣΤΟΙΧΕΙΑ ΕΤΟΥΣ 3'!A$54</f>
        <v>ΚΩΔΙΚΟΣ ICAP: 207546</v>
      </c>
      <c r="B4146" s="1"/>
      <c r="C4146" s="1"/>
      <c r="D4146" s="1"/>
    </row>
    <row r="4147" spans="1:4" x14ac:dyDescent="0.25">
      <c r="A4147" s="3" t="str">
        <f>'[1]ΣΤΟΙΧΕΙΑ ΕΤΟΥΣ 3'!B$54</f>
        <v>ΠΟΛΥΕΠΕΝΔΥΤΙΚΗ Α.Β.Ε.Ε.</v>
      </c>
      <c r="B4147" s="1"/>
      <c r="C4147" s="1"/>
      <c r="D4147" s="1"/>
    </row>
    <row r="4148" spans="1:4" x14ac:dyDescent="0.25">
      <c r="A4148" s="3" t="s">
        <v>193</v>
      </c>
      <c r="B4148" s="4" t="str">
        <f>RIGHT(B4127,4)</f>
        <v>2017</v>
      </c>
      <c r="C4148" s="4" t="str">
        <f>RIGHT(C4127,4)</f>
        <v>2018</v>
      </c>
      <c r="D4148" s="4" t="str">
        <f>RIGHT(D4127,4)</f>
        <v>2019</v>
      </c>
    </row>
    <row r="4149" spans="1:4" x14ac:dyDescent="0.25">
      <c r="A4149" s="1" t="s">
        <v>194</v>
      </c>
      <c r="B4149" s="10">
        <f>IF(B4113&lt;=0,"-",IF(OR(B4140/B4113*100&lt;-500,B4140/B4113*100&gt;500),"-",B4140/B4113*100))</f>
        <v>5.1768274697530181</v>
      </c>
      <c r="C4149" s="10">
        <f>IF(C4113&lt;=0,"-",IF(OR(C4140/C4113*100&lt;-500,C4140/C4113*100&gt;500),"-",C4140/C4113*100))</f>
        <v>2.9402238021572904</v>
      </c>
      <c r="D4149" s="10">
        <f>IF(D4113&lt;=0,"-",IF(OR(D4140/D4113*100&lt;-500,D4140/D4113*100&gt;500),"-",D4140/D4113*100))</f>
        <v>2.8900885544207235</v>
      </c>
    </row>
    <row r="4150" spans="1:4" x14ac:dyDescent="0.25">
      <c r="A4150" s="1" t="s">
        <v>195</v>
      </c>
      <c r="B4150" s="10">
        <f>IF(B4125=0,"-",IF(OR(B4140/B4125*100&lt;-500,B4140/B4125*100&gt;500),"-",B4140/B4125*100))</f>
        <v>3.080302451066312</v>
      </c>
      <c r="C4150" s="10">
        <f>IF(C4125=0,"-",IF(OR(C4140/C4125*100&lt;-500,C4140/C4125*100&gt;500),"-",C4140/C4125*100))</f>
        <v>1.8274827871103418</v>
      </c>
      <c r="D4150" s="10">
        <f>IF(D4125=0,"-",IF(OR(D4140/D4125*100&lt;-500,D4140/D4125*100&gt;500),"-",D4140/D4125*100))</f>
        <v>1.7776012158633363</v>
      </c>
    </row>
    <row r="4151" spans="1:4" x14ac:dyDescent="0.25">
      <c r="A4151" s="1" t="s">
        <v>196</v>
      </c>
      <c r="B4151" s="10">
        <f>IF(B4128=0,"-",IF(OR(B4130/B4128*100&lt;-500,B4130/B4128*100&gt;99),"-",B4130/B4128*100))</f>
        <v>58.722379719180651</v>
      </c>
      <c r="C4151" s="10">
        <f>IF(C4128=0,"-",IF(OR(C4130/C4128*100&lt;-500,C4130/C4128*100&gt;99),"-",C4130/C4128*100))</f>
        <v>45.515277153478237</v>
      </c>
      <c r="D4151" s="10">
        <f>IF(D4128=0,"-",IF(OR(D4130/D4128*100&lt;-500,D4130/D4128*100&gt;99),"-",D4130/D4128*100))</f>
        <v>54.405482130701991</v>
      </c>
    </row>
    <row r="4152" spans="1:4" x14ac:dyDescent="0.25">
      <c r="A4152" s="1" t="s">
        <v>197</v>
      </c>
      <c r="B4152" s="10">
        <f>IF(B4128=0,"-",IF(OR(B4134/B4128*100&lt;-500,B4134/B4128*100&gt;500),"-",B4134/B4128*100))</f>
        <v>12.438972508833659</v>
      </c>
      <c r="C4152" s="10">
        <f>IF(C4128=0,"-",IF(OR(C4134/C4128*100&lt;-500,C4134/C4128*100&gt;500),"-",C4134/C4128*100))</f>
        <v>7.7106100305429077</v>
      </c>
      <c r="D4152" s="10">
        <f>IF(D4128=0,"-",IF(OR(D4134/D4128*100&lt;-500,D4134/D4128*100&gt;500),"-",D4134/D4128*100))</f>
        <v>8.5082786212053261</v>
      </c>
    </row>
    <row r="4153" spans="1:4" x14ac:dyDescent="0.25">
      <c r="A4153" s="1" t="s">
        <v>198</v>
      </c>
      <c r="B4153" s="10">
        <f>IF(B4128=0,"-",IF(OR(B4140/B4128*100&lt;-500,B4140/B4128*100&gt;500),"-",B4140/B4128*100))</f>
        <v>12.438972508833659</v>
      </c>
      <c r="C4153" s="10">
        <f>IF(C4128=0,"-",IF(OR(C4140/C4128*100&lt;-500,C4140/C4128*100&gt;500),"-",C4140/C4128*100))</f>
        <v>7.7106100305429077</v>
      </c>
      <c r="D4153" s="10">
        <f>IF(D4128=0,"-",IF(OR(D4140/D4128*100&lt;-500,D4140/D4128*100&gt;500),"-",D4140/D4128*100))</f>
        <v>8.5082786212053261</v>
      </c>
    </row>
    <row r="4154" spans="1:4" x14ac:dyDescent="0.25">
      <c r="A4154" s="1" t="s">
        <v>199</v>
      </c>
      <c r="B4154" s="10">
        <f>IF(B4128=0,"-",IF(OR(B4141/B4128*100&lt;-500,B4141/B4128*100&gt;500),"-",B4141/B4128*100))</f>
        <v>23.782608372563079</v>
      </c>
      <c r="C4154" s="10">
        <f t="shared" ref="C4154:D4154" si="48">IF(C4128=0,"-",IF(OR(C4141/C4128*100&lt;-500,C4141/C4128*100&gt;500),"-",C4141/C4128*100))</f>
        <v>19.42415987178223</v>
      </c>
      <c r="D4154" s="10">
        <f t="shared" si="48"/>
        <v>21.221130008223852</v>
      </c>
    </row>
    <row r="4155" spans="1:4" x14ac:dyDescent="0.25">
      <c r="A4155" s="1" t="s">
        <v>200</v>
      </c>
      <c r="B4155" s="10">
        <f>IF(B4113&lt;=0,"-",IF(OR((B4117+B4120)/B4113&lt;=0,(B4117+B4120)/B4113&gt;100),"-",(B4117+B4120)/B4113))</f>
        <v>0.6806232983233641</v>
      </c>
      <c r="C4155" s="10">
        <f>IF(C4113&lt;=0,"-",IF(OR((C4117+C4120)/C4113&lt;=0,(C4117+C4120)/C4113&gt;100),"-",(C4117+C4120)/C4113))</f>
        <v>0.60889274738748189</v>
      </c>
      <c r="D4155" s="10">
        <f>IF(D4113&lt;=0,"-",IF(OR((D4117+D4120)/D4113&lt;=0,(D4117+D4120)/D4113&gt;100),"-",(D4117+D4120)/D4113))</f>
        <v>0.6258362835429766</v>
      </c>
    </row>
    <row r="4156" spans="1:4" x14ac:dyDescent="0.25">
      <c r="A4156" s="1" t="s">
        <v>201</v>
      </c>
      <c r="B4156" s="10">
        <f>IF(B4132=0,"-",IF((B4132+B4140)&lt;=0,"-",IF(OR((B4132+B4140)/B4132&lt;=0,(B4132+B4140)/B4132&gt;1000),"-",(B4132+B4140)/B4132)))</f>
        <v>2.8088596822995462</v>
      </c>
      <c r="C4156" s="10">
        <f>IF(C4132=0,"-",IF((C4132+C4140)&lt;=0,"-",IF(OR((C4132+C4140)/C4132&lt;=0,(C4132+C4140)/C4132&gt;1000),"-",(C4132+C4140)/C4132)))</f>
        <v>2.1145767665768811</v>
      </c>
      <c r="D4156" s="10">
        <f>IF(D4132=0,"-",IF((D4132+D4140)&lt;=0,"-",IF(OR((D4132+D4140)/D4132&lt;=0,(D4132+D4140)/D4132&gt;1000),"-",(D4132+D4140)/D4132)))</f>
        <v>2.1431259701842253</v>
      </c>
    </row>
    <row r="4157" spans="1:4" x14ac:dyDescent="0.25">
      <c r="A4157" s="1" t="s">
        <v>202</v>
      </c>
      <c r="B4157" s="10">
        <f>IF(B4113&lt;=0,"-",IF(B4121=0,"-",IF(OR(B4121/B4113*100&lt;0,B4121/B4113*100&gt;1000),"-",B4121/B4113*100)))</f>
        <v>56.687446627805073</v>
      </c>
      <c r="C4157" s="10">
        <f>IF(C4113&lt;=0,"-",IF(C4121=0,"-",IF(OR(C4121/C4113*100&lt;0,C4121/C4113*100&gt;1000),"-",C4121/C4113*100)))</f>
        <v>34.670361048885049</v>
      </c>
      <c r="D4157" s="10">
        <f>IF(D4113&lt;=0,"-",IF(D4121=0,"-",IF(OR(D4121/D4113*100&lt;0,D4121/D4113*100&gt;1000),"-",D4121/D4113*100)))</f>
        <v>33.374535068927905</v>
      </c>
    </row>
    <row r="4158" spans="1:4" x14ac:dyDescent="0.25">
      <c r="A4158" s="1" t="s">
        <v>81</v>
      </c>
      <c r="B4158" s="10">
        <f>IF(B4120=0,"-",IF(OR((B4101+B4105+B4109)/B4120&lt;0,(B4101+B4105+B4109)/B4120&gt;50),"-",(B4101+B4105+B4109)/B4120))</f>
        <v>1.3082439629449476</v>
      </c>
      <c r="C4158" s="10">
        <f>IF(C4120=0,"-",IF(OR((C4101+C4105+C4109)/C4120&lt;0,(C4101+C4105+C4109)/C4120&gt;50),"-",(C4101+C4105+C4109)/C4120))</f>
        <v>1.9026264647839839</v>
      </c>
      <c r="D4158" s="10">
        <f>IF(D4120=0,"-",IF(OR((D4101+D4105+D4109)/D4120&lt;0,(D4101+D4105+D4109)/D4120&gt;50),"-",(D4101+D4105+D4109)/D4120))</f>
        <v>1.8090633479230001</v>
      </c>
    </row>
    <row r="4159" spans="1:4" x14ac:dyDescent="0.25">
      <c r="A4159" s="1" t="s">
        <v>203</v>
      </c>
      <c r="B4159" s="10">
        <f>IF(B4120=0,"-",IF(OR((B4105+B4109)/B4120&lt;0,(B4105+B4109)/B4120&gt;30),"-",(B4105+B4109)/B4120))</f>
        <v>0.52522256560188252</v>
      </c>
      <c r="C4159" s="10">
        <f>IF(C4120=0,"-",IF(OR((C4105+C4109)/C4120&lt;0,(C4105+C4109)/C4120&gt;30),"-",(C4105+C4109)/C4120))</f>
        <v>0.8602336782747062</v>
      </c>
      <c r="D4159" s="10">
        <f>IF(D4120=0,"-",IF(OR((D4105+D4109)/D4120&lt;0,(D4105+D4109)/D4120&gt;30),"-",(D4105+D4109)/D4120))</f>
        <v>0.91046536673654066</v>
      </c>
    </row>
    <row r="4160" spans="1:4" x14ac:dyDescent="0.25">
      <c r="A4160" s="1" t="s">
        <v>204</v>
      </c>
      <c r="B4160" s="10">
        <f>IF(B4120=0,"-",IF(OR((B4107+B4109)/B4120&lt;0,(B4107+B4109)/B4120&gt;15),"-",(B4107+B4109)/B4120))</f>
        <v>5.2814998040230425E-2</v>
      </c>
      <c r="C4160" s="10">
        <f>IF(C4120=0,"-",IF(OR((C4107+C4109)/C4120&lt;0,(C4107+C4109)/C4120&gt;15),"-",(C4107+C4109)/C4120))</f>
        <v>0.14955237790514148</v>
      </c>
      <c r="D4160" s="10">
        <f>IF(D4120=0,"-",IF(OR((D4107+D4109)/D4120&lt;0,(D4107+D4109)/D4120&gt;15),"-",(D4107+D4109)/D4120))</f>
        <v>0.27215204437029111</v>
      </c>
    </row>
    <row r="4161" spans="1:4" x14ac:dyDescent="0.25">
      <c r="A4161" s="1" t="s">
        <v>205</v>
      </c>
      <c r="B4161" s="8">
        <f>IF((B4101+B4105+B4109)-B4120=0,"-",(B4101+B4105+B4109)-B4120)</f>
        <v>1070330</v>
      </c>
      <c r="C4161" s="8">
        <f>IF((C4101+C4105+C4109)-C4120=0,"-",(C4101+C4105+C4109)-C4120)</f>
        <v>2101689</v>
      </c>
      <c r="D4161" s="8">
        <f>IF((D4101+D4105+D4109)-D4120=0,"-",(D4101+D4105+D4109)-D4120)</f>
        <v>2144797</v>
      </c>
    </row>
    <row r="4162" spans="1:4" x14ac:dyDescent="0.25">
      <c r="A4162" s="1" t="s">
        <v>206</v>
      </c>
      <c r="B4162" s="11">
        <f>IF(B4128=0,"-",IF(OR(B4106/B4128*365&lt;=0,B4106/B4128*365&gt;720),"-",B4106/B4128*365))</f>
        <v>276.42741165411439</v>
      </c>
      <c r="C4162" s="11">
        <f>IF(C4128=0,"-",IF(OR(C4106/C4128*365&lt;=0,C4106/C4128*365&gt;720),"-",C4106/C4128*365))</f>
        <v>297.44029562641208</v>
      </c>
      <c r="D4162" s="11">
        <f>IF(D4128=0,"-",IF(OR(D4106/D4128*365&lt;=0,D4106/D4128*365&gt;720),"-",D4106/D4128*365))</f>
        <v>334.73847448399295</v>
      </c>
    </row>
    <row r="4163" spans="1:4" x14ac:dyDescent="0.25">
      <c r="A4163" s="1" t="s">
        <v>207</v>
      </c>
      <c r="B4163" s="11">
        <f>IF(B4129=0,"-",IF(OR(B4122/B4129*365&lt;=0,B4122/B4129*365&gt;720),"-",B4122/B4129*365))</f>
        <v>130.82233111301139</v>
      </c>
      <c r="C4163" s="11">
        <f>IF(C4129=0,"-",IF(OR(C4122/C4129*365&lt;=0,C4122/C4129*365&gt;720),"-",C4122/C4129*365))</f>
        <v>93.131270454301529</v>
      </c>
      <c r="D4163" s="11">
        <f>IF(D4129=0,"-",IF(OR(D4122/D4129*365&lt;=0,D4122/D4129*365&gt;720),"-",D4122/D4129*365))</f>
        <v>204.5217399619419</v>
      </c>
    </row>
    <row r="4164" spans="1:4" x14ac:dyDescent="0.25">
      <c r="A4164" s="1" t="s">
        <v>208</v>
      </c>
      <c r="B4164" s="11" t="str">
        <f>IF(B4129=0,"-",IF(OR(B4101/B4129*365&lt;=0,B4101/B4129*365&gt;720),"-",B4101/B4129*365))</f>
        <v>-</v>
      </c>
      <c r="C4164" s="11" t="str">
        <f>IF(C4129=0,"-",IF(OR(C4101/C4129*365&lt;=0,C4101/C4129*365&gt;720),"-",C4101/C4129*365))</f>
        <v>-</v>
      </c>
      <c r="D4164" s="11" t="str">
        <f>IF(D4129=0,"-",IF(OR(D4101/D4129*365&lt;=0,D4101/D4129*365&gt;720),"-",D4101/D4129*365))</f>
        <v>-</v>
      </c>
    </row>
    <row r="4165" spans="1:4" x14ac:dyDescent="0.25">
      <c r="A4165" s="1" t="s">
        <v>209</v>
      </c>
      <c r="B4165" s="10">
        <f>IF(OR(B4125=0,B4128=0),"-",IF(OR(B4128/B4125&lt;=0,B4128/B4125&gt;100),"-",B4128/B4125))</f>
        <v>0.24763319067381206</v>
      </c>
      <c r="C4165" s="10">
        <f>IF(OR(C4125=0,C4128=0),"-",IF(OR(C4128/C4125&lt;=0,C4128/C4125&gt;100),"-",C4128/C4125))</f>
        <v>0.23700884623543433</v>
      </c>
      <c r="D4165" s="10">
        <f>IF(OR(D4125=0,D4128=0),"-",IF(OR(D4128/D4125&lt;=0,D4128/D4125&gt;100),"-",D4128/D4125))</f>
        <v>0.20892607012574685</v>
      </c>
    </row>
    <row r="4166" spans="1:4" x14ac:dyDescent="0.25">
      <c r="A4166" s="1" t="s">
        <v>210</v>
      </c>
      <c r="B4166" s="8" t="str">
        <f>IF(OR(B4164="-",B4162="-",B4163="-"),"-",(B4164+B4162)-B4163)</f>
        <v>-</v>
      </c>
      <c r="C4166" s="8" t="str">
        <f>IF(OR(C4164="-",C4162="-",C4163="-"),"-",(C4164+C4162)-C4163)</f>
        <v>-</v>
      </c>
      <c r="D4166" s="8" t="str">
        <f>IF(OR(D4164="-",D4162="-",D4163="-"),"-",(D4164+D4162)-D4163)</f>
        <v>-</v>
      </c>
    </row>
    <row r="4167" spans="1:4" x14ac:dyDescent="0.25">
      <c r="A4167" s="1" t="s">
        <v>211</v>
      </c>
      <c r="B4167" s="10">
        <f>IF(B4090=0,"-",(B4090/B4110)*100)</f>
        <v>47.754274150103946</v>
      </c>
      <c r="C4167" s="10">
        <f>IF(C4090=0,"-",(C4090/C4110)*100)</f>
        <v>47.9648748754651</v>
      </c>
      <c r="D4167" s="10">
        <f>IF(D4090=0,"-",(D4090/D4110)*100)</f>
        <v>45.39454642299301</v>
      </c>
    </row>
    <row r="4168" spans="1:4" x14ac:dyDescent="0.25">
      <c r="A4168" s="1" t="s">
        <v>212</v>
      </c>
      <c r="B4168" s="10">
        <f>IF(B4121=0,"-",IF(B4121/B4128&gt;10,"-",(B4121/B4128)*100))</f>
        <v>136.20959831463807</v>
      </c>
      <c r="C4168" s="10">
        <f>IF(C4121=0,"-",IF(C4121/C4128&gt;10,"-",(C4121/C4128)*100))</f>
        <v>90.921525589287839</v>
      </c>
      <c r="D4168" s="10">
        <f>IF(D4121=0,"-",IF(D4121/D4128&gt;10,"-",(D4121/D4128)*100))</f>
        <v>98.252990478536518</v>
      </c>
    </row>
    <row r="4169" spans="1:4" x14ac:dyDescent="0.25">
      <c r="A4169" s="1"/>
      <c r="B4169" s="1"/>
      <c r="C4169" s="1"/>
      <c r="D4169" s="1"/>
    </row>
    <row r="4170" spans="1:4" x14ac:dyDescent="0.25">
      <c r="A4170" s="1" t="s">
        <v>176</v>
      </c>
      <c r="B4170" s="1"/>
      <c r="C4170" s="1"/>
      <c r="D4170" s="2" t="s">
        <v>177</v>
      </c>
    </row>
    <row r="4171" spans="1:4" x14ac:dyDescent="0.25">
      <c r="A4171" s="3" t="str">
        <f>"ΚΩΔΙΚΟΣ ICAP" &amp; ": " &amp; '[1]ΣΤΟΙΧΕΙΑ ΕΤΟΥΣ 3'!A$55</f>
        <v>ΚΩΔΙΚΟΣ ICAP: 825802</v>
      </c>
      <c r="B4171" s="1"/>
      <c r="C4171" s="1"/>
      <c r="D4171" s="2"/>
    </row>
    <row r="4172" spans="1:4" x14ac:dyDescent="0.25">
      <c r="A4172" s="3" t="str">
        <f>'[1]ΣΤΟΙΧΕΙΑ ΕΤΟΥΣ 3'!B$55</f>
        <v>ΠΟΡΤΟΚΑΛΙΔΗΣ, ΖΑΧ., &amp; ΣΙΑ Ο.Ε. "SMART HOME"</v>
      </c>
      <c r="B4172" s="1"/>
      <c r="C4172" s="1"/>
      <c r="D4172" s="1"/>
    </row>
    <row r="4173" spans="1:4" x14ac:dyDescent="0.25">
      <c r="A4173" s="1" t="s">
        <v>178</v>
      </c>
      <c r="B4173" s="2" t="s">
        <v>179</v>
      </c>
      <c r="C4173" s="2" t="s">
        <v>179</v>
      </c>
      <c r="D4173" s="2" t="s">
        <v>179</v>
      </c>
    </row>
    <row r="4174" spans="1:4" x14ac:dyDescent="0.25">
      <c r="A4174" s="3" t="s">
        <v>180</v>
      </c>
      <c r="B4174" s="4" t="str">
        <f>IF(MAX([1]Βοηθητικό!$E$55:$J$55)-2=MAX([1]Βοηθητικό!$E$1:$J$1)-2,RIGHT('[1]ΣΤΟΙΧΕΙΑ ΕΤΟΥΣ 4'!$F$55,10),IF(MAX([1]Βοηθητικό!$E$55:$J$55)-2=MAX([1]Βοηθητικό!$E$1:$J$1)-3,RIGHT('[1]ΣΤΟΙΧΕΙΑ ΕΤΟΥΣ 3'!$F$55,10),IF(MAX([1]Βοηθητικό!$E$55:$J$55)-2=MAX([1]Βοηθητικό!$E$1:$J$1)-4,RIGHT('[1]ΣΤΟΙΧΕΙΑ ΕΤΟΥΣ 2'!$F$55,10),IF(MAX([1]Βοηθητικό!$E$55:$J$55)-2=MAX([1]Βοηθητικό!$E$1:$J$1)-5,RIGHT('[1]ΣΤΟΙΧΕΙΑ ΕΤΟΥΣ 1'!$F$55,10),""))))</f>
        <v/>
      </c>
      <c r="C4174" s="17" t="str">
        <f>IF(MAX([1]Βοηθητικό!$E$55:$J$55)-1=MAX([1]Βοηθητικό!$E$1:$J$1)-1,RIGHT('[1]ΣΤΟΙΧΕΙΑ ΕΤΟΥΣ 5'!$F$55,10),IF(MAX([1]Βοηθητικό!$E$55:$J$55)-1=MAX([1]Βοηθητικό!$E$1:$J$1)-2,RIGHT('[1]ΣΤΟΙΧΕΙΑ ΕΤΟΥΣ 4'!$F$55,10),IF(MAX([1]Βοηθητικό!$E$55:$J$55)-1=MAX([1]Βοηθητικό!$E$1:$J$1)-3,RIGHT('[1]ΣΤΟΙΧΕΙΑ ΕΤΟΥΣ 3'!$F$55,10),IF(MAX([1]Βοηθητικό!$E$55:$J$55)-1=MAX([1]Βοηθητικό!$E$1:$J$1)-4,RIGHT('[1]ΣΤΟΙΧΕΙΑ ΕΤΟΥΣ 2'!$F$55,10),IF(MAX([1]Βοηθητικό!$E$55:$J$55)-1=MAX([1]Βοηθητικό!$E$1:$J$1)-5,RIGHT('[1]ΣΤΟΙΧΕΙΑ ΕΤΟΥΣ 1'!$F$55,10),"")))))</f>
        <v>31/12/2015</v>
      </c>
      <c r="D4174" s="5" t="str">
        <f>IF(MAX([1]Βοηθητικό!$E$55:$J$55)=MAX([1]Βοηθητικό!$E$1:$J$1),RIGHT('[1]ΣΤΟΙΧΕΙΑ ΕΤΟΥΣ 6'!$F$55,10),IF(MAX([1]Βοηθητικό!$E$55:$J$55)=MAX([1]Βοηθητικό!$E$1:$J$1)-1,RIGHT('[1]ΣΤΟΙΧΕΙΑ ΕΤΟΥΣ 5'!$F$55,10),IF(MAX([1]Βοηθητικό!$E$55:$J$55)=MAX([1]Βοηθητικό!$E$1:$J$1)-2,RIGHT('[1]ΣΤΟΙΧΕΙΑ ΕΤΟΥΣ 4'!$F$55,10),IF(MAX([1]Βοηθητικό!$E$55:$J$55)=MAX([1]Βοηθητικό!$E$1:$J$1)-3,RIGHT('[1]ΣΤΟΙΧΕΙΑ ΕΤΟΥΣ 3'!$F$55,10),IF(MAX([1]Βοηθητικό!$E$55:$J$55)=MAX([1]Βοηθητικό!$E$1:$J$1)-4,RIGHT('[1]ΣΤΟΙΧΕΙΑ ΕΤΟΥΣ 2'!$F$55,10),IF(MAX([1]Βοηθητικό!$E$55:$J$55)=MAX([1]Βοηθητικό!$E$1:$J$1)-5,RIGHT('[1]ΣΤΟΙΧΕΙΑ ΕΤΟΥΣ 1'!$F$55,10),""))))))</f>
        <v>31/12/2016</v>
      </c>
    </row>
    <row r="4175" spans="1:4" x14ac:dyDescent="0.25">
      <c r="A4175" s="1" t="s">
        <v>6</v>
      </c>
      <c r="B4175" s="6" t="str">
        <f>IF(MAX([1]Βοηθητικό!$E$55:$J$55)-2=MAX([1]Βοηθητικό!$E$1:$J$1)-2,'[1]ΣΤΟΙΧΕΙΑ ΕΤΟΥΣ 4'!$G$55,IF(MAX([1]Βοηθητικό!$E$55:$J$55)-2=MAX([1]Βοηθητικό!$E$1:$J$1)-3,'[1]ΣΤΟΙΧΕΙΑ ΕΤΟΥΣ 3'!$G$55,IF(MAX([1]Βοηθητικό!$E$55:$J$55)-2=MAX([1]Βοηθητικό!$E$1:$J$1)-4,'[1]ΣΤΟΙΧΕΙΑ ΕΤΟΥΣ 2'!$G$55,IF(MAX([1]Βοηθητικό!$E$55:$J$55)-2=MAX([1]Βοηθητικό!$E$1:$J$1)-5,'[1]ΣΤΟΙΧΕΙΑ ΕΤΟΥΣ 1'!$G$55,""))))</f>
        <v/>
      </c>
      <c r="C4175" s="6">
        <f>IF(MAX([1]Βοηθητικό!$E$55:$J$55)-1=MAX([1]Βοηθητικό!$E$1:$J$1)-1,'[1]ΣΤΟΙΧΕΙΑ ΕΤΟΥΣ 5'!$G$55,IF(MAX([1]Βοηθητικό!$E$55:$J$55)-1=MAX([1]Βοηθητικό!$E$1:$J$1)-2,'[1]ΣΤΟΙΧΕΙΑ ΕΤΟΥΣ 4'!$G$55,IF(MAX([1]Βοηθητικό!$E$55:$J$55)-1=MAX([1]Βοηθητικό!$E$1:$J$1)-3,'[1]ΣΤΟΙΧΕΙΑ ΕΤΟΥΣ 3'!$G$55,IF(MAX([1]Βοηθητικό!$E$55:$J$55)-1=MAX([1]Βοηθητικό!$E$1:$J$1)-4,'[1]ΣΤΟΙΧΕΙΑ ΕΤΟΥΣ 2'!$G$55,IF(MAX([1]Βοηθητικό!$E$55:$J$55)-1=MAX([1]Βοηθητικό!$E$1:$J$1)-5,'[1]ΣΤΟΙΧΕΙΑ ΕΤΟΥΣ 1'!$G$55,"")))))</f>
        <v>501213</v>
      </c>
      <c r="D4175" s="7">
        <f>IF(MAX([1]Βοηθητικό!$E$55:$J$55)=MAX([1]Βοηθητικό!$E$1:$J$1),'[1]ΣΤΟΙΧΕΙΑ ΕΤΟΥΣ 6'!$G$55,IF(MAX([1]Βοηθητικό!$E$55:$J$55)=MAX([1]Βοηθητικό!$E$1:$J$1)-1,'[1]ΣΤΟΙΧΕΙΑ ΕΤΟΥΣ 5'!$G$55,IF(MAX([1]Βοηθητικό!$E$55:$J$55)=MAX([1]Βοηθητικό!$E$1:$J$1)-2,'[1]ΣΤΟΙΧΕΙΑ ΕΤΟΥΣ 4'!$G$55,IF(MAX([1]Βοηθητικό!$E$55:$J$55)=MAX([1]Βοηθητικό!$E$1:$J$1)-3,'[1]ΣΤΟΙΧΕΙΑ ΕΤΟΥΣ 3'!$G$55,IF(MAX([1]Βοηθητικό!$E$55:$J$55)=MAX([1]Βοηθητικό!$E$1:$J$1)-4,'[1]ΣΤΟΙΧΕΙΑ ΕΤΟΥΣ 2'!$G$55,IF(MAX([1]Βοηθητικό!$E$55:$J$55)=MAX([1]Βοηθητικό!$E$1:$J$1)-5,'[1]ΣΤΟΙΧΕΙΑ ΕΤΟΥΣ 1'!$G$55,""))))))</f>
        <v>537883</v>
      </c>
    </row>
    <row r="4176" spans="1:4" x14ac:dyDescent="0.25">
      <c r="A4176" s="1" t="s">
        <v>7</v>
      </c>
      <c r="B4176" s="6" t="str">
        <f>IF(MAX([1]Βοηθητικό!$E$55:$J$55)-2=MAX([1]Βοηθητικό!$E$1:$J$1)-2,'[1]ΣΤΟΙΧΕΙΑ ΕΤΟΥΣ 4'!$H$55,IF(MAX([1]Βοηθητικό!$E$55:$J$55)-2=MAX([1]Βοηθητικό!$E$1:$J$1)-3,'[1]ΣΤΟΙΧΕΙΑ ΕΤΟΥΣ 3'!$H$55,IF(MAX([1]Βοηθητικό!$E$55:$J$55)-2=MAX([1]Βοηθητικό!$E$1:$J$1)-4,'[1]ΣΤΟΙΧΕΙΑ ΕΤΟΥΣ 2'!$H$55,IF(MAX([1]Βοηθητικό!$E$55:$J$55)-2=MAX([1]Βοηθητικό!$E$1:$J$1)-5,'[1]ΣΤΟΙΧΕΙΑ ΕΤΟΥΣ 1'!$H$55,""))))</f>
        <v/>
      </c>
      <c r="C4176" s="6">
        <f>IF(MAX([1]Βοηθητικό!$E$55:$J$55)-1=MAX([1]Βοηθητικό!$E$1:$J$1)-1,'[1]ΣΤΟΙΧΕΙΑ ΕΤΟΥΣ 5'!$H$55,IF(MAX([1]Βοηθητικό!$E$55:$J$55)-1=MAX([1]Βοηθητικό!$E$1:$J$1)-2,'[1]ΣΤΟΙΧΕΙΑ ΕΤΟΥΣ 4'!$H$55,IF(MAX([1]Βοηθητικό!$E$55:$J$55)-1=MAX([1]Βοηθητικό!$E$1:$J$1)-3,'[1]ΣΤΟΙΧΕΙΑ ΕΤΟΥΣ 3'!$H$55,IF(MAX([1]Βοηθητικό!$E$55:$J$55)-1=MAX([1]Βοηθητικό!$E$1:$J$1)-4,'[1]ΣΤΟΙΧΕΙΑ ΕΤΟΥΣ 2'!$H$55,IF(MAX([1]Βοηθητικό!$E$55:$J$55)-1=MAX([1]Βοηθητικό!$E$1:$J$1)-5,'[1]ΣΤΟΙΧΕΙΑ ΕΤΟΥΣ 1'!$H$55,"")))))</f>
        <v>0</v>
      </c>
      <c r="D4176" s="7">
        <f>IF(MAX([1]Βοηθητικό!$E$55:$J$55)=MAX([1]Βοηθητικό!$E$1:$J$1),'[1]ΣΤΟΙΧΕΙΑ ΕΤΟΥΣ 6'!$H$55,IF(MAX([1]Βοηθητικό!$E$55:$J$55)=MAX([1]Βοηθητικό!$E$1:$J$1)-1,'[1]ΣΤΟΙΧΕΙΑ ΕΤΟΥΣ 5'!$H$55,IF(MAX([1]Βοηθητικό!$E$55:$J$55)=MAX([1]Βοηθητικό!$E$1:$J$1)-2,'[1]ΣΤΟΙΧΕΙΑ ΕΤΟΥΣ 4'!$H$55,IF(MAX([1]Βοηθητικό!$E$55:$J$55)=MAX([1]Βοηθητικό!$E$1:$J$1)-3,'[1]ΣΤΟΙΧΕΙΑ ΕΤΟΥΣ 3'!$H$55,IF(MAX([1]Βοηθητικό!$E$55:$J$55)=MAX([1]Βοηθητικό!$E$1:$J$1)-4,'[1]ΣΤΟΙΧΕΙΑ ΕΤΟΥΣ 2'!$H$55,IF(MAX([1]Βοηθητικό!$E$55:$J$55)=MAX([1]Βοηθητικό!$E$1:$J$1)-5,'[1]ΣΤΟΙΧΕΙΑ ΕΤΟΥΣ 1'!$H$55,""))))))</f>
        <v>0</v>
      </c>
    </row>
    <row r="4177" spans="1:4" x14ac:dyDescent="0.25">
      <c r="A4177" s="1" t="s">
        <v>8</v>
      </c>
      <c r="B4177" s="6" t="str">
        <f>IF(MAX([1]Βοηθητικό!$E$55:$J$55)-2=MAX([1]Βοηθητικό!$E$1:$J$1)-2,'[1]ΣΤΟΙΧΕΙΑ ΕΤΟΥΣ 4'!$I$55,IF(MAX([1]Βοηθητικό!$E$55:$J$55)-2=MAX([1]Βοηθητικό!$E$1:$J$1)-3,'[1]ΣΤΟΙΧΕΙΑ ΕΤΟΥΣ 3'!$I$55,IF(MAX([1]Βοηθητικό!$E$55:$J$55)-2=MAX([1]Βοηθητικό!$E$1:$J$1)-4,'[1]ΣΤΟΙΧΕΙΑ ΕΤΟΥΣ 2'!$I$55,IF(MAX([1]Βοηθητικό!$E$55:$J$55)-2=MAX([1]Βοηθητικό!$E$1:$J$1)-5,'[1]ΣΤΟΙΧΕΙΑ ΕΤΟΥΣ 1'!$I$55,""))))</f>
        <v/>
      </c>
      <c r="C4177" s="6">
        <f>IF(MAX([1]Βοηθητικό!$E$55:$J$55)-1=MAX([1]Βοηθητικό!$E$1:$J$1)-1,'[1]ΣΤΟΙΧΕΙΑ ΕΤΟΥΣ 5'!$I$55,IF(MAX([1]Βοηθητικό!$E$55:$J$55)-1=MAX([1]Βοηθητικό!$E$1:$J$1)-2,'[1]ΣΤΟΙΧΕΙΑ ΕΤΟΥΣ 4'!$I$55,IF(MAX([1]Βοηθητικό!$E$55:$J$55)-1=MAX([1]Βοηθητικό!$E$1:$J$1)-3,'[1]ΣΤΟΙΧΕΙΑ ΕΤΟΥΣ 3'!$I$55,IF(MAX([1]Βοηθητικό!$E$55:$J$55)-1=MAX([1]Βοηθητικό!$E$1:$J$1)-4,'[1]ΣΤΟΙΧΕΙΑ ΕΤΟΥΣ 2'!$I$55,IF(MAX([1]Βοηθητικό!$E$55:$J$55)-1=MAX([1]Βοηθητικό!$E$1:$J$1)-5,'[1]ΣΤΟΙΧΕΙΑ ΕΤΟΥΣ 1'!$I$55,"")))))</f>
        <v>346803</v>
      </c>
      <c r="D4177" s="7">
        <f>IF(MAX([1]Βοηθητικό!$E$55:$J$55)=MAX([1]Βοηθητικό!$E$1:$J$1),'[1]ΣΤΟΙΧΕΙΑ ΕΤΟΥΣ 6'!$I$55,IF(MAX([1]Βοηθητικό!$E$55:$J$55)=MAX([1]Βοηθητικό!$E$1:$J$1)-1,'[1]ΣΤΟΙΧΕΙΑ ΕΤΟΥΣ 5'!$I$55,IF(MAX([1]Βοηθητικό!$E$55:$J$55)=MAX([1]Βοηθητικό!$E$1:$J$1)-2,'[1]ΣΤΟΙΧΕΙΑ ΕΤΟΥΣ 4'!$I$55,IF(MAX([1]Βοηθητικό!$E$55:$J$55)=MAX([1]Βοηθητικό!$E$1:$J$1)-3,'[1]ΣΤΟΙΧΕΙΑ ΕΤΟΥΣ 3'!$I$55,IF(MAX([1]Βοηθητικό!$E$55:$J$55)=MAX([1]Βοηθητικό!$E$1:$J$1)-4,'[1]ΣΤΟΙΧΕΙΑ ΕΤΟΥΣ 2'!$I$55,IF(MAX([1]Βοηθητικό!$E$55:$J$55)=MAX([1]Βοηθητικό!$E$1:$J$1)-5,'[1]ΣΤΟΙΧΕΙΑ ΕΤΟΥΣ 1'!$I$55,""))))))</f>
        <v>387581</v>
      </c>
    </row>
    <row r="4178" spans="1:4" x14ac:dyDescent="0.25">
      <c r="A4178" s="1" t="s">
        <v>57</v>
      </c>
      <c r="B4178" s="6" t="str">
        <f>IF(MAX([1]Βοηθητικό!$E$55:$J$55)-2=MAX([1]Βοηθητικό!$E$1:$J$1)-2,'[1]ΣΤΟΙΧΕΙΑ ΕΤΟΥΣ 4'!$BF$55,IF(MAX([1]Βοηθητικό!$E$55:$J$55)-2=MAX([1]Βοηθητικό!$E$1:$J$1)-3,'[1]ΣΤΟΙΧΕΙΑ ΕΤΟΥΣ 3'!$BF$55,IF(MAX([1]Βοηθητικό!$E$55:$J$55)-2=MAX([1]Βοηθητικό!$E$1:$J$1)-4,'[1]ΣΤΟΙΧΕΙΑ ΕΤΟΥΣ 2'!$BF$55,IF(MAX([1]Βοηθητικό!$E$55:$J$55)-2=MAX([1]Βοηθητικό!$E$1:$J$1)-5,'[1]ΣΤΟΙΧΕΙΑ ΕΤΟΥΣ 1'!$BF$55,""))))</f>
        <v/>
      </c>
      <c r="C4178" s="6">
        <f>IF(MAX([1]Βοηθητικό!$E$55:$J$55)-1=MAX([1]Βοηθητικό!$E$1:$J$1)-1,'[1]ΣΤΟΙΧΕΙΑ ΕΤΟΥΣ 5'!$BF$55,IF(MAX([1]Βοηθητικό!$E$55:$J$55)-1=MAX([1]Βοηθητικό!$E$1:$J$1)-2,'[1]ΣΤΟΙΧΕΙΑ ΕΤΟΥΣ 4'!$BF$55,IF(MAX([1]Βοηθητικό!$E$55:$J$55)-1=MAX([1]Βοηθητικό!$E$1:$J$1)-3,'[1]ΣΤΟΙΧΕΙΑ ΕΤΟΥΣ 3'!$BF$55,IF(MAX([1]Βοηθητικό!$E$55:$J$55)-1=MAX([1]Βοηθητικό!$E$1:$J$1)-4,'[1]ΣΤΟΙΧΕΙΑ ΕΤΟΥΣ 2'!$BF$55,IF(MAX([1]Βοηθητικό!$E$55:$J$55)-1=MAX([1]Βοηθητικό!$E$1:$J$1)-5,'[1]ΣΤΟΙΧΕΙΑ ΕΤΟΥΣ 1'!$BF$55,"")))))</f>
        <v>16263</v>
      </c>
      <c r="D4178" s="7">
        <f>IF(MAX([1]Βοηθητικό!$E$55:$J$55)=MAX([1]Βοηθητικό!$E$1:$J$1),'[1]ΣΤΟΙΧΕΙΑ ΕΤΟΥΣ 6'!$BF$55,IF(MAX([1]Βοηθητικό!$E$55:$J$55)=MAX([1]Βοηθητικό!$E$1:$J$1)-1,'[1]ΣΤΟΙΧΕΙΑ ΕΤΟΥΣ 5'!$BF$55,IF(MAX([1]Βοηθητικό!$E$55:$J$55)=MAX([1]Βοηθητικό!$E$1:$J$1)-2,'[1]ΣΤΟΙΧΕΙΑ ΕΤΟΥΣ 4'!$BF$55,IF(MAX([1]Βοηθητικό!$E$55:$J$55)=MAX([1]Βοηθητικό!$E$1:$J$1)-3,'[1]ΣΤΟΙΧΕΙΑ ΕΤΟΥΣ 3'!$BF$55,IF(MAX([1]Βοηθητικό!$E$55:$J$55)=MAX([1]Βοηθητικό!$E$1:$J$1)-4,'[1]ΣΤΟΙΧΕΙΑ ΕΤΟΥΣ 2'!$BF$55,IF(MAX([1]Βοηθητικό!$E$55:$J$55)=MAX([1]Βοηθητικό!$E$1:$J$1)-5,'[1]ΣΤΟΙΧΕΙΑ ΕΤΟΥΣ 1'!$BF$55,""))))))</f>
        <v>13325</v>
      </c>
    </row>
    <row r="4179" spans="1:4" x14ac:dyDescent="0.25">
      <c r="A4179" s="1" t="s">
        <v>9</v>
      </c>
      <c r="B4179" s="6" t="str">
        <f>IF(MAX([1]Βοηθητικό!$E$55:$J$55)-2=MAX([1]Βοηθητικό!$E$1:$J$1)-2,'[1]ΣΤΟΙΧΕΙΑ ΕΤΟΥΣ 4'!$J$55,IF(MAX([1]Βοηθητικό!$E$55:$J$55)-2=MAX([1]Βοηθητικό!$E$1:$J$1)-3,'[1]ΣΤΟΙΧΕΙΑ ΕΤΟΥΣ 3'!$J$55,IF(MAX([1]Βοηθητικό!$E$55:$J$55)-2=MAX([1]Βοηθητικό!$E$1:$J$1)-4,'[1]ΣΤΟΙΧΕΙΑ ΕΤΟΥΣ 2'!$J$55,IF(MAX([1]Βοηθητικό!$E$55:$J$55)-2=MAX([1]Βοηθητικό!$E$1:$J$1)-5,'[1]ΣΤΟΙΧΕΙΑ ΕΤΟΥΣ 1'!$J$55,""))))</f>
        <v/>
      </c>
      <c r="C4179" s="6">
        <f>IF(MAX([1]Βοηθητικό!$E$55:$J$55)-1=MAX([1]Βοηθητικό!$E$1:$J$1)-1,'[1]ΣΤΟΙΧΕΙΑ ΕΤΟΥΣ 5'!$J$55,IF(MAX([1]Βοηθητικό!$E$55:$J$55)-1=MAX([1]Βοηθητικό!$E$1:$J$1)-2,'[1]ΣΤΟΙΧΕΙΑ ΕΤΟΥΣ 4'!$J$55,IF(MAX([1]Βοηθητικό!$E$55:$J$55)-1=MAX([1]Βοηθητικό!$E$1:$J$1)-3,'[1]ΣΤΟΙΧΕΙΑ ΕΤΟΥΣ 3'!$J$55,IF(MAX([1]Βοηθητικό!$E$55:$J$55)-1=MAX([1]Βοηθητικό!$E$1:$J$1)-4,'[1]ΣΤΟΙΧΕΙΑ ΕΤΟΥΣ 2'!$J$55,IF(MAX([1]Βοηθητικό!$E$55:$J$55)-1=MAX([1]Βοηθητικό!$E$1:$J$1)-5,'[1]ΣΤΟΙΧΕΙΑ ΕΤΟΥΣ 1'!$J$55,"")))))</f>
        <v>9576</v>
      </c>
      <c r="D4179" s="7">
        <f>IF(MAX([1]Βοηθητικό!$E$55:$J$55)=MAX([1]Βοηθητικό!$E$1:$J$1),'[1]ΣΤΟΙΧΕΙΑ ΕΤΟΥΣ 6'!$J$55,IF(MAX([1]Βοηθητικό!$E$55:$J$55)=MAX([1]Βοηθητικό!$E$1:$J$1)-1,'[1]ΣΤΟΙΧΕΙΑ ΕΤΟΥΣ 5'!$J$55,IF(MAX([1]Βοηθητικό!$E$55:$J$55)=MAX([1]Βοηθητικό!$E$1:$J$1)-2,'[1]ΣΤΟΙΧΕΙΑ ΕΤΟΥΣ 4'!$J$55,IF(MAX([1]Βοηθητικό!$E$55:$J$55)=MAX([1]Βοηθητικό!$E$1:$J$1)-3,'[1]ΣΤΟΙΧΕΙΑ ΕΤΟΥΣ 3'!$J$55,IF(MAX([1]Βοηθητικό!$E$55:$J$55)=MAX([1]Βοηθητικό!$E$1:$J$1)-4,'[1]ΣΤΟΙΧΕΙΑ ΕΤΟΥΣ 2'!$J$55,IF(MAX([1]Βοηθητικό!$E$55:$J$55)=MAX([1]Βοηθητικό!$E$1:$J$1)-5,'[1]ΣΤΟΙΧΕΙΑ ΕΤΟΥΣ 1'!$J$55,""))))))</f>
        <v>5541</v>
      </c>
    </row>
    <row r="4180" spans="1:4" x14ac:dyDescent="0.25">
      <c r="A4180" s="1" t="s">
        <v>181</v>
      </c>
      <c r="B4180" s="6" t="str">
        <f>IF(MAX([1]Βοηθητικό!$E$55:$J$55)-2=MAX([1]Βοηθητικό!$E$1:$J$1)-2,'[1]ΣΤΟΙΧΕΙΑ ΕΤΟΥΣ 4'!$M$55,IF(MAX([1]Βοηθητικό!$E$55:$J$55)-2=MAX([1]Βοηθητικό!$E$1:$J$1)-3,'[1]ΣΤΟΙΧΕΙΑ ΕΤΟΥΣ 3'!$M$55,IF(MAX([1]Βοηθητικό!$E$55:$J$55)-2=MAX([1]Βοηθητικό!$E$1:$J$1)-4,'[1]ΣΤΟΙΧΕΙΑ ΕΤΟΥΣ 2'!$M$55,IF(MAX([1]Βοηθητικό!$E$55:$J$55)-2=MAX([1]Βοηθητικό!$E$1:$J$1)-5,'[1]ΣΤΟΙΧΕΙΑ ΕΤΟΥΣ 1'!$M$55,""))))</f>
        <v/>
      </c>
      <c r="C4180" s="6">
        <f>IF(MAX([1]Βοηθητικό!$E$55:$J$55)-1=MAX([1]Βοηθητικό!$E$1:$J$1)-1,'[1]ΣΤΟΙΧΕΙΑ ΕΤΟΥΣ 5'!$M$55,IF(MAX([1]Βοηθητικό!$E$55:$J$55)-1=MAX([1]Βοηθητικό!$E$1:$J$1)-2,'[1]ΣΤΟΙΧΕΙΑ ΕΤΟΥΣ 4'!$M$55,IF(MAX([1]Βοηθητικό!$E$55:$J$55)-1=MAX([1]Βοηθητικό!$E$1:$J$1)-3,'[1]ΣΤΟΙΧΕΙΑ ΕΤΟΥΣ 3'!$M$55,IF(MAX([1]Βοηθητικό!$E$55:$J$55)-1=MAX([1]Βοηθητικό!$E$1:$J$1)-4,'[1]ΣΤΟΙΧΕΙΑ ΕΤΟΥΣ 2'!$M$55,IF(MAX([1]Βοηθητικό!$E$55:$J$55)-1=MAX([1]Βοηθητικό!$E$1:$J$1)-5,'[1]ΣΤΟΙΧΕΙΑ ΕΤΟΥΣ 1'!$M$55,"")))))</f>
        <v>0</v>
      </c>
      <c r="D4180" s="7">
        <f>IF(MAX([1]Βοηθητικό!$E$55:$J$55)=MAX([1]Βοηθητικό!$E$1:$J$1),'[1]ΣΤΟΙΧΕΙΑ ΕΤΟΥΣ 6'!$M$55,IF(MAX([1]Βοηθητικό!$E$55:$J$55)=MAX([1]Βοηθητικό!$E$1:$J$1)-1,'[1]ΣΤΟΙΧΕΙΑ ΕΤΟΥΣ 5'!$M$55,IF(MAX([1]Βοηθητικό!$E$55:$J$55)=MAX([1]Βοηθητικό!$E$1:$J$1)-2,'[1]ΣΤΟΙΧΕΙΑ ΕΤΟΥΣ 4'!$M$55,IF(MAX([1]Βοηθητικό!$E$55:$J$55)=MAX([1]Βοηθητικό!$E$1:$J$1)-3,'[1]ΣΤΟΙΧΕΙΑ ΕΤΟΥΣ 3'!$M$55,IF(MAX([1]Βοηθητικό!$E$55:$J$55)=MAX([1]Βοηθητικό!$E$1:$J$1)-4,'[1]ΣΤΟΙΧΕΙΑ ΕΤΟΥΣ 2'!$M$55,IF(MAX([1]Βοηθητικό!$E$55:$J$55)=MAX([1]Βοηθητικό!$E$1:$J$1)-5,'[1]ΣΤΟΙΧΕΙΑ ΕΤΟΥΣ 1'!$M$55,""))))))</f>
        <v>0</v>
      </c>
    </row>
    <row r="4181" spans="1:4" x14ac:dyDescent="0.25">
      <c r="A4181" s="1" t="s">
        <v>182</v>
      </c>
      <c r="B4181" s="6" t="str">
        <f>IF(MAX([1]Βοηθητικό!$E$55:$J$55)-2=MAX([1]Βοηθητικό!$E$1:$J$1)-2,'[1]ΣΤΟΙΧΕΙΑ ΕΤΟΥΣ 4'!$BN$55,IF(MAX([1]Βοηθητικό!$E$55:$J$55)-2=MAX([1]Βοηθητικό!$E$1:$J$1)-3,'[1]ΣΤΟΙΧΕΙΑ ΕΤΟΥΣ 3'!$BN$55,IF(MAX([1]Βοηθητικό!$E$55:$J$55)-2=MAX([1]Βοηθητικό!$E$1:$J$1)-4,'[1]ΣΤΟΙΧΕΙΑ ΕΤΟΥΣ 2'!$BN$55,IF(MAX([1]Βοηθητικό!$E$55:$J$55)-2=MAX([1]Βοηθητικό!$E$1:$J$1)-5,'[1]ΣΤΟΙΧΕΙΑ ΕΤΟΥΣ 1'!$BN$55,""))))</f>
        <v/>
      </c>
      <c r="C4181" s="6">
        <f>IF(MAX([1]Βοηθητικό!$E$55:$J$55)-1=MAX([1]Βοηθητικό!$E$1:$J$1)-1,'[1]ΣΤΟΙΧΕΙΑ ΕΤΟΥΣ 5'!$BN$55,IF(MAX([1]Βοηθητικό!$E$55:$J$55)-1=MAX([1]Βοηθητικό!$E$1:$J$1)-2,'[1]ΣΤΟΙΧΕΙΑ ΕΤΟΥΣ 4'!$BN$55,IF(MAX([1]Βοηθητικό!$E$55:$J$55)-1=MAX([1]Βοηθητικό!$E$1:$J$1)-3,'[1]ΣΤΟΙΧΕΙΑ ΕΤΟΥΣ 3'!$BN$55,IF(MAX([1]Βοηθητικό!$E$55:$J$55)-1=MAX([1]Βοηθητικό!$E$1:$J$1)-4,'[1]ΣΤΟΙΧΕΙΑ ΕΤΟΥΣ 2'!$BN$55,IF(MAX([1]Βοηθητικό!$E$55:$J$55)-1=MAX([1]Βοηθητικό!$E$1:$J$1)-5,'[1]ΣΤΟΙΧΕΙΑ ΕΤΟΥΣ 1'!$BN$55,"")))))</f>
        <v>0</v>
      </c>
      <c r="D4181" s="7">
        <f>IF(MAX([1]Βοηθητικό!$E$55:$J$55)=MAX([1]Βοηθητικό!$E$1:$J$1),'[1]ΣΤΟΙΧΕΙΑ ΕΤΟΥΣ 6'!$BN$55,IF(MAX([1]Βοηθητικό!$E$55:$J$55)=MAX([1]Βοηθητικό!$E$1:$J$1)-1,'[1]ΣΤΟΙΧΕΙΑ ΕΤΟΥΣ 5'!$BN$55,IF(MAX([1]Βοηθητικό!$E$55:$J$55)=MAX([1]Βοηθητικό!$E$1:$J$1)-2,'[1]ΣΤΟΙΧΕΙΑ ΕΤΟΥΣ 4'!$BN$55,IF(MAX([1]Βοηθητικό!$E$55:$J$55)=MAX([1]Βοηθητικό!$E$1:$J$1)-3,'[1]ΣΤΟΙΧΕΙΑ ΕΤΟΥΣ 3'!$BN$55,IF(MAX([1]Βοηθητικό!$E$55:$J$55)=MAX([1]Βοηθητικό!$E$1:$J$1)-4,'[1]ΣΤΟΙΧΕΙΑ ΕΤΟΥΣ 2'!$BN$55,IF(MAX([1]Βοηθητικό!$E$55:$J$55)=MAX([1]Βοηθητικό!$E$1:$J$1)-5,'[1]ΣΤΟΙΧΕΙΑ ΕΤΟΥΣ 1'!$BN$55,""))))))</f>
        <v>0</v>
      </c>
    </row>
    <row r="4182" spans="1:4" x14ac:dyDescent="0.25">
      <c r="A4182" s="1" t="s">
        <v>183</v>
      </c>
      <c r="B4182" s="6" t="str">
        <f>IF(MAX([1]Βοηθητικό!$E$55:$J$55)-2=MAX([1]Βοηθητικό!$E$1:$J$1)-2,'[1]ΣΤΟΙΧΕΙΑ ΕΤΟΥΣ 4'!$BG$55,IF(MAX([1]Βοηθητικό!$E$55:$J$55)-2=MAX([1]Βοηθητικό!$E$1:$J$1)-3,'[1]ΣΤΟΙΧΕΙΑ ΕΤΟΥΣ 3'!$BG$55,IF(MAX([1]Βοηθητικό!$E$55:$J$55)-2=MAX([1]Βοηθητικό!$E$1:$J$1)-4,'[1]ΣΤΟΙΧΕΙΑ ΕΤΟΥΣ 2'!$BG$55,IF(MAX([1]Βοηθητικό!$E$55:$J$55)-2=MAX([1]Βοηθητικό!$E$1:$J$1)-5,'[1]ΣΤΟΙΧΕΙΑ ΕΤΟΥΣ 1'!$BG$55,""))))</f>
        <v/>
      </c>
      <c r="C4182" s="6">
        <f>IF(MAX([1]Βοηθητικό!$E$55:$J$55)-1=MAX([1]Βοηθητικό!$E$1:$J$1)-1,'[1]ΣΤΟΙΧΕΙΑ ΕΤΟΥΣ 5'!$BG$55,IF(MAX([1]Βοηθητικό!$E$55:$J$55)-1=MAX([1]Βοηθητικό!$E$1:$J$1)-2,'[1]ΣΤΟΙΧΕΙΑ ΕΤΟΥΣ 4'!$BG$55,IF(MAX([1]Βοηθητικό!$E$55:$J$55)-1=MAX([1]Βοηθητικό!$E$1:$J$1)-3,'[1]ΣΤΟΙΧΕΙΑ ΕΤΟΥΣ 3'!$BG$55,IF(MAX([1]Βοηθητικό!$E$55:$J$55)-1=MAX([1]Βοηθητικό!$E$1:$J$1)-4,'[1]ΣΤΟΙΧΕΙΑ ΕΤΟΥΣ 2'!$BG$55,IF(MAX([1]Βοηθητικό!$E$55:$J$55)-1=MAX([1]Βοηθητικό!$E$1:$J$1)-5,'[1]ΣΤΟΙΧΕΙΑ ΕΤΟΥΣ 1'!$BG$55,"")))))</f>
        <v>0</v>
      </c>
      <c r="D4182" s="7">
        <f>IF(MAX([1]Βοηθητικό!$E$55:$J$55)=MAX([1]Βοηθητικό!$E$1:$J$1),'[1]ΣΤΟΙΧΕΙΑ ΕΤΟΥΣ 6'!$BG$55,IF(MAX([1]Βοηθητικό!$E$55:$J$55)=MAX([1]Βοηθητικό!$E$1:$J$1)-1,'[1]ΣΤΟΙΧΕΙΑ ΕΤΟΥΣ 5'!$BG$55,IF(MAX([1]Βοηθητικό!$E$55:$J$55)=MAX([1]Βοηθητικό!$E$1:$J$1)-2,'[1]ΣΤΟΙΧΕΙΑ ΕΤΟΥΣ 4'!$BG$55,IF(MAX([1]Βοηθητικό!$E$55:$J$55)=MAX([1]Βοηθητικό!$E$1:$J$1)-3,'[1]ΣΤΟΙΧΕΙΑ ΕΤΟΥΣ 3'!$BG$55,IF(MAX([1]Βοηθητικό!$E$55:$J$55)=MAX([1]Βοηθητικό!$E$1:$J$1)-4,'[1]ΣΤΟΙΧΕΙΑ ΕΤΟΥΣ 2'!$BG$55,IF(MAX([1]Βοηθητικό!$E$55:$J$55)=MAX([1]Βοηθητικό!$E$1:$J$1)-5,'[1]ΣΤΟΙΧΕΙΑ ΕΤΟΥΣ 1'!$BG$55,""))))))</f>
        <v>0</v>
      </c>
    </row>
    <row r="4183" spans="1:4" x14ac:dyDescent="0.25">
      <c r="A4183" s="1" t="s">
        <v>66</v>
      </c>
      <c r="B4183" s="6" t="str">
        <f>IF(MAX([1]Βοηθητικό!$E$55:$J$55)-2=MAX([1]Βοηθητικό!$E$1:$J$1)-2,'[1]ΣΤΟΙΧΕΙΑ ΕΤΟΥΣ 4'!$BO$55,IF(MAX([1]Βοηθητικό!$E$55:$J$55)-2=MAX([1]Βοηθητικό!$E$1:$J$1)-3,'[1]ΣΤΟΙΧΕΙΑ ΕΤΟΥΣ 3'!$BO$55,IF(MAX([1]Βοηθητικό!$E$55:$J$55)-2=MAX([1]Βοηθητικό!$E$1:$J$1)-4,'[1]ΣΤΟΙΧΕΙΑ ΕΤΟΥΣ 2'!$BO$55,IF(MAX([1]Βοηθητικό!$E$55:$J$55)-2=MAX([1]Βοηθητικό!$E$1:$J$1)-5,'[1]ΣΤΟΙΧΕΙΑ ΕΤΟΥΣ 1'!$BO$55,""))))</f>
        <v/>
      </c>
      <c r="C4183" s="6">
        <f>IF(MAX([1]Βοηθητικό!$E$55:$J$55)-1=MAX([1]Βοηθητικό!$E$1:$J$1)-1,'[1]ΣΤΟΙΧΕΙΑ ΕΤΟΥΣ 5'!$BO$55,IF(MAX([1]Βοηθητικό!$E$55:$J$55)-1=MAX([1]Βοηθητικό!$E$1:$J$1)-2,'[1]ΣΤΟΙΧΕΙΑ ΕΤΟΥΣ 4'!$BO$55,IF(MAX([1]Βοηθητικό!$E$55:$J$55)-1=MAX([1]Βοηθητικό!$E$1:$J$1)-3,'[1]ΣΤΟΙΧΕΙΑ ΕΤΟΥΣ 3'!$BO$55,IF(MAX([1]Βοηθητικό!$E$55:$J$55)-1=MAX([1]Βοηθητικό!$E$1:$J$1)-4,'[1]ΣΤΟΙΧΕΙΑ ΕΤΟΥΣ 2'!$BO$55,IF(MAX([1]Βοηθητικό!$E$55:$J$55)-1=MAX([1]Βοηθητικό!$E$1:$J$1)-5,'[1]ΣΤΟΙΧΕΙΑ ΕΤΟΥΣ 1'!$BO$55,"")))))</f>
        <v>0</v>
      </c>
      <c r="D4183" s="7">
        <f>IF(MAX([1]Βοηθητικό!$E$55:$J$55)=MAX([1]Βοηθητικό!$E$1:$J$1),'[1]ΣΤΟΙΧΕΙΑ ΕΤΟΥΣ 6'!$BO$55,IF(MAX([1]Βοηθητικό!$E$55:$J$55)=MAX([1]Βοηθητικό!$E$1:$J$1)-1,'[1]ΣΤΟΙΧΕΙΑ ΕΤΟΥΣ 5'!$BO$55,IF(MAX([1]Βοηθητικό!$E$55:$J$55)=MAX([1]Βοηθητικό!$E$1:$J$1)-2,'[1]ΣΤΟΙΧΕΙΑ ΕΤΟΥΣ 4'!$BO$55,IF(MAX([1]Βοηθητικό!$E$55:$J$55)=MAX([1]Βοηθητικό!$E$1:$J$1)-3,'[1]ΣΤΟΙΧΕΙΑ ΕΤΟΥΣ 3'!$BO$55,IF(MAX([1]Βοηθητικό!$E$55:$J$55)=MAX([1]Βοηθητικό!$E$1:$J$1)-4,'[1]ΣΤΟΙΧΕΙΑ ΕΤΟΥΣ 2'!$BO$55,IF(MAX([1]Βοηθητικό!$E$55:$J$55)=MAX([1]Βοηθητικό!$E$1:$J$1)-5,'[1]ΣΤΟΙΧΕΙΑ ΕΤΟΥΣ 1'!$BO$55,""))))))</f>
        <v>0</v>
      </c>
    </row>
    <row r="4184" spans="1:4" x14ac:dyDescent="0.25">
      <c r="A4184" s="1" t="s">
        <v>13</v>
      </c>
      <c r="B4184" s="6" t="str">
        <f>IF(MAX([1]Βοηθητικό!$E$55:$J$55)-2=MAX([1]Βοηθητικό!$E$1:$J$1)-2,'[1]ΣΤΟΙΧΕΙΑ ΕΤΟΥΣ 4'!$N$55,IF(MAX([1]Βοηθητικό!$E$55:$J$55)-2=MAX([1]Βοηθητικό!$E$1:$J$1)-3,'[1]ΣΤΟΙΧΕΙΑ ΕΤΟΥΣ 3'!$N$55,IF(MAX([1]Βοηθητικό!$E$55:$J$55)-2=MAX([1]Βοηθητικό!$E$1:$J$1)-4,'[1]ΣΤΟΙΧΕΙΑ ΕΤΟΥΣ 2'!$N$55,IF(MAX([1]Βοηθητικό!$E$55:$J$55)-2=MAX([1]Βοηθητικό!$E$1:$J$1)-5,'[1]ΣΤΟΙΧΕΙΑ ΕΤΟΥΣ 1'!$N$55,""))))</f>
        <v/>
      </c>
      <c r="C4184" s="6">
        <f>IF(MAX([1]Βοηθητικό!$E$55:$J$55)-1=MAX([1]Βοηθητικό!$E$1:$J$1)-1,'[1]ΣΤΟΙΧΕΙΑ ΕΤΟΥΣ 5'!$N$55,IF(MAX([1]Βοηθητικό!$E$55:$J$55)-1=MAX([1]Βοηθητικό!$E$1:$J$1)-2,'[1]ΣΤΟΙΧΕΙΑ ΕΤΟΥΣ 4'!$N$55,IF(MAX([1]Βοηθητικό!$E$55:$J$55)-1=MAX([1]Βοηθητικό!$E$1:$J$1)-3,'[1]ΣΤΟΙΧΕΙΑ ΕΤΟΥΣ 3'!$N$55,IF(MAX([1]Βοηθητικό!$E$55:$J$55)-1=MAX([1]Βοηθητικό!$E$1:$J$1)-4,'[1]ΣΤΟΙΧΕΙΑ ΕΤΟΥΣ 2'!$N$55,IF(MAX([1]Βοηθητικό!$E$55:$J$55)-1=MAX([1]Βοηθητικό!$E$1:$J$1)-5,'[1]ΣΤΟΙΧΕΙΑ ΕΤΟΥΣ 1'!$N$55,"")))))</f>
        <v>57193</v>
      </c>
      <c r="D4184" s="7">
        <f>IF(MAX([1]Βοηθητικό!$E$55:$J$55)=MAX([1]Βοηθητικό!$E$1:$J$1),'[1]ΣΤΟΙΧΕΙΑ ΕΤΟΥΣ 6'!$N$55,IF(MAX([1]Βοηθητικό!$E$55:$J$55)=MAX([1]Βοηθητικό!$E$1:$J$1)-1,'[1]ΣΤΟΙΧΕΙΑ ΕΤΟΥΣ 5'!$N$55,IF(MAX([1]Βοηθητικό!$E$55:$J$55)=MAX([1]Βοηθητικό!$E$1:$J$1)-2,'[1]ΣΤΟΙΧΕΙΑ ΕΤΟΥΣ 4'!$N$55,IF(MAX([1]Βοηθητικό!$E$55:$J$55)=MAX([1]Βοηθητικό!$E$1:$J$1)-3,'[1]ΣΤΟΙΧΕΙΑ ΕΤΟΥΣ 3'!$N$55,IF(MAX([1]Βοηθητικό!$E$55:$J$55)=MAX([1]Βοηθητικό!$E$1:$J$1)-4,'[1]ΣΤΟΙΧΕΙΑ ΕΤΟΥΣ 2'!$N$55,IF(MAX([1]Βοηθητικό!$E$55:$J$55)=MAX([1]Βοηθητικό!$E$1:$J$1)-5,'[1]ΣΤΟΙΧΕΙΑ ΕΤΟΥΣ 1'!$N$55,""))))))</f>
        <v>57193</v>
      </c>
    </row>
    <row r="4185" spans="1:4" x14ac:dyDescent="0.25">
      <c r="A4185" s="1" t="s">
        <v>14</v>
      </c>
      <c r="B4185" s="6" t="str">
        <f>IF(MAX([1]Βοηθητικό!$E$55:$J$55)-2=MAX([1]Βοηθητικό!$E$1:$J$1)-2,'[1]ΣΤΟΙΧΕΙΑ ΕΤΟΥΣ 4'!$O$55,IF(MAX([1]Βοηθητικό!$E$55:$J$55)-2=MAX([1]Βοηθητικό!$E$1:$J$1)-3,'[1]ΣΤΟΙΧΕΙΑ ΕΤΟΥΣ 3'!$O$55,IF(MAX([1]Βοηθητικό!$E$55:$J$55)-2=MAX([1]Βοηθητικό!$E$1:$J$1)-4,'[1]ΣΤΟΙΧΕΙΑ ΕΤΟΥΣ 2'!$O$55,IF(MAX([1]Βοηθητικό!$E$55:$J$55)-2=MAX([1]Βοηθητικό!$E$1:$J$1)-5,'[1]ΣΤΟΙΧΕΙΑ ΕΤΟΥΣ 1'!$O$55,""))))</f>
        <v/>
      </c>
      <c r="C4185" s="6">
        <f>IF(MAX([1]Βοηθητικό!$E$55:$J$55)-1=MAX([1]Βοηθητικό!$E$1:$J$1)-1,'[1]ΣΤΟΙΧΕΙΑ ΕΤΟΥΣ 5'!$O$55,IF(MAX([1]Βοηθητικό!$E$55:$J$55)-1=MAX([1]Βοηθητικό!$E$1:$J$1)-2,'[1]ΣΤΟΙΧΕΙΑ ΕΤΟΥΣ 4'!$O$55,IF(MAX([1]Βοηθητικό!$E$55:$J$55)-1=MAX([1]Βοηθητικό!$E$1:$J$1)-3,'[1]ΣΤΟΙΧΕΙΑ ΕΤΟΥΣ 3'!$O$55,IF(MAX([1]Βοηθητικό!$E$55:$J$55)-1=MAX([1]Βοηθητικό!$E$1:$J$1)-4,'[1]ΣΤΟΙΧΕΙΑ ΕΤΟΥΣ 2'!$O$55,IF(MAX([1]Βοηθητικό!$E$55:$J$55)-1=MAX([1]Βοηθητικό!$E$1:$J$1)-5,'[1]ΣΤΟΙΧΕΙΑ ΕΤΟΥΣ 1'!$O$55,"")))))</f>
        <v>71377</v>
      </c>
      <c r="D4185" s="7">
        <f>IF(MAX([1]Βοηθητικό!$E$55:$J$55)=MAX([1]Βοηθητικό!$E$1:$J$1),'[1]ΣΤΟΙΧΕΙΑ ΕΤΟΥΣ 6'!$O$55,IF(MAX([1]Βοηθητικό!$E$55:$J$55)=MAX([1]Βοηθητικό!$E$1:$J$1)-1,'[1]ΣΤΟΙΧΕΙΑ ΕΤΟΥΣ 5'!$O$55,IF(MAX([1]Βοηθητικό!$E$55:$J$55)=MAX([1]Βοηθητικό!$E$1:$J$1)-2,'[1]ΣΤΟΙΧΕΙΑ ΕΤΟΥΣ 4'!$O$55,IF(MAX([1]Βοηθητικό!$E$55:$J$55)=MAX([1]Βοηθητικό!$E$1:$J$1)-3,'[1]ΣΤΟΙΧΕΙΑ ΕΤΟΥΣ 3'!$O$55,IF(MAX([1]Βοηθητικό!$E$55:$J$55)=MAX([1]Βοηθητικό!$E$1:$J$1)-4,'[1]ΣΤΟΙΧΕΙΑ ΕΤΟΥΣ 2'!$O$55,IF(MAX([1]Βοηθητικό!$E$55:$J$55)=MAX([1]Βοηθητικό!$E$1:$J$1)-5,'[1]ΣΤΟΙΧΕΙΑ ΕΤΟΥΣ 1'!$O$55,""))))))</f>
        <v>74242</v>
      </c>
    </row>
    <row r="4186" spans="1:4" x14ac:dyDescent="0.25">
      <c r="A4186" s="1" t="s">
        <v>15</v>
      </c>
      <c r="B4186" s="6" t="str">
        <f>IF(MAX([1]Βοηθητικό!$E$55:$J$55)-2=MAX([1]Βοηθητικό!$E$1:$J$1)-2,'[1]ΣΤΟΙΧΕΙΑ ΕΤΟΥΣ 4'!$P$55,IF(MAX([1]Βοηθητικό!$E$55:$J$55)-2=MAX([1]Βοηθητικό!$E$1:$J$1)-3,'[1]ΣΤΟΙΧΕΙΑ ΕΤΟΥΣ 3'!$P$55,IF(MAX([1]Βοηθητικό!$E$55:$J$55)-2=MAX([1]Βοηθητικό!$E$1:$J$1)-4,'[1]ΣΤΟΙΧΕΙΑ ΕΤΟΥΣ 2'!$P$55,IF(MAX([1]Βοηθητικό!$E$55:$J$55)-2=MAX([1]Βοηθητικό!$E$1:$J$1)-5,'[1]ΣΤΟΙΧΕΙΑ ΕΤΟΥΣ 1'!$P$55,""))))</f>
        <v/>
      </c>
      <c r="C4186" s="6">
        <f>IF(MAX([1]Βοηθητικό!$E$55:$J$55)-1=MAX([1]Βοηθητικό!$E$1:$J$1)-1,'[1]ΣΤΟΙΧΕΙΑ ΕΤΟΥΣ 5'!$P$55,IF(MAX([1]Βοηθητικό!$E$55:$J$55)-1=MAX([1]Βοηθητικό!$E$1:$J$1)-2,'[1]ΣΤΟΙΧΕΙΑ ΕΤΟΥΣ 4'!$P$55,IF(MAX([1]Βοηθητικό!$E$55:$J$55)-1=MAX([1]Βοηθητικό!$E$1:$J$1)-3,'[1]ΣΤΟΙΧΕΙΑ ΕΤΟΥΣ 3'!$P$55,IF(MAX([1]Βοηθητικό!$E$55:$J$55)-1=MAX([1]Βοηθητικό!$E$1:$J$1)-4,'[1]ΣΤΟΙΧΕΙΑ ΕΤΟΥΣ 2'!$P$55,IF(MAX([1]Βοηθητικό!$E$55:$J$55)-1=MAX([1]Βοηθητικό!$E$1:$J$1)-5,'[1]ΣΤΟΙΧΕΙΑ ΕΤΟΥΣ 1'!$P$55,"")))))</f>
        <v>439939</v>
      </c>
      <c r="D4186" s="7">
        <f>IF(MAX([1]Βοηθητικό!$E$55:$J$55)=MAX([1]Βοηθητικό!$E$1:$J$1),'[1]ΣΤΟΙΧΕΙΑ ΕΤΟΥΣ 6'!$P$55,IF(MAX([1]Βοηθητικό!$E$55:$J$55)=MAX([1]Βοηθητικό!$E$1:$J$1)-1,'[1]ΣΤΟΙΧΕΙΑ ΕΤΟΥΣ 5'!$P$55,IF(MAX([1]Βοηθητικό!$E$55:$J$55)=MAX([1]Βοηθητικό!$E$1:$J$1)-2,'[1]ΣΤΟΙΧΕΙΑ ΕΤΟΥΣ 4'!$P$55,IF(MAX([1]Βοηθητικό!$E$55:$J$55)=MAX([1]Βοηθητικό!$E$1:$J$1)-3,'[1]ΣΤΟΙΧΕΙΑ ΕΤΟΥΣ 3'!$P$55,IF(MAX([1]Βοηθητικό!$E$55:$J$55)=MAX([1]Βοηθητικό!$E$1:$J$1)-4,'[1]ΣΤΟΙΧΕΙΑ ΕΤΟΥΣ 2'!$P$55,IF(MAX([1]Βοηθητικό!$E$55:$J$55)=MAX([1]Βοηθητικό!$E$1:$J$1)-5,'[1]ΣΤΟΙΧΕΙΑ ΕΤΟΥΣ 1'!$P$55,""))))))</f>
        <v>532427</v>
      </c>
    </row>
    <row r="4187" spans="1:4" x14ac:dyDescent="0.25">
      <c r="A4187" s="1" t="s">
        <v>16</v>
      </c>
      <c r="B4187" s="6" t="str">
        <f>IF(MAX([1]Βοηθητικό!$E$55:$J$55)-2=MAX([1]Βοηθητικό!$E$1:$J$1)-2,'[1]ΣΤΟΙΧΕΙΑ ΕΤΟΥΣ 4'!$Q$55,IF(MAX([1]Βοηθητικό!$E$55:$J$55)-2=MAX([1]Βοηθητικό!$E$1:$J$1)-3,'[1]ΣΤΟΙΧΕΙΑ ΕΤΟΥΣ 3'!$Q$55,IF(MAX([1]Βοηθητικό!$E$55:$J$55)-2=MAX([1]Βοηθητικό!$E$1:$J$1)-4,'[1]ΣΤΟΙΧΕΙΑ ΕΤΟΥΣ 2'!$Q$55,IF(MAX([1]Βοηθητικό!$E$55:$J$55)-2=MAX([1]Βοηθητικό!$E$1:$J$1)-5,'[1]ΣΤΟΙΧΕΙΑ ΕΤΟΥΣ 1'!$Q$55,""))))</f>
        <v/>
      </c>
      <c r="C4187" s="6">
        <f>IF(MAX([1]Βοηθητικό!$E$55:$J$55)-1=MAX([1]Βοηθητικό!$E$1:$J$1)-1,'[1]ΣΤΟΙΧΕΙΑ ΕΤΟΥΣ 5'!$Q$55,IF(MAX([1]Βοηθητικό!$E$55:$J$55)-1=MAX([1]Βοηθητικό!$E$1:$J$1)-2,'[1]ΣΤΟΙΧΕΙΑ ΕΤΟΥΣ 4'!$Q$55,IF(MAX([1]Βοηθητικό!$E$55:$J$55)-1=MAX([1]Βοηθητικό!$E$1:$J$1)-3,'[1]ΣΤΟΙΧΕΙΑ ΕΤΟΥΣ 3'!$Q$55,IF(MAX([1]Βοηθητικό!$E$55:$J$55)-1=MAX([1]Βοηθητικό!$E$1:$J$1)-4,'[1]ΣΤΟΙΧΕΙΑ ΕΤΟΥΣ 2'!$Q$55,IF(MAX([1]Βοηθητικό!$E$55:$J$55)-1=MAX([1]Βοηθητικό!$E$1:$J$1)-5,'[1]ΣΤΟΙΧΕΙΑ ΕΤΟΥΣ 1'!$Q$55,"")))))</f>
        <v>439939</v>
      </c>
      <c r="D4187" s="7">
        <f>IF(MAX([1]Βοηθητικό!$E$55:$J$55)=MAX([1]Βοηθητικό!$E$1:$J$1),'[1]ΣΤΟΙΧΕΙΑ ΕΤΟΥΣ 6'!$Q$55,IF(MAX([1]Βοηθητικό!$E$55:$J$55)=MAX([1]Βοηθητικό!$E$1:$J$1)-1,'[1]ΣΤΟΙΧΕΙΑ ΕΤΟΥΣ 5'!$Q$55,IF(MAX([1]Βοηθητικό!$E$55:$J$55)=MAX([1]Βοηθητικό!$E$1:$J$1)-2,'[1]ΣΤΟΙΧΕΙΑ ΕΤΟΥΣ 4'!$Q$55,IF(MAX([1]Βοηθητικό!$E$55:$J$55)=MAX([1]Βοηθητικό!$E$1:$J$1)-3,'[1]ΣΤΟΙΧΕΙΑ ΕΤΟΥΣ 3'!$Q$55,IF(MAX([1]Βοηθητικό!$E$55:$J$55)=MAX([1]Βοηθητικό!$E$1:$J$1)-4,'[1]ΣΤΟΙΧΕΙΑ ΕΤΟΥΣ 2'!$Q$55,IF(MAX([1]Βοηθητικό!$E$55:$J$55)=MAX([1]Βοηθητικό!$E$1:$J$1)-5,'[1]ΣΤΟΙΧΕΙΑ ΕΤΟΥΣ 1'!$Q$55,""))))))</f>
        <v>532427</v>
      </c>
    </row>
    <row r="4188" spans="1:4" x14ac:dyDescent="0.25">
      <c r="A4188" s="1" t="s">
        <v>184</v>
      </c>
      <c r="B4188" s="6" t="str">
        <f>IF(MAX([1]Βοηθητικό!$E$55:$J$55)-2=MAX([1]Βοηθητικό!$E$1:$J$1)-2,'[1]ΣΤΟΙΧΕΙΑ ΕΤΟΥΣ 4'!$R$55,IF(MAX([1]Βοηθητικό!$E$55:$J$55)-2=MAX([1]Βοηθητικό!$E$1:$J$1)-3,'[1]ΣΤΟΙΧΕΙΑ ΕΤΟΥΣ 3'!$R$55,IF(MAX([1]Βοηθητικό!$E$55:$J$55)-2=MAX([1]Βοηθητικό!$E$1:$J$1)-4,'[1]ΣΤΟΙΧΕΙΑ ΕΤΟΥΣ 2'!$R$55,IF(MAX([1]Βοηθητικό!$E$55:$J$55)-2=MAX([1]Βοηθητικό!$E$1:$J$1)-5,'[1]ΣΤΟΙΧΕΙΑ ΕΤΟΥΣ 1'!$R$55,""))))</f>
        <v/>
      </c>
      <c r="C4188" s="6">
        <f>IF(MAX([1]Βοηθητικό!$E$55:$J$55)-1=MAX([1]Βοηθητικό!$E$1:$J$1)-1,'[1]ΣΤΟΙΧΕΙΑ ΕΤΟΥΣ 5'!$R$55,IF(MAX([1]Βοηθητικό!$E$55:$J$55)-1=MAX([1]Βοηθητικό!$E$1:$J$1)-2,'[1]ΣΤΟΙΧΕΙΑ ΕΤΟΥΣ 4'!$R$55,IF(MAX([1]Βοηθητικό!$E$55:$J$55)-1=MAX([1]Βοηθητικό!$E$1:$J$1)-3,'[1]ΣΤΟΙΧΕΙΑ ΕΤΟΥΣ 3'!$R$55,IF(MAX([1]Βοηθητικό!$E$55:$J$55)-1=MAX([1]Βοηθητικό!$E$1:$J$1)-4,'[1]ΣΤΟΙΧΕΙΑ ΕΤΟΥΣ 2'!$R$55,IF(MAX([1]Βοηθητικό!$E$55:$J$55)-1=MAX([1]Βοηθητικό!$E$1:$J$1)-5,'[1]ΣΤΟΙΧΕΙΑ ΕΤΟΥΣ 1'!$R$55,"")))))</f>
        <v>0</v>
      </c>
      <c r="D4188" s="7">
        <f>IF(MAX([1]Βοηθητικό!$E$55:$J$55)=MAX([1]Βοηθητικό!$E$1:$J$1),'[1]ΣΤΟΙΧΕΙΑ ΕΤΟΥΣ 6'!$R$55,IF(MAX([1]Βοηθητικό!$E$55:$J$55)=MAX([1]Βοηθητικό!$E$1:$J$1)-1,'[1]ΣΤΟΙΧΕΙΑ ΕΤΟΥΣ 5'!$R$55,IF(MAX([1]Βοηθητικό!$E$55:$J$55)=MAX([1]Βοηθητικό!$E$1:$J$1)-2,'[1]ΣΤΟΙΧΕΙΑ ΕΤΟΥΣ 4'!$R$55,IF(MAX([1]Βοηθητικό!$E$55:$J$55)=MAX([1]Βοηθητικό!$E$1:$J$1)-3,'[1]ΣΤΟΙΧΕΙΑ ΕΤΟΥΣ 3'!$R$55,IF(MAX([1]Βοηθητικό!$E$55:$J$55)=MAX([1]Βοηθητικό!$E$1:$J$1)-4,'[1]ΣΤΟΙΧΕΙΑ ΕΤΟΥΣ 2'!$R$55,IF(MAX([1]Βοηθητικό!$E$55:$J$55)=MAX([1]Βοηθητικό!$E$1:$J$1)-5,'[1]ΣΤΟΙΧΕΙΑ ΕΤΟΥΣ 1'!$R$55,""))))))</f>
        <v>0</v>
      </c>
    </row>
    <row r="4189" spans="1:4" x14ac:dyDescent="0.25">
      <c r="A4189" s="1" t="s">
        <v>18</v>
      </c>
      <c r="B4189" s="6" t="str">
        <f>IF(MAX([1]Βοηθητικό!$E$55:$J$55)-2=MAX([1]Βοηθητικό!$E$1:$J$1)-2,'[1]ΣΤΟΙΧΕΙΑ ΕΤΟΥΣ 4'!$S$55,IF(MAX([1]Βοηθητικό!$E$55:$J$55)-2=MAX([1]Βοηθητικό!$E$1:$J$1)-3,'[1]ΣΤΟΙΧΕΙΑ ΕΤΟΥΣ 3'!$S$55,IF(MAX([1]Βοηθητικό!$E$55:$J$55)-2=MAX([1]Βοηθητικό!$E$1:$J$1)-4,'[1]ΣΤΟΙΧΕΙΑ ΕΤΟΥΣ 2'!$S$55,IF(MAX([1]Βοηθητικό!$E$55:$J$55)-2=MAX([1]Βοηθητικό!$E$1:$J$1)-5,'[1]ΣΤΟΙΧΕΙΑ ΕΤΟΥΣ 1'!$S$55,""))))</f>
        <v/>
      </c>
      <c r="C4189" s="6">
        <f>IF(MAX([1]Βοηθητικό!$E$55:$J$55)-1=MAX([1]Βοηθητικό!$E$1:$J$1)-1,'[1]ΣΤΟΙΧΕΙΑ ΕΤΟΥΣ 5'!$S$55,IF(MAX([1]Βοηθητικό!$E$55:$J$55)-1=MAX([1]Βοηθητικό!$E$1:$J$1)-2,'[1]ΣΤΟΙΧΕΙΑ ΕΤΟΥΣ 4'!$S$55,IF(MAX([1]Βοηθητικό!$E$55:$J$55)-1=MAX([1]Βοηθητικό!$E$1:$J$1)-3,'[1]ΣΤΟΙΧΕΙΑ ΕΤΟΥΣ 3'!$S$55,IF(MAX([1]Βοηθητικό!$E$55:$J$55)-1=MAX([1]Βοηθητικό!$E$1:$J$1)-4,'[1]ΣΤΟΙΧΕΙΑ ΕΤΟΥΣ 2'!$S$55,IF(MAX([1]Βοηθητικό!$E$55:$J$55)-1=MAX([1]Βοηθητικό!$E$1:$J$1)-5,'[1]ΣΤΟΙΧΕΙΑ ΕΤΟΥΣ 1'!$S$55,"")))))</f>
        <v>0</v>
      </c>
      <c r="D4189" s="7">
        <f>IF(MAX([1]Βοηθητικό!$E$55:$J$55)=MAX([1]Βοηθητικό!$E$1:$J$1),'[1]ΣΤΟΙΧΕΙΑ ΕΤΟΥΣ 6'!$S$55,IF(MAX([1]Βοηθητικό!$E$55:$J$55)=MAX([1]Βοηθητικό!$E$1:$J$1)-1,'[1]ΣΤΟΙΧΕΙΑ ΕΤΟΥΣ 5'!$S$55,IF(MAX([1]Βοηθητικό!$E$55:$J$55)=MAX([1]Βοηθητικό!$E$1:$J$1)-2,'[1]ΣΤΟΙΧΕΙΑ ΕΤΟΥΣ 4'!$S$55,IF(MAX([1]Βοηθητικό!$E$55:$J$55)=MAX([1]Βοηθητικό!$E$1:$J$1)-3,'[1]ΣΤΟΙΧΕΙΑ ΕΤΟΥΣ 3'!$S$55,IF(MAX([1]Βοηθητικό!$E$55:$J$55)=MAX([1]Βοηθητικό!$E$1:$J$1)-4,'[1]ΣΤΟΙΧΕΙΑ ΕΤΟΥΣ 2'!$S$55,IF(MAX([1]Βοηθητικό!$E$55:$J$55)=MAX([1]Βοηθητικό!$E$1:$J$1)-5,'[1]ΣΤΟΙΧΕΙΑ ΕΤΟΥΣ 1'!$S$55,""))))))</f>
        <v>0</v>
      </c>
    </row>
    <row r="4190" spans="1:4" x14ac:dyDescent="0.25">
      <c r="A4190" s="1" t="s">
        <v>19</v>
      </c>
      <c r="B4190" s="6" t="str">
        <f>IF(MAX([1]Βοηθητικό!$E$55:$J$55)-2=MAX([1]Βοηθητικό!$E$1:$J$1)-2,'[1]ΣΤΟΙΧΕΙΑ ΕΤΟΥΣ 4'!$T$55,IF(MAX([1]Βοηθητικό!$E$55:$J$55)-2=MAX([1]Βοηθητικό!$E$1:$J$1)-3,'[1]ΣΤΟΙΧΕΙΑ ΕΤΟΥΣ 3'!$T$55,IF(MAX([1]Βοηθητικό!$E$55:$J$55)-2=MAX([1]Βοηθητικό!$E$1:$J$1)-4,'[1]ΣΤΟΙΧΕΙΑ ΕΤΟΥΣ 2'!$T$55,IF(MAX([1]Βοηθητικό!$E$55:$J$55)-2=MAX([1]Βοηθητικό!$E$1:$J$1)-5,'[1]ΣΤΟΙΧΕΙΑ ΕΤΟΥΣ 1'!$T$55,""))))</f>
        <v/>
      </c>
      <c r="C4190" s="6">
        <f>IF(MAX([1]Βοηθητικό!$E$55:$J$55)-1=MAX([1]Βοηθητικό!$E$1:$J$1)-1,'[1]ΣΤΟΙΧΕΙΑ ΕΤΟΥΣ 5'!$T$55,IF(MAX([1]Βοηθητικό!$E$55:$J$55)-1=MAX([1]Βοηθητικό!$E$1:$J$1)-2,'[1]ΣΤΟΙΧΕΙΑ ΕΤΟΥΣ 4'!$T$55,IF(MAX([1]Βοηθητικό!$E$55:$J$55)-1=MAX([1]Βοηθητικό!$E$1:$J$1)-3,'[1]ΣΤΟΙΧΕΙΑ ΕΤΟΥΣ 3'!$T$55,IF(MAX([1]Βοηθητικό!$E$55:$J$55)-1=MAX([1]Βοηθητικό!$E$1:$J$1)-4,'[1]ΣΤΟΙΧΕΙΑ ΕΤΟΥΣ 2'!$T$55,IF(MAX([1]Βοηθητικό!$E$55:$J$55)-1=MAX([1]Βοηθητικό!$E$1:$J$1)-5,'[1]ΣΤΟΙΧΕΙΑ ΕΤΟΥΣ 1'!$T$55,"")))))</f>
        <v>24662</v>
      </c>
      <c r="D4190" s="7">
        <f>IF(MAX([1]Βοηθητικό!$E$55:$J$55)=MAX([1]Βοηθητικό!$E$1:$J$1),'[1]ΣΤΟΙΧΕΙΑ ΕΤΟΥΣ 6'!$T$55,IF(MAX([1]Βοηθητικό!$E$55:$J$55)=MAX([1]Βοηθητικό!$E$1:$J$1)-1,'[1]ΣΤΟΙΧΕΙΑ ΕΤΟΥΣ 5'!$T$55,IF(MAX([1]Βοηθητικό!$E$55:$J$55)=MAX([1]Βοηθητικό!$E$1:$J$1)-2,'[1]ΣΤΟΙΧΕΙΑ ΕΤΟΥΣ 4'!$T$55,IF(MAX([1]Βοηθητικό!$E$55:$J$55)=MAX([1]Βοηθητικό!$E$1:$J$1)-3,'[1]ΣΤΟΙΧΕΙΑ ΕΤΟΥΣ 3'!$T$55,IF(MAX([1]Βοηθητικό!$E$55:$J$55)=MAX([1]Βοηθητικό!$E$1:$J$1)-4,'[1]ΣΤΟΙΧΕΙΑ ΕΤΟΥΣ 2'!$T$55,IF(MAX([1]Βοηθητικό!$E$55:$J$55)=MAX([1]Βοηθητικό!$E$1:$J$1)-5,'[1]ΣΤΟΙΧΕΙΑ ΕΤΟΥΣ 1'!$T$55,""))))))</f>
        <v>163062</v>
      </c>
    </row>
    <row r="4191" spans="1:4" x14ac:dyDescent="0.25">
      <c r="A4191" s="1" t="s">
        <v>185</v>
      </c>
      <c r="B4191" s="6" t="str">
        <f>IF(MAX([1]Βοηθητικό!$E$55:$J$55)-2=MAX([1]Βοηθητικό!$E$1:$J$1)-2,'[1]ΣΤΟΙΧΕΙΑ ΕΤΟΥΣ 4'!$U$55,IF(MAX([1]Βοηθητικό!$E$55:$J$55)-2=MAX([1]Βοηθητικό!$E$1:$J$1)-3,'[1]ΣΤΟΙΧΕΙΑ ΕΤΟΥΣ 3'!$U$55,IF(MAX([1]Βοηθητικό!$E$55:$J$55)-2=MAX([1]Βοηθητικό!$E$1:$J$1)-4,'[1]ΣΤΟΙΧΕΙΑ ΕΤΟΥΣ 2'!$U$55,IF(MAX([1]Βοηθητικό!$E$55:$J$55)-2=MAX([1]Βοηθητικό!$E$1:$J$1)-5,'[1]ΣΤΟΙΧΕΙΑ ΕΤΟΥΣ 1'!$U$55,""))))</f>
        <v/>
      </c>
      <c r="C4191" s="6">
        <f>IF(MAX([1]Βοηθητικό!$E$55:$J$55)-1=MAX([1]Βοηθητικό!$E$1:$J$1)-1,'[1]ΣΤΟΙΧΕΙΑ ΕΤΟΥΣ 5'!$U$55,IF(MAX([1]Βοηθητικό!$E$55:$J$55)-1=MAX([1]Βοηθητικό!$E$1:$J$1)-2,'[1]ΣΤΟΙΧΕΙΑ ΕΤΟΥΣ 4'!$U$55,IF(MAX([1]Βοηθητικό!$E$55:$J$55)-1=MAX([1]Βοηθητικό!$E$1:$J$1)-3,'[1]ΣΤΟΙΧΕΙΑ ΕΤΟΥΣ 3'!$U$55,IF(MAX([1]Βοηθητικό!$E$55:$J$55)-1=MAX([1]Βοηθητικό!$E$1:$J$1)-4,'[1]ΣΤΟΙΧΕΙΑ ΕΤΟΥΣ 2'!$U$55,IF(MAX([1]Βοηθητικό!$E$55:$J$55)-1=MAX([1]Βοηθητικό!$E$1:$J$1)-5,'[1]ΣΤΟΙΧΕΙΑ ΕΤΟΥΣ 1'!$U$55,"")))))</f>
        <v>0</v>
      </c>
      <c r="D4191" s="7">
        <f>IF(MAX([1]Βοηθητικό!$E$55:$J$55)=MAX([1]Βοηθητικό!$E$1:$J$1),'[1]ΣΤΟΙΧΕΙΑ ΕΤΟΥΣ 6'!$U$55,IF(MAX([1]Βοηθητικό!$E$55:$J$55)=MAX([1]Βοηθητικό!$E$1:$J$1)-1,'[1]ΣΤΟΙΧΕΙΑ ΕΤΟΥΣ 5'!$U$55,IF(MAX([1]Βοηθητικό!$E$55:$J$55)=MAX([1]Βοηθητικό!$E$1:$J$1)-2,'[1]ΣΤΟΙΧΕΙΑ ΕΤΟΥΣ 4'!$U$55,IF(MAX([1]Βοηθητικό!$E$55:$J$55)=MAX([1]Βοηθητικό!$E$1:$J$1)-3,'[1]ΣΤΟΙΧΕΙΑ ΕΤΟΥΣ 3'!$U$55,IF(MAX([1]Βοηθητικό!$E$55:$J$55)=MAX([1]Βοηθητικό!$E$1:$J$1)-4,'[1]ΣΤΟΙΧΕΙΑ ΕΤΟΥΣ 2'!$U$55,IF(MAX([1]Βοηθητικό!$E$55:$J$55)=MAX([1]Βοηθητικό!$E$1:$J$1)-5,'[1]ΣΤΟΙΧΕΙΑ ΕΤΟΥΣ 1'!$U$55,""))))))</f>
        <v>0</v>
      </c>
    </row>
    <row r="4192" spans="1:4" x14ac:dyDescent="0.25">
      <c r="A4192" s="1" t="s">
        <v>22</v>
      </c>
      <c r="B4192" s="6" t="str">
        <f>IF(MAX([1]Βοηθητικό!$E$55:$J$55)-2=MAX([1]Βοηθητικό!$E$1:$J$1)-2,'[1]ΣΤΟΙΧΕΙΑ ΕΤΟΥΣ 4'!$W$55,IF(MAX([1]Βοηθητικό!$E$55:$J$55)-2=MAX([1]Βοηθητικό!$E$1:$J$1)-3,'[1]ΣΤΟΙΧΕΙΑ ΕΤΟΥΣ 3'!$W$55,IF(MAX([1]Βοηθητικό!$E$55:$J$55)-2=MAX([1]Βοηθητικό!$E$1:$J$1)-4,'[1]ΣΤΟΙΧΕΙΑ ΕΤΟΥΣ 2'!$W$55,IF(MAX([1]Βοηθητικό!$E$55:$J$55)-2=MAX([1]Βοηθητικό!$E$1:$J$1)-5,'[1]ΣΤΟΙΧΕΙΑ ΕΤΟΥΣ 1'!$W$55,""))))</f>
        <v/>
      </c>
      <c r="C4192" s="6">
        <f>IF(MAX([1]Βοηθητικό!$E$55:$J$55)-1=MAX([1]Βοηθητικό!$E$1:$J$1)-1,'[1]ΣΤΟΙΧΕΙΑ ΕΤΟΥΣ 5'!$W$55,IF(MAX([1]Βοηθητικό!$E$55:$J$55)-1=MAX([1]Βοηθητικό!$E$1:$J$1)-2,'[1]ΣΤΟΙΧΕΙΑ ΕΤΟΥΣ 4'!$W$55,IF(MAX([1]Βοηθητικό!$E$55:$J$55)-1=MAX([1]Βοηθητικό!$E$1:$J$1)-3,'[1]ΣΤΟΙΧΕΙΑ ΕΤΟΥΣ 3'!$W$55,IF(MAX([1]Βοηθητικό!$E$55:$J$55)-1=MAX([1]Βοηθητικό!$E$1:$J$1)-4,'[1]ΣΤΟΙΧΕΙΑ ΕΤΟΥΣ 2'!$W$55,IF(MAX([1]Βοηθητικό!$E$55:$J$55)-1=MAX([1]Βοηθητικό!$E$1:$J$1)-5,'[1]ΣΤΟΙΧΕΙΑ ΕΤΟΥΣ 1'!$W$55,"")))))</f>
        <v>18219</v>
      </c>
      <c r="D4192" s="7">
        <f>IF(MAX([1]Βοηθητικό!$E$55:$J$55)=MAX([1]Βοηθητικό!$E$1:$J$1),'[1]ΣΤΟΙΧΕΙΑ ΕΤΟΥΣ 6'!$W$55,IF(MAX([1]Βοηθητικό!$E$55:$J$55)=MAX([1]Βοηθητικό!$E$1:$J$1)-1,'[1]ΣΤΟΙΧΕΙΑ ΕΤΟΥΣ 5'!$W$55,IF(MAX([1]Βοηθητικό!$E$55:$J$55)=MAX([1]Βοηθητικό!$E$1:$J$1)-2,'[1]ΣΤΟΙΧΕΙΑ ΕΤΟΥΣ 4'!$W$55,IF(MAX([1]Βοηθητικό!$E$55:$J$55)=MAX([1]Βοηθητικό!$E$1:$J$1)-3,'[1]ΣΤΟΙΧΕΙΑ ΕΤΟΥΣ 3'!$W$55,IF(MAX([1]Βοηθητικό!$E$55:$J$55)=MAX([1]Βοηθητικό!$E$1:$J$1)-4,'[1]ΣΤΟΙΧΕΙΑ ΕΤΟΥΣ 2'!$W$55,IF(MAX([1]Βοηθητικό!$E$55:$J$55)=MAX([1]Βοηθητικό!$E$1:$J$1)-5,'[1]ΣΤΟΙΧΕΙΑ ΕΤΟΥΣ 1'!$W$55,""))))))</f>
        <v>19228</v>
      </c>
    </row>
    <row r="4193" spans="1:4" x14ac:dyDescent="0.25">
      <c r="A4193" s="1" t="s">
        <v>23</v>
      </c>
      <c r="B4193" s="6" t="str">
        <f>IF(MAX([1]Βοηθητικό!$E$55:$J$55)-2=MAX([1]Βοηθητικό!$E$1:$J$1)-2,'[1]ΣΤΟΙΧΕΙΑ ΕΤΟΥΣ 4'!$X$55,IF(MAX([1]Βοηθητικό!$E$55:$J$55)-2=MAX([1]Βοηθητικό!$E$1:$J$1)-3,'[1]ΣΤΟΙΧΕΙΑ ΕΤΟΥΣ 3'!$X$55,IF(MAX([1]Βοηθητικό!$E$55:$J$55)-2=MAX([1]Βοηθητικό!$E$1:$J$1)-4,'[1]ΣΤΟΙΧΕΙΑ ΕΤΟΥΣ 2'!$X$55,IF(MAX([1]Βοηθητικό!$E$55:$J$55)-2=MAX([1]Βοηθητικό!$E$1:$J$1)-5,'[1]ΣΤΟΙΧΕΙΑ ΕΤΟΥΣ 1'!$X$55,""))))</f>
        <v/>
      </c>
      <c r="C4193" s="6">
        <f>IF(MAX([1]Βοηθητικό!$E$55:$J$55)-1=MAX([1]Βοηθητικό!$E$1:$J$1)-1,'[1]ΣΤΟΙΧΕΙΑ ΕΤΟΥΣ 5'!$X$55,IF(MAX([1]Βοηθητικό!$E$55:$J$55)-1=MAX([1]Βοηθητικό!$E$1:$J$1)-2,'[1]ΣΤΟΙΧΕΙΑ ΕΤΟΥΣ 4'!$X$55,IF(MAX([1]Βοηθητικό!$E$55:$J$55)-1=MAX([1]Βοηθητικό!$E$1:$J$1)-3,'[1]ΣΤΟΙΧΕΙΑ ΕΤΟΥΣ 3'!$X$55,IF(MAX([1]Βοηθητικό!$E$55:$J$55)-1=MAX([1]Βοηθητικό!$E$1:$J$1)-4,'[1]ΣΤΟΙΧΕΙΑ ΕΤΟΥΣ 2'!$X$55,IF(MAX([1]Βοηθητικό!$E$55:$J$55)-1=MAX([1]Βοηθητικό!$E$1:$J$1)-5,'[1]ΣΤΟΙΧΕΙΑ ΕΤΟΥΣ 1'!$X$55,"")))))</f>
        <v>6443</v>
      </c>
      <c r="D4193" s="7">
        <f>IF(MAX([1]Βοηθητικό!$E$55:$J$55)=MAX([1]Βοηθητικό!$E$1:$J$1),'[1]ΣΤΟΙΧΕΙΑ ΕΤΟΥΣ 6'!$X$55,IF(MAX([1]Βοηθητικό!$E$55:$J$55)=MAX([1]Βοηθητικό!$E$1:$J$1)-1,'[1]ΣΤΟΙΧΕΙΑ ΕΤΟΥΣ 5'!$X$55,IF(MAX([1]Βοηθητικό!$E$55:$J$55)=MAX([1]Βοηθητικό!$E$1:$J$1)-2,'[1]ΣΤΟΙΧΕΙΑ ΕΤΟΥΣ 4'!$X$55,IF(MAX([1]Βοηθητικό!$E$55:$J$55)=MAX([1]Βοηθητικό!$E$1:$J$1)-3,'[1]ΣΤΟΙΧΕΙΑ ΕΤΟΥΣ 3'!$X$55,IF(MAX([1]Βοηθητικό!$E$55:$J$55)=MAX([1]Βοηθητικό!$E$1:$J$1)-4,'[1]ΣΤΟΙΧΕΙΑ ΕΤΟΥΣ 2'!$X$55,IF(MAX([1]Βοηθητικό!$E$55:$J$55)=MAX([1]Βοηθητικό!$E$1:$J$1)-5,'[1]ΣΤΟΙΧΕΙΑ ΕΤΟΥΣ 1'!$X$55,""))))))</f>
        <v>143834</v>
      </c>
    </row>
    <row r="4194" spans="1:4" x14ac:dyDescent="0.25">
      <c r="A4194" s="1" t="s">
        <v>24</v>
      </c>
      <c r="B4194" s="6" t="str">
        <f>IF(MAX([1]Βοηθητικό!$E$55:$J$55)-2=MAX([1]Βοηθητικό!$E$1:$J$1)-2,'[1]ΣΤΟΙΧΕΙΑ ΕΤΟΥΣ 4'!$Y$55,IF(MAX([1]Βοηθητικό!$E$55:$J$55)-2=MAX([1]Βοηθητικό!$E$1:$J$1)-3,'[1]ΣΤΟΙΧΕΙΑ ΕΤΟΥΣ 3'!$Y$55,IF(MAX([1]Βοηθητικό!$E$55:$J$55)-2=MAX([1]Βοηθητικό!$E$1:$J$1)-4,'[1]ΣΤΟΙΧΕΙΑ ΕΤΟΥΣ 2'!$Y$55,IF(MAX([1]Βοηθητικό!$E$55:$J$55)-2=MAX([1]Βοηθητικό!$E$1:$J$1)-5,'[1]ΣΤΟΙΧΕΙΑ ΕΤΟΥΣ 1'!$Y$55,""))))</f>
        <v/>
      </c>
      <c r="C4194" s="6">
        <f>IF(MAX([1]Βοηθητικό!$E$55:$J$55)-1=MAX([1]Βοηθητικό!$E$1:$J$1)-1,'[1]ΣΤΟΙΧΕΙΑ ΕΤΟΥΣ 5'!$Y$55,IF(MAX([1]Βοηθητικό!$E$55:$J$55)-1=MAX([1]Βοηθητικό!$E$1:$J$1)-2,'[1]ΣΤΟΙΧΕΙΑ ΕΤΟΥΣ 4'!$Y$55,IF(MAX([1]Βοηθητικό!$E$55:$J$55)-1=MAX([1]Βοηθητικό!$E$1:$J$1)-3,'[1]ΣΤΟΙΧΕΙΑ ΕΤΟΥΣ 3'!$Y$55,IF(MAX([1]Βοηθητικό!$E$55:$J$55)-1=MAX([1]Βοηθητικό!$E$1:$J$1)-4,'[1]ΣΤΟΙΧΕΙΑ ΕΤΟΥΣ 2'!$Y$55,IF(MAX([1]Βοηθητικό!$E$55:$J$55)-1=MAX([1]Βοηθητικό!$E$1:$J$1)-5,'[1]ΣΤΟΙΧΕΙΑ ΕΤΟΥΣ 1'!$Y$55,"")))))</f>
        <v>451378</v>
      </c>
      <c r="D4194" s="7">
        <f>IF(MAX([1]Βοηθητικό!$E$55:$J$55)=MAX([1]Βοηθητικό!$E$1:$J$1),'[1]ΣΤΟΙΧΕΙΑ ΕΤΟΥΣ 6'!$Y$55,IF(MAX([1]Βοηθητικό!$E$55:$J$55)=MAX([1]Βοηθητικό!$E$1:$J$1)-1,'[1]ΣΤΟΙΧΕΙΑ ΕΤΟΥΣ 5'!$Y$55,IF(MAX([1]Βοηθητικό!$E$55:$J$55)=MAX([1]Βοηθητικό!$E$1:$J$1)-2,'[1]ΣΤΟΙΧΕΙΑ ΕΤΟΥΣ 4'!$Y$55,IF(MAX([1]Βοηθητικό!$E$55:$J$55)=MAX([1]Βοηθητικό!$E$1:$J$1)-3,'[1]ΣΤΟΙΧΕΙΑ ΕΤΟΥΣ 3'!$Y$55,IF(MAX([1]Βοηθητικό!$E$55:$J$55)=MAX([1]Βοηθητικό!$E$1:$J$1)-4,'[1]ΣΤΟΙΧΕΙΑ ΕΤΟΥΣ 2'!$Y$55,IF(MAX([1]Βοηθητικό!$E$55:$J$55)=MAX([1]Βοηθητικό!$E$1:$J$1)-5,'[1]ΣΤΟΙΧΕΙΑ ΕΤΟΥΣ 1'!$Y$55,""))))))</f>
        <v>218070</v>
      </c>
    </row>
    <row r="4195" spans="1:4" x14ac:dyDescent="0.25">
      <c r="A4195" s="1" t="s">
        <v>25</v>
      </c>
      <c r="B4195" s="6" t="str">
        <f>IF(MAX([1]Βοηθητικό!$E$55:$J$55)-2=MAX([1]Βοηθητικό!$E$1:$J$1)-2,'[1]ΣΤΟΙΧΕΙΑ ΕΤΟΥΣ 4'!$Z$55,IF(MAX([1]Βοηθητικό!$E$55:$J$55)-2=MAX([1]Βοηθητικό!$E$1:$J$1)-3,'[1]ΣΤΟΙΧΕΙΑ ΕΤΟΥΣ 3'!$Z$55,IF(MAX([1]Βοηθητικό!$E$55:$J$55)-2=MAX([1]Βοηθητικό!$E$1:$J$1)-4,'[1]ΣΤΟΙΧΕΙΑ ΕΤΟΥΣ 2'!$Z$55,IF(MAX([1]Βοηθητικό!$E$55:$J$55)-2=MAX([1]Βοηθητικό!$E$1:$J$1)-5,'[1]ΣΤΟΙΧΕΙΑ ΕΤΟΥΣ 1'!$Z$55,""))))</f>
        <v/>
      </c>
      <c r="C4195" s="6">
        <f>IF(MAX([1]Βοηθητικό!$E$55:$J$55)-1=MAX([1]Βοηθητικό!$E$1:$J$1)-1,'[1]ΣΤΟΙΧΕΙΑ ΕΤΟΥΣ 5'!$Z$55,IF(MAX([1]Βοηθητικό!$E$55:$J$55)-1=MAX([1]Βοηθητικό!$E$1:$J$1)-2,'[1]ΣΤΟΙΧΕΙΑ ΕΤΟΥΣ 4'!$Z$55,IF(MAX([1]Βοηθητικό!$E$55:$J$55)-1=MAX([1]Βοηθητικό!$E$1:$J$1)-3,'[1]ΣΤΟΙΧΕΙΑ ΕΤΟΥΣ 3'!$Z$55,IF(MAX([1]Βοηθητικό!$E$55:$J$55)-1=MAX([1]Βοηθητικό!$E$1:$J$1)-4,'[1]ΣΤΟΙΧΕΙΑ ΕΤΟΥΣ 2'!$Z$55,IF(MAX([1]Βοηθητικό!$E$55:$J$55)-1=MAX([1]Βοηθητικό!$E$1:$J$1)-5,'[1]ΣΤΟΙΧΕΙΑ ΕΤΟΥΣ 1'!$Z$55,"")))))</f>
        <v>1417191</v>
      </c>
      <c r="D4195" s="7">
        <f>IF(MAX([1]Βοηθητικό!$E$55:$J$55)=MAX([1]Βοηθητικό!$E$1:$J$1),'[1]ΣΤΟΙΧΕΙΑ ΕΤΟΥΣ 6'!$Z$55,IF(MAX([1]Βοηθητικό!$E$55:$J$55)=MAX([1]Βοηθητικό!$E$1:$J$1)-1,'[1]ΣΤΟΙΧΕΙΑ ΕΤΟΥΣ 5'!$Z$55,IF(MAX([1]Βοηθητικό!$E$55:$J$55)=MAX([1]Βοηθητικό!$E$1:$J$1)-2,'[1]ΣΤΟΙΧΕΙΑ ΕΤΟΥΣ 4'!$Z$55,IF(MAX([1]Βοηθητικό!$E$55:$J$55)=MAX([1]Βοηθητικό!$E$1:$J$1)-3,'[1]ΣΤΟΙΧΕΙΑ ΕΤΟΥΣ 3'!$Z$55,IF(MAX([1]Βοηθητικό!$E$55:$J$55)=MAX([1]Βοηθητικό!$E$1:$J$1)-4,'[1]ΣΤΟΙΧΕΙΑ ΕΤΟΥΣ 2'!$Z$55,IF(MAX([1]Βοηθητικό!$E$55:$J$55)=MAX([1]Βοηθητικό!$E$1:$J$1)-5,'[1]ΣΤΟΙΧΕΙΑ ΕΤΟΥΣ 1'!$Z$55,""))))))</f>
        <v>1451441</v>
      </c>
    </row>
    <row r="4196" spans="1:4" x14ac:dyDescent="0.25">
      <c r="A4196" s="1"/>
      <c r="B4196" s="8"/>
      <c r="C4196" s="18"/>
      <c r="D4196" s="9"/>
    </row>
    <row r="4197" spans="1:4" x14ac:dyDescent="0.25">
      <c r="A4197" s="3" t="s">
        <v>186</v>
      </c>
      <c r="B4197" s="8"/>
      <c r="C4197" s="18"/>
      <c r="D4197" s="9"/>
    </row>
    <row r="4198" spans="1:4" x14ac:dyDescent="0.25">
      <c r="A4198" s="1" t="s">
        <v>26</v>
      </c>
      <c r="B4198" s="6" t="str">
        <f>IF(MAX([1]Βοηθητικό!$E$55:$J$55)-2=MAX([1]Βοηθητικό!$E$1:$J$1)-2,'[1]ΣΤΟΙΧΕΙΑ ΕΤΟΥΣ 4'!$AA$55,IF(MAX([1]Βοηθητικό!$E$55:$J$55)-2=MAX([1]Βοηθητικό!$E$1:$J$1)-3,'[1]ΣΤΟΙΧΕΙΑ ΕΤΟΥΣ 3'!$AA$55,IF(MAX([1]Βοηθητικό!$E$55:$J$55)-2=MAX([1]Βοηθητικό!$E$1:$J$1)-4,'[1]ΣΤΟΙΧΕΙΑ ΕΤΟΥΣ 2'!$AA$55,IF(MAX([1]Βοηθητικό!$E$55:$J$55)-2=MAX([1]Βοηθητικό!$E$1:$J$1)-5,'[1]ΣΤΟΙΧΕΙΑ ΕΤΟΥΣ 1'!$AA$55,""))))</f>
        <v/>
      </c>
      <c r="C4198" s="6">
        <f>IF(MAX([1]Βοηθητικό!$E$55:$J$55)-1=MAX([1]Βοηθητικό!$E$1:$J$1)-1,'[1]ΣΤΟΙΧΕΙΑ ΕΤΟΥΣ 5'!$AA$55,IF(MAX([1]Βοηθητικό!$E$55:$J$55)-1=MAX([1]Βοηθητικό!$E$1:$J$1)-2,'[1]ΣΤΟΙΧΕΙΑ ΕΤΟΥΣ 4'!$AA$55,IF(MAX([1]Βοηθητικό!$E$55:$J$55)-1=MAX([1]Βοηθητικό!$E$1:$J$1)-3,'[1]ΣΤΟΙΧΕΙΑ ΕΤΟΥΣ 3'!$AA$55,IF(MAX([1]Βοηθητικό!$E$55:$J$55)-1=MAX([1]Βοηθητικό!$E$1:$J$1)-4,'[1]ΣΤΟΙΧΕΙΑ ΕΤΟΥΣ 2'!$AA$55,IF(MAX([1]Βοηθητικό!$E$55:$J$55)-1=MAX([1]Βοηθητικό!$E$1:$J$1)-5,'[1]ΣΤΟΙΧΕΙΑ ΕΤΟΥΣ 1'!$AA$55,"")))))</f>
        <v>335244</v>
      </c>
      <c r="D4198" s="7">
        <f>IF(MAX([1]Βοηθητικό!$E$55:$J$55)=MAX([1]Βοηθητικό!$E$1:$J$1),'[1]ΣΤΟΙΧΕΙΑ ΕΤΟΥΣ 6'!$AA$55,IF(MAX([1]Βοηθητικό!$E$55:$J$55)=MAX([1]Βοηθητικό!$E$1:$J$1)-1,'[1]ΣΤΟΙΧΕΙΑ ΕΤΟΥΣ 5'!$AA$55,IF(MAX([1]Βοηθητικό!$E$55:$J$55)=MAX([1]Βοηθητικό!$E$1:$J$1)-2,'[1]ΣΤΟΙΧΕΙΑ ΕΤΟΥΣ 4'!$AA$55,IF(MAX([1]Βοηθητικό!$E$55:$J$55)=MAX([1]Βοηθητικό!$E$1:$J$1)-3,'[1]ΣΤΟΙΧΕΙΑ ΕΤΟΥΣ 3'!$AA$55,IF(MAX([1]Βοηθητικό!$E$55:$J$55)=MAX([1]Βοηθητικό!$E$1:$J$1)-4,'[1]ΣΤΟΙΧΕΙΑ ΕΤΟΥΣ 2'!$AA$55,IF(MAX([1]Βοηθητικό!$E$55:$J$55)=MAX([1]Βοηθητικό!$E$1:$J$1)-5,'[1]ΣΤΟΙΧΕΙΑ ΕΤΟΥΣ 1'!$AA$55,""))))))</f>
        <v>455671</v>
      </c>
    </row>
    <row r="4199" spans="1:4" x14ac:dyDescent="0.25">
      <c r="A4199" s="1" t="s">
        <v>27</v>
      </c>
      <c r="B4199" s="6" t="str">
        <f>IF(MAX([1]Βοηθητικό!$E$55:$J$55)-2=MAX([1]Βοηθητικό!$E$1:$J$1)-2,'[1]ΣΤΟΙΧΕΙΑ ΕΤΟΥΣ 4'!$AB$55,IF(MAX([1]Βοηθητικό!$E$55:$J$55)-2=MAX([1]Βοηθητικό!$E$1:$J$1)-3,'[1]ΣΤΟΙΧΕΙΑ ΕΤΟΥΣ 3'!$AB$55,IF(MAX([1]Βοηθητικό!$E$55:$J$55)-2=MAX([1]Βοηθητικό!$E$1:$J$1)-4,'[1]ΣΤΟΙΧΕΙΑ ΕΤΟΥΣ 2'!$AB$55,IF(MAX([1]Βοηθητικό!$E$55:$J$55)-2=MAX([1]Βοηθητικό!$E$1:$J$1)-5,'[1]ΣΤΟΙΧΕΙΑ ΕΤΟΥΣ 1'!$AB$55,""))))</f>
        <v/>
      </c>
      <c r="C4199" s="6">
        <f>IF(MAX([1]Βοηθητικό!$E$55:$J$55)-1=MAX([1]Βοηθητικό!$E$1:$J$1)-1,'[1]ΣΤΟΙΧΕΙΑ ΕΤΟΥΣ 5'!$AB$55,IF(MAX([1]Βοηθητικό!$E$55:$J$55)-1=MAX([1]Βοηθητικό!$E$1:$J$1)-2,'[1]ΣΤΟΙΧΕΙΑ ΕΤΟΥΣ 4'!$AB$55,IF(MAX([1]Βοηθητικό!$E$55:$J$55)-1=MAX([1]Βοηθητικό!$E$1:$J$1)-3,'[1]ΣΤΟΙΧΕΙΑ ΕΤΟΥΣ 3'!$AB$55,IF(MAX([1]Βοηθητικό!$E$55:$J$55)-1=MAX([1]Βοηθητικό!$E$1:$J$1)-4,'[1]ΣΤΟΙΧΕΙΑ ΕΤΟΥΣ 2'!$AB$55,IF(MAX([1]Βοηθητικό!$E$55:$J$55)-1=MAX([1]Βοηθητικό!$E$1:$J$1)-5,'[1]ΣΤΟΙΧΕΙΑ ΕΤΟΥΣ 1'!$AB$55,"")))))</f>
        <v>188707</v>
      </c>
      <c r="D4199" s="7">
        <f>IF(MAX([1]Βοηθητικό!$E$55:$J$55)=MAX([1]Βοηθητικό!$E$1:$J$1),'[1]ΣΤΟΙΧΕΙΑ ΕΤΟΥΣ 6'!$AB$55,IF(MAX([1]Βοηθητικό!$E$55:$J$55)=MAX([1]Βοηθητικό!$E$1:$J$1)-1,'[1]ΣΤΟΙΧΕΙΑ ΕΤΟΥΣ 5'!$AB$55,IF(MAX([1]Βοηθητικό!$E$55:$J$55)=MAX([1]Βοηθητικό!$E$1:$J$1)-2,'[1]ΣΤΟΙΧΕΙΑ ΕΤΟΥΣ 4'!$AB$55,IF(MAX([1]Βοηθητικό!$E$55:$J$55)=MAX([1]Βοηθητικό!$E$1:$J$1)-3,'[1]ΣΤΟΙΧΕΙΑ ΕΤΟΥΣ 3'!$AB$55,IF(MAX([1]Βοηθητικό!$E$55:$J$55)=MAX([1]Βοηθητικό!$E$1:$J$1)-4,'[1]ΣΤΟΙΧΕΙΑ ΕΤΟΥΣ 2'!$AB$55,IF(MAX([1]Βοηθητικό!$E$55:$J$55)=MAX([1]Βοηθητικό!$E$1:$J$1)-5,'[1]ΣΤΟΙΧΕΙΑ ΕΤΟΥΣ 1'!$AB$55,""))))))</f>
        <v>188707</v>
      </c>
    </row>
    <row r="4200" spans="1:4" x14ac:dyDescent="0.25">
      <c r="A4200" s="1" t="s">
        <v>28</v>
      </c>
      <c r="B4200" s="6" t="str">
        <f>IF(MAX([1]Βοηθητικό!$E$55:$J$55)-2=MAX([1]Βοηθητικό!$E$1:$J$1)-2,'[1]ΣΤΟΙΧΕΙΑ ΕΤΟΥΣ 4'!$AC$55,IF(MAX([1]Βοηθητικό!$E$55:$J$55)-2=MAX([1]Βοηθητικό!$E$1:$J$1)-3,'[1]ΣΤΟΙΧΕΙΑ ΕΤΟΥΣ 3'!$AC$55,IF(MAX([1]Βοηθητικό!$E$55:$J$55)-2=MAX([1]Βοηθητικό!$E$1:$J$1)-4,'[1]ΣΤΟΙΧΕΙΑ ΕΤΟΥΣ 2'!$AC$55,IF(MAX([1]Βοηθητικό!$E$55:$J$55)-2=MAX([1]Βοηθητικό!$E$1:$J$1)-5,'[1]ΣΤΟΙΧΕΙΑ ΕΤΟΥΣ 1'!$AC$55,""))))</f>
        <v/>
      </c>
      <c r="C4200" s="6">
        <f>IF(MAX([1]Βοηθητικό!$E$55:$J$55)-1=MAX([1]Βοηθητικό!$E$1:$J$1)-1,'[1]ΣΤΟΙΧΕΙΑ ΕΤΟΥΣ 5'!$AC$55,IF(MAX([1]Βοηθητικό!$E$55:$J$55)-1=MAX([1]Βοηθητικό!$E$1:$J$1)-2,'[1]ΣΤΟΙΧΕΙΑ ΕΤΟΥΣ 4'!$AC$55,IF(MAX([1]Βοηθητικό!$E$55:$J$55)-1=MAX([1]Βοηθητικό!$E$1:$J$1)-3,'[1]ΣΤΟΙΧΕΙΑ ΕΤΟΥΣ 3'!$AC$55,IF(MAX([1]Βοηθητικό!$E$55:$J$55)-1=MAX([1]Βοηθητικό!$E$1:$J$1)-4,'[1]ΣΤΟΙΧΕΙΑ ΕΤΟΥΣ 2'!$AC$55,IF(MAX([1]Βοηθητικό!$E$55:$J$55)-1=MAX([1]Βοηθητικό!$E$1:$J$1)-5,'[1]ΣΤΟΙΧΕΙΑ ΕΤΟΥΣ 1'!$AC$55,"")))))</f>
        <v>0</v>
      </c>
      <c r="D4200" s="7">
        <f>IF(MAX([1]Βοηθητικό!$E$55:$J$55)=MAX([1]Βοηθητικό!$E$1:$J$1),'[1]ΣΤΟΙΧΕΙΑ ΕΤΟΥΣ 6'!$AC$55,IF(MAX([1]Βοηθητικό!$E$55:$J$55)=MAX([1]Βοηθητικό!$E$1:$J$1)-1,'[1]ΣΤΟΙΧΕΙΑ ΕΤΟΥΣ 5'!$AC$55,IF(MAX([1]Βοηθητικό!$E$55:$J$55)=MAX([1]Βοηθητικό!$E$1:$J$1)-2,'[1]ΣΤΟΙΧΕΙΑ ΕΤΟΥΣ 4'!$AC$55,IF(MAX([1]Βοηθητικό!$E$55:$J$55)=MAX([1]Βοηθητικό!$E$1:$J$1)-3,'[1]ΣΤΟΙΧΕΙΑ ΕΤΟΥΣ 3'!$AC$55,IF(MAX([1]Βοηθητικό!$E$55:$J$55)=MAX([1]Βοηθητικό!$E$1:$J$1)-4,'[1]ΣΤΟΙΧΕΙΑ ΕΤΟΥΣ 2'!$AC$55,IF(MAX([1]Βοηθητικό!$E$55:$J$55)=MAX([1]Βοηθητικό!$E$1:$J$1)-5,'[1]ΣΤΟΙΧΕΙΑ ΕΤΟΥΣ 1'!$AC$55,""))))))</f>
        <v>0</v>
      </c>
    </row>
    <row r="4201" spans="1:4" x14ac:dyDescent="0.25">
      <c r="A4201" s="1" t="s">
        <v>29</v>
      </c>
      <c r="B4201" s="6" t="str">
        <f>IF(MAX([1]Βοηθητικό!$E$55:$J$55)-2=MAX([1]Βοηθητικό!$E$1:$J$1)-2,'[1]ΣΤΟΙΧΕΙΑ ΕΤΟΥΣ 4'!$AD$55,IF(MAX([1]Βοηθητικό!$E$55:$J$55)-2=MAX([1]Βοηθητικό!$E$1:$J$1)-3,'[1]ΣΤΟΙΧΕΙΑ ΕΤΟΥΣ 3'!$AD$55,IF(MAX([1]Βοηθητικό!$E$55:$J$55)-2=MAX([1]Βοηθητικό!$E$1:$J$1)-4,'[1]ΣΤΟΙΧΕΙΑ ΕΤΟΥΣ 2'!$AD$55,IF(MAX([1]Βοηθητικό!$E$55:$J$55)-2=MAX([1]Βοηθητικό!$E$1:$J$1)-5,'[1]ΣΤΟΙΧΕΙΑ ΕΤΟΥΣ 1'!$AD$55,""))))</f>
        <v/>
      </c>
      <c r="C4201" s="6">
        <f>IF(MAX([1]Βοηθητικό!$E$55:$J$55)-1=MAX([1]Βοηθητικό!$E$1:$J$1)-1,'[1]ΣΤΟΙΧΕΙΑ ΕΤΟΥΣ 5'!$AD$55,IF(MAX([1]Βοηθητικό!$E$55:$J$55)-1=MAX([1]Βοηθητικό!$E$1:$J$1)-2,'[1]ΣΤΟΙΧΕΙΑ ΕΤΟΥΣ 4'!$AD$55,IF(MAX([1]Βοηθητικό!$E$55:$J$55)-1=MAX([1]Βοηθητικό!$E$1:$J$1)-3,'[1]ΣΤΟΙΧΕΙΑ ΕΤΟΥΣ 3'!$AD$55,IF(MAX([1]Βοηθητικό!$E$55:$J$55)-1=MAX([1]Βοηθητικό!$E$1:$J$1)-4,'[1]ΣΤΟΙΧΕΙΑ ΕΤΟΥΣ 2'!$AD$55,IF(MAX([1]Βοηθητικό!$E$55:$J$55)-1=MAX([1]Βοηθητικό!$E$1:$J$1)-5,'[1]ΣΤΟΙΧΕΙΑ ΕΤΟΥΣ 1'!$AD$55,"")))))</f>
        <v>146538</v>
      </c>
      <c r="D4201" s="7">
        <f>IF(MAX([1]Βοηθητικό!$E$55:$J$55)=MAX([1]Βοηθητικό!$E$1:$J$1),'[1]ΣΤΟΙΧΕΙΑ ΕΤΟΥΣ 6'!$AD$55,IF(MAX([1]Βοηθητικό!$E$55:$J$55)=MAX([1]Βοηθητικό!$E$1:$J$1)-1,'[1]ΣΤΟΙΧΕΙΑ ΕΤΟΥΣ 5'!$AD$55,IF(MAX([1]Βοηθητικό!$E$55:$J$55)=MAX([1]Βοηθητικό!$E$1:$J$1)-2,'[1]ΣΤΟΙΧΕΙΑ ΕΤΟΥΣ 4'!$AD$55,IF(MAX([1]Βοηθητικό!$E$55:$J$55)=MAX([1]Βοηθητικό!$E$1:$J$1)-3,'[1]ΣΤΟΙΧΕΙΑ ΕΤΟΥΣ 3'!$AD$55,IF(MAX([1]Βοηθητικό!$E$55:$J$55)=MAX([1]Βοηθητικό!$E$1:$J$1)-4,'[1]ΣΤΟΙΧΕΙΑ ΕΤΟΥΣ 2'!$AD$55,IF(MAX([1]Βοηθητικό!$E$55:$J$55)=MAX([1]Βοηθητικό!$E$1:$J$1)-5,'[1]ΣΤΟΙΧΕΙΑ ΕΤΟΥΣ 1'!$AD$55,""))))))</f>
        <v>266964</v>
      </c>
    </row>
    <row r="4202" spans="1:4" x14ac:dyDescent="0.25">
      <c r="A4202" s="1" t="s">
        <v>30</v>
      </c>
      <c r="B4202" s="6" t="str">
        <f>IF(MAX([1]Βοηθητικό!$E$55:$J$55)-2=MAX([1]Βοηθητικό!$E$1:$J$1)-2,'[1]ΣΤΟΙΧΕΙΑ ΕΤΟΥΣ 4'!$AE$55,IF(MAX([1]Βοηθητικό!$E$55:$J$55)-2=MAX([1]Βοηθητικό!$E$1:$J$1)-3,'[1]ΣΤΟΙΧΕΙΑ ΕΤΟΥΣ 3'!$AE$55,IF(MAX([1]Βοηθητικό!$E$55:$J$55)-2=MAX([1]Βοηθητικό!$E$1:$J$1)-4,'[1]ΣΤΟΙΧΕΙΑ ΕΤΟΥΣ 2'!$AE$55,IF(MAX([1]Βοηθητικό!$E$55:$J$55)-2=MAX([1]Βοηθητικό!$E$1:$J$1)-5,'[1]ΣΤΟΙΧΕΙΑ ΕΤΟΥΣ 1'!$AE$55,""))))</f>
        <v/>
      </c>
      <c r="C4202" s="6">
        <f>IF(MAX([1]Βοηθητικό!$E$55:$J$55)-1=MAX([1]Βοηθητικό!$E$1:$J$1)-1,'[1]ΣΤΟΙΧΕΙΑ ΕΤΟΥΣ 5'!$AE$55,IF(MAX([1]Βοηθητικό!$E$55:$J$55)-1=MAX([1]Βοηθητικό!$E$1:$J$1)-2,'[1]ΣΤΟΙΧΕΙΑ ΕΤΟΥΣ 4'!$AE$55,IF(MAX([1]Βοηθητικό!$E$55:$J$55)-1=MAX([1]Βοηθητικό!$E$1:$J$1)-3,'[1]ΣΤΟΙΧΕΙΑ ΕΤΟΥΣ 3'!$AE$55,IF(MAX([1]Βοηθητικό!$E$55:$J$55)-1=MAX([1]Βοηθητικό!$E$1:$J$1)-4,'[1]ΣΤΟΙΧΕΙΑ ΕΤΟΥΣ 2'!$AE$55,IF(MAX([1]Βοηθητικό!$E$55:$J$55)-1=MAX([1]Βοηθητικό!$E$1:$J$1)-5,'[1]ΣΤΟΙΧΕΙΑ ΕΤΟΥΣ 1'!$AE$55,"")))))</f>
        <v>27290</v>
      </c>
      <c r="D4202" s="7">
        <f>IF(MAX([1]Βοηθητικό!$E$55:$J$55)=MAX([1]Βοηθητικό!$E$1:$J$1),'[1]ΣΤΟΙΧΕΙΑ ΕΤΟΥΣ 6'!$AE$55,IF(MAX([1]Βοηθητικό!$E$55:$J$55)=MAX([1]Βοηθητικό!$E$1:$J$1)-1,'[1]ΣΤΟΙΧΕΙΑ ΕΤΟΥΣ 5'!$AE$55,IF(MAX([1]Βοηθητικό!$E$55:$J$55)=MAX([1]Βοηθητικό!$E$1:$J$1)-2,'[1]ΣΤΟΙΧΕΙΑ ΕΤΟΥΣ 4'!$AE$55,IF(MAX([1]Βοηθητικό!$E$55:$J$55)=MAX([1]Βοηθητικό!$E$1:$J$1)-3,'[1]ΣΤΟΙΧΕΙΑ ΕΤΟΥΣ 3'!$AE$55,IF(MAX([1]Βοηθητικό!$E$55:$J$55)=MAX([1]Βοηθητικό!$E$1:$J$1)-4,'[1]ΣΤΟΙΧΕΙΑ ΕΤΟΥΣ 2'!$AE$55,IF(MAX([1]Βοηθητικό!$E$55:$J$55)=MAX([1]Βοηθητικό!$E$1:$J$1)-5,'[1]ΣΤΟΙΧΕΙΑ ΕΤΟΥΣ 1'!$AE$55,""))))))</f>
        <v>17253</v>
      </c>
    </row>
    <row r="4203" spans="1:4" x14ac:dyDescent="0.25">
      <c r="A4203" s="1" t="s">
        <v>61</v>
      </c>
      <c r="B4203" s="6" t="str">
        <f>IF(MAX([1]Βοηθητικό!$E$55:$J$55)-2=MAX([1]Βοηθητικό!$E$1:$J$1)-2,'[1]ΣΤΟΙΧΕΙΑ ΕΤΟΥΣ 4'!$BJ$55,IF(MAX([1]Βοηθητικό!$E$55:$J$55)-2=MAX([1]Βοηθητικό!$E$1:$J$1)-3,'[1]ΣΤΟΙΧΕΙΑ ΕΤΟΥΣ 3'!$BJ$55,IF(MAX([1]Βοηθητικό!$E$55:$J$55)-2=MAX([1]Βοηθητικό!$E$1:$J$1)-4,'[1]ΣΤΟΙΧΕΙΑ ΕΤΟΥΣ 2'!$BJ$55,IF(MAX([1]Βοηθητικό!$E$55:$J$55)-2=MAX([1]Βοηθητικό!$E$1:$J$1)-5,'[1]ΣΤΟΙΧΕΙΑ ΕΤΟΥΣ 1'!$BJ$55,""))))</f>
        <v/>
      </c>
      <c r="C4203" s="6">
        <f>IF(MAX([1]Βοηθητικό!$E$55:$J$55)-1=MAX([1]Βοηθητικό!$E$1:$J$1)-1,'[1]ΣΤΟΙΧΕΙΑ ΕΤΟΥΣ 5'!$BJ$55,IF(MAX([1]Βοηθητικό!$E$55:$J$55)-1=MAX([1]Βοηθητικό!$E$1:$J$1)-2,'[1]ΣΤΟΙΧΕΙΑ ΕΤΟΥΣ 4'!$BJ$55,IF(MAX([1]Βοηθητικό!$E$55:$J$55)-1=MAX([1]Βοηθητικό!$E$1:$J$1)-3,'[1]ΣΤΟΙΧΕΙΑ ΕΤΟΥΣ 3'!$BJ$55,IF(MAX([1]Βοηθητικό!$E$55:$J$55)-1=MAX([1]Βοηθητικό!$E$1:$J$1)-4,'[1]ΣΤΟΙΧΕΙΑ ΕΤΟΥΣ 2'!$BJ$55,IF(MAX([1]Βοηθητικό!$E$55:$J$55)-1=MAX([1]Βοηθητικό!$E$1:$J$1)-5,'[1]ΣΤΟΙΧΕΙΑ ΕΤΟΥΣ 1'!$BJ$55,"")))))</f>
        <v>27290</v>
      </c>
      <c r="D4203" s="7">
        <f>IF(MAX([1]Βοηθητικό!$E$55:$J$55)=MAX([1]Βοηθητικό!$E$1:$J$1),'[1]ΣΤΟΙΧΕΙΑ ΕΤΟΥΣ 6'!$BJ$55,IF(MAX([1]Βοηθητικό!$E$55:$J$55)=MAX([1]Βοηθητικό!$E$1:$J$1)-1,'[1]ΣΤΟΙΧΕΙΑ ΕΤΟΥΣ 5'!$BJ$55,IF(MAX([1]Βοηθητικό!$E$55:$J$55)=MAX([1]Βοηθητικό!$E$1:$J$1)-2,'[1]ΣΤΟΙΧΕΙΑ ΕΤΟΥΣ 4'!$BJ$55,IF(MAX([1]Βοηθητικό!$E$55:$J$55)=MAX([1]Βοηθητικό!$E$1:$J$1)-3,'[1]ΣΤΟΙΧΕΙΑ ΕΤΟΥΣ 3'!$BJ$55,IF(MAX([1]Βοηθητικό!$E$55:$J$55)=MAX([1]Βοηθητικό!$E$1:$J$1)-4,'[1]ΣΤΟΙΧΕΙΑ ΕΤΟΥΣ 2'!$BJ$55,IF(MAX([1]Βοηθητικό!$E$55:$J$55)=MAX([1]Βοηθητικό!$E$1:$J$1)-5,'[1]ΣΤΟΙΧΕΙΑ ΕΤΟΥΣ 1'!$BJ$55,""))))))</f>
        <v>17253</v>
      </c>
    </row>
    <row r="4204" spans="1:4" x14ac:dyDescent="0.25">
      <c r="A4204" s="1" t="s">
        <v>62</v>
      </c>
      <c r="B4204" s="6" t="str">
        <f>IF(MAX([1]Βοηθητικό!$E$55:$J$55)-2=MAX([1]Βοηθητικό!$E$1:$J$1)-2,'[1]ΣΤΟΙΧΕΙΑ ΕΤΟΥΣ 4'!$BK$55,IF(MAX([1]Βοηθητικό!$E$55:$J$55)-2=MAX([1]Βοηθητικό!$E$1:$J$1)-3,'[1]ΣΤΟΙΧΕΙΑ ΕΤΟΥΣ 3'!$BK$55,IF(MAX([1]Βοηθητικό!$E$55:$J$55)-2=MAX([1]Βοηθητικό!$E$1:$J$1)-4,'[1]ΣΤΟΙΧΕΙΑ ΕΤΟΥΣ 2'!$BK$55,IF(MAX([1]Βοηθητικό!$E$55:$J$55)-2=MAX([1]Βοηθητικό!$E$1:$J$1)-5,'[1]ΣΤΟΙΧΕΙΑ ΕΤΟΥΣ 1'!$BK$55,""))))</f>
        <v/>
      </c>
      <c r="C4204" s="6">
        <f>IF(MAX([1]Βοηθητικό!$E$55:$J$55)-1=MAX([1]Βοηθητικό!$E$1:$J$1)-1,'[1]ΣΤΟΙΧΕΙΑ ΕΤΟΥΣ 5'!$BK$55,IF(MAX([1]Βοηθητικό!$E$55:$J$55)-1=MAX([1]Βοηθητικό!$E$1:$J$1)-2,'[1]ΣΤΟΙΧΕΙΑ ΕΤΟΥΣ 4'!$BK$55,IF(MAX([1]Βοηθητικό!$E$55:$J$55)-1=MAX([1]Βοηθητικό!$E$1:$J$1)-3,'[1]ΣΤΟΙΧΕΙΑ ΕΤΟΥΣ 3'!$BK$55,IF(MAX([1]Βοηθητικό!$E$55:$J$55)-1=MAX([1]Βοηθητικό!$E$1:$J$1)-4,'[1]ΣΤΟΙΧΕΙΑ ΕΤΟΥΣ 2'!$BK$55,IF(MAX([1]Βοηθητικό!$E$55:$J$55)-1=MAX([1]Βοηθητικό!$E$1:$J$1)-5,'[1]ΣΤΟΙΧΕΙΑ ΕΤΟΥΣ 1'!$BK$55,"")))))</f>
        <v>0</v>
      </c>
      <c r="D4204" s="7">
        <f>IF(MAX([1]Βοηθητικό!$E$55:$J$55)=MAX([1]Βοηθητικό!$E$1:$J$1),'[1]ΣΤΟΙΧΕΙΑ ΕΤΟΥΣ 6'!$BK$55,IF(MAX([1]Βοηθητικό!$E$55:$J$55)=MAX([1]Βοηθητικό!$E$1:$J$1)-1,'[1]ΣΤΟΙΧΕΙΑ ΕΤΟΥΣ 5'!$BK$55,IF(MAX([1]Βοηθητικό!$E$55:$J$55)=MAX([1]Βοηθητικό!$E$1:$J$1)-2,'[1]ΣΤΟΙΧΕΙΑ ΕΤΟΥΣ 4'!$BK$55,IF(MAX([1]Βοηθητικό!$E$55:$J$55)=MAX([1]Βοηθητικό!$E$1:$J$1)-3,'[1]ΣΤΟΙΧΕΙΑ ΕΤΟΥΣ 3'!$BK$55,IF(MAX([1]Βοηθητικό!$E$55:$J$55)=MAX([1]Βοηθητικό!$E$1:$J$1)-4,'[1]ΣΤΟΙΧΕΙΑ ΕΤΟΥΣ 2'!$BK$55,IF(MAX([1]Βοηθητικό!$E$55:$J$55)=MAX([1]Βοηθητικό!$E$1:$J$1)-5,'[1]ΣΤΟΙΧΕΙΑ ΕΤΟΥΣ 1'!$BK$55,""))))))</f>
        <v>0</v>
      </c>
    </row>
    <row r="4205" spans="1:4" x14ac:dyDescent="0.25">
      <c r="A4205" s="1" t="s">
        <v>31</v>
      </c>
      <c r="B4205" s="6" t="str">
        <f>IF(MAX([1]Βοηθητικό!$E$55:$J$55)-2=MAX([1]Βοηθητικό!$E$1:$J$1)-2,'[1]ΣΤΟΙΧΕΙΑ ΕΤΟΥΣ 4'!$AF$55,IF(MAX([1]Βοηθητικό!$E$55:$J$55)-2=MAX([1]Βοηθητικό!$E$1:$J$1)-3,'[1]ΣΤΟΙΧΕΙΑ ΕΤΟΥΣ 3'!$AF$55,IF(MAX([1]Βοηθητικό!$E$55:$J$55)-2=MAX([1]Βοηθητικό!$E$1:$J$1)-4,'[1]ΣΤΟΙΧΕΙΑ ΕΤΟΥΣ 2'!$AF$55,IF(MAX([1]Βοηθητικό!$E$55:$J$55)-2=MAX([1]Βοηθητικό!$E$1:$J$1)-5,'[1]ΣΤΟΙΧΕΙΑ ΕΤΟΥΣ 1'!$AF$55,""))))</f>
        <v/>
      </c>
      <c r="C4205" s="6">
        <f>IF(MAX([1]Βοηθητικό!$E$55:$J$55)-1=MAX([1]Βοηθητικό!$E$1:$J$1)-1,'[1]ΣΤΟΙΧΕΙΑ ΕΤΟΥΣ 5'!$AF$55,IF(MAX([1]Βοηθητικό!$E$55:$J$55)-1=MAX([1]Βοηθητικό!$E$1:$J$1)-2,'[1]ΣΤΟΙΧΕΙΑ ΕΤΟΥΣ 4'!$AF$55,IF(MAX([1]Βοηθητικό!$E$55:$J$55)-1=MAX([1]Βοηθητικό!$E$1:$J$1)-3,'[1]ΣΤΟΙΧΕΙΑ ΕΤΟΥΣ 3'!$AF$55,IF(MAX([1]Βοηθητικό!$E$55:$J$55)-1=MAX([1]Βοηθητικό!$E$1:$J$1)-4,'[1]ΣΤΟΙΧΕΙΑ ΕΤΟΥΣ 2'!$AF$55,IF(MAX([1]Βοηθητικό!$E$55:$J$55)-1=MAX([1]Βοηθητικό!$E$1:$J$1)-5,'[1]ΣΤΟΙΧΕΙΑ ΕΤΟΥΣ 1'!$AF$55,"")))))</f>
        <v>1054656</v>
      </c>
      <c r="D4205" s="7">
        <f>IF(MAX([1]Βοηθητικό!$E$55:$J$55)=MAX([1]Βοηθητικό!$E$1:$J$1),'[1]ΣΤΟΙΧΕΙΑ ΕΤΟΥΣ 6'!$AF$55,IF(MAX([1]Βοηθητικό!$E$55:$J$55)=MAX([1]Βοηθητικό!$E$1:$J$1)-1,'[1]ΣΤΟΙΧΕΙΑ ΕΤΟΥΣ 5'!$AF$55,IF(MAX([1]Βοηθητικό!$E$55:$J$55)=MAX([1]Βοηθητικό!$E$1:$J$1)-2,'[1]ΣΤΟΙΧΕΙΑ ΕΤΟΥΣ 4'!$AF$55,IF(MAX([1]Βοηθητικό!$E$55:$J$55)=MAX([1]Βοηθητικό!$E$1:$J$1)-3,'[1]ΣΤΟΙΧΕΙΑ ΕΤΟΥΣ 3'!$AF$55,IF(MAX([1]Βοηθητικό!$E$55:$J$55)=MAX([1]Βοηθητικό!$E$1:$J$1)-4,'[1]ΣΤΟΙΧΕΙΑ ΕΤΟΥΣ 2'!$AF$55,IF(MAX([1]Βοηθητικό!$E$55:$J$55)=MAX([1]Βοηθητικό!$E$1:$J$1)-5,'[1]ΣΤΟΙΧΕΙΑ ΕΤΟΥΣ 1'!$AF$55,""))))))</f>
        <v>978517</v>
      </c>
    </row>
    <row r="4206" spans="1:4" x14ac:dyDescent="0.25">
      <c r="A4206" s="1" t="s">
        <v>187</v>
      </c>
      <c r="B4206" s="6" t="str">
        <f>IF(MAX([1]Βοηθητικό!$E$55:$J$55)-2=MAX([1]Βοηθητικό!$E$1:$J$1)-2,'[1]ΣΤΟΙΧΕΙΑ ΕΤΟΥΣ 4'!$AG$55,IF(MAX([1]Βοηθητικό!$E$55:$J$55)-2=MAX([1]Βοηθητικό!$E$1:$J$1)-3,'[1]ΣΤΟΙΧΕΙΑ ΕΤΟΥΣ 3'!$AG$55,IF(MAX([1]Βοηθητικό!$E$55:$J$55)-2=MAX([1]Βοηθητικό!$E$1:$J$1)-4,'[1]ΣΤΟΙΧΕΙΑ ΕΤΟΥΣ 2'!$AG$55,IF(MAX([1]Βοηθητικό!$E$55:$J$55)-2=MAX([1]Βοηθητικό!$E$1:$J$1)-5,'[1]ΣΤΟΙΧΕΙΑ ΕΤΟΥΣ 1'!$AG$55,""))))</f>
        <v/>
      </c>
      <c r="C4206" s="6">
        <f>IF(MAX([1]Βοηθητικό!$E$55:$J$55)-1=MAX([1]Βοηθητικό!$E$1:$J$1)-1,'[1]ΣΤΟΙΧΕΙΑ ΕΤΟΥΣ 5'!$AG$55,IF(MAX([1]Βοηθητικό!$E$55:$J$55)-1=MAX([1]Βοηθητικό!$E$1:$J$1)-2,'[1]ΣΤΟΙΧΕΙΑ ΕΤΟΥΣ 4'!$AG$55,IF(MAX([1]Βοηθητικό!$E$55:$J$55)-1=MAX([1]Βοηθητικό!$E$1:$J$1)-3,'[1]ΣΤΟΙΧΕΙΑ ΕΤΟΥΣ 3'!$AG$55,IF(MAX([1]Βοηθητικό!$E$55:$J$55)-1=MAX([1]Βοηθητικό!$E$1:$J$1)-4,'[1]ΣΤΟΙΧΕΙΑ ΕΤΟΥΣ 2'!$AG$55,IF(MAX([1]Βοηθητικό!$E$55:$J$55)-1=MAX([1]Βοηθητικό!$E$1:$J$1)-5,'[1]ΣΤΟΙΧΕΙΑ ΕΤΟΥΣ 1'!$AG$55,"")))))</f>
        <v>68871</v>
      </c>
      <c r="D4206" s="7">
        <f>IF(MAX([1]Βοηθητικό!$E$55:$J$55)=MAX([1]Βοηθητικό!$E$1:$J$1),'[1]ΣΤΟΙΧΕΙΑ ΕΤΟΥΣ 6'!$AG$55,IF(MAX([1]Βοηθητικό!$E$55:$J$55)=MAX([1]Βοηθητικό!$E$1:$J$1)-1,'[1]ΣΤΟΙΧΕΙΑ ΕΤΟΥΣ 5'!$AG$55,IF(MAX([1]Βοηθητικό!$E$55:$J$55)=MAX([1]Βοηθητικό!$E$1:$J$1)-2,'[1]ΣΤΟΙΧΕΙΑ ΕΤΟΥΣ 4'!$AG$55,IF(MAX([1]Βοηθητικό!$E$55:$J$55)=MAX([1]Βοηθητικό!$E$1:$J$1)-3,'[1]ΣΤΟΙΧΕΙΑ ΕΤΟΥΣ 3'!$AG$55,IF(MAX([1]Βοηθητικό!$E$55:$J$55)=MAX([1]Βοηθητικό!$E$1:$J$1)-4,'[1]ΣΤΟΙΧΕΙΑ ΕΤΟΥΣ 2'!$AG$55,IF(MAX([1]Βοηθητικό!$E$55:$J$55)=MAX([1]Βοηθητικό!$E$1:$J$1)-5,'[1]ΣΤΟΙΧΕΙΑ ΕΤΟΥΣ 1'!$AG$55,""))))))</f>
        <v>205469</v>
      </c>
    </row>
    <row r="4207" spans="1:4" x14ac:dyDescent="0.25">
      <c r="A4207" s="1" t="s">
        <v>188</v>
      </c>
      <c r="B4207" s="6" t="str">
        <f>IF(MAX([1]Βοηθητικό!$E$55:$J$55)-2=MAX([1]Βοηθητικό!$E$1:$J$1)-2,'[1]ΣΤΟΙΧΕΙΑ ΕΤΟΥΣ 4'!$AH$55,IF(MAX([1]Βοηθητικό!$E$55:$J$55)-2=MAX([1]Βοηθητικό!$E$1:$J$1)-3,'[1]ΣΤΟΙΧΕΙΑ ΕΤΟΥΣ 3'!$AH$55,IF(MAX([1]Βοηθητικό!$E$55:$J$55)-2=MAX([1]Βοηθητικό!$E$1:$J$1)-4,'[1]ΣΤΟΙΧΕΙΑ ΕΤΟΥΣ 2'!$AH$55,IF(MAX([1]Βοηθητικό!$E$55:$J$55)-2=MAX([1]Βοηθητικό!$E$1:$J$1)-5,'[1]ΣΤΟΙΧΕΙΑ ΕΤΟΥΣ 1'!$AH$55,""))))</f>
        <v/>
      </c>
      <c r="C4207" s="6">
        <f>IF(MAX([1]Βοηθητικό!$E$55:$J$55)-1=MAX([1]Βοηθητικό!$E$1:$J$1)-1,'[1]ΣΤΟΙΧΕΙΑ ΕΤΟΥΣ 5'!$AH$55,IF(MAX([1]Βοηθητικό!$E$55:$J$55)-1=MAX([1]Βοηθητικό!$E$1:$J$1)-2,'[1]ΣΤΟΙΧΕΙΑ ΕΤΟΥΣ 4'!$AH$55,IF(MAX([1]Βοηθητικό!$E$55:$J$55)-1=MAX([1]Βοηθητικό!$E$1:$J$1)-3,'[1]ΣΤΟΙΧΕΙΑ ΕΤΟΥΣ 3'!$AH$55,IF(MAX([1]Βοηθητικό!$E$55:$J$55)-1=MAX([1]Βοηθητικό!$E$1:$J$1)-4,'[1]ΣΤΟΙΧΕΙΑ ΕΤΟΥΣ 2'!$AH$55,IF(MAX([1]Βοηθητικό!$E$55:$J$55)-1=MAX([1]Βοηθητικό!$E$1:$J$1)-5,'[1]ΣΤΟΙΧΕΙΑ ΕΤΟΥΣ 1'!$AH$55,"")))))</f>
        <v>681365</v>
      </c>
      <c r="D4207" s="7">
        <f>IF(MAX([1]Βοηθητικό!$E$55:$J$55)=MAX([1]Βοηθητικό!$E$1:$J$1),'[1]ΣΤΟΙΧΕΙΑ ΕΤΟΥΣ 6'!$AH$55,IF(MAX([1]Βοηθητικό!$E$55:$J$55)=MAX([1]Βοηθητικό!$E$1:$J$1)-1,'[1]ΣΤΟΙΧΕΙΑ ΕΤΟΥΣ 5'!$AH$55,IF(MAX([1]Βοηθητικό!$E$55:$J$55)=MAX([1]Βοηθητικό!$E$1:$J$1)-2,'[1]ΣΤΟΙΧΕΙΑ ΕΤΟΥΣ 4'!$AH$55,IF(MAX([1]Βοηθητικό!$E$55:$J$55)=MAX([1]Βοηθητικό!$E$1:$J$1)-3,'[1]ΣΤΟΙΧΕΙΑ ΕΤΟΥΣ 3'!$AH$55,IF(MAX([1]Βοηθητικό!$E$55:$J$55)=MAX([1]Βοηθητικό!$E$1:$J$1)-4,'[1]ΣΤΟΙΧΕΙΑ ΕΤΟΥΣ 2'!$AH$55,IF(MAX([1]Βοηθητικό!$E$55:$J$55)=MAX([1]Βοηθητικό!$E$1:$J$1)-5,'[1]ΣΤΟΙΧΕΙΑ ΕΤΟΥΣ 1'!$AH$55,""))))))</f>
        <v>310093</v>
      </c>
    </row>
    <row r="4208" spans="1:4" x14ac:dyDescent="0.25">
      <c r="A4208" s="1" t="s">
        <v>189</v>
      </c>
      <c r="B4208" s="6" t="str">
        <f>IF(MAX([1]Βοηθητικό!$E$55:$J$55)-2=MAX([1]Βοηθητικό!$E$1:$J$1)-2,'[1]ΣΤΟΙΧΕΙΑ ΕΤΟΥΣ 4'!$AI$55,IF(MAX([1]Βοηθητικό!$E$55:$J$55)-2=MAX([1]Βοηθητικό!$E$1:$J$1)-3,'[1]ΣΤΟΙΧΕΙΑ ΕΤΟΥΣ 3'!$AI$55,IF(MAX([1]Βοηθητικό!$E$55:$J$55)-2=MAX([1]Βοηθητικό!$E$1:$J$1)-4,'[1]ΣΤΟΙΧΕΙΑ ΕΤΟΥΣ 2'!$AI$55,IF(MAX([1]Βοηθητικό!$E$55:$J$55)-2=MAX([1]Βοηθητικό!$E$1:$J$1)-5,'[1]ΣΤΟΙΧΕΙΑ ΕΤΟΥΣ 1'!$AI$55,""))))</f>
        <v/>
      </c>
      <c r="C4208" s="6">
        <f>IF(MAX([1]Βοηθητικό!$E$55:$J$55)-1=MAX([1]Βοηθητικό!$E$1:$J$1)-1,'[1]ΣΤΟΙΧΕΙΑ ΕΤΟΥΣ 5'!$AI$55,IF(MAX([1]Βοηθητικό!$E$55:$J$55)-1=MAX([1]Βοηθητικό!$E$1:$J$1)-2,'[1]ΣΤΟΙΧΕΙΑ ΕΤΟΥΣ 4'!$AI$55,IF(MAX([1]Βοηθητικό!$E$55:$J$55)-1=MAX([1]Βοηθητικό!$E$1:$J$1)-3,'[1]ΣΤΟΙΧΕΙΑ ΕΤΟΥΣ 3'!$AI$55,IF(MAX([1]Βοηθητικό!$E$55:$J$55)-1=MAX([1]Βοηθητικό!$E$1:$J$1)-4,'[1]ΣΤΟΙΧΕΙΑ ΕΤΟΥΣ 2'!$AI$55,IF(MAX([1]Βοηθητικό!$E$55:$J$55)-1=MAX([1]Βοηθητικό!$E$1:$J$1)-5,'[1]ΣΤΟΙΧΕΙΑ ΕΤΟΥΣ 1'!$AI$55,"")))))</f>
        <v>0</v>
      </c>
      <c r="D4208" s="7">
        <f>IF(MAX([1]Βοηθητικό!$E$55:$J$55)=MAX([1]Βοηθητικό!$E$1:$J$1),'[1]ΣΤΟΙΧΕΙΑ ΕΤΟΥΣ 6'!$AI$55,IF(MAX([1]Βοηθητικό!$E$55:$J$55)=MAX([1]Βοηθητικό!$E$1:$J$1)-1,'[1]ΣΤΟΙΧΕΙΑ ΕΤΟΥΣ 5'!$AI$55,IF(MAX([1]Βοηθητικό!$E$55:$J$55)=MAX([1]Βοηθητικό!$E$1:$J$1)-2,'[1]ΣΤΟΙΧΕΙΑ ΕΤΟΥΣ 4'!$AI$55,IF(MAX([1]Βοηθητικό!$E$55:$J$55)=MAX([1]Βοηθητικό!$E$1:$J$1)-3,'[1]ΣΤΟΙΧΕΙΑ ΕΤΟΥΣ 3'!$AI$55,IF(MAX([1]Βοηθητικό!$E$55:$J$55)=MAX([1]Βοηθητικό!$E$1:$J$1)-4,'[1]ΣΤΟΙΧΕΙΑ ΕΤΟΥΣ 2'!$AI$55,IF(MAX([1]Βοηθητικό!$E$55:$J$55)=MAX([1]Βοηθητικό!$E$1:$J$1)-5,'[1]ΣΤΟΙΧΕΙΑ ΕΤΟΥΣ 1'!$AI$55,""))))))</f>
        <v>0</v>
      </c>
    </row>
    <row r="4209" spans="1:4" x14ac:dyDescent="0.25">
      <c r="A4209" s="1" t="s">
        <v>36</v>
      </c>
      <c r="B4209" s="6" t="str">
        <f>IF(MAX([1]Βοηθητικό!$E$55:$J$55)-2=MAX([1]Βοηθητικό!$E$1:$J$1)-2,'[1]ΣΤΟΙΧΕΙΑ ΕΤΟΥΣ 4'!$AK$55,IF(MAX([1]Βοηθητικό!$E$55:$J$55)-2=MAX([1]Βοηθητικό!$E$1:$J$1)-3,'[1]ΣΤΟΙΧΕΙΑ ΕΤΟΥΣ 3'!$AK$55,IF(MAX([1]Βοηθητικό!$E$55:$J$55)-2=MAX([1]Βοηθητικό!$E$1:$J$1)-4,'[1]ΣΤΟΙΧΕΙΑ ΕΤΟΥΣ 2'!$AK$55,IF(MAX([1]Βοηθητικό!$E$55:$J$55)-2=MAX([1]Βοηθητικό!$E$1:$J$1)-5,'[1]ΣΤΟΙΧΕΙΑ ΕΤΟΥΣ 1'!$AK$55,""))))</f>
        <v/>
      </c>
      <c r="C4209" s="6">
        <f>IF(MAX([1]Βοηθητικό!$E$55:$J$55)-1=MAX([1]Βοηθητικό!$E$1:$J$1)-1,'[1]ΣΤΟΙΧΕΙΑ ΕΤΟΥΣ 5'!$AK$55,IF(MAX([1]Βοηθητικό!$E$55:$J$55)-1=MAX([1]Βοηθητικό!$E$1:$J$1)-2,'[1]ΣΤΟΙΧΕΙΑ ΕΤΟΥΣ 4'!$AK$55,IF(MAX([1]Βοηθητικό!$E$55:$J$55)-1=MAX([1]Βοηθητικό!$E$1:$J$1)-3,'[1]ΣΤΟΙΧΕΙΑ ΕΤΟΥΣ 3'!$AK$55,IF(MAX([1]Βοηθητικό!$E$55:$J$55)-1=MAX([1]Βοηθητικό!$E$1:$J$1)-4,'[1]ΣΤΟΙΧΕΙΑ ΕΤΟΥΣ 2'!$AK$55,IF(MAX([1]Βοηθητικό!$E$55:$J$55)-1=MAX([1]Βοηθητικό!$E$1:$J$1)-5,'[1]ΣΤΟΙΧΕΙΑ ΕΤΟΥΣ 1'!$AK$55,"")))))</f>
        <v>304420</v>
      </c>
      <c r="D4209" s="7">
        <f>IF(MAX([1]Βοηθητικό!$E$55:$J$55)=MAX([1]Βοηθητικό!$E$1:$J$1),'[1]ΣΤΟΙΧΕΙΑ ΕΤΟΥΣ 6'!$AK$55,IF(MAX([1]Βοηθητικό!$E$55:$J$55)=MAX([1]Βοηθητικό!$E$1:$J$1)-1,'[1]ΣΤΟΙΧΕΙΑ ΕΤΟΥΣ 5'!$AK$55,IF(MAX([1]Βοηθητικό!$E$55:$J$55)=MAX([1]Βοηθητικό!$E$1:$J$1)-2,'[1]ΣΤΟΙΧΕΙΑ ΕΤΟΥΣ 4'!$AK$55,IF(MAX([1]Βοηθητικό!$E$55:$J$55)=MAX([1]Βοηθητικό!$E$1:$J$1)-3,'[1]ΣΤΟΙΧΕΙΑ ΕΤΟΥΣ 3'!$AK$55,IF(MAX([1]Βοηθητικό!$E$55:$J$55)=MAX([1]Βοηθητικό!$E$1:$J$1)-4,'[1]ΣΤΟΙΧΕΙΑ ΕΤΟΥΣ 2'!$AK$55,IF(MAX([1]Βοηθητικό!$E$55:$J$55)=MAX([1]Βοηθητικό!$E$1:$J$1)-5,'[1]ΣΤΟΙΧΕΙΑ ΕΤΟΥΣ 1'!$AK$55,""))))))</f>
        <v>462955</v>
      </c>
    </row>
    <row r="4210" spans="1:4" x14ac:dyDescent="0.25">
      <c r="A4210" s="1" t="s">
        <v>37</v>
      </c>
      <c r="B4210" s="6" t="str">
        <f>IF(MAX([1]Βοηθητικό!$E$55:$J$55)-2=MAX([1]Βοηθητικό!$E$1:$J$1)-2,'[1]ΣΤΟΙΧΕΙΑ ΕΤΟΥΣ 4'!$AL$55,IF(MAX([1]Βοηθητικό!$E$55:$J$55)-2=MAX([1]Βοηθητικό!$E$1:$J$1)-3,'[1]ΣΤΟΙΧΕΙΑ ΕΤΟΥΣ 3'!$AL$55,IF(MAX([1]Βοηθητικό!$E$55:$J$55)-2=MAX([1]Βοηθητικό!$E$1:$J$1)-4,'[1]ΣΤΟΙΧΕΙΑ ΕΤΟΥΣ 2'!$AL$55,IF(MAX([1]Βοηθητικό!$E$55:$J$55)-2=MAX([1]Βοηθητικό!$E$1:$J$1)-5,'[1]ΣΤΟΙΧΕΙΑ ΕΤΟΥΣ 1'!$AL$55,""))))</f>
        <v/>
      </c>
      <c r="C4210" s="6">
        <f>IF(MAX([1]Βοηθητικό!$E$55:$J$55)-1=MAX([1]Βοηθητικό!$E$1:$J$1)-1,'[1]ΣΤΟΙΧΕΙΑ ΕΤΟΥΣ 5'!$AL$55,IF(MAX([1]Βοηθητικό!$E$55:$J$55)-1=MAX([1]Βοηθητικό!$E$1:$J$1)-2,'[1]ΣΤΟΙΧΕΙΑ ΕΤΟΥΣ 4'!$AL$55,IF(MAX([1]Βοηθητικό!$E$55:$J$55)-1=MAX([1]Βοηθητικό!$E$1:$J$1)-3,'[1]ΣΤΟΙΧΕΙΑ ΕΤΟΥΣ 3'!$AL$55,IF(MAX([1]Βοηθητικό!$E$55:$J$55)-1=MAX([1]Βοηθητικό!$E$1:$J$1)-4,'[1]ΣΤΟΙΧΕΙΑ ΕΤΟΥΣ 2'!$AL$55,IF(MAX([1]Βοηθητικό!$E$55:$J$55)-1=MAX([1]Βοηθητικό!$E$1:$J$1)-5,'[1]ΣΤΟΙΧΕΙΑ ΕΤΟΥΣ 1'!$AL$55,"")))))</f>
        <v>1417191</v>
      </c>
      <c r="D4210" s="7">
        <f>IF(MAX([1]Βοηθητικό!$E$55:$J$55)=MAX([1]Βοηθητικό!$E$1:$J$1),'[1]ΣΤΟΙΧΕΙΑ ΕΤΟΥΣ 6'!$AL$55,IF(MAX([1]Βοηθητικό!$E$55:$J$55)=MAX([1]Βοηθητικό!$E$1:$J$1)-1,'[1]ΣΤΟΙΧΕΙΑ ΕΤΟΥΣ 5'!$AL$55,IF(MAX([1]Βοηθητικό!$E$55:$J$55)=MAX([1]Βοηθητικό!$E$1:$J$1)-2,'[1]ΣΤΟΙΧΕΙΑ ΕΤΟΥΣ 4'!$AL$55,IF(MAX([1]Βοηθητικό!$E$55:$J$55)=MAX([1]Βοηθητικό!$E$1:$J$1)-3,'[1]ΣΤΟΙΧΕΙΑ ΕΤΟΥΣ 3'!$AL$55,IF(MAX([1]Βοηθητικό!$E$55:$J$55)=MAX([1]Βοηθητικό!$E$1:$J$1)-4,'[1]ΣΤΟΙΧΕΙΑ ΕΤΟΥΣ 2'!$AL$55,IF(MAX([1]Βοηθητικό!$E$55:$J$55)=MAX([1]Βοηθητικό!$E$1:$J$1)-5,'[1]ΣΤΟΙΧΕΙΑ ΕΤΟΥΣ 1'!$AL$55,""))))))</f>
        <v>1451441</v>
      </c>
    </row>
    <row r="4211" spans="1:4" x14ac:dyDescent="0.25">
      <c r="A4211" s="1"/>
      <c r="B4211" s="4" t="str">
        <f>IF(MAX([1]Βοηθητικό!$E$55:$J$55)-2=MAX([1]Βοηθητικό!$E$1:$J$1)-2,LEFT('[1]ΣΤΟΙΧΕΙΑ ΕΤΟΥΣ 4'!$F$55,10),IF(MAX([1]Βοηθητικό!$E$55:$J$55)-2=MAX([1]Βοηθητικό!$E$1:$J$1)-3,LEFT('[1]ΣΤΟΙΧΕΙΑ ΕΤΟΥΣ 3'!$F$55,10),IF(MAX([1]Βοηθητικό!$E$55:$J$55)-2=MAX([1]Βοηθητικό!$E$1:$J$1)-4,LEFT('[1]ΣΤΟΙΧΕΙΑ ΕΤΟΥΣ 2'!$F$55,10),IF(MAX([1]Βοηθητικό!$E$55:$J$55)-2=MAX([1]Βοηθητικό!$E$1:$J$1)-5,LEFT('[1]ΣΤΟΙΧΕΙΑ ΕΤΟΥΣ 1'!$F$55,10),""))))</f>
        <v/>
      </c>
      <c r="C4211" s="17" t="str">
        <f>IF(MAX([1]Βοηθητικό!$E$55:$J$55)-1=MAX([1]Βοηθητικό!$E$1:$J$1)-1,LEFT('[1]ΣΤΟΙΧΕΙΑ ΕΤΟΥΣ 5'!$F$55,10),IF(MAX([1]Βοηθητικό!$E$55:$J$55)-1=MAX([1]Βοηθητικό!$E$1:$J$1)-2,LEFT('[1]ΣΤΟΙΧΕΙΑ ΕΤΟΥΣ 4'!$F$55,10),IF(MAX([1]Βοηθητικό!$E$55:$J$55)-1=MAX([1]Βοηθητικό!$E$1:$J$1)-3,LEFT('[1]ΣΤΟΙΧΕΙΑ ΕΤΟΥΣ 3'!$F$55,10),IF(MAX([1]Βοηθητικό!$E$55:$J$55)-1=MAX([1]Βοηθητικό!$E$1:$J$1)-4,LEFT('[1]ΣΤΟΙΧΕΙΑ ΕΤΟΥΣ 2'!$F$55,10),IF(MAX([1]Βοηθητικό!$E$55:$J$55)-1=MAX([1]Βοηθητικό!$E$1:$J$1)-5,LEFT('[1]ΣΤΟΙΧΕΙΑ ΕΤΟΥΣ 1'!$F$55,10),"")))))</f>
        <v>01/01/2015</v>
      </c>
      <c r="D4211" s="5" t="str">
        <f>IF(MAX([1]Βοηθητικό!$E$55:$J$55)=MAX([1]Βοηθητικό!$E$1:$J$1),LEFT('[1]ΣΤΟΙΧΕΙΑ ΕΤΟΥΣ 6'!$F$55,10),IF(MAX([1]Βοηθητικό!$E$55:$J$55)=MAX([1]Βοηθητικό!$E$1:$J$1)-1,LEFT('[1]ΣΤΟΙΧΕΙΑ ΕΤΟΥΣ 5'!$F$55,10),IF(MAX([1]Βοηθητικό!$E$55:$J$55)=MAX([1]Βοηθητικό!$E$1:$J$1)-2,LEFT('[1]ΣΤΟΙΧΕΙΑ ΕΤΟΥΣ 4'!$F$55,10),IF(MAX([1]Βοηθητικό!$E$55:$J$55)=MAX([1]Βοηθητικό!$E$1:$J$1)-3,LEFT('[1]ΣΤΟΙΧΕΙΑ ΕΤΟΥΣ 3'!$F$55,10),IF(MAX([1]Βοηθητικό!$E$55:$J$55)=MAX([1]Βοηθητικό!$E$1:$J$1)-4,LEFT('[1]ΣΤΟΙΧΕΙΑ ΕΤΟΥΣ 2'!$F$55,10),IF(MAX([1]Βοηθητικό!$E$55:$J$55)=MAX([1]Βοηθητικό!$E$1:$J$1)-5,LEFT('[1]ΣΤΟΙΧΕΙΑ ΕΤΟΥΣ 1'!$F$55,10),""))))))</f>
        <v>01/01/2016</v>
      </c>
    </row>
    <row r="4212" spans="1:4" x14ac:dyDescent="0.25">
      <c r="A4212" s="3" t="s">
        <v>190</v>
      </c>
      <c r="B4212" s="4" t="str">
        <f>IF(MAX([1]Βοηθητικό!$E$55:$J$55)-2=MAX([1]Βοηθητικό!$E$1:$J$1)-2,RIGHT('[1]ΣΤΟΙΧΕΙΑ ΕΤΟΥΣ 4'!$F$55,10),IF(MAX([1]Βοηθητικό!$E$55:$J$55)-2=MAX([1]Βοηθητικό!$E$1:$J$1)-3,RIGHT('[1]ΣΤΟΙΧΕΙΑ ΕΤΟΥΣ 3'!$F$55,10),IF(MAX([1]Βοηθητικό!$E$55:$J$55)-2=MAX([1]Βοηθητικό!$E$1:$J$1)-4,RIGHT('[1]ΣΤΟΙΧΕΙΑ ΕΤΟΥΣ 2'!$F$55,10),IF(MAX([1]Βοηθητικό!$E$55:$J$55)-2=MAX([1]Βοηθητικό!$E$1:$J$1)-5,RIGHT('[1]ΣΤΟΙΧΕΙΑ ΕΤΟΥΣ 1'!$F$55,10),""))))</f>
        <v/>
      </c>
      <c r="C4212" s="17" t="str">
        <f>IF(MAX([1]Βοηθητικό!$E$55:$J$55)-1=MAX([1]Βοηθητικό!$E$1:$J$1)-1,RIGHT('[1]ΣΤΟΙΧΕΙΑ ΕΤΟΥΣ 5'!$F$55,10),IF(MAX([1]Βοηθητικό!$E$55:$J$55)-1=MAX([1]Βοηθητικό!$E$1:$J$1)-2,RIGHT('[1]ΣΤΟΙΧΕΙΑ ΕΤΟΥΣ 4'!$F$55,10),IF(MAX([1]Βοηθητικό!$E$55:$J$55)-1=MAX([1]Βοηθητικό!$E$1:$J$1)-3,RIGHT('[1]ΣΤΟΙΧΕΙΑ ΕΤΟΥΣ 3'!$F$55,10),IF(MAX([1]Βοηθητικό!$E$55:$J$55)-1=MAX([1]Βοηθητικό!$E$1:$J$1)-4,RIGHT('[1]ΣΤΟΙΧΕΙΑ ΕΤΟΥΣ 2'!$F$55,10),IF(MAX([1]Βοηθητικό!$E$55:$J$55)-1=MAX([1]Βοηθητικό!$E$1:$J$1)-5,RIGHT('[1]ΣΤΟΙΧΕΙΑ ΕΤΟΥΣ 1'!$F$55,10),"")))))</f>
        <v>31/12/2015</v>
      </c>
      <c r="D4212" s="5" t="str">
        <f>IF(MAX([1]Βοηθητικό!$E$55:$J$55)=MAX([1]Βοηθητικό!$E$1:$J$1),RIGHT('[1]ΣΤΟΙΧΕΙΑ ΕΤΟΥΣ 6'!$F$55,10),IF(MAX([1]Βοηθητικό!$E$55:$J$55)=MAX([1]Βοηθητικό!$E$1:$J$1)-1,RIGHT('[1]ΣΤΟΙΧΕΙΑ ΕΤΟΥΣ 5'!$F$55,10),IF(MAX([1]Βοηθητικό!$E$55:$J$55)=MAX([1]Βοηθητικό!$E$1:$J$1)-2,RIGHT('[1]ΣΤΟΙΧΕΙΑ ΕΤΟΥΣ 4'!$F$55,10),IF(MAX([1]Βοηθητικό!$E$55:$J$55)=MAX([1]Βοηθητικό!$E$1:$J$1)-3,RIGHT('[1]ΣΤΟΙΧΕΙΑ ΕΤΟΥΣ 3'!$F$55,10),IF(MAX([1]Βοηθητικό!$E$55:$J$55)=MAX([1]Βοηθητικό!$E$1:$J$1)-4,RIGHT('[1]ΣΤΟΙΧΕΙΑ ΕΤΟΥΣ 2'!$F$55,10),IF(MAX([1]Βοηθητικό!$E$55:$J$55)=MAX([1]Βοηθητικό!$E$1:$J$1)-5,RIGHT('[1]ΣΤΟΙΧΕΙΑ ΕΤΟΥΣ 1'!$F$55,10),""))))))</f>
        <v>31/12/2016</v>
      </c>
    </row>
    <row r="4213" spans="1:4" x14ac:dyDescent="0.25">
      <c r="A4213" s="1" t="s">
        <v>39</v>
      </c>
      <c r="B4213" s="6" t="str">
        <f>IF(MAX([1]Βοηθητικό!$E$55:$J$55)-2=MAX([1]Βοηθητικό!$E$1:$J$1)-2,'[1]ΣΤΟΙΧΕΙΑ ΕΤΟΥΣ 4'!$AN$55,IF(MAX([1]Βοηθητικό!$E$55:$J$55)-2=MAX([1]Βοηθητικό!$E$1:$J$1)-3,'[1]ΣΤΟΙΧΕΙΑ ΕΤΟΥΣ 3'!$AN$55,IF(MAX([1]Βοηθητικό!$E$55:$J$55)-2=MAX([1]Βοηθητικό!$E$1:$J$1)-4,'[1]ΣΤΟΙΧΕΙΑ ΕΤΟΥΣ 2'!$AN$55,IF(MAX([1]Βοηθητικό!$E$55:$J$55)-2=MAX([1]Βοηθητικό!$E$1:$J$1)-5,'[1]ΣΤΟΙΧΕΙΑ ΕΤΟΥΣ 1'!$AN$55,""))))</f>
        <v/>
      </c>
      <c r="C4213" s="6">
        <f>IF(MAX([1]Βοηθητικό!$E$55:$J$55)-1=MAX([1]Βοηθητικό!$E$1:$J$1)-1,'[1]ΣΤΟΙΧΕΙΑ ΕΤΟΥΣ 5'!$AN$55,IF(MAX([1]Βοηθητικό!$E$55:$J$55)-1=MAX([1]Βοηθητικό!$E$1:$J$1)-2,'[1]ΣΤΟΙΧΕΙΑ ΕΤΟΥΣ 4'!$AN$55,IF(MAX([1]Βοηθητικό!$E$55:$J$55)-1=MAX([1]Βοηθητικό!$E$1:$J$1)-3,'[1]ΣΤΟΙΧΕΙΑ ΕΤΟΥΣ 3'!$AN$55,IF(MAX([1]Βοηθητικό!$E$55:$J$55)-1=MAX([1]Βοηθητικό!$E$1:$J$1)-4,'[1]ΣΤΟΙΧΕΙΑ ΕΤΟΥΣ 2'!$AN$55,IF(MAX([1]Βοηθητικό!$E$55:$J$55)-1=MAX([1]Βοηθητικό!$E$1:$J$1)-5,'[1]ΣΤΟΙΧΕΙΑ ΕΤΟΥΣ 1'!$AN$55,"")))))</f>
        <v>4407665</v>
      </c>
      <c r="D4213" s="7">
        <f>IF(MAX([1]Βοηθητικό!$E$55:$J$55)=MAX([1]Βοηθητικό!$E$1:$J$1),'[1]ΣΤΟΙΧΕΙΑ ΕΤΟΥΣ 6'!$AN$55,IF(MAX([1]Βοηθητικό!$E$55:$J$55)=MAX([1]Βοηθητικό!$E$1:$J$1)-1,'[1]ΣΤΟΙΧΕΙΑ ΕΤΟΥΣ 5'!$AN$55,IF(MAX([1]Βοηθητικό!$E$55:$J$55)=MAX([1]Βοηθητικό!$E$1:$J$1)-2,'[1]ΣΤΟΙΧΕΙΑ ΕΤΟΥΣ 4'!$AN$55,IF(MAX([1]Βοηθητικό!$E$55:$J$55)=MAX([1]Βοηθητικό!$E$1:$J$1)-3,'[1]ΣΤΟΙΧΕΙΑ ΕΤΟΥΣ 3'!$AN$55,IF(MAX([1]Βοηθητικό!$E$55:$J$55)=MAX([1]Βοηθητικό!$E$1:$J$1)-4,'[1]ΣΤΟΙΧΕΙΑ ΕΤΟΥΣ 2'!$AN$55,IF(MAX([1]Βοηθητικό!$E$55:$J$55)=MAX([1]Βοηθητικό!$E$1:$J$1)-5,'[1]ΣΤΟΙΧΕΙΑ ΕΤΟΥΣ 1'!$AN$55,""))))))</f>
        <v>5568267</v>
      </c>
    </row>
    <row r="4214" spans="1:4" x14ac:dyDescent="0.25">
      <c r="A4214" s="1" t="s">
        <v>40</v>
      </c>
      <c r="B4214" s="6" t="str">
        <f>IF(MAX([1]Βοηθητικό!$E$55:$J$55)-2=MAX([1]Βοηθητικό!$E$1:$J$1)-2,'[1]ΣΤΟΙΧΕΙΑ ΕΤΟΥΣ 4'!$AO$55,IF(MAX([1]Βοηθητικό!$E$55:$J$55)-2=MAX([1]Βοηθητικό!$E$1:$J$1)-3,'[1]ΣΤΟΙΧΕΙΑ ΕΤΟΥΣ 3'!$AO$55,IF(MAX([1]Βοηθητικό!$E$55:$J$55)-2=MAX([1]Βοηθητικό!$E$1:$J$1)-4,'[1]ΣΤΟΙΧΕΙΑ ΕΤΟΥΣ 2'!$AO$55,IF(MAX([1]Βοηθητικό!$E$55:$J$55)-2=MAX([1]Βοηθητικό!$E$1:$J$1)-5,'[1]ΣΤΟΙΧΕΙΑ ΕΤΟΥΣ 1'!$AO$55,""))))</f>
        <v/>
      </c>
      <c r="C4214" s="6">
        <f>IF(MAX([1]Βοηθητικό!$E$55:$J$55)-1=MAX([1]Βοηθητικό!$E$1:$J$1)-1,'[1]ΣΤΟΙΧΕΙΑ ΕΤΟΥΣ 5'!$AO$55,IF(MAX([1]Βοηθητικό!$E$55:$J$55)-1=MAX([1]Βοηθητικό!$E$1:$J$1)-2,'[1]ΣΤΟΙΧΕΙΑ ΕΤΟΥΣ 4'!$AO$55,IF(MAX([1]Βοηθητικό!$E$55:$J$55)-1=MAX([1]Βοηθητικό!$E$1:$J$1)-3,'[1]ΣΤΟΙΧΕΙΑ ΕΤΟΥΣ 3'!$AO$55,IF(MAX([1]Βοηθητικό!$E$55:$J$55)-1=MAX([1]Βοηθητικό!$E$1:$J$1)-4,'[1]ΣΤΟΙΧΕΙΑ ΕΤΟΥΣ 2'!$AO$55,IF(MAX([1]Βοηθητικό!$E$55:$J$55)-1=MAX([1]Βοηθητικό!$E$1:$J$1)-5,'[1]ΣΤΟΙΧΕΙΑ ΕΤΟΥΣ 1'!$AO$55,"")))))</f>
        <v>2668360</v>
      </c>
      <c r="D4214" s="7">
        <f>IF(MAX([1]Βοηθητικό!$E$55:$J$55)=MAX([1]Βοηθητικό!$E$1:$J$1),'[1]ΣΤΟΙΧΕΙΑ ΕΤΟΥΣ 6'!$AO$55,IF(MAX([1]Βοηθητικό!$E$55:$J$55)=MAX([1]Βοηθητικό!$E$1:$J$1)-1,'[1]ΣΤΟΙΧΕΙΑ ΕΤΟΥΣ 5'!$AO$55,IF(MAX([1]Βοηθητικό!$E$55:$J$55)=MAX([1]Βοηθητικό!$E$1:$J$1)-2,'[1]ΣΤΟΙΧΕΙΑ ΕΤΟΥΣ 4'!$AO$55,IF(MAX([1]Βοηθητικό!$E$55:$J$55)=MAX([1]Βοηθητικό!$E$1:$J$1)-3,'[1]ΣΤΟΙΧΕΙΑ ΕΤΟΥΣ 3'!$AO$55,IF(MAX([1]Βοηθητικό!$E$55:$J$55)=MAX([1]Βοηθητικό!$E$1:$J$1)-4,'[1]ΣΤΟΙΧΕΙΑ ΕΤΟΥΣ 2'!$AO$55,IF(MAX([1]Βοηθητικό!$E$55:$J$55)=MAX([1]Βοηθητικό!$E$1:$J$1)-5,'[1]ΣΤΟΙΧΕΙΑ ΕΤΟΥΣ 1'!$AO$55,""))))))</f>
        <v>3367571</v>
      </c>
    </row>
    <row r="4215" spans="1:4" x14ac:dyDescent="0.25">
      <c r="A4215" s="1" t="s">
        <v>41</v>
      </c>
      <c r="B4215" s="6" t="str">
        <f>IF(MAX([1]Βοηθητικό!$E$55:$J$55)-2=MAX([1]Βοηθητικό!$E$1:$J$1)-2,'[1]ΣΤΟΙΧΕΙΑ ΕΤΟΥΣ 4'!$AP$55,IF(MAX([1]Βοηθητικό!$E$55:$J$55)-2=MAX([1]Βοηθητικό!$E$1:$J$1)-3,'[1]ΣΤΟΙΧΕΙΑ ΕΤΟΥΣ 3'!$AP$55,IF(MAX([1]Βοηθητικό!$E$55:$J$55)-2=MAX([1]Βοηθητικό!$E$1:$J$1)-4,'[1]ΣΤΟΙΧΕΙΑ ΕΤΟΥΣ 2'!$AP$55,IF(MAX([1]Βοηθητικό!$E$55:$J$55)-2=MAX([1]Βοηθητικό!$E$1:$J$1)-5,'[1]ΣΤΟΙΧΕΙΑ ΕΤΟΥΣ 1'!$AP$55,""))))</f>
        <v/>
      </c>
      <c r="C4215" s="6">
        <f>IF(MAX([1]Βοηθητικό!$E$55:$J$55)-1=MAX([1]Βοηθητικό!$E$1:$J$1)-1,'[1]ΣΤΟΙΧΕΙΑ ΕΤΟΥΣ 5'!$AP$55,IF(MAX([1]Βοηθητικό!$E$55:$J$55)-1=MAX([1]Βοηθητικό!$E$1:$J$1)-2,'[1]ΣΤΟΙΧΕΙΑ ΕΤΟΥΣ 4'!$AP$55,IF(MAX([1]Βοηθητικό!$E$55:$J$55)-1=MAX([1]Βοηθητικό!$E$1:$J$1)-3,'[1]ΣΤΟΙΧΕΙΑ ΕΤΟΥΣ 3'!$AP$55,IF(MAX([1]Βοηθητικό!$E$55:$J$55)-1=MAX([1]Βοηθητικό!$E$1:$J$1)-4,'[1]ΣΤΟΙΧΕΙΑ ΕΤΟΥΣ 2'!$AP$55,IF(MAX([1]Βοηθητικό!$E$55:$J$55)-1=MAX([1]Βοηθητικό!$E$1:$J$1)-5,'[1]ΣΤΟΙΧΕΙΑ ΕΤΟΥΣ 1'!$AP$55,"")))))</f>
        <v>1739305</v>
      </c>
      <c r="D4215" s="7">
        <f>IF(MAX([1]Βοηθητικό!$E$55:$J$55)=MAX([1]Βοηθητικό!$E$1:$J$1),'[1]ΣΤΟΙΧΕΙΑ ΕΤΟΥΣ 6'!$AP$55,IF(MAX([1]Βοηθητικό!$E$55:$J$55)=MAX([1]Βοηθητικό!$E$1:$J$1)-1,'[1]ΣΤΟΙΧΕΙΑ ΕΤΟΥΣ 5'!$AP$55,IF(MAX([1]Βοηθητικό!$E$55:$J$55)=MAX([1]Βοηθητικό!$E$1:$J$1)-2,'[1]ΣΤΟΙΧΕΙΑ ΕΤΟΥΣ 4'!$AP$55,IF(MAX([1]Βοηθητικό!$E$55:$J$55)=MAX([1]Βοηθητικό!$E$1:$J$1)-3,'[1]ΣΤΟΙΧΕΙΑ ΕΤΟΥΣ 3'!$AP$55,IF(MAX([1]Βοηθητικό!$E$55:$J$55)=MAX([1]Βοηθητικό!$E$1:$J$1)-4,'[1]ΣΤΟΙΧΕΙΑ ΕΤΟΥΣ 2'!$AP$55,IF(MAX([1]Βοηθητικό!$E$55:$J$55)=MAX([1]Βοηθητικό!$E$1:$J$1)-5,'[1]ΣΤΟΙΧΕΙΑ ΕΤΟΥΣ 1'!$AP$55,""))))))</f>
        <v>2200696</v>
      </c>
    </row>
    <row r="4216" spans="1:4" x14ac:dyDescent="0.25">
      <c r="A4216" s="1" t="s">
        <v>42</v>
      </c>
      <c r="B4216" s="6" t="str">
        <f>IF(MAX([1]Βοηθητικό!$E$55:$J$55)-2=MAX([1]Βοηθητικό!$E$1:$J$1)-2,'[1]ΣΤΟΙΧΕΙΑ ΕΤΟΥΣ 4'!$AQ$55,IF(MAX([1]Βοηθητικό!$E$55:$J$55)-2=MAX([1]Βοηθητικό!$E$1:$J$1)-3,'[1]ΣΤΟΙΧΕΙΑ ΕΤΟΥΣ 3'!$AQ$55,IF(MAX([1]Βοηθητικό!$E$55:$J$55)-2=MAX([1]Βοηθητικό!$E$1:$J$1)-4,'[1]ΣΤΟΙΧΕΙΑ ΕΤΟΥΣ 2'!$AQ$55,IF(MAX([1]Βοηθητικό!$E$55:$J$55)-2=MAX([1]Βοηθητικό!$E$1:$J$1)-5,'[1]ΣΤΟΙΧΕΙΑ ΕΤΟΥΣ 1'!$AQ$55,""))))</f>
        <v/>
      </c>
      <c r="C4216" s="6">
        <f>IF(MAX([1]Βοηθητικό!$E$55:$J$55)-1=MAX([1]Βοηθητικό!$E$1:$J$1)-1,'[1]ΣΤΟΙΧΕΙΑ ΕΤΟΥΣ 5'!$AQ$55,IF(MAX([1]Βοηθητικό!$E$55:$J$55)-1=MAX([1]Βοηθητικό!$E$1:$J$1)-2,'[1]ΣΤΟΙΧΕΙΑ ΕΤΟΥΣ 4'!$AQ$55,IF(MAX([1]Βοηθητικό!$E$55:$J$55)-1=MAX([1]Βοηθητικό!$E$1:$J$1)-3,'[1]ΣΤΟΙΧΕΙΑ ΕΤΟΥΣ 3'!$AQ$55,IF(MAX([1]Βοηθητικό!$E$55:$J$55)-1=MAX([1]Βοηθητικό!$E$1:$J$1)-4,'[1]ΣΤΟΙΧΕΙΑ ΕΤΟΥΣ 2'!$AQ$55,IF(MAX([1]Βοηθητικό!$E$55:$J$55)-1=MAX([1]Βοηθητικό!$E$1:$J$1)-5,'[1]ΣΤΟΙΧΕΙΑ ΕΤΟΥΣ 1'!$AQ$55,"")))))</f>
        <v>34431</v>
      </c>
      <c r="D4216" s="7">
        <f>IF(MAX([1]Βοηθητικό!$E$55:$J$55)=MAX([1]Βοηθητικό!$E$1:$J$1),'[1]ΣΤΟΙΧΕΙΑ ΕΤΟΥΣ 6'!$AQ$55,IF(MAX([1]Βοηθητικό!$E$55:$J$55)=MAX([1]Βοηθητικό!$E$1:$J$1)-1,'[1]ΣΤΟΙΧΕΙΑ ΕΤΟΥΣ 5'!$AQ$55,IF(MAX([1]Βοηθητικό!$E$55:$J$55)=MAX([1]Βοηθητικό!$E$1:$J$1)-2,'[1]ΣΤΟΙΧΕΙΑ ΕΤΟΥΣ 4'!$AQ$55,IF(MAX([1]Βοηθητικό!$E$55:$J$55)=MAX([1]Βοηθητικό!$E$1:$J$1)-3,'[1]ΣΤΟΙΧΕΙΑ ΕΤΟΥΣ 3'!$AQ$55,IF(MAX([1]Βοηθητικό!$E$55:$J$55)=MAX([1]Βοηθητικό!$E$1:$J$1)-4,'[1]ΣΤΟΙΧΕΙΑ ΕΤΟΥΣ 2'!$AQ$55,IF(MAX([1]Βοηθητικό!$E$55:$J$55)=MAX([1]Βοηθητικό!$E$1:$J$1)-5,'[1]ΣΤΟΙΧΕΙΑ ΕΤΟΥΣ 1'!$AQ$55,""))))))</f>
        <v>22359</v>
      </c>
    </row>
    <row r="4217" spans="1:4" x14ac:dyDescent="0.25">
      <c r="A4217" s="1" t="s">
        <v>43</v>
      </c>
      <c r="B4217" s="6" t="str">
        <f>IF(MAX([1]Βοηθητικό!$E$55:$J$55)-2=MAX([1]Βοηθητικό!$E$1:$J$1)-2,'[1]ΣΤΟΙΧΕΙΑ ΕΤΟΥΣ 4'!$AR$55,IF(MAX([1]Βοηθητικό!$E$55:$J$55)-2=MAX([1]Βοηθητικό!$E$1:$J$1)-3,'[1]ΣΤΟΙΧΕΙΑ ΕΤΟΥΣ 3'!$AR$55,IF(MAX([1]Βοηθητικό!$E$55:$J$55)-2=MAX([1]Βοηθητικό!$E$1:$J$1)-4,'[1]ΣΤΟΙΧΕΙΑ ΕΤΟΥΣ 2'!$AR$55,IF(MAX([1]Βοηθητικό!$E$55:$J$55)-2=MAX([1]Βοηθητικό!$E$1:$J$1)-5,'[1]ΣΤΟΙΧΕΙΑ ΕΤΟΥΣ 1'!$AR$55,""))))</f>
        <v/>
      </c>
      <c r="C4217" s="6">
        <f>IF(MAX([1]Βοηθητικό!$E$55:$J$55)-1=MAX([1]Βοηθητικό!$E$1:$J$1)-1,'[1]ΣΤΟΙΧΕΙΑ ΕΤΟΥΣ 5'!$AR$55,IF(MAX([1]Βοηθητικό!$E$55:$J$55)-1=MAX([1]Βοηθητικό!$E$1:$J$1)-2,'[1]ΣΤΟΙΧΕΙΑ ΕΤΟΥΣ 4'!$AR$55,IF(MAX([1]Βοηθητικό!$E$55:$J$55)-1=MAX([1]Βοηθητικό!$E$1:$J$1)-3,'[1]ΣΤΟΙΧΕΙΑ ΕΤΟΥΣ 3'!$AR$55,IF(MAX([1]Βοηθητικό!$E$55:$J$55)-1=MAX([1]Βοηθητικό!$E$1:$J$1)-4,'[1]ΣΤΟΙΧΕΙΑ ΕΤΟΥΣ 2'!$AR$55,IF(MAX([1]Βοηθητικό!$E$55:$J$55)-1=MAX([1]Βοηθητικό!$E$1:$J$1)-5,'[1]ΣΤΟΙΧΕΙΑ ΕΤΟΥΣ 1'!$AR$55,"")))))</f>
        <v>40250</v>
      </c>
      <c r="D4217" s="7">
        <f>IF(MAX([1]Βοηθητικό!$E$55:$J$55)=MAX([1]Βοηθητικό!$E$1:$J$1),'[1]ΣΤΟΙΧΕΙΑ ΕΤΟΥΣ 6'!$AR$55,IF(MAX([1]Βοηθητικό!$E$55:$J$55)=MAX([1]Βοηθητικό!$E$1:$J$1)-1,'[1]ΣΤΟΙΧΕΙΑ ΕΤΟΥΣ 5'!$AR$55,IF(MAX([1]Βοηθητικό!$E$55:$J$55)=MAX([1]Βοηθητικό!$E$1:$J$1)-2,'[1]ΣΤΟΙΧΕΙΑ ΕΤΟΥΣ 4'!$AR$55,IF(MAX([1]Βοηθητικό!$E$55:$J$55)=MAX([1]Βοηθητικό!$E$1:$J$1)-3,'[1]ΣΤΟΙΧΕΙΑ ΕΤΟΥΣ 3'!$AR$55,IF(MAX([1]Βοηθητικό!$E$55:$J$55)=MAX([1]Βοηθητικό!$E$1:$J$1)-4,'[1]ΣΤΟΙΧΕΙΑ ΕΤΟΥΣ 2'!$AR$55,IF(MAX([1]Βοηθητικό!$E$55:$J$55)=MAX([1]Βοηθητικό!$E$1:$J$1)-5,'[1]ΣΤΟΙΧΕΙΑ ΕΤΟΥΣ 1'!$AR$55,""))))))</f>
        <v>55606</v>
      </c>
    </row>
    <row r="4218" spans="1:4" x14ac:dyDescent="0.25">
      <c r="A4218" s="1" t="s">
        <v>44</v>
      </c>
      <c r="B4218" s="6" t="str">
        <f>IF(MAX([1]Βοηθητικό!$E$55:$J$55)-2=MAX([1]Βοηθητικό!$E$1:$J$1)-2,'[1]ΣΤΟΙΧΕΙΑ ΕΤΟΥΣ 4'!$AS$55,IF(MAX([1]Βοηθητικό!$E$55:$J$55)-2=MAX([1]Βοηθητικό!$E$1:$J$1)-3,'[1]ΣΤΟΙΧΕΙΑ ΕΤΟΥΣ 3'!$AS$55,IF(MAX([1]Βοηθητικό!$E$55:$J$55)-2=MAX([1]Βοηθητικό!$E$1:$J$1)-4,'[1]ΣΤΟΙΧΕΙΑ ΕΤΟΥΣ 2'!$AS$55,IF(MAX([1]Βοηθητικό!$E$55:$J$55)-2=MAX([1]Βοηθητικό!$E$1:$J$1)-5,'[1]ΣΤΟΙΧΕΙΑ ΕΤΟΥΣ 1'!$AS$55,""))))</f>
        <v/>
      </c>
      <c r="C4218" s="6">
        <f>IF(MAX([1]Βοηθητικό!$E$55:$J$55)-1=MAX([1]Βοηθητικό!$E$1:$J$1)-1,'[1]ΣΤΟΙΧΕΙΑ ΕΤΟΥΣ 5'!$AS$55,IF(MAX([1]Βοηθητικό!$E$55:$J$55)-1=MAX([1]Βοηθητικό!$E$1:$J$1)-2,'[1]ΣΤΟΙΧΕΙΑ ΕΤΟΥΣ 4'!$AS$55,IF(MAX([1]Βοηθητικό!$E$55:$J$55)-1=MAX([1]Βοηθητικό!$E$1:$J$1)-3,'[1]ΣΤΟΙΧΕΙΑ ΕΤΟΥΣ 3'!$AS$55,IF(MAX([1]Βοηθητικό!$E$55:$J$55)-1=MAX([1]Βοηθητικό!$E$1:$J$1)-4,'[1]ΣΤΟΙΧΕΙΑ ΕΤΟΥΣ 2'!$AS$55,IF(MAX([1]Βοηθητικό!$E$55:$J$55)-1=MAX([1]Βοηθητικό!$E$1:$J$1)-5,'[1]ΣΤΟΙΧΕΙΑ ΕΤΟΥΣ 1'!$AS$55,"")))))</f>
        <v>1490956</v>
      </c>
      <c r="D4218" s="7">
        <f>IF(MAX([1]Βοηθητικό!$E$55:$J$55)=MAX([1]Βοηθητικό!$E$1:$J$1),'[1]ΣΤΟΙΧΕΙΑ ΕΤΟΥΣ 6'!$AS$55,IF(MAX([1]Βοηθητικό!$E$55:$J$55)=MAX([1]Βοηθητικό!$E$1:$J$1)-1,'[1]ΣΤΟΙΧΕΙΑ ΕΤΟΥΣ 5'!$AS$55,IF(MAX([1]Βοηθητικό!$E$55:$J$55)=MAX([1]Βοηθητικό!$E$1:$J$1)-2,'[1]ΣΤΟΙΧΕΙΑ ΕΤΟΥΣ 4'!$AS$55,IF(MAX([1]Βοηθητικό!$E$55:$J$55)=MAX([1]Βοηθητικό!$E$1:$J$1)-3,'[1]ΣΤΟΙΧΕΙΑ ΕΤΟΥΣ 3'!$AS$55,IF(MAX([1]Βοηθητικό!$E$55:$J$55)=MAX([1]Βοηθητικό!$E$1:$J$1)-4,'[1]ΣΤΟΙΧΕΙΑ ΕΤΟΥΣ 2'!$AS$55,IF(MAX([1]Βοηθητικό!$E$55:$J$55)=MAX([1]Βοηθητικό!$E$1:$J$1)-5,'[1]ΣΤΟΙΧΕΙΑ ΕΤΟΥΣ 1'!$AS$55,""))))))</f>
        <v>1788130</v>
      </c>
    </row>
    <row r="4219" spans="1:4" x14ac:dyDescent="0.25">
      <c r="A4219" s="1" t="s">
        <v>45</v>
      </c>
      <c r="B4219" s="6" t="str">
        <f>IF(MAX([1]Βοηθητικό!$E$55:$J$55)-2=MAX([1]Βοηθητικό!$E$1:$J$1)-2,'[1]ΣΤΟΙΧΕΙΑ ΕΤΟΥΣ 4'!$AT$55,IF(MAX([1]Βοηθητικό!$E$55:$J$55)-2=MAX([1]Βοηθητικό!$E$1:$J$1)-3,'[1]ΣΤΟΙΧΕΙΑ ΕΤΟΥΣ 3'!$AT$55,IF(MAX([1]Βοηθητικό!$E$55:$J$55)-2=MAX([1]Βοηθητικό!$E$1:$J$1)-4,'[1]ΣΤΟΙΧΕΙΑ ΕΤΟΥΣ 2'!$AT$55,IF(MAX([1]Βοηθητικό!$E$55:$J$55)-2=MAX([1]Βοηθητικό!$E$1:$J$1)-5,'[1]ΣΤΟΙΧΕΙΑ ΕΤΟΥΣ 1'!$AT$55,""))))</f>
        <v/>
      </c>
      <c r="C4219" s="6">
        <f>IF(MAX([1]Βοηθητικό!$E$55:$J$55)-1=MAX([1]Βοηθητικό!$E$1:$J$1)-1,'[1]ΣΤΟΙΧΕΙΑ ΕΤΟΥΣ 5'!$AT$55,IF(MAX([1]Βοηθητικό!$E$55:$J$55)-1=MAX([1]Βοηθητικό!$E$1:$J$1)-2,'[1]ΣΤΟΙΧΕΙΑ ΕΤΟΥΣ 4'!$AT$55,IF(MAX([1]Βοηθητικό!$E$55:$J$55)-1=MAX([1]Βοηθητικό!$E$1:$J$1)-3,'[1]ΣΤΟΙΧΕΙΑ ΕΤΟΥΣ 3'!$AT$55,IF(MAX([1]Βοηθητικό!$E$55:$J$55)-1=MAX([1]Βοηθητικό!$E$1:$J$1)-4,'[1]ΣΤΟΙΧΕΙΑ ΕΤΟΥΣ 2'!$AT$55,IF(MAX([1]Βοηθητικό!$E$55:$J$55)-1=MAX([1]Βοηθητικό!$E$1:$J$1)-5,'[1]ΣΤΟΙΧΕΙΑ ΕΤΟΥΣ 1'!$AT$55,"")))))</f>
        <v>242529</v>
      </c>
      <c r="D4219" s="7">
        <f>IF(MAX([1]Βοηθητικό!$E$55:$J$55)=MAX([1]Βοηθητικό!$E$1:$J$1),'[1]ΣΤΟΙΧΕΙΑ ΕΤΟΥΣ 6'!$AT$55,IF(MAX([1]Βοηθητικό!$E$55:$J$55)=MAX([1]Βοηθητικό!$E$1:$J$1)-1,'[1]ΣΤΟΙΧΕΙΑ ΕΤΟΥΣ 5'!$AT$55,IF(MAX([1]Βοηθητικό!$E$55:$J$55)=MAX([1]Βοηθητικό!$E$1:$J$1)-2,'[1]ΣΤΟΙΧΕΙΑ ΕΤΟΥΣ 4'!$AT$55,IF(MAX([1]Βοηθητικό!$E$55:$J$55)=MAX([1]Βοηθητικό!$E$1:$J$1)-3,'[1]ΣΤΟΙΧΕΙΑ ΕΤΟΥΣ 3'!$AT$55,IF(MAX([1]Βοηθητικό!$E$55:$J$55)=MAX([1]Βοηθητικό!$E$1:$J$1)-4,'[1]ΣΤΟΙΧΕΙΑ ΕΤΟΥΣ 2'!$AT$55,IF(MAX([1]Βοηθητικό!$E$55:$J$55)=MAX([1]Βοηθητικό!$E$1:$J$1)-5,'[1]ΣΤΟΙΧΕΙΑ ΕΤΟΥΣ 1'!$AT$55,""))))))</f>
        <v>379319</v>
      </c>
    </row>
    <row r="4220" spans="1:4" x14ac:dyDescent="0.25">
      <c r="A4220" s="1" t="s">
        <v>46</v>
      </c>
      <c r="B4220" s="6" t="str">
        <f>IF(MAX([1]Βοηθητικό!$E$55:$J$55)-2=MAX([1]Βοηθητικό!$E$1:$J$1)-2,'[1]ΣΤΟΙΧΕΙΑ ΕΤΟΥΣ 4'!$AU$55,IF(MAX([1]Βοηθητικό!$E$55:$J$55)-2=MAX([1]Βοηθητικό!$E$1:$J$1)-3,'[1]ΣΤΟΙΧΕΙΑ ΕΤΟΥΣ 3'!$AU$55,IF(MAX([1]Βοηθητικό!$E$55:$J$55)-2=MAX([1]Βοηθητικό!$E$1:$J$1)-4,'[1]ΣΤΟΙΧΕΙΑ ΕΤΟΥΣ 2'!$AU$55,IF(MAX([1]Βοηθητικό!$E$55:$J$55)-2=MAX([1]Βοηθητικό!$E$1:$J$1)-5,'[1]ΣΤΟΙΧΕΙΑ ΕΤΟΥΣ 1'!$AU$55,""))))</f>
        <v/>
      </c>
      <c r="C4220" s="6">
        <f>IF(MAX([1]Βοηθητικό!$E$55:$J$55)-1=MAX([1]Βοηθητικό!$E$1:$J$1)-1,'[1]ΣΤΟΙΧΕΙΑ ΕΤΟΥΣ 5'!$AU$55,IF(MAX([1]Βοηθητικό!$E$55:$J$55)-1=MAX([1]Βοηθητικό!$E$1:$J$1)-2,'[1]ΣΤΟΙΧΕΙΑ ΕΤΟΥΣ 4'!$AU$55,IF(MAX([1]Βοηθητικό!$E$55:$J$55)-1=MAX([1]Βοηθητικό!$E$1:$J$1)-3,'[1]ΣΤΟΙΧΕΙΑ ΕΤΟΥΣ 3'!$AU$55,IF(MAX([1]Βοηθητικό!$E$55:$J$55)-1=MAX([1]Βοηθητικό!$E$1:$J$1)-4,'[1]ΣΤΟΙΧΕΙΑ ΕΤΟΥΣ 2'!$AU$55,IF(MAX([1]Βοηθητικό!$E$55:$J$55)-1=MAX([1]Βοηθητικό!$E$1:$J$1)-5,'[1]ΣΤΟΙΧΕΙΑ ΕΤΟΥΣ 1'!$AU$55,"")))))</f>
        <v>0</v>
      </c>
      <c r="D4220" s="7">
        <f>IF(MAX([1]Βοηθητικό!$E$55:$J$55)=MAX([1]Βοηθητικό!$E$1:$J$1),'[1]ΣΤΟΙΧΕΙΑ ΕΤΟΥΣ 6'!$AU$55,IF(MAX([1]Βοηθητικό!$E$55:$J$55)=MAX([1]Βοηθητικό!$E$1:$J$1)-1,'[1]ΣΤΟΙΧΕΙΑ ΕΤΟΥΣ 5'!$AU$55,IF(MAX([1]Βοηθητικό!$E$55:$J$55)=MAX([1]Βοηθητικό!$E$1:$J$1)-2,'[1]ΣΤΟΙΧΕΙΑ ΕΤΟΥΣ 4'!$AU$55,IF(MAX([1]Βοηθητικό!$E$55:$J$55)=MAX([1]Βοηθητικό!$E$1:$J$1)-3,'[1]ΣΤΟΙΧΕΙΑ ΕΤΟΥΣ 3'!$AU$55,IF(MAX([1]Βοηθητικό!$E$55:$J$55)=MAX([1]Βοηθητικό!$E$1:$J$1)-4,'[1]ΣΤΟΙΧΕΙΑ ΕΤΟΥΣ 2'!$AU$55,IF(MAX([1]Βοηθητικό!$E$55:$J$55)=MAX([1]Βοηθητικό!$E$1:$J$1)-5,'[1]ΣΤΟΙΧΕΙΑ ΕΤΟΥΣ 1'!$AU$55,""))))))</f>
        <v>0</v>
      </c>
    </row>
    <row r="4221" spans="1:4" x14ac:dyDescent="0.25">
      <c r="A4221" s="1" t="s">
        <v>47</v>
      </c>
      <c r="B4221" s="6" t="str">
        <f>IF(MAX([1]Βοηθητικό!$E$55:$J$55)-2=MAX([1]Βοηθητικό!$E$1:$J$1)-2,'[1]ΣΤΟΙΧΕΙΑ ΕΤΟΥΣ 4'!$AV$55,IF(MAX([1]Βοηθητικό!$E$55:$J$55)-2=MAX([1]Βοηθητικό!$E$1:$J$1)-3,'[1]ΣΤΟΙΧΕΙΑ ΕΤΟΥΣ 3'!$AV$55,IF(MAX([1]Βοηθητικό!$E$55:$J$55)-2=MAX([1]Βοηθητικό!$E$1:$J$1)-4,'[1]ΣΤΟΙΧΕΙΑ ΕΤΟΥΣ 2'!$AV$55,IF(MAX([1]Βοηθητικό!$E$55:$J$55)-2=MAX([1]Βοηθητικό!$E$1:$J$1)-5,'[1]ΣΤΟΙΧΕΙΑ ΕΤΟΥΣ 1'!$AV$55,""))))</f>
        <v/>
      </c>
      <c r="C4221" s="6">
        <f>IF(MAX([1]Βοηθητικό!$E$55:$J$55)-1=MAX([1]Βοηθητικό!$E$1:$J$1)-1,'[1]ΣΤΟΙΧΕΙΑ ΕΤΟΥΣ 5'!$AV$55,IF(MAX([1]Βοηθητικό!$E$55:$J$55)-1=MAX([1]Βοηθητικό!$E$1:$J$1)-2,'[1]ΣΤΟΙΧΕΙΑ ΕΤΟΥΣ 4'!$AV$55,IF(MAX([1]Βοηθητικό!$E$55:$J$55)-1=MAX([1]Βοηθητικό!$E$1:$J$1)-3,'[1]ΣΤΟΙΧΕΙΑ ΕΤΟΥΣ 3'!$AV$55,IF(MAX([1]Βοηθητικό!$E$55:$J$55)-1=MAX([1]Βοηθητικό!$E$1:$J$1)-4,'[1]ΣΤΟΙΧΕΙΑ ΕΤΟΥΣ 2'!$AV$55,IF(MAX([1]Βοηθητικό!$E$55:$J$55)-1=MAX([1]Βοηθητικό!$E$1:$J$1)-5,'[1]ΣΤΟΙΧΕΙΑ ΕΤΟΥΣ 1'!$AV$55,"")))))</f>
        <v>0</v>
      </c>
      <c r="D4221" s="7">
        <f>IF(MAX([1]Βοηθητικό!$E$55:$J$55)=MAX([1]Βοηθητικό!$E$1:$J$1),'[1]ΣΤΟΙΧΕΙΑ ΕΤΟΥΣ 6'!$AV$55,IF(MAX([1]Βοηθητικό!$E$55:$J$55)=MAX([1]Βοηθητικό!$E$1:$J$1)-1,'[1]ΣΤΟΙΧΕΙΑ ΕΤΟΥΣ 5'!$AV$55,IF(MAX([1]Βοηθητικό!$E$55:$J$55)=MAX([1]Βοηθητικό!$E$1:$J$1)-2,'[1]ΣΤΟΙΧΕΙΑ ΕΤΟΥΣ 4'!$AV$55,IF(MAX([1]Βοηθητικό!$E$55:$J$55)=MAX([1]Βοηθητικό!$E$1:$J$1)-3,'[1]ΣΤΟΙΧΕΙΑ ΕΤΟΥΣ 3'!$AV$55,IF(MAX([1]Βοηθητικό!$E$55:$J$55)=MAX([1]Βοηθητικό!$E$1:$J$1)-4,'[1]ΣΤΟΙΧΕΙΑ ΕΤΟΥΣ 2'!$AV$55,IF(MAX([1]Βοηθητικό!$E$55:$J$55)=MAX([1]Βοηθητικό!$E$1:$J$1)-5,'[1]ΣΤΟΙΧΕΙΑ ΕΤΟΥΣ 1'!$AV$55,""))))))</f>
        <v>0</v>
      </c>
    </row>
    <row r="4222" spans="1:4" x14ac:dyDescent="0.25">
      <c r="A4222" s="1" t="s">
        <v>48</v>
      </c>
      <c r="B4222" s="6" t="str">
        <f>IF(MAX([1]Βοηθητικό!$E$55:$J$55)-2=MAX([1]Βοηθητικό!$E$1:$J$1)-2,'[1]ΣΤΟΙΧΕΙΑ ΕΤΟΥΣ 4'!$AW$55,IF(MAX([1]Βοηθητικό!$E$55:$J$55)-2=MAX([1]Βοηθητικό!$E$1:$J$1)-3,'[1]ΣΤΟΙΧΕΙΑ ΕΤΟΥΣ 3'!$AW$55,IF(MAX([1]Βοηθητικό!$E$55:$J$55)-2=MAX([1]Βοηθητικό!$E$1:$J$1)-4,'[1]ΣΤΟΙΧΕΙΑ ΕΤΟΥΣ 2'!$AW$55,IF(MAX([1]Βοηθητικό!$E$55:$J$55)-2=MAX([1]Βοηθητικό!$E$1:$J$1)-5,'[1]ΣΤΟΙΧΕΙΑ ΕΤΟΥΣ 1'!$AW$55,""))))</f>
        <v/>
      </c>
      <c r="C4222" s="6">
        <f>IF(MAX([1]Βοηθητικό!$E$55:$J$55)-1=MAX([1]Βοηθητικό!$E$1:$J$1)-1,'[1]ΣΤΟΙΧΕΙΑ ΕΤΟΥΣ 5'!$AW$55,IF(MAX([1]Βοηθητικό!$E$55:$J$55)-1=MAX([1]Βοηθητικό!$E$1:$J$1)-2,'[1]ΣΤΟΙΧΕΙΑ ΕΤΟΥΣ 4'!$AW$55,IF(MAX([1]Βοηθητικό!$E$55:$J$55)-1=MAX([1]Βοηθητικό!$E$1:$J$1)-3,'[1]ΣΤΟΙΧΕΙΑ ΕΤΟΥΣ 3'!$AW$55,IF(MAX([1]Βοηθητικό!$E$55:$J$55)-1=MAX([1]Βοηθητικό!$E$1:$J$1)-4,'[1]ΣΤΟΙΧΕΙΑ ΕΤΟΥΣ 2'!$AW$55,IF(MAX([1]Βοηθητικό!$E$55:$J$55)-1=MAX([1]Βοηθητικό!$E$1:$J$1)-5,'[1]ΣΤΟΙΧΕΙΑ ΕΤΟΥΣ 1'!$AW$55,"")))))</f>
        <v>0</v>
      </c>
      <c r="D4222" s="7">
        <f>IF(MAX([1]Βοηθητικό!$E$55:$J$55)=MAX([1]Βοηθητικό!$E$1:$J$1),'[1]ΣΤΟΙΧΕΙΑ ΕΤΟΥΣ 6'!$AW$55,IF(MAX([1]Βοηθητικό!$E$55:$J$55)=MAX([1]Βοηθητικό!$E$1:$J$1)-1,'[1]ΣΤΟΙΧΕΙΑ ΕΤΟΥΣ 5'!$AW$55,IF(MAX([1]Βοηθητικό!$E$55:$J$55)=MAX([1]Βοηθητικό!$E$1:$J$1)-2,'[1]ΣΤΟΙΧΕΙΑ ΕΤΟΥΣ 4'!$AW$55,IF(MAX([1]Βοηθητικό!$E$55:$J$55)=MAX([1]Βοηθητικό!$E$1:$J$1)-3,'[1]ΣΤΟΙΧΕΙΑ ΕΤΟΥΣ 3'!$AW$55,IF(MAX([1]Βοηθητικό!$E$55:$J$55)=MAX([1]Βοηθητικό!$E$1:$J$1)-4,'[1]ΣΤΟΙΧΕΙΑ ΕΤΟΥΣ 2'!$AW$55,IF(MAX([1]Βοηθητικό!$E$55:$J$55)=MAX([1]Βοηθητικό!$E$1:$J$1)-5,'[1]ΣΤΟΙΧΕΙΑ ΕΤΟΥΣ 1'!$AW$55,""))))))</f>
        <v>0</v>
      </c>
    </row>
    <row r="4223" spans="1:4" x14ac:dyDescent="0.25">
      <c r="A4223" s="1" t="s">
        <v>49</v>
      </c>
      <c r="B4223" s="6" t="str">
        <f>IF(MAX([1]Βοηθητικό!$E$55:$J$55)-2=MAX([1]Βοηθητικό!$E$1:$J$1)-2,'[1]ΣΤΟΙΧΕΙΑ ΕΤΟΥΣ 4'!$AX$55,IF(MAX([1]Βοηθητικό!$E$55:$J$55)-2=MAX([1]Βοηθητικό!$E$1:$J$1)-3,'[1]ΣΤΟΙΧΕΙΑ ΕΤΟΥΣ 3'!$AX$55,IF(MAX([1]Βοηθητικό!$E$55:$J$55)-2=MAX([1]Βοηθητικό!$E$1:$J$1)-4,'[1]ΣΤΟΙΧΕΙΑ ΕΤΟΥΣ 2'!$AX$55,IF(MAX([1]Βοηθητικό!$E$55:$J$55)-2=MAX([1]Βοηθητικό!$E$1:$J$1)-5,'[1]ΣΤΟΙΧΕΙΑ ΕΤΟΥΣ 1'!$AX$55,""))))</f>
        <v/>
      </c>
      <c r="C4223" s="6">
        <f>IF(MAX([1]Βοηθητικό!$E$55:$J$55)-1=MAX([1]Βοηθητικό!$E$1:$J$1)-1,'[1]ΣΤΟΙΧΕΙΑ ΕΤΟΥΣ 5'!$AX$55,IF(MAX([1]Βοηθητικό!$E$55:$J$55)-1=MAX([1]Βοηθητικό!$E$1:$J$1)-2,'[1]ΣΤΟΙΧΕΙΑ ΕΤΟΥΣ 4'!$AX$55,IF(MAX([1]Βοηθητικό!$E$55:$J$55)-1=MAX([1]Βοηθητικό!$E$1:$J$1)-3,'[1]ΣΤΟΙΧΕΙΑ ΕΤΟΥΣ 3'!$AX$55,IF(MAX([1]Βοηθητικό!$E$55:$J$55)-1=MAX([1]Βοηθητικό!$E$1:$J$1)-4,'[1]ΣΤΟΙΧΕΙΑ ΕΤΟΥΣ 2'!$AX$55,IF(MAX([1]Βοηθητικό!$E$55:$J$55)-1=MAX([1]Βοηθητικό!$E$1:$J$1)-5,'[1]ΣΤΟΙΧΕΙΑ ΕΤΟΥΣ 1'!$AX$55,"")))))</f>
        <v>0</v>
      </c>
      <c r="D4223" s="7">
        <f>IF(MAX([1]Βοηθητικό!$E$55:$J$55)=MAX([1]Βοηθητικό!$E$1:$J$1),'[1]ΣΤΟΙΧΕΙΑ ΕΤΟΥΣ 6'!$AX$55,IF(MAX([1]Βοηθητικό!$E$55:$J$55)=MAX([1]Βοηθητικό!$E$1:$J$1)-1,'[1]ΣΤΟΙΧΕΙΑ ΕΤΟΥΣ 5'!$AX$55,IF(MAX([1]Βοηθητικό!$E$55:$J$55)=MAX([1]Βοηθητικό!$E$1:$J$1)-2,'[1]ΣΤΟΙΧΕΙΑ ΕΤΟΥΣ 4'!$AX$55,IF(MAX([1]Βοηθητικό!$E$55:$J$55)=MAX([1]Βοηθητικό!$E$1:$J$1)-3,'[1]ΣΤΟΙΧΕΙΑ ΕΤΟΥΣ 3'!$AX$55,IF(MAX([1]Βοηθητικό!$E$55:$J$55)=MAX([1]Βοηθητικό!$E$1:$J$1)-4,'[1]ΣΤΟΙΧΕΙΑ ΕΤΟΥΣ 2'!$AX$55,IF(MAX([1]Βοηθητικό!$E$55:$J$55)=MAX([1]Βοηθητικό!$E$1:$J$1)-5,'[1]ΣΤΟΙΧΕΙΑ ΕΤΟΥΣ 1'!$AX$55,""))))))</f>
        <v>0</v>
      </c>
    </row>
    <row r="4224" spans="1:4" x14ac:dyDescent="0.25">
      <c r="A4224" s="1" t="s">
        <v>50</v>
      </c>
      <c r="B4224" s="6" t="str">
        <f>IF(MAX([1]Βοηθητικό!$E$55:$J$55)-2=MAX([1]Βοηθητικό!$E$1:$J$1)-2,'[1]ΣΤΟΙΧΕΙΑ ΕΤΟΥΣ 4'!$AY$55,IF(MAX([1]Βοηθητικό!$E$55:$J$55)-2=MAX([1]Βοηθητικό!$E$1:$J$1)-3,'[1]ΣΤΟΙΧΕΙΑ ΕΤΟΥΣ 3'!$AY$55,IF(MAX([1]Βοηθητικό!$E$55:$J$55)-2=MAX([1]Βοηθητικό!$E$1:$J$1)-4,'[1]ΣΤΟΙΧΕΙΑ ΕΤΟΥΣ 2'!$AY$55,IF(MAX([1]Βοηθητικό!$E$55:$J$55)-2=MAX([1]Βοηθητικό!$E$1:$J$1)-5,'[1]ΣΤΟΙΧΕΙΑ ΕΤΟΥΣ 1'!$AY$55,""))))</f>
        <v/>
      </c>
      <c r="C4224" s="6">
        <f>IF(MAX([1]Βοηθητικό!$E$55:$J$55)-1=MAX([1]Βοηθητικό!$E$1:$J$1)-1,'[1]ΣΤΟΙΧΕΙΑ ΕΤΟΥΣ 5'!$AY$55,IF(MAX([1]Βοηθητικό!$E$55:$J$55)-1=MAX([1]Βοηθητικό!$E$1:$J$1)-2,'[1]ΣΤΟΙΧΕΙΑ ΕΤΟΥΣ 4'!$AY$55,IF(MAX([1]Βοηθητικό!$E$55:$J$55)-1=MAX([1]Βοηθητικό!$E$1:$J$1)-3,'[1]ΣΤΟΙΧΕΙΑ ΕΤΟΥΣ 3'!$AY$55,IF(MAX([1]Βοηθητικό!$E$55:$J$55)-1=MAX([1]Βοηθητικό!$E$1:$J$1)-4,'[1]ΣΤΟΙΧΕΙΑ ΕΤΟΥΣ 2'!$AY$55,IF(MAX([1]Βοηθητικό!$E$55:$J$55)-1=MAX([1]Βοηθητικό!$E$1:$J$1)-5,'[1]ΣΤΟΙΧΕΙΑ ΕΤΟΥΣ 1'!$AY$55,"")))))</f>
        <v>0</v>
      </c>
      <c r="D4224" s="7">
        <f>IF(MAX([1]Βοηθητικό!$E$55:$J$55)=MAX([1]Βοηθητικό!$E$1:$J$1),'[1]ΣΤΟΙΧΕΙΑ ΕΤΟΥΣ 6'!$AY$55,IF(MAX([1]Βοηθητικό!$E$55:$J$55)=MAX([1]Βοηθητικό!$E$1:$J$1)-1,'[1]ΣΤΟΙΧΕΙΑ ΕΤΟΥΣ 5'!$AY$55,IF(MAX([1]Βοηθητικό!$E$55:$J$55)=MAX([1]Βοηθητικό!$E$1:$J$1)-2,'[1]ΣΤΟΙΧΕΙΑ ΕΤΟΥΣ 4'!$AY$55,IF(MAX([1]Βοηθητικό!$E$55:$J$55)=MAX([1]Βοηθητικό!$E$1:$J$1)-3,'[1]ΣΤΟΙΧΕΙΑ ΕΤΟΥΣ 3'!$AY$55,IF(MAX([1]Βοηθητικό!$E$55:$J$55)=MAX([1]Βοηθητικό!$E$1:$J$1)-4,'[1]ΣΤΟΙΧΕΙΑ ΕΤΟΥΣ 2'!$AY$55,IF(MAX([1]Βοηθητικό!$E$55:$J$55)=MAX([1]Βοηθητικό!$E$1:$J$1)-5,'[1]ΣΤΟΙΧΕΙΑ ΕΤΟΥΣ 1'!$AY$55,""))))))</f>
        <v>0</v>
      </c>
    </row>
    <row r="4225" spans="1:4" x14ac:dyDescent="0.25">
      <c r="A4225" s="1" t="s">
        <v>51</v>
      </c>
      <c r="B4225" s="6" t="str">
        <f>IF(MAX([1]Βοηθητικό!$E$55:$J$55)-2=MAX([1]Βοηθητικό!$E$1:$J$1)-2,'[1]ΣΤΟΙΧΕΙΑ ΕΤΟΥΣ 4'!$AZ$55,IF(MAX([1]Βοηθητικό!$E$55:$J$55)-2=MAX([1]Βοηθητικό!$E$1:$J$1)-3,'[1]ΣΤΟΙΧΕΙΑ ΕΤΟΥΣ 3'!$AZ$55,IF(MAX([1]Βοηθητικό!$E$55:$J$55)-2=MAX([1]Βοηθητικό!$E$1:$J$1)-4,'[1]ΣΤΟΙΧΕΙΑ ΕΤΟΥΣ 2'!$AZ$55,IF(MAX([1]Βοηθητικό!$E$55:$J$55)-2=MAX([1]Βοηθητικό!$E$1:$J$1)-5,'[1]ΣΤΟΙΧΕΙΑ ΕΤΟΥΣ 1'!$AZ$55,""))))</f>
        <v/>
      </c>
      <c r="C4225" s="6">
        <f>IF(MAX([1]Βοηθητικό!$E$55:$J$55)-1=MAX([1]Βοηθητικό!$E$1:$J$1)-1,'[1]ΣΤΟΙΧΕΙΑ ΕΤΟΥΣ 5'!$AZ$55,IF(MAX([1]Βοηθητικό!$E$55:$J$55)-1=MAX([1]Βοηθητικό!$E$1:$J$1)-2,'[1]ΣΤΟΙΧΕΙΑ ΕΤΟΥΣ 4'!$AZ$55,IF(MAX([1]Βοηθητικό!$E$55:$J$55)-1=MAX([1]Βοηθητικό!$E$1:$J$1)-3,'[1]ΣΤΟΙΧΕΙΑ ΕΤΟΥΣ 3'!$AZ$55,IF(MAX([1]Βοηθητικό!$E$55:$J$55)-1=MAX([1]Βοηθητικό!$E$1:$J$1)-4,'[1]ΣΤΟΙΧΕΙΑ ΕΤΟΥΣ 2'!$AZ$55,IF(MAX([1]Βοηθητικό!$E$55:$J$55)-1=MAX([1]Βοηθητικό!$E$1:$J$1)-5,'[1]ΣΤΟΙΧΕΙΑ ΕΤΟΥΣ 1'!$AZ$55,"")))))</f>
        <v>242529</v>
      </c>
      <c r="D4225" s="7">
        <f>IF(MAX([1]Βοηθητικό!$E$55:$J$55)=MAX([1]Βοηθητικό!$E$1:$J$1),'[1]ΣΤΟΙΧΕΙΑ ΕΤΟΥΣ 6'!$AZ$55,IF(MAX([1]Βοηθητικό!$E$55:$J$55)=MAX([1]Βοηθητικό!$E$1:$J$1)-1,'[1]ΣΤΟΙΧΕΙΑ ΕΤΟΥΣ 5'!$AZ$55,IF(MAX([1]Βοηθητικό!$E$55:$J$55)=MAX([1]Βοηθητικό!$E$1:$J$1)-2,'[1]ΣΤΟΙΧΕΙΑ ΕΤΟΥΣ 4'!$AZ$55,IF(MAX([1]Βοηθητικό!$E$55:$J$55)=MAX([1]Βοηθητικό!$E$1:$J$1)-3,'[1]ΣΤΟΙΧΕΙΑ ΕΤΟΥΣ 3'!$AZ$55,IF(MAX([1]Βοηθητικό!$E$55:$J$55)=MAX([1]Βοηθητικό!$E$1:$J$1)-4,'[1]ΣΤΟΙΧΕΙΑ ΕΤΟΥΣ 2'!$AZ$55,IF(MAX([1]Βοηθητικό!$E$55:$J$55)=MAX([1]Βοηθητικό!$E$1:$J$1)-5,'[1]ΣΤΟΙΧΕΙΑ ΕΤΟΥΣ 1'!$AZ$55,""))))))</f>
        <v>379319</v>
      </c>
    </row>
    <row r="4226" spans="1:4" x14ac:dyDescent="0.25">
      <c r="A4226" s="1" t="s">
        <v>191</v>
      </c>
      <c r="B4226" s="6" t="str">
        <f>IF(MAX([1]Βοηθητικό!E55:J55)-2=MAX([1]Βοηθητικό!$E$1:$J$1)-2,'[1]ΣΤΟΙΧΕΙΑ ΕΤΟΥΣ 4'!BQ55,IF(MAX([1]Βοηθητικό!E55:J55)-2=MAX([1]Βοηθητικό!$E$1:$J$1)-3,'[1]ΣΤΟΙΧΕΙΑ ΕΤΟΥΣ 3'!BQ55,IF(MAX([1]Βοηθητικό!E55:J55)-2=MAX([1]Βοηθητικό!$E$1:$J$1)-4,'[1]ΣΤΟΙΧΕΙΑ ΕΤΟΥΣ 2'!BQ55,IF(MAX([1]Βοηθητικό!E55:J55)-2=MAX([1]Βοηθητικό!$E$1:$J$1)-5,'[1]ΣΤΟΙΧΕΙΑ ΕΤΟΥΣ 1'!BQ55,""))))</f>
        <v/>
      </c>
      <c r="C4226" s="6">
        <f>IF(MAX([1]Βοηθητικό!E55:J55)-1=MAX([1]Βοηθητικό!$E$1:$J$1)-1,'[1]ΣΤΟΙΧΕΙΑ ΕΤΟΥΣ 5'!BQ55,IF(MAX([1]Βοηθητικό!E55:J55)-1=MAX([1]Βοηθητικό!$E$1:$J$1)-2,'[1]ΣΤΟΙΧΕΙΑ ΕΤΟΥΣ 4'!BQ55,IF(MAX([1]Βοηθητικό!E55:J55)-1=MAX([1]Βοηθητικό!$E$1:$J$1)-3,'[1]ΣΤΟΙΧΕΙΑ ΕΤΟΥΣ 3'!BQ55,IF(MAX([1]Βοηθητικό!E55:J55)-1=MAX([1]Βοηθητικό!$E$1:$J$1)-4,'[1]ΣΤΟΙΧΕΙΑ ΕΤΟΥΣ 2'!BQ55,IF(MAX([1]Βοηθητικό!E55:J55)-1=MAX([1]Βοηθητικό!$E$1:$J$1)-5,'[1]ΣΤΟΙΧΕΙΑ ΕΤΟΥΣ 1'!BQ55,"")))))</f>
        <v>282758</v>
      </c>
      <c r="D4226" s="7">
        <f>IF(MAX([1]Βοηθητικό!E55:J55)=MAX([1]Βοηθητικό!$E$1:$J$1),'[1]ΣΤΟΙΧΕΙΑ ΕΤΟΥΣ 6'!BQ55,IF(MAX([1]Βοηθητικό!E55:J55)=MAX([1]Βοηθητικό!$E$1:$J$1)-1,'[1]ΣΤΟΙΧΕΙΑ ΕΤΟΥΣ 5'!BQ55,IF(MAX([1]Βοηθητικό!E55:J55)=MAX([1]Βοηθητικό!$E$1:$J$1)-2,'[1]ΣΤΟΙΧΕΙΑ ΕΤΟΥΣ 4'!BQ55,IF(MAX([1]Βοηθητικό!E55:J55)=MAX([1]Βοηθητικό!$E$1:$J$1)-3,'[1]ΣΤΟΙΧΕΙΑ ΕΤΟΥΣ 3'!BQ55,IF(MAX([1]Βοηθητικό!E55:J55)=MAX([1]Βοηθητικό!$E$1:$J$1)-4,'[1]ΣΤΟΙΧΕΙΑ ΕΤΟΥΣ 2'!BQ55,IF(MAX([1]Βοηθητικό!E55:J55)=MAX([1]Βοηθητικό!$E$1:$J$1)-5,'[1]ΣΤΟΙΧΕΙΑ ΕΤΟΥΣ 1'!BQ55,""))))))</f>
        <v>434864</v>
      </c>
    </row>
    <row r="4227" spans="1:4" x14ac:dyDescent="0.25">
      <c r="A4227" s="1" t="s">
        <v>55</v>
      </c>
      <c r="B4227" s="6" t="str">
        <f>IF(MAX([1]Βοηθητικό!$E$55:$J$55)-2=MAX([1]Βοηθητικό!$E$1:$J$1)-2,'[1]ΣΤΟΙΧΕΙΑ ΕΤΟΥΣ 4'!$BD$55,IF(MAX([1]Βοηθητικό!$E$55:$J$55)-2=MAX([1]Βοηθητικό!$E$1:$J$1)-3,'[1]ΣΤΟΙΧΕΙΑ ΕΤΟΥΣ 3'!$BD$55,IF(MAX([1]Βοηθητικό!$E$55:$J$55)-2=MAX([1]Βοηθητικό!$E$1:$J$1)-4,'[1]ΣΤΟΙΧΕΙΑ ΕΤΟΥΣ 2'!$BD$55,IF(MAX([1]Βοηθητικό!$E$55:$J$55)-2=MAX([1]Βοηθητικό!$E$1:$J$1)-5,'[1]ΣΤΟΙΧΕΙΑ ΕΤΟΥΣ 1'!$BD$55,""))))</f>
        <v/>
      </c>
      <c r="C4227" s="6">
        <f>IF(MAX([1]Βοηθητικό!$E$55:$J$55)-1=MAX([1]Βοηθητικό!$E$1:$J$1)-1,'[1]ΣΤΟΙΧΕΙΑ ΕΤΟΥΣ 5'!$BD$55,IF(MAX([1]Βοηθητικό!$E$55:$J$55)-1=MAX([1]Βοηθητικό!$E$1:$J$1)-2,'[1]ΣΤΟΙΧΕΙΑ ΕΤΟΥΣ 4'!$BD$55,IF(MAX([1]Βοηθητικό!$E$55:$J$55)-1=MAX([1]Βοηθητικό!$E$1:$J$1)-3,'[1]ΣΤΟΙΧΕΙΑ ΕΤΟΥΣ 3'!$BD$55,IF(MAX([1]Βοηθητικό!$E$55:$J$55)-1=MAX([1]Βοηθητικό!$E$1:$J$1)-4,'[1]ΣΤΟΙΧΕΙΑ ΕΤΟΥΣ 2'!$BD$55,IF(MAX([1]Βοηθητικό!$E$55:$J$55)-1=MAX([1]Βοηθητικό!$E$1:$J$1)-5,'[1]ΣΤΟΙΧΕΙΑ ΕΤΟΥΣ 1'!$BD$55,"")))))</f>
        <v>0</v>
      </c>
      <c r="D4227" s="7">
        <f>IF(MAX([1]Βοηθητικό!$E$55:$J$55)=MAX([1]Βοηθητικό!$E$1:$J$1),'[1]ΣΤΟΙΧΕΙΑ ΕΤΟΥΣ 6'!$BD$55,IF(MAX([1]Βοηθητικό!$E$55:$J$55)=MAX([1]Βοηθητικό!$E$1:$J$1)-1,'[1]ΣΤΟΙΧΕΙΑ ΕΤΟΥΣ 5'!$BD$55,IF(MAX([1]Βοηθητικό!$E$55:$J$55)=MAX([1]Βοηθητικό!$E$1:$J$1)-2,'[1]ΣΤΟΙΧΕΙΑ ΕΤΟΥΣ 4'!$BD$55,IF(MAX([1]Βοηθητικό!$E$55:$J$55)=MAX([1]Βοηθητικό!$E$1:$J$1)-3,'[1]ΣΤΟΙΧΕΙΑ ΕΤΟΥΣ 3'!$BD$55,IF(MAX([1]Βοηθητικό!$E$55:$J$55)=MAX([1]Βοηθητικό!$E$1:$J$1)-4,'[1]ΣΤΟΙΧΕΙΑ ΕΤΟΥΣ 2'!$BD$55,IF(MAX([1]Βοηθητικό!$E$55:$J$55)=MAX([1]Βοηθητικό!$E$1:$J$1)-5,'[1]ΣΤΟΙΧΕΙΑ ΕΤΟΥΣ 1'!$BD$55,""))))))</f>
        <v>0</v>
      </c>
    </row>
    <row r="4228" spans="1:4" x14ac:dyDescent="0.25">
      <c r="A4228" s="1" t="s">
        <v>64</v>
      </c>
      <c r="B4228" s="6" t="str">
        <f>IF(MAX([1]Βοηθητικό!$E$55:$J$55)-2=MAX([1]Βοηθητικό!$E$1:$J$1)-2,'[1]ΣΤΟΙΧΕΙΑ ΕΤΟΥΣ 4'!$BM$55,IF(MAX([1]Βοηθητικό!$E$55:$J$55)-2=MAX([1]Βοηθητικό!$E$1:$J$1)-3,'[1]ΣΤΟΙΧΕΙΑ ΕΤΟΥΣ 3'!$BM$55,IF(MAX([1]Βοηθητικό!$E$55:$J$55)-2=MAX([1]Βοηθητικό!$E$1:$J$1)-4,'[1]ΣΤΟΙΧΕΙΑ ΕΤΟΥΣ 2'!$BM$55,IF(MAX([1]Βοηθητικό!$E$55:$J$55)-2=MAX([1]Βοηθητικό!$E$1:$J$1)-5,'[1]ΣΤΟΙΧΕΙΑ ΕΤΟΥΣ 1'!$BM$55,""))))</f>
        <v/>
      </c>
      <c r="C4228" s="6">
        <f>IF(MAX([1]Βοηθητικό!$E$55:$J$55)-1=MAX([1]Βοηθητικό!$E$1:$J$1)-1,'[1]ΣΤΟΙΧΕΙΑ ΕΤΟΥΣ 5'!$BM$55,IF(MAX([1]Βοηθητικό!$E$55:$J$55)-1=MAX([1]Βοηθητικό!$E$1:$J$1)-2,'[1]ΣΤΟΙΧΕΙΑ ΕΤΟΥΣ 4'!$BM$55,IF(MAX([1]Βοηθητικό!$E$55:$J$55)-1=MAX([1]Βοηθητικό!$E$1:$J$1)-3,'[1]ΣΤΟΙΧΕΙΑ ΕΤΟΥΣ 3'!$BM$55,IF(MAX([1]Βοηθητικό!$E$55:$J$55)-1=MAX([1]Βοηθητικό!$E$1:$J$1)-4,'[1]ΣΤΟΙΧΕΙΑ ΕΤΟΥΣ 2'!$BM$55,IF(MAX([1]Βοηθητικό!$E$55:$J$55)-1=MAX([1]Βοηθητικό!$E$1:$J$1)-5,'[1]ΣΤΟΙΧΕΙΑ ΕΤΟΥΣ 1'!$BM$55,"")))))</f>
        <v>-76376</v>
      </c>
      <c r="D4228" s="7">
        <f>IF(MAX([1]Βοηθητικό!$E$55:$J$55)=MAX([1]Βοηθητικό!$E$1:$J$1),'[1]ΣΤΟΙΧΕΙΑ ΕΤΟΥΣ 6'!$BM$55,IF(MAX([1]Βοηθητικό!$E$55:$J$55)=MAX([1]Βοηθητικό!$E$1:$J$1)-1,'[1]ΣΤΟΙΧΕΙΑ ΕΤΟΥΣ 5'!$BM$55,IF(MAX([1]Βοηθητικό!$E$55:$J$55)=MAX([1]Βοηθητικό!$E$1:$J$1)-2,'[1]ΣΤΟΙΧΕΙΑ ΕΤΟΥΣ 4'!$BM$55,IF(MAX([1]Βοηθητικό!$E$55:$J$55)=MAX([1]Βοηθητικό!$E$1:$J$1)-3,'[1]ΣΤΟΙΧΕΙΑ ΕΤΟΥΣ 3'!$BM$55,IF(MAX([1]Βοηθητικό!$E$55:$J$55)=MAX([1]Βοηθητικό!$E$1:$J$1)-4,'[1]ΣΤΟΙΧΕΙΑ ΕΤΟΥΣ 2'!$BM$55,IF(MAX([1]Βοηθητικό!$E$55:$J$55)=MAX([1]Βοηθητικό!$E$1:$J$1)-5,'[1]ΣΤΟΙΧΕΙΑ ΕΤΟΥΣ 1'!$BM$55,""))))))</f>
        <v>-111475</v>
      </c>
    </row>
    <row r="4229" spans="1:4" x14ac:dyDescent="0.25">
      <c r="A4229" s="1"/>
      <c r="B4229" s="9"/>
      <c r="C4229" s="9"/>
      <c r="D4229" s="9"/>
    </row>
    <row r="4230" spans="1:4" x14ac:dyDescent="0.25">
      <c r="A4230" s="1" t="s">
        <v>176</v>
      </c>
      <c r="B4230" s="1"/>
      <c r="C4230" s="1"/>
      <c r="D4230" s="2" t="s">
        <v>192</v>
      </c>
    </row>
    <row r="4231" spans="1:4" x14ac:dyDescent="0.25">
      <c r="A4231" s="3" t="str">
        <f>"ΚΩΔΙΚΟΣ ICAP" &amp; ": " &amp; '[1]ΣΤΟΙΧΕΙΑ ΕΤΟΥΣ 3'!A$55</f>
        <v>ΚΩΔΙΚΟΣ ICAP: 825802</v>
      </c>
      <c r="B4231" s="1"/>
      <c r="C4231" s="1"/>
      <c r="D4231" s="1"/>
    </row>
    <row r="4232" spans="1:4" x14ac:dyDescent="0.25">
      <c r="A4232" s="3" t="str">
        <f>'[1]ΣΤΟΙΧΕΙΑ ΕΤΟΥΣ 3'!B$55</f>
        <v>ΠΟΡΤΟΚΑΛΙΔΗΣ, ΖΑΧ., &amp; ΣΙΑ Ο.Ε. "SMART HOME"</v>
      </c>
      <c r="B4232" s="1"/>
      <c r="C4232" s="1"/>
      <c r="D4232" s="1"/>
    </row>
    <row r="4233" spans="1:4" x14ac:dyDescent="0.25">
      <c r="A4233" s="3" t="s">
        <v>193</v>
      </c>
      <c r="B4233" s="4" t="str">
        <f>RIGHT(B4212,4)</f>
        <v/>
      </c>
      <c r="C4233" s="4" t="str">
        <f>RIGHT(C4212,4)</f>
        <v>2015</v>
      </c>
      <c r="D4233" s="4" t="str">
        <f>RIGHT(D4212,4)</f>
        <v>2016</v>
      </c>
    </row>
    <row r="4234" spans="1:4" x14ac:dyDescent="0.25">
      <c r="A4234" s="1" t="s">
        <v>194</v>
      </c>
      <c r="B4234" s="10"/>
      <c r="C4234" s="10">
        <f>IF(C4198&lt;=0,"-",IF(OR(C4225/C4198*100&lt;-500,C4225/C4198*100&gt;500),"-",C4225/C4198*100))</f>
        <v>72.344024054121775</v>
      </c>
      <c r="D4234" s="10">
        <f>IF(D4198&lt;=0,"-",IF(OR(D4225/D4198*100&lt;-500,D4225/D4198*100&gt;500),"-",D4225/D4198*100))</f>
        <v>83.24405108071393</v>
      </c>
    </row>
    <row r="4235" spans="1:4" x14ac:dyDescent="0.25">
      <c r="A4235" s="1" t="s">
        <v>195</v>
      </c>
      <c r="B4235" s="10"/>
      <c r="C4235" s="10">
        <f>IF(C4210=0,"-",IF(OR(C4225/C4210*100&lt;-500,C4225/C4210*100&gt;500),"-",C4225/C4210*100))</f>
        <v>17.113360161050981</v>
      </c>
      <c r="D4235" s="10">
        <f>IF(D4210=0,"-",IF(OR(D4225/D4210*100&lt;-500,D4225/D4210*100&gt;500),"-",D4225/D4210*100))</f>
        <v>26.133959285978552</v>
      </c>
    </row>
    <row r="4236" spans="1:4" x14ac:dyDescent="0.25">
      <c r="A4236" s="1" t="s">
        <v>196</v>
      </c>
      <c r="B4236" s="10"/>
      <c r="C4236" s="10">
        <f>IF(C4213=0,"-",IF(OR(C4215/C4213*100&lt;-500,C4215/C4213*100&gt;99),"-",C4215/C4213*100))</f>
        <v>39.460916380895554</v>
      </c>
      <c r="D4236" s="10">
        <f>IF(D4213=0,"-",IF(OR(D4215/D4213*100&lt;-500,D4215/D4213*100&gt;99),"-",D4215/D4213*100))</f>
        <v>39.522099066011023</v>
      </c>
    </row>
    <row r="4237" spans="1:4" x14ac:dyDescent="0.25">
      <c r="A4237" s="1" t="s">
        <v>197</v>
      </c>
      <c r="B4237" s="10"/>
      <c r="C4237" s="10">
        <f>IF(C4213=0,"-",IF(OR(C4219/C4213*100&lt;-500,C4219/C4213*100&gt;500),"-",C4219/C4213*100))</f>
        <v>5.502437231504663</v>
      </c>
      <c r="D4237" s="10">
        <f>IF(D4213=0,"-",IF(OR(D4219/D4213*100&lt;-500,D4219/D4213*100&gt;500),"-",D4219/D4213*100))</f>
        <v>6.8121553797617818</v>
      </c>
    </row>
    <row r="4238" spans="1:4" x14ac:dyDescent="0.25">
      <c r="A4238" s="1" t="s">
        <v>198</v>
      </c>
      <c r="B4238" s="10"/>
      <c r="C4238" s="10">
        <f>IF(C4213=0,"-",IF(OR(C4225/C4213*100&lt;-500,C4225/C4213*100&gt;500),"-",C4225/C4213*100))</f>
        <v>5.502437231504663</v>
      </c>
      <c r="D4238" s="10">
        <f>IF(D4213=0,"-",IF(OR(D4225/D4213*100&lt;-500,D4225/D4213*100&gt;500),"-",D4225/D4213*100))</f>
        <v>6.8121553797617818</v>
      </c>
    </row>
    <row r="4239" spans="1:4" x14ac:dyDescent="0.25">
      <c r="A4239" s="1" t="s">
        <v>199</v>
      </c>
      <c r="B4239" s="10"/>
      <c r="C4239" s="10">
        <f t="shared" ref="C4239:D4239" si="49">IF(C4213=0,"-",IF(OR(C4226/C4213*100&lt;-500,C4226/C4213*100&gt;500),"-",C4226/C4213*100))</f>
        <v>6.4151427116171487</v>
      </c>
      <c r="D4239" s="10">
        <f t="shared" si="49"/>
        <v>7.8096829767681761</v>
      </c>
    </row>
    <row r="4240" spans="1:4" x14ac:dyDescent="0.25">
      <c r="A4240" s="1" t="s">
        <v>200</v>
      </c>
      <c r="B4240" s="10"/>
      <c r="C4240" s="10">
        <f>IF(C4198&lt;=0,"-",IF(OR((C4202+C4205)/C4198&lt;=0,(C4202+C4205)/C4198&gt;100),"-",(C4202+C4205)/C4198))</f>
        <v>3.2273388934626719</v>
      </c>
      <c r="D4240" s="10">
        <f>IF(D4198&lt;=0,"-",IF(OR((D4202+D4205)/D4198&lt;=0,(D4202+D4205)/D4198&gt;100),"-",(D4202+D4205)/D4198))</f>
        <v>2.1852828027238953</v>
      </c>
    </row>
    <row r="4241" spans="1:4" x14ac:dyDescent="0.25">
      <c r="A4241" s="1" t="s">
        <v>201</v>
      </c>
      <c r="B4241" s="10"/>
      <c r="C4241" s="10">
        <f>IF(C4217=0,"-",IF((C4217+C4225)&lt;=0,"-",IF(OR((C4217+C4225)/C4217&lt;=0,(C4217+C4225)/C4217&gt;1000),"-",(C4217+C4225)/C4217)))</f>
        <v>7.0255652173913044</v>
      </c>
      <c r="D4241" s="10">
        <f>IF(D4217=0,"-",IF((D4217+D4225)&lt;=0,"-",IF(OR((D4217+D4225)/D4217&lt;=0,(D4217+D4225)/D4217&gt;1000),"-",(D4217+D4225)/D4217)))</f>
        <v>7.8215480343847785</v>
      </c>
    </row>
    <row r="4242" spans="1:4" x14ac:dyDescent="0.25">
      <c r="A4242" s="1" t="s">
        <v>202</v>
      </c>
      <c r="B4242" s="10"/>
      <c r="C4242" s="10">
        <f>IF(C4198&lt;=0,"-",IF(C4206=0,"-",IF(OR(C4206/C4198*100&lt;0,C4206/C4198*100&gt;1000),"-",C4206/C4198*100)))</f>
        <v>20.54354440347926</v>
      </c>
      <c r="D4242" s="10">
        <f>IF(D4198&lt;=0,"-",IF(D4206=0,"-",IF(OR(D4206/D4198*100&lt;0,D4206/D4198*100&gt;1000),"-",D4206/D4198*100)))</f>
        <v>45.091524367361544</v>
      </c>
    </row>
    <row r="4243" spans="1:4" x14ac:dyDescent="0.25">
      <c r="A4243" s="1" t="s">
        <v>81</v>
      </c>
      <c r="B4243" s="10"/>
      <c r="C4243" s="10">
        <f>IF(C4205=0,"-",IF(OR((C4186+C4190+C4194)/C4205&lt;0,(C4186+C4190+C4194)/C4205&gt;50),"-",(C4186+C4190+C4194)/C4205))</f>
        <v>0.86850973208325744</v>
      </c>
      <c r="D4243" s="10">
        <f>IF(D4205=0,"-",IF(OR((D4186+D4190+D4194)/D4205&lt;0,(D4186+D4190+D4194)/D4205&gt;50),"-",(D4186+D4190+D4194)/D4205))</f>
        <v>0.93361586972939659</v>
      </c>
    </row>
    <row r="4244" spans="1:4" x14ac:dyDescent="0.25">
      <c r="A4244" s="1" t="s">
        <v>203</v>
      </c>
      <c r="B4244" s="10"/>
      <c r="C4244" s="10">
        <f>IF(C4205=0,"-",IF(OR((C4190+C4194)/C4205&lt;0,(C4190+C4194)/C4205&gt;30),"-",(C4190+C4194)/C4205))</f>
        <v>0.45136992535954851</v>
      </c>
      <c r="D4244" s="10">
        <f>IF(D4205=0,"-",IF(OR((D4190+D4194)/D4205&lt;0,(D4190+D4194)/D4205&gt;30),"-",(D4190+D4194)/D4205))</f>
        <v>0.38949962034384689</v>
      </c>
    </row>
    <row r="4245" spans="1:4" x14ac:dyDescent="0.25">
      <c r="A4245" s="1" t="s">
        <v>204</v>
      </c>
      <c r="B4245" s="10"/>
      <c r="C4245" s="10">
        <f>IF(C4205=0,"-",IF(OR((C4192+C4194)/C4205&lt;0,(C4192+C4194)/C4205&gt;15),"-",(C4192+C4194)/C4205))</f>
        <v>0.44526082438254749</v>
      </c>
      <c r="D4245" s="10">
        <f>IF(D4205=0,"-",IF(OR((D4192+D4194)/D4205&lt;0,(D4192+D4194)/D4205&gt;15),"-",(D4192+D4194)/D4205))</f>
        <v>0.24250779495910649</v>
      </c>
    </row>
    <row r="4246" spans="1:4" x14ac:dyDescent="0.25">
      <c r="A4246" s="1" t="s">
        <v>205</v>
      </c>
      <c r="B4246" s="8"/>
      <c r="C4246" s="8">
        <f>IF((C4186+C4190+C4194)-C4205=0,"-",(C4186+C4190+C4194)-C4205)</f>
        <v>-138677</v>
      </c>
      <c r="D4246" s="8">
        <f>IF((D4186+D4190+D4194)-D4205=0,"-",(D4186+D4190+D4194)-D4205)</f>
        <v>-64958</v>
      </c>
    </row>
    <row r="4247" spans="1:4" x14ac:dyDescent="0.25">
      <c r="A4247" s="1" t="s">
        <v>206</v>
      </c>
      <c r="B4247" s="11"/>
      <c r="C4247" s="11" t="str">
        <f>IF(C4213=0,"-",IF(OR(C4191/C4213*365&lt;=0,C4191/C4213*365&gt;720),"-",C4191/C4213*365))</f>
        <v>-</v>
      </c>
      <c r="D4247" s="11" t="str">
        <f>IF(D4213=0,"-",IF(OR(D4191/D4213*365&lt;=0,D4191/D4213*365&gt;720),"-",D4191/D4213*365))</f>
        <v>-</v>
      </c>
    </row>
    <row r="4248" spans="1:4" x14ac:dyDescent="0.25">
      <c r="A4248" s="1" t="s">
        <v>207</v>
      </c>
      <c r="B4248" s="11"/>
      <c r="C4248" s="11">
        <f>IF(C4214=0,"-",IF(OR(C4207/C4214*365&lt;=0,C4207/C4214*365&gt;720),"-",C4207/C4214*365))</f>
        <v>93.202650691810703</v>
      </c>
      <c r="D4248" s="11">
        <f>IF(D4214=0,"-",IF(OR(D4207/D4214*365&lt;=0,D4207/D4214*365&gt;720),"-",D4207/D4214*365))</f>
        <v>33.609965461752701</v>
      </c>
    </row>
    <row r="4249" spans="1:4" x14ac:dyDescent="0.25">
      <c r="A4249" s="1" t="s">
        <v>208</v>
      </c>
      <c r="B4249" s="11"/>
      <c r="C4249" s="11">
        <f>IF(C4214=0,"-",IF(OR(C4186/C4214*365&lt;=0,C4186/C4214*365&gt;720),"-",C4186/C4214*365))</f>
        <v>60.178437317303512</v>
      </c>
      <c r="D4249" s="11">
        <f>IF(D4214=0,"-",IF(OR(D4186/D4214*365&lt;=0,D4186/D4214*365&gt;720),"-",D4186/D4214*365))</f>
        <v>57.708020113013205</v>
      </c>
    </row>
    <row r="4250" spans="1:4" x14ac:dyDescent="0.25">
      <c r="A4250" s="1" t="s">
        <v>209</v>
      </c>
      <c r="B4250" s="10"/>
      <c r="C4250" s="10">
        <f>IF(OR(C4210=0,C4213=0),"-",IF(OR(C4213/C4210&lt;=0,C4213/C4210&gt;100),"-",C4213/C4210))</f>
        <v>3.1101418228029956</v>
      </c>
      <c r="D4250" s="10">
        <f>IF(OR(D4210=0,D4213=0),"-",IF(OR(D4213/D4210&lt;=0,D4213/D4210&gt;100),"-",D4213/D4210))</f>
        <v>3.8363715783142407</v>
      </c>
    </row>
    <row r="4251" spans="1:4" x14ac:dyDescent="0.25">
      <c r="A4251" s="1" t="s">
        <v>210</v>
      </c>
      <c r="B4251" s="8"/>
      <c r="C4251" s="8" t="str">
        <f>IF(OR(C4249="-",C4247="-",C4248="-"),"-",(C4249+C4247)-C4248)</f>
        <v>-</v>
      </c>
      <c r="D4251" s="8" t="str">
        <f>IF(OR(D4249="-",D4247="-",D4248="-"),"-",(D4249+D4247)-D4248)</f>
        <v>-</v>
      </c>
    </row>
    <row r="4252" spans="1:4" x14ac:dyDescent="0.25">
      <c r="A4252" s="1" t="s">
        <v>211</v>
      </c>
      <c r="B4252" s="10"/>
      <c r="C4252" s="10">
        <f>IF(C4175=0,"-",(C4175/C4195)*100)</f>
        <v>35.366651354686837</v>
      </c>
      <c r="D4252" s="10">
        <f>IF(D4175=0,"-",(D4175/D4195)*100)</f>
        <v>37.058550778157709</v>
      </c>
    </row>
    <row r="4253" spans="1:4" x14ac:dyDescent="0.25">
      <c r="A4253" s="1" t="s">
        <v>212</v>
      </c>
      <c r="B4253" s="10"/>
      <c r="C4253" s="10">
        <f>IF(C4206=0,"-",IF(C4206/C4213&gt;10,"-",(C4206/C4213)*100))</f>
        <v>1.5625280051909571</v>
      </c>
      <c r="D4253" s="10">
        <f>IF(D4206=0,"-",IF(D4206/D4213&gt;10,"-",(D4206/D4213)*100))</f>
        <v>3.6899990607490629</v>
      </c>
    </row>
    <row r="4254" spans="1:4" x14ac:dyDescent="0.25">
      <c r="A4254" s="1"/>
      <c r="B4254" s="1"/>
      <c r="C4254" s="1"/>
      <c r="D4254" s="1"/>
    </row>
    <row r="4255" spans="1:4" x14ac:dyDescent="0.25">
      <c r="A4255" s="1" t="s">
        <v>176</v>
      </c>
      <c r="B4255" s="1"/>
      <c r="C4255" s="1"/>
      <c r="D4255" s="2" t="s">
        <v>177</v>
      </c>
    </row>
    <row r="4256" spans="1:4" x14ac:dyDescent="0.25">
      <c r="A4256" s="3" t="str">
        <f>"ΚΩΔΙΚΟΣ ICAP" &amp; ": " &amp; '[1]ΣΤΟΙΧΕΙΑ ΕΤΟΥΣ 3'!A$56</f>
        <v>ΚΩΔΙΚΟΣ ICAP: 89880</v>
      </c>
      <c r="B4256" s="1"/>
      <c r="C4256" s="1"/>
      <c r="D4256" s="2"/>
    </row>
    <row r="4257" spans="1:4" x14ac:dyDescent="0.25">
      <c r="A4257" s="3" t="str">
        <f>'[1]ΣΤΟΙΧΕΙΑ ΕΤΟΥΣ 3'!B$56</f>
        <v>ΡΗΓΑ, Κ. &amp; Α., Ο.Ε.</v>
      </c>
      <c r="B4257" s="1"/>
      <c r="C4257" s="1"/>
      <c r="D4257" s="1"/>
    </row>
    <row r="4258" spans="1:4" x14ac:dyDescent="0.25">
      <c r="A4258" s="1" t="s">
        <v>178</v>
      </c>
      <c r="B4258" s="2" t="s">
        <v>179</v>
      </c>
      <c r="C4258" s="2" t="s">
        <v>179</v>
      </c>
      <c r="D4258" s="2" t="s">
        <v>179</v>
      </c>
    </row>
    <row r="4259" spans="1:4" x14ac:dyDescent="0.25">
      <c r="A4259" s="3" t="s">
        <v>180</v>
      </c>
      <c r="B4259" s="4" t="str">
        <f>IF(MAX([1]Βοηθητικό!$E$56:$J$56)-2=MAX([1]Βοηθητικό!$E$1:$J$1)-2,RIGHT('[1]ΣΤΟΙΧΕΙΑ ΕΤΟΥΣ 4'!$F$56,10),IF(MAX([1]Βοηθητικό!$E$56:$J$56)-2=MAX([1]Βοηθητικό!$E$1:$J$1)-3,RIGHT('[1]ΣΤΟΙΧΕΙΑ ΕΤΟΥΣ 3'!$F$56,10),IF(MAX([1]Βοηθητικό!$E$56:$J$56)-2=MAX([1]Βοηθητικό!$E$1:$J$1)-4,RIGHT('[1]ΣΤΟΙΧΕΙΑ ΕΤΟΥΣ 2'!$F$56,10),IF(MAX([1]Βοηθητικό!$E$56:$J$56)-2=MAX([1]Βοηθητικό!$E$1:$J$1)-5,RIGHT('[1]ΣΤΟΙΧΕΙΑ ΕΤΟΥΣ 1'!$F$56,10),""))))</f>
        <v>31/12/2015</v>
      </c>
      <c r="C4259" s="17" t="str">
        <f>IF(MAX([1]Βοηθητικό!$E$56:$J$56)-1=MAX([1]Βοηθητικό!$E$1:$J$1)-1,RIGHT('[1]ΣΤΟΙΧΕΙΑ ΕΤΟΥΣ 5'!$F$56,10),IF(MAX([1]Βοηθητικό!$E$56:$J$56)-1=MAX([1]Βοηθητικό!$E$1:$J$1)-2,RIGHT('[1]ΣΤΟΙΧΕΙΑ ΕΤΟΥΣ 4'!$F$56,10),IF(MAX([1]Βοηθητικό!$E$56:$J$56)-1=MAX([1]Βοηθητικό!$E$1:$J$1)-3,RIGHT('[1]ΣΤΟΙΧΕΙΑ ΕΤΟΥΣ 3'!$F$56,10),IF(MAX([1]Βοηθητικό!$E$56:$J$56)-1=MAX([1]Βοηθητικό!$E$1:$J$1)-4,RIGHT('[1]ΣΤΟΙΧΕΙΑ ΕΤΟΥΣ 2'!$F$56,10),IF(MAX([1]Βοηθητικό!$E$56:$J$56)-1=MAX([1]Βοηθητικό!$E$1:$J$1)-5,RIGHT('[1]ΣΤΟΙΧΕΙΑ ΕΤΟΥΣ 1'!$F$56,10),"")))))</f>
        <v>31/12/2016</v>
      </c>
      <c r="D4259" s="5" t="str">
        <f>IF(MAX([1]Βοηθητικό!$E$56:$J$56)=MAX([1]Βοηθητικό!$E$1:$J$1),RIGHT('[1]ΣΤΟΙΧΕΙΑ ΕΤΟΥΣ 6'!$F$56,10),IF(MAX([1]Βοηθητικό!$E$56:$J$56)=MAX([1]Βοηθητικό!$E$1:$J$1)-1,RIGHT('[1]ΣΤΟΙΧΕΙΑ ΕΤΟΥΣ 5'!$F$56,10),IF(MAX([1]Βοηθητικό!$E$56:$J$56)=MAX([1]Βοηθητικό!$E$1:$J$1)-2,RIGHT('[1]ΣΤΟΙΧΕΙΑ ΕΤΟΥΣ 4'!$F$56,10),IF(MAX([1]Βοηθητικό!$E$56:$J$56)=MAX([1]Βοηθητικό!$E$1:$J$1)-3,RIGHT('[1]ΣΤΟΙΧΕΙΑ ΕΤΟΥΣ 3'!$F$56,10),IF(MAX([1]Βοηθητικό!$E$56:$J$56)=MAX([1]Βοηθητικό!$E$1:$J$1)-4,RIGHT('[1]ΣΤΟΙΧΕΙΑ ΕΤΟΥΣ 2'!$F$56,10),IF(MAX([1]Βοηθητικό!$E$56:$J$56)=MAX([1]Βοηθητικό!$E$1:$J$1)-5,RIGHT('[1]ΣΤΟΙΧΕΙΑ ΕΤΟΥΣ 1'!$F$56,10),""))))))</f>
        <v>31/12/2017</v>
      </c>
    </row>
    <row r="4260" spans="1:4" x14ac:dyDescent="0.25">
      <c r="A4260" s="1" t="s">
        <v>6</v>
      </c>
      <c r="B4260" s="6">
        <f>IF(MAX([1]Βοηθητικό!$E$56:$J$56)-2=MAX([1]Βοηθητικό!$E$1:$J$1)-2,'[1]ΣΤΟΙΧΕΙΑ ΕΤΟΥΣ 4'!$G$56,IF(MAX([1]Βοηθητικό!$E$56:$J$56)-2=MAX([1]Βοηθητικό!$E$1:$J$1)-3,'[1]ΣΤΟΙΧΕΙΑ ΕΤΟΥΣ 3'!$G$56,IF(MAX([1]Βοηθητικό!$E$56:$J$56)-2=MAX([1]Βοηθητικό!$E$1:$J$1)-4,'[1]ΣΤΟΙΧΕΙΑ ΕΤΟΥΣ 2'!$G$56,IF(MAX([1]Βοηθητικό!$E$56:$J$56)-2=MAX([1]Βοηθητικό!$E$1:$J$1)-5,'[1]ΣΤΟΙΧΕΙΑ ΕΤΟΥΣ 1'!$G$56,""))))</f>
        <v>1477559</v>
      </c>
      <c r="C4260" s="6">
        <f>IF(MAX([1]Βοηθητικό!$E$56:$J$56)-1=MAX([1]Βοηθητικό!$E$1:$J$1)-1,'[1]ΣΤΟΙΧΕΙΑ ΕΤΟΥΣ 5'!$G$56,IF(MAX([1]Βοηθητικό!$E$56:$J$56)-1=MAX([1]Βοηθητικό!$E$1:$J$1)-2,'[1]ΣΤΟΙΧΕΙΑ ΕΤΟΥΣ 4'!$G$56,IF(MAX([1]Βοηθητικό!$E$56:$J$56)-1=MAX([1]Βοηθητικό!$E$1:$J$1)-3,'[1]ΣΤΟΙΧΕΙΑ ΕΤΟΥΣ 3'!$G$56,IF(MAX([1]Βοηθητικό!$E$56:$J$56)-1=MAX([1]Βοηθητικό!$E$1:$J$1)-4,'[1]ΣΤΟΙΧΕΙΑ ΕΤΟΥΣ 2'!$G$56,IF(MAX([1]Βοηθητικό!$E$56:$J$56)-1=MAX([1]Βοηθητικό!$E$1:$J$1)-5,'[1]ΣΤΟΙΧΕΙΑ ΕΤΟΥΣ 1'!$G$56,"")))))</f>
        <v>1343635</v>
      </c>
      <c r="D4260" s="7">
        <f>IF(MAX([1]Βοηθητικό!$E$56:$J$56)=MAX([1]Βοηθητικό!$E$1:$J$1),'[1]ΣΤΟΙΧΕΙΑ ΕΤΟΥΣ 6'!$G$56,IF(MAX([1]Βοηθητικό!$E$56:$J$56)=MAX([1]Βοηθητικό!$E$1:$J$1)-1,'[1]ΣΤΟΙΧΕΙΑ ΕΤΟΥΣ 5'!$G$56,IF(MAX([1]Βοηθητικό!$E$56:$J$56)=MAX([1]Βοηθητικό!$E$1:$J$1)-2,'[1]ΣΤΟΙΧΕΙΑ ΕΤΟΥΣ 4'!$G$56,IF(MAX([1]Βοηθητικό!$E$56:$J$56)=MAX([1]Βοηθητικό!$E$1:$J$1)-3,'[1]ΣΤΟΙΧΕΙΑ ΕΤΟΥΣ 3'!$G$56,IF(MAX([1]Βοηθητικό!$E$56:$J$56)=MAX([1]Βοηθητικό!$E$1:$J$1)-4,'[1]ΣΤΟΙΧΕΙΑ ΕΤΟΥΣ 2'!$G$56,IF(MAX([1]Βοηθητικό!$E$56:$J$56)=MAX([1]Βοηθητικό!$E$1:$J$1)-5,'[1]ΣΤΟΙΧΕΙΑ ΕΤΟΥΣ 1'!$G$56,""))))))</f>
        <v>1209660</v>
      </c>
    </row>
    <row r="4261" spans="1:4" x14ac:dyDescent="0.25">
      <c r="A4261" s="1" t="s">
        <v>7</v>
      </c>
      <c r="B4261" s="6">
        <f>IF(MAX([1]Βοηθητικό!$E$56:$J$56)-2=MAX([1]Βοηθητικό!$E$1:$J$1)-2,'[1]ΣΤΟΙΧΕΙΑ ΕΤΟΥΣ 4'!$H$56,IF(MAX([1]Βοηθητικό!$E$56:$J$56)-2=MAX([1]Βοηθητικό!$E$1:$J$1)-3,'[1]ΣΤΟΙΧΕΙΑ ΕΤΟΥΣ 3'!$H$56,IF(MAX([1]Βοηθητικό!$E$56:$J$56)-2=MAX([1]Βοηθητικό!$E$1:$J$1)-4,'[1]ΣΤΟΙΧΕΙΑ ΕΤΟΥΣ 2'!$H$56,IF(MAX([1]Βοηθητικό!$E$56:$J$56)-2=MAX([1]Βοηθητικό!$E$1:$J$1)-5,'[1]ΣΤΟΙΧΕΙΑ ΕΤΟΥΣ 1'!$H$56,""))))</f>
        <v>0</v>
      </c>
      <c r="C4261" s="6">
        <f>IF(MAX([1]Βοηθητικό!$E$56:$J$56)-1=MAX([1]Βοηθητικό!$E$1:$J$1)-1,'[1]ΣΤΟΙΧΕΙΑ ΕΤΟΥΣ 5'!$H$56,IF(MAX([1]Βοηθητικό!$E$56:$J$56)-1=MAX([1]Βοηθητικό!$E$1:$J$1)-2,'[1]ΣΤΟΙΧΕΙΑ ΕΤΟΥΣ 4'!$H$56,IF(MAX([1]Βοηθητικό!$E$56:$J$56)-1=MAX([1]Βοηθητικό!$E$1:$J$1)-3,'[1]ΣΤΟΙΧΕΙΑ ΕΤΟΥΣ 3'!$H$56,IF(MAX([1]Βοηθητικό!$E$56:$J$56)-1=MAX([1]Βοηθητικό!$E$1:$J$1)-4,'[1]ΣΤΟΙΧΕΙΑ ΕΤΟΥΣ 2'!$H$56,IF(MAX([1]Βοηθητικό!$E$56:$J$56)-1=MAX([1]Βοηθητικό!$E$1:$J$1)-5,'[1]ΣΤΟΙΧΕΙΑ ΕΤΟΥΣ 1'!$H$56,"")))))</f>
        <v>0</v>
      </c>
      <c r="D4261" s="7">
        <f>IF(MAX([1]Βοηθητικό!$E$56:$J$56)=MAX([1]Βοηθητικό!$E$1:$J$1),'[1]ΣΤΟΙΧΕΙΑ ΕΤΟΥΣ 6'!$H$56,IF(MAX([1]Βοηθητικό!$E$56:$J$56)=MAX([1]Βοηθητικό!$E$1:$J$1)-1,'[1]ΣΤΟΙΧΕΙΑ ΕΤΟΥΣ 5'!$H$56,IF(MAX([1]Βοηθητικό!$E$56:$J$56)=MAX([1]Βοηθητικό!$E$1:$J$1)-2,'[1]ΣΤΟΙΧΕΙΑ ΕΤΟΥΣ 4'!$H$56,IF(MAX([1]Βοηθητικό!$E$56:$J$56)=MAX([1]Βοηθητικό!$E$1:$J$1)-3,'[1]ΣΤΟΙΧΕΙΑ ΕΤΟΥΣ 3'!$H$56,IF(MAX([1]Βοηθητικό!$E$56:$J$56)=MAX([1]Βοηθητικό!$E$1:$J$1)-4,'[1]ΣΤΟΙΧΕΙΑ ΕΤΟΥΣ 2'!$H$56,IF(MAX([1]Βοηθητικό!$E$56:$J$56)=MAX([1]Βοηθητικό!$E$1:$J$1)-5,'[1]ΣΤΟΙΧΕΙΑ ΕΤΟΥΣ 1'!$H$56,""))))))</f>
        <v>0</v>
      </c>
    </row>
    <row r="4262" spans="1:4" x14ac:dyDescent="0.25">
      <c r="A4262" s="1" t="s">
        <v>8</v>
      </c>
      <c r="B4262" s="6">
        <f>IF(MAX([1]Βοηθητικό!$E$56:$J$56)-2=MAX([1]Βοηθητικό!$E$1:$J$1)-2,'[1]ΣΤΟΙΧΕΙΑ ΕΤΟΥΣ 4'!$I$56,IF(MAX([1]Βοηθητικό!$E$56:$J$56)-2=MAX([1]Βοηθητικό!$E$1:$J$1)-3,'[1]ΣΤΟΙΧΕΙΑ ΕΤΟΥΣ 3'!$I$56,IF(MAX([1]Βοηθητικό!$E$56:$J$56)-2=MAX([1]Βοηθητικό!$E$1:$J$1)-4,'[1]ΣΤΟΙΧΕΙΑ ΕΤΟΥΣ 2'!$I$56,IF(MAX([1]Βοηθητικό!$E$56:$J$56)-2=MAX([1]Βοηθητικό!$E$1:$J$1)-5,'[1]ΣΤΟΙΧΕΙΑ ΕΤΟΥΣ 1'!$I$56,""))))</f>
        <v>3367578</v>
      </c>
      <c r="C4262" s="6">
        <f>IF(MAX([1]Βοηθητικό!$E$56:$J$56)-1=MAX([1]Βοηθητικό!$E$1:$J$1)-1,'[1]ΣΤΟΙΧΕΙΑ ΕΤΟΥΣ 5'!$I$56,IF(MAX([1]Βοηθητικό!$E$56:$J$56)-1=MAX([1]Βοηθητικό!$E$1:$J$1)-2,'[1]ΣΤΟΙΧΕΙΑ ΕΤΟΥΣ 4'!$I$56,IF(MAX([1]Βοηθητικό!$E$56:$J$56)-1=MAX([1]Βοηθητικό!$E$1:$J$1)-3,'[1]ΣΤΟΙΧΕΙΑ ΕΤΟΥΣ 3'!$I$56,IF(MAX([1]Βοηθητικό!$E$56:$J$56)-1=MAX([1]Βοηθητικό!$E$1:$J$1)-4,'[1]ΣΤΟΙΧΕΙΑ ΕΤΟΥΣ 2'!$I$56,IF(MAX([1]Βοηθητικό!$E$56:$J$56)-1=MAX([1]Βοηθητικό!$E$1:$J$1)-5,'[1]ΣΤΟΙΧΕΙΑ ΕΤΟΥΣ 1'!$I$56,"")))))</f>
        <v>3367578</v>
      </c>
      <c r="D4262" s="7">
        <f>IF(MAX([1]Βοηθητικό!$E$56:$J$56)=MAX([1]Βοηθητικό!$E$1:$J$1),'[1]ΣΤΟΙΧΕΙΑ ΕΤΟΥΣ 6'!$I$56,IF(MAX([1]Βοηθητικό!$E$56:$J$56)=MAX([1]Βοηθητικό!$E$1:$J$1)-1,'[1]ΣΤΟΙΧΕΙΑ ΕΤΟΥΣ 5'!$I$56,IF(MAX([1]Βοηθητικό!$E$56:$J$56)=MAX([1]Βοηθητικό!$E$1:$J$1)-2,'[1]ΣΤΟΙΧΕΙΑ ΕΤΟΥΣ 4'!$I$56,IF(MAX([1]Βοηθητικό!$E$56:$J$56)=MAX([1]Βοηθητικό!$E$1:$J$1)-3,'[1]ΣΤΟΙΧΕΙΑ ΕΤΟΥΣ 3'!$I$56,IF(MAX([1]Βοηθητικό!$E$56:$J$56)=MAX([1]Βοηθητικό!$E$1:$J$1)-4,'[1]ΣΤΟΙΧΕΙΑ ΕΤΟΥΣ 2'!$I$56,IF(MAX([1]Βοηθητικό!$E$56:$J$56)=MAX([1]Βοηθητικό!$E$1:$J$1)-5,'[1]ΣΤΟΙΧΕΙΑ ΕΤΟΥΣ 1'!$I$56,""))))))</f>
        <v>3367578</v>
      </c>
    </row>
    <row r="4263" spans="1:4" x14ac:dyDescent="0.25">
      <c r="A4263" s="1" t="s">
        <v>57</v>
      </c>
      <c r="B4263" s="6">
        <f>IF(MAX([1]Βοηθητικό!$E$56:$J$56)-2=MAX([1]Βοηθητικό!$E$1:$J$1)-2,'[1]ΣΤΟΙΧΕΙΑ ΕΤΟΥΣ 4'!$BF$56,IF(MAX([1]Βοηθητικό!$E$56:$J$56)-2=MAX([1]Βοηθητικό!$E$1:$J$1)-3,'[1]ΣΤΟΙΧΕΙΑ ΕΤΟΥΣ 3'!$BF$56,IF(MAX([1]Βοηθητικό!$E$56:$J$56)-2=MAX([1]Βοηθητικό!$E$1:$J$1)-4,'[1]ΣΤΟΙΧΕΙΑ ΕΤΟΥΣ 2'!$BF$56,IF(MAX([1]Βοηθητικό!$E$56:$J$56)-2=MAX([1]Βοηθητικό!$E$1:$J$1)-5,'[1]ΣΤΟΙΧΕΙΑ ΕΤΟΥΣ 1'!$BF$56,""))))</f>
        <v>205273</v>
      </c>
      <c r="C4263" s="6">
        <f>IF(MAX([1]Βοηθητικό!$E$56:$J$56)-1=MAX([1]Βοηθητικό!$E$1:$J$1)-1,'[1]ΣΤΟΙΧΕΙΑ ΕΤΟΥΣ 5'!$BF$56,IF(MAX([1]Βοηθητικό!$E$56:$J$56)-1=MAX([1]Βοηθητικό!$E$1:$J$1)-2,'[1]ΣΤΟΙΧΕΙΑ ΕΤΟΥΣ 4'!$BF$56,IF(MAX([1]Βοηθητικό!$E$56:$J$56)-1=MAX([1]Βοηθητικό!$E$1:$J$1)-3,'[1]ΣΤΟΙΧΕΙΑ ΕΤΟΥΣ 3'!$BF$56,IF(MAX([1]Βοηθητικό!$E$56:$J$56)-1=MAX([1]Βοηθητικό!$E$1:$J$1)-4,'[1]ΣΤΟΙΧΕΙΑ ΕΤΟΥΣ 2'!$BF$56,IF(MAX([1]Βοηθητικό!$E$56:$J$56)-1=MAX([1]Βοηθητικό!$E$1:$J$1)-5,'[1]ΣΤΟΙΧΕΙΑ ΕΤΟΥΣ 1'!$BF$56,"")))))</f>
        <v>192566</v>
      </c>
      <c r="D4263" s="7">
        <f>IF(MAX([1]Βοηθητικό!$E$56:$J$56)=MAX([1]Βοηθητικό!$E$1:$J$1),'[1]ΣΤΟΙΧΕΙΑ ΕΤΟΥΣ 6'!$BF$56,IF(MAX([1]Βοηθητικό!$E$56:$J$56)=MAX([1]Βοηθητικό!$E$1:$J$1)-1,'[1]ΣΤΟΙΧΕΙΑ ΕΤΟΥΣ 5'!$BF$56,IF(MAX([1]Βοηθητικό!$E$56:$J$56)=MAX([1]Βοηθητικό!$E$1:$J$1)-2,'[1]ΣΤΟΙΧΕΙΑ ΕΤΟΥΣ 4'!$BF$56,IF(MAX([1]Βοηθητικό!$E$56:$J$56)=MAX([1]Βοηθητικό!$E$1:$J$1)-3,'[1]ΣΤΟΙΧΕΙΑ ΕΤΟΥΣ 3'!$BF$56,IF(MAX([1]Βοηθητικό!$E$56:$J$56)=MAX([1]Βοηθητικό!$E$1:$J$1)-4,'[1]ΣΤΟΙΧΕΙΑ ΕΤΟΥΣ 2'!$BF$56,IF(MAX([1]Βοηθητικό!$E$56:$J$56)=MAX([1]Βοηθητικό!$E$1:$J$1)-5,'[1]ΣΤΟΙΧΕΙΑ ΕΤΟΥΣ 1'!$BF$56,""))))))</f>
        <v>192566</v>
      </c>
    </row>
    <row r="4264" spans="1:4" x14ac:dyDescent="0.25">
      <c r="A4264" s="1" t="s">
        <v>9</v>
      </c>
      <c r="B4264" s="6">
        <f>IF(MAX([1]Βοηθητικό!$E$56:$J$56)-2=MAX([1]Βοηθητικό!$E$1:$J$1)-2,'[1]ΣΤΟΙΧΕΙΑ ΕΤΟΥΣ 4'!$J$56,IF(MAX([1]Βοηθητικό!$E$56:$J$56)-2=MAX([1]Βοηθητικό!$E$1:$J$1)-3,'[1]ΣΤΟΙΧΕΙΑ ΕΤΟΥΣ 3'!$J$56,IF(MAX([1]Βοηθητικό!$E$56:$J$56)-2=MAX([1]Βοηθητικό!$E$1:$J$1)-4,'[1]ΣΤΟΙΧΕΙΑ ΕΤΟΥΣ 2'!$J$56,IF(MAX([1]Βοηθητικό!$E$56:$J$56)-2=MAX([1]Βοηθητικό!$E$1:$J$1)-5,'[1]ΣΤΟΙΧΕΙΑ ΕΤΟΥΣ 1'!$J$56,""))))</f>
        <v>0</v>
      </c>
      <c r="C4264" s="6">
        <f>IF(MAX([1]Βοηθητικό!$E$56:$J$56)-1=MAX([1]Βοηθητικό!$E$1:$J$1)-1,'[1]ΣΤΟΙΧΕΙΑ ΕΤΟΥΣ 5'!$J$56,IF(MAX([1]Βοηθητικό!$E$56:$J$56)-1=MAX([1]Βοηθητικό!$E$1:$J$1)-2,'[1]ΣΤΟΙΧΕΙΑ ΕΤΟΥΣ 4'!$J$56,IF(MAX([1]Βοηθητικό!$E$56:$J$56)-1=MAX([1]Βοηθητικό!$E$1:$J$1)-3,'[1]ΣΤΟΙΧΕΙΑ ΕΤΟΥΣ 3'!$J$56,IF(MAX([1]Βοηθητικό!$E$56:$J$56)-1=MAX([1]Βοηθητικό!$E$1:$J$1)-4,'[1]ΣΤΟΙΧΕΙΑ ΕΤΟΥΣ 2'!$J$56,IF(MAX([1]Βοηθητικό!$E$56:$J$56)-1=MAX([1]Βοηθητικό!$E$1:$J$1)-5,'[1]ΣΤΟΙΧΕΙΑ ΕΤΟΥΣ 1'!$J$56,"")))))</f>
        <v>0</v>
      </c>
      <c r="D4264" s="7">
        <f>IF(MAX([1]Βοηθητικό!$E$56:$J$56)=MAX([1]Βοηθητικό!$E$1:$J$1),'[1]ΣΤΟΙΧΕΙΑ ΕΤΟΥΣ 6'!$J$56,IF(MAX([1]Βοηθητικό!$E$56:$J$56)=MAX([1]Βοηθητικό!$E$1:$J$1)-1,'[1]ΣΤΟΙΧΕΙΑ ΕΤΟΥΣ 5'!$J$56,IF(MAX([1]Βοηθητικό!$E$56:$J$56)=MAX([1]Βοηθητικό!$E$1:$J$1)-2,'[1]ΣΤΟΙΧΕΙΑ ΕΤΟΥΣ 4'!$J$56,IF(MAX([1]Βοηθητικό!$E$56:$J$56)=MAX([1]Βοηθητικό!$E$1:$J$1)-3,'[1]ΣΤΟΙΧΕΙΑ ΕΤΟΥΣ 3'!$J$56,IF(MAX([1]Βοηθητικό!$E$56:$J$56)=MAX([1]Βοηθητικό!$E$1:$J$1)-4,'[1]ΣΤΟΙΧΕΙΑ ΕΤΟΥΣ 2'!$J$56,IF(MAX([1]Βοηθητικό!$E$56:$J$56)=MAX([1]Βοηθητικό!$E$1:$J$1)-5,'[1]ΣΤΟΙΧΕΙΑ ΕΤΟΥΣ 1'!$J$56,""))))))</f>
        <v>0</v>
      </c>
    </row>
    <row r="4265" spans="1:4" x14ac:dyDescent="0.25">
      <c r="A4265" s="1" t="s">
        <v>181</v>
      </c>
      <c r="B4265" s="6">
        <f>IF(MAX([1]Βοηθητικό!$E$56:$J$56)-2=MAX([1]Βοηθητικό!$E$1:$J$1)-2,'[1]ΣΤΟΙΧΕΙΑ ΕΤΟΥΣ 4'!$M$56,IF(MAX([1]Βοηθητικό!$E$56:$J$56)-2=MAX([1]Βοηθητικό!$E$1:$J$1)-3,'[1]ΣΤΟΙΧΕΙΑ ΕΤΟΥΣ 3'!$M$56,IF(MAX([1]Βοηθητικό!$E$56:$J$56)-2=MAX([1]Βοηθητικό!$E$1:$J$1)-4,'[1]ΣΤΟΙΧΕΙΑ ΕΤΟΥΣ 2'!$M$56,IF(MAX([1]Βοηθητικό!$E$56:$J$56)-2=MAX([1]Βοηθητικό!$E$1:$J$1)-5,'[1]ΣΤΟΙΧΕΙΑ ΕΤΟΥΣ 1'!$M$56,""))))</f>
        <v>2095292</v>
      </c>
      <c r="C4265" s="6">
        <f>IF(MAX([1]Βοηθητικό!$E$56:$J$56)-1=MAX([1]Βοηθητικό!$E$1:$J$1)-1,'[1]ΣΤΟΙΧΕΙΑ ΕΤΟΥΣ 5'!$M$56,IF(MAX([1]Βοηθητικό!$E$56:$J$56)-1=MAX([1]Βοηθητικό!$E$1:$J$1)-2,'[1]ΣΤΟΙΧΕΙΑ ΕΤΟΥΣ 4'!$M$56,IF(MAX([1]Βοηθητικό!$E$56:$J$56)-1=MAX([1]Βοηθητικό!$E$1:$J$1)-3,'[1]ΣΤΟΙΧΕΙΑ ΕΤΟΥΣ 3'!$M$56,IF(MAX([1]Βοηθητικό!$E$56:$J$56)-1=MAX([1]Βοηθητικό!$E$1:$J$1)-4,'[1]ΣΤΟΙΧΕΙΑ ΕΤΟΥΣ 2'!$M$56,IF(MAX([1]Βοηθητικό!$E$56:$J$56)-1=MAX([1]Βοηθητικό!$E$1:$J$1)-5,'[1]ΣΤΟΙΧΕΙΑ ΕΤΟΥΣ 1'!$M$56,"")))))</f>
        <v>2216509</v>
      </c>
      <c r="D4265" s="7">
        <f>IF(MAX([1]Βοηθητικό!$E$56:$J$56)=MAX([1]Βοηθητικό!$E$1:$J$1),'[1]ΣΤΟΙΧΕΙΑ ΕΤΟΥΣ 6'!$M$56,IF(MAX([1]Βοηθητικό!$E$56:$J$56)=MAX([1]Βοηθητικό!$E$1:$J$1)-1,'[1]ΣΤΟΙΧΕΙΑ ΕΤΟΥΣ 5'!$M$56,IF(MAX([1]Βοηθητικό!$E$56:$J$56)=MAX([1]Βοηθητικό!$E$1:$J$1)-2,'[1]ΣΤΟΙΧΕΙΑ ΕΤΟΥΣ 4'!$M$56,IF(MAX([1]Βοηθητικό!$E$56:$J$56)=MAX([1]Βοηθητικό!$E$1:$J$1)-3,'[1]ΣΤΟΙΧΕΙΑ ΕΤΟΥΣ 3'!$M$56,IF(MAX([1]Βοηθητικό!$E$56:$J$56)=MAX([1]Βοηθητικό!$E$1:$J$1)-4,'[1]ΣΤΟΙΧΕΙΑ ΕΤΟΥΣ 2'!$M$56,IF(MAX([1]Βοηθητικό!$E$56:$J$56)=MAX([1]Βοηθητικό!$E$1:$J$1)-5,'[1]ΣΤΟΙΧΕΙΑ ΕΤΟΥΣ 1'!$M$56,""))))))</f>
        <v>2350484</v>
      </c>
    </row>
    <row r="4266" spans="1:4" x14ac:dyDescent="0.25">
      <c r="A4266" s="1" t="s">
        <v>182</v>
      </c>
      <c r="B4266" s="6">
        <f>IF(MAX([1]Βοηθητικό!$E$56:$J$56)-2=MAX([1]Βοηθητικό!$E$1:$J$1)-2,'[1]ΣΤΟΙΧΕΙΑ ΕΤΟΥΣ 4'!$BN$56,IF(MAX([1]Βοηθητικό!$E$56:$J$56)-2=MAX([1]Βοηθητικό!$E$1:$J$1)-3,'[1]ΣΤΟΙΧΕΙΑ ΕΤΟΥΣ 3'!$BN$56,IF(MAX([1]Βοηθητικό!$E$56:$J$56)-2=MAX([1]Βοηθητικό!$E$1:$J$1)-4,'[1]ΣΤΟΙΧΕΙΑ ΕΤΟΥΣ 2'!$BN$56,IF(MAX([1]Βοηθητικό!$E$56:$J$56)-2=MAX([1]Βοηθητικό!$E$1:$J$1)-5,'[1]ΣΤΟΙΧΕΙΑ ΕΤΟΥΣ 1'!$BN$56,""))))</f>
        <v>1902550</v>
      </c>
      <c r="C4266" s="6">
        <f>IF(MAX([1]Βοηθητικό!$E$56:$J$56)-1=MAX([1]Βοηθητικό!$E$1:$J$1)-1,'[1]ΣΤΟΙΧΕΙΑ ΕΤΟΥΣ 5'!$BN$56,IF(MAX([1]Βοηθητικό!$E$56:$J$56)-1=MAX([1]Βοηθητικό!$E$1:$J$1)-2,'[1]ΣΤΟΙΧΕΙΑ ΕΤΟΥΣ 4'!$BN$56,IF(MAX([1]Βοηθητικό!$E$56:$J$56)-1=MAX([1]Βοηθητικό!$E$1:$J$1)-3,'[1]ΣΤΟΙΧΕΙΑ ΕΤΟΥΣ 3'!$BN$56,IF(MAX([1]Βοηθητικό!$E$56:$J$56)-1=MAX([1]Βοηθητικό!$E$1:$J$1)-4,'[1]ΣΤΟΙΧΕΙΑ ΕΤΟΥΣ 2'!$BN$56,IF(MAX([1]Βοηθητικό!$E$56:$J$56)-1=MAX([1]Βοηθητικό!$E$1:$J$1)-5,'[1]ΣΤΟΙΧΕΙΑ ΕΤΟΥΣ 1'!$BN$56,"")))))</f>
        <v>2037129</v>
      </c>
      <c r="D4266" s="7">
        <f>IF(MAX([1]Βοηθητικό!$E$56:$J$56)=MAX([1]Βοηθητικό!$E$1:$J$1),'[1]ΣΤΟΙΧΕΙΑ ΕΤΟΥΣ 6'!$BN$56,IF(MAX([1]Βοηθητικό!$E$56:$J$56)=MAX([1]Βοηθητικό!$E$1:$J$1)-1,'[1]ΣΤΟΙΧΕΙΑ ΕΤΟΥΣ 5'!$BN$56,IF(MAX([1]Βοηθητικό!$E$56:$J$56)=MAX([1]Βοηθητικό!$E$1:$J$1)-2,'[1]ΣΤΟΙΧΕΙΑ ΕΤΟΥΣ 4'!$BN$56,IF(MAX([1]Βοηθητικό!$E$56:$J$56)=MAX([1]Βοηθητικό!$E$1:$J$1)-3,'[1]ΣΤΟΙΧΕΙΑ ΕΤΟΥΣ 3'!$BN$56,IF(MAX([1]Βοηθητικό!$E$56:$J$56)=MAX([1]Βοηθητικό!$E$1:$J$1)-4,'[1]ΣΤΟΙΧΕΙΑ ΕΤΟΥΣ 2'!$BN$56,IF(MAX([1]Βοηθητικό!$E$56:$J$56)=MAX([1]Βοηθητικό!$E$1:$J$1)-5,'[1]ΣΤΟΙΧΕΙΑ ΕΤΟΥΣ 1'!$BN$56,""))))))</f>
        <v>2169534</v>
      </c>
    </row>
    <row r="4267" spans="1:4" x14ac:dyDescent="0.25">
      <c r="A4267" s="1" t="s">
        <v>183</v>
      </c>
      <c r="B4267" s="6">
        <f>IF(MAX([1]Βοηθητικό!$E$56:$J$56)-2=MAX([1]Βοηθητικό!$E$1:$J$1)-2,'[1]ΣΤΟΙΧΕΙΑ ΕΤΟΥΣ 4'!$BG$56,IF(MAX([1]Βοηθητικό!$E$56:$J$56)-2=MAX([1]Βοηθητικό!$E$1:$J$1)-3,'[1]ΣΤΟΙΧΕΙΑ ΕΤΟΥΣ 3'!$BG$56,IF(MAX([1]Βοηθητικό!$E$56:$J$56)-2=MAX([1]Βοηθητικό!$E$1:$J$1)-4,'[1]ΣΤΟΙΧΕΙΑ ΕΤΟΥΣ 2'!$BG$56,IF(MAX([1]Βοηθητικό!$E$56:$J$56)-2=MAX([1]Βοηθητικό!$E$1:$J$1)-5,'[1]ΣΤΟΙΧΕΙΑ ΕΤΟΥΣ 1'!$BG$56,""))))</f>
        <v>192742</v>
      </c>
      <c r="C4267" s="6">
        <f>IF(MAX([1]Βοηθητικό!$E$56:$J$56)-1=MAX([1]Βοηθητικό!$E$1:$J$1)-1,'[1]ΣΤΟΙΧΕΙΑ ΕΤΟΥΣ 5'!$BG$56,IF(MAX([1]Βοηθητικό!$E$56:$J$56)-1=MAX([1]Βοηθητικό!$E$1:$J$1)-2,'[1]ΣΤΟΙΧΕΙΑ ΕΤΟΥΣ 4'!$BG$56,IF(MAX([1]Βοηθητικό!$E$56:$J$56)-1=MAX([1]Βοηθητικό!$E$1:$J$1)-3,'[1]ΣΤΟΙΧΕΙΑ ΕΤΟΥΣ 3'!$BG$56,IF(MAX([1]Βοηθητικό!$E$56:$J$56)-1=MAX([1]Βοηθητικό!$E$1:$J$1)-4,'[1]ΣΤΟΙΧΕΙΑ ΕΤΟΥΣ 2'!$BG$56,IF(MAX([1]Βοηθητικό!$E$56:$J$56)-1=MAX([1]Βοηθητικό!$E$1:$J$1)-5,'[1]ΣΤΟΙΧΕΙΑ ΕΤΟΥΣ 1'!$BG$56,"")))))</f>
        <v>179380</v>
      </c>
      <c r="D4267" s="7">
        <f>IF(MAX([1]Βοηθητικό!$E$56:$J$56)=MAX([1]Βοηθητικό!$E$1:$J$1),'[1]ΣΤΟΙΧΕΙΑ ΕΤΟΥΣ 6'!$BG$56,IF(MAX([1]Βοηθητικό!$E$56:$J$56)=MAX([1]Βοηθητικό!$E$1:$J$1)-1,'[1]ΣΤΟΙΧΕΙΑ ΕΤΟΥΣ 5'!$BG$56,IF(MAX([1]Βοηθητικό!$E$56:$J$56)=MAX([1]Βοηθητικό!$E$1:$J$1)-2,'[1]ΣΤΟΙΧΕΙΑ ΕΤΟΥΣ 4'!$BG$56,IF(MAX([1]Βοηθητικό!$E$56:$J$56)=MAX([1]Βοηθητικό!$E$1:$J$1)-3,'[1]ΣΤΟΙΧΕΙΑ ΕΤΟΥΣ 3'!$BG$56,IF(MAX([1]Βοηθητικό!$E$56:$J$56)=MAX([1]Βοηθητικό!$E$1:$J$1)-4,'[1]ΣΤΟΙΧΕΙΑ ΕΤΟΥΣ 2'!$BG$56,IF(MAX([1]Βοηθητικό!$E$56:$J$56)=MAX([1]Βοηθητικό!$E$1:$J$1)-5,'[1]ΣΤΟΙΧΕΙΑ ΕΤΟΥΣ 1'!$BG$56,""))))))</f>
        <v>180951</v>
      </c>
    </row>
    <row r="4268" spans="1:4" x14ac:dyDescent="0.25">
      <c r="A4268" s="1" t="s">
        <v>66</v>
      </c>
      <c r="B4268" s="6">
        <f>IF(MAX([1]Βοηθητικό!$E$56:$J$56)-2=MAX([1]Βοηθητικό!$E$1:$J$1)-2,'[1]ΣΤΟΙΧΕΙΑ ΕΤΟΥΣ 4'!$BO$56,IF(MAX([1]Βοηθητικό!$E$56:$J$56)-2=MAX([1]Βοηθητικό!$E$1:$J$1)-3,'[1]ΣΤΟΙΧΕΙΑ ΕΤΟΥΣ 3'!$BO$56,IF(MAX([1]Βοηθητικό!$E$56:$J$56)-2=MAX([1]Βοηθητικό!$E$1:$J$1)-4,'[1]ΣΤΟΙΧΕΙΑ ΕΤΟΥΣ 2'!$BO$56,IF(MAX([1]Βοηθητικό!$E$56:$J$56)-2=MAX([1]Βοηθητικό!$E$1:$J$1)-5,'[1]ΣΤΟΙΧΕΙΑ ΕΤΟΥΣ 1'!$BO$56,""))))</f>
        <v>0</v>
      </c>
      <c r="C4268" s="6">
        <f>IF(MAX([1]Βοηθητικό!$E$56:$J$56)-1=MAX([1]Βοηθητικό!$E$1:$J$1)-1,'[1]ΣΤΟΙΧΕΙΑ ΕΤΟΥΣ 5'!$BO$56,IF(MAX([1]Βοηθητικό!$E$56:$J$56)-1=MAX([1]Βοηθητικό!$E$1:$J$1)-2,'[1]ΣΤΟΙΧΕΙΑ ΕΤΟΥΣ 4'!$BO$56,IF(MAX([1]Βοηθητικό!$E$56:$J$56)-1=MAX([1]Βοηθητικό!$E$1:$J$1)-3,'[1]ΣΤΟΙΧΕΙΑ ΕΤΟΥΣ 3'!$BO$56,IF(MAX([1]Βοηθητικό!$E$56:$J$56)-1=MAX([1]Βοηθητικό!$E$1:$J$1)-4,'[1]ΣΤΟΙΧΕΙΑ ΕΤΟΥΣ 2'!$BO$56,IF(MAX([1]Βοηθητικό!$E$56:$J$56)-1=MAX([1]Βοηθητικό!$E$1:$J$1)-5,'[1]ΣΤΟΙΧΕΙΑ ΕΤΟΥΣ 1'!$BO$56,"")))))</f>
        <v>0</v>
      </c>
      <c r="D4268" s="7">
        <f>IF(MAX([1]Βοηθητικό!$E$56:$J$56)=MAX([1]Βοηθητικό!$E$1:$J$1),'[1]ΣΤΟΙΧΕΙΑ ΕΤΟΥΣ 6'!$BO$56,IF(MAX([1]Βοηθητικό!$E$56:$J$56)=MAX([1]Βοηθητικό!$E$1:$J$1)-1,'[1]ΣΤΟΙΧΕΙΑ ΕΤΟΥΣ 5'!$BO$56,IF(MAX([1]Βοηθητικό!$E$56:$J$56)=MAX([1]Βοηθητικό!$E$1:$J$1)-2,'[1]ΣΤΟΙΧΕΙΑ ΕΤΟΥΣ 4'!$BO$56,IF(MAX([1]Βοηθητικό!$E$56:$J$56)=MAX([1]Βοηθητικό!$E$1:$J$1)-3,'[1]ΣΤΟΙΧΕΙΑ ΕΤΟΥΣ 3'!$BO$56,IF(MAX([1]Βοηθητικό!$E$56:$J$56)=MAX([1]Βοηθητικό!$E$1:$J$1)-4,'[1]ΣΤΟΙΧΕΙΑ ΕΤΟΥΣ 2'!$BO$56,IF(MAX([1]Βοηθητικό!$E$56:$J$56)=MAX([1]Βοηθητικό!$E$1:$J$1)-5,'[1]ΣΤΟΙΧΕΙΑ ΕΤΟΥΣ 1'!$BO$56,""))))))</f>
        <v>0</v>
      </c>
    </row>
    <row r="4269" spans="1:4" x14ac:dyDescent="0.25">
      <c r="A4269" s="1" t="s">
        <v>13</v>
      </c>
      <c r="B4269" s="6">
        <f>IF(MAX([1]Βοηθητικό!$E$56:$J$56)-2=MAX([1]Βοηθητικό!$E$1:$J$1)-2,'[1]ΣΤΟΙΧΕΙΑ ΕΤΟΥΣ 4'!$N$56,IF(MAX([1]Βοηθητικό!$E$56:$J$56)-2=MAX([1]Βοηθητικό!$E$1:$J$1)-3,'[1]ΣΤΟΙΧΕΙΑ ΕΤΟΥΣ 3'!$N$56,IF(MAX([1]Βοηθητικό!$E$56:$J$56)-2=MAX([1]Βοηθητικό!$E$1:$J$1)-4,'[1]ΣΤΟΙΧΕΙΑ ΕΤΟΥΣ 2'!$N$56,IF(MAX([1]Βοηθητικό!$E$56:$J$56)-2=MAX([1]Βοηθητικό!$E$1:$J$1)-5,'[1]ΣΤΟΙΧΕΙΑ ΕΤΟΥΣ 1'!$N$56,""))))</f>
        <v>0</v>
      </c>
      <c r="C4269" s="6">
        <f>IF(MAX([1]Βοηθητικό!$E$56:$J$56)-1=MAX([1]Βοηθητικό!$E$1:$J$1)-1,'[1]ΣΤΟΙΧΕΙΑ ΕΤΟΥΣ 5'!$N$56,IF(MAX([1]Βοηθητικό!$E$56:$J$56)-1=MAX([1]Βοηθητικό!$E$1:$J$1)-2,'[1]ΣΤΟΙΧΕΙΑ ΕΤΟΥΣ 4'!$N$56,IF(MAX([1]Βοηθητικό!$E$56:$J$56)-1=MAX([1]Βοηθητικό!$E$1:$J$1)-3,'[1]ΣΤΟΙΧΕΙΑ ΕΤΟΥΣ 3'!$N$56,IF(MAX([1]Βοηθητικό!$E$56:$J$56)-1=MAX([1]Βοηθητικό!$E$1:$J$1)-4,'[1]ΣΤΟΙΧΕΙΑ ΕΤΟΥΣ 2'!$N$56,IF(MAX([1]Βοηθητικό!$E$56:$J$56)-1=MAX([1]Βοηθητικό!$E$1:$J$1)-5,'[1]ΣΤΟΙΧΕΙΑ ΕΤΟΥΣ 1'!$N$56,"")))))</f>
        <v>0</v>
      </c>
      <c r="D4269" s="7">
        <f>IF(MAX([1]Βοηθητικό!$E$56:$J$56)=MAX([1]Βοηθητικό!$E$1:$J$1),'[1]ΣΤΟΙΧΕΙΑ ΕΤΟΥΣ 6'!$N$56,IF(MAX([1]Βοηθητικό!$E$56:$J$56)=MAX([1]Βοηθητικό!$E$1:$J$1)-1,'[1]ΣΤΟΙΧΕΙΑ ΕΤΟΥΣ 5'!$N$56,IF(MAX([1]Βοηθητικό!$E$56:$J$56)=MAX([1]Βοηθητικό!$E$1:$J$1)-2,'[1]ΣΤΟΙΧΕΙΑ ΕΤΟΥΣ 4'!$N$56,IF(MAX([1]Βοηθητικό!$E$56:$J$56)=MAX([1]Βοηθητικό!$E$1:$J$1)-3,'[1]ΣΤΟΙΧΕΙΑ ΕΤΟΥΣ 3'!$N$56,IF(MAX([1]Βοηθητικό!$E$56:$J$56)=MAX([1]Βοηθητικό!$E$1:$J$1)-4,'[1]ΣΤΟΙΧΕΙΑ ΕΤΟΥΣ 2'!$N$56,IF(MAX([1]Βοηθητικό!$E$56:$J$56)=MAX([1]Βοηθητικό!$E$1:$J$1)-5,'[1]ΣΤΟΙΧΕΙΑ ΕΤΟΥΣ 1'!$N$56,""))))))</f>
        <v>0</v>
      </c>
    </row>
    <row r="4270" spans="1:4" x14ac:dyDescent="0.25">
      <c r="A4270" s="1" t="s">
        <v>14</v>
      </c>
      <c r="B4270" s="6">
        <f>IF(MAX([1]Βοηθητικό!$E$56:$J$56)-2=MAX([1]Βοηθητικό!$E$1:$J$1)-2,'[1]ΣΤΟΙΧΕΙΑ ΕΤΟΥΣ 4'!$O$56,IF(MAX([1]Βοηθητικό!$E$56:$J$56)-2=MAX([1]Βοηθητικό!$E$1:$J$1)-3,'[1]ΣΤΟΙΧΕΙΑ ΕΤΟΥΣ 3'!$O$56,IF(MAX([1]Βοηθητικό!$E$56:$J$56)-2=MAX([1]Βοηθητικό!$E$1:$J$1)-4,'[1]ΣΤΟΙΧΕΙΑ ΕΤΟΥΣ 2'!$O$56,IF(MAX([1]Βοηθητικό!$E$56:$J$56)-2=MAX([1]Βοηθητικό!$E$1:$J$1)-5,'[1]ΣΤΟΙΧΕΙΑ ΕΤΟΥΣ 1'!$O$56,""))))</f>
        <v>0</v>
      </c>
      <c r="C4270" s="6">
        <f>IF(MAX([1]Βοηθητικό!$E$56:$J$56)-1=MAX([1]Βοηθητικό!$E$1:$J$1)-1,'[1]ΣΤΟΙΧΕΙΑ ΕΤΟΥΣ 5'!$O$56,IF(MAX([1]Βοηθητικό!$E$56:$J$56)-1=MAX([1]Βοηθητικό!$E$1:$J$1)-2,'[1]ΣΤΟΙΧΕΙΑ ΕΤΟΥΣ 4'!$O$56,IF(MAX([1]Βοηθητικό!$E$56:$J$56)-1=MAX([1]Βοηθητικό!$E$1:$J$1)-3,'[1]ΣΤΟΙΧΕΙΑ ΕΤΟΥΣ 3'!$O$56,IF(MAX([1]Βοηθητικό!$E$56:$J$56)-1=MAX([1]Βοηθητικό!$E$1:$J$1)-4,'[1]ΣΤΟΙΧΕΙΑ ΕΤΟΥΣ 2'!$O$56,IF(MAX([1]Βοηθητικό!$E$56:$J$56)-1=MAX([1]Βοηθητικό!$E$1:$J$1)-5,'[1]ΣΤΟΙΧΕΙΑ ΕΤΟΥΣ 1'!$O$56,"")))))</f>
        <v>0</v>
      </c>
      <c r="D4270" s="7">
        <f>IF(MAX([1]Βοηθητικό!$E$56:$J$56)=MAX([1]Βοηθητικό!$E$1:$J$1),'[1]ΣΤΟΙΧΕΙΑ ΕΤΟΥΣ 6'!$O$56,IF(MAX([1]Βοηθητικό!$E$56:$J$56)=MAX([1]Βοηθητικό!$E$1:$J$1)-1,'[1]ΣΤΟΙΧΕΙΑ ΕΤΟΥΣ 5'!$O$56,IF(MAX([1]Βοηθητικό!$E$56:$J$56)=MAX([1]Βοηθητικό!$E$1:$J$1)-2,'[1]ΣΤΟΙΧΕΙΑ ΕΤΟΥΣ 4'!$O$56,IF(MAX([1]Βοηθητικό!$E$56:$J$56)=MAX([1]Βοηθητικό!$E$1:$J$1)-3,'[1]ΣΤΟΙΧΕΙΑ ΕΤΟΥΣ 3'!$O$56,IF(MAX([1]Βοηθητικό!$E$56:$J$56)=MAX([1]Βοηθητικό!$E$1:$J$1)-4,'[1]ΣΤΟΙΧΕΙΑ ΕΤΟΥΣ 2'!$O$56,IF(MAX([1]Βοηθητικό!$E$56:$J$56)=MAX([1]Βοηθητικό!$E$1:$J$1)-5,'[1]ΣΤΟΙΧΕΙΑ ΕΤΟΥΣ 1'!$O$56,""))))))</f>
        <v>0</v>
      </c>
    </row>
    <row r="4271" spans="1:4" x14ac:dyDescent="0.25">
      <c r="A4271" s="1" t="s">
        <v>15</v>
      </c>
      <c r="B4271" s="6">
        <f>IF(MAX([1]Βοηθητικό!$E$56:$J$56)-2=MAX([1]Βοηθητικό!$E$1:$J$1)-2,'[1]ΣΤΟΙΧΕΙΑ ΕΤΟΥΣ 4'!$P$56,IF(MAX([1]Βοηθητικό!$E$56:$J$56)-2=MAX([1]Βοηθητικό!$E$1:$J$1)-3,'[1]ΣΤΟΙΧΕΙΑ ΕΤΟΥΣ 3'!$P$56,IF(MAX([1]Βοηθητικό!$E$56:$J$56)-2=MAX([1]Βοηθητικό!$E$1:$J$1)-4,'[1]ΣΤΟΙΧΕΙΑ ΕΤΟΥΣ 2'!$P$56,IF(MAX([1]Βοηθητικό!$E$56:$J$56)-2=MAX([1]Βοηθητικό!$E$1:$J$1)-5,'[1]ΣΤΟΙΧΕΙΑ ΕΤΟΥΣ 1'!$P$56,""))))</f>
        <v>1334655</v>
      </c>
      <c r="C4271" s="6">
        <f>IF(MAX([1]Βοηθητικό!$E$56:$J$56)-1=MAX([1]Βοηθητικό!$E$1:$J$1)-1,'[1]ΣΤΟΙΧΕΙΑ ΕΤΟΥΣ 5'!$P$56,IF(MAX([1]Βοηθητικό!$E$56:$J$56)-1=MAX([1]Βοηθητικό!$E$1:$J$1)-2,'[1]ΣΤΟΙΧΕΙΑ ΕΤΟΥΣ 4'!$P$56,IF(MAX([1]Βοηθητικό!$E$56:$J$56)-1=MAX([1]Βοηθητικό!$E$1:$J$1)-3,'[1]ΣΤΟΙΧΕΙΑ ΕΤΟΥΣ 3'!$P$56,IF(MAX([1]Βοηθητικό!$E$56:$J$56)-1=MAX([1]Βοηθητικό!$E$1:$J$1)-4,'[1]ΣΤΟΙΧΕΙΑ ΕΤΟΥΣ 2'!$P$56,IF(MAX([1]Βοηθητικό!$E$56:$J$56)-1=MAX([1]Βοηθητικό!$E$1:$J$1)-5,'[1]ΣΤΟΙΧΕΙΑ ΕΤΟΥΣ 1'!$P$56,"")))))</f>
        <v>1291586</v>
      </c>
      <c r="D4271" s="7">
        <f>IF(MAX([1]Βοηθητικό!$E$56:$J$56)=MAX([1]Βοηθητικό!$E$1:$J$1),'[1]ΣΤΟΙΧΕΙΑ ΕΤΟΥΣ 6'!$P$56,IF(MAX([1]Βοηθητικό!$E$56:$J$56)=MAX([1]Βοηθητικό!$E$1:$J$1)-1,'[1]ΣΤΟΙΧΕΙΑ ΕΤΟΥΣ 5'!$P$56,IF(MAX([1]Βοηθητικό!$E$56:$J$56)=MAX([1]Βοηθητικό!$E$1:$J$1)-2,'[1]ΣΤΟΙΧΕΙΑ ΕΤΟΥΣ 4'!$P$56,IF(MAX([1]Βοηθητικό!$E$56:$J$56)=MAX([1]Βοηθητικό!$E$1:$J$1)-3,'[1]ΣΤΟΙΧΕΙΑ ΕΤΟΥΣ 3'!$P$56,IF(MAX([1]Βοηθητικό!$E$56:$J$56)=MAX([1]Βοηθητικό!$E$1:$J$1)-4,'[1]ΣΤΟΙΧΕΙΑ ΕΤΟΥΣ 2'!$P$56,IF(MAX([1]Βοηθητικό!$E$56:$J$56)=MAX([1]Βοηθητικό!$E$1:$J$1)-5,'[1]ΣΤΟΙΧΕΙΑ ΕΤΟΥΣ 1'!$P$56,""))))))</f>
        <v>1227335</v>
      </c>
    </row>
    <row r="4272" spans="1:4" x14ac:dyDescent="0.25">
      <c r="A4272" s="1" t="s">
        <v>16</v>
      </c>
      <c r="B4272" s="6">
        <f>IF(MAX([1]Βοηθητικό!$E$56:$J$56)-2=MAX([1]Βοηθητικό!$E$1:$J$1)-2,'[1]ΣΤΟΙΧΕΙΑ ΕΤΟΥΣ 4'!$Q$56,IF(MAX([1]Βοηθητικό!$E$56:$J$56)-2=MAX([1]Βοηθητικό!$E$1:$J$1)-3,'[1]ΣΤΟΙΧΕΙΑ ΕΤΟΥΣ 3'!$Q$56,IF(MAX([1]Βοηθητικό!$E$56:$J$56)-2=MAX([1]Βοηθητικό!$E$1:$J$1)-4,'[1]ΣΤΟΙΧΕΙΑ ΕΤΟΥΣ 2'!$Q$56,IF(MAX([1]Βοηθητικό!$E$56:$J$56)-2=MAX([1]Βοηθητικό!$E$1:$J$1)-5,'[1]ΣΤΟΙΧΕΙΑ ΕΤΟΥΣ 1'!$Q$56,""))))</f>
        <v>1237071</v>
      </c>
      <c r="C4272" s="6">
        <f>IF(MAX([1]Βοηθητικό!$E$56:$J$56)-1=MAX([1]Βοηθητικό!$E$1:$J$1)-1,'[1]ΣΤΟΙΧΕΙΑ ΕΤΟΥΣ 5'!$Q$56,IF(MAX([1]Βοηθητικό!$E$56:$J$56)-1=MAX([1]Βοηθητικό!$E$1:$J$1)-2,'[1]ΣΤΟΙΧΕΙΑ ΕΤΟΥΣ 4'!$Q$56,IF(MAX([1]Βοηθητικό!$E$56:$J$56)-1=MAX([1]Βοηθητικό!$E$1:$J$1)-3,'[1]ΣΤΟΙΧΕΙΑ ΕΤΟΥΣ 3'!$Q$56,IF(MAX([1]Βοηθητικό!$E$56:$J$56)-1=MAX([1]Βοηθητικό!$E$1:$J$1)-4,'[1]ΣΤΟΙΧΕΙΑ ΕΤΟΥΣ 2'!$Q$56,IF(MAX([1]Βοηθητικό!$E$56:$J$56)-1=MAX([1]Βοηθητικό!$E$1:$J$1)-5,'[1]ΣΤΟΙΧΕΙΑ ΕΤΟΥΣ 1'!$Q$56,"")))))</f>
        <v>1199971</v>
      </c>
      <c r="D4272" s="7">
        <f>IF(MAX([1]Βοηθητικό!$E$56:$J$56)=MAX([1]Βοηθητικό!$E$1:$J$1),'[1]ΣΤΟΙΧΕΙΑ ΕΤΟΥΣ 6'!$Q$56,IF(MAX([1]Βοηθητικό!$E$56:$J$56)=MAX([1]Βοηθητικό!$E$1:$J$1)-1,'[1]ΣΤΟΙΧΕΙΑ ΕΤΟΥΣ 5'!$Q$56,IF(MAX([1]Βοηθητικό!$E$56:$J$56)=MAX([1]Βοηθητικό!$E$1:$J$1)-2,'[1]ΣΤΟΙΧΕΙΑ ΕΤΟΥΣ 4'!$Q$56,IF(MAX([1]Βοηθητικό!$E$56:$J$56)=MAX([1]Βοηθητικό!$E$1:$J$1)-3,'[1]ΣΤΟΙΧΕΙΑ ΕΤΟΥΣ 3'!$Q$56,IF(MAX([1]Βοηθητικό!$E$56:$J$56)=MAX([1]Βοηθητικό!$E$1:$J$1)-4,'[1]ΣΤΟΙΧΕΙΑ ΕΤΟΥΣ 2'!$Q$56,IF(MAX([1]Βοηθητικό!$E$56:$J$56)=MAX([1]Βοηθητικό!$E$1:$J$1)-5,'[1]ΣΤΟΙΧΕΙΑ ΕΤΟΥΣ 1'!$Q$56,""))))))</f>
        <v>1188389</v>
      </c>
    </row>
    <row r="4273" spans="1:4" x14ac:dyDescent="0.25">
      <c r="A4273" s="1" t="s">
        <v>184</v>
      </c>
      <c r="B4273" s="6">
        <f>IF(MAX([1]Βοηθητικό!$E$56:$J$56)-2=MAX([1]Βοηθητικό!$E$1:$J$1)-2,'[1]ΣΤΟΙΧΕΙΑ ΕΤΟΥΣ 4'!$R$56,IF(MAX([1]Βοηθητικό!$E$56:$J$56)-2=MAX([1]Βοηθητικό!$E$1:$J$1)-3,'[1]ΣΤΟΙΧΕΙΑ ΕΤΟΥΣ 3'!$R$56,IF(MAX([1]Βοηθητικό!$E$56:$J$56)-2=MAX([1]Βοηθητικό!$E$1:$J$1)-4,'[1]ΣΤΟΙΧΕΙΑ ΕΤΟΥΣ 2'!$R$56,IF(MAX([1]Βοηθητικό!$E$56:$J$56)-2=MAX([1]Βοηθητικό!$E$1:$J$1)-5,'[1]ΣΤΟΙΧΕΙΑ ΕΤΟΥΣ 1'!$R$56,""))))</f>
        <v>0</v>
      </c>
      <c r="C4273" s="6">
        <f>IF(MAX([1]Βοηθητικό!$E$56:$J$56)-1=MAX([1]Βοηθητικό!$E$1:$J$1)-1,'[1]ΣΤΟΙΧΕΙΑ ΕΤΟΥΣ 5'!$R$56,IF(MAX([1]Βοηθητικό!$E$56:$J$56)-1=MAX([1]Βοηθητικό!$E$1:$J$1)-2,'[1]ΣΤΟΙΧΕΙΑ ΕΤΟΥΣ 4'!$R$56,IF(MAX([1]Βοηθητικό!$E$56:$J$56)-1=MAX([1]Βοηθητικό!$E$1:$J$1)-3,'[1]ΣΤΟΙΧΕΙΑ ΕΤΟΥΣ 3'!$R$56,IF(MAX([1]Βοηθητικό!$E$56:$J$56)-1=MAX([1]Βοηθητικό!$E$1:$J$1)-4,'[1]ΣΤΟΙΧΕΙΑ ΕΤΟΥΣ 2'!$R$56,IF(MAX([1]Βοηθητικό!$E$56:$J$56)-1=MAX([1]Βοηθητικό!$E$1:$J$1)-5,'[1]ΣΤΟΙΧΕΙΑ ΕΤΟΥΣ 1'!$R$56,"")))))</f>
        <v>0</v>
      </c>
      <c r="D4273" s="7">
        <f>IF(MAX([1]Βοηθητικό!$E$56:$J$56)=MAX([1]Βοηθητικό!$E$1:$J$1),'[1]ΣΤΟΙΧΕΙΑ ΕΤΟΥΣ 6'!$R$56,IF(MAX([1]Βοηθητικό!$E$56:$J$56)=MAX([1]Βοηθητικό!$E$1:$J$1)-1,'[1]ΣΤΟΙΧΕΙΑ ΕΤΟΥΣ 5'!$R$56,IF(MAX([1]Βοηθητικό!$E$56:$J$56)=MAX([1]Βοηθητικό!$E$1:$J$1)-2,'[1]ΣΤΟΙΧΕΙΑ ΕΤΟΥΣ 4'!$R$56,IF(MAX([1]Βοηθητικό!$E$56:$J$56)=MAX([1]Βοηθητικό!$E$1:$J$1)-3,'[1]ΣΤΟΙΧΕΙΑ ΕΤΟΥΣ 3'!$R$56,IF(MAX([1]Βοηθητικό!$E$56:$J$56)=MAX([1]Βοηθητικό!$E$1:$J$1)-4,'[1]ΣΤΟΙΧΕΙΑ ΕΤΟΥΣ 2'!$R$56,IF(MAX([1]Βοηθητικό!$E$56:$J$56)=MAX([1]Βοηθητικό!$E$1:$J$1)-5,'[1]ΣΤΟΙΧΕΙΑ ΕΤΟΥΣ 1'!$R$56,""))))))</f>
        <v>0</v>
      </c>
    </row>
    <row r="4274" spans="1:4" x14ac:dyDescent="0.25">
      <c r="A4274" s="1" t="s">
        <v>18</v>
      </c>
      <c r="B4274" s="6">
        <f>IF(MAX([1]Βοηθητικό!$E$56:$J$56)-2=MAX([1]Βοηθητικό!$E$1:$J$1)-2,'[1]ΣΤΟΙΧΕΙΑ ΕΤΟΥΣ 4'!$S$56,IF(MAX([1]Βοηθητικό!$E$56:$J$56)-2=MAX([1]Βοηθητικό!$E$1:$J$1)-3,'[1]ΣΤΟΙΧΕΙΑ ΕΤΟΥΣ 3'!$S$56,IF(MAX([1]Βοηθητικό!$E$56:$J$56)-2=MAX([1]Βοηθητικό!$E$1:$J$1)-4,'[1]ΣΤΟΙΧΕΙΑ ΕΤΟΥΣ 2'!$S$56,IF(MAX([1]Βοηθητικό!$E$56:$J$56)-2=MAX([1]Βοηθητικό!$E$1:$J$1)-5,'[1]ΣΤΟΙΧΕΙΑ ΕΤΟΥΣ 1'!$S$56,""))))</f>
        <v>97584</v>
      </c>
      <c r="C4274" s="6">
        <f>IF(MAX([1]Βοηθητικό!$E$56:$J$56)-1=MAX([1]Βοηθητικό!$E$1:$J$1)-1,'[1]ΣΤΟΙΧΕΙΑ ΕΤΟΥΣ 5'!$S$56,IF(MAX([1]Βοηθητικό!$E$56:$J$56)-1=MAX([1]Βοηθητικό!$E$1:$J$1)-2,'[1]ΣΤΟΙΧΕΙΑ ΕΤΟΥΣ 4'!$S$56,IF(MAX([1]Βοηθητικό!$E$56:$J$56)-1=MAX([1]Βοηθητικό!$E$1:$J$1)-3,'[1]ΣΤΟΙΧΕΙΑ ΕΤΟΥΣ 3'!$S$56,IF(MAX([1]Βοηθητικό!$E$56:$J$56)-1=MAX([1]Βοηθητικό!$E$1:$J$1)-4,'[1]ΣΤΟΙΧΕΙΑ ΕΤΟΥΣ 2'!$S$56,IF(MAX([1]Βοηθητικό!$E$56:$J$56)-1=MAX([1]Βοηθητικό!$E$1:$J$1)-5,'[1]ΣΤΟΙΧΕΙΑ ΕΤΟΥΣ 1'!$S$56,"")))))</f>
        <v>91615</v>
      </c>
      <c r="D4274" s="7">
        <f>IF(MAX([1]Βοηθητικό!$E$56:$J$56)=MAX([1]Βοηθητικό!$E$1:$J$1),'[1]ΣΤΟΙΧΕΙΑ ΕΤΟΥΣ 6'!$S$56,IF(MAX([1]Βοηθητικό!$E$56:$J$56)=MAX([1]Βοηθητικό!$E$1:$J$1)-1,'[1]ΣΤΟΙΧΕΙΑ ΕΤΟΥΣ 5'!$S$56,IF(MAX([1]Βοηθητικό!$E$56:$J$56)=MAX([1]Βοηθητικό!$E$1:$J$1)-2,'[1]ΣΤΟΙΧΕΙΑ ΕΤΟΥΣ 4'!$S$56,IF(MAX([1]Βοηθητικό!$E$56:$J$56)=MAX([1]Βοηθητικό!$E$1:$J$1)-3,'[1]ΣΤΟΙΧΕΙΑ ΕΤΟΥΣ 3'!$S$56,IF(MAX([1]Βοηθητικό!$E$56:$J$56)=MAX([1]Βοηθητικό!$E$1:$J$1)-4,'[1]ΣΤΟΙΧΕΙΑ ΕΤΟΥΣ 2'!$S$56,IF(MAX([1]Βοηθητικό!$E$56:$J$56)=MAX([1]Βοηθητικό!$E$1:$J$1)-5,'[1]ΣΤΟΙΧΕΙΑ ΕΤΟΥΣ 1'!$S$56,""))))))</f>
        <v>38946</v>
      </c>
    </row>
    <row r="4275" spans="1:4" x14ac:dyDescent="0.25">
      <c r="A4275" s="1" t="s">
        <v>19</v>
      </c>
      <c r="B4275" s="6">
        <f>IF(MAX([1]Βοηθητικό!$E$56:$J$56)-2=MAX([1]Βοηθητικό!$E$1:$J$1)-2,'[1]ΣΤΟΙΧΕΙΑ ΕΤΟΥΣ 4'!$T$56,IF(MAX([1]Βοηθητικό!$E$56:$J$56)-2=MAX([1]Βοηθητικό!$E$1:$J$1)-3,'[1]ΣΤΟΙΧΕΙΑ ΕΤΟΥΣ 3'!$T$56,IF(MAX([1]Βοηθητικό!$E$56:$J$56)-2=MAX([1]Βοηθητικό!$E$1:$J$1)-4,'[1]ΣΤΟΙΧΕΙΑ ΕΤΟΥΣ 2'!$T$56,IF(MAX([1]Βοηθητικό!$E$56:$J$56)-2=MAX([1]Βοηθητικό!$E$1:$J$1)-5,'[1]ΣΤΟΙΧΕΙΑ ΕΤΟΥΣ 1'!$T$56,""))))</f>
        <v>418186</v>
      </c>
      <c r="C4275" s="6">
        <f>IF(MAX([1]Βοηθητικό!$E$56:$J$56)-1=MAX([1]Βοηθητικό!$E$1:$J$1)-1,'[1]ΣΤΟΙΧΕΙΑ ΕΤΟΥΣ 5'!$T$56,IF(MAX([1]Βοηθητικό!$E$56:$J$56)-1=MAX([1]Βοηθητικό!$E$1:$J$1)-2,'[1]ΣΤΟΙΧΕΙΑ ΕΤΟΥΣ 4'!$T$56,IF(MAX([1]Βοηθητικό!$E$56:$J$56)-1=MAX([1]Βοηθητικό!$E$1:$J$1)-3,'[1]ΣΤΟΙΧΕΙΑ ΕΤΟΥΣ 3'!$T$56,IF(MAX([1]Βοηθητικό!$E$56:$J$56)-1=MAX([1]Βοηθητικό!$E$1:$J$1)-4,'[1]ΣΤΟΙΧΕΙΑ ΕΤΟΥΣ 2'!$T$56,IF(MAX([1]Βοηθητικό!$E$56:$J$56)-1=MAX([1]Βοηθητικό!$E$1:$J$1)-5,'[1]ΣΤΟΙΧΕΙΑ ΕΤΟΥΣ 1'!$T$56,"")))))</f>
        <v>438639</v>
      </c>
      <c r="D4275" s="7">
        <f>IF(MAX([1]Βοηθητικό!$E$56:$J$56)=MAX([1]Βοηθητικό!$E$1:$J$1),'[1]ΣΤΟΙΧΕΙΑ ΕΤΟΥΣ 6'!$T$56,IF(MAX([1]Βοηθητικό!$E$56:$J$56)=MAX([1]Βοηθητικό!$E$1:$J$1)-1,'[1]ΣΤΟΙΧΕΙΑ ΕΤΟΥΣ 5'!$T$56,IF(MAX([1]Βοηθητικό!$E$56:$J$56)=MAX([1]Βοηθητικό!$E$1:$J$1)-2,'[1]ΣΤΟΙΧΕΙΑ ΕΤΟΥΣ 4'!$T$56,IF(MAX([1]Βοηθητικό!$E$56:$J$56)=MAX([1]Βοηθητικό!$E$1:$J$1)-3,'[1]ΣΤΟΙΧΕΙΑ ΕΤΟΥΣ 3'!$T$56,IF(MAX([1]Βοηθητικό!$E$56:$J$56)=MAX([1]Βοηθητικό!$E$1:$J$1)-4,'[1]ΣΤΟΙΧΕΙΑ ΕΤΟΥΣ 2'!$T$56,IF(MAX([1]Βοηθητικό!$E$56:$J$56)=MAX([1]Βοηθητικό!$E$1:$J$1)-5,'[1]ΣΤΟΙΧΕΙΑ ΕΤΟΥΣ 1'!$T$56,""))))))</f>
        <v>473820</v>
      </c>
    </row>
    <row r="4276" spans="1:4" x14ac:dyDescent="0.25">
      <c r="A4276" s="1" t="s">
        <v>185</v>
      </c>
      <c r="B4276" s="6">
        <f>IF(MAX([1]Βοηθητικό!$E$56:$J$56)-2=MAX([1]Βοηθητικό!$E$1:$J$1)-2,'[1]ΣΤΟΙΧΕΙΑ ΕΤΟΥΣ 4'!$U$56,IF(MAX([1]Βοηθητικό!$E$56:$J$56)-2=MAX([1]Βοηθητικό!$E$1:$J$1)-3,'[1]ΣΤΟΙΧΕΙΑ ΕΤΟΥΣ 3'!$U$56,IF(MAX([1]Βοηθητικό!$E$56:$J$56)-2=MAX([1]Βοηθητικό!$E$1:$J$1)-4,'[1]ΣΤΟΙΧΕΙΑ ΕΤΟΥΣ 2'!$U$56,IF(MAX([1]Βοηθητικό!$E$56:$J$56)-2=MAX([1]Βοηθητικό!$E$1:$J$1)-5,'[1]ΣΤΟΙΧΕΙΑ ΕΤΟΥΣ 1'!$U$56,""))))</f>
        <v>180314</v>
      </c>
      <c r="C4276" s="6">
        <f>IF(MAX([1]Βοηθητικό!$E$56:$J$56)-1=MAX([1]Βοηθητικό!$E$1:$J$1)-1,'[1]ΣΤΟΙΧΕΙΑ ΕΤΟΥΣ 5'!$U$56,IF(MAX([1]Βοηθητικό!$E$56:$J$56)-1=MAX([1]Βοηθητικό!$E$1:$J$1)-2,'[1]ΣΤΟΙΧΕΙΑ ΕΤΟΥΣ 4'!$U$56,IF(MAX([1]Βοηθητικό!$E$56:$J$56)-1=MAX([1]Βοηθητικό!$E$1:$J$1)-3,'[1]ΣΤΟΙΧΕΙΑ ΕΤΟΥΣ 3'!$U$56,IF(MAX([1]Βοηθητικό!$E$56:$J$56)-1=MAX([1]Βοηθητικό!$E$1:$J$1)-4,'[1]ΣΤΟΙΧΕΙΑ ΕΤΟΥΣ 2'!$U$56,IF(MAX([1]Βοηθητικό!$E$56:$J$56)-1=MAX([1]Βοηθητικό!$E$1:$J$1)-5,'[1]ΣΤΟΙΧΕΙΑ ΕΤΟΥΣ 1'!$U$56,"")))))</f>
        <v>216536</v>
      </c>
      <c r="D4276" s="7">
        <f>IF(MAX([1]Βοηθητικό!$E$56:$J$56)=MAX([1]Βοηθητικό!$E$1:$J$1),'[1]ΣΤΟΙΧΕΙΑ ΕΤΟΥΣ 6'!$U$56,IF(MAX([1]Βοηθητικό!$E$56:$J$56)=MAX([1]Βοηθητικό!$E$1:$J$1)-1,'[1]ΣΤΟΙΧΕΙΑ ΕΤΟΥΣ 5'!$U$56,IF(MAX([1]Βοηθητικό!$E$56:$J$56)=MAX([1]Βοηθητικό!$E$1:$J$1)-2,'[1]ΣΤΟΙΧΕΙΑ ΕΤΟΥΣ 4'!$U$56,IF(MAX([1]Βοηθητικό!$E$56:$J$56)=MAX([1]Βοηθητικό!$E$1:$J$1)-3,'[1]ΣΤΟΙΧΕΙΑ ΕΤΟΥΣ 3'!$U$56,IF(MAX([1]Βοηθητικό!$E$56:$J$56)=MAX([1]Βοηθητικό!$E$1:$J$1)-4,'[1]ΣΤΟΙΧΕΙΑ ΕΤΟΥΣ 2'!$U$56,IF(MAX([1]Βοηθητικό!$E$56:$J$56)=MAX([1]Βοηθητικό!$E$1:$J$1)-5,'[1]ΣΤΟΙΧΕΙΑ ΕΤΟΥΣ 1'!$U$56,""))))))</f>
        <v>227287</v>
      </c>
    </row>
    <row r="4277" spans="1:4" x14ac:dyDescent="0.25">
      <c r="A4277" s="1" t="s">
        <v>22</v>
      </c>
      <c r="B4277" s="6">
        <f>IF(MAX([1]Βοηθητικό!$E$56:$J$56)-2=MAX([1]Βοηθητικό!$E$1:$J$1)-2,'[1]ΣΤΟΙΧΕΙΑ ΕΤΟΥΣ 4'!$W$56,IF(MAX([1]Βοηθητικό!$E$56:$J$56)-2=MAX([1]Βοηθητικό!$E$1:$J$1)-3,'[1]ΣΤΟΙΧΕΙΑ ΕΤΟΥΣ 3'!$W$56,IF(MAX([1]Βοηθητικό!$E$56:$J$56)-2=MAX([1]Βοηθητικό!$E$1:$J$1)-4,'[1]ΣΤΟΙΧΕΙΑ ΕΤΟΥΣ 2'!$W$56,IF(MAX([1]Βοηθητικό!$E$56:$J$56)-2=MAX([1]Βοηθητικό!$E$1:$J$1)-5,'[1]ΣΤΟΙΧΕΙΑ ΕΤΟΥΣ 1'!$W$56,""))))</f>
        <v>0</v>
      </c>
      <c r="C4277" s="6">
        <f>IF(MAX([1]Βοηθητικό!$E$56:$J$56)-1=MAX([1]Βοηθητικό!$E$1:$J$1)-1,'[1]ΣΤΟΙΧΕΙΑ ΕΤΟΥΣ 5'!$W$56,IF(MAX([1]Βοηθητικό!$E$56:$J$56)-1=MAX([1]Βοηθητικό!$E$1:$J$1)-2,'[1]ΣΤΟΙΧΕΙΑ ΕΤΟΥΣ 4'!$W$56,IF(MAX([1]Βοηθητικό!$E$56:$J$56)-1=MAX([1]Βοηθητικό!$E$1:$J$1)-3,'[1]ΣΤΟΙΧΕΙΑ ΕΤΟΥΣ 3'!$W$56,IF(MAX([1]Βοηθητικό!$E$56:$J$56)-1=MAX([1]Βοηθητικό!$E$1:$J$1)-4,'[1]ΣΤΟΙΧΕΙΑ ΕΤΟΥΣ 2'!$W$56,IF(MAX([1]Βοηθητικό!$E$56:$J$56)-1=MAX([1]Βοηθητικό!$E$1:$J$1)-5,'[1]ΣΤΟΙΧΕΙΑ ΕΤΟΥΣ 1'!$W$56,"")))))</f>
        <v>0</v>
      </c>
      <c r="D4277" s="7">
        <f>IF(MAX([1]Βοηθητικό!$E$56:$J$56)=MAX([1]Βοηθητικό!$E$1:$J$1),'[1]ΣΤΟΙΧΕΙΑ ΕΤΟΥΣ 6'!$W$56,IF(MAX([1]Βοηθητικό!$E$56:$J$56)=MAX([1]Βοηθητικό!$E$1:$J$1)-1,'[1]ΣΤΟΙΧΕΙΑ ΕΤΟΥΣ 5'!$W$56,IF(MAX([1]Βοηθητικό!$E$56:$J$56)=MAX([1]Βοηθητικό!$E$1:$J$1)-2,'[1]ΣΤΟΙΧΕΙΑ ΕΤΟΥΣ 4'!$W$56,IF(MAX([1]Βοηθητικό!$E$56:$J$56)=MAX([1]Βοηθητικό!$E$1:$J$1)-3,'[1]ΣΤΟΙΧΕΙΑ ΕΤΟΥΣ 3'!$W$56,IF(MAX([1]Βοηθητικό!$E$56:$J$56)=MAX([1]Βοηθητικό!$E$1:$J$1)-4,'[1]ΣΤΟΙΧΕΙΑ ΕΤΟΥΣ 2'!$W$56,IF(MAX([1]Βοηθητικό!$E$56:$J$56)=MAX([1]Βοηθητικό!$E$1:$J$1)-5,'[1]ΣΤΟΙΧΕΙΑ ΕΤΟΥΣ 1'!$W$56,""))))))</f>
        <v>0</v>
      </c>
    </row>
    <row r="4278" spans="1:4" x14ac:dyDescent="0.25">
      <c r="A4278" s="1" t="s">
        <v>23</v>
      </c>
      <c r="B4278" s="6">
        <f>IF(MAX([1]Βοηθητικό!$E$56:$J$56)-2=MAX([1]Βοηθητικό!$E$1:$J$1)-2,'[1]ΣΤΟΙΧΕΙΑ ΕΤΟΥΣ 4'!$X$56,IF(MAX([1]Βοηθητικό!$E$56:$J$56)-2=MAX([1]Βοηθητικό!$E$1:$J$1)-3,'[1]ΣΤΟΙΧΕΙΑ ΕΤΟΥΣ 3'!$X$56,IF(MAX([1]Βοηθητικό!$E$56:$J$56)-2=MAX([1]Βοηθητικό!$E$1:$J$1)-4,'[1]ΣΤΟΙΧΕΙΑ ΕΤΟΥΣ 2'!$X$56,IF(MAX([1]Βοηθητικό!$E$56:$J$56)-2=MAX([1]Βοηθητικό!$E$1:$J$1)-5,'[1]ΣΤΟΙΧΕΙΑ ΕΤΟΥΣ 1'!$X$56,""))))</f>
        <v>237873</v>
      </c>
      <c r="C4278" s="6">
        <f>IF(MAX([1]Βοηθητικό!$E$56:$J$56)-1=MAX([1]Βοηθητικό!$E$1:$J$1)-1,'[1]ΣΤΟΙΧΕΙΑ ΕΤΟΥΣ 5'!$X$56,IF(MAX([1]Βοηθητικό!$E$56:$J$56)-1=MAX([1]Βοηθητικό!$E$1:$J$1)-2,'[1]ΣΤΟΙΧΕΙΑ ΕΤΟΥΣ 4'!$X$56,IF(MAX([1]Βοηθητικό!$E$56:$J$56)-1=MAX([1]Βοηθητικό!$E$1:$J$1)-3,'[1]ΣΤΟΙΧΕΙΑ ΕΤΟΥΣ 3'!$X$56,IF(MAX([1]Βοηθητικό!$E$56:$J$56)-1=MAX([1]Βοηθητικό!$E$1:$J$1)-4,'[1]ΣΤΟΙΧΕΙΑ ΕΤΟΥΣ 2'!$X$56,IF(MAX([1]Βοηθητικό!$E$56:$J$56)-1=MAX([1]Βοηθητικό!$E$1:$J$1)-5,'[1]ΣΤΟΙΧΕΙΑ ΕΤΟΥΣ 1'!$X$56,"")))))</f>
        <v>222103</v>
      </c>
      <c r="D4278" s="7">
        <f>IF(MAX([1]Βοηθητικό!$E$56:$J$56)=MAX([1]Βοηθητικό!$E$1:$J$1),'[1]ΣΤΟΙΧΕΙΑ ΕΤΟΥΣ 6'!$X$56,IF(MAX([1]Βοηθητικό!$E$56:$J$56)=MAX([1]Βοηθητικό!$E$1:$J$1)-1,'[1]ΣΤΟΙΧΕΙΑ ΕΤΟΥΣ 5'!$X$56,IF(MAX([1]Βοηθητικό!$E$56:$J$56)=MAX([1]Βοηθητικό!$E$1:$J$1)-2,'[1]ΣΤΟΙΧΕΙΑ ΕΤΟΥΣ 4'!$X$56,IF(MAX([1]Βοηθητικό!$E$56:$J$56)=MAX([1]Βοηθητικό!$E$1:$J$1)-3,'[1]ΣΤΟΙΧΕΙΑ ΕΤΟΥΣ 3'!$X$56,IF(MAX([1]Βοηθητικό!$E$56:$J$56)=MAX([1]Βοηθητικό!$E$1:$J$1)-4,'[1]ΣΤΟΙΧΕΙΑ ΕΤΟΥΣ 2'!$X$56,IF(MAX([1]Βοηθητικό!$E$56:$J$56)=MAX([1]Βοηθητικό!$E$1:$J$1)-5,'[1]ΣΤΟΙΧΕΙΑ ΕΤΟΥΣ 1'!$X$56,""))))))</f>
        <v>246533</v>
      </c>
    </row>
    <row r="4279" spans="1:4" x14ac:dyDescent="0.25">
      <c r="A4279" s="1" t="s">
        <v>24</v>
      </c>
      <c r="B4279" s="6">
        <f>IF(MAX([1]Βοηθητικό!$E$56:$J$56)-2=MAX([1]Βοηθητικό!$E$1:$J$1)-2,'[1]ΣΤΟΙΧΕΙΑ ΕΤΟΥΣ 4'!$Y$56,IF(MAX([1]Βοηθητικό!$E$56:$J$56)-2=MAX([1]Βοηθητικό!$E$1:$J$1)-3,'[1]ΣΤΟΙΧΕΙΑ ΕΤΟΥΣ 3'!$Y$56,IF(MAX([1]Βοηθητικό!$E$56:$J$56)-2=MAX([1]Βοηθητικό!$E$1:$J$1)-4,'[1]ΣΤΟΙΧΕΙΑ ΕΤΟΥΣ 2'!$Y$56,IF(MAX([1]Βοηθητικό!$E$56:$J$56)-2=MAX([1]Βοηθητικό!$E$1:$J$1)-5,'[1]ΣΤΟΙΧΕΙΑ ΕΤΟΥΣ 1'!$Y$56,""))))</f>
        <v>67153</v>
      </c>
      <c r="C4279" s="6">
        <f>IF(MAX([1]Βοηθητικό!$E$56:$J$56)-1=MAX([1]Βοηθητικό!$E$1:$J$1)-1,'[1]ΣΤΟΙΧΕΙΑ ΕΤΟΥΣ 5'!$Y$56,IF(MAX([1]Βοηθητικό!$E$56:$J$56)-1=MAX([1]Βοηθητικό!$E$1:$J$1)-2,'[1]ΣΤΟΙΧΕΙΑ ΕΤΟΥΣ 4'!$Y$56,IF(MAX([1]Βοηθητικό!$E$56:$J$56)-1=MAX([1]Βοηθητικό!$E$1:$J$1)-3,'[1]ΣΤΟΙΧΕΙΑ ΕΤΟΥΣ 3'!$Y$56,IF(MAX([1]Βοηθητικό!$E$56:$J$56)-1=MAX([1]Βοηθητικό!$E$1:$J$1)-4,'[1]ΣΤΟΙΧΕΙΑ ΕΤΟΥΣ 2'!$Y$56,IF(MAX([1]Βοηθητικό!$E$56:$J$56)-1=MAX([1]Βοηθητικό!$E$1:$J$1)-5,'[1]ΣΤΟΙΧΕΙΑ ΕΤΟΥΣ 1'!$Y$56,"")))))</f>
        <v>121212</v>
      </c>
      <c r="D4279" s="7">
        <f>IF(MAX([1]Βοηθητικό!$E$56:$J$56)=MAX([1]Βοηθητικό!$E$1:$J$1),'[1]ΣΤΟΙΧΕΙΑ ΕΤΟΥΣ 6'!$Y$56,IF(MAX([1]Βοηθητικό!$E$56:$J$56)=MAX([1]Βοηθητικό!$E$1:$J$1)-1,'[1]ΣΤΟΙΧΕΙΑ ΕΤΟΥΣ 5'!$Y$56,IF(MAX([1]Βοηθητικό!$E$56:$J$56)=MAX([1]Βοηθητικό!$E$1:$J$1)-2,'[1]ΣΤΟΙΧΕΙΑ ΕΤΟΥΣ 4'!$Y$56,IF(MAX([1]Βοηθητικό!$E$56:$J$56)=MAX([1]Βοηθητικό!$E$1:$J$1)-3,'[1]ΣΤΟΙΧΕΙΑ ΕΤΟΥΣ 3'!$Y$56,IF(MAX([1]Βοηθητικό!$E$56:$J$56)=MAX([1]Βοηθητικό!$E$1:$J$1)-4,'[1]ΣΤΟΙΧΕΙΑ ΕΤΟΥΣ 2'!$Y$56,IF(MAX([1]Βοηθητικό!$E$56:$J$56)=MAX([1]Βοηθητικό!$E$1:$J$1)-5,'[1]ΣΤΟΙΧΕΙΑ ΕΤΟΥΣ 1'!$Y$56,""))))))</f>
        <v>49999</v>
      </c>
    </row>
    <row r="4280" spans="1:4" x14ac:dyDescent="0.25">
      <c r="A4280" s="1" t="s">
        <v>25</v>
      </c>
      <c r="B4280" s="6">
        <f>IF(MAX([1]Βοηθητικό!$E$56:$J$56)-2=MAX([1]Βοηθητικό!$E$1:$J$1)-2,'[1]ΣΤΟΙΧΕΙΑ ΕΤΟΥΣ 4'!$Z$56,IF(MAX([1]Βοηθητικό!$E$56:$J$56)-2=MAX([1]Βοηθητικό!$E$1:$J$1)-3,'[1]ΣΤΟΙΧΕΙΑ ΕΤΟΥΣ 3'!$Z$56,IF(MAX([1]Βοηθητικό!$E$56:$J$56)-2=MAX([1]Βοηθητικό!$E$1:$J$1)-4,'[1]ΣΤΟΙΧΕΙΑ ΕΤΟΥΣ 2'!$Z$56,IF(MAX([1]Βοηθητικό!$E$56:$J$56)-2=MAX([1]Βοηθητικό!$E$1:$J$1)-5,'[1]ΣΤΟΙΧΕΙΑ ΕΤΟΥΣ 1'!$Z$56,""))))</f>
        <v>3297553</v>
      </c>
      <c r="C4280" s="6">
        <f>IF(MAX([1]Βοηθητικό!$E$56:$J$56)-1=MAX([1]Βοηθητικό!$E$1:$J$1)-1,'[1]ΣΤΟΙΧΕΙΑ ΕΤΟΥΣ 5'!$Z$56,IF(MAX([1]Βοηθητικό!$E$56:$J$56)-1=MAX([1]Βοηθητικό!$E$1:$J$1)-2,'[1]ΣΤΟΙΧΕΙΑ ΕΤΟΥΣ 4'!$Z$56,IF(MAX([1]Βοηθητικό!$E$56:$J$56)-1=MAX([1]Βοηθητικό!$E$1:$J$1)-3,'[1]ΣΤΟΙΧΕΙΑ ΕΤΟΥΣ 3'!$Z$56,IF(MAX([1]Βοηθητικό!$E$56:$J$56)-1=MAX([1]Βοηθητικό!$E$1:$J$1)-4,'[1]ΣΤΟΙΧΕΙΑ ΕΤΟΥΣ 2'!$Z$56,IF(MAX([1]Βοηθητικό!$E$56:$J$56)-1=MAX([1]Βοηθητικό!$E$1:$J$1)-5,'[1]ΣΤΟΙΧΕΙΑ ΕΤΟΥΣ 1'!$Z$56,"")))))</f>
        <v>3195072</v>
      </c>
      <c r="D4280" s="7">
        <f>IF(MAX([1]Βοηθητικό!$E$56:$J$56)=MAX([1]Βοηθητικό!$E$1:$J$1),'[1]ΣΤΟΙΧΕΙΑ ΕΤΟΥΣ 6'!$Z$56,IF(MAX([1]Βοηθητικό!$E$56:$J$56)=MAX([1]Βοηθητικό!$E$1:$J$1)-1,'[1]ΣΤΟΙΧΕΙΑ ΕΤΟΥΣ 5'!$Z$56,IF(MAX([1]Βοηθητικό!$E$56:$J$56)=MAX([1]Βοηθητικό!$E$1:$J$1)-2,'[1]ΣΤΟΙΧΕΙΑ ΕΤΟΥΣ 4'!$Z$56,IF(MAX([1]Βοηθητικό!$E$56:$J$56)=MAX([1]Βοηθητικό!$E$1:$J$1)-3,'[1]ΣΤΟΙΧΕΙΑ ΕΤΟΥΣ 3'!$Z$56,IF(MAX([1]Βοηθητικό!$E$56:$J$56)=MAX([1]Βοηθητικό!$E$1:$J$1)-4,'[1]ΣΤΟΙΧΕΙΑ ΕΤΟΥΣ 2'!$Z$56,IF(MAX([1]Βοηθητικό!$E$56:$J$56)=MAX([1]Βοηθητικό!$E$1:$J$1)-5,'[1]ΣΤΟΙΧΕΙΑ ΕΤΟΥΣ 1'!$Z$56,""))))))</f>
        <v>2960813</v>
      </c>
    </row>
    <row r="4281" spans="1:4" x14ac:dyDescent="0.25">
      <c r="A4281" s="1"/>
      <c r="B4281" s="8"/>
      <c r="C4281" s="18"/>
      <c r="D4281" s="9"/>
    </row>
    <row r="4282" spans="1:4" x14ac:dyDescent="0.25">
      <c r="A4282" s="3" t="s">
        <v>186</v>
      </c>
      <c r="B4282" s="8"/>
      <c r="C4282" s="18"/>
      <c r="D4282" s="9"/>
    </row>
    <row r="4283" spans="1:4" x14ac:dyDescent="0.25">
      <c r="A4283" s="1" t="s">
        <v>26</v>
      </c>
      <c r="B4283" s="6">
        <f>IF(MAX([1]Βοηθητικό!$E$56:$J$56)-2=MAX([1]Βοηθητικό!$E$1:$J$1)-2,'[1]ΣΤΟΙΧΕΙΑ ΕΤΟΥΣ 4'!$AA$56,IF(MAX([1]Βοηθητικό!$E$56:$J$56)-2=MAX([1]Βοηθητικό!$E$1:$J$1)-3,'[1]ΣΤΟΙΧΕΙΑ ΕΤΟΥΣ 3'!$AA$56,IF(MAX([1]Βοηθητικό!$E$56:$J$56)-2=MAX([1]Βοηθητικό!$E$1:$J$1)-4,'[1]ΣΤΟΙΧΕΙΑ ΕΤΟΥΣ 2'!$AA$56,IF(MAX([1]Βοηθητικό!$E$56:$J$56)-2=MAX([1]Βοηθητικό!$E$1:$J$1)-5,'[1]ΣΤΟΙΧΕΙΑ ΕΤΟΥΣ 1'!$AA$56,""))))</f>
        <v>684753</v>
      </c>
      <c r="C4283" s="6">
        <f>IF(MAX([1]Βοηθητικό!$E$56:$J$56)-1=MAX([1]Βοηθητικό!$E$1:$J$1)-1,'[1]ΣΤΟΙΧΕΙΑ ΕΤΟΥΣ 5'!$AA$56,IF(MAX([1]Βοηθητικό!$E$56:$J$56)-1=MAX([1]Βοηθητικό!$E$1:$J$1)-2,'[1]ΣΤΟΙΧΕΙΑ ΕΤΟΥΣ 4'!$AA$56,IF(MAX([1]Βοηθητικό!$E$56:$J$56)-1=MAX([1]Βοηθητικό!$E$1:$J$1)-3,'[1]ΣΤΟΙΧΕΙΑ ΕΤΟΥΣ 3'!$AA$56,IF(MAX([1]Βοηθητικό!$E$56:$J$56)-1=MAX([1]Βοηθητικό!$E$1:$J$1)-4,'[1]ΣΤΟΙΧΕΙΑ ΕΤΟΥΣ 2'!$AA$56,IF(MAX([1]Βοηθητικό!$E$56:$J$56)-1=MAX([1]Βοηθητικό!$E$1:$J$1)-5,'[1]ΣΤΟΙΧΕΙΑ ΕΤΟΥΣ 1'!$AA$56,"")))))</f>
        <v>700271</v>
      </c>
      <c r="D4283" s="7">
        <f>IF(MAX([1]Βοηθητικό!$E$56:$J$56)=MAX([1]Βοηθητικό!$E$1:$J$1),'[1]ΣΤΟΙΧΕΙΑ ΕΤΟΥΣ 6'!$AA$56,IF(MAX([1]Βοηθητικό!$E$56:$J$56)=MAX([1]Βοηθητικό!$E$1:$J$1)-1,'[1]ΣΤΟΙΧΕΙΑ ΕΤΟΥΣ 5'!$AA$56,IF(MAX([1]Βοηθητικό!$E$56:$J$56)=MAX([1]Βοηθητικό!$E$1:$J$1)-2,'[1]ΣΤΟΙΧΕΙΑ ΕΤΟΥΣ 4'!$AA$56,IF(MAX([1]Βοηθητικό!$E$56:$J$56)=MAX([1]Βοηθητικό!$E$1:$J$1)-3,'[1]ΣΤΟΙΧΕΙΑ ΕΤΟΥΣ 3'!$AA$56,IF(MAX([1]Βοηθητικό!$E$56:$J$56)=MAX([1]Βοηθητικό!$E$1:$J$1)-4,'[1]ΣΤΟΙΧΕΙΑ ΕΤΟΥΣ 2'!$AA$56,IF(MAX([1]Βοηθητικό!$E$56:$J$56)=MAX([1]Βοηθητικό!$E$1:$J$1)-5,'[1]ΣΤΟΙΧΕΙΑ ΕΤΟΥΣ 1'!$AA$56,""))))))</f>
        <v>718521</v>
      </c>
    </row>
    <row r="4284" spans="1:4" x14ac:dyDescent="0.25">
      <c r="A4284" s="1" t="s">
        <v>27</v>
      </c>
      <c r="B4284" s="6">
        <f>IF(MAX([1]Βοηθητικό!$E$56:$J$56)-2=MAX([1]Βοηθητικό!$E$1:$J$1)-2,'[1]ΣΤΟΙΧΕΙΑ ΕΤΟΥΣ 4'!$AB$56,IF(MAX([1]Βοηθητικό!$E$56:$J$56)-2=MAX([1]Βοηθητικό!$E$1:$J$1)-3,'[1]ΣΤΟΙΧΕΙΑ ΕΤΟΥΣ 3'!$AB$56,IF(MAX([1]Βοηθητικό!$E$56:$J$56)-2=MAX([1]Βοηθητικό!$E$1:$J$1)-4,'[1]ΣΤΟΙΧΕΙΑ ΕΤΟΥΣ 2'!$AB$56,IF(MAX([1]Βοηθητικό!$E$56:$J$56)-2=MAX([1]Βοηθητικό!$E$1:$J$1)-5,'[1]ΣΤΟΙΧΕΙΑ ΕΤΟΥΣ 1'!$AB$56,""))))</f>
        <v>521242</v>
      </c>
      <c r="C4284" s="6">
        <f>IF(MAX([1]Βοηθητικό!$E$56:$J$56)-1=MAX([1]Βοηθητικό!$E$1:$J$1)-1,'[1]ΣΤΟΙΧΕΙΑ ΕΤΟΥΣ 5'!$AB$56,IF(MAX([1]Βοηθητικό!$E$56:$J$56)-1=MAX([1]Βοηθητικό!$E$1:$J$1)-2,'[1]ΣΤΟΙΧΕΙΑ ΕΤΟΥΣ 4'!$AB$56,IF(MAX([1]Βοηθητικό!$E$56:$J$56)-1=MAX([1]Βοηθητικό!$E$1:$J$1)-3,'[1]ΣΤΟΙΧΕΙΑ ΕΤΟΥΣ 3'!$AB$56,IF(MAX([1]Βοηθητικό!$E$56:$J$56)-1=MAX([1]Βοηθητικό!$E$1:$J$1)-4,'[1]ΣΤΟΙΧΕΙΑ ΕΤΟΥΣ 2'!$AB$56,IF(MAX([1]Βοηθητικό!$E$56:$J$56)-1=MAX([1]Βοηθητικό!$E$1:$J$1)-5,'[1]ΣΤΟΙΧΕΙΑ ΕΤΟΥΣ 1'!$AB$56,"")))))</f>
        <v>521242</v>
      </c>
      <c r="D4284" s="7">
        <f>IF(MAX([1]Βοηθητικό!$E$56:$J$56)=MAX([1]Βοηθητικό!$E$1:$J$1),'[1]ΣΤΟΙΧΕΙΑ ΕΤΟΥΣ 6'!$AB$56,IF(MAX([1]Βοηθητικό!$E$56:$J$56)=MAX([1]Βοηθητικό!$E$1:$J$1)-1,'[1]ΣΤΟΙΧΕΙΑ ΕΤΟΥΣ 5'!$AB$56,IF(MAX([1]Βοηθητικό!$E$56:$J$56)=MAX([1]Βοηθητικό!$E$1:$J$1)-2,'[1]ΣΤΟΙΧΕΙΑ ΕΤΟΥΣ 4'!$AB$56,IF(MAX([1]Βοηθητικό!$E$56:$J$56)=MAX([1]Βοηθητικό!$E$1:$J$1)-3,'[1]ΣΤΟΙΧΕΙΑ ΕΤΟΥΣ 3'!$AB$56,IF(MAX([1]Βοηθητικό!$E$56:$J$56)=MAX([1]Βοηθητικό!$E$1:$J$1)-4,'[1]ΣΤΟΙΧΕΙΑ ΕΤΟΥΣ 2'!$AB$56,IF(MAX([1]Βοηθητικό!$E$56:$J$56)=MAX([1]Βοηθητικό!$E$1:$J$1)-5,'[1]ΣΤΟΙΧΕΙΑ ΕΤΟΥΣ 1'!$AB$56,""))))))</f>
        <v>521242</v>
      </c>
    </row>
    <row r="4285" spans="1:4" x14ac:dyDescent="0.25">
      <c r="A4285" s="1" t="s">
        <v>28</v>
      </c>
      <c r="B4285" s="6">
        <f>IF(MAX([1]Βοηθητικό!$E$56:$J$56)-2=MAX([1]Βοηθητικό!$E$1:$J$1)-2,'[1]ΣΤΟΙΧΕΙΑ ΕΤΟΥΣ 4'!$AC$56,IF(MAX([1]Βοηθητικό!$E$56:$J$56)-2=MAX([1]Βοηθητικό!$E$1:$J$1)-3,'[1]ΣΤΟΙΧΕΙΑ ΕΤΟΥΣ 3'!$AC$56,IF(MAX([1]Βοηθητικό!$E$56:$J$56)-2=MAX([1]Βοηθητικό!$E$1:$J$1)-4,'[1]ΣΤΟΙΧΕΙΑ ΕΤΟΥΣ 2'!$AC$56,IF(MAX([1]Βοηθητικό!$E$56:$J$56)-2=MAX([1]Βοηθητικό!$E$1:$J$1)-5,'[1]ΣΤΟΙΧΕΙΑ ΕΤΟΥΣ 1'!$AC$56,""))))</f>
        <v>336629</v>
      </c>
      <c r="C4285" s="6">
        <f>IF(MAX([1]Βοηθητικό!$E$56:$J$56)-1=MAX([1]Βοηθητικό!$E$1:$J$1)-1,'[1]ΣΤΟΙΧΕΙΑ ΕΤΟΥΣ 5'!$AC$56,IF(MAX([1]Βοηθητικό!$E$56:$J$56)-1=MAX([1]Βοηθητικό!$E$1:$J$1)-2,'[1]ΣΤΟΙΧΕΙΑ ΕΤΟΥΣ 4'!$AC$56,IF(MAX([1]Βοηθητικό!$E$56:$J$56)-1=MAX([1]Βοηθητικό!$E$1:$J$1)-3,'[1]ΣΤΟΙΧΕΙΑ ΕΤΟΥΣ 3'!$AC$56,IF(MAX([1]Βοηθητικό!$E$56:$J$56)-1=MAX([1]Βοηθητικό!$E$1:$J$1)-4,'[1]ΣΤΟΙΧΕΙΑ ΕΤΟΥΣ 2'!$AC$56,IF(MAX([1]Βοηθητικό!$E$56:$J$56)-1=MAX([1]Βοηθητικό!$E$1:$J$1)-5,'[1]ΣΤΟΙΧΕΙΑ ΕΤΟΥΣ 1'!$AC$56,"")))))</f>
        <v>336629</v>
      </c>
      <c r="D4285" s="7">
        <f>IF(MAX([1]Βοηθητικό!$E$56:$J$56)=MAX([1]Βοηθητικό!$E$1:$J$1),'[1]ΣΤΟΙΧΕΙΑ ΕΤΟΥΣ 6'!$AC$56,IF(MAX([1]Βοηθητικό!$E$56:$J$56)=MAX([1]Βοηθητικό!$E$1:$J$1)-1,'[1]ΣΤΟΙΧΕΙΑ ΕΤΟΥΣ 5'!$AC$56,IF(MAX([1]Βοηθητικό!$E$56:$J$56)=MAX([1]Βοηθητικό!$E$1:$J$1)-2,'[1]ΣΤΟΙΧΕΙΑ ΕΤΟΥΣ 4'!$AC$56,IF(MAX([1]Βοηθητικό!$E$56:$J$56)=MAX([1]Βοηθητικό!$E$1:$J$1)-3,'[1]ΣΤΟΙΧΕΙΑ ΕΤΟΥΣ 3'!$AC$56,IF(MAX([1]Βοηθητικό!$E$56:$J$56)=MAX([1]Βοηθητικό!$E$1:$J$1)-4,'[1]ΣΤΟΙΧΕΙΑ ΕΤΟΥΣ 2'!$AC$56,IF(MAX([1]Βοηθητικό!$E$56:$J$56)=MAX([1]Βοηθητικό!$E$1:$J$1)-5,'[1]ΣΤΟΙΧΕΙΑ ΕΤΟΥΣ 1'!$AC$56,""))))))</f>
        <v>336629</v>
      </c>
    </row>
    <row r="4286" spans="1:4" x14ac:dyDescent="0.25">
      <c r="A4286" s="1" t="s">
        <v>29</v>
      </c>
      <c r="B4286" s="6">
        <f>IF(MAX([1]Βοηθητικό!$E$56:$J$56)-2=MAX([1]Βοηθητικό!$E$1:$J$1)-2,'[1]ΣΤΟΙΧΕΙΑ ΕΤΟΥΣ 4'!$AD$56,IF(MAX([1]Βοηθητικό!$E$56:$J$56)-2=MAX([1]Βοηθητικό!$E$1:$J$1)-3,'[1]ΣΤΟΙΧΕΙΑ ΕΤΟΥΣ 3'!$AD$56,IF(MAX([1]Βοηθητικό!$E$56:$J$56)-2=MAX([1]Βοηθητικό!$E$1:$J$1)-4,'[1]ΣΤΟΙΧΕΙΑ ΕΤΟΥΣ 2'!$AD$56,IF(MAX([1]Βοηθητικό!$E$56:$J$56)-2=MAX([1]Βοηθητικό!$E$1:$J$1)-5,'[1]ΣΤΟΙΧΕΙΑ ΕΤΟΥΣ 1'!$AD$56,""))))</f>
        <v>-173117</v>
      </c>
      <c r="C4286" s="6">
        <f>IF(MAX([1]Βοηθητικό!$E$56:$J$56)-1=MAX([1]Βοηθητικό!$E$1:$J$1)-1,'[1]ΣΤΟΙΧΕΙΑ ΕΤΟΥΣ 5'!$AD$56,IF(MAX([1]Βοηθητικό!$E$56:$J$56)-1=MAX([1]Βοηθητικό!$E$1:$J$1)-2,'[1]ΣΤΟΙΧΕΙΑ ΕΤΟΥΣ 4'!$AD$56,IF(MAX([1]Βοηθητικό!$E$56:$J$56)-1=MAX([1]Βοηθητικό!$E$1:$J$1)-3,'[1]ΣΤΟΙΧΕΙΑ ΕΤΟΥΣ 3'!$AD$56,IF(MAX([1]Βοηθητικό!$E$56:$J$56)-1=MAX([1]Βοηθητικό!$E$1:$J$1)-4,'[1]ΣΤΟΙΧΕΙΑ ΕΤΟΥΣ 2'!$AD$56,IF(MAX([1]Βοηθητικό!$E$56:$J$56)-1=MAX([1]Βοηθητικό!$E$1:$J$1)-5,'[1]ΣΤΟΙΧΕΙΑ ΕΤΟΥΣ 1'!$AD$56,"")))))</f>
        <v>-157600</v>
      </c>
      <c r="D4286" s="7">
        <f>IF(MAX([1]Βοηθητικό!$E$56:$J$56)=MAX([1]Βοηθητικό!$E$1:$J$1),'[1]ΣΤΟΙΧΕΙΑ ΕΤΟΥΣ 6'!$AD$56,IF(MAX([1]Βοηθητικό!$E$56:$J$56)=MAX([1]Βοηθητικό!$E$1:$J$1)-1,'[1]ΣΤΟΙΧΕΙΑ ΕΤΟΥΣ 5'!$AD$56,IF(MAX([1]Βοηθητικό!$E$56:$J$56)=MAX([1]Βοηθητικό!$E$1:$J$1)-2,'[1]ΣΤΟΙΧΕΙΑ ΕΤΟΥΣ 4'!$AD$56,IF(MAX([1]Βοηθητικό!$E$56:$J$56)=MAX([1]Βοηθητικό!$E$1:$J$1)-3,'[1]ΣΤΟΙΧΕΙΑ ΕΤΟΥΣ 3'!$AD$56,IF(MAX([1]Βοηθητικό!$E$56:$J$56)=MAX([1]Βοηθητικό!$E$1:$J$1)-4,'[1]ΣΤΟΙΧΕΙΑ ΕΤΟΥΣ 2'!$AD$56,IF(MAX([1]Βοηθητικό!$E$56:$J$56)=MAX([1]Βοηθητικό!$E$1:$J$1)-5,'[1]ΣΤΟΙΧΕΙΑ ΕΤΟΥΣ 1'!$AD$56,""))))))</f>
        <v>-139349</v>
      </c>
    </row>
    <row r="4287" spans="1:4" x14ac:dyDescent="0.25">
      <c r="A4287" s="1" t="s">
        <v>30</v>
      </c>
      <c r="B4287" s="6">
        <f>IF(MAX([1]Βοηθητικό!$E$56:$J$56)-2=MAX([1]Βοηθητικό!$E$1:$J$1)-2,'[1]ΣΤΟΙΧΕΙΑ ΕΤΟΥΣ 4'!$AE$56,IF(MAX([1]Βοηθητικό!$E$56:$J$56)-2=MAX([1]Βοηθητικό!$E$1:$J$1)-3,'[1]ΣΤΟΙΧΕΙΑ ΕΤΟΥΣ 3'!$AE$56,IF(MAX([1]Βοηθητικό!$E$56:$J$56)-2=MAX([1]Βοηθητικό!$E$1:$J$1)-4,'[1]ΣΤΟΙΧΕΙΑ ΕΤΟΥΣ 2'!$AE$56,IF(MAX([1]Βοηθητικό!$E$56:$J$56)-2=MAX([1]Βοηθητικό!$E$1:$J$1)-5,'[1]ΣΤΟΙΧΕΙΑ ΕΤΟΥΣ 1'!$AE$56,""))))</f>
        <v>2037368</v>
      </c>
      <c r="C4287" s="6">
        <f>IF(MAX([1]Βοηθητικό!$E$56:$J$56)-1=MAX([1]Βοηθητικό!$E$1:$J$1)-1,'[1]ΣΤΟΙΧΕΙΑ ΕΤΟΥΣ 5'!$AE$56,IF(MAX([1]Βοηθητικό!$E$56:$J$56)-1=MAX([1]Βοηθητικό!$E$1:$J$1)-2,'[1]ΣΤΟΙΧΕΙΑ ΕΤΟΥΣ 4'!$AE$56,IF(MAX([1]Βοηθητικό!$E$56:$J$56)-1=MAX([1]Βοηθητικό!$E$1:$J$1)-3,'[1]ΣΤΟΙΧΕΙΑ ΕΤΟΥΣ 3'!$AE$56,IF(MAX([1]Βοηθητικό!$E$56:$J$56)-1=MAX([1]Βοηθητικό!$E$1:$J$1)-4,'[1]ΣΤΟΙΧΕΙΑ ΕΤΟΥΣ 2'!$AE$56,IF(MAX([1]Βοηθητικό!$E$56:$J$56)-1=MAX([1]Βοηθητικό!$E$1:$J$1)-5,'[1]ΣΤΟΙΧΕΙΑ ΕΤΟΥΣ 1'!$AE$56,"")))))</f>
        <v>1925656</v>
      </c>
      <c r="D4287" s="7">
        <f>IF(MAX([1]Βοηθητικό!$E$56:$J$56)=MAX([1]Βοηθητικό!$E$1:$J$1),'[1]ΣΤΟΙΧΕΙΑ ΕΤΟΥΣ 6'!$AE$56,IF(MAX([1]Βοηθητικό!$E$56:$J$56)=MAX([1]Βοηθητικό!$E$1:$J$1)-1,'[1]ΣΤΟΙΧΕΙΑ ΕΤΟΥΣ 5'!$AE$56,IF(MAX([1]Βοηθητικό!$E$56:$J$56)=MAX([1]Βοηθητικό!$E$1:$J$1)-2,'[1]ΣΤΟΙΧΕΙΑ ΕΤΟΥΣ 4'!$AE$56,IF(MAX([1]Βοηθητικό!$E$56:$J$56)=MAX([1]Βοηθητικό!$E$1:$J$1)-3,'[1]ΣΤΟΙΧΕΙΑ ΕΤΟΥΣ 3'!$AE$56,IF(MAX([1]Βοηθητικό!$E$56:$J$56)=MAX([1]Βοηθητικό!$E$1:$J$1)-4,'[1]ΣΤΟΙΧΕΙΑ ΕΤΟΥΣ 2'!$AE$56,IF(MAX([1]Βοηθητικό!$E$56:$J$56)=MAX([1]Βοηθητικό!$E$1:$J$1)-5,'[1]ΣΤΟΙΧΕΙΑ ΕΤΟΥΣ 1'!$AE$56,""))))))</f>
        <v>1869024</v>
      </c>
    </row>
    <row r="4288" spans="1:4" x14ac:dyDescent="0.25">
      <c r="A4288" s="1" t="s">
        <v>61</v>
      </c>
      <c r="B4288" s="6">
        <f>IF(MAX([1]Βοηθητικό!$E$56:$J$56)-2=MAX([1]Βοηθητικό!$E$1:$J$1)-2,'[1]ΣΤΟΙΧΕΙΑ ΕΤΟΥΣ 4'!$BJ$56,IF(MAX([1]Βοηθητικό!$E$56:$J$56)-2=MAX([1]Βοηθητικό!$E$1:$J$1)-3,'[1]ΣΤΟΙΧΕΙΑ ΕΤΟΥΣ 3'!$BJ$56,IF(MAX([1]Βοηθητικό!$E$56:$J$56)-2=MAX([1]Βοηθητικό!$E$1:$J$1)-4,'[1]ΣΤΟΙΧΕΙΑ ΕΤΟΥΣ 2'!$BJ$56,IF(MAX([1]Βοηθητικό!$E$56:$J$56)-2=MAX([1]Βοηθητικό!$E$1:$J$1)-5,'[1]ΣΤΟΙΧΕΙΑ ΕΤΟΥΣ 1'!$BJ$56,""))))</f>
        <v>2024701</v>
      </c>
      <c r="C4288" s="6">
        <f>IF(MAX([1]Βοηθητικό!$E$56:$J$56)-1=MAX([1]Βοηθητικό!$E$1:$J$1)-1,'[1]ΣΤΟΙΧΕΙΑ ΕΤΟΥΣ 5'!$BJ$56,IF(MAX([1]Βοηθητικό!$E$56:$J$56)-1=MAX([1]Βοηθητικό!$E$1:$J$1)-2,'[1]ΣΤΟΙΧΕΙΑ ΕΤΟΥΣ 4'!$BJ$56,IF(MAX([1]Βοηθητικό!$E$56:$J$56)-1=MAX([1]Βοηθητικό!$E$1:$J$1)-3,'[1]ΣΤΟΙΧΕΙΑ ΕΤΟΥΣ 3'!$BJ$56,IF(MAX([1]Βοηθητικό!$E$56:$J$56)-1=MAX([1]Βοηθητικό!$E$1:$J$1)-4,'[1]ΣΤΟΙΧΕΙΑ ΕΤΟΥΣ 2'!$BJ$56,IF(MAX([1]Βοηθητικό!$E$56:$J$56)-1=MAX([1]Βοηθητικό!$E$1:$J$1)-5,'[1]ΣΤΟΙΧΕΙΑ ΕΤΟΥΣ 1'!$BJ$56,"")))))</f>
        <v>1925656</v>
      </c>
      <c r="D4288" s="7">
        <f>IF(MAX([1]Βοηθητικό!$E$56:$J$56)=MAX([1]Βοηθητικό!$E$1:$J$1),'[1]ΣΤΟΙΧΕΙΑ ΕΤΟΥΣ 6'!$BJ$56,IF(MAX([1]Βοηθητικό!$E$56:$J$56)=MAX([1]Βοηθητικό!$E$1:$J$1)-1,'[1]ΣΤΟΙΧΕΙΑ ΕΤΟΥΣ 5'!$BJ$56,IF(MAX([1]Βοηθητικό!$E$56:$J$56)=MAX([1]Βοηθητικό!$E$1:$J$1)-2,'[1]ΣΤΟΙΧΕΙΑ ΕΤΟΥΣ 4'!$BJ$56,IF(MAX([1]Βοηθητικό!$E$56:$J$56)=MAX([1]Βοηθητικό!$E$1:$J$1)-3,'[1]ΣΤΟΙΧΕΙΑ ΕΤΟΥΣ 3'!$BJ$56,IF(MAX([1]Βοηθητικό!$E$56:$J$56)=MAX([1]Βοηθητικό!$E$1:$J$1)-4,'[1]ΣΤΟΙΧΕΙΑ ΕΤΟΥΣ 2'!$BJ$56,IF(MAX([1]Βοηθητικό!$E$56:$J$56)=MAX([1]Βοηθητικό!$E$1:$J$1)-5,'[1]ΣΤΟΙΧΕΙΑ ΕΤΟΥΣ 1'!$BJ$56,""))))))</f>
        <v>1869024</v>
      </c>
    </row>
    <row r="4289" spans="1:4" x14ac:dyDescent="0.25">
      <c r="A4289" s="1" t="s">
        <v>62</v>
      </c>
      <c r="B4289" s="6">
        <f>IF(MAX([1]Βοηθητικό!$E$56:$J$56)-2=MAX([1]Βοηθητικό!$E$1:$J$1)-2,'[1]ΣΤΟΙΧΕΙΑ ΕΤΟΥΣ 4'!$BK$56,IF(MAX([1]Βοηθητικό!$E$56:$J$56)-2=MAX([1]Βοηθητικό!$E$1:$J$1)-3,'[1]ΣΤΟΙΧΕΙΑ ΕΤΟΥΣ 3'!$BK$56,IF(MAX([1]Βοηθητικό!$E$56:$J$56)-2=MAX([1]Βοηθητικό!$E$1:$J$1)-4,'[1]ΣΤΟΙΧΕΙΑ ΕΤΟΥΣ 2'!$BK$56,IF(MAX([1]Βοηθητικό!$E$56:$J$56)-2=MAX([1]Βοηθητικό!$E$1:$J$1)-5,'[1]ΣΤΟΙΧΕΙΑ ΕΤΟΥΣ 1'!$BK$56,""))))</f>
        <v>12667</v>
      </c>
      <c r="C4289" s="6">
        <f>IF(MAX([1]Βοηθητικό!$E$56:$J$56)-1=MAX([1]Βοηθητικό!$E$1:$J$1)-1,'[1]ΣΤΟΙΧΕΙΑ ΕΤΟΥΣ 5'!$BK$56,IF(MAX([1]Βοηθητικό!$E$56:$J$56)-1=MAX([1]Βοηθητικό!$E$1:$J$1)-2,'[1]ΣΤΟΙΧΕΙΑ ΕΤΟΥΣ 4'!$BK$56,IF(MAX([1]Βοηθητικό!$E$56:$J$56)-1=MAX([1]Βοηθητικό!$E$1:$J$1)-3,'[1]ΣΤΟΙΧΕΙΑ ΕΤΟΥΣ 3'!$BK$56,IF(MAX([1]Βοηθητικό!$E$56:$J$56)-1=MAX([1]Βοηθητικό!$E$1:$J$1)-4,'[1]ΣΤΟΙΧΕΙΑ ΕΤΟΥΣ 2'!$BK$56,IF(MAX([1]Βοηθητικό!$E$56:$J$56)-1=MAX([1]Βοηθητικό!$E$1:$J$1)-5,'[1]ΣΤΟΙΧΕΙΑ ΕΤΟΥΣ 1'!$BK$56,"")))))</f>
        <v>0</v>
      </c>
      <c r="D4289" s="7">
        <f>IF(MAX([1]Βοηθητικό!$E$56:$J$56)=MAX([1]Βοηθητικό!$E$1:$J$1),'[1]ΣΤΟΙΧΕΙΑ ΕΤΟΥΣ 6'!$BK$56,IF(MAX([1]Βοηθητικό!$E$56:$J$56)=MAX([1]Βοηθητικό!$E$1:$J$1)-1,'[1]ΣΤΟΙΧΕΙΑ ΕΤΟΥΣ 5'!$BK$56,IF(MAX([1]Βοηθητικό!$E$56:$J$56)=MAX([1]Βοηθητικό!$E$1:$J$1)-2,'[1]ΣΤΟΙΧΕΙΑ ΕΤΟΥΣ 4'!$BK$56,IF(MAX([1]Βοηθητικό!$E$56:$J$56)=MAX([1]Βοηθητικό!$E$1:$J$1)-3,'[1]ΣΤΟΙΧΕΙΑ ΕΤΟΥΣ 3'!$BK$56,IF(MAX([1]Βοηθητικό!$E$56:$J$56)=MAX([1]Βοηθητικό!$E$1:$J$1)-4,'[1]ΣΤΟΙΧΕΙΑ ΕΤΟΥΣ 2'!$BK$56,IF(MAX([1]Βοηθητικό!$E$56:$J$56)=MAX([1]Βοηθητικό!$E$1:$J$1)-5,'[1]ΣΤΟΙΧΕΙΑ ΕΤΟΥΣ 1'!$BK$56,""))))))</f>
        <v>0</v>
      </c>
    </row>
    <row r="4290" spans="1:4" x14ac:dyDescent="0.25">
      <c r="A4290" s="1" t="s">
        <v>31</v>
      </c>
      <c r="B4290" s="6">
        <f>IF(MAX([1]Βοηθητικό!$E$56:$J$56)-2=MAX([1]Βοηθητικό!$E$1:$J$1)-2,'[1]ΣΤΟΙΧΕΙΑ ΕΤΟΥΣ 4'!$AF$56,IF(MAX([1]Βοηθητικό!$E$56:$J$56)-2=MAX([1]Βοηθητικό!$E$1:$J$1)-3,'[1]ΣΤΟΙΧΕΙΑ ΕΤΟΥΣ 3'!$AF$56,IF(MAX([1]Βοηθητικό!$E$56:$J$56)-2=MAX([1]Βοηθητικό!$E$1:$J$1)-4,'[1]ΣΤΟΙΧΕΙΑ ΕΤΟΥΣ 2'!$AF$56,IF(MAX([1]Βοηθητικό!$E$56:$J$56)-2=MAX([1]Βοηθητικό!$E$1:$J$1)-5,'[1]ΣΤΟΙΧΕΙΑ ΕΤΟΥΣ 1'!$AF$56,""))))</f>
        <v>575432</v>
      </c>
      <c r="C4290" s="6">
        <f>IF(MAX([1]Βοηθητικό!$E$56:$J$56)-1=MAX([1]Βοηθητικό!$E$1:$J$1)-1,'[1]ΣΤΟΙΧΕΙΑ ΕΤΟΥΣ 5'!$AF$56,IF(MAX([1]Βοηθητικό!$E$56:$J$56)-1=MAX([1]Βοηθητικό!$E$1:$J$1)-2,'[1]ΣΤΟΙΧΕΙΑ ΕΤΟΥΣ 4'!$AF$56,IF(MAX([1]Βοηθητικό!$E$56:$J$56)-1=MAX([1]Βοηθητικό!$E$1:$J$1)-3,'[1]ΣΤΟΙΧΕΙΑ ΕΤΟΥΣ 3'!$AF$56,IF(MAX([1]Βοηθητικό!$E$56:$J$56)-1=MAX([1]Βοηθητικό!$E$1:$J$1)-4,'[1]ΣΤΟΙΧΕΙΑ ΕΤΟΥΣ 2'!$AF$56,IF(MAX([1]Βοηθητικό!$E$56:$J$56)-1=MAX([1]Βοηθητικό!$E$1:$J$1)-5,'[1]ΣΤΟΙΧΕΙΑ ΕΤΟΥΣ 1'!$AF$56,"")))))</f>
        <v>569145</v>
      </c>
      <c r="D4290" s="7">
        <f>IF(MAX([1]Βοηθητικό!$E$56:$J$56)=MAX([1]Βοηθητικό!$E$1:$J$1),'[1]ΣΤΟΙΧΕΙΑ ΕΤΟΥΣ 6'!$AF$56,IF(MAX([1]Βοηθητικό!$E$56:$J$56)=MAX([1]Βοηθητικό!$E$1:$J$1)-1,'[1]ΣΤΟΙΧΕΙΑ ΕΤΟΥΣ 5'!$AF$56,IF(MAX([1]Βοηθητικό!$E$56:$J$56)=MAX([1]Βοηθητικό!$E$1:$J$1)-2,'[1]ΣΤΟΙΧΕΙΑ ΕΤΟΥΣ 4'!$AF$56,IF(MAX([1]Βοηθητικό!$E$56:$J$56)=MAX([1]Βοηθητικό!$E$1:$J$1)-3,'[1]ΣΤΟΙΧΕΙΑ ΕΤΟΥΣ 3'!$AF$56,IF(MAX([1]Βοηθητικό!$E$56:$J$56)=MAX([1]Βοηθητικό!$E$1:$J$1)-4,'[1]ΣΤΟΙΧΕΙΑ ΕΤΟΥΣ 2'!$AF$56,IF(MAX([1]Βοηθητικό!$E$56:$J$56)=MAX([1]Βοηθητικό!$E$1:$J$1)-5,'[1]ΣΤΟΙΧΕΙΑ ΕΤΟΥΣ 1'!$AF$56,""))))))</f>
        <v>373268</v>
      </c>
    </row>
    <row r="4291" spans="1:4" x14ac:dyDescent="0.25">
      <c r="A4291" s="1" t="s">
        <v>187</v>
      </c>
      <c r="B4291" s="6">
        <f>IF(MAX([1]Βοηθητικό!$E$56:$J$56)-2=MAX([1]Βοηθητικό!$E$1:$J$1)-2,'[1]ΣΤΟΙΧΕΙΑ ΕΤΟΥΣ 4'!$AG$56,IF(MAX([1]Βοηθητικό!$E$56:$J$56)-2=MAX([1]Βοηθητικό!$E$1:$J$1)-3,'[1]ΣΤΟΙΧΕΙΑ ΕΤΟΥΣ 3'!$AG$56,IF(MAX([1]Βοηθητικό!$E$56:$J$56)-2=MAX([1]Βοηθητικό!$E$1:$J$1)-4,'[1]ΣΤΟΙΧΕΙΑ ΕΤΟΥΣ 2'!$AG$56,IF(MAX([1]Βοηθητικό!$E$56:$J$56)-2=MAX([1]Βοηθητικό!$E$1:$J$1)-5,'[1]ΣΤΟΙΧΕΙΑ ΕΤΟΥΣ 1'!$AG$56,""))))</f>
        <v>0</v>
      </c>
      <c r="C4291" s="6">
        <f>IF(MAX([1]Βοηθητικό!$E$56:$J$56)-1=MAX([1]Βοηθητικό!$E$1:$J$1)-1,'[1]ΣΤΟΙΧΕΙΑ ΕΤΟΥΣ 5'!$AG$56,IF(MAX([1]Βοηθητικό!$E$56:$J$56)-1=MAX([1]Βοηθητικό!$E$1:$J$1)-2,'[1]ΣΤΟΙΧΕΙΑ ΕΤΟΥΣ 4'!$AG$56,IF(MAX([1]Βοηθητικό!$E$56:$J$56)-1=MAX([1]Βοηθητικό!$E$1:$J$1)-3,'[1]ΣΤΟΙΧΕΙΑ ΕΤΟΥΣ 3'!$AG$56,IF(MAX([1]Βοηθητικό!$E$56:$J$56)-1=MAX([1]Βοηθητικό!$E$1:$J$1)-4,'[1]ΣΤΟΙΧΕΙΑ ΕΤΟΥΣ 2'!$AG$56,IF(MAX([1]Βοηθητικό!$E$56:$J$56)-1=MAX([1]Βοηθητικό!$E$1:$J$1)-5,'[1]ΣΤΟΙΧΕΙΑ ΕΤΟΥΣ 1'!$AG$56,"")))))</f>
        <v>0</v>
      </c>
      <c r="D4291" s="7">
        <f>IF(MAX([1]Βοηθητικό!$E$56:$J$56)=MAX([1]Βοηθητικό!$E$1:$J$1),'[1]ΣΤΟΙΧΕΙΑ ΕΤΟΥΣ 6'!$AG$56,IF(MAX([1]Βοηθητικό!$E$56:$J$56)=MAX([1]Βοηθητικό!$E$1:$J$1)-1,'[1]ΣΤΟΙΧΕΙΑ ΕΤΟΥΣ 5'!$AG$56,IF(MAX([1]Βοηθητικό!$E$56:$J$56)=MAX([1]Βοηθητικό!$E$1:$J$1)-2,'[1]ΣΤΟΙΧΕΙΑ ΕΤΟΥΣ 4'!$AG$56,IF(MAX([1]Βοηθητικό!$E$56:$J$56)=MAX([1]Βοηθητικό!$E$1:$J$1)-3,'[1]ΣΤΟΙΧΕΙΑ ΕΤΟΥΣ 3'!$AG$56,IF(MAX([1]Βοηθητικό!$E$56:$J$56)=MAX([1]Βοηθητικό!$E$1:$J$1)-4,'[1]ΣΤΟΙΧΕΙΑ ΕΤΟΥΣ 2'!$AG$56,IF(MAX([1]Βοηθητικό!$E$56:$J$56)=MAX([1]Βοηθητικό!$E$1:$J$1)-5,'[1]ΣΤΟΙΧΕΙΑ ΕΤΟΥΣ 1'!$AG$56,""))))))</f>
        <v>100000</v>
      </c>
    </row>
    <row r="4292" spans="1:4" x14ac:dyDescent="0.25">
      <c r="A4292" s="1" t="s">
        <v>188</v>
      </c>
      <c r="B4292" s="6">
        <f>IF(MAX([1]Βοηθητικό!$E$56:$J$56)-2=MAX([1]Βοηθητικό!$E$1:$J$1)-2,'[1]ΣΤΟΙΧΕΙΑ ΕΤΟΥΣ 4'!$AH$56,IF(MAX([1]Βοηθητικό!$E$56:$J$56)-2=MAX([1]Βοηθητικό!$E$1:$J$1)-3,'[1]ΣΤΟΙΧΕΙΑ ΕΤΟΥΣ 3'!$AH$56,IF(MAX([1]Βοηθητικό!$E$56:$J$56)-2=MAX([1]Βοηθητικό!$E$1:$J$1)-4,'[1]ΣΤΟΙΧΕΙΑ ΕΤΟΥΣ 2'!$AH$56,IF(MAX([1]Βοηθητικό!$E$56:$J$56)-2=MAX([1]Βοηθητικό!$E$1:$J$1)-5,'[1]ΣΤΟΙΧΕΙΑ ΕΤΟΥΣ 1'!$AH$56,""))))</f>
        <v>555804</v>
      </c>
      <c r="C4292" s="6">
        <f>IF(MAX([1]Βοηθητικό!$E$56:$J$56)-1=MAX([1]Βοηθητικό!$E$1:$J$1)-1,'[1]ΣΤΟΙΧΕΙΑ ΕΤΟΥΣ 5'!$AH$56,IF(MAX([1]Βοηθητικό!$E$56:$J$56)-1=MAX([1]Βοηθητικό!$E$1:$J$1)-2,'[1]ΣΤΟΙΧΕΙΑ ΕΤΟΥΣ 4'!$AH$56,IF(MAX([1]Βοηθητικό!$E$56:$J$56)-1=MAX([1]Βοηθητικό!$E$1:$J$1)-3,'[1]ΣΤΟΙΧΕΙΑ ΕΤΟΥΣ 3'!$AH$56,IF(MAX([1]Βοηθητικό!$E$56:$J$56)-1=MAX([1]Βοηθητικό!$E$1:$J$1)-4,'[1]ΣΤΟΙΧΕΙΑ ΕΤΟΥΣ 2'!$AH$56,IF(MAX([1]Βοηθητικό!$E$56:$J$56)-1=MAX([1]Βοηθητικό!$E$1:$J$1)-5,'[1]ΣΤΟΙΧΕΙΑ ΕΤΟΥΣ 1'!$AH$56,"")))))</f>
        <v>561490</v>
      </c>
      <c r="D4292" s="7">
        <f>IF(MAX([1]Βοηθητικό!$E$56:$J$56)=MAX([1]Βοηθητικό!$E$1:$J$1),'[1]ΣΤΟΙΧΕΙΑ ΕΤΟΥΣ 6'!$AH$56,IF(MAX([1]Βοηθητικό!$E$56:$J$56)=MAX([1]Βοηθητικό!$E$1:$J$1)-1,'[1]ΣΤΟΙΧΕΙΑ ΕΤΟΥΣ 5'!$AH$56,IF(MAX([1]Βοηθητικό!$E$56:$J$56)=MAX([1]Βοηθητικό!$E$1:$J$1)-2,'[1]ΣΤΟΙΧΕΙΑ ΕΤΟΥΣ 4'!$AH$56,IF(MAX([1]Βοηθητικό!$E$56:$J$56)=MAX([1]Βοηθητικό!$E$1:$J$1)-3,'[1]ΣΤΟΙΧΕΙΑ ΕΤΟΥΣ 3'!$AH$56,IF(MAX([1]Βοηθητικό!$E$56:$J$56)=MAX([1]Βοηθητικό!$E$1:$J$1)-4,'[1]ΣΤΟΙΧΕΙΑ ΕΤΟΥΣ 2'!$AH$56,IF(MAX([1]Βοηθητικό!$E$56:$J$56)=MAX([1]Βοηθητικό!$E$1:$J$1)-5,'[1]ΣΤΟΙΧΕΙΑ ΕΤΟΥΣ 1'!$AH$56,""))))))</f>
        <v>267219</v>
      </c>
    </row>
    <row r="4293" spans="1:4" x14ac:dyDescent="0.25">
      <c r="A4293" s="1" t="s">
        <v>189</v>
      </c>
      <c r="B4293" s="6">
        <f>IF(MAX([1]Βοηθητικό!$E$56:$J$56)-2=MAX([1]Βοηθητικό!$E$1:$J$1)-2,'[1]ΣΤΟΙΧΕΙΑ ΕΤΟΥΣ 4'!$AI$56,IF(MAX([1]Βοηθητικό!$E$56:$J$56)-2=MAX([1]Βοηθητικό!$E$1:$J$1)-3,'[1]ΣΤΟΙΧΕΙΑ ΕΤΟΥΣ 3'!$AI$56,IF(MAX([1]Βοηθητικό!$E$56:$J$56)-2=MAX([1]Βοηθητικό!$E$1:$J$1)-4,'[1]ΣΤΟΙΧΕΙΑ ΕΤΟΥΣ 2'!$AI$56,IF(MAX([1]Βοηθητικό!$E$56:$J$56)-2=MAX([1]Βοηθητικό!$E$1:$J$1)-5,'[1]ΣΤΟΙΧΕΙΑ ΕΤΟΥΣ 1'!$AI$56,""))))</f>
        <v>0</v>
      </c>
      <c r="C4293" s="6">
        <f>IF(MAX([1]Βοηθητικό!$E$56:$J$56)-1=MAX([1]Βοηθητικό!$E$1:$J$1)-1,'[1]ΣΤΟΙΧΕΙΑ ΕΤΟΥΣ 5'!$AI$56,IF(MAX([1]Βοηθητικό!$E$56:$J$56)-1=MAX([1]Βοηθητικό!$E$1:$J$1)-2,'[1]ΣΤΟΙΧΕΙΑ ΕΤΟΥΣ 4'!$AI$56,IF(MAX([1]Βοηθητικό!$E$56:$J$56)-1=MAX([1]Βοηθητικό!$E$1:$J$1)-3,'[1]ΣΤΟΙΧΕΙΑ ΕΤΟΥΣ 3'!$AI$56,IF(MAX([1]Βοηθητικό!$E$56:$J$56)-1=MAX([1]Βοηθητικό!$E$1:$J$1)-4,'[1]ΣΤΟΙΧΕΙΑ ΕΤΟΥΣ 2'!$AI$56,IF(MAX([1]Βοηθητικό!$E$56:$J$56)-1=MAX([1]Βοηθητικό!$E$1:$J$1)-5,'[1]ΣΤΟΙΧΕΙΑ ΕΤΟΥΣ 1'!$AI$56,"")))))</f>
        <v>0</v>
      </c>
      <c r="D4293" s="7">
        <f>IF(MAX([1]Βοηθητικό!$E$56:$J$56)=MAX([1]Βοηθητικό!$E$1:$J$1),'[1]ΣΤΟΙΧΕΙΑ ΕΤΟΥΣ 6'!$AI$56,IF(MAX([1]Βοηθητικό!$E$56:$J$56)=MAX([1]Βοηθητικό!$E$1:$J$1)-1,'[1]ΣΤΟΙΧΕΙΑ ΕΤΟΥΣ 5'!$AI$56,IF(MAX([1]Βοηθητικό!$E$56:$J$56)=MAX([1]Βοηθητικό!$E$1:$J$1)-2,'[1]ΣΤΟΙΧΕΙΑ ΕΤΟΥΣ 4'!$AI$56,IF(MAX([1]Βοηθητικό!$E$56:$J$56)=MAX([1]Βοηθητικό!$E$1:$J$1)-3,'[1]ΣΤΟΙΧΕΙΑ ΕΤΟΥΣ 3'!$AI$56,IF(MAX([1]Βοηθητικό!$E$56:$J$56)=MAX([1]Βοηθητικό!$E$1:$J$1)-4,'[1]ΣΤΟΙΧΕΙΑ ΕΤΟΥΣ 2'!$AI$56,IF(MAX([1]Βοηθητικό!$E$56:$J$56)=MAX([1]Βοηθητικό!$E$1:$J$1)-5,'[1]ΣΤΟΙΧΕΙΑ ΕΤΟΥΣ 1'!$AI$56,""))))))</f>
        <v>0</v>
      </c>
    </row>
    <row r="4294" spans="1:4" x14ac:dyDescent="0.25">
      <c r="A4294" s="1" t="s">
        <v>36</v>
      </c>
      <c r="B4294" s="6">
        <f>IF(MAX([1]Βοηθητικό!$E$56:$J$56)-2=MAX([1]Βοηθητικό!$E$1:$J$1)-2,'[1]ΣΤΟΙΧΕΙΑ ΕΤΟΥΣ 4'!$AK$56,IF(MAX([1]Βοηθητικό!$E$56:$J$56)-2=MAX([1]Βοηθητικό!$E$1:$J$1)-3,'[1]ΣΤΟΙΧΕΙΑ ΕΤΟΥΣ 3'!$AK$56,IF(MAX([1]Βοηθητικό!$E$56:$J$56)-2=MAX([1]Βοηθητικό!$E$1:$J$1)-4,'[1]ΣΤΟΙΧΕΙΑ ΕΤΟΥΣ 2'!$AK$56,IF(MAX([1]Βοηθητικό!$E$56:$J$56)-2=MAX([1]Βοηθητικό!$E$1:$J$1)-5,'[1]ΣΤΟΙΧΕΙΑ ΕΤΟΥΣ 1'!$AK$56,""))))</f>
        <v>19628</v>
      </c>
      <c r="C4294" s="6">
        <f>IF(MAX([1]Βοηθητικό!$E$56:$J$56)-1=MAX([1]Βοηθητικό!$E$1:$J$1)-1,'[1]ΣΤΟΙΧΕΙΑ ΕΤΟΥΣ 5'!$AK$56,IF(MAX([1]Βοηθητικό!$E$56:$J$56)-1=MAX([1]Βοηθητικό!$E$1:$J$1)-2,'[1]ΣΤΟΙΧΕΙΑ ΕΤΟΥΣ 4'!$AK$56,IF(MAX([1]Βοηθητικό!$E$56:$J$56)-1=MAX([1]Βοηθητικό!$E$1:$J$1)-3,'[1]ΣΤΟΙΧΕΙΑ ΕΤΟΥΣ 3'!$AK$56,IF(MAX([1]Βοηθητικό!$E$56:$J$56)-1=MAX([1]Βοηθητικό!$E$1:$J$1)-4,'[1]ΣΤΟΙΧΕΙΑ ΕΤΟΥΣ 2'!$AK$56,IF(MAX([1]Βοηθητικό!$E$56:$J$56)-1=MAX([1]Βοηθητικό!$E$1:$J$1)-5,'[1]ΣΤΟΙΧΕΙΑ ΕΤΟΥΣ 1'!$AK$56,"")))))</f>
        <v>7655</v>
      </c>
      <c r="D4294" s="7">
        <f>IF(MAX([1]Βοηθητικό!$E$56:$J$56)=MAX([1]Βοηθητικό!$E$1:$J$1),'[1]ΣΤΟΙΧΕΙΑ ΕΤΟΥΣ 6'!$AK$56,IF(MAX([1]Βοηθητικό!$E$56:$J$56)=MAX([1]Βοηθητικό!$E$1:$J$1)-1,'[1]ΣΤΟΙΧΕΙΑ ΕΤΟΥΣ 5'!$AK$56,IF(MAX([1]Βοηθητικό!$E$56:$J$56)=MAX([1]Βοηθητικό!$E$1:$J$1)-2,'[1]ΣΤΟΙΧΕΙΑ ΕΤΟΥΣ 4'!$AK$56,IF(MAX([1]Βοηθητικό!$E$56:$J$56)=MAX([1]Βοηθητικό!$E$1:$J$1)-3,'[1]ΣΤΟΙΧΕΙΑ ΕΤΟΥΣ 3'!$AK$56,IF(MAX([1]Βοηθητικό!$E$56:$J$56)=MAX([1]Βοηθητικό!$E$1:$J$1)-4,'[1]ΣΤΟΙΧΕΙΑ ΕΤΟΥΣ 2'!$AK$56,IF(MAX([1]Βοηθητικό!$E$56:$J$56)=MAX([1]Βοηθητικό!$E$1:$J$1)-5,'[1]ΣΤΟΙΧΕΙΑ ΕΤΟΥΣ 1'!$AK$56,""))))))</f>
        <v>6049</v>
      </c>
    </row>
    <row r="4295" spans="1:4" x14ac:dyDescent="0.25">
      <c r="A4295" s="1" t="s">
        <v>37</v>
      </c>
      <c r="B4295" s="6">
        <f>IF(MAX([1]Βοηθητικό!$E$56:$J$56)-2=MAX([1]Βοηθητικό!$E$1:$J$1)-2,'[1]ΣΤΟΙΧΕΙΑ ΕΤΟΥΣ 4'!$AL$56,IF(MAX([1]Βοηθητικό!$E$56:$J$56)-2=MAX([1]Βοηθητικό!$E$1:$J$1)-3,'[1]ΣΤΟΙΧΕΙΑ ΕΤΟΥΣ 3'!$AL$56,IF(MAX([1]Βοηθητικό!$E$56:$J$56)-2=MAX([1]Βοηθητικό!$E$1:$J$1)-4,'[1]ΣΤΟΙΧΕΙΑ ΕΤΟΥΣ 2'!$AL$56,IF(MAX([1]Βοηθητικό!$E$56:$J$56)-2=MAX([1]Βοηθητικό!$E$1:$J$1)-5,'[1]ΣΤΟΙΧΕΙΑ ΕΤΟΥΣ 1'!$AL$56,""))))</f>
        <v>3297553</v>
      </c>
      <c r="C4295" s="6">
        <f>IF(MAX([1]Βοηθητικό!$E$56:$J$56)-1=MAX([1]Βοηθητικό!$E$1:$J$1)-1,'[1]ΣΤΟΙΧΕΙΑ ΕΤΟΥΣ 5'!$AL$56,IF(MAX([1]Βοηθητικό!$E$56:$J$56)-1=MAX([1]Βοηθητικό!$E$1:$J$1)-2,'[1]ΣΤΟΙΧΕΙΑ ΕΤΟΥΣ 4'!$AL$56,IF(MAX([1]Βοηθητικό!$E$56:$J$56)-1=MAX([1]Βοηθητικό!$E$1:$J$1)-3,'[1]ΣΤΟΙΧΕΙΑ ΕΤΟΥΣ 3'!$AL$56,IF(MAX([1]Βοηθητικό!$E$56:$J$56)-1=MAX([1]Βοηθητικό!$E$1:$J$1)-4,'[1]ΣΤΟΙΧΕΙΑ ΕΤΟΥΣ 2'!$AL$56,IF(MAX([1]Βοηθητικό!$E$56:$J$56)-1=MAX([1]Βοηθητικό!$E$1:$J$1)-5,'[1]ΣΤΟΙΧΕΙΑ ΕΤΟΥΣ 1'!$AL$56,"")))))</f>
        <v>3195072</v>
      </c>
      <c r="D4295" s="7">
        <f>IF(MAX([1]Βοηθητικό!$E$56:$J$56)=MAX([1]Βοηθητικό!$E$1:$J$1),'[1]ΣΤΟΙΧΕΙΑ ΕΤΟΥΣ 6'!$AL$56,IF(MAX([1]Βοηθητικό!$E$56:$J$56)=MAX([1]Βοηθητικό!$E$1:$J$1)-1,'[1]ΣΤΟΙΧΕΙΑ ΕΤΟΥΣ 5'!$AL$56,IF(MAX([1]Βοηθητικό!$E$56:$J$56)=MAX([1]Βοηθητικό!$E$1:$J$1)-2,'[1]ΣΤΟΙΧΕΙΑ ΕΤΟΥΣ 4'!$AL$56,IF(MAX([1]Βοηθητικό!$E$56:$J$56)=MAX([1]Βοηθητικό!$E$1:$J$1)-3,'[1]ΣΤΟΙΧΕΙΑ ΕΤΟΥΣ 3'!$AL$56,IF(MAX([1]Βοηθητικό!$E$56:$J$56)=MAX([1]Βοηθητικό!$E$1:$J$1)-4,'[1]ΣΤΟΙΧΕΙΑ ΕΤΟΥΣ 2'!$AL$56,IF(MAX([1]Βοηθητικό!$E$56:$J$56)=MAX([1]Βοηθητικό!$E$1:$J$1)-5,'[1]ΣΤΟΙΧΕΙΑ ΕΤΟΥΣ 1'!$AL$56,""))))))</f>
        <v>2960813</v>
      </c>
    </row>
    <row r="4296" spans="1:4" x14ac:dyDescent="0.25">
      <c r="A4296" s="1"/>
      <c r="B4296" s="4" t="str">
        <f>IF(MAX([1]Βοηθητικό!$E$56:$J$56)-2=MAX([1]Βοηθητικό!$E$1:$J$1)-2,LEFT('[1]ΣΤΟΙΧΕΙΑ ΕΤΟΥΣ 4'!$F$56,10),IF(MAX([1]Βοηθητικό!$E$56:$J$56)-2=MAX([1]Βοηθητικό!$E$1:$J$1)-3,LEFT('[1]ΣΤΟΙΧΕΙΑ ΕΤΟΥΣ 3'!$F$56,10),IF(MAX([1]Βοηθητικό!$E$56:$J$56)-2=MAX([1]Βοηθητικό!$E$1:$J$1)-4,LEFT('[1]ΣΤΟΙΧΕΙΑ ΕΤΟΥΣ 2'!$F$56,10),IF(MAX([1]Βοηθητικό!$E$56:$J$56)-2=MAX([1]Βοηθητικό!$E$1:$J$1)-5,LEFT('[1]ΣΤΟΙΧΕΙΑ ΕΤΟΥΣ 1'!$F$56,10),""))))</f>
        <v>01/01/2015</v>
      </c>
      <c r="C4296" s="17" t="str">
        <f>IF(MAX([1]Βοηθητικό!$E$56:$J$56)-1=MAX([1]Βοηθητικό!$E$1:$J$1)-1,LEFT('[1]ΣΤΟΙΧΕΙΑ ΕΤΟΥΣ 5'!$F$56,10),IF(MAX([1]Βοηθητικό!$E$56:$J$56)-1=MAX([1]Βοηθητικό!$E$1:$J$1)-2,LEFT('[1]ΣΤΟΙΧΕΙΑ ΕΤΟΥΣ 4'!$F$56,10),IF(MAX([1]Βοηθητικό!$E$56:$J$56)-1=MAX([1]Βοηθητικό!$E$1:$J$1)-3,LEFT('[1]ΣΤΟΙΧΕΙΑ ΕΤΟΥΣ 3'!$F$56,10),IF(MAX([1]Βοηθητικό!$E$56:$J$56)-1=MAX([1]Βοηθητικό!$E$1:$J$1)-4,LEFT('[1]ΣΤΟΙΧΕΙΑ ΕΤΟΥΣ 2'!$F$56,10),IF(MAX([1]Βοηθητικό!$E$56:$J$56)-1=MAX([1]Βοηθητικό!$E$1:$J$1)-5,LEFT('[1]ΣΤΟΙΧΕΙΑ ΕΤΟΥΣ 1'!$F$56,10),"")))))</f>
        <v>01/01/2016</v>
      </c>
      <c r="D4296" s="5" t="str">
        <f>IF(MAX([1]Βοηθητικό!$E$56:$J$56)=MAX([1]Βοηθητικό!$E$1:$J$1),LEFT('[1]ΣΤΟΙΧΕΙΑ ΕΤΟΥΣ 6'!$F$56,10),IF(MAX([1]Βοηθητικό!$E$56:$J$56)=MAX([1]Βοηθητικό!$E$1:$J$1)-1,LEFT('[1]ΣΤΟΙΧΕΙΑ ΕΤΟΥΣ 5'!$F$56,10),IF(MAX([1]Βοηθητικό!$E$56:$J$56)=MAX([1]Βοηθητικό!$E$1:$J$1)-2,LEFT('[1]ΣΤΟΙΧΕΙΑ ΕΤΟΥΣ 4'!$F$56,10),IF(MAX([1]Βοηθητικό!$E$56:$J$56)=MAX([1]Βοηθητικό!$E$1:$J$1)-3,LEFT('[1]ΣΤΟΙΧΕΙΑ ΕΤΟΥΣ 3'!$F$56,10),IF(MAX([1]Βοηθητικό!$E$56:$J$56)=MAX([1]Βοηθητικό!$E$1:$J$1)-4,LEFT('[1]ΣΤΟΙΧΕΙΑ ΕΤΟΥΣ 2'!$F$56,10),IF(MAX([1]Βοηθητικό!$E$56:$J$56)=MAX([1]Βοηθητικό!$E$1:$J$1)-5,LEFT('[1]ΣΤΟΙΧΕΙΑ ΕΤΟΥΣ 1'!$F$56,10),""))))))</f>
        <v>01/01/2017</v>
      </c>
    </row>
    <row r="4297" spans="1:4" x14ac:dyDescent="0.25">
      <c r="A4297" s="3" t="s">
        <v>190</v>
      </c>
      <c r="B4297" s="4" t="str">
        <f>IF(MAX([1]Βοηθητικό!$E$56:$J$56)-2=MAX([1]Βοηθητικό!$E$1:$J$1)-2,RIGHT('[1]ΣΤΟΙΧΕΙΑ ΕΤΟΥΣ 4'!$F$56,10),IF(MAX([1]Βοηθητικό!$E$56:$J$56)-2=MAX([1]Βοηθητικό!$E$1:$J$1)-3,RIGHT('[1]ΣΤΟΙΧΕΙΑ ΕΤΟΥΣ 3'!$F$56,10),IF(MAX([1]Βοηθητικό!$E$56:$J$56)-2=MAX([1]Βοηθητικό!$E$1:$J$1)-4,RIGHT('[1]ΣΤΟΙΧΕΙΑ ΕΤΟΥΣ 2'!$F$56,10),IF(MAX([1]Βοηθητικό!$E$56:$J$56)-2=MAX([1]Βοηθητικό!$E$1:$J$1)-5,RIGHT('[1]ΣΤΟΙΧΕΙΑ ΕΤΟΥΣ 1'!$F$56,10),""))))</f>
        <v>31/12/2015</v>
      </c>
      <c r="C4297" s="17" t="str">
        <f>IF(MAX([1]Βοηθητικό!$E$56:$J$56)-1=MAX([1]Βοηθητικό!$E$1:$J$1)-1,RIGHT('[1]ΣΤΟΙΧΕΙΑ ΕΤΟΥΣ 5'!$F$56,10),IF(MAX([1]Βοηθητικό!$E$56:$J$56)-1=MAX([1]Βοηθητικό!$E$1:$J$1)-2,RIGHT('[1]ΣΤΟΙΧΕΙΑ ΕΤΟΥΣ 4'!$F$56,10),IF(MAX([1]Βοηθητικό!$E$56:$J$56)-1=MAX([1]Βοηθητικό!$E$1:$J$1)-3,RIGHT('[1]ΣΤΟΙΧΕΙΑ ΕΤΟΥΣ 3'!$F$56,10),IF(MAX([1]Βοηθητικό!$E$56:$J$56)-1=MAX([1]Βοηθητικό!$E$1:$J$1)-4,RIGHT('[1]ΣΤΟΙΧΕΙΑ ΕΤΟΥΣ 2'!$F$56,10),IF(MAX([1]Βοηθητικό!$E$56:$J$56)-1=MAX([1]Βοηθητικό!$E$1:$J$1)-5,RIGHT('[1]ΣΤΟΙΧΕΙΑ ΕΤΟΥΣ 1'!$F$56,10),"")))))</f>
        <v>31/12/2016</v>
      </c>
      <c r="D4297" s="5" t="str">
        <f>IF(MAX([1]Βοηθητικό!$E$56:$J$56)=MAX([1]Βοηθητικό!$E$1:$J$1),RIGHT('[1]ΣΤΟΙΧΕΙΑ ΕΤΟΥΣ 6'!$F$56,10),IF(MAX([1]Βοηθητικό!$E$56:$J$56)=MAX([1]Βοηθητικό!$E$1:$J$1)-1,RIGHT('[1]ΣΤΟΙΧΕΙΑ ΕΤΟΥΣ 5'!$F$56,10),IF(MAX([1]Βοηθητικό!$E$56:$J$56)=MAX([1]Βοηθητικό!$E$1:$J$1)-2,RIGHT('[1]ΣΤΟΙΧΕΙΑ ΕΤΟΥΣ 4'!$F$56,10),IF(MAX([1]Βοηθητικό!$E$56:$J$56)=MAX([1]Βοηθητικό!$E$1:$J$1)-3,RIGHT('[1]ΣΤΟΙΧΕΙΑ ΕΤΟΥΣ 3'!$F$56,10),IF(MAX([1]Βοηθητικό!$E$56:$J$56)=MAX([1]Βοηθητικό!$E$1:$J$1)-4,RIGHT('[1]ΣΤΟΙΧΕΙΑ ΕΤΟΥΣ 2'!$F$56,10),IF(MAX([1]Βοηθητικό!$E$56:$J$56)=MAX([1]Βοηθητικό!$E$1:$J$1)-5,RIGHT('[1]ΣΤΟΙΧΕΙΑ ΕΤΟΥΣ 1'!$F$56,10),""))))))</f>
        <v>31/12/2017</v>
      </c>
    </row>
    <row r="4298" spans="1:4" x14ac:dyDescent="0.25">
      <c r="A4298" s="1" t="s">
        <v>39</v>
      </c>
      <c r="B4298" s="6">
        <f>IF(MAX([1]Βοηθητικό!$E$56:$J$56)-2=MAX([1]Βοηθητικό!$E$1:$J$1)-2,'[1]ΣΤΟΙΧΕΙΑ ΕΤΟΥΣ 4'!$AN$56,IF(MAX([1]Βοηθητικό!$E$56:$J$56)-2=MAX([1]Βοηθητικό!$E$1:$J$1)-3,'[1]ΣΤΟΙΧΕΙΑ ΕΤΟΥΣ 3'!$AN$56,IF(MAX([1]Βοηθητικό!$E$56:$J$56)-2=MAX([1]Βοηθητικό!$E$1:$J$1)-4,'[1]ΣΤΟΙΧΕΙΑ ΕΤΟΥΣ 2'!$AN$56,IF(MAX([1]Βοηθητικό!$E$56:$J$56)-2=MAX([1]Βοηθητικό!$E$1:$J$1)-5,'[1]ΣΤΟΙΧΕΙΑ ΕΤΟΥΣ 1'!$AN$56,""))))</f>
        <v>1763191</v>
      </c>
      <c r="C4298" s="6">
        <f>IF(MAX([1]Βοηθητικό!$E$56:$J$56)-1=MAX([1]Βοηθητικό!$E$1:$J$1)-1,'[1]ΣΤΟΙΧΕΙΑ ΕΤΟΥΣ 5'!$AN$56,IF(MAX([1]Βοηθητικό!$E$56:$J$56)-1=MAX([1]Βοηθητικό!$E$1:$J$1)-2,'[1]ΣΤΟΙΧΕΙΑ ΕΤΟΥΣ 4'!$AN$56,IF(MAX([1]Βοηθητικό!$E$56:$J$56)-1=MAX([1]Βοηθητικό!$E$1:$J$1)-3,'[1]ΣΤΟΙΧΕΙΑ ΕΤΟΥΣ 3'!$AN$56,IF(MAX([1]Βοηθητικό!$E$56:$J$56)-1=MAX([1]Βοηθητικό!$E$1:$J$1)-4,'[1]ΣΤΟΙΧΕΙΑ ΕΤΟΥΣ 2'!$AN$56,IF(MAX([1]Βοηθητικό!$E$56:$J$56)-1=MAX([1]Βοηθητικό!$E$1:$J$1)-5,'[1]ΣΤΟΙΧΕΙΑ ΕΤΟΥΣ 1'!$AN$56,"")))))</f>
        <v>1722759</v>
      </c>
      <c r="D4298" s="7">
        <f>IF(MAX([1]Βοηθητικό!$E$56:$J$56)=MAX([1]Βοηθητικό!$E$1:$J$1),'[1]ΣΤΟΙΧΕΙΑ ΕΤΟΥΣ 6'!$AN$56,IF(MAX([1]Βοηθητικό!$E$56:$J$56)=MAX([1]Βοηθητικό!$E$1:$J$1)-1,'[1]ΣΤΟΙΧΕΙΑ ΕΤΟΥΣ 5'!$AN$56,IF(MAX([1]Βοηθητικό!$E$56:$J$56)=MAX([1]Βοηθητικό!$E$1:$J$1)-2,'[1]ΣΤΟΙΧΕΙΑ ΕΤΟΥΣ 4'!$AN$56,IF(MAX([1]Βοηθητικό!$E$56:$J$56)=MAX([1]Βοηθητικό!$E$1:$J$1)-3,'[1]ΣΤΟΙΧΕΙΑ ΕΤΟΥΣ 3'!$AN$56,IF(MAX([1]Βοηθητικό!$E$56:$J$56)=MAX([1]Βοηθητικό!$E$1:$J$1)-4,'[1]ΣΤΟΙΧΕΙΑ ΕΤΟΥΣ 2'!$AN$56,IF(MAX([1]Βοηθητικό!$E$56:$J$56)=MAX([1]Βοηθητικό!$E$1:$J$1)-5,'[1]ΣΤΟΙΧΕΙΑ ΕΤΟΥΣ 1'!$AN$56,""))))))</f>
        <v>1421745</v>
      </c>
    </row>
    <row r="4299" spans="1:4" x14ac:dyDescent="0.25">
      <c r="A4299" s="1" t="s">
        <v>40</v>
      </c>
      <c r="B4299" s="6">
        <f>IF(MAX([1]Βοηθητικό!$E$56:$J$56)-2=MAX([1]Βοηθητικό!$E$1:$J$1)-2,'[1]ΣΤΟΙΧΕΙΑ ΕΤΟΥΣ 4'!$AO$56,IF(MAX([1]Βοηθητικό!$E$56:$J$56)-2=MAX([1]Βοηθητικό!$E$1:$J$1)-3,'[1]ΣΤΟΙΧΕΙΑ ΕΤΟΥΣ 3'!$AO$56,IF(MAX([1]Βοηθητικό!$E$56:$J$56)-2=MAX([1]Βοηθητικό!$E$1:$J$1)-4,'[1]ΣΤΟΙΧΕΙΑ ΕΤΟΥΣ 2'!$AO$56,IF(MAX([1]Βοηθητικό!$E$56:$J$56)-2=MAX([1]Βοηθητικό!$E$1:$J$1)-5,'[1]ΣΤΟΙΧΕΙΑ ΕΤΟΥΣ 1'!$AO$56,""))))</f>
        <v>1154085</v>
      </c>
      <c r="C4299" s="6">
        <f>IF(MAX([1]Βοηθητικό!$E$56:$J$56)-1=MAX([1]Βοηθητικό!$E$1:$J$1)-1,'[1]ΣΤΟΙΧΕΙΑ ΕΤΟΥΣ 5'!$AO$56,IF(MAX([1]Βοηθητικό!$E$56:$J$56)-1=MAX([1]Βοηθητικό!$E$1:$J$1)-2,'[1]ΣΤΟΙΧΕΙΑ ΕΤΟΥΣ 4'!$AO$56,IF(MAX([1]Βοηθητικό!$E$56:$J$56)-1=MAX([1]Βοηθητικό!$E$1:$J$1)-3,'[1]ΣΤΟΙΧΕΙΑ ΕΤΟΥΣ 3'!$AO$56,IF(MAX([1]Βοηθητικό!$E$56:$J$56)-1=MAX([1]Βοηθητικό!$E$1:$J$1)-4,'[1]ΣΤΟΙΧΕΙΑ ΕΤΟΥΣ 2'!$AO$56,IF(MAX([1]Βοηθητικό!$E$56:$J$56)-1=MAX([1]Βοηθητικό!$E$1:$J$1)-5,'[1]ΣΤΟΙΧΕΙΑ ΕΤΟΥΣ 1'!$AO$56,"")))))</f>
        <v>1177397</v>
      </c>
      <c r="D4299" s="7">
        <f>IF(MAX([1]Βοηθητικό!$E$56:$J$56)=MAX([1]Βοηθητικό!$E$1:$J$1),'[1]ΣΤΟΙΧΕΙΑ ΕΤΟΥΣ 6'!$AO$56,IF(MAX([1]Βοηθητικό!$E$56:$J$56)=MAX([1]Βοηθητικό!$E$1:$J$1)-1,'[1]ΣΤΟΙΧΕΙΑ ΕΤΟΥΣ 5'!$AO$56,IF(MAX([1]Βοηθητικό!$E$56:$J$56)=MAX([1]Βοηθητικό!$E$1:$J$1)-2,'[1]ΣΤΟΙΧΕΙΑ ΕΤΟΥΣ 4'!$AO$56,IF(MAX([1]Βοηθητικό!$E$56:$J$56)=MAX([1]Βοηθητικό!$E$1:$J$1)-3,'[1]ΣΤΟΙΧΕΙΑ ΕΤΟΥΣ 3'!$AO$56,IF(MAX([1]Βοηθητικό!$E$56:$J$56)=MAX([1]Βοηθητικό!$E$1:$J$1)-4,'[1]ΣΤΟΙΧΕΙΑ ΕΤΟΥΣ 2'!$AO$56,IF(MAX([1]Βοηθητικό!$E$56:$J$56)=MAX([1]Βοηθητικό!$E$1:$J$1)-5,'[1]ΣΤΟΙΧΕΙΑ ΕΤΟΥΣ 1'!$AO$56,""))))))</f>
        <v>902359</v>
      </c>
    </row>
    <row r="4300" spans="1:4" x14ac:dyDescent="0.25">
      <c r="A4300" s="1" t="s">
        <v>41</v>
      </c>
      <c r="B4300" s="6">
        <f>IF(MAX([1]Βοηθητικό!$E$56:$J$56)-2=MAX([1]Βοηθητικό!$E$1:$J$1)-2,'[1]ΣΤΟΙΧΕΙΑ ΕΤΟΥΣ 4'!$AP$56,IF(MAX([1]Βοηθητικό!$E$56:$J$56)-2=MAX([1]Βοηθητικό!$E$1:$J$1)-3,'[1]ΣΤΟΙΧΕΙΑ ΕΤΟΥΣ 3'!$AP$56,IF(MAX([1]Βοηθητικό!$E$56:$J$56)-2=MAX([1]Βοηθητικό!$E$1:$J$1)-4,'[1]ΣΤΟΙΧΕΙΑ ΕΤΟΥΣ 2'!$AP$56,IF(MAX([1]Βοηθητικό!$E$56:$J$56)-2=MAX([1]Βοηθητικό!$E$1:$J$1)-5,'[1]ΣΤΟΙΧΕΙΑ ΕΤΟΥΣ 1'!$AP$56,""))))</f>
        <v>609106</v>
      </c>
      <c r="C4300" s="6">
        <f>IF(MAX([1]Βοηθητικό!$E$56:$J$56)-1=MAX([1]Βοηθητικό!$E$1:$J$1)-1,'[1]ΣΤΟΙΧΕΙΑ ΕΤΟΥΣ 5'!$AP$56,IF(MAX([1]Βοηθητικό!$E$56:$J$56)-1=MAX([1]Βοηθητικό!$E$1:$J$1)-2,'[1]ΣΤΟΙΧΕΙΑ ΕΤΟΥΣ 4'!$AP$56,IF(MAX([1]Βοηθητικό!$E$56:$J$56)-1=MAX([1]Βοηθητικό!$E$1:$J$1)-3,'[1]ΣΤΟΙΧΕΙΑ ΕΤΟΥΣ 3'!$AP$56,IF(MAX([1]Βοηθητικό!$E$56:$J$56)-1=MAX([1]Βοηθητικό!$E$1:$J$1)-4,'[1]ΣΤΟΙΧΕΙΑ ΕΤΟΥΣ 2'!$AP$56,IF(MAX([1]Βοηθητικό!$E$56:$J$56)-1=MAX([1]Βοηθητικό!$E$1:$J$1)-5,'[1]ΣΤΟΙΧΕΙΑ ΕΤΟΥΣ 1'!$AP$56,"")))))</f>
        <v>545363</v>
      </c>
      <c r="D4300" s="7">
        <f>IF(MAX([1]Βοηθητικό!$E$56:$J$56)=MAX([1]Βοηθητικό!$E$1:$J$1),'[1]ΣΤΟΙΧΕΙΑ ΕΤΟΥΣ 6'!$AP$56,IF(MAX([1]Βοηθητικό!$E$56:$J$56)=MAX([1]Βοηθητικό!$E$1:$J$1)-1,'[1]ΣΤΟΙΧΕΙΑ ΕΤΟΥΣ 5'!$AP$56,IF(MAX([1]Βοηθητικό!$E$56:$J$56)=MAX([1]Βοηθητικό!$E$1:$J$1)-2,'[1]ΣΤΟΙΧΕΙΑ ΕΤΟΥΣ 4'!$AP$56,IF(MAX([1]Βοηθητικό!$E$56:$J$56)=MAX([1]Βοηθητικό!$E$1:$J$1)-3,'[1]ΣΤΟΙΧΕΙΑ ΕΤΟΥΣ 3'!$AP$56,IF(MAX([1]Βοηθητικό!$E$56:$J$56)=MAX([1]Βοηθητικό!$E$1:$J$1)-4,'[1]ΣΤΟΙΧΕΙΑ ΕΤΟΥΣ 2'!$AP$56,IF(MAX([1]Βοηθητικό!$E$56:$J$56)=MAX([1]Βοηθητικό!$E$1:$J$1)-5,'[1]ΣΤΟΙΧΕΙΑ ΕΤΟΥΣ 1'!$AP$56,""))))))</f>
        <v>519386</v>
      </c>
    </row>
    <row r="4301" spans="1:4" x14ac:dyDescent="0.25">
      <c r="A4301" s="1" t="s">
        <v>42</v>
      </c>
      <c r="B4301" s="6">
        <f>IF(MAX([1]Βοηθητικό!$E$56:$J$56)-2=MAX([1]Βοηθητικό!$E$1:$J$1)-2,'[1]ΣΤΟΙΧΕΙΑ ΕΤΟΥΣ 4'!$AQ$56,IF(MAX([1]Βοηθητικό!$E$56:$J$56)-2=MAX([1]Βοηθητικό!$E$1:$J$1)-3,'[1]ΣΤΟΙΧΕΙΑ ΕΤΟΥΣ 3'!$AQ$56,IF(MAX([1]Βοηθητικό!$E$56:$J$56)-2=MAX([1]Βοηθητικό!$E$1:$J$1)-4,'[1]ΣΤΟΙΧΕΙΑ ΕΤΟΥΣ 2'!$AQ$56,IF(MAX([1]Βοηθητικό!$E$56:$J$56)-2=MAX([1]Βοηθητικό!$E$1:$J$1)-5,'[1]ΣΤΟΙΧΕΙΑ ΕΤΟΥΣ 1'!$AQ$56,""))))</f>
        <v>14228</v>
      </c>
      <c r="C4301" s="6">
        <f>IF(MAX([1]Βοηθητικό!$E$56:$J$56)-1=MAX([1]Βοηθητικό!$E$1:$J$1)-1,'[1]ΣΤΟΙΧΕΙΑ ΕΤΟΥΣ 5'!$AQ$56,IF(MAX([1]Βοηθητικό!$E$56:$J$56)-1=MAX([1]Βοηθητικό!$E$1:$J$1)-2,'[1]ΣΤΟΙΧΕΙΑ ΕΤΟΥΣ 4'!$AQ$56,IF(MAX([1]Βοηθητικό!$E$56:$J$56)-1=MAX([1]Βοηθητικό!$E$1:$J$1)-3,'[1]ΣΤΟΙΧΕΙΑ ΕΤΟΥΣ 3'!$AQ$56,IF(MAX([1]Βοηθητικό!$E$56:$J$56)-1=MAX([1]Βοηθητικό!$E$1:$J$1)-4,'[1]ΣΤΟΙΧΕΙΑ ΕΤΟΥΣ 2'!$AQ$56,IF(MAX([1]Βοηθητικό!$E$56:$J$56)-1=MAX([1]Βοηθητικό!$E$1:$J$1)-5,'[1]ΣΤΟΙΧΕΙΑ ΕΤΟΥΣ 1'!$AQ$56,"")))))</f>
        <v>26491</v>
      </c>
      <c r="D4301" s="7">
        <f>IF(MAX([1]Βοηθητικό!$E$56:$J$56)=MAX([1]Βοηθητικό!$E$1:$J$1),'[1]ΣΤΟΙΧΕΙΑ ΕΤΟΥΣ 6'!$AQ$56,IF(MAX([1]Βοηθητικό!$E$56:$J$56)=MAX([1]Βοηθητικό!$E$1:$J$1)-1,'[1]ΣΤΟΙΧΕΙΑ ΕΤΟΥΣ 5'!$AQ$56,IF(MAX([1]Βοηθητικό!$E$56:$J$56)=MAX([1]Βοηθητικό!$E$1:$J$1)-2,'[1]ΣΤΟΙΧΕΙΑ ΕΤΟΥΣ 4'!$AQ$56,IF(MAX([1]Βοηθητικό!$E$56:$J$56)=MAX([1]Βοηθητικό!$E$1:$J$1)-3,'[1]ΣΤΟΙΧΕΙΑ ΕΤΟΥΣ 3'!$AQ$56,IF(MAX([1]Βοηθητικό!$E$56:$J$56)=MAX([1]Βοηθητικό!$E$1:$J$1)-4,'[1]ΣΤΟΙΧΕΙΑ ΕΤΟΥΣ 2'!$AQ$56,IF(MAX([1]Βοηθητικό!$E$56:$J$56)=MAX([1]Βοηθητικό!$E$1:$J$1)-5,'[1]ΣΤΟΙΧΕΙΑ ΕΤΟΥΣ 1'!$AQ$56,""))))))</f>
        <v>13824</v>
      </c>
    </row>
    <row r="4302" spans="1:4" x14ac:dyDescent="0.25">
      <c r="A4302" s="1" t="s">
        <v>43</v>
      </c>
      <c r="B4302" s="6">
        <f>IF(MAX([1]Βοηθητικό!$E$56:$J$56)-2=MAX([1]Βοηθητικό!$E$1:$J$1)-2,'[1]ΣΤΟΙΧΕΙΑ ΕΤΟΥΣ 4'!$AR$56,IF(MAX([1]Βοηθητικό!$E$56:$J$56)-2=MAX([1]Βοηθητικό!$E$1:$J$1)-3,'[1]ΣΤΟΙΧΕΙΑ ΕΤΟΥΣ 3'!$AR$56,IF(MAX([1]Βοηθητικό!$E$56:$J$56)-2=MAX([1]Βοηθητικό!$E$1:$J$1)-4,'[1]ΣΤΟΙΧΕΙΑ ΕΤΟΥΣ 2'!$AR$56,IF(MAX([1]Βοηθητικό!$E$56:$J$56)-2=MAX([1]Βοηθητικό!$E$1:$J$1)-5,'[1]ΣΤΟΙΧΕΙΑ ΕΤΟΥΣ 1'!$AR$56,""))))</f>
        <v>0</v>
      </c>
      <c r="C4302" s="6">
        <f>IF(MAX([1]Βοηθητικό!$E$56:$J$56)-1=MAX([1]Βοηθητικό!$E$1:$J$1)-1,'[1]ΣΤΟΙΧΕΙΑ ΕΤΟΥΣ 5'!$AR$56,IF(MAX([1]Βοηθητικό!$E$56:$J$56)-1=MAX([1]Βοηθητικό!$E$1:$J$1)-2,'[1]ΣΤΟΙΧΕΙΑ ΕΤΟΥΣ 4'!$AR$56,IF(MAX([1]Βοηθητικό!$E$56:$J$56)-1=MAX([1]Βοηθητικό!$E$1:$J$1)-3,'[1]ΣΤΟΙΧΕΙΑ ΕΤΟΥΣ 3'!$AR$56,IF(MAX([1]Βοηθητικό!$E$56:$J$56)-1=MAX([1]Βοηθητικό!$E$1:$J$1)-4,'[1]ΣΤΟΙΧΕΙΑ ΕΤΟΥΣ 2'!$AR$56,IF(MAX([1]Βοηθητικό!$E$56:$J$56)-1=MAX([1]Βοηθητικό!$E$1:$J$1)-5,'[1]ΣΤΟΙΧΕΙΑ ΕΤΟΥΣ 1'!$AR$56,"")))))</f>
        <v>19311</v>
      </c>
      <c r="D4302" s="7">
        <f>IF(MAX([1]Βοηθητικό!$E$56:$J$56)=MAX([1]Βοηθητικό!$E$1:$J$1),'[1]ΣΤΟΙΧΕΙΑ ΕΤΟΥΣ 6'!$AR$56,IF(MAX([1]Βοηθητικό!$E$56:$J$56)=MAX([1]Βοηθητικό!$E$1:$J$1)-1,'[1]ΣΤΟΙΧΕΙΑ ΕΤΟΥΣ 5'!$AR$56,IF(MAX([1]Βοηθητικό!$E$56:$J$56)=MAX([1]Βοηθητικό!$E$1:$J$1)-2,'[1]ΣΤΟΙΧΕΙΑ ΕΤΟΥΣ 4'!$AR$56,IF(MAX([1]Βοηθητικό!$E$56:$J$56)=MAX([1]Βοηθητικό!$E$1:$J$1)-3,'[1]ΣΤΟΙΧΕΙΑ ΕΤΟΥΣ 3'!$AR$56,IF(MAX([1]Βοηθητικό!$E$56:$J$56)=MAX([1]Βοηθητικό!$E$1:$J$1)-4,'[1]ΣΤΟΙΧΕΙΑ ΕΤΟΥΣ 2'!$AR$56,IF(MAX([1]Βοηθητικό!$E$56:$J$56)=MAX([1]Βοηθητικό!$E$1:$J$1)-5,'[1]ΣΤΟΙΧΕΙΑ ΕΤΟΥΣ 1'!$AR$56,""))))))</f>
        <v>19352</v>
      </c>
    </row>
    <row r="4303" spans="1:4" x14ac:dyDescent="0.25">
      <c r="A4303" s="1" t="s">
        <v>44</v>
      </c>
      <c r="B4303" s="6">
        <f>IF(MAX([1]Βοηθητικό!$E$56:$J$56)-2=MAX([1]Βοηθητικό!$E$1:$J$1)-2,'[1]ΣΤΟΙΧΕΙΑ ΕΤΟΥΣ 4'!$AS$56,IF(MAX([1]Βοηθητικό!$E$56:$J$56)-2=MAX([1]Βοηθητικό!$E$1:$J$1)-3,'[1]ΣΤΟΙΧΕΙΑ ΕΤΟΥΣ 3'!$AS$56,IF(MAX([1]Βοηθητικό!$E$56:$J$56)-2=MAX([1]Βοηθητικό!$E$1:$J$1)-4,'[1]ΣΤΟΙΧΕΙΑ ΕΤΟΥΣ 2'!$AS$56,IF(MAX([1]Βοηθητικό!$E$56:$J$56)-2=MAX([1]Βοηθητικό!$E$1:$J$1)-5,'[1]ΣΤΟΙΧΕΙΑ ΕΤΟΥΣ 1'!$AS$56,""))))</f>
        <v>610110</v>
      </c>
      <c r="C4303" s="6">
        <f>IF(MAX([1]Βοηθητικό!$E$56:$J$56)-1=MAX([1]Βοηθητικό!$E$1:$J$1)-1,'[1]ΣΤΟΙΧΕΙΑ ΕΤΟΥΣ 5'!$AS$56,IF(MAX([1]Βοηθητικό!$E$56:$J$56)-1=MAX([1]Βοηθητικό!$E$1:$J$1)-2,'[1]ΣΤΟΙΧΕΙΑ ΕΤΟΥΣ 4'!$AS$56,IF(MAX([1]Βοηθητικό!$E$56:$J$56)-1=MAX([1]Βοηθητικό!$E$1:$J$1)-3,'[1]ΣΤΟΙΧΕΙΑ ΕΤΟΥΣ 3'!$AS$56,IF(MAX([1]Βοηθητικό!$E$56:$J$56)-1=MAX([1]Βοηθητικό!$E$1:$J$1)-4,'[1]ΣΤΟΙΧΕΙΑ ΕΤΟΥΣ 2'!$AS$56,IF(MAX([1]Βοηθητικό!$E$56:$J$56)-1=MAX([1]Βοηθητικό!$E$1:$J$1)-5,'[1]ΣΤΟΙΧΕΙΑ ΕΤΟΥΣ 1'!$AS$56,"")))))</f>
        <v>537026</v>
      </c>
      <c r="D4303" s="7">
        <f>IF(MAX([1]Βοηθητικό!$E$56:$J$56)=MAX([1]Βοηθητικό!$E$1:$J$1),'[1]ΣΤΟΙΧΕΙΑ ΕΤΟΥΣ 6'!$AS$56,IF(MAX([1]Βοηθητικό!$E$56:$J$56)=MAX([1]Βοηθητικό!$E$1:$J$1)-1,'[1]ΣΤΟΙΧΕΙΑ ΕΤΟΥΣ 5'!$AS$56,IF(MAX([1]Βοηθητικό!$E$56:$J$56)=MAX([1]Βοηθητικό!$E$1:$J$1)-2,'[1]ΣΤΟΙΧΕΙΑ ΕΤΟΥΣ 4'!$AS$56,IF(MAX([1]Βοηθητικό!$E$56:$J$56)=MAX([1]Βοηθητικό!$E$1:$J$1)-3,'[1]ΣΤΟΙΧΕΙΑ ΕΤΟΥΣ 3'!$AS$56,IF(MAX([1]Βοηθητικό!$E$56:$J$56)=MAX([1]Βοηθητικό!$E$1:$J$1)-4,'[1]ΣΤΟΙΧΕΙΑ ΕΤΟΥΣ 2'!$AS$56,IF(MAX([1]Βοηθητικό!$E$56:$J$56)=MAX([1]Βοηθητικό!$E$1:$J$1)-5,'[1]ΣΤΟΙΧΕΙΑ ΕΤΟΥΣ 1'!$AS$56,""))))))</f>
        <v>495608</v>
      </c>
    </row>
    <row r="4304" spans="1:4" x14ac:dyDescent="0.25">
      <c r="A4304" s="1" t="s">
        <v>45</v>
      </c>
      <c r="B4304" s="6">
        <f>IF(MAX([1]Βοηθητικό!$E$56:$J$56)-2=MAX([1]Βοηθητικό!$E$1:$J$1)-2,'[1]ΣΤΟΙΧΕΙΑ ΕΤΟΥΣ 4'!$AT$56,IF(MAX([1]Βοηθητικό!$E$56:$J$56)-2=MAX([1]Βοηθητικό!$E$1:$J$1)-3,'[1]ΣΤΟΙΧΕΙΑ ΕΤΟΥΣ 3'!$AT$56,IF(MAX([1]Βοηθητικό!$E$56:$J$56)-2=MAX([1]Βοηθητικό!$E$1:$J$1)-4,'[1]ΣΤΟΙΧΕΙΑ ΕΤΟΥΣ 2'!$AT$56,IF(MAX([1]Βοηθητικό!$E$56:$J$56)-2=MAX([1]Βοηθητικό!$E$1:$J$1)-5,'[1]ΣΤΟΙΧΕΙΑ ΕΤΟΥΣ 1'!$AT$56,""))))</f>
        <v>13223</v>
      </c>
      <c r="C4304" s="6">
        <f>IF(MAX([1]Βοηθητικό!$E$56:$J$56)-1=MAX([1]Βοηθητικό!$E$1:$J$1)-1,'[1]ΣΤΟΙΧΕΙΑ ΕΤΟΥΣ 5'!$AT$56,IF(MAX([1]Βοηθητικό!$E$56:$J$56)-1=MAX([1]Βοηθητικό!$E$1:$J$1)-2,'[1]ΣΤΟΙΧΕΙΑ ΕΤΟΥΣ 4'!$AT$56,IF(MAX([1]Βοηθητικό!$E$56:$J$56)-1=MAX([1]Βοηθητικό!$E$1:$J$1)-3,'[1]ΣΤΟΙΧΕΙΑ ΕΤΟΥΣ 3'!$AT$56,IF(MAX([1]Βοηθητικό!$E$56:$J$56)-1=MAX([1]Βοηθητικό!$E$1:$J$1)-4,'[1]ΣΤΟΙΧΕΙΑ ΕΤΟΥΣ 2'!$AT$56,IF(MAX([1]Βοηθητικό!$E$56:$J$56)-1=MAX([1]Βοηθητικό!$E$1:$J$1)-5,'[1]ΣΤΟΙΧΕΙΑ ΕΤΟΥΣ 1'!$AT$56,"")))))</f>
        <v>15517</v>
      </c>
      <c r="D4304" s="7">
        <f>IF(MAX([1]Βοηθητικό!$E$56:$J$56)=MAX([1]Βοηθητικό!$E$1:$J$1),'[1]ΣΤΟΙΧΕΙΑ ΕΤΟΥΣ 6'!$AT$56,IF(MAX([1]Βοηθητικό!$E$56:$J$56)=MAX([1]Βοηθητικό!$E$1:$J$1)-1,'[1]ΣΤΟΙΧΕΙΑ ΕΤΟΥΣ 5'!$AT$56,IF(MAX([1]Βοηθητικό!$E$56:$J$56)=MAX([1]Βοηθητικό!$E$1:$J$1)-2,'[1]ΣΤΟΙΧΕΙΑ ΕΤΟΥΣ 4'!$AT$56,IF(MAX([1]Βοηθητικό!$E$56:$J$56)=MAX([1]Βοηθητικό!$E$1:$J$1)-3,'[1]ΣΤΟΙΧΕΙΑ ΕΤΟΥΣ 3'!$AT$56,IF(MAX([1]Βοηθητικό!$E$56:$J$56)=MAX([1]Βοηθητικό!$E$1:$J$1)-4,'[1]ΣΤΟΙΧΕΙΑ ΕΤΟΥΣ 2'!$AT$56,IF(MAX([1]Βοηθητικό!$E$56:$J$56)=MAX([1]Βοηθητικό!$E$1:$J$1)-5,'[1]ΣΤΟΙΧΕΙΑ ΕΤΟΥΣ 1'!$AT$56,""))))))</f>
        <v>18250</v>
      </c>
    </row>
    <row r="4305" spans="1:4" x14ac:dyDescent="0.25">
      <c r="A4305" s="1" t="s">
        <v>46</v>
      </c>
      <c r="B4305" s="6">
        <f>IF(MAX([1]Βοηθητικό!$E$56:$J$56)-2=MAX([1]Βοηθητικό!$E$1:$J$1)-2,'[1]ΣΤΟΙΧΕΙΑ ΕΤΟΥΣ 4'!$AU$56,IF(MAX([1]Βοηθητικό!$E$56:$J$56)-2=MAX([1]Βοηθητικό!$E$1:$J$1)-3,'[1]ΣΤΟΙΧΕΙΑ ΕΤΟΥΣ 3'!$AU$56,IF(MAX([1]Βοηθητικό!$E$56:$J$56)-2=MAX([1]Βοηθητικό!$E$1:$J$1)-4,'[1]ΣΤΟΙΧΕΙΑ ΕΤΟΥΣ 2'!$AU$56,IF(MAX([1]Βοηθητικό!$E$56:$J$56)-2=MAX([1]Βοηθητικό!$E$1:$J$1)-5,'[1]ΣΤΟΙΧΕΙΑ ΕΤΟΥΣ 1'!$AU$56,""))))</f>
        <v>0</v>
      </c>
      <c r="C4305" s="6">
        <f>IF(MAX([1]Βοηθητικό!$E$56:$J$56)-1=MAX([1]Βοηθητικό!$E$1:$J$1)-1,'[1]ΣΤΟΙΧΕΙΑ ΕΤΟΥΣ 5'!$AU$56,IF(MAX([1]Βοηθητικό!$E$56:$J$56)-1=MAX([1]Βοηθητικό!$E$1:$J$1)-2,'[1]ΣΤΟΙΧΕΙΑ ΕΤΟΥΣ 4'!$AU$56,IF(MAX([1]Βοηθητικό!$E$56:$J$56)-1=MAX([1]Βοηθητικό!$E$1:$J$1)-3,'[1]ΣΤΟΙΧΕΙΑ ΕΤΟΥΣ 3'!$AU$56,IF(MAX([1]Βοηθητικό!$E$56:$J$56)-1=MAX([1]Βοηθητικό!$E$1:$J$1)-4,'[1]ΣΤΟΙΧΕΙΑ ΕΤΟΥΣ 2'!$AU$56,IF(MAX([1]Βοηθητικό!$E$56:$J$56)-1=MAX([1]Βοηθητικό!$E$1:$J$1)-5,'[1]ΣΤΟΙΧΕΙΑ ΕΤΟΥΣ 1'!$AU$56,"")))))</f>
        <v>0</v>
      </c>
      <c r="D4305" s="7">
        <f>IF(MAX([1]Βοηθητικό!$E$56:$J$56)=MAX([1]Βοηθητικό!$E$1:$J$1),'[1]ΣΤΟΙΧΕΙΑ ΕΤΟΥΣ 6'!$AU$56,IF(MAX([1]Βοηθητικό!$E$56:$J$56)=MAX([1]Βοηθητικό!$E$1:$J$1)-1,'[1]ΣΤΟΙΧΕΙΑ ΕΤΟΥΣ 5'!$AU$56,IF(MAX([1]Βοηθητικό!$E$56:$J$56)=MAX([1]Βοηθητικό!$E$1:$J$1)-2,'[1]ΣΤΟΙΧΕΙΑ ΕΤΟΥΣ 4'!$AU$56,IF(MAX([1]Βοηθητικό!$E$56:$J$56)=MAX([1]Βοηθητικό!$E$1:$J$1)-3,'[1]ΣΤΟΙΧΕΙΑ ΕΤΟΥΣ 3'!$AU$56,IF(MAX([1]Βοηθητικό!$E$56:$J$56)=MAX([1]Βοηθητικό!$E$1:$J$1)-4,'[1]ΣΤΟΙΧΕΙΑ ΕΤΟΥΣ 2'!$AU$56,IF(MAX([1]Βοηθητικό!$E$56:$J$56)=MAX([1]Βοηθητικό!$E$1:$J$1)-5,'[1]ΣΤΟΙΧΕΙΑ ΕΤΟΥΣ 1'!$AU$56,""))))))</f>
        <v>0</v>
      </c>
    </row>
    <row r="4306" spans="1:4" x14ac:dyDescent="0.25">
      <c r="A4306" s="1" t="s">
        <v>47</v>
      </c>
      <c r="B4306" s="6">
        <f>IF(MAX([1]Βοηθητικό!$E$56:$J$56)-2=MAX([1]Βοηθητικό!$E$1:$J$1)-2,'[1]ΣΤΟΙΧΕΙΑ ΕΤΟΥΣ 4'!$AV$56,IF(MAX([1]Βοηθητικό!$E$56:$J$56)-2=MAX([1]Βοηθητικό!$E$1:$J$1)-3,'[1]ΣΤΟΙΧΕΙΑ ΕΤΟΥΣ 3'!$AV$56,IF(MAX([1]Βοηθητικό!$E$56:$J$56)-2=MAX([1]Βοηθητικό!$E$1:$J$1)-4,'[1]ΣΤΟΙΧΕΙΑ ΕΤΟΥΣ 2'!$AV$56,IF(MAX([1]Βοηθητικό!$E$56:$J$56)-2=MAX([1]Βοηθητικό!$E$1:$J$1)-5,'[1]ΣΤΟΙΧΕΙΑ ΕΤΟΥΣ 1'!$AV$56,""))))</f>
        <v>0</v>
      </c>
      <c r="C4306" s="6">
        <f>IF(MAX([1]Βοηθητικό!$E$56:$J$56)-1=MAX([1]Βοηθητικό!$E$1:$J$1)-1,'[1]ΣΤΟΙΧΕΙΑ ΕΤΟΥΣ 5'!$AV$56,IF(MAX([1]Βοηθητικό!$E$56:$J$56)-1=MAX([1]Βοηθητικό!$E$1:$J$1)-2,'[1]ΣΤΟΙΧΕΙΑ ΕΤΟΥΣ 4'!$AV$56,IF(MAX([1]Βοηθητικό!$E$56:$J$56)-1=MAX([1]Βοηθητικό!$E$1:$J$1)-3,'[1]ΣΤΟΙΧΕΙΑ ΕΤΟΥΣ 3'!$AV$56,IF(MAX([1]Βοηθητικό!$E$56:$J$56)-1=MAX([1]Βοηθητικό!$E$1:$J$1)-4,'[1]ΣΤΟΙΧΕΙΑ ΕΤΟΥΣ 2'!$AV$56,IF(MAX([1]Βοηθητικό!$E$56:$J$56)-1=MAX([1]Βοηθητικό!$E$1:$J$1)-5,'[1]ΣΤΟΙΧΕΙΑ ΕΤΟΥΣ 1'!$AV$56,"")))))</f>
        <v>0</v>
      </c>
      <c r="D4306" s="7">
        <f>IF(MAX([1]Βοηθητικό!$E$56:$J$56)=MAX([1]Βοηθητικό!$E$1:$J$1),'[1]ΣΤΟΙΧΕΙΑ ΕΤΟΥΣ 6'!$AV$56,IF(MAX([1]Βοηθητικό!$E$56:$J$56)=MAX([1]Βοηθητικό!$E$1:$J$1)-1,'[1]ΣΤΟΙΧΕΙΑ ΕΤΟΥΣ 5'!$AV$56,IF(MAX([1]Βοηθητικό!$E$56:$J$56)=MAX([1]Βοηθητικό!$E$1:$J$1)-2,'[1]ΣΤΟΙΧΕΙΑ ΕΤΟΥΣ 4'!$AV$56,IF(MAX([1]Βοηθητικό!$E$56:$J$56)=MAX([1]Βοηθητικό!$E$1:$J$1)-3,'[1]ΣΤΟΙΧΕΙΑ ΕΤΟΥΣ 3'!$AV$56,IF(MAX([1]Βοηθητικό!$E$56:$J$56)=MAX([1]Βοηθητικό!$E$1:$J$1)-4,'[1]ΣΤΟΙΧΕΙΑ ΕΤΟΥΣ 2'!$AV$56,IF(MAX([1]Βοηθητικό!$E$56:$J$56)=MAX([1]Βοηθητικό!$E$1:$J$1)-5,'[1]ΣΤΟΙΧΕΙΑ ΕΤΟΥΣ 1'!$AV$56,""))))))</f>
        <v>0</v>
      </c>
    </row>
    <row r="4307" spans="1:4" x14ac:dyDescent="0.25">
      <c r="A4307" s="1" t="s">
        <v>48</v>
      </c>
      <c r="B4307" s="6">
        <f>IF(MAX([1]Βοηθητικό!$E$56:$J$56)-2=MAX([1]Βοηθητικό!$E$1:$J$1)-2,'[1]ΣΤΟΙΧΕΙΑ ΕΤΟΥΣ 4'!$AW$56,IF(MAX([1]Βοηθητικό!$E$56:$J$56)-2=MAX([1]Βοηθητικό!$E$1:$J$1)-3,'[1]ΣΤΟΙΧΕΙΑ ΕΤΟΥΣ 3'!$AW$56,IF(MAX([1]Βοηθητικό!$E$56:$J$56)-2=MAX([1]Βοηθητικό!$E$1:$J$1)-4,'[1]ΣΤΟΙΧΕΙΑ ΕΤΟΥΣ 2'!$AW$56,IF(MAX([1]Βοηθητικό!$E$56:$J$56)-2=MAX([1]Βοηθητικό!$E$1:$J$1)-5,'[1]ΣΤΟΙΧΕΙΑ ΕΤΟΥΣ 1'!$AW$56,""))))</f>
        <v>0</v>
      </c>
      <c r="C4307" s="6">
        <f>IF(MAX([1]Βοηθητικό!$E$56:$J$56)-1=MAX([1]Βοηθητικό!$E$1:$J$1)-1,'[1]ΣΤΟΙΧΕΙΑ ΕΤΟΥΣ 5'!$AW$56,IF(MAX([1]Βοηθητικό!$E$56:$J$56)-1=MAX([1]Βοηθητικό!$E$1:$J$1)-2,'[1]ΣΤΟΙΧΕΙΑ ΕΤΟΥΣ 4'!$AW$56,IF(MAX([1]Βοηθητικό!$E$56:$J$56)-1=MAX([1]Βοηθητικό!$E$1:$J$1)-3,'[1]ΣΤΟΙΧΕΙΑ ΕΤΟΥΣ 3'!$AW$56,IF(MAX([1]Βοηθητικό!$E$56:$J$56)-1=MAX([1]Βοηθητικό!$E$1:$J$1)-4,'[1]ΣΤΟΙΧΕΙΑ ΕΤΟΥΣ 2'!$AW$56,IF(MAX([1]Βοηθητικό!$E$56:$J$56)-1=MAX([1]Βοηθητικό!$E$1:$J$1)-5,'[1]ΣΤΟΙΧΕΙΑ ΕΤΟΥΣ 1'!$AW$56,"")))))</f>
        <v>0</v>
      </c>
      <c r="D4307" s="7">
        <f>IF(MAX([1]Βοηθητικό!$E$56:$J$56)=MAX([1]Βοηθητικό!$E$1:$J$1),'[1]ΣΤΟΙΧΕΙΑ ΕΤΟΥΣ 6'!$AW$56,IF(MAX([1]Βοηθητικό!$E$56:$J$56)=MAX([1]Βοηθητικό!$E$1:$J$1)-1,'[1]ΣΤΟΙΧΕΙΑ ΕΤΟΥΣ 5'!$AW$56,IF(MAX([1]Βοηθητικό!$E$56:$J$56)=MAX([1]Βοηθητικό!$E$1:$J$1)-2,'[1]ΣΤΟΙΧΕΙΑ ΕΤΟΥΣ 4'!$AW$56,IF(MAX([1]Βοηθητικό!$E$56:$J$56)=MAX([1]Βοηθητικό!$E$1:$J$1)-3,'[1]ΣΤΟΙΧΕΙΑ ΕΤΟΥΣ 3'!$AW$56,IF(MAX([1]Βοηθητικό!$E$56:$J$56)=MAX([1]Βοηθητικό!$E$1:$J$1)-4,'[1]ΣΤΟΙΧΕΙΑ ΕΤΟΥΣ 2'!$AW$56,IF(MAX([1]Βοηθητικό!$E$56:$J$56)=MAX([1]Βοηθητικό!$E$1:$J$1)-5,'[1]ΣΤΟΙΧΕΙΑ ΕΤΟΥΣ 1'!$AW$56,""))))))</f>
        <v>0</v>
      </c>
    </row>
    <row r="4308" spans="1:4" x14ac:dyDescent="0.25">
      <c r="A4308" s="1" t="s">
        <v>49</v>
      </c>
      <c r="B4308" s="6">
        <f>IF(MAX([1]Βοηθητικό!$E$56:$J$56)-2=MAX([1]Βοηθητικό!$E$1:$J$1)-2,'[1]ΣΤΟΙΧΕΙΑ ΕΤΟΥΣ 4'!$AX$56,IF(MAX([1]Βοηθητικό!$E$56:$J$56)-2=MAX([1]Βοηθητικό!$E$1:$J$1)-3,'[1]ΣΤΟΙΧΕΙΑ ΕΤΟΥΣ 3'!$AX$56,IF(MAX([1]Βοηθητικό!$E$56:$J$56)-2=MAX([1]Βοηθητικό!$E$1:$J$1)-4,'[1]ΣΤΟΙΧΕΙΑ ΕΤΟΥΣ 2'!$AX$56,IF(MAX([1]Βοηθητικό!$E$56:$J$56)-2=MAX([1]Βοηθητικό!$E$1:$J$1)-5,'[1]ΣΤΟΙΧΕΙΑ ΕΤΟΥΣ 1'!$AX$56,""))))</f>
        <v>0</v>
      </c>
      <c r="C4308" s="6">
        <f>IF(MAX([1]Βοηθητικό!$E$56:$J$56)-1=MAX([1]Βοηθητικό!$E$1:$J$1)-1,'[1]ΣΤΟΙΧΕΙΑ ΕΤΟΥΣ 5'!$AX$56,IF(MAX([1]Βοηθητικό!$E$56:$J$56)-1=MAX([1]Βοηθητικό!$E$1:$J$1)-2,'[1]ΣΤΟΙΧΕΙΑ ΕΤΟΥΣ 4'!$AX$56,IF(MAX([1]Βοηθητικό!$E$56:$J$56)-1=MAX([1]Βοηθητικό!$E$1:$J$1)-3,'[1]ΣΤΟΙΧΕΙΑ ΕΤΟΥΣ 3'!$AX$56,IF(MAX([1]Βοηθητικό!$E$56:$J$56)-1=MAX([1]Βοηθητικό!$E$1:$J$1)-4,'[1]ΣΤΟΙΧΕΙΑ ΕΤΟΥΣ 2'!$AX$56,IF(MAX([1]Βοηθητικό!$E$56:$J$56)-1=MAX([1]Βοηθητικό!$E$1:$J$1)-5,'[1]ΣΤΟΙΧΕΙΑ ΕΤΟΥΣ 1'!$AX$56,"")))))</f>
        <v>0</v>
      </c>
      <c r="D4308" s="7">
        <f>IF(MAX([1]Βοηθητικό!$E$56:$J$56)=MAX([1]Βοηθητικό!$E$1:$J$1),'[1]ΣΤΟΙΧΕΙΑ ΕΤΟΥΣ 6'!$AX$56,IF(MAX([1]Βοηθητικό!$E$56:$J$56)=MAX([1]Βοηθητικό!$E$1:$J$1)-1,'[1]ΣΤΟΙΧΕΙΑ ΕΤΟΥΣ 5'!$AX$56,IF(MAX([1]Βοηθητικό!$E$56:$J$56)=MAX([1]Βοηθητικό!$E$1:$J$1)-2,'[1]ΣΤΟΙΧΕΙΑ ΕΤΟΥΣ 4'!$AX$56,IF(MAX([1]Βοηθητικό!$E$56:$J$56)=MAX([1]Βοηθητικό!$E$1:$J$1)-3,'[1]ΣΤΟΙΧΕΙΑ ΕΤΟΥΣ 3'!$AX$56,IF(MAX([1]Βοηθητικό!$E$56:$J$56)=MAX([1]Βοηθητικό!$E$1:$J$1)-4,'[1]ΣΤΟΙΧΕΙΑ ΕΤΟΥΣ 2'!$AX$56,IF(MAX([1]Βοηθητικό!$E$56:$J$56)=MAX([1]Βοηθητικό!$E$1:$J$1)-5,'[1]ΣΤΟΙΧΕΙΑ ΕΤΟΥΣ 1'!$AX$56,""))))))</f>
        <v>0</v>
      </c>
    </row>
    <row r="4309" spans="1:4" x14ac:dyDescent="0.25">
      <c r="A4309" s="1" t="s">
        <v>50</v>
      </c>
      <c r="B4309" s="6">
        <f>IF(MAX([1]Βοηθητικό!$E$56:$J$56)-2=MAX([1]Βοηθητικό!$E$1:$J$1)-2,'[1]ΣΤΟΙΧΕΙΑ ΕΤΟΥΣ 4'!$AY$56,IF(MAX([1]Βοηθητικό!$E$56:$J$56)-2=MAX([1]Βοηθητικό!$E$1:$J$1)-3,'[1]ΣΤΟΙΧΕΙΑ ΕΤΟΥΣ 3'!$AY$56,IF(MAX([1]Βοηθητικό!$E$56:$J$56)-2=MAX([1]Βοηθητικό!$E$1:$J$1)-4,'[1]ΣΤΟΙΧΕΙΑ ΕΤΟΥΣ 2'!$AY$56,IF(MAX([1]Βοηθητικό!$E$56:$J$56)-2=MAX([1]Βοηθητικό!$E$1:$J$1)-5,'[1]ΣΤΟΙΧΕΙΑ ΕΤΟΥΣ 1'!$AY$56,""))))</f>
        <v>0</v>
      </c>
      <c r="C4309" s="6">
        <f>IF(MAX([1]Βοηθητικό!$E$56:$J$56)-1=MAX([1]Βοηθητικό!$E$1:$J$1)-1,'[1]ΣΤΟΙΧΕΙΑ ΕΤΟΥΣ 5'!$AY$56,IF(MAX([1]Βοηθητικό!$E$56:$J$56)-1=MAX([1]Βοηθητικό!$E$1:$J$1)-2,'[1]ΣΤΟΙΧΕΙΑ ΕΤΟΥΣ 4'!$AY$56,IF(MAX([1]Βοηθητικό!$E$56:$J$56)-1=MAX([1]Βοηθητικό!$E$1:$J$1)-3,'[1]ΣΤΟΙΧΕΙΑ ΕΤΟΥΣ 3'!$AY$56,IF(MAX([1]Βοηθητικό!$E$56:$J$56)-1=MAX([1]Βοηθητικό!$E$1:$J$1)-4,'[1]ΣΤΟΙΧΕΙΑ ΕΤΟΥΣ 2'!$AY$56,IF(MAX([1]Βοηθητικό!$E$56:$J$56)-1=MAX([1]Βοηθητικό!$E$1:$J$1)-5,'[1]ΣΤΟΙΧΕΙΑ ΕΤΟΥΣ 1'!$AY$56,"")))))</f>
        <v>0</v>
      </c>
      <c r="D4309" s="7">
        <f>IF(MAX([1]Βοηθητικό!$E$56:$J$56)=MAX([1]Βοηθητικό!$E$1:$J$1),'[1]ΣΤΟΙΧΕΙΑ ΕΤΟΥΣ 6'!$AY$56,IF(MAX([1]Βοηθητικό!$E$56:$J$56)=MAX([1]Βοηθητικό!$E$1:$J$1)-1,'[1]ΣΤΟΙΧΕΙΑ ΕΤΟΥΣ 5'!$AY$56,IF(MAX([1]Βοηθητικό!$E$56:$J$56)=MAX([1]Βοηθητικό!$E$1:$J$1)-2,'[1]ΣΤΟΙΧΕΙΑ ΕΤΟΥΣ 4'!$AY$56,IF(MAX([1]Βοηθητικό!$E$56:$J$56)=MAX([1]Βοηθητικό!$E$1:$J$1)-3,'[1]ΣΤΟΙΧΕΙΑ ΕΤΟΥΣ 3'!$AY$56,IF(MAX([1]Βοηθητικό!$E$56:$J$56)=MAX([1]Βοηθητικό!$E$1:$J$1)-4,'[1]ΣΤΟΙΧΕΙΑ ΕΤΟΥΣ 2'!$AY$56,IF(MAX([1]Βοηθητικό!$E$56:$J$56)=MAX([1]Βοηθητικό!$E$1:$J$1)-5,'[1]ΣΤΟΙΧΕΙΑ ΕΤΟΥΣ 1'!$AY$56,""))))))</f>
        <v>0</v>
      </c>
    </row>
    <row r="4310" spans="1:4" x14ac:dyDescent="0.25">
      <c r="A4310" s="1" t="s">
        <v>51</v>
      </c>
      <c r="B4310" s="6">
        <f>IF(MAX([1]Βοηθητικό!$E$56:$J$56)-2=MAX([1]Βοηθητικό!$E$1:$J$1)-2,'[1]ΣΤΟΙΧΕΙΑ ΕΤΟΥΣ 4'!$AZ$56,IF(MAX([1]Βοηθητικό!$E$56:$J$56)-2=MAX([1]Βοηθητικό!$E$1:$J$1)-3,'[1]ΣΤΟΙΧΕΙΑ ΕΤΟΥΣ 3'!$AZ$56,IF(MAX([1]Βοηθητικό!$E$56:$J$56)-2=MAX([1]Βοηθητικό!$E$1:$J$1)-4,'[1]ΣΤΟΙΧΕΙΑ ΕΤΟΥΣ 2'!$AZ$56,IF(MAX([1]Βοηθητικό!$E$56:$J$56)-2=MAX([1]Βοηθητικό!$E$1:$J$1)-5,'[1]ΣΤΟΙΧΕΙΑ ΕΤΟΥΣ 1'!$AZ$56,""))))</f>
        <v>13223</v>
      </c>
      <c r="C4310" s="6">
        <f>IF(MAX([1]Βοηθητικό!$E$56:$J$56)-1=MAX([1]Βοηθητικό!$E$1:$J$1)-1,'[1]ΣΤΟΙΧΕΙΑ ΕΤΟΥΣ 5'!$AZ$56,IF(MAX([1]Βοηθητικό!$E$56:$J$56)-1=MAX([1]Βοηθητικό!$E$1:$J$1)-2,'[1]ΣΤΟΙΧΕΙΑ ΕΤΟΥΣ 4'!$AZ$56,IF(MAX([1]Βοηθητικό!$E$56:$J$56)-1=MAX([1]Βοηθητικό!$E$1:$J$1)-3,'[1]ΣΤΟΙΧΕΙΑ ΕΤΟΥΣ 3'!$AZ$56,IF(MAX([1]Βοηθητικό!$E$56:$J$56)-1=MAX([1]Βοηθητικό!$E$1:$J$1)-4,'[1]ΣΤΟΙΧΕΙΑ ΕΤΟΥΣ 2'!$AZ$56,IF(MAX([1]Βοηθητικό!$E$56:$J$56)-1=MAX([1]Βοηθητικό!$E$1:$J$1)-5,'[1]ΣΤΟΙΧΕΙΑ ΕΤΟΥΣ 1'!$AZ$56,"")))))</f>
        <v>15517</v>
      </c>
      <c r="D4310" s="7">
        <f>IF(MAX([1]Βοηθητικό!$E$56:$J$56)=MAX([1]Βοηθητικό!$E$1:$J$1),'[1]ΣΤΟΙΧΕΙΑ ΕΤΟΥΣ 6'!$AZ$56,IF(MAX([1]Βοηθητικό!$E$56:$J$56)=MAX([1]Βοηθητικό!$E$1:$J$1)-1,'[1]ΣΤΟΙΧΕΙΑ ΕΤΟΥΣ 5'!$AZ$56,IF(MAX([1]Βοηθητικό!$E$56:$J$56)=MAX([1]Βοηθητικό!$E$1:$J$1)-2,'[1]ΣΤΟΙΧΕΙΑ ΕΤΟΥΣ 4'!$AZ$56,IF(MAX([1]Βοηθητικό!$E$56:$J$56)=MAX([1]Βοηθητικό!$E$1:$J$1)-3,'[1]ΣΤΟΙΧΕΙΑ ΕΤΟΥΣ 3'!$AZ$56,IF(MAX([1]Βοηθητικό!$E$56:$J$56)=MAX([1]Βοηθητικό!$E$1:$J$1)-4,'[1]ΣΤΟΙΧΕΙΑ ΕΤΟΥΣ 2'!$AZ$56,IF(MAX([1]Βοηθητικό!$E$56:$J$56)=MAX([1]Βοηθητικό!$E$1:$J$1)-5,'[1]ΣΤΟΙΧΕΙΑ ΕΤΟΥΣ 1'!$AZ$56,""))))))</f>
        <v>18250</v>
      </c>
    </row>
    <row r="4311" spans="1:4" x14ac:dyDescent="0.25">
      <c r="A4311" s="1" t="s">
        <v>191</v>
      </c>
      <c r="B4311" s="6">
        <f>IF(MAX([1]Βοηθητικό!E56:J56)-2=MAX([1]Βοηθητικό!$E$1:$J$1)-2,'[1]ΣΤΟΙΧΕΙΑ ΕΤΟΥΣ 4'!BQ56,IF(MAX([1]Βοηθητικό!E56:J56)-2=MAX([1]Βοηθητικό!$E$1:$J$1)-3,'[1]ΣΤΟΙΧΕΙΑ ΕΤΟΥΣ 3'!BQ56,IF(MAX([1]Βοηθητικό!E56:J56)-2=MAX([1]Βοηθητικό!$E$1:$J$1)-4,'[1]ΣΤΟΙΧΕΙΑ ΕΤΟΥΣ 2'!BQ56,IF(MAX([1]Βοηθητικό!E56:J56)-2=MAX([1]Βοηθητικό!$E$1:$J$1)-5,'[1]ΣΤΟΙΧΕΙΑ ΕΤΟΥΣ 1'!BQ56,""))))</f>
        <v>13223</v>
      </c>
      <c r="C4311" s="6">
        <f>IF(MAX([1]Βοηθητικό!E56:J56)-1=MAX([1]Βοηθητικό!$E$1:$J$1)-1,'[1]ΣΤΟΙΧΕΙΑ ΕΤΟΥΣ 5'!BQ56,IF(MAX([1]Βοηθητικό!E56:J56)-1=MAX([1]Βοηθητικό!$E$1:$J$1)-2,'[1]ΣΤΟΙΧΕΙΑ ΕΤΟΥΣ 4'!BQ56,IF(MAX([1]Βοηθητικό!E56:J56)-1=MAX([1]Βοηθητικό!$E$1:$J$1)-3,'[1]ΣΤΟΙΧΕΙΑ ΕΤΟΥΣ 3'!BQ56,IF(MAX([1]Βοηθητικό!E56:J56)-1=MAX([1]Βοηθητικό!$E$1:$J$1)-4,'[1]ΣΤΟΙΧΕΙΑ ΕΤΟΥΣ 2'!BQ56,IF(MAX([1]Βοηθητικό!E56:J56)-1=MAX([1]Βοηθητικό!$E$1:$J$1)-5,'[1]ΣΤΟΙΧΕΙΑ ΕΤΟΥΣ 1'!BQ56,"")))))</f>
        <v>34828</v>
      </c>
      <c r="D4311" s="7">
        <f>IF(MAX([1]Βοηθητικό!E56:J56)=MAX([1]Βοηθητικό!$E$1:$J$1),'[1]ΣΤΟΙΧΕΙΑ ΕΤΟΥΣ 6'!BQ56,IF(MAX([1]Βοηθητικό!E56:J56)=MAX([1]Βοηθητικό!$E$1:$J$1)-1,'[1]ΣΤΟΙΧΕΙΑ ΕΤΟΥΣ 5'!BQ56,IF(MAX([1]Βοηθητικό!E56:J56)=MAX([1]Βοηθητικό!$E$1:$J$1)-2,'[1]ΣΤΟΙΧΕΙΑ ΕΤΟΥΣ 4'!BQ56,IF(MAX([1]Βοηθητικό!E56:J56)=MAX([1]Βοηθητικό!$E$1:$J$1)-3,'[1]ΣΤΟΙΧΕΙΑ ΕΤΟΥΣ 3'!BQ56,IF(MAX([1]Βοηθητικό!E56:J56)=MAX([1]Βοηθητικό!$E$1:$J$1)-4,'[1]ΣΤΟΙΧΕΙΑ ΕΤΟΥΣ 2'!BQ56,IF(MAX([1]Βοηθητικό!E56:J56)=MAX([1]Βοηθητικό!$E$1:$J$1)-5,'[1]ΣΤΟΙΧΕΙΑ ΕΤΟΥΣ 1'!BQ56,""))))))</f>
        <v>37602</v>
      </c>
    </row>
    <row r="4312" spans="1:4" x14ac:dyDescent="0.25">
      <c r="A4312" s="1" t="s">
        <v>55</v>
      </c>
      <c r="B4312" s="6">
        <f>IF(MAX([1]Βοηθητικό!$E$56:$J$56)-2=MAX([1]Βοηθητικό!$E$1:$J$1)-2,'[1]ΣΤΟΙΧΕΙΑ ΕΤΟΥΣ 4'!$BD$56,IF(MAX([1]Βοηθητικό!$E$56:$J$56)-2=MAX([1]Βοηθητικό!$E$1:$J$1)-3,'[1]ΣΤΟΙΧΕΙΑ ΕΤΟΥΣ 3'!$BD$56,IF(MAX([1]Βοηθητικό!$E$56:$J$56)-2=MAX([1]Βοηθητικό!$E$1:$J$1)-4,'[1]ΣΤΟΙΧΕΙΑ ΕΤΟΥΣ 2'!$BD$56,IF(MAX([1]Βοηθητικό!$E$56:$J$56)-2=MAX([1]Βοηθητικό!$E$1:$J$1)-5,'[1]ΣΤΟΙΧΕΙΑ ΕΤΟΥΣ 1'!$BD$56,""))))</f>
        <v>0</v>
      </c>
      <c r="C4312" s="6">
        <f>IF(MAX([1]Βοηθητικό!$E$56:$J$56)-1=MAX([1]Βοηθητικό!$E$1:$J$1)-1,'[1]ΣΤΟΙΧΕΙΑ ΕΤΟΥΣ 5'!$BD$56,IF(MAX([1]Βοηθητικό!$E$56:$J$56)-1=MAX([1]Βοηθητικό!$E$1:$J$1)-2,'[1]ΣΤΟΙΧΕΙΑ ΕΤΟΥΣ 4'!$BD$56,IF(MAX([1]Βοηθητικό!$E$56:$J$56)-1=MAX([1]Βοηθητικό!$E$1:$J$1)-3,'[1]ΣΤΟΙΧΕΙΑ ΕΤΟΥΣ 3'!$BD$56,IF(MAX([1]Βοηθητικό!$E$56:$J$56)-1=MAX([1]Βοηθητικό!$E$1:$J$1)-4,'[1]ΣΤΟΙΧΕΙΑ ΕΤΟΥΣ 2'!$BD$56,IF(MAX([1]Βοηθητικό!$E$56:$J$56)-1=MAX([1]Βοηθητικό!$E$1:$J$1)-5,'[1]ΣΤΟΙΧΕΙΑ ΕΤΟΥΣ 1'!$BD$56,"")))))</f>
        <v>0</v>
      </c>
      <c r="D4312" s="7">
        <f>IF(MAX([1]Βοηθητικό!$E$56:$J$56)=MAX([1]Βοηθητικό!$E$1:$J$1),'[1]ΣΤΟΙΧΕΙΑ ΕΤΟΥΣ 6'!$BD$56,IF(MAX([1]Βοηθητικό!$E$56:$J$56)=MAX([1]Βοηθητικό!$E$1:$J$1)-1,'[1]ΣΤΟΙΧΕΙΑ ΕΤΟΥΣ 5'!$BD$56,IF(MAX([1]Βοηθητικό!$E$56:$J$56)=MAX([1]Βοηθητικό!$E$1:$J$1)-2,'[1]ΣΤΟΙΧΕΙΑ ΕΤΟΥΣ 4'!$BD$56,IF(MAX([1]Βοηθητικό!$E$56:$J$56)=MAX([1]Βοηθητικό!$E$1:$J$1)-3,'[1]ΣΤΟΙΧΕΙΑ ΕΤΟΥΣ 3'!$BD$56,IF(MAX([1]Βοηθητικό!$E$56:$J$56)=MAX([1]Βοηθητικό!$E$1:$J$1)-4,'[1]ΣΤΟΙΧΕΙΑ ΕΤΟΥΣ 2'!$BD$56,IF(MAX([1]Βοηθητικό!$E$56:$J$56)=MAX([1]Βοηθητικό!$E$1:$J$1)-5,'[1]ΣΤΟΙΧΕΙΑ ΕΤΟΥΣ 1'!$BD$56,""))))))</f>
        <v>0</v>
      </c>
    </row>
    <row r="4313" spans="1:4" x14ac:dyDescent="0.25">
      <c r="A4313" s="1" t="s">
        <v>64</v>
      </c>
      <c r="B4313" s="6">
        <f>IF(MAX([1]Βοηθητικό!$E$56:$J$56)-2=MAX([1]Βοηθητικό!$E$1:$J$1)-2,'[1]ΣΤΟΙΧΕΙΑ ΕΤΟΥΣ 4'!$BM$56,IF(MAX([1]Βοηθητικό!$E$56:$J$56)-2=MAX([1]Βοηθητικό!$E$1:$J$1)-3,'[1]ΣΤΟΙΧΕΙΑ ΕΤΟΥΣ 3'!$BM$56,IF(MAX([1]Βοηθητικό!$E$56:$J$56)-2=MAX([1]Βοηθητικό!$E$1:$J$1)-4,'[1]ΣΤΟΙΧΕΙΑ ΕΤΟΥΣ 2'!$BM$56,IF(MAX([1]Βοηθητικό!$E$56:$J$56)-2=MAX([1]Βοηθητικό!$E$1:$J$1)-5,'[1]ΣΤΟΙΧΕΙΑ ΕΤΟΥΣ 1'!$BM$56,""))))</f>
        <v>0</v>
      </c>
      <c r="C4313" s="6">
        <f>IF(MAX([1]Βοηθητικό!$E$56:$J$56)-1=MAX([1]Βοηθητικό!$E$1:$J$1)-1,'[1]ΣΤΟΙΧΕΙΑ ΕΤΟΥΣ 5'!$BM$56,IF(MAX([1]Βοηθητικό!$E$56:$J$56)-1=MAX([1]Βοηθητικό!$E$1:$J$1)-2,'[1]ΣΤΟΙΧΕΙΑ ΕΤΟΥΣ 4'!$BM$56,IF(MAX([1]Βοηθητικό!$E$56:$J$56)-1=MAX([1]Βοηθητικό!$E$1:$J$1)-3,'[1]ΣΤΟΙΧΕΙΑ ΕΤΟΥΣ 3'!$BM$56,IF(MAX([1]Βοηθητικό!$E$56:$J$56)-1=MAX([1]Βοηθητικό!$E$1:$J$1)-4,'[1]ΣΤΟΙΧΕΙΑ ΕΤΟΥΣ 2'!$BM$56,IF(MAX([1]Βοηθητικό!$E$56:$J$56)-1=MAX([1]Βοηθητικό!$E$1:$J$1)-5,'[1]ΣΤΟΙΧΕΙΑ ΕΤΟΥΣ 1'!$BM$56,"")))))</f>
        <v>-5500</v>
      </c>
      <c r="D4313" s="7">
        <f>IF(MAX([1]Βοηθητικό!$E$56:$J$56)=MAX([1]Βοηθητικό!$E$1:$J$1),'[1]ΣΤΟΙΧΕΙΑ ΕΤΟΥΣ 6'!$BM$56,IF(MAX([1]Βοηθητικό!$E$56:$J$56)=MAX([1]Βοηθητικό!$E$1:$J$1)-1,'[1]ΣΤΟΙΧΕΙΑ ΕΤΟΥΣ 5'!$BM$56,IF(MAX([1]Βοηθητικό!$E$56:$J$56)=MAX([1]Βοηθητικό!$E$1:$J$1)-2,'[1]ΣΤΟΙΧΕΙΑ ΕΤΟΥΣ 4'!$BM$56,IF(MAX([1]Βοηθητικό!$E$56:$J$56)=MAX([1]Βοηθητικό!$E$1:$J$1)-3,'[1]ΣΤΟΙΧΕΙΑ ΕΤΟΥΣ 3'!$BM$56,IF(MAX([1]Βοηθητικό!$E$56:$J$56)=MAX([1]Βοηθητικό!$E$1:$J$1)-4,'[1]ΣΤΟΙΧΕΙΑ ΕΤΟΥΣ 2'!$BM$56,IF(MAX([1]Βοηθητικό!$E$56:$J$56)=MAX([1]Βοηθητικό!$E$1:$J$1)-5,'[1]ΣΤΟΙΧΕΙΑ ΕΤΟΥΣ 1'!$BM$56,""))))))</f>
        <v>-6293</v>
      </c>
    </row>
    <row r="4314" spans="1:4" x14ac:dyDescent="0.25">
      <c r="A4314" s="1"/>
      <c r="B4314" s="9"/>
      <c r="C4314" s="9"/>
      <c r="D4314" s="9"/>
    </row>
    <row r="4315" spans="1:4" x14ac:dyDescent="0.25">
      <c r="A4315" s="1" t="s">
        <v>176</v>
      </c>
      <c r="B4315" s="1"/>
      <c r="C4315" s="1"/>
      <c r="D4315" s="2" t="s">
        <v>192</v>
      </c>
    </row>
    <row r="4316" spans="1:4" x14ac:dyDescent="0.25">
      <c r="A4316" s="3" t="str">
        <f>"ΚΩΔΙΚΟΣ ICAP" &amp; ": " &amp; '[1]ΣΤΟΙΧΕΙΑ ΕΤΟΥΣ 3'!A$56</f>
        <v>ΚΩΔΙΚΟΣ ICAP: 89880</v>
      </c>
      <c r="B4316" s="1"/>
      <c r="C4316" s="1"/>
      <c r="D4316" s="1"/>
    </row>
    <row r="4317" spans="1:4" x14ac:dyDescent="0.25">
      <c r="A4317" s="3" t="str">
        <f>'[1]ΣΤΟΙΧΕΙΑ ΕΤΟΥΣ 3'!B$56</f>
        <v>ΡΗΓΑ, Κ. &amp; Α., Ο.Ε.</v>
      </c>
      <c r="B4317" s="1"/>
      <c r="C4317" s="1"/>
      <c r="D4317" s="1"/>
    </row>
    <row r="4318" spans="1:4" x14ac:dyDescent="0.25">
      <c r="A4318" s="3" t="s">
        <v>193</v>
      </c>
      <c r="B4318" s="4" t="str">
        <f>RIGHT(B4297,4)</f>
        <v>2015</v>
      </c>
      <c r="C4318" s="4" t="str">
        <f>RIGHT(C4297,4)</f>
        <v>2016</v>
      </c>
      <c r="D4318" s="4" t="str">
        <f>RIGHT(D4297,4)</f>
        <v>2017</v>
      </c>
    </row>
    <row r="4319" spans="1:4" x14ac:dyDescent="0.25">
      <c r="A4319" s="1" t="s">
        <v>194</v>
      </c>
      <c r="B4319" s="10">
        <f>IF(B4283&lt;=0,"-",IF(OR(B4310/B4283*100&lt;-500,B4310/B4283*100&gt;500),"-",B4310/B4283*100))</f>
        <v>1.9310612731890184</v>
      </c>
      <c r="C4319" s="10">
        <f>IF(C4283&lt;=0,"-",IF(OR(C4310/C4283*100&lt;-500,C4310/C4283*100&gt;500),"-",C4310/C4283*100))</f>
        <v>2.2158564327239025</v>
      </c>
      <c r="D4319" s="10">
        <f>IF(D4283&lt;=0,"-",IF(OR(D4310/D4283*100&lt;-500,D4310/D4283*100&gt;500),"-",D4310/D4283*100))</f>
        <v>2.5399396816516147</v>
      </c>
    </row>
    <row r="4320" spans="1:4" x14ac:dyDescent="0.25">
      <c r="A4320" s="1" t="s">
        <v>195</v>
      </c>
      <c r="B4320" s="10">
        <f>IF(B4295=0,"-",IF(OR(B4310/B4295*100&lt;-500,B4310/B4295*100&gt;500),"-",B4310/B4295*100))</f>
        <v>0.40099431305577193</v>
      </c>
      <c r="C4320" s="10">
        <f>IF(C4295=0,"-",IF(OR(C4310/C4295*100&lt;-500,C4310/C4295*100&gt;500),"-",C4310/C4295*100))</f>
        <v>0.48565415740239964</v>
      </c>
      <c r="D4320" s="10">
        <f>IF(D4295=0,"-",IF(OR(D4310/D4295*100&lt;-500,D4310/D4295*100&gt;500),"-",D4310/D4295*100))</f>
        <v>0.61638475648411439</v>
      </c>
    </row>
    <row r="4321" spans="1:4" x14ac:dyDescent="0.25">
      <c r="A4321" s="1" t="s">
        <v>196</v>
      </c>
      <c r="B4321" s="10">
        <f>IF(B4298=0,"-",IF(OR(B4300/B4298*100&lt;-500,B4300/B4298*100&gt;99),"-",B4300/B4298*100))</f>
        <v>34.545661814290114</v>
      </c>
      <c r="C4321" s="10">
        <f>IF(C4298=0,"-",IF(OR(C4300/C4298*100&lt;-500,C4300/C4298*100&gt;99),"-",C4300/C4298*100))</f>
        <v>31.656372133304771</v>
      </c>
      <c r="D4321" s="10">
        <f>IF(D4298=0,"-",IF(OR(D4300/D4298*100&lt;-500,D4300/D4298*100&gt;99),"-",D4300/D4298*100))</f>
        <v>36.531586184583034</v>
      </c>
    </row>
    <row r="4322" spans="1:4" x14ac:dyDescent="0.25">
      <c r="A4322" s="1" t="s">
        <v>197</v>
      </c>
      <c r="B4322" s="10">
        <f>IF(B4298=0,"-",IF(OR(B4304/B4298*100&lt;-500,B4304/B4298*100&gt;500),"-",B4304/B4298*100))</f>
        <v>0.7499471129333124</v>
      </c>
      <c r="C4322" s="10">
        <f>IF(C4298=0,"-",IF(OR(C4304/C4298*100&lt;-500,C4304/C4298*100&gt;500),"-",C4304/C4298*100))</f>
        <v>0.90070636693814976</v>
      </c>
      <c r="D4322" s="10">
        <f>IF(D4298=0,"-",IF(OR(D4304/D4298*100&lt;-500,D4304/D4298*100&gt;500),"-",D4304/D4298*100))</f>
        <v>1.2836338443251076</v>
      </c>
    </row>
    <row r="4323" spans="1:4" x14ac:dyDescent="0.25">
      <c r="A4323" s="1" t="s">
        <v>198</v>
      </c>
      <c r="B4323" s="10">
        <f>IF(B4298=0,"-",IF(OR(B4310/B4298*100&lt;-500,B4310/B4298*100&gt;500),"-",B4310/B4298*100))</f>
        <v>0.7499471129333124</v>
      </c>
      <c r="C4323" s="10">
        <f>IF(C4298=0,"-",IF(OR(C4310/C4298*100&lt;-500,C4310/C4298*100&gt;500),"-",C4310/C4298*100))</f>
        <v>0.90070636693814976</v>
      </c>
      <c r="D4323" s="10">
        <f>IF(D4298=0,"-",IF(OR(D4310/D4298*100&lt;-500,D4310/D4298*100&gt;500),"-",D4310/D4298*100))</f>
        <v>1.2836338443251076</v>
      </c>
    </row>
    <row r="4324" spans="1:4" x14ac:dyDescent="0.25">
      <c r="A4324" s="1" t="s">
        <v>199</v>
      </c>
      <c r="B4324" s="10">
        <f>IF(B4298=0,"-",IF(OR(B4311/B4298*100&lt;-500,B4311/B4298*100&gt;500),"-",B4311/B4298*100))</f>
        <v>0.7499471129333124</v>
      </c>
      <c r="C4324" s="10">
        <f t="shared" ref="C4324:D4324" si="50">IF(C4298=0,"-",IF(OR(C4311/C4298*100&lt;-500,C4311/C4298*100&gt;500),"-",C4311/C4298*100))</f>
        <v>2.0216408679333555</v>
      </c>
      <c r="D4324" s="10">
        <f t="shared" si="50"/>
        <v>2.6447780720171341</v>
      </c>
    </row>
    <row r="4325" spans="1:4" x14ac:dyDescent="0.25">
      <c r="A4325" s="1" t="s">
        <v>200</v>
      </c>
      <c r="B4325" s="10">
        <f>IF(B4283&lt;=0,"-",IF(OR((B4287+B4290)/B4283&lt;=0,(B4287+B4290)/B4283&gt;100),"-",(B4287+B4290)/B4283))</f>
        <v>3.815682443158336</v>
      </c>
      <c r="C4325" s="10">
        <f>IF(C4283&lt;=0,"-",IF(OR((C4287+C4290)/C4283&lt;=0,(C4287+C4290)/C4283&gt;100),"-",(C4287+C4290)/C4283))</f>
        <v>3.5626221848398689</v>
      </c>
      <c r="D4325" s="10">
        <f>IF(D4283&lt;=0,"-",IF(OR((D4287+D4290)/D4283&lt;=0,(D4287+D4290)/D4283&gt;100),"-",(D4287+D4290)/D4283))</f>
        <v>3.1207048924109384</v>
      </c>
    </row>
    <row r="4326" spans="1:4" x14ac:dyDescent="0.25">
      <c r="A4326" s="1" t="s">
        <v>201</v>
      </c>
      <c r="B4326" s="10" t="str">
        <f>IF(B4302=0,"-",IF((B4302+B4310)&lt;=0,"-",IF(OR((B4302+B4310)/B4302&lt;=0,(B4302+B4310)/B4302&gt;1000),"-",(B4302+B4310)/B4302)))</f>
        <v>-</v>
      </c>
      <c r="C4326" s="10">
        <f>IF(C4302=0,"-",IF((C4302+C4310)&lt;=0,"-",IF(OR((C4302+C4310)/C4302&lt;=0,(C4302+C4310)/C4302&gt;1000),"-",(C4302+C4310)/C4302)))</f>
        <v>1.8035316658899072</v>
      </c>
      <c r="D4326" s="10">
        <f>IF(D4302=0,"-",IF((D4302+D4310)&lt;=0,"-",IF(OR((D4302+D4310)/D4302&lt;=0,(D4302+D4310)/D4302&gt;1000),"-",(D4302+D4310)/D4302)))</f>
        <v>1.9430549813972715</v>
      </c>
    </row>
    <row r="4327" spans="1:4" x14ac:dyDescent="0.25">
      <c r="A4327" s="1" t="s">
        <v>202</v>
      </c>
      <c r="B4327" s="10" t="str">
        <f>IF(B4283&lt;=0,"-",IF(B4291=0,"-",IF(OR(B4291/B4283*100&lt;0,B4291/B4283*100&gt;1000),"-",B4291/B4283*100)))</f>
        <v>-</v>
      </c>
      <c r="C4327" s="10" t="str">
        <f>IF(C4283&lt;=0,"-",IF(C4291=0,"-",IF(OR(C4291/C4283*100&lt;0,C4291/C4283*100&gt;1000),"-",C4291/C4283*100)))</f>
        <v>-</v>
      </c>
      <c r="D4327" s="10">
        <f>IF(D4283&lt;=0,"-",IF(D4291=0,"-",IF(OR(D4291/D4283*100&lt;0,D4291/D4283*100&gt;1000),"-",D4291/D4283*100)))</f>
        <v>13.917477707680082</v>
      </c>
    </row>
    <row r="4328" spans="1:4" x14ac:dyDescent="0.25">
      <c r="A4328" s="1" t="s">
        <v>81</v>
      </c>
      <c r="B4328" s="10">
        <f>IF(B4290=0,"-",IF(OR((B4271+B4275+B4279)/B4290&lt;0,(B4271+B4275+B4279)/B4290&gt;50),"-",(B4271+B4275+B4279)/B4290))</f>
        <v>3.1628307080593361</v>
      </c>
      <c r="C4328" s="10">
        <f>IF(C4290=0,"-",IF(OR((C4271+C4275+C4279)/C4290&lt;0,(C4271+C4275+C4279)/C4290&gt;50),"-",(C4271+C4275+C4279)/C4290))</f>
        <v>3.2530146096337487</v>
      </c>
      <c r="D4328" s="10">
        <f>IF(D4290=0,"-",IF(OR((D4271+D4275+D4279)/D4290&lt;0,(D4271+D4275+D4279)/D4290&gt;50),"-",(D4271+D4275+D4279)/D4290))</f>
        <v>4.6914120685405658</v>
      </c>
    </row>
    <row r="4329" spans="1:4" x14ac:dyDescent="0.25">
      <c r="A4329" s="1" t="s">
        <v>203</v>
      </c>
      <c r="B4329" s="10">
        <f>IF(B4290=0,"-",IF(OR((B4275+B4279)/B4290&lt;0,(B4275+B4279)/B4290&gt;30),"-",(B4275+B4279)/B4290))</f>
        <v>0.84343415034269908</v>
      </c>
      <c r="C4329" s="10">
        <f>IF(C4290=0,"-",IF(OR((C4275+C4279)/C4290&lt;0,(C4275+C4279)/C4290&gt;30),"-",(C4275+C4279)/C4290))</f>
        <v>0.98367024220541344</v>
      </c>
      <c r="D4329" s="10">
        <f>IF(D4290=0,"-",IF(OR((D4275+D4279)/D4290&lt;0,(D4275+D4279)/D4290&gt;30),"-",(D4275+D4279)/D4290))</f>
        <v>1.4033321902761555</v>
      </c>
    </row>
    <row r="4330" spans="1:4" x14ac:dyDescent="0.25">
      <c r="A4330" s="1" t="s">
        <v>204</v>
      </c>
      <c r="B4330" s="10">
        <f>IF(B4290=0,"-",IF(OR((B4277+B4279)/B4290&lt;0,(B4277+B4279)/B4290&gt;15),"-",(B4277+B4279)/B4290))</f>
        <v>0.11670014875780284</v>
      </c>
      <c r="C4330" s="10">
        <f>IF(C4290=0,"-",IF(OR((C4277+C4279)/C4290&lt;0,(C4277+C4279)/C4290&gt;15),"-",(C4277+C4279)/C4290))</f>
        <v>0.21297208971351764</v>
      </c>
      <c r="D4330" s="10">
        <f>IF(D4290=0,"-",IF(OR((D4277+D4279)/D4290&lt;0,(D4277+D4279)/D4290&gt;15),"-",(D4277+D4279)/D4290))</f>
        <v>0.13394933399059122</v>
      </c>
    </row>
    <row r="4331" spans="1:4" x14ac:dyDescent="0.25">
      <c r="A4331" s="1" t="s">
        <v>205</v>
      </c>
      <c r="B4331" s="8">
        <f>IF((B4271+B4275+B4279)-B4290=0,"-",(B4271+B4275+B4279)-B4290)</f>
        <v>1244562</v>
      </c>
      <c r="C4331" s="8">
        <f>IF((C4271+C4275+C4279)-C4290=0,"-",(C4271+C4275+C4279)-C4290)</f>
        <v>1282292</v>
      </c>
      <c r="D4331" s="8">
        <f>IF((D4271+D4275+D4279)-D4290=0,"-",(D4271+D4275+D4279)-D4290)</f>
        <v>1377886</v>
      </c>
    </row>
    <row r="4332" spans="1:4" x14ac:dyDescent="0.25">
      <c r="A4332" s="1" t="s">
        <v>206</v>
      </c>
      <c r="B4332" s="11">
        <f>IF(B4298=0,"-",IF(OR(B4276/B4298*365&lt;=0,B4276/B4298*365&gt;720),"-",B4276/B4298*365))</f>
        <v>37.32698839774023</v>
      </c>
      <c r="C4332" s="11">
        <f>IF(C4298=0,"-",IF(OR(C4276/C4298*365&lt;=0,C4276/C4298*365&gt;720),"-",C4276/C4298*365))</f>
        <v>45.877362997378043</v>
      </c>
      <c r="D4332" s="11">
        <f>IF(D4298=0,"-",IF(OR(D4276/D4298*365&lt;=0,D4276/D4298*365&gt;720),"-",D4276/D4298*365))</f>
        <v>58.350657115024148</v>
      </c>
    </row>
    <row r="4333" spans="1:4" x14ac:dyDescent="0.25">
      <c r="A4333" s="1" t="s">
        <v>207</v>
      </c>
      <c r="B4333" s="11">
        <f>IF(B4299=0,"-",IF(OR(B4292/B4299*365&lt;=0,B4292/B4299*365&gt;720),"-",B4292/B4299*365))</f>
        <v>175.7829449303994</v>
      </c>
      <c r="C4333" s="11">
        <f>IF(C4299=0,"-",IF(OR(C4292/C4299*365&lt;=0,C4292/C4299*365&gt;720),"-",C4292/C4299*365))</f>
        <v>174.06520485443738</v>
      </c>
      <c r="D4333" s="11">
        <f>IF(D4299=0,"-",IF(OR(D4292/D4299*365&lt;=0,D4292/D4299*365&gt;720),"-",D4292/D4299*365))</f>
        <v>108.0888371479644</v>
      </c>
    </row>
    <row r="4334" spans="1:4" x14ac:dyDescent="0.25">
      <c r="A4334" s="1" t="s">
        <v>208</v>
      </c>
      <c r="B4334" s="11">
        <f>IF(B4299=0,"-",IF(OR(B4271/B4299*365&lt;=0,B4271/B4299*365&gt;720),"-",B4271/B4299*365))</f>
        <v>422.10848854287167</v>
      </c>
      <c r="C4334" s="11">
        <f>IF(C4299=0,"-",IF(OR(C4271/C4299*365&lt;=0,C4271/C4299*365&gt;720),"-",C4271/C4299*365))</f>
        <v>400.39926210105853</v>
      </c>
      <c r="D4334" s="11">
        <f>IF(D4299=0,"-",IF(OR(D4271/D4299*365&lt;=0,D4271/D4299*365&gt;720),"-",D4271/D4299*365))</f>
        <v>496.45127382782238</v>
      </c>
    </row>
    <row r="4335" spans="1:4" x14ac:dyDescent="0.25">
      <c r="A4335" s="1" t="s">
        <v>209</v>
      </c>
      <c r="B4335" s="10">
        <f>IF(OR(B4295=0,B4298=0),"-",IF(OR(B4298/B4295&lt;=0,B4298/B4295&gt;100),"-",B4298/B4295))</f>
        <v>0.53469678880066518</v>
      </c>
      <c r="C4335" s="10">
        <f>IF(OR(C4295=0,C4298=0),"-",IF(OR(C4298/C4295&lt;=0,C4298/C4295&gt;100),"-",C4298/C4295))</f>
        <v>0.53919254401778738</v>
      </c>
      <c r="D4335" s="10">
        <f>IF(OR(D4295=0,D4298=0),"-",IF(OR(D4298/D4295&lt;=0,D4298/D4295&gt;100),"-",D4298/D4295))</f>
        <v>0.4801873674561683</v>
      </c>
    </row>
    <row r="4336" spans="1:4" x14ac:dyDescent="0.25">
      <c r="A4336" s="1" t="s">
        <v>210</v>
      </c>
      <c r="B4336" s="8">
        <f>IF(OR(B4334="-",B4332="-",B4333="-"),"-",(B4334+B4332)-B4333)</f>
        <v>283.65253201021255</v>
      </c>
      <c r="C4336" s="8">
        <f>IF(OR(C4334="-",C4332="-",C4333="-"),"-",(C4334+C4332)-C4333)</f>
        <v>272.21142024399921</v>
      </c>
      <c r="D4336" s="8">
        <f>IF(OR(D4334="-",D4332="-",D4333="-"),"-",(D4334+D4332)-D4333)</f>
        <v>446.71309379488213</v>
      </c>
    </row>
    <row r="4337" spans="1:4" x14ac:dyDescent="0.25">
      <c r="A4337" s="1" t="s">
        <v>211</v>
      </c>
      <c r="B4337" s="10">
        <f>IF(B4260=0,"-",(B4260/B4280)*100)</f>
        <v>44.80774077020142</v>
      </c>
      <c r="C4337" s="10">
        <f>IF(C4260=0,"-",(C4260/C4280)*100)</f>
        <v>42.053355918113894</v>
      </c>
      <c r="D4337" s="10">
        <f>IF(D4260=0,"-",(D4260/D4280)*100)</f>
        <v>40.855670385127333</v>
      </c>
    </row>
    <row r="4338" spans="1:4" x14ac:dyDescent="0.25">
      <c r="A4338" s="1" t="s">
        <v>212</v>
      </c>
      <c r="B4338" s="10" t="str">
        <f>IF(B4291=0,"-",IF(B4291/B4298&gt;10,"-",(B4291/B4298)*100))</f>
        <v>-</v>
      </c>
      <c r="C4338" s="10" t="str">
        <f>IF(C4291=0,"-",IF(C4291/C4298&gt;10,"-",(C4291/C4298)*100))</f>
        <v>-</v>
      </c>
      <c r="D4338" s="10">
        <f>IF(D4291=0,"-",IF(D4291/D4298&gt;10,"-",(D4291/D4298)*100))</f>
        <v>7.0336101058910003</v>
      </c>
    </row>
    <row r="4339" spans="1:4" x14ac:dyDescent="0.25">
      <c r="A4339" s="1"/>
      <c r="B4339" s="1"/>
      <c r="C4339" s="1"/>
      <c r="D4339" s="1"/>
    </row>
    <row r="4340" spans="1:4" x14ac:dyDescent="0.25">
      <c r="A4340" s="1" t="s">
        <v>176</v>
      </c>
      <c r="B4340" s="1"/>
      <c r="C4340" s="1"/>
      <c r="D4340" s="2" t="s">
        <v>177</v>
      </c>
    </row>
    <row r="4341" spans="1:4" x14ac:dyDescent="0.25">
      <c r="A4341" s="3" t="str">
        <f>"ΚΩΔΙΚΟΣ ICAP" &amp; ": " &amp; '[1]ΣΤΟΙΧΕΙΑ ΕΤΟΥΣ 3'!A$57</f>
        <v>ΚΩΔΙΚΟΣ ICAP: 70380</v>
      </c>
      <c r="B4341" s="1"/>
      <c r="C4341" s="1"/>
      <c r="D4341" s="2"/>
    </row>
    <row r="4342" spans="1:4" x14ac:dyDescent="0.25">
      <c r="A4342" s="3" t="str">
        <f>'[1]ΣΤΟΙΧΕΙΑ ΕΤΟΥΣ 3'!B$57</f>
        <v>ΣΤΕΦΑΝΙΔΟΥ - ΤΣΟΥΚΑΛΑ, ΒΕΤΑ, Α.Ε.</v>
      </c>
      <c r="B4342" s="1"/>
      <c r="C4342" s="1"/>
      <c r="D4342" s="1"/>
    </row>
    <row r="4343" spans="1:4" x14ac:dyDescent="0.25">
      <c r="A4343" s="1" t="s">
        <v>178</v>
      </c>
      <c r="B4343" s="2" t="s">
        <v>179</v>
      </c>
      <c r="C4343" s="2" t="s">
        <v>179</v>
      </c>
      <c r="D4343" s="2" t="s">
        <v>179</v>
      </c>
    </row>
    <row r="4344" spans="1:4" x14ac:dyDescent="0.25">
      <c r="A4344" s="3" t="s">
        <v>180</v>
      </c>
      <c r="B4344" s="4" t="str">
        <f>IF(MAX([1]Βοηθητικό!$E$57:$J$57)-2=MAX([1]Βοηθητικό!$E$1:$J$1)-2,RIGHT('[1]ΣΤΟΙΧΕΙΑ ΕΤΟΥΣ 4'!$F$57,10),IF(MAX([1]Βοηθητικό!$E$57:$J$57)-2=MAX([1]Βοηθητικό!$E$1:$J$1)-3,RIGHT('[1]ΣΤΟΙΧΕΙΑ ΕΤΟΥΣ 3'!$F$57,10),IF(MAX([1]Βοηθητικό!$E$57:$J$57)-2=MAX([1]Βοηθητικό!$E$1:$J$1)-4,RIGHT('[1]ΣΤΟΙΧΕΙΑ ΕΤΟΥΣ 2'!$F$57,10),IF(MAX([1]Βοηθητικό!$E$57:$J$57)-2=MAX([1]Βοηθητικό!$E$1:$J$1)-5,RIGHT('[1]ΣΤΟΙΧΕΙΑ ΕΤΟΥΣ 1'!$F$57,10),""))))</f>
        <v>31/12/2017</v>
      </c>
      <c r="C4344" s="17" t="str">
        <f>IF(MAX([1]Βοηθητικό!$E$57:$J$57)-1=MAX([1]Βοηθητικό!$E$1:$J$1)-1,RIGHT('[1]ΣΤΟΙΧΕΙΑ ΕΤΟΥΣ 5'!$F$57,10),IF(MAX([1]Βοηθητικό!$E$57:$J$57)-1=MAX([1]Βοηθητικό!$E$1:$J$1)-2,RIGHT('[1]ΣΤΟΙΧΕΙΑ ΕΤΟΥΣ 4'!$F$57,10),IF(MAX([1]Βοηθητικό!$E$57:$J$57)-1=MAX([1]Βοηθητικό!$E$1:$J$1)-3,RIGHT('[1]ΣΤΟΙΧΕΙΑ ΕΤΟΥΣ 3'!$F$57,10),IF(MAX([1]Βοηθητικό!$E$57:$J$57)-1=MAX([1]Βοηθητικό!$E$1:$J$1)-4,RIGHT('[1]ΣΤΟΙΧΕΙΑ ΕΤΟΥΣ 2'!$F$57,10),IF(MAX([1]Βοηθητικό!$E$57:$J$57)-1=MAX([1]Βοηθητικό!$E$1:$J$1)-5,RIGHT('[1]ΣΤΟΙΧΕΙΑ ΕΤΟΥΣ 1'!$F$57,10),"")))))</f>
        <v>31/12/2018</v>
      </c>
      <c r="D4344" s="5" t="str">
        <f>IF(MAX([1]Βοηθητικό!$E$57:$J$57)=MAX([1]Βοηθητικό!$E$1:$J$1),RIGHT('[1]ΣΤΟΙΧΕΙΑ ΕΤΟΥΣ 6'!$F$57,10),IF(MAX([1]Βοηθητικό!$E$57:$J$57)=MAX([1]Βοηθητικό!$E$1:$J$1)-1,RIGHT('[1]ΣΤΟΙΧΕΙΑ ΕΤΟΥΣ 5'!$F$57,10),IF(MAX([1]Βοηθητικό!$E$57:$J$57)=MAX([1]Βοηθητικό!$E$1:$J$1)-2,RIGHT('[1]ΣΤΟΙΧΕΙΑ ΕΤΟΥΣ 4'!$F$57,10),IF(MAX([1]Βοηθητικό!$E$57:$J$57)=MAX([1]Βοηθητικό!$E$1:$J$1)-3,RIGHT('[1]ΣΤΟΙΧΕΙΑ ΕΤΟΥΣ 3'!$F$57,10),IF(MAX([1]Βοηθητικό!$E$57:$J$57)=MAX([1]Βοηθητικό!$E$1:$J$1)-4,RIGHT('[1]ΣΤΟΙΧΕΙΑ ΕΤΟΥΣ 2'!$F$57,10),IF(MAX([1]Βοηθητικό!$E$57:$J$57)=MAX([1]Βοηθητικό!$E$1:$J$1)-5,RIGHT('[1]ΣΤΟΙΧΕΙΑ ΕΤΟΥΣ 1'!$F$57,10),""))))))</f>
        <v>31/12/2019</v>
      </c>
    </row>
    <row r="4345" spans="1:4" x14ac:dyDescent="0.25">
      <c r="A4345" s="1" t="s">
        <v>6</v>
      </c>
      <c r="B4345" s="6">
        <f>IF(MAX([1]Βοηθητικό!$E$57:$J$57)-2=MAX([1]Βοηθητικό!$E$1:$J$1)-2,'[1]ΣΤΟΙΧΕΙΑ ΕΤΟΥΣ 4'!$G$57,IF(MAX([1]Βοηθητικό!$E$57:$J$57)-2=MAX([1]Βοηθητικό!$E$1:$J$1)-3,'[1]ΣΤΟΙΧΕΙΑ ΕΤΟΥΣ 3'!$G$57,IF(MAX([1]Βοηθητικό!$E$57:$J$57)-2=MAX([1]Βοηθητικό!$E$1:$J$1)-4,'[1]ΣΤΟΙΧΕΙΑ ΕΤΟΥΣ 2'!$G$57,IF(MAX([1]Βοηθητικό!$E$57:$J$57)-2=MAX([1]Βοηθητικό!$E$1:$J$1)-5,'[1]ΣΤΟΙΧΕΙΑ ΕΤΟΥΣ 1'!$G$57,""))))</f>
        <v>3860558</v>
      </c>
      <c r="C4345" s="6">
        <f>IF(MAX([1]Βοηθητικό!$E$57:$J$57)-1=MAX([1]Βοηθητικό!$E$1:$J$1)-1,'[1]ΣΤΟΙΧΕΙΑ ΕΤΟΥΣ 5'!$G$57,IF(MAX([1]Βοηθητικό!$E$57:$J$57)-1=MAX([1]Βοηθητικό!$E$1:$J$1)-2,'[1]ΣΤΟΙΧΕΙΑ ΕΤΟΥΣ 4'!$G$57,IF(MAX([1]Βοηθητικό!$E$57:$J$57)-1=MAX([1]Βοηθητικό!$E$1:$J$1)-3,'[1]ΣΤΟΙΧΕΙΑ ΕΤΟΥΣ 3'!$G$57,IF(MAX([1]Βοηθητικό!$E$57:$J$57)-1=MAX([1]Βοηθητικό!$E$1:$J$1)-4,'[1]ΣΤΟΙΧΕΙΑ ΕΤΟΥΣ 2'!$G$57,IF(MAX([1]Βοηθητικό!$E$57:$J$57)-1=MAX([1]Βοηθητικό!$E$1:$J$1)-5,'[1]ΣΤΟΙΧΕΙΑ ΕΤΟΥΣ 1'!$G$57,"")))))</f>
        <v>3876192</v>
      </c>
      <c r="D4345" s="7">
        <f>IF(MAX([1]Βοηθητικό!$E$57:$J$57)=MAX([1]Βοηθητικό!$E$1:$J$1),'[1]ΣΤΟΙΧΕΙΑ ΕΤΟΥΣ 6'!$G$57,IF(MAX([1]Βοηθητικό!$E$57:$J$57)=MAX([1]Βοηθητικό!$E$1:$J$1)-1,'[1]ΣΤΟΙΧΕΙΑ ΕΤΟΥΣ 5'!$G$57,IF(MAX([1]Βοηθητικό!$E$57:$J$57)=MAX([1]Βοηθητικό!$E$1:$J$1)-2,'[1]ΣΤΟΙΧΕΙΑ ΕΤΟΥΣ 4'!$G$57,IF(MAX([1]Βοηθητικό!$E$57:$J$57)=MAX([1]Βοηθητικό!$E$1:$J$1)-3,'[1]ΣΤΟΙΧΕΙΑ ΕΤΟΥΣ 3'!$G$57,IF(MAX([1]Βοηθητικό!$E$57:$J$57)=MAX([1]Βοηθητικό!$E$1:$J$1)-4,'[1]ΣΤΟΙΧΕΙΑ ΕΤΟΥΣ 2'!$G$57,IF(MAX([1]Βοηθητικό!$E$57:$J$57)=MAX([1]Βοηθητικό!$E$1:$J$1)-5,'[1]ΣΤΟΙΧΕΙΑ ΕΤΟΥΣ 1'!$G$57,""))))))</f>
        <v>3884724</v>
      </c>
    </row>
    <row r="4346" spans="1:4" x14ac:dyDescent="0.25">
      <c r="A4346" s="1" t="s">
        <v>7</v>
      </c>
      <c r="B4346" s="6">
        <f>IF(MAX([1]Βοηθητικό!$E$57:$J$57)-2=MAX([1]Βοηθητικό!$E$1:$J$1)-2,'[1]ΣΤΟΙΧΕΙΑ ΕΤΟΥΣ 4'!$H$57,IF(MAX([1]Βοηθητικό!$E$57:$J$57)-2=MAX([1]Βοηθητικό!$E$1:$J$1)-3,'[1]ΣΤΟΙΧΕΙΑ ΕΤΟΥΣ 3'!$H$57,IF(MAX([1]Βοηθητικό!$E$57:$J$57)-2=MAX([1]Βοηθητικό!$E$1:$J$1)-4,'[1]ΣΤΟΙΧΕΙΑ ΕΤΟΥΣ 2'!$H$57,IF(MAX([1]Βοηθητικό!$E$57:$J$57)-2=MAX([1]Βοηθητικό!$E$1:$J$1)-5,'[1]ΣΤΟΙΧΕΙΑ ΕΤΟΥΣ 1'!$H$57,""))))</f>
        <v>0</v>
      </c>
      <c r="C4346" s="6">
        <f>IF(MAX([1]Βοηθητικό!$E$57:$J$57)-1=MAX([1]Βοηθητικό!$E$1:$J$1)-1,'[1]ΣΤΟΙΧΕΙΑ ΕΤΟΥΣ 5'!$H$57,IF(MAX([1]Βοηθητικό!$E$57:$J$57)-1=MAX([1]Βοηθητικό!$E$1:$J$1)-2,'[1]ΣΤΟΙΧΕΙΑ ΕΤΟΥΣ 4'!$H$57,IF(MAX([1]Βοηθητικό!$E$57:$J$57)-1=MAX([1]Βοηθητικό!$E$1:$J$1)-3,'[1]ΣΤΟΙΧΕΙΑ ΕΤΟΥΣ 3'!$H$57,IF(MAX([1]Βοηθητικό!$E$57:$J$57)-1=MAX([1]Βοηθητικό!$E$1:$J$1)-4,'[1]ΣΤΟΙΧΕΙΑ ΕΤΟΥΣ 2'!$H$57,IF(MAX([1]Βοηθητικό!$E$57:$J$57)-1=MAX([1]Βοηθητικό!$E$1:$J$1)-5,'[1]ΣΤΟΙΧΕΙΑ ΕΤΟΥΣ 1'!$H$57,"")))))</f>
        <v>0</v>
      </c>
      <c r="D4346" s="7">
        <f>IF(MAX([1]Βοηθητικό!$E$57:$J$57)=MAX([1]Βοηθητικό!$E$1:$J$1),'[1]ΣΤΟΙΧΕΙΑ ΕΤΟΥΣ 6'!$H$57,IF(MAX([1]Βοηθητικό!$E$57:$J$57)=MAX([1]Βοηθητικό!$E$1:$J$1)-1,'[1]ΣΤΟΙΧΕΙΑ ΕΤΟΥΣ 5'!$H$57,IF(MAX([1]Βοηθητικό!$E$57:$J$57)=MAX([1]Βοηθητικό!$E$1:$J$1)-2,'[1]ΣΤΟΙΧΕΙΑ ΕΤΟΥΣ 4'!$H$57,IF(MAX([1]Βοηθητικό!$E$57:$J$57)=MAX([1]Βοηθητικό!$E$1:$J$1)-3,'[1]ΣΤΟΙΧΕΙΑ ΕΤΟΥΣ 3'!$H$57,IF(MAX([1]Βοηθητικό!$E$57:$J$57)=MAX([1]Βοηθητικό!$E$1:$J$1)-4,'[1]ΣΤΟΙΧΕΙΑ ΕΤΟΥΣ 2'!$H$57,IF(MAX([1]Βοηθητικό!$E$57:$J$57)=MAX([1]Βοηθητικό!$E$1:$J$1)-5,'[1]ΣΤΟΙΧΕΙΑ ΕΤΟΥΣ 1'!$H$57,""))))))</f>
        <v>0</v>
      </c>
    </row>
    <row r="4347" spans="1:4" x14ac:dyDescent="0.25">
      <c r="A4347" s="1" t="s">
        <v>8</v>
      </c>
      <c r="B4347" s="6">
        <f>IF(MAX([1]Βοηθητικό!$E$57:$J$57)-2=MAX([1]Βοηθητικό!$E$1:$J$1)-2,'[1]ΣΤΟΙΧΕΙΑ ΕΤΟΥΣ 4'!$I$57,IF(MAX([1]Βοηθητικό!$E$57:$J$57)-2=MAX([1]Βοηθητικό!$E$1:$J$1)-3,'[1]ΣΤΟΙΧΕΙΑ ΕΤΟΥΣ 3'!$I$57,IF(MAX([1]Βοηθητικό!$E$57:$J$57)-2=MAX([1]Βοηθητικό!$E$1:$J$1)-4,'[1]ΣΤΟΙΧΕΙΑ ΕΤΟΥΣ 2'!$I$57,IF(MAX([1]Βοηθητικό!$E$57:$J$57)-2=MAX([1]Βοηθητικό!$E$1:$J$1)-5,'[1]ΣΤΟΙΧΕΙΑ ΕΤΟΥΣ 1'!$I$57,""))))</f>
        <v>5014041</v>
      </c>
      <c r="C4347" s="6">
        <f>IF(MAX([1]Βοηθητικό!$E$57:$J$57)-1=MAX([1]Βοηθητικό!$E$1:$J$1)-1,'[1]ΣΤΟΙΧΕΙΑ ΕΤΟΥΣ 5'!$I$57,IF(MAX([1]Βοηθητικό!$E$57:$J$57)-1=MAX([1]Βοηθητικό!$E$1:$J$1)-2,'[1]ΣΤΟΙΧΕΙΑ ΕΤΟΥΣ 4'!$I$57,IF(MAX([1]Βοηθητικό!$E$57:$J$57)-1=MAX([1]Βοηθητικό!$E$1:$J$1)-3,'[1]ΣΤΟΙΧΕΙΑ ΕΤΟΥΣ 3'!$I$57,IF(MAX([1]Βοηθητικό!$E$57:$J$57)-1=MAX([1]Βοηθητικό!$E$1:$J$1)-4,'[1]ΣΤΟΙΧΕΙΑ ΕΤΟΥΣ 2'!$I$57,IF(MAX([1]Βοηθητικό!$E$57:$J$57)-1=MAX([1]Βοηθητικό!$E$1:$J$1)-5,'[1]ΣΤΟΙΧΕΙΑ ΕΤΟΥΣ 1'!$I$57,"")))))</f>
        <v>5027560</v>
      </c>
      <c r="D4347" s="7">
        <f>IF(MAX([1]Βοηθητικό!$E$57:$J$57)=MAX([1]Βοηθητικό!$E$1:$J$1),'[1]ΣΤΟΙΧΕΙΑ ΕΤΟΥΣ 6'!$I$57,IF(MAX([1]Βοηθητικό!$E$57:$J$57)=MAX([1]Βοηθητικό!$E$1:$J$1)-1,'[1]ΣΤΟΙΧΕΙΑ ΕΤΟΥΣ 5'!$I$57,IF(MAX([1]Βοηθητικό!$E$57:$J$57)=MAX([1]Βοηθητικό!$E$1:$J$1)-2,'[1]ΣΤΟΙΧΕΙΑ ΕΤΟΥΣ 4'!$I$57,IF(MAX([1]Βοηθητικό!$E$57:$J$57)=MAX([1]Βοηθητικό!$E$1:$J$1)-3,'[1]ΣΤΟΙΧΕΙΑ ΕΤΟΥΣ 3'!$I$57,IF(MAX([1]Βοηθητικό!$E$57:$J$57)=MAX([1]Βοηθητικό!$E$1:$J$1)-4,'[1]ΣΤΟΙΧΕΙΑ ΕΤΟΥΣ 2'!$I$57,IF(MAX([1]Βοηθητικό!$E$57:$J$57)=MAX([1]Βοηθητικό!$E$1:$J$1)-5,'[1]ΣΤΟΙΧΕΙΑ ΕΤΟΥΣ 1'!$I$57,""))))))</f>
        <v>5035244</v>
      </c>
    </row>
    <row r="4348" spans="1:4" x14ac:dyDescent="0.25">
      <c r="A4348" s="1" t="s">
        <v>57</v>
      </c>
      <c r="B4348" s="6">
        <f>IF(MAX([1]Βοηθητικό!$E$57:$J$57)-2=MAX([1]Βοηθητικό!$E$1:$J$1)-2,'[1]ΣΤΟΙΧΕΙΑ ΕΤΟΥΣ 4'!$BF$57,IF(MAX([1]Βοηθητικό!$E$57:$J$57)-2=MAX([1]Βοηθητικό!$E$1:$J$1)-3,'[1]ΣΤΟΙΧΕΙΑ ΕΤΟΥΣ 3'!$BF$57,IF(MAX([1]Βοηθητικό!$E$57:$J$57)-2=MAX([1]Βοηθητικό!$E$1:$J$1)-4,'[1]ΣΤΟΙΧΕΙΑ ΕΤΟΥΣ 2'!$BF$57,IF(MAX([1]Βοηθητικό!$E$57:$J$57)-2=MAX([1]Βοηθητικό!$E$1:$J$1)-5,'[1]ΣΤΟΙΧΕΙΑ ΕΤΟΥΣ 1'!$BF$57,""))))</f>
        <v>0</v>
      </c>
      <c r="C4348" s="6">
        <f>IF(MAX([1]Βοηθητικό!$E$57:$J$57)-1=MAX([1]Βοηθητικό!$E$1:$J$1)-1,'[1]ΣΤΟΙΧΕΙΑ ΕΤΟΥΣ 5'!$BF$57,IF(MAX([1]Βοηθητικό!$E$57:$J$57)-1=MAX([1]Βοηθητικό!$E$1:$J$1)-2,'[1]ΣΤΟΙΧΕΙΑ ΕΤΟΥΣ 4'!$BF$57,IF(MAX([1]Βοηθητικό!$E$57:$J$57)-1=MAX([1]Βοηθητικό!$E$1:$J$1)-3,'[1]ΣΤΟΙΧΕΙΑ ΕΤΟΥΣ 3'!$BF$57,IF(MAX([1]Βοηθητικό!$E$57:$J$57)-1=MAX([1]Βοηθητικό!$E$1:$J$1)-4,'[1]ΣΤΟΙΧΕΙΑ ΕΤΟΥΣ 2'!$BF$57,IF(MAX([1]Βοηθητικό!$E$57:$J$57)-1=MAX([1]Βοηθητικό!$E$1:$J$1)-5,'[1]ΣΤΟΙΧΕΙΑ ΕΤΟΥΣ 1'!$BF$57,"")))))</f>
        <v>0</v>
      </c>
      <c r="D4348" s="7">
        <f>IF(MAX([1]Βοηθητικό!$E$57:$J$57)=MAX([1]Βοηθητικό!$E$1:$J$1),'[1]ΣΤΟΙΧΕΙΑ ΕΤΟΥΣ 6'!$BF$57,IF(MAX([1]Βοηθητικό!$E$57:$J$57)=MAX([1]Βοηθητικό!$E$1:$J$1)-1,'[1]ΣΤΟΙΧΕΙΑ ΕΤΟΥΣ 5'!$BF$57,IF(MAX([1]Βοηθητικό!$E$57:$J$57)=MAX([1]Βοηθητικό!$E$1:$J$1)-2,'[1]ΣΤΟΙΧΕΙΑ ΕΤΟΥΣ 4'!$BF$57,IF(MAX([1]Βοηθητικό!$E$57:$J$57)=MAX([1]Βοηθητικό!$E$1:$J$1)-3,'[1]ΣΤΟΙΧΕΙΑ ΕΤΟΥΣ 3'!$BF$57,IF(MAX([1]Βοηθητικό!$E$57:$J$57)=MAX([1]Βοηθητικό!$E$1:$J$1)-4,'[1]ΣΤΟΙΧΕΙΑ ΕΤΟΥΣ 2'!$BF$57,IF(MAX([1]Βοηθητικό!$E$57:$J$57)=MAX([1]Βοηθητικό!$E$1:$J$1)-5,'[1]ΣΤΟΙΧΕΙΑ ΕΤΟΥΣ 1'!$BF$57,""))))))</f>
        <v>0</v>
      </c>
    </row>
    <row r="4349" spans="1:4" x14ac:dyDescent="0.25">
      <c r="A4349" s="1" t="s">
        <v>9</v>
      </c>
      <c r="B4349" s="6">
        <f>IF(MAX([1]Βοηθητικό!$E$57:$J$57)-2=MAX([1]Βοηθητικό!$E$1:$J$1)-2,'[1]ΣΤΟΙΧΕΙΑ ΕΤΟΥΣ 4'!$J$57,IF(MAX([1]Βοηθητικό!$E$57:$J$57)-2=MAX([1]Βοηθητικό!$E$1:$J$1)-3,'[1]ΣΤΟΙΧΕΙΑ ΕΤΟΥΣ 3'!$J$57,IF(MAX([1]Βοηθητικό!$E$57:$J$57)-2=MAX([1]Βοηθητικό!$E$1:$J$1)-4,'[1]ΣΤΟΙΧΕΙΑ ΕΤΟΥΣ 2'!$J$57,IF(MAX([1]Βοηθητικό!$E$57:$J$57)-2=MAX([1]Βοηθητικό!$E$1:$J$1)-5,'[1]ΣΤΟΙΧΕΙΑ ΕΤΟΥΣ 1'!$J$57,""))))</f>
        <v>617689</v>
      </c>
      <c r="C4349" s="6">
        <f>IF(MAX([1]Βοηθητικό!$E$57:$J$57)-1=MAX([1]Βοηθητικό!$E$1:$J$1)-1,'[1]ΣΤΟΙΧΕΙΑ ΕΤΟΥΣ 5'!$J$57,IF(MAX([1]Βοηθητικό!$E$57:$J$57)-1=MAX([1]Βοηθητικό!$E$1:$J$1)-2,'[1]ΣΤΟΙΧΕΙΑ ΕΤΟΥΣ 4'!$J$57,IF(MAX([1]Βοηθητικό!$E$57:$J$57)-1=MAX([1]Βοηθητικό!$E$1:$J$1)-3,'[1]ΣΤΟΙΧΕΙΑ ΕΤΟΥΣ 3'!$J$57,IF(MAX([1]Βοηθητικό!$E$57:$J$57)-1=MAX([1]Βοηθητικό!$E$1:$J$1)-4,'[1]ΣΤΟΙΧΕΙΑ ΕΤΟΥΣ 2'!$J$57,IF(MAX([1]Βοηθητικό!$E$57:$J$57)-1=MAX([1]Βοηθητικό!$E$1:$J$1)-5,'[1]ΣΤΟΙΧΕΙΑ ΕΤΟΥΣ 1'!$J$57,"")))))</f>
        <v>619804</v>
      </c>
      <c r="D4349" s="7">
        <f>IF(MAX([1]Βοηθητικό!$E$57:$J$57)=MAX([1]Βοηθητικό!$E$1:$J$1),'[1]ΣΤΟΙΧΕΙΑ ΕΤΟΥΣ 6'!$J$57,IF(MAX([1]Βοηθητικό!$E$57:$J$57)=MAX([1]Βοηθητικό!$E$1:$J$1)-1,'[1]ΣΤΟΙΧΕΙΑ ΕΤΟΥΣ 5'!$J$57,IF(MAX([1]Βοηθητικό!$E$57:$J$57)=MAX([1]Βοηθητικό!$E$1:$J$1)-2,'[1]ΣΤΟΙΧΕΙΑ ΕΤΟΥΣ 4'!$J$57,IF(MAX([1]Βοηθητικό!$E$57:$J$57)=MAX([1]Βοηθητικό!$E$1:$J$1)-3,'[1]ΣΤΟΙΧΕΙΑ ΕΤΟΥΣ 3'!$J$57,IF(MAX([1]Βοηθητικό!$E$57:$J$57)=MAX([1]Βοηθητικό!$E$1:$J$1)-4,'[1]ΣΤΟΙΧΕΙΑ ΕΤΟΥΣ 2'!$J$57,IF(MAX([1]Βοηθητικό!$E$57:$J$57)=MAX([1]Βοηθητικό!$E$1:$J$1)-5,'[1]ΣΤΟΙΧΕΙΑ ΕΤΟΥΣ 1'!$J$57,""))))))</f>
        <v>620652</v>
      </c>
    </row>
    <row r="4350" spans="1:4" x14ac:dyDescent="0.25">
      <c r="A4350" s="1" t="s">
        <v>181</v>
      </c>
      <c r="B4350" s="6">
        <f>IF(MAX([1]Βοηθητικό!$E$57:$J$57)-2=MAX([1]Βοηθητικό!$E$1:$J$1)-2,'[1]ΣΤΟΙΧΕΙΑ ΕΤΟΥΣ 4'!$M$57,IF(MAX([1]Βοηθητικό!$E$57:$J$57)-2=MAX([1]Βοηθητικό!$E$1:$J$1)-3,'[1]ΣΤΟΙΧΕΙΑ ΕΤΟΥΣ 3'!$M$57,IF(MAX([1]Βοηθητικό!$E$57:$J$57)-2=MAX([1]Βοηθητικό!$E$1:$J$1)-4,'[1]ΣΤΟΙΧΕΙΑ ΕΤΟΥΣ 2'!$M$57,IF(MAX([1]Βοηθητικό!$E$57:$J$57)-2=MAX([1]Βοηθητικό!$E$1:$J$1)-5,'[1]ΣΤΟΙΧΕΙΑ ΕΤΟΥΣ 1'!$M$57,""))))</f>
        <v>1774861</v>
      </c>
      <c r="C4350" s="6">
        <f>IF(MAX([1]Βοηθητικό!$E$57:$J$57)-1=MAX([1]Βοηθητικό!$E$1:$J$1)-1,'[1]ΣΤΟΙΧΕΙΑ ΕΤΟΥΣ 5'!$M$57,IF(MAX([1]Βοηθητικό!$E$57:$J$57)-1=MAX([1]Βοηθητικό!$E$1:$J$1)-2,'[1]ΣΤΟΙΧΕΙΑ ΕΤΟΥΣ 4'!$M$57,IF(MAX([1]Βοηθητικό!$E$57:$J$57)-1=MAX([1]Βοηθητικό!$E$1:$J$1)-3,'[1]ΣΤΟΙΧΕΙΑ ΕΤΟΥΣ 3'!$M$57,IF(MAX([1]Βοηθητικό!$E$57:$J$57)-1=MAX([1]Βοηθητικό!$E$1:$J$1)-4,'[1]ΣΤΟΙΧΕΙΑ ΕΤΟΥΣ 2'!$M$57,IF(MAX([1]Βοηθητικό!$E$57:$J$57)-1=MAX([1]Βοηθητικό!$E$1:$J$1)-5,'[1]ΣΤΟΙΧΕΙΑ ΕΤΟΥΣ 1'!$M$57,"")))))</f>
        <v>1774861</v>
      </c>
      <c r="D4350" s="7">
        <f>IF(MAX([1]Βοηθητικό!$E$57:$J$57)=MAX([1]Βοηθητικό!$E$1:$J$1),'[1]ΣΤΟΙΧΕΙΑ ΕΤΟΥΣ 6'!$M$57,IF(MAX([1]Βοηθητικό!$E$57:$J$57)=MAX([1]Βοηθητικό!$E$1:$J$1)-1,'[1]ΣΤΟΙΧΕΙΑ ΕΤΟΥΣ 5'!$M$57,IF(MAX([1]Βοηθητικό!$E$57:$J$57)=MAX([1]Βοηθητικό!$E$1:$J$1)-2,'[1]ΣΤΟΙΧΕΙΑ ΕΤΟΥΣ 4'!$M$57,IF(MAX([1]Βοηθητικό!$E$57:$J$57)=MAX([1]Βοηθητικό!$E$1:$J$1)-3,'[1]ΣΤΟΙΧΕΙΑ ΕΤΟΥΣ 3'!$M$57,IF(MAX([1]Βοηθητικό!$E$57:$J$57)=MAX([1]Βοηθητικό!$E$1:$J$1)-4,'[1]ΣΤΟΙΧΕΙΑ ΕΤΟΥΣ 2'!$M$57,IF(MAX([1]Βοηθητικό!$E$57:$J$57)=MAX([1]Βοηθητικό!$E$1:$J$1)-5,'[1]ΣΤΟΙΧΕΙΑ ΕΤΟΥΣ 1'!$M$57,""))))))</f>
        <v>1774861</v>
      </c>
    </row>
    <row r="4351" spans="1:4" x14ac:dyDescent="0.25">
      <c r="A4351" s="1" t="s">
        <v>182</v>
      </c>
      <c r="B4351" s="6">
        <f>IF(MAX([1]Βοηθητικό!$E$57:$J$57)-2=MAX([1]Βοηθητικό!$E$1:$J$1)-2,'[1]ΣΤΟΙΧΕΙΑ ΕΤΟΥΣ 4'!$BN$57,IF(MAX([1]Βοηθητικό!$E$57:$J$57)-2=MAX([1]Βοηθητικό!$E$1:$J$1)-3,'[1]ΣΤΟΙΧΕΙΑ ΕΤΟΥΣ 3'!$BN$57,IF(MAX([1]Βοηθητικό!$E$57:$J$57)-2=MAX([1]Βοηθητικό!$E$1:$J$1)-4,'[1]ΣΤΟΙΧΕΙΑ ΕΤΟΥΣ 2'!$BN$57,IF(MAX([1]Βοηθητικό!$E$57:$J$57)-2=MAX([1]Βοηθητικό!$E$1:$J$1)-5,'[1]ΣΤΟΙΧΕΙΑ ΕΤΟΥΣ 1'!$BN$57,""))))</f>
        <v>1214197</v>
      </c>
      <c r="C4351" s="6">
        <f>IF(MAX([1]Βοηθητικό!$E$57:$J$57)-1=MAX([1]Βοηθητικό!$E$1:$J$1)-1,'[1]ΣΤΟΙΧΕΙΑ ΕΤΟΥΣ 5'!$BN$57,IF(MAX([1]Βοηθητικό!$E$57:$J$57)-1=MAX([1]Βοηθητικό!$E$1:$J$1)-2,'[1]ΣΤΟΙΧΕΙΑ ΕΤΟΥΣ 4'!$BN$57,IF(MAX([1]Βοηθητικό!$E$57:$J$57)-1=MAX([1]Βοηθητικό!$E$1:$J$1)-3,'[1]ΣΤΟΙΧΕΙΑ ΕΤΟΥΣ 3'!$BN$57,IF(MAX([1]Βοηθητικό!$E$57:$J$57)-1=MAX([1]Βοηθητικό!$E$1:$J$1)-4,'[1]ΣΤΟΙΧΕΙΑ ΕΤΟΥΣ 2'!$BN$57,IF(MAX([1]Βοηθητικό!$E$57:$J$57)-1=MAX([1]Βοηθητικό!$E$1:$J$1)-5,'[1]ΣΤΟΙΧΕΙΑ ΕΤΟΥΣ 1'!$BN$57,"")))))</f>
        <v>1214197</v>
      </c>
      <c r="D4351" s="7">
        <f>IF(MAX([1]Βοηθητικό!$E$57:$J$57)=MAX([1]Βοηθητικό!$E$1:$J$1),'[1]ΣΤΟΙΧΕΙΑ ΕΤΟΥΣ 6'!$BN$57,IF(MAX([1]Βοηθητικό!$E$57:$J$57)=MAX([1]Βοηθητικό!$E$1:$J$1)-1,'[1]ΣΤΟΙΧΕΙΑ ΕΤΟΥΣ 5'!$BN$57,IF(MAX([1]Βοηθητικό!$E$57:$J$57)=MAX([1]Βοηθητικό!$E$1:$J$1)-2,'[1]ΣΤΟΙΧΕΙΑ ΕΤΟΥΣ 4'!$BN$57,IF(MAX([1]Βοηθητικό!$E$57:$J$57)=MAX([1]Βοηθητικό!$E$1:$J$1)-3,'[1]ΣΤΟΙΧΕΙΑ ΕΤΟΥΣ 3'!$BN$57,IF(MAX([1]Βοηθητικό!$E$57:$J$57)=MAX([1]Βοηθητικό!$E$1:$J$1)-4,'[1]ΣΤΟΙΧΕΙΑ ΕΤΟΥΣ 2'!$BN$57,IF(MAX([1]Βοηθητικό!$E$57:$J$57)=MAX([1]Βοηθητικό!$E$1:$J$1)-5,'[1]ΣΤΟΙΧΕΙΑ ΕΤΟΥΣ 1'!$BN$57,""))))))</f>
        <v>1214197</v>
      </c>
    </row>
    <row r="4352" spans="1:4" x14ac:dyDescent="0.25">
      <c r="A4352" s="1" t="s">
        <v>183</v>
      </c>
      <c r="B4352" s="6">
        <f>IF(MAX([1]Βοηθητικό!$E$57:$J$57)-2=MAX([1]Βοηθητικό!$E$1:$J$1)-2,'[1]ΣΤΟΙΧΕΙΑ ΕΤΟΥΣ 4'!$BG$57,IF(MAX([1]Βοηθητικό!$E$57:$J$57)-2=MAX([1]Βοηθητικό!$E$1:$J$1)-3,'[1]ΣΤΟΙΧΕΙΑ ΕΤΟΥΣ 3'!$BG$57,IF(MAX([1]Βοηθητικό!$E$57:$J$57)-2=MAX([1]Βοηθητικό!$E$1:$J$1)-4,'[1]ΣΤΟΙΧΕΙΑ ΕΤΟΥΣ 2'!$BG$57,IF(MAX([1]Βοηθητικό!$E$57:$J$57)-2=MAX([1]Βοηθητικό!$E$1:$J$1)-5,'[1]ΣΤΟΙΧΕΙΑ ΕΤΟΥΣ 1'!$BG$57,""))))</f>
        <v>0</v>
      </c>
      <c r="C4352" s="6">
        <f>IF(MAX([1]Βοηθητικό!$E$57:$J$57)-1=MAX([1]Βοηθητικό!$E$1:$J$1)-1,'[1]ΣΤΟΙΧΕΙΑ ΕΤΟΥΣ 5'!$BG$57,IF(MAX([1]Βοηθητικό!$E$57:$J$57)-1=MAX([1]Βοηθητικό!$E$1:$J$1)-2,'[1]ΣΤΟΙΧΕΙΑ ΕΤΟΥΣ 4'!$BG$57,IF(MAX([1]Βοηθητικό!$E$57:$J$57)-1=MAX([1]Βοηθητικό!$E$1:$J$1)-3,'[1]ΣΤΟΙΧΕΙΑ ΕΤΟΥΣ 3'!$BG$57,IF(MAX([1]Βοηθητικό!$E$57:$J$57)-1=MAX([1]Βοηθητικό!$E$1:$J$1)-4,'[1]ΣΤΟΙΧΕΙΑ ΕΤΟΥΣ 2'!$BG$57,IF(MAX([1]Βοηθητικό!$E$57:$J$57)-1=MAX([1]Βοηθητικό!$E$1:$J$1)-5,'[1]ΣΤΟΙΧΕΙΑ ΕΤΟΥΣ 1'!$BG$57,"")))))</f>
        <v>0</v>
      </c>
      <c r="D4352" s="7">
        <f>IF(MAX([1]Βοηθητικό!$E$57:$J$57)=MAX([1]Βοηθητικό!$E$1:$J$1),'[1]ΣΤΟΙΧΕΙΑ ΕΤΟΥΣ 6'!$BG$57,IF(MAX([1]Βοηθητικό!$E$57:$J$57)=MAX([1]Βοηθητικό!$E$1:$J$1)-1,'[1]ΣΤΟΙΧΕΙΑ ΕΤΟΥΣ 5'!$BG$57,IF(MAX([1]Βοηθητικό!$E$57:$J$57)=MAX([1]Βοηθητικό!$E$1:$J$1)-2,'[1]ΣΤΟΙΧΕΙΑ ΕΤΟΥΣ 4'!$BG$57,IF(MAX([1]Βοηθητικό!$E$57:$J$57)=MAX([1]Βοηθητικό!$E$1:$J$1)-3,'[1]ΣΤΟΙΧΕΙΑ ΕΤΟΥΣ 3'!$BG$57,IF(MAX([1]Βοηθητικό!$E$57:$J$57)=MAX([1]Βοηθητικό!$E$1:$J$1)-4,'[1]ΣΤΟΙΧΕΙΑ ΕΤΟΥΣ 2'!$BG$57,IF(MAX([1]Βοηθητικό!$E$57:$J$57)=MAX([1]Βοηθητικό!$E$1:$J$1)-5,'[1]ΣΤΟΙΧΕΙΑ ΕΤΟΥΣ 1'!$BG$57,""))))))</f>
        <v>0</v>
      </c>
    </row>
    <row r="4353" spans="1:4" x14ac:dyDescent="0.25">
      <c r="A4353" s="1" t="s">
        <v>66</v>
      </c>
      <c r="B4353" s="6">
        <f>IF(MAX([1]Βοηθητικό!$E$57:$J$57)-2=MAX([1]Βοηθητικό!$E$1:$J$1)-2,'[1]ΣΤΟΙΧΕΙΑ ΕΤΟΥΣ 4'!$BO$57,IF(MAX([1]Βοηθητικό!$E$57:$J$57)-2=MAX([1]Βοηθητικό!$E$1:$J$1)-3,'[1]ΣΤΟΙΧΕΙΑ ΕΤΟΥΣ 3'!$BO$57,IF(MAX([1]Βοηθητικό!$E$57:$J$57)-2=MAX([1]Βοηθητικό!$E$1:$J$1)-4,'[1]ΣΤΟΙΧΕΙΑ ΕΤΟΥΣ 2'!$BO$57,IF(MAX([1]Βοηθητικό!$E$57:$J$57)-2=MAX([1]Βοηθητικό!$E$1:$J$1)-5,'[1]ΣΤΟΙΧΕΙΑ ΕΤΟΥΣ 1'!$BO$57,""))))</f>
        <v>560664</v>
      </c>
      <c r="C4353" s="6">
        <f>IF(MAX([1]Βοηθητικό!$E$57:$J$57)-1=MAX([1]Βοηθητικό!$E$1:$J$1)-1,'[1]ΣΤΟΙΧΕΙΑ ΕΤΟΥΣ 5'!$BO$57,IF(MAX([1]Βοηθητικό!$E$57:$J$57)-1=MAX([1]Βοηθητικό!$E$1:$J$1)-2,'[1]ΣΤΟΙΧΕΙΑ ΕΤΟΥΣ 4'!$BO$57,IF(MAX([1]Βοηθητικό!$E$57:$J$57)-1=MAX([1]Βοηθητικό!$E$1:$J$1)-3,'[1]ΣΤΟΙΧΕΙΑ ΕΤΟΥΣ 3'!$BO$57,IF(MAX([1]Βοηθητικό!$E$57:$J$57)-1=MAX([1]Βοηθητικό!$E$1:$J$1)-4,'[1]ΣΤΟΙΧΕΙΑ ΕΤΟΥΣ 2'!$BO$57,IF(MAX([1]Βοηθητικό!$E$57:$J$57)-1=MAX([1]Βοηθητικό!$E$1:$J$1)-5,'[1]ΣΤΟΙΧΕΙΑ ΕΤΟΥΣ 1'!$BO$57,"")))))</f>
        <v>560664</v>
      </c>
      <c r="D4353" s="7">
        <f>IF(MAX([1]Βοηθητικό!$E$57:$J$57)=MAX([1]Βοηθητικό!$E$1:$J$1),'[1]ΣΤΟΙΧΕΙΑ ΕΤΟΥΣ 6'!$BO$57,IF(MAX([1]Βοηθητικό!$E$57:$J$57)=MAX([1]Βοηθητικό!$E$1:$J$1)-1,'[1]ΣΤΟΙΧΕΙΑ ΕΤΟΥΣ 5'!$BO$57,IF(MAX([1]Βοηθητικό!$E$57:$J$57)=MAX([1]Βοηθητικό!$E$1:$J$1)-2,'[1]ΣΤΟΙΧΕΙΑ ΕΤΟΥΣ 4'!$BO$57,IF(MAX([1]Βοηθητικό!$E$57:$J$57)=MAX([1]Βοηθητικό!$E$1:$J$1)-3,'[1]ΣΤΟΙΧΕΙΑ ΕΤΟΥΣ 3'!$BO$57,IF(MAX([1]Βοηθητικό!$E$57:$J$57)=MAX([1]Βοηθητικό!$E$1:$J$1)-4,'[1]ΣΤΟΙΧΕΙΑ ΕΤΟΥΣ 2'!$BO$57,IF(MAX([1]Βοηθητικό!$E$57:$J$57)=MAX([1]Βοηθητικό!$E$1:$J$1)-5,'[1]ΣΤΟΙΧΕΙΑ ΕΤΟΥΣ 1'!$BO$57,""))))))</f>
        <v>560664</v>
      </c>
    </row>
    <row r="4354" spans="1:4" x14ac:dyDescent="0.25">
      <c r="A4354" s="1" t="s">
        <v>13</v>
      </c>
      <c r="B4354" s="6">
        <f>IF(MAX([1]Βοηθητικό!$E$57:$J$57)-2=MAX([1]Βοηθητικό!$E$1:$J$1)-2,'[1]ΣΤΟΙΧΕΙΑ ΕΤΟΥΣ 4'!$N$57,IF(MAX([1]Βοηθητικό!$E$57:$J$57)-2=MAX([1]Βοηθητικό!$E$1:$J$1)-3,'[1]ΣΤΟΙΧΕΙΑ ΕΤΟΥΣ 3'!$N$57,IF(MAX([1]Βοηθητικό!$E$57:$J$57)-2=MAX([1]Βοηθητικό!$E$1:$J$1)-4,'[1]ΣΤΟΙΧΕΙΑ ΕΤΟΥΣ 2'!$N$57,IF(MAX([1]Βοηθητικό!$E$57:$J$57)-2=MAX([1]Βοηθητικό!$E$1:$J$1)-5,'[1]ΣΤΟΙΧΕΙΑ ΕΤΟΥΣ 1'!$N$57,""))))</f>
        <v>3689</v>
      </c>
      <c r="C4354" s="6">
        <f>IF(MAX([1]Βοηθητικό!$E$57:$J$57)-1=MAX([1]Βοηθητικό!$E$1:$J$1)-1,'[1]ΣΤΟΙΧΕΙΑ ΕΤΟΥΣ 5'!$N$57,IF(MAX([1]Βοηθητικό!$E$57:$J$57)-1=MAX([1]Βοηθητικό!$E$1:$J$1)-2,'[1]ΣΤΟΙΧΕΙΑ ΕΤΟΥΣ 4'!$N$57,IF(MAX([1]Βοηθητικό!$E$57:$J$57)-1=MAX([1]Βοηθητικό!$E$1:$J$1)-3,'[1]ΣΤΟΙΧΕΙΑ ΕΤΟΥΣ 3'!$N$57,IF(MAX([1]Βοηθητικό!$E$57:$J$57)-1=MAX([1]Βοηθητικό!$E$1:$J$1)-4,'[1]ΣΤΟΙΧΕΙΑ ΕΤΟΥΣ 2'!$N$57,IF(MAX([1]Βοηθητικό!$E$57:$J$57)-1=MAX([1]Βοηθητικό!$E$1:$J$1)-5,'[1]ΣΤΟΙΧΕΙΑ ΕΤΟΥΣ 1'!$N$57,"")))))</f>
        <v>3689</v>
      </c>
      <c r="D4354" s="7">
        <f>IF(MAX([1]Βοηθητικό!$E$57:$J$57)=MAX([1]Βοηθητικό!$E$1:$J$1),'[1]ΣΤΟΙΧΕΙΑ ΕΤΟΥΣ 6'!$N$57,IF(MAX([1]Βοηθητικό!$E$57:$J$57)=MAX([1]Βοηθητικό!$E$1:$J$1)-1,'[1]ΣΤΟΙΧΕΙΑ ΕΤΟΥΣ 5'!$N$57,IF(MAX([1]Βοηθητικό!$E$57:$J$57)=MAX([1]Βοηθητικό!$E$1:$J$1)-2,'[1]ΣΤΟΙΧΕΙΑ ΕΤΟΥΣ 4'!$N$57,IF(MAX([1]Βοηθητικό!$E$57:$J$57)=MAX([1]Βοηθητικό!$E$1:$J$1)-3,'[1]ΣΤΟΙΧΕΙΑ ΕΤΟΥΣ 3'!$N$57,IF(MAX([1]Βοηθητικό!$E$57:$J$57)=MAX([1]Βοηθητικό!$E$1:$J$1)-4,'[1]ΣΤΟΙΧΕΙΑ ΕΤΟΥΣ 2'!$N$57,IF(MAX([1]Βοηθητικό!$E$57:$J$57)=MAX([1]Βοηθητικό!$E$1:$J$1)-5,'[1]ΣΤΟΙΧΕΙΑ ΕΤΟΥΣ 1'!$N$57,""))))))</f>
        <v>3689</v>
      </c>
    </row>
    <row r="4355" spans="1:4" x14ac:dyDescent="0.25">
      <c r="A4355" s="1" t="s">
        <v>14</v>
      </c>
      <c r="B4355" s="6">
        <f>IF(MAX([1]Βοηθητικό!$E$57:$J$57)-2=MAX([1]Βοηθητικό!$E$1:$J$1)-2,'[1]ΣΤΟΙΧΕΙΑ ΕΤΟΥΣ 4'!$O$57,IF(MAX([1]Βοηθητικό!$E$57:$J$57)-2=MAX([1]Βοηθητικό!$E$1:$J$1)-3,'[1]ΣΤΟΙΧΕΙΑ ΕΤΟΥΣ 3'!$O$57,IF(MAX([1]Βοηθητικό!$E$57:$J$57)-2=MAX([1]Βοηθητικό!$E$1:$J$1)-4,'[1]ΣΤΟΙΧΕΙΑ ΕΤΟΥΣ 2'!$O$57,IF(MAX([1]Βοηθητικό!$E$57:$J$57)-2=MAX([1]Βοηθητικό!$E$1:$J$1)-5,'[1]ΣΤΟΙΧΕΙΑ ΕΤΟΥΣ 1'!$O$57,""))))</f>
        <v>0</v>
      </c>
      <c r="C4355" s="6">
        <f>IF(MAX([1]Βοηθητικό!$E$57:$J$57)-1=MAX([1]Βοηθητικό!$E$1:$J$1)-1,'[1]ΣΤΟΙΧΕΙΑ ΕΤΟΥΣ 5'!$O$57,IF(MAX([1]Βοηθητικό!$E$57:$J$57)-1=MAX([1]Βοηθητικό!$E$1:$J$1)-2,'[1]ΣΤΟΙΧΕΙΑ ΕΤΟΥΣ 4'!$O$57,IF(MAX([1]Βοηθητικό!$E$57:$J$57)-1=MAX([1]Βοηθητικό!$E$1:$J$1)-3,'[1]ΣΤΟΙΧΕΙΑ ΕΤΟΥΣ 3'!$O$57,IF(MAX([1]Βοηθητικό!$E$57:$J$57)-1=MAX([1]Βοηθητικό!$E$1:$J$1)-4,'[1]ΣΤΟΙΧΕΙΑ ΕΤΟΥΣ 2'!$O$57,IF(MAX([1]Βοηθητικό!$E$57:$J$57)-1=MAX([1]Βοηθητικό!$E$1:$J$1)-5,'[1]ΣΤΟΙΧΕΙΑ ΕΤΟΥΣ 1'!$O$57,"")))))</f>
        <v>0</v>
      </c>
      <c r="D4355" s="7">
        <f>IF(MAX([1]Βοηθητικό!$E$57:$J$57)=MAX([1]Βοηθητικό!$E$1:$J$1),'[1]ΣΤΟΙΧΕΙΑ ΕΤΟΥΣ 6'!$O$57,IF(MAX([1]Βοηθητικό!$E$57:$J$57)=MAX([1]Βοηθητικό!$E$1:$J$1)-1,'[1]ΣΤΟΙΧΕΙΑ ΕΤΟΥΣ 5'!$O$57,IF(MAX([1]Βοηθητικό!$E$57:$J$57)=MAX([1]Βοηθητικό!$E$1:$J$1)-2,'[1]ΣΤΟΙΧΕΙΑ ΕΤΟΥΣ 4'!$O$57,IF(MAX([1]Βοηθητικό!$E$57:$J$57)=MAX([1]Βοηθητικό!$E$1:$J$1)-3,'[1]ΣΤΟΙΧΕΙΑ ΕΤΟΥΣ 3'!$O$57,IF(MAX([1]Βοηθητικό!$E$57:$J$57)=MAX([1]Βοηθητικό!$E$1:$J$1)-4,'[1]ΣΤΟΙΧΕΙΑ ΕΤΟΥΣ 2'!$O$57,IF(MAX([1]Βοηθητικό!$E$57:$J$57)=MAX([1]Βοηθητικό!$E$1:$J$1)-5,'[1]ΣΤΟΙΧΕΙΑ ΕΤΟΥΣ 1'!$O$57,""))))))</f>
        <v>0</v>
      </c>
    </row>
    <row r="4356" spans="1:4" x14ac:dyDescent="0.25">
      <c r="A4356" s="1" t="s">
        <v>15</v>
      </c>
      <c r="B4356" s="6">
        <f>IF(MAX([1]Βοηθητικό!$E$57:$J$57)-2=MAX([1]Βοηθητικό!$E$1:$J$1)-2,'[1]ΣΤΟΙΧΕΙΑ ΕΤΟΥΣ 4'!$P$57,IF(MAX([1]Βοηθητικό!$E$57:$J$57)-2=MAX([1]Βοηθητικό!$E$1:$J$1)-3,'[1]ΣΤΟΙΧΕΙΑ ΕΤΟΥΣ 3'!$P$57,IF(MAX([1]Βοηθητικό!$E$57:$J$57)-2=MAX([1]Βοηθητικό!$E$1:$J$1)-4,'[1]ΣΤΟΙΧΕΙΑ ΕΤΟΥΣ 2'!$P$57,IF(MAX([1]Βοηθητικό!$E$57:$J$57)-2=MAX([1]Βοηθητικό!$E$1:$J$1)-5,'[1]ΣΤΟΙΧΕΙΑ ΕΤΟΥΣ 1'!$P$57,""))))</f>
        <v>2482947</v>
      </c>
      <c r="C4356" s="6">
        <f>IF(MAX([1]Βοηθητικό!$E$57:$J$57)-1=MAX([1]Βοηθητικό!$E$1:$J$1)-1,'[1]ΣΤΟΙΧΕΙΑ ΕΤΟΥΣ 5'!$P$57,IF(MAX([1]Βοηθητικό!$E$57:$J$57)-1=MAX([1]Βοηθητικό!$E$1:$J$1)-2,'[1]ΣΤΟΙΧΕΙΑ ΕΤΟΥΣ 4'!$P$57,IF(MAX([1]Βοηθητικό!$E$57:$J$57)-1=MAX([1]Βοηθητικό!$E$1:$J$1)-3,'[1]ΣΤΟΙΧΕΙΑ ΕΤΟΥΣ 3'!$P$57,IF(MAX([1]Βοηθητικό!$E$57:$J$57)-1=MAX([1]Βοηθητικό!$E$1:$J$1)-4,'[1]ΣΤΟΙΧΕΙΑ ΕΤΟΥΣ 2'!$P$57,IF(MAX([1]Βοηθητικό!$E$57:$J$57)-1=MAX([1]Βοηθητικό!$E$1:$J$1)-5,'[1]ΣΤΟΙΧΕΙΑ ΕΤΟΥΣ 1'!$P$57,"")))))</f>
        <v>2203414</v>
      </c>
      <c r="D4356" s="7">
        <f>IF(MAX([1]Βοηθητικό!$E$57:$J$57)=MAX([1]Βοηθητικό!$E$1:$J$1),'[1]ΣΤΟΙΧΕΙΑ ΕΤΟΥΣ 6'!$P$57,IF(MAX([1]Βοηθητικό!$E$57:$J$57)=MAX([1]Βοηθητικό!$E$1:$J$1)-1,'[1]ΣΤΟΙΧΕΙΑ ΕΤΟΥΣ 5'!$P$57,IF(MAX([1]Βοηθητικό!$E$57:$J$57)=MAX([1]Βοηθητικό!$E$1:$J$1)-2,'[1]ΣΤΟΙΧΕΙΑ ΕΤΟΥΣ 4'!$P$57,IF(MAX([1]Βοηθητικό!$E$57:$J$57)=MAX([1]Βοηθητικό!$E$1:$J$1)-3,'[1]ΣΤΟΙΧΕΙΑ ΕΤΟΥΣ 3'!$P$57,IF(MAX([1]Βοηθητικό!$E$57:$J$57)=MAX([1]Βοηθητικό!$E$1:$J$1)-4,'[1]ΣΤΟΙΧΕΙΑ ΕΤΟΥΣ 2'!$P$57,IF(MAX([1]Βοηθητικό!$E$57:$J$57)=MAX([1]Βοηθητικό!$E$1:$J$1)-5,'[1]ΣΤΟΙΧΕΙΑ ΕΤΟΥΣ 1'!$P$57,""))))))</f>
        <v>2254574</v>
      </c>
    </row>
    <row r="4357" spans="1:4" x14ac:dyDescent="0.25">
      <c r="A4357" s="1" t="s">
        <v>16</v>
      </c>
      <c r="B4357" s="6">
        <f>IF(MAX([1]Βοηθητικό!$E$57:$J$57)-2=MAX([1]Βοηθητικό!$E$1:$J$1)-2,'[1]ΣΤΟΙΧΕΙΑ ΕΤΟΥΣ 4'!$Q$57,IF(MAX([1]Βοηθητικό!$E$57:$J$57)-2=MAX([1]Βοηθητικό!$E$1:$J$1)-3,'[1]ΣΤΟΙΧΕΙΑ ΕΤΟΥΣ 3'!$Q$57,IF(MAX([1]Βοηθητικό!$E$57:$J$57)-2=MAX([1]Βοηθητικό!$E$1:$J$1)-4,'[1]ΣΤΟΙΧΕΙΑ ΕΤΟΥΣ 2'!$Q$57,IF(MAX([1]Βοηθητικό!$E$57:$J$57)-2=MAX([1]Βοηθητικό!$E$1:$J$1)-5,'[1]ΣΤΟΙΧΕΙΑ ΕΤΟΥΣ 1'!$Q$57,""))))</f>
        <v>2482947</v>
      </c>
      <c r="C4357" s="6">
        <f>IF(MAX([1]Βοηθητικό!$E$57:$J$57)-1=MAX([1]Βοηθητικό!$E$1:$J$1)-1,'[1]ΣΤΟΙΧΕΙΑ ΕΤΟΥΣ 5'!$Q$57,IF(MAX([1]Βοηθητικό!$E$57:$J$57)-1=MAX([1]Βοηθητικό!$E$1:$J$1)-2,'[1]ΣΤΟΙΧΕΙΑ ΕΤΟΥΣ 4'!$Q$57,IF(MAX([1]Βοηθητικό!$E$57:$J$57)-1=MAX([1]Βοηθητικό!$E$1:$J$1)-3,'[1]ΣΤΟΙΧΕΙΑ ΕΤΟΥΣ 3'!$Q$57,IF(MAX([1]Βοηθητικό!$E$57:$J$57)-1=MAX([1]Βοηθητικό!$E$1:$J$1)-4,'[1]ΣΤΟΙΧΕΙΑ ΕΤΟΥΣ 2'!$Q$57,IF(MAX([1]Βοηθητικό!$E$57:$J$57)-1=MAX([1]Βοηθητικό!$E$1:$J$1)-5,'[1]ΣΤΟΙΧΕΙΑ ΕΤΟΥΣ 1'!$Q$57,"")))))</f>
        <v>2203414</v>
      </c>
      <c r="D4357" s="7">
        <f>IF(MAX([1]Βοηθητικό!$E$57:$J$57)=MAX([1]Βοηθητικό!$E$1:$J$1),'[1]ΣΤΟΙΧΕΙΑ ΕΤΟΥΣ 6'!$Q$57,IF(MAX([1]Βοηθητικό!$E$57:$J$57)=MAX([1]Βοηθητικό!$E$1:$J$1)-1,'[1]ΣΤΟΙΧΕΙΑ ΕΤΟΥΣ 5'!$Q$57,IF(MAX([1]Βοηθητικό!$E$57:$J$57)=MAX([1]Βοηθητικό!$E$1:$J$1)-2,'[1]ΣΤΟΙΧΕΙΑ ΕΤΟΥΣ 4'!$Q$57,IF(MAX([1]Βοηθητικό!$E$57:$J$57)=MAX([1]Βοηθητικό!$E$1:$J$1)-3,'[1]ΣΤΟΙΧΕΙΑ ΕΤΟΥΣ 3'!$Q$57,IF(MAX([1]Βοηθητικό!$E$57:$J$57)=MAX([1]Βοηθητικό!$E$1:$J$1)-4,'[1]ΣΤΟΙΧΕΙΑ ΕΤΟΥΣ 2'!$Q$57,IF(MAX([1]Βοηθητικό!$E$57:$J$57)=MAX([1]Βοηθητικό!$E$1:$J$1)-5,'[1]ΣΤΟΙΧΕΙΑ ΕΤΟΥΣ 1'!$Q$57,""))))))</f>
        <v>2254574</v>
      </c>
    </row>
    <row r="4358" spans="1:4" x14ac:dyDescent="0.25">
      <c r="A4358" s="1" t="s">
        <v>184</v>
      </c>
      <c r="B4358" s="6">
        <f>IF(MAX([1]Βοηθητικό!$E$57:$J$57)-2=MAX([1]Βοηθητικό!$E$1:$J$1)-2,'[1]ΣΤΟΙΧΕΙΑ ΕΤΟΥΣ 4'!$R$57,IF(MAX([1]Βοηθητικό!$E$57:$J$57)-2=MAX([1]Βοηθητικό!$E$1:$J$1)-3,'[1]ΣΤΟΙΧΕΙΑ ΕΤΟΥΣ 3'!$R$57,IF(MAX([1]Βοηθητικό!$E$57:$J$57)-2=MAX([1]Βοηθητικό!$E$1:$J$1)-4,'[1]ΣΤΟΙΧΕΙΑ ΕΤΟΥΣ 2'!$R$57,IF(MAX([1]Βοηθητικό!$E$57:$J$57)-2=MAX([1]Βοηθητικό!$E$1:$J$1)-5,'[1]ΣΤΟΙΧΕΙΑ ΕΤΟΥΣ 1'!$R$57,""))))</f>
        <v>0</v>
      </c>
      <c r="C4358" s="6">
        <f>IF(MAX([1]Βοηθητικό!$E$57:$J$57)-1=MAX([1]Βοηθητικό!$E$1:$J$1)-1,'[1]ΣΤΟΙΧΕΙΑ ΕΤΟΥΣ 5'!$R$57,IF(MAX([1]Βοηθητικό!$E$57:$J$57)-1=MAX([1]Βοηθητικό!$E$1:$J$1)-2,'[1]ΣΤΟΙΧΕΙΑ ΕΤΟΥΣ 4'!$R$57,IF(MAX([1]Βοηθητικό!$E$57:$J$57)-1=MAX([1]Βοηθητικό!$E$1:$J$1)-3,'[1]ΣΤΟΙΧΕΙΑ ΕΤΟΥΣ 3'!$R$57,IF(MAX([1]Βοηθητικό!$E$57:$J$57)-1=MAX([1]Βοηθητικό!$E$1:$J$1)-4,'[1]ΣΤΟΙΧΕΙΑ ΕΤΟΥΣ 2'!$R$57,IF(MAX([1]Βοηθητικό!$E$57:$J$57)-1=MAX([1]Βοηθητικό!$E$1:$J$1)-5,'[1]ΣΤΟΙΧΕΙΑ ΕΤΟΥΣ 1'!$R$57,"")))))</f>
        <v>0</v>
      </c>
      <c r="D4358" s="7">
        <f>IF(MAX([1]Βοηθητικό!$E$57:$J$57)=MAX([1]Βοηθητικό!$E$1:$J$1),'[1]ΣΤΟΙΧΕΙΑ ΕΤΟΥΣ 6'!$R$57,IF(MAX([1]Βοηθητικό!$E$57:$J$57)=MAX([1]Βοηθητικό!$E$1:$J$1)-1,'[1]ΣΤΟΙΧΕΙΑ ΕΤΟΥΣ 5'!$R$57,IF(MAX([1]Βοηθητικό!$E$57:$J$57)=MAX([1]Βοηθητικό!$E$1:$J$1)-2,'[1]ΣΤΟΙΧΕΙΑ ΕΤΟΥΣ 4'!$R$57,IF(MAX([1]Βοηθητικό!$E$57:$J$57)=MAX([1]Βοηθητικό!$E$1:$J$1)-3,'[1]ΣΤΟΙΧΕΙΑ ΕΤΟΥΣ 3'!$R$57,IF(MAX([1]Βοηθητικό!$E$57:$J$57)=MAX([1]Βοηθητικό!$E$1:$J$1)-4,'[1]ΣΤΟΙΧΕΙΑ ΕΤΟΥΣ 2'!$R$57,IF(MAX([1]Βοηθητικό!$E$57:$J$57)=MAX([1]Βοηθητικό!$E$1:$J$1)-5,'[1]ΣΤΟΙΧΕΙΑ ΕΤΟΥΣ 1'!$R$57,""))))))</f>
        <v>0</v>
      </c>
    </row>
    <row r="4359" spans="1:4" x14ac:dyDescent="0.25">
      <c r="A4359" s="1" t="s">
        <v>18</v>
      </c>
      <c r="B4359" s="6">
        <f>IF(MAX([1]Βοηθητικό!$E$57:$J$57)-2=MAX([1]Βοηθητικό!$E$1:$J$1)-2,'[1]ΣΤΟΙΧΕΙΑ ΕΤΟΥΣ 4'!$S$57,IF(MAX([1]Βοηθητικό!$E$57:$J$57)-2=MAX([1]Βοηθητικό!$E$1:$J$1)-3,'[1]ΣΤΟΙΧΕΙΑ ΕΤΟΥΣ 3'!$S$57,IF(MAX([1]Βοηθητικό!$E$57:$J$57)-2=MAX([1]Βοηθητικό!$E$1:$J$1)-4,'[1]ΣΤΟΙΧΕΙΑ ΕΤΟΥΣ 2'!$S$57,IF(MAX([1]Βοηθητικό!$E$57:$J$57)-2=MAX([1]Βοηθητικό!$E$1:$J$1)-5,'[1]ΣΤΟΙΧΕΙΑ ΕΤΟΥΣ 1'!$S$57,""))))</f>
        <v>0</v>
      </c>
      <c r="C4359" s="6">
        <f>IF(MAX([1]Βοηθητικό!$E$57:$J$57)-1=MAX([1]Βοηθητικό!$E$1:$J$1)-1,'[1]ΣΤΟΙΧΕΙΑ ΕΤΟΥΣ 5'!$S$57,IF(MAX([1]Βοηθητικό!$E$57:$J$57)-1=MAX([1]Βοηθητικό!$E$1:$J$1)-2,'[1]ΣΤΟΙΧΕΙΑ ΕΤΟΥΣ 4'!$S$57,IF(MAX([1]Βοηθητικό!$E$57:$J$57)-1=MAX([1]Βοηθητικό!$E$1:$J$1)-3,'[1]ΣΤΟΙΧΕΙΑ ΕΤΟΥΣ 3'!$S$57,IF(MAX([1]Βοηθητικό!$E$57:$J$57)-1=MAX([1]Βοηθητικό!$E$1:$J$1)-4,'[1]ΣΤΟΙΧΕΙΑ ΕΤΟΥΣ 2'!$S$57,IF(MAX([1]Βοηθητικό!$E$57:$J$57)-1=MAX([1]Βοηθητικό!$E$1:$J$1)-5,'[1]ΣΤΟΙΧΕΙΑ ΕΤΟΥΣ 1'!$S$57,"")))))</f>
        <v>0</v>
      </c>
      <c r="D4359" s="7">
        <f>IF(MAX([1]Βοηθητικό!$E$57:$J$57)=MAX([1]Βοηθητικό!$E$1:$J$1),'[1]ΣΤΟΙΧΕΙΑ ΕΤΟΥΣ 6'!$S$57,IF(MAX([1]Βοηθητικό!$E$57:$J$57)=MAX([1]Βοηθητικό!$E$1:$J$1)-1,'[1]ΣΤΟΙΧΕΙΑ ΕΤΟΥΣ 5'!$S$57,IF(MAX([1]Βοηθητικό!$E$57:$J$57)=MAX([1]Βοηθητικό!$E$1:$J$1)-2,'[1]ΣΤΟΙΧΕΙΑ ΕΤΟΥΣ 4'!$S$57,IF(MAX([1]Βοηθητικό!$E$57:$J$57)=MAX([1]Βοηθητικό!$E$1:$J$1)-3,'[1]ΣΤΟΙΧΕΙΑ ΕΤΟΥΣ 3'!$S$57,IF(MAX([1]Βοηθητικό!$E$57:$J$57)=MAX([1]Βοηθητικό!$E$1:$J$1)-4,'[1]ΣΤΟΙΧΕΙΑ ΕΤΟΥΣ 2'!$S$57,IF(MAX([1]Βοηθητικό!$E$57:$J$57)=MAX([1]Βοηθητικό!$E$1:$J$1)-5,'[1]ΣΤΟΙΧΕΙΑ ΕΤΟΥΣ 1'!$S$57,""))))))</f>
        <v>0</v>
      </c>
    </row>
    <row r="4360" spans="1:4" x14ac:dyDescent="0.25">
      <c r="A4360" s="1" t="s">
        <v>19</v>
      </c>
      <c r="B4360" s="6">
        <f>IF(MAX([1]Βοηθητικό!$E$57:$J$57)-2=MAX([1]Βοηθητικό!$E$1:$J$1)-2,'[1]ΣΤΟΙΧΕΙΑ ΕΤΟΥΣ 4'!$T$57,IF(MAX([1]Βοηθητικό!$E$57:$J$57)-2=MAX([1]Βοηθητικό!$E$1:$J$1)-3,'[1]ΣΤΟΙΧΕΙΑ ΕΤΟΥΣ 3'!$T$57,IF(MAX([1]Βοηθητικό!$E$57:$J$57)-2=MAX([1]Βοηθητικό!$E$1:$J$1)-4,'[1]ΣΤΟΙΧΕΙΑ ΕΤΟΥΣ 2'!$T$57,IF(MAX([1]Βοηθητικό!$E$57:$J$57)-2=MAX([1]Βοηθητικό!$E$1:$J$1)-5,'[1]ΣΤΟΙΧΕΙΑ ΕΤΟΥΣ 1'!$T$57,""))))</f>
        <v>832173</v>
      </c>
      <c r="C4360" s="6">
        <f>IF(MAX([1]Βοηθητικό!$E$57:$J$57)-1=MAX([1]Βοηθητικό!$E$1:$J$1)-1,'[1]ΣΤΟΙΧΕΙΑ ΕΤΟΥΣ 5'!$T$57,IF(MAX([1]Βοηθητικό!$E$57:$J$57)-1=MAX([1]Βοηθητικό!$E$1:$J$1)-2,'[1]ΣΤΟΙΧΕΙΑ ΕΤΟΥΣ 4'!$T$57,IF(MAX([1]Βοηθητικό!$E$57:$J$57)-1=MAX([1]Βοηθητικό!$E$1:$J$1)-3,'[1]ΣΤΟΙΧΕΙΑ ΕΤΟΥΣ 3'!$T$57,IF(MAX([1]Βοηθητικό!$E$57:$J$57)-1=MAX([1]Βοηθητικό!$E$1:$J$1)-4,'[1]ΣΤΟΙΧΕΙΑ ΕΤΟΥΣ 2'!$T$57,IF(MAX([1]Βοηθητικό!$E$57:$J$57)-1=MAX([1]Βοηθητικό!$E$1:$J$1)-5,'[1]ΣΤΟΙΧΕΙΑ ΕΤΟΥΣ 1'!$T$57,"")))))</f>
        <v>868535</v>
      </c>
      <c r="D4360" s="7">
        <f>IF(MAX([1]Βοηθητικό!$E$57:$J$57)=MAX([1]Βοηθητικό!$E$1:$J$1),'[1]ΣΤΟΙΧΕΙΑ ΕΤΟΥΣ 6'!$T$57,IF(MAX([1]Βοηθητικό!$E$57:$J$57)=MAX([1]Βοηθητικό!$E$1:$J$1)-1,'[1]ΣΤΟΙΧΕΙΑ ΕΤΟΥΣ 5'!$T$57,IF(MAX([1]Βοηθητικό!$E$57:$J$57)=MAX([1]Βοηθητικό!$E$1:$J$1)-2,'[1]ΣΤΟΙΧΕΙΑ ΕΤΟΥΣ 4'!$T$57,IF(MAX([1]Βοηθητικό!$E$57:$J$57)=MAX([1]Βοηθητικό!$E$1:$J$1)-3,'[1]ΣΤΟΙΧΕΙΑ ΕΤΟΥΣ 3'!$T$57,IF(MAX([1]Βοηθητικό!$E$57:$J$57)=MAX([1]Βοηθητικό!$E$1:$J$1)-4,'[1]ΣΤΟΙΧΕΙΑ ΕΤΟΥΣ 2'!$T$57,IF(MAX([1]Βοηθητικό!$E$57:$J$57)=MAX([1]Βοηθητικό!$E$1:$J$1)-5,'[1]ΣΤΟΙΧΕΙΑ ΕΤΟΥΣ 1'!$T$57,""))))))</f>
        <v>830440</v>
      </c>
    </row>
    <row r="4361" spans="1:4" x14ac:dyDescent="0.25">
      <c r="A4361" s="1" t="s">
        <v>185</v>
      </c>
      <c r="B4361" s="6">
        <f>IF(MAX([1]Βοηθητικό!$E$57:$J$57)-2=MAX([1]Βοηθητικό!$E$1:$J$1)-2,'[1]ΣΤΟΙΧΕΙΑ ΕΤΟΥΣ 4'!$U$57,IF(MAX([1]Βοηθητικό!$E$57:$J$57)-2=MAX([1]Βοηθητικό!$E$1:$J$1)-3,'[1]ΣΤΟΙΧΕΙΑ ΕΤΟΥΣ 3'!$U$57,IF(MAX([1]Βοηθητικό!$E$57:$J$57)-2=MAX([1]Βοηθητικό!$E$1:$J$1)-4,'[1]ΣΤΟΙΧΕΙΑ ΕΤΟΥΣ 2'!$U$57,IF(MAX([1]Βοηθητικό!$E$57:$J$57)-2=MAX([1]Βοηθητικό!$E$1:$J$1)-5,'[1]ΣΤΟΙΧΕΙΑ ΕΤΟΥΣ 1'!$U$57,""))))</f>
        <v>458886</v>
      </c>
      <c r="C4361" s="6">
        <f>IF(MAX([1]Βοηθητικό!$E$57:$J$57)-1=MAX([1]Βοηθητικό!$E$1:$J$1)-1,'[1]ΣΤΟΙΧΕΙΑ ΕΤΟΥΣ 5'!$U$57,IF(MAX([1]Βοηθητικό!$E$57:$J$57)-1=MAX([1]Βοηθητικό!$E$1:$J$1)-2,'[1]ΣΤΟΙΧΕΙΑ ΕΤΟΥΣ 4'!$U$57,IF(MAX([1]Βοηθητικό!$E$57:$J$57)-1=MAX([1]Βοηθητικό!$E$1:$J$1)-3,'[1]ΣΤΟΙΧΕΙΑ ΕΤΟΥΣ 3'!$U$57,IF(MAX([1]Βοηθητικό!$E$57:$J$57)-1=MAX([1]Βοηθητικό!$E$1:$J$1)-4,'[1]ΣΤΟΙΧΕΙΑ ΕΤΟΥΣ 2'!$U$57,IF(MAX([1]Βοηθητικό!$E$57:$J$57)-1=MAX([1]Βοηθητικό!$E$1:$J$1)-5,'[1]ΣΤΟΙΧΕΙΑ ΕΤΟΥΣ 1'!$U$57,"")))))</f>
        <v>278466</v>
      </c>
      <c r="D4361" s="7">
        <f>IF(MAX([1]Βοηθητικό!$E$57:$J$57)=MAX([1]Βοηθητικό!$E$1:$J$1),'[1]ΣΤΟΙΧΕΙΑ ΕΤΟΥΣ 6'!$U$57,IF(MAX([1]Βοηθητικό!$E$57:$J$57)=MAX([1]Βοηθητικό!$E$1:$J$1)-1,'[1]ΣΤΟΙΧΕΙΑ ΕΤΟΥΣ 5'!$U$57,IF(MAX([1]Βοηθητικό!$E$57:$J$57)=MAX([1]Βοηθητικό!$E$1:$J$1)-2,'[1]ΣΤΟΙΧΕΙΑ ΕΤΟΥΣ 4'!$U$57,IF(MAX([1]Βοηθητικό!$E$57:$J$57)=MAX([1]Βοηθητικό!$E$1:$J$1)-3,'[1]ΣΤΟΙΧΕΙΑ ΕΤΟΥΣ 3'!$U$57,IF(MAX([1]Βοηθητικό!$E$57:$J$57)=MAX([1]Βοηθητικό!$E$1:$J$1)-4,'[1]ΣΤΟΙΧΕΙΑ ΕΤΟΥΣ 2'!$U$57,IF(MAX([1]Βοηθητικό!$E$57:$J$57)=MAX([1]Βοηθητικό!$E$1:$J$1)-5,'[1]ΣΤΟΙΧΕΙΑ ΕΤΟΥΣ 1'!$U$57,""))))))</f>
        <v>189764</v>
      </c>
    </row>
    <row r="4362" spans="1:4" x14ac:dyDescent="0.25">
      <c r="A4362" s="1" t="s">
        <v>22</v>
      </c>
      <c r="B4362" s="6">
        <f>IF(MAX([1]Βοηθητικό!$E$57:$J$57)-2=MAX([1]Βοηθητικό!$E$1:$J$1)-2,'[1]ΣΤΟΙΧΕΙΑ ΕΤΟΥΣ 4'!$W$57,IF(MAX([1]Βοηθητικό!$E$57:$J$57)-2=MAX([1]Βοηθητικό!$E$1:$J$1)-3,'[1]ΣΤΟΙΧΕΙΑ ΕΤΟΥΣ 3'!$W$57,IF(MAX([1]Βοηθητικό!$E$57:$J$57)-2=MAX([1]Βοηθητικό!$E$1:$J$1)-4,'[1]ΣΤΟΙΧΕΙΑ ΕΤΟΥΣ 2'!$W$57,IF(MAX([1]Βοηθητικό!$E$57:$J$57)-2=MAX([1]Βοηθητικό!$E$1:$J$1)-5,'[1]ΣΤΟΙΧΕΙΑ ΕΤΟΥΣ 1'!$W$57,""))))</f>
        <v>0</v>
      </c>
      <c r="C4362" s="6">
        <f>IF(MAX([1]Βοηθητικό!$E$57:$J$57)-1=MAX([1]Βοηθητικό!$E$1:$J$1)-1,'[1]ΣΤΟΙΧΕΙΑ ΕΤΟΥΣ 5'!$W$57,IF(MAX([1]Βοηθητικό!$E$57:$J$57)-1=MAX([1]Βοηθητικό!$E$1:$J$1)-2,'[1]ΣΤΟΙΧΕΙΑ ΕΤΟΥΣ 4'!$W$57,IF(MAX([1]Βοηθητικό!$E$57:$J$57)-1=MAX([1]Βοηθητικό!$E$1:$J$1)-3,'[1]ΣΤΟΙΧΕΙΑ ΕΤΟΥΣ 3'!$W$57,IF(MAX([1]Βοηθητικό!$E$57:$J$57)-1=MAX([1]Βοηθητικό!$E$1:$J$1)-4,'[1]ΣΤΟΙΧΕΙΑ ΕΤΟΥΣ 2'!$W$57,IF(MAX([1]Βοηθητικό!$E$57:$J$57)-1=MAX([1]Βοηθητικό!$E$1:$J$1)-5,'[1]ΣΤΟΙΧΕΙΑ ΕΤΟΥΣ 1'!$W$57,"")))))</f>
        <v>0</v>
      </c>
      <c r="D4362" s="7">
        <f>IF(MAX([1]Βοηθητικό!$E$57:$J$57)=MAX([1]Βοηθητικό!$E$1:$J$1),'[1]ΣΤΟΙΧΕΙΑ ΕΤΟΥΣ 6'!$W$57,IF(MAX([1]Βοηθητικό!$E$57:$J$57)=MAX([1]Βοηθητικό!$E$1:$J$1)-1,'[1]ΣΤΟΙΧΕΙΑ ΕΤΟΥΣ 5'!$W$57,IF(MAX([1]Βοηθητικό!$E$57:$J$57)=MAX([1]Βοηθητικό!$E$1:$J$1)-2,'[1]ΣΤΟΙΧΕΙΑ ΕΤΟΥΣ 4'!$W$57,IF(MAX([1]Βοηθητικό!$E$57:$J$57)=MAX([1]Βοηθητικό!$E$1:$J$1)-3,'[1]ΣΤΟΙΧΕΙΑ ΕΤΟΥΣ 3'!$W$57,IF(MAX([1]Βοηθητικό!$E$57:$J$57)=MAX([1]Βοηθητικό!$E$1:$J$1)-4,'[1]ΣΤΟΙΧΕΙΑ ΕΤΟΥΣ 2'!$W$57,IF(MAX([1]Βοηθητικό!$E$57:$J$57)=MAX([1]Βοηθητικό!$E$1:$J$1)-5,'[1]ΣΤΟΙΧΕΙΑ ΕΤΟΥΣ 1'!$W$57,""))))))</f>
        <v>0</v>
      </c>
    </row>
    <row r="4363" spans="1:4" x14ac:dyDescent="0.25">
      <c r="A4363" s="1" t="s">
        <v>23</v>
      </c>
      <c r="B4363" s="6">
        <f>IF(MAX([1]Βοηθητικό!$E$57:$J$57)-2=MAX([1]Βοηθητικό!$E$1:$J$1)-2,'[1]ΣΤΟΙΧΕΙΑ ΕΤΟΥΣ 4'!$X$57,IF(MAX([1]Βοηθητικό!$E$57:$J$57)-2=MAX([1]Βοηθητικό!$E$1:$J$1)-3,'[1]ΣΤΟΙΧΕΙΑ ΕΤΟΥΣ 3'!$X$57,IF(MAX([1]Βοηθητικό!$E$57:$J$57)-2=MAX([1]Βοηθητικό!$E$1:$J$1)-4,'[1]ΣΤΟΙΧΕΙΑ ΕΤΟΥΣ 2'!$X$57,IF(MAX([1]Βοηθητικό!$E$57:$J$57)-2=MAX([1]Βοηθητικό!$E$1:$J$1)-5,'[1]ΣΤΟΙΧΕΙΑ ΕΤΟΥΣ 1'!$X$57,""))))</f>
        <v>373287</v>
      </c>
      <c r="C4363" s="6">
        <f>IF(MAX([1]Βοηθητικό!$E$57:$J$57)-1=MAX([1]Βοηθητικό!$E$1:$J$1)-1,'[1]ΣΤΟΙΧΕΙΑ ΕΤΟΥΣ 5'!$X$57,IF(MAX([1]Βοηθητικό!$E$57:$J$57)-1=MAX([1]Βοηθητικό!$E$1:$J$1)-2,'[1]ΣΤΟΙΧΕΙΑ ΕΤΟΥΣ 4'!$X$57,IF(MAX([1]Βοηθητικό!$E$57:$J$57)-1=MAX([1]Βοηθητικό!$E$1:$J$1)-3,'[1]ΣΤΟΙΧΕΙΑ ΕΤΟΥΣ 3'!$X$57,IF(MAX([1]Βοηθητικό!$E$57:$J$57)-1=MAX([1]Βοηθητικό!$E$1:$J$1)-4,'[1]ΣΤΟΙΧΕΙΑ ΕΤΟΥΣ 2'!$X$57,IF(MAX([1]Βοηθητικό!$E$57:$J$57)-1=MAX([1]Βοηθητικό!$E$1:$J$1)-5,'[1]ΣΤΟΙΧΕΙΑ ΕΤΟΥΣ 1'!$X$57,"")))))</f>
        <v>590069</v>
      </c>
      <c r="D4363" s="7">
        <f>IF(MAX([1]Βοηθητικό!$E$57:$J$57)=MAX([1]Βοηθητικό!$E$1:$J$1),'[1]ΣΤΟΙΧΕΙΑ ΕΤΟΥΣ 6'!$X$57,IF(MAX([1]Βοηθητικό!$E$57:$J$57)=MAX([1]Βοηθητικό!$E$1:$J$1)-1,'[1]ΣΤΟΙΧΕΙΑ ΕΤΟΥΣ 5'!$X$57,IF(MAX([1]Βοηθητικό!$E$57:$J$57)=MAX([1]Βοηθητικό!$E$1:$J$1)-2,'[1]ΣΤΟΙΧΕΙΑ ΕΤΟΥΣ 4'!$X$57,IF(MAX([1]Βοηθητικό!$E$57:$J$57)=MAX([1]Βοηθητικό!$E$1:$J$1)-3,'[1]ΣΤΟΙΧΕΙΑ ΕΤΟΥΣ 3'!$X$57,IF(MAX([1]Βοηθητικό!$E$57:$J$57)=MAX([1]Βοηθητικό!$E$1:$J$1)-4,'[1]ΣΤΟΙΧΕΙΑ ΕΤΟΥΣ 2'!$X$57,IF(MAX([1]Βοηθητικό!$E$57:$J$57)=MAX([1]Βοηθητικό!$E$1:$J$1)-5,'[1]ΣΤΟΙΧΕΙΑ ΕΤΟΥΣ 1'!$X$57,""))))))</f>
        <v>640676</v>
      </c>
    </row>
    <row r="4364" spans="1:4" x14ac:dyDescent="0.25">
      <c r="A4364" s="1" t="s">
        <v>24</v>
      </c>
      <c r="B4364" s="6">
        <f>IF(MAX([1]Βοηθητικό!$E$57:$J$57)-2=MAX([1]Βοηθητικό!$E$1:$J$1)-2,'[1]ΣΤΟΙΧΕΙΑ ΕΤΟΥΣ 4'!$Y$57,IF(MAX([1]Βοηθητικό!$E$57:$J$57)-2=MAX([1]Βοηθητικό!$E$1:$J$1)-3,'[1]ΣΤΟΙΧΕΙΑ ΕΤΟΥΣ 3'!$Y$57,IF(MAX([1]Βοηθητικό!$E$57:$J$57)-2=MAX([1]Βοηθητικό!$E$1:$J$1)-4,'[1]ΣΤΟΙΧΕΙΑ ΕΤΟΥΣ 2'!$Y$57,IF(MAX([1]Βοηθητικό!$E$57:$J$57)-2=MAX([1]Βοηθητικό!$E$1:$J$1)-5,'[1]ΣΤΟΙΧΕΙΑ ΕΤΟΥΣ 1'!$Y$57,""))))</f>
        <v>47865</v>
      </c>
      <c r="C4364" s="6">
        <f>IF(MAX([1]Βοηθητικό!$E$57:$J$57)-1=MAX([1]Βοηθητικό!$E$1:$J$1)-1,'[1]ΣΤΟΙΧΕΙΑ ΕΤΟΥΣ 5'!$Y$57,IF(MAX([1]Βοηθητικό!$E$57:$J$57)-1=MAX([1]Βοηθητικό!$E$1:$J$1)-2,'[1]ΣΤΟΙΧΕΙΑ ΕΤΟΥΣ 4'!$Y$57,IF(MAX([1]Βοηθητικό!$E$57:$J$57)-1=MAX([1]Βοηθητικό!$E$1:$J$1)-3,'[1]ΣΤΟΙΧΕΙΑ ΕΤΟΥΣ 3'!$Y$57,IF(MAX([1]Βοηθητικό!$E$57:$J$57)-1=MAX([1]Βοηθητικό!$E$1:$J$1)-4,'[1]ΣΤΟΙΧΕΙΑ ΕΤΟΥΣ 2'!$Y$57,IF(MAX([1]Βοηθητικό!$E$57:$J$57)-1=MAX([1]Βοηθητικό!$E$1:$J$1)-5,'[1]ΣΤΟΙΧΕΙΑ ΕΤΟΥΣ 1'!$Y$57,"")))))</f>
        <v>68090</v>
      </c>
      <c r="D4364" s="7">
        <f>IF(MAX([1]Βοηθητικό!$E$57:$J$57)=MAX([1]Βοηθητικό!$E$1:$J$1),'[1]ΣΤΟΙΧΕΙΑ ΕΤΟΥΣ 6'!$Y$57,IF(MAX([1]Βοηθητικό!$E$57:$J$57)=MAX([1]Βοηθητικό!$E$1:$J$1)-1,'[1]ΣΤΟΙΧΕΙΑ ΕΤΟΥΣ 5'!$Y$57,IF(MAX([1]Βοηθητικό!$E$57:$J$57)=MAX([1]Βοηθητικό!$E$1:$J$1)-2,'[1]ΣΤΟΙΧΕΙΑ ΕΤΟΥΣ 4'!$Y$57,IF(MAX([1]Βοηθητικό!$E$57:$J$57)=MAX([1]Βοηθητικό!$E$1:$J$1)-3,'[1]ΣΤΟΙΧΕΙΑ ΕΤΟΥΣ 3'!$Y$57,IF(MAX([1]Βοηθητικό!$E$57:$J$57)=MAX([1]Βοηθητικό!$E$1:$J$1)-4,'[1]ΣΤΟΙΧΕΙΑ ΕΤΟΥΣ 2'!$Y$57,IF(MAX([1]Βοηθητικό!$E$57:$J$57)=MAX([1]Βοηθητικό!$E$1:$J$1)-5,'[1]ΣΤΟΙΧΕΙΑ ΕΤΟΥΣ 1'!$Y$57,""))))))</f>
        <v>144908</v>
      </c>
    </row>
    <row r="4365" spans="1:4" x14ac:dyDescent="0.25">
      <c r="A4365" s="1" t="s">
        <v>25</v>
      </c>
      <c r="B4365" s="6">
        <f>IF(MAX([1]Βοηθητικό!$E$57:$J$57)-2=MAX([1]Βοηθητικό!$E$1:$J$1)-2,'[1]ΣΤΟΙΧΕΙΑ ΕΤΟΥΣ 4'!$Z$57,IF(MAX([1]Βοηθητικό!$E$57:$J$57)-2=MAX([1]Βοηθητικό!$E$1:$J$1)-3,'[1]ΣΤΟΙΧΕΙΑ ΕΤΟΥΣ 3'!$Z$57,IF(MAX([1]Βοηθητικό!$E$57:$J$57)-2=MAX([1]Βοηθητικό!$E$1:$J$1)-4,'[1]ΣΤΟΙΧΕΙΑ ΕΤΟΥΣ 2'!$Z$57,IF(MAX([1]Βοηθητικό!$E$57:$J$57)-2=MAX([1]Βοηθητικό!$E$1:$J$1)-5,'[1]ΣΤΟΙΧΕΙΑ ΕΤΟΥΣ 1'!$Z$57,""))))</f>
        <v>7223543</v>
      </c>
      <c r="C4365" s="6">
        <f>IF(MAX([1]Βοηθητικό!$E$57:$J$57)-1=MAX([1]Βοηθητικό!$E$1:$J$1)-1,'[1]ΣΤΟΙΧΕΙΑ ΕΤΟΥΣ 5'!$Z$57,IF(MAX([1]Βοηθητικό!$E$57:$J$57)-1=MAX([1]Βοηθητικό!$E$1:$J$1)-2,'[1]ΣΤΟΙΧΕΙΑ ΕΤΟΥΣ 4'!$Z$57,IF(MAX([1]Βοηθητικό!$E$57:$J$57)-1=MAX([1]Βοηθητικό!$E$1:$J$1)-3,'[1]ΣΤΟΙΧΕΙΑ ΕΤΟΥΣ 3'!$Z$57,IF(MAX([1]Βοηθητικό!$E$57:$J$57)-1=MAX([1]Βοηθητικό!$E$1:$J$1)-4,'[1]ΣΤΟΙΧΕΙΑ ΕΤΟΥΣ 2'!$Z$57,IF(MAX([1]Βοηθητικό!$E$57:$J$57)-1=MAX([1]Βοηθητικό!$E$1:$J$1)-5,'[1]ΣΤΟΙΧΕΙΑ ΕΤΟΥΣ 1'!$Z$57,"")))))</f>
        <v>7016231</v>
      </c>
      <c r="D4365" s="7">
        <f>IF(MAX([1]Βοηθητικό!$E$57:$J$57)=MAX([1]Βοηθητικό!$E$1:$J$1),'[1]ΣΤΟΙΧΕΙΑ ΕΤΟΥΣ 6'!$Z$57,IF(MAX([1]Βοηθητικό!$E$57:$J$57)=MAX([1]Βοηθητικό!$E$1:$J$1)-1,'[1]ΣΤΟΙΧΕΙΑ ΕΤΟΥΣ 5'!$Z$57,IF(MAX([1]Βοηθητικό!$E$57:$J$57)=MAX([1]Βοηθητικό!$E$1:$J$1)-2,'[1]ΣΤΟΙΧΕΙΑ ΕΤΟΥΣ 4'!$Z$57,IF(MAX([1]Βοηθητικό!$E$57:$J$57)=MAX([1]Βοηθητικό!$E$1:$J$1)-3,'[1]ΣΤΟΙΧΕΙΑ ΕΤΟΥΣ 3'!$Z$57,IF(MAX([1]Βοηθητικό!$E$57:$J$57)=MAX([1]Βοηθητικό!$E$1:$J$1)-4,'[1]ΣΤΟΙΧΕΙΑ ΕΤΟΥΣ 2'!$Z$57,IF(MAX([1]Βοηθητικό!$E$57:$J$57)=MAX([1]Βοηθητικό!$E$1:$J$1)-5,'[1]ΣΤΟΙΧΕΙΑ ΕΤΟΥΣ 1'!$Z$57,""))))))</f>
        <v>7114646</v>
      </c>
    </row>
    <row r="4366" spans="1:4" x14ac:dyDescent="0.25">
      <c r="A4366" s="1"/>
      <c r="B4366" s="8"/>
      <c r="C4366" s="18"/>
      <c r="D4366" s="9"/>
    </row>
    <row r="4367" spans="1:4" x14ac:dyDescent="0.25">
      <c r="A4367" s="3" t="s">
        <v>186</v>
      </c>
      <c r="B4367" s="8"/>
      <c r="C4367" s="18"/>
      <c r="D4367" s="9"/>
    </row>
    <row r="4368" spans="1:4" x14ac:dyDescent="0.25">
      <c r="A4368" s="1" t="s">
        <v>26</v>
      </c>
      <c r="B4368" s="6">
        <f>IF(MAX([1]Βοηθητικό!$E$57:$J$57)-2=MAX([1]Βοηθητικό!$E$1:$J$1)-2,'[1]ΣΤΟΙΧΕΙΑ ΕΤΟΥΣ 4'!$AA$57,IF(MAX([1]Βοηθητικό!$E$57:$J$57)-2=MAX([1]Βοηθητικό!$E$1:$J$1)-3,'[1]ΣΤΟΙΧΕΙΑ ΕΤΟΥΣ 3'!$AA$57,IF(MAX([1]Βοηθητικό!$E$57:$J$57)-2=MAX([1]Βοηθητικό!$E$1:$J$1)-4,'[1]ΣΤΟΙΧΕΙΑ ΕΤΟΥΣ 2'!$AA$57,IF(MAX([1]Βοηθητικό!$E$57:$J$57)-2=MAX([1]Βοηθητικό!$E$1:$J$1)-5,'[1]ΣΤΟΙΧΕΙΑ ΕΤΟΥΣ 1'!$AA$57,""))))</f>
        <v>-858994</v>
      </c>
      <c r="C4368" s="6">
        <f>IF(MAX([1]Βοηθητικό!$E$57:$J$57)-1=MAX([1]Βοηθητικό!$E$1:$J$1)-1,'[1]ΣΤΟΙΧΕΙΑ ΕΤΟΥΣ 5'!$AA$57,IF(MAX([1]Βοηθητικό!$E$57:$J$57)-1=MAX([1]Βοηθητικό!$E$1:$J$1)-2,'[1]ΣΤΟΙΧΕΙΑ ΕΤΟΥΣ 4'!$AA$57,IF(MAX([1]Βοηθητικό!$E$57:$J$57)-1=MAX([1]Βοηθητικό!$E$1:$J$1)-3,'[1]ΣΤΟΙΧΕΙΑ ΕΤΟΥΣ 3'!$AA$57,IF(MAX([1]Βοηθητικό!$E$57:$J$57)-1=MAX([1]Βοηθητικό!$E$1:$J$1)-4,'[1]ΣΤΟΙΧΕΙΑ ΕΤΟΥΣ 2'!$AA$57,IF(MAX([1]Βοηθητικό!$E$57:$J$57)-1=MAX([1]Βοηθητικό!$E$1:$J$1)-5,'[1]ΣΤΟΙΧΕΙΑ ΕΤΟΥΣ 1'!$AA$57,"")))))</f>
        <v>-840358</v>
      </c>
      <c r="D4368" s="7">
        <f>IF(MAX([1]Βοηθητικό!$E$57:$J$57)=MAX([1]Βοηθητικό!$E$1:$J$1),'[1]ΣΤΟΙΧΕΙΑ ΕΤΟΥΣ 6'!$AA$57,IF(MAX([1]Βοηθητικό!$E$57:$J$57)=MAX([1]Βοηθητικό!$E$1:$J$1)-1,'[1]ΣΤΟΙΧΕΙΑ ΕΤΟΥΣ 5'!$AA$57,IF(MAX([1]Βοηθητικό!$E$57:$J$57)=MAX([1]Βοηθητικό!$E$1:$J$1)-2,'[1]ΣΤΟΙΧΕΙΑ ΕΤΟΥΣ 4'!$AA$57,IF(MAX([1]Βοηθητικό!$E$57:$J$57)=MAX([1]Βοηθητικό!$E$1:$J$1)-3,'[1]ΣΤΟΙΧΕΙΑ ΕΤΟΥΣ 3'!$AA$57,IF(MAX([1]Βοηθητικό!$E$57:$J$57)=MAX([1]Βοηθητικό!$E$1:$J$1)-4,'[1]ΣΤΟΙΧΕΙΑ ΕΤΟΥΣ 2'!$AA$57,IF(MAX([1]Βοηθητικό!$E$57:$J$57)=MAX([1]Βοηθητικό!$E$1:$J$1)-5,'[1]ΣΤΟΙΧΕΙΑ ΕΤΟΥΣ 1'!$AA$57,""))))))</f>
        <v>-833532</v>
      </c>
    </row>
    <row r="4369" spans="1:4" x14ac:dyDescent="0.25">
      <c r="A4369" s="1" t="s">
        <v>27</v>
      </c>
      <c r="B4369" s="6">
        <f>IF(MAX([1]Βοηθητικό!$E$57:$J$57)-2=MAX([1]Βοηθητικό!$E$1:$J$1)-2,'[1]ΣΤΟΙΧΕΙΑ ΕΤΟΥΣ 4'!$AB$57,IF(MAX([1]Βοηθητικό!$E$57:$J$57)-2=MAX([1]Βοηθητικό!$E$1:$J$1)-3,'[1]ΣΤΟΙΧΕΙΑ ΕΤΟΥΣ 3'!$AB$57,IF(MAX([1]Βοηθητικό!$E$57:$J$57)-2=MAX([1]Βοηθητικό!$E$1:$J$1)-4,'[1]ΣΤΟΙΧΕΙΑ ΕΤΟΥΣ 2'!$AB$57,IF(MAX([1]Βοηθητικό!$E$57:$J$57)-2=MAX([1]Βοηθητικό!$E$1:$J$1)-5,'[1]ΣΤΟΙΧΕΙΑ ΕΤΟΥΣ 1'!$AB$57,""))))</f>
        <v>176100</v>
      </c>
      <c r="C4369" s="6">
        <f>IF(MAX([1]Βοηθητικό!$E$57:$J$57)-1=MAX([1]Βοηθητικό!$E$1:$J$1)-1,'[1]ΣΤΟΙΧΕΙΑ ΕΤΟΥΣ 5'!$AB$57,IF(MAX([1]Βοηθητικό!$E$57:$J$57)-1=MAX([1]Βοηθητικό!$E$1:$J$1)-2,'[1]ΣΤΟΙΧΕΙΑ ΕΤΟΥΣ 4'!$AB$57,IF(MAX([1]Βοηθητικό!$E$57:$J$57)-1=MAX([1]Βοηθητικό!$E$1:$J$1)-3,'[1]ΣΤΟΙΧΕΙΑ ΕΤΟΥΣ 3'!$AB$57,IF(MAX([1]Βοηθητικό!$E$57:$J$57)-1=MAX([1]Βοηθητικό!$E$1:$J$1)-4,'[1]ΣΤΟΙΧΕΙΑ ΕΤΟΥΣ 2'!$AB$57,IF(MAX([1]Βοηθητικό!$E$57:$J$57)-1=MAX([1]Βοηθητικό!$E$1:$J$1)-5,'[1]ΣΤΟΙΧΕΙΑ ΕΤΟΥΣ 1'!$AB$57,"")))))</f>
        <v>176100</v>
      </c>
      <c r="D4369" s="7">
        <f>IF(MAX([1]Βοηθητικό!$E$57:$J$57)=MAX([1]Βοηθητικό!$E$1:$J$1),'[1]ΣΤΟΙΧΕΙΑ ΕΤΟΥΣ 6'!$AB$57,IF(MAX([1]Βοηθητικό!$E$57:$J$57)=MAX([1]Βοηθητικό!$E$1:$J$1)-1,'[1]ΣΤΟΙΧΕΙΑ ΕΤΟΥΣ 5'!$AB$57,IF(MAX([1]Βοηθητικό!$E$57:$J$57)=MAX([1]Βοηθητικό!$E$1:$J$1)-2,'[1]ΣΤΟΙΧΕΙΑ ΕΤΟΥΣ 4'!$AB$57,IF(MAX([1]Βοηθητικό!$E$57:$J$57)=MAX([1]Βοηθητικό!$E$1:$J$1)-3,'[1]ΣΤΟΙΧΕΙΑ ΕΤΟΥΣ 3'!$AB$57,IF(MAX([1]Βοηθητικό!$E$57:$J$57)=MAX([1]Βοηθητικό!$E$1:$J$1)-4,'[1]ΣΤΟΙΧΕΙΑ ΕΤΟΥΣ 2'!$AB$57,IF(MAX([1]Βοηθητικό!$E$57:$J$57)=MAX([1]Βοηθητικό!$E$1:$J$1)-5,'[1]ΣΤΟΙΧΕΙΑ ΕΤΟΥΣ 1'!$AB$57,""))))))</f>
        <v>176100</v>
      </c>
    </row>
    <row r="4370" spans="1:4" x14ac:dyDescent="0.25">
      <c r="A4370" s="1" t="s">
        <v>28</v>
      </c>
      <c r="B4370" s="6">
        <f>IF(MAX([1]Βοηθητικό!$E$57:$J$57)-2=MAX([1]Βοηθητικό!$E$1:$J$1)-2,'[1]ΣΤΟΙΧΕΙΑ ΕΤΟΥΣ 4'!$AC$57,IF(MAX([1]Βοηθητικό!$E$57:$J$57)-2=MAX([1]Βοηθητικό!$E$1:$J$1)-3,'[1]ΣΤΟΙΧΕΙΑ ΕΤΟΥΣ 3'!$AC$57,IF(MAX([1]Βοηθητικό!$E$57:$J$57)-2=MAX([1]Βοηθητικό!$E$1:$J$1)-4,'[1]ΣΤΟΙΧΕΙΑ ΕΤΟΥΣ 2'!$AC$57,IF(MAX([1]Βοηθητικό!$E$57:$J$57)-2=MAX([1]Βοηθητικό!$E$1:$J$1)-5,'[1]ΣΤΟΙΧΕΙΑ ΕΤΟΥΣ 1'!$AC$57,""))))</f>
        <v>264449</v>
      </c>
      <c r="C4370" s="6">
        <f>IF(MAX([1]Βοηθητικό!$E$57:$J$57)-1=MAX([1]Βοηθητικό!$E$1:$J$1)-1,'[1]ΣΤΟΙΧΕΙΑ ΕΤΟΥΣ 5'!$AC$57,IF(MAX([1]Βοηθητικό!$E$57:$J$57)-1=MAX([1]Βοηθητικό!$E$1:$J$1)-2,'[1]ΣΤΟΙΧΕΙΑ ΕΤΟΥΣ 4'!$AC$57,IF(MAX([1]Βοηθητικό!$E$57:$J$57)-1=MAX([1]Βοηθητικό!$E$1:$J$1)-3,'[1]ΣΤΟΙΧΕΙΑ ΕΤΟΥΣ 3'!$AC$57,IF(MAX([1]Βοηθητικό!$E$57:$J$57)-1=MAX([1]Βοηθητικό!$E$1:$J$1)-4,'[1]ΣΤΟΙΧΕΙΑ ΕΤΟΥΣ 2'!$AC$57,IF(MAX([1]Βοηθητικό!$E$57:$J$57)-1=MAX([1]Βοηθητικό!$E$1:$J$1)-5,'[1]ΣΤΟΙΧΕΙΑ ΕΤΟΥΣ 1'!$AC$57,"")))))</f>
        <v>264449</v>
      </c>
      <c r="D4370" s="7">
        <f>IF(MAX([1]Βοηθητικό!$E$57:$J$57)=MAX([1]Βοηθητικό!$E$1:$J$1),'[1]ΣΤΟΙΧΕΙΑ ΕΤΟΥΣ 6'!$AC$57,IF(MAX([1]Βοηθητικό!$E$57:$J$57)=MAX([1]Βοηθητικό!$E$1:$J$1)-1,'[1]ΣΤΟΙΧΕΙΑ ΕΤΟΥΣ 5'!$AC$57,IF(MAX([1]Βοηθητικό!$E$57:$J$57)=MAX([1]Βοηθητικό!$E$1:$J$1)-2,'[1]ΣΤΟΙΧΕΙΑ ΕΤΟΥΣ 4'!$AC$57,IF(MAX([1]Βοηθητικό!$E$57:$J$57)=MAX([1]Βοηθητικό!$E$1:$J$1)-3,'[1]ΣΤΟΙΧΕΙΑ ΕΤΟΥΣ 3'!$AC$57,IF(MAX([1]Βοηθητικό!$E$57:$J$57)=MAX([1]Βοηθητικό!$E$1:$J$1)-4,'[1]ΣΤΟΙΧΕΙΑ ΕΤΟΥΣ 2'!$AC$57,IF(MAX([1]Βοηθητικό!$E$57:$J$57)=MAX([1]Βοηθητικό!$E$1:$J$1)-5,'[1]ΣΤΟΙΧΕΙΑ ΕΤΟΥΣ 1'!$AC$57,""))))))</f>
        <v>264449</v>
      </c>
    </row>
    <row r="4371" spans="1:4" x14ac:dyDescent="0.25">
      <c r="A4371" s="1" t="s">
        <v>29</v>
      </c>
      <c r="B4371" s="6">
        <f>IF(MAX([1]Βοηθητικό!$E$57:$J$57)-2=MAX([1]Βοηθητικό!$E$1:$J$1)-2,'[1]ΣΤΟΙΧΕΙΑ ΕΤΟΥΣ 4'!$AD$57,IF(MAX([1]Βοηθητικό!$E$57:$J$57)-2=MAX([1]Βοηθητικό!$E$1:$J$1)-3,'[1]ΣΤΟΙΧΕΙΑ ΕΤΟΥΣ 3'!$AD$57,IF(MAX([1]Βοηθητικό!$E$57:$J$57)-2=MAX([1]Βοηθητικό!$E$1:$J$1)-4,'[1]ΣΤΟΙΧΕΙΑ ΕΤΟΥΣ 2'!$AD$57,IF(MAX([1]Βοηθητικό!$E$57:$J$57)-2=MAX([1]Βοηθητικό!$E$1:$J$1)-5,'[1]ΣΤΟΙΧΕΙΑ ΕΤΟΥΣ 1'!$AD$57,""))))</f>
        <v>-1299542</v>
      </c>
      <c r="C4371" s="6">
        <f>IF(MAX([1]Βοηθητικό!$E$57:$J$57)-1=MAX([1]Βοηθητικό!$E$1:$J$1)-1,'[1]ΣΤΟΙΧΕΙΑ ΕΤΟΥΣ 5'!$AD$57,IF(MAX([1]Βοηθητικό!$E$57:$J$57)-1=MAX([1]Βοηθητικό!$E$1:$J$1)-2,'[1]ΣΤΟΙΧΕΙΑ ΕΤΟΥΣ 4'!$AD$57,IF(MAX([1]Βοηθητικό!$E$57:$J$57)-1=MAX([1]Βοηθητικό!$E$1:$J$1)-3,'[1]ΣΤΟΙΧΕΙΑ ΕΤΟΥΣ 3'!$AD$57,IF(MAX([1]Βοηθητικό!$E$57:$J$57)-1=MAX([1]Βοηθητικό!$E$1:$J$1)-4,'[1]ΣΤΟΙΧΕΙΑ ΕΤΟΥΣ 2'!$AD$57,IF(MAX([1]Βοηθητικό!$E$57:$J$57)-1=MAX([1]Βοηθητικό!$E$1:$J$1)-5,'[1]ΣΤΟΙΧΕΙΑ ΕΤΟΥΣ 1'!$AD$57,"")))))</f>
        <v>-1280906</v>
      </c>
      <c r="D4371" s="7">
        <f>IF(MAX([1]Βοηθητικό!$E$57:$J$57)=MAX([1]Βοηθητικό!$E$1:$J$1),'[1]ΣΤΟΙΧΕΙΑ ΕΤΟΥΣ 6'!$AD$57,IF(MAX([1]Βοηθητικό!$E$57:$J$57)=MAX([1]Βοηθητικό!$E$1:$J$1)-1,'[1]ΣΤΟΙΧΕΙΑ ΕΤΟΥΣ 5'!$AD$57,IF(MAX([1]Βοηθητικό!$E$57:$J$57)=MAX([1]Βοηθητικό!$E$1:$J$1)-2,'[1]ΣΤΟΙΧΕΙΑ ΕΤΟΥΣ 4'!$AD$57,IF(MAX([1]Βοηθητικό!$E$57:$J$57)=MAX([1]Βοηθητικό!$E$1:$J$1)-3,'[1]ΣΤΟΙΧΕΙΑ ΕΤΟΥΣ 3'!$AD$57,IF(MAX([1]Βοηθητικό!$E$57:$J$57)=MAX([1]Βοηθητικό!$E$1:$J$1)-4,'[1]ΣΤΟΙΧΕΙΑ ΕΤΟΥΣ 2'!$AD$57,IF(MAX([1]Βοηθητικό!$E$57:$J$57)=MAX([1]Βοηθητικό!$E$1:$J$1)-5,'[1]ΣΤΟΙΧΕΙΑ ΕΤΟΥΣ 1'!$AD$57,""))))))</f>
        <v>-1274081</v>
      </c>
    </row>
    <row r="4372" spans="1:4" x14ac:dyDescent="0.25">
      <c r="A4372" s="1" t="s">
        <v>30</v>
      </c>
      <c r="B4372" s="6">
        <f>IF(MAX([1]Βοηθητικό!$E$57:$J$57)-2=MAX([1]Βοηθητικό!$E$1:$J$1)-2,'[1]ΣΤΟΙΧΕΙΑ ΕΤΟΥΣ 4'!$AE$57,IF(MAX([1]Βοηθητικό!$E$57:$J$57)-2=MAX([1]Βοηθητικό!$E$1:$J$1)-3,'[1]ΣΤΟΙΧΕΙΑ ΕΤΟΥΣ 3'!$AE$57,IF(MAX([1]Βοηθητικό!$E$57:$J$57)-2=MAX([1]Βοηθητικό!$E$1:$J$1)-4,'[1]ΣΤΟΙΧΕΙΑ ΕΤΟΥΣ 2'!$AE$57,IF(MAX([1]Βοηθητικό!$E$57:$J$57)-2=MAX([1]Βοηθητικό!$E$1:$J$1)-5,'[1]ΣΤΟΙΧΕΙΑ ΕΤΟΥΣ 1'!$AE$57,""))))</f>
        <v>2210161</v>
      </c>
      <c r="C4372" s="6">
        <f>IF(MAX([1]Βοηθητικό!$E$57:$J$57)-1=MAX([1]Βοηθητικό!$E$1:$J$1)-1,'[1]ΣΤΟΙΧΕΙΑ ΕΤΟΥΣ 5'!$AE$57,IF(MAX([1]Βοηθητικό!$E$57:$J$57)-1=MAX([1]Βοηθητικό!$E$1:$J$1)-2,'[1]ΣΤΟΙΧΕΙΑ ΕΤΟΥΣ 4'!$AE$57,IF(MAX([1]Βοηθητικό!$E$57:$J$57)-1=MAX([1]Βοηθητικό!$E$1:$J$1)-3,'[1]ΣΤΟΙΧΕΙΑ ΕΤΟΥΣ 3'!$AE$57,IF(MAX([1]Βοηθητικό!$E$57:$J$57)-1=MAX([1]Βοηθητικό!$E$1:$J$1)-4,'[1]ΣΤΟΙΧΕΙΑ ΕΤΟΥΣ 2'!$AE$57,IF(MAX([1]Βοηθητικό!$E$57:$J$57)-1=MAX([1]Βοηθητικό!$E$1:$J$1)-5,'[1]ΣΤΟΙΧΕΙΑ ΕΤΟΥΣ 1'!$AE$57,"")))))</f>
        <v>2102241</v>
      </c>
      <c r="D4372" s="7">
        <f>IF(MAX([1]Βοηθητικό!$E$57:$J$57)=MAX([1]Βοηθητικό!$E$1:$J$1),'[1]ΣΤΟΙΧΕΙΑ ΕΤΟΥΣ 6'!$AE$57,IF(MAX([1]Βοηθητικό!$E$57:$J$57)=MAX([1]Βοηθητικό!$E$1:$J$1)-1,'[1]ΣΤΟΙΧΕΙΑ ΕΤΟΥΣ 5'!$AE$57,IF(MAX([1]Βοηθητικό!$E$57:$J$57)=MAX([1]Βοηθητικό!$E$1:$J$1)-2,'[1]ΣΤΟΙΧΕΙΑ ΕΤΟΥΣ 4'!$AE$57,IF(MAX([1]Βοηθητικό!$E$57:$J$57)=MAX([1]Βοηθητικό!$E$1:$J$1)-3,'[1]ΣΤΟΙΧΕΙΑ ΕΤΟΥΣ 3'!$AE$57,IF(MAX([1]Βοηθητικό!$E$57:$J$57)=MAX([1]Βοηθητικό!$E$1:$J$1)-4,'[1]ΣΤΟΙΧΕΙΑ ΕΤΟΥΣ 2'!$AE$57,IF(MAX([1]Βοηθητικό!$E$57:$J$57)=MAX([1]Βοηθητικό!$E$1:$J$1)-5,'[1]ΣΤΟΙΧΕΙΑ ΕΤΟΥΣ 1'!$AE$57,""))))))</f>
        <v>2002661</v>
      </c>
    </row>
    <row r="4373" spans="1:4" x14ac:dyDescent="0.25">
      <c r="A4373" s="1" t="s">
        <v>61</v>
      </c>
      <c r="B4373" s="6">
        <f>IF(MAX([1]Βοηθητικό!$E$57:$J$57)-2=MAX([1]Βοηθητικό!$E$1:$J$1)-2,'[1]ΣΤΟΙΧΕΙΑ ΕΤΟΥΣ 4'!$BJ$57,IF(MAX([1]Βοηθητικό!$E$57:$J$57)-2=MAX([1]Βοηθητικό!$E$1:$J$1)-3,'[1]ΣΤΟΙΧΕΙΑ ΕΤΟΥΣ 3'!$BJ$57,IF(MAX([1]Βοηθητικό!$E$57:$J$57)-2=MAX([1]Βοηθητικό!$E$1:$J$1)-4,'[1]ΣΤΟΙΧΕΙΑ ΕΤΟΥΣ 2'!$BJ$57,IF(MAX([1]Βοηθητικό!$E$57:$J$57)-2=MAX([1]Βοηθητικό!$E$1:$J$1)-5,'[1]ΣΤΟΙΧΕΙΑ ΕΤΟΥΣ 1'!$BJ$57,""))))</f>
        <v>2157188</v>
      </c>
      <c r="C4373" s="6">
        <f>IF(MAX([1]Βοηθητικό!$E$57:$J$57)-1=MAX([1]Βοηθητικό!$E$1:$J$1)-1,'[1]ΣΤΟΙΧΕΙΑ ΕΤΟΥΣ 5'!$BJ$57,IF(MAX([1]Βοηθητικό!$E$57:$J$57)-1=MAX([1]Βοηθητικό!$E$1:$J$1)-2,'[1]ΣΤΟΙΧΕΙΑ ΕΤΟΥΣ 4'!$BJ$57,IF(MAX([1]Βοηθητικό!$E$57:$J$57)-1=MAX([1]Βοηθητικό!$E$1:$J$1)-3,'[1]ΣΤΟΙΧΕΙΑ ΕΤΟΥΣ 3'!$BJ$57,IF(MAX([1]Βοηθητικό!$E$57:$J$57)-1=MAX([1]Βοηθητικό!$E$1:$J$1)-4,'[1]ΣΤΟΙΧΕΙΑ ΕΤΟΥΣ 2'!$BJ$57,IF(MAX([1]Βοηθητικό!$E$57:$J$57)-1=MAX([1]Βοηθητικό!$E$1:$J$1)-5,'[1]ΣΤΟΙΧΕΙΑ ΕΤΟΥΣ 1'!$BJ$57,"")))))</f>
        <v>2049268</v>
      </c>
      <c r="D4373" s="7">
        <f>IF(MAX([1]Βοηθητικό!$E$57:$J$57)=MAX([1]Βοηθητικό!$E$1:$J$1),'[1]ΣΤΟΙΧΕΙΑ ΕΤΟΥΣ 6'!$BJ$57,IF(MAX([1]Βοηθητικό!$E$57:$J$57)=MAX([1]Βοηθητικό!$E$1:$J$1)-1,'[1]ΣΤΟΙΧΕΙΑ ΕΤΟΥΣ 5'!$BJ$57,IF(MAX([1]Βοηθητικό!$E$57:$J$57)=MAX([1]Βοηθητικό!$E$1:$J$1)-2,'[1]ΣΤΟΙΧΕΙΑ ΕΤΟΥΣ 4'!$BJ$57,IF(MAX([1]Βοηθητικό!$E$57:$J$57)=MAX([1]Βοηθητικό!$E$1:$J$1)-3,'[1]ΣΤΟΙΧΕΙΑ ΕΤΟΥΣ 3'!$BJ$57,IF(MAX([1]Βοηθητικό!$E$57:$J$57)=MAX([1]Βοηθητικό!$E$1:$J$1)-4,'[1]ΣΤΟΙΧΕΙΑ ΕΤΟΥΣ 2'!$BJ$57,IF(MAX([1]Βοηθητικό!$E$57:$J$57)=MAX([1]Βοηθητικό!$E$1:$J$1)-5,'[1]ΣΤΟΙΧΕΙΑ ΕΤΟΥΣ 1'!$BJ$57,""))))))</f>
        <v>1949688</v>
      </c>
    </row>
    <row r="4374" spans="1:4" x14ac:dyDescent="0.25">
      <c r="A4374" s="1" t="s">
        <v>62</v>
      </c>
      <c r="B4374" s="6">
        <f>IF(MAX([1]Βοηθητικό!$E$57:$J$57)-2=MAX([1]Βοηθητικό!$E$1:$J$1)-2,'[1]ΣΤΟΙΧΕΙΑ ΕΤΟΥΣ 4'!$BK$57,IF(MAX([1]Βοηθητικό!$E$57:$J$57)-2=MAX([1]Βοηθητικό!$E$1:$J$1)-3,'[1]ΣΤΟΙΧΕΙΑ ΕΤΟΥΣ 3'!$BK$57,IF(MAX([1]Βοηθητικό!$E$57:$J$57)-2=MAX([1]Βοηθητικό!$E$1:$J$1)-4,'[1]ΣΤΟΙΧΕΙΑ ΕΤΟΥΣ 2'!$BK$57,IF(MAX([1]Βοηθητικό!$E$57:$J$57)-2=MAX([1]Βοηθητικό!$E$1:$J$1)-5,'[1]ΣΤΟΙΧΕΙΑ ΕΤΟΥΣ 1'!$BK$57,""))))</f>
        <v>52974</v>
      </c>
      <c r="C4374" s="6">
        <f>IF(MAX([1]Βοηθητικό!$E$57:$J$57)-1=MAX([1]Βοηθητικό!$E$1:$J$1)-1,'[1]ΣΤΟΙΧΕΙΑ ΕΤΟΥΣ 5'!$BK$57,IF(MAX([1]Βοηθητικό!$E$57:$J$57)-1=MAX([1]Βοηθητικό!$E$1:$J$1)-2,'[1]ΣΤΟΙΧΕΙΑ ΕΤΟΥΣ 4'!$BK$57,IF(MAX([1]Βοηθητικό!$E$57:$J$57)-1=MAX([1]Βοηθητικό!$E$1:$J$1)-3,'[1]ΣΤΟΙΧΕΙΑ ΕΤΟΥΣ 3'!$BK$57,IF(MAX([1]Βοηθητικό!$E$57:$J$57)-1=MAX([1]Βοηθητικό!$E$1:$J$1)-4,'[1]ΣΤΟΙΧΕΙΑ ΕΤΟΥΣ 2'!$BK$57,IF(MAX([1]Βοηθητικό!$E$57:$J$57)-1=MAX([1]Βοηθητικό!$E$1:$J$1)-5,'[1]ΣΤΟΙΧΕΙΑ ΕΤΟΥΣ 1'!$BK$57,"")))))</f>
        <v>52974</v>
      </c>
      <c r="D4374" s="7">
        <f>IF(MAX([1]Βοηθητικό!$E$57:$J$57)=MAX([1]Βοηθητικό!$E$1:$J$1),'[1]ΣΤΟΙΧΕΙΑ ΕΤΟΥΣ 6'!$BK$57,IF(MAX([1]Βοηθητικό!$E$57:$J$57)=MAX([1]Βοηθητικό!$E$1:$J$1)-1,'[1]ΣΤΟΙΧΕΙΑ ΕΤΟΥΣ 5'!$BK$57,IF(MAX([1]Βοηθητικό!$E$57:$J$57)=MAX([1]Βοηθητικό!$E$1:$J$1)-2,'[1]ΣΤΟΙΧΕΙΑ ΕΤΟΥΣ 4'!$BK$57,IF(MAX([1]Βοηθητικό!$E$57:$J$57)=MAX([1]Βοηθητικό!$E$1:$J$1)-3,'[1]ΣΤΟΙΧΕΙΑ ΕΤΟΥΣ 3'!$BK$57,IF(MAX([1]Βοηθητικό!$E$57:$J$57)=MAX([1]Βοηθητικό!$E$1:$J$1)-4,'[1]ΣΤΟΙΧΕΙΑ ΕΤΟΥΣ 2'!$BK$57,IF(MAX([1]Βοηθητικό!$E$57:$J$57)=MAX([1]Βοηθητικό!$E$1:$J$1)-5,'[1]ΣΤΟΙΧΕΙΑ ΕΤΟΥΣ 1'!$BK$57,""))))))</f>
        <v>52974</v>
      </c>
    </row>
    <row r="4375" spans="1:4" x14ac:dyDescent="0.25">
      <c r="A4375" s="1" t="s">
        <v>31</v>
      </c>
      <c r="B4375" s="6">
        <f>IF(MAX([1]Βοηθητικό!$E$57:$J$57)-2=MAX([1]Βοηθητικό!$E$1:$J$1)-2,'[1]ΣΤΟΙΧΕΙΑ ΕΤΟΥΣ 4'!$AF$57,IF(MAX([1]Βοηθητικό!$E$57:$J$57)-2=MAX([1]Βοηθητικό!$E$1:$J$1)-3,'[1]ΣΤΟΙΧΕΙΑ ΕΤΟΥΣ 3'!$AF$57,IF(MAX([1]Βοηθητικό!$E$57:$J$57)-2=MAX([1]Βοηθητικό!$E$1:$J$1)-4,'[1]ΣΤΟΙΧΕΙΑ ΕΤΟΥΣ 2'!$AF$57,IF(MAX([1]Βοηθητικό!$E$57:$J$57)-2=MAX([1]Βοηθητικό!$E$1:$J$1)-5,'[1]ΣΤΟΙΧΕΙΑ ΕΤΟΥΣ 1'!$AF$57,""))))</f>
        <v>5872375</v>
      </c>
      <c r="C4375" s="6">
        <f>IF(MAX([1]Βοηθητικό!$E$57:$J$57)-1=MAX([1]Βοηθητικό!$E$1:$J$1)-1,'[1]ΣΤΟΙΧΕΙΑ ΕΤΟΥΣ 5'!$AF$57,IF(MAX([1]Βοηθητικό!$E$57:$J$57)-1=MAX([1]Βοηθητικό!$E$1:$J$1)-2,'[1]ΣΤΟΙΧΕΙΑ ΕΤΟΥΣ 4'!$AF$57,IF(MAX([1]Βοηθητικό!$E$57:$J$57)-1=MAX([1]Βοηθητικό!$E$1:$J$1)-3,'[1]ΣΤΟΙΧΕΙΑ ΕΤΟΥΣ 3'!$AF$57,IF(MAX([1]Βοηθητικό!$E$57:$J$57)-1=MAX([1]Βοηθητικό!$E$1:$J$1)-4,'[1]ΣΤΟΙΧΕΙΑ ΕΤΟΥΣ 2'!$AF$57,IF(MAX([1]Βοηθητικό!$E$57:$J$57)-1=MAX([1]Βοηθητικό!$E$1:$J$1)-5,'[1]ΣΤΟΙΧΕΙΑ ΕΤΟΥΣ 1'!$AF$57,"")))))</f>
        <v>5754348</v>
      </c>
      <c r="D4375" s="7">
        <f>IF(MAX([1]Βοηθητικό!$E$57:$J$57)=MAX([1]Βοηθητικό!$E$1:$J$1),'[1]ΣΤΟΙΧΕΙΑ ΕΤΟΥΣ 6'!$AF$57,IF(MAX([1]Βοηθητικό!$E$57:$J$57)=MAX([1]Βοηθητικό!$E$1:$J$1)-1,'[1]ΣΤΟΙΧΕΙΑ ΕΤΟΥΣ 5'!$AF$57,IF(MAX([1]Βοηθητικό!$E$57:$J$57)=MAX([1]Βοηθητικό!$E$1:$J$1)-2,'[1]ΣΤΟΙΧΕΙΑ ΕΤΟΥΣ 4'!$AF$57,IF(MAX([1]Βοηθητικό!$E$57:$J$57)=MAX([1]Βοηθητικό!$E$1:$J$1)-3,'[1]ΣΤΟΙΧΕΙΑ ΕΤΟΥΣ 3'!$AF$57,IF(MAX([1]Βοηθητικό!$E$57:$J$57)=MAX([1]Βοηθητικό!$E$1:$J$1)-4,'[1]ΣΤΟΙΧΕΙΑ ΕΤΟΥΣ 2'!$AF$57,IF(MAX([1]Βοηθητικό!$E$57:$J$57)=MAX([1]Βοηθητικό!$E$1:$J$1)-5,'[1]ΣΤΟΙΧΕΙΑ ΕΤΟΥΣ 1'!$AF$57,""))))))</f>
        <v>5945517</v>
      </c>
    </row>
    <row r="4376" spans="1:4" x14ac:dyDescent="0.25">
      <c r="A4376" s="1" t="s">
        <v>187</v>
      </c>
      <c r="B4376" s="6">
        <f>IF(MAX([1]Βοηθητικό!$E$57:$J$57)-2=MAX([1]Βοηθητικό!$E$1:$J$1)-2,'[1]ΣΤΟΙΧΕΙΑ ΕΤΟΥΣ 4'!$AG$57,IF(MAX([1]Βοηθητικό!$E$57:$J$57)-2=MAX([1]Βοηθητικό!$E$1:$J$1)-3,'[1]ΣΤΟΙΧΕΙΑ ΕΤΟΥΣ 3'!$AG$57,IF(MAX([1]Βοηθητικό!$E$57:$J$57)-2=MAX([1]Βοηθητικό!$E$1:$J$1)-4,'[1]ΣΤΟΙΧΕΙΑ ΕΤΟΥΣ 2'!$AG$57,IF(MAX([1]Βοηθητικό!$E$57:$J$57)-2=MAX([1]Βοηθητικό!$E$1:$J$1)-5,'[1]ΣΤΟΙΧΕΙΑ ΕΤΟΥΣ 1'!$AG$57,""))))</f>
        <v>554703</v>
      </c>
      <c r="C4376" s="6">
        <f>IF(MAX([1]Βοηθητικό!$E$57:$J$57)-1=MAX([1]Βοηθητικό!$E$1:$J$1)-1,'[1]ΣΤΟΙΧΕΙΑ ΕΤΟΥΣ 5'!$AG$57,IF(MAX([1]Βοηθητικό!$E$57:$J$57)-1=MAX([1]Βοηθητικό!$E$1:$J$1)-2,'[1]ΣΤΟΙΧΕΙΑ ΕΤΟΥΣ 4'!$AG$57,IF(MAX([1]Βοηθητικό!$E$57:$J$57)-1=MAX([1]Βοηθητικό!$E$1:$J$1)-3,'[1]ΣΤΟΙΧΕΙΑ ΕΤΟΥΣ 3'!$AG$57,IF(MAX([1]Βοηθητικό!$E$57:$J$57)-1=MAX([1]Βοηθητικό!$E$1:$J$1)-4,'[1]ΣΤΟΙΧΕΙΑ ΕΤΟΥΣ 2'!$AG$57,IF(MAX([1]Βοηθητικό!$E$57:$J$57)-1=MAX([1]Βοηθητικό!$E$1:$J$1)-5,'[1]ΣΤΟΙΧΕΙΑ ΕΤΟΥΣ 1'!$AG$57,"")))))</f>
        <v>554203</v>
      </c>
      <c r="D4376" s="7">
        <f>IF(MAX([1]Βοηθητικό!$E$57:$J$57)=MAX([1]Βοηθητικό!$E$1:$J$1),'[1]ΣΤΟΙΧΕΙΑ ΕΤΟΥΣ 6'!$AG$57,IF(MAX([1]Βοηθητικό!$E$57:$J$57)=MAX([1]Βοηθητικό!$E$1:$J$1)-1,'[1]ΣΤΟΙΧΕΙΑ ΕΤΟΥΣ 5'!$AG$57,IF(MAX([1]Βοηθητικό!$E$57:$J$57)=MAX([1]Βοηθητικό!$E$1:$J$1)-2,'[1]ΣΤΟΙΧΕΙΑ ΕΤΟΥΣ 4'!$AG$57,IF(MAX([1]Βοηθητικό!$E$57:$J$57)=MAX([1]Βοηθητικό!$E$1:$J$1)-3,'[1]ΣΤΟΙΧΕΙΑ ΕΤΟΥΣ 3'!$AG$57,IF(MAX([1]Βοηθητικό!$E$57:$J$57)=MAX([1]Βοηθητικό!$E$1:$J$1)-4,'[1]ΣΤΟΙΧΕΙΑ ΕΤΟΥΣ 2'!$AG$57,IF(MAX([1]Βοηθητικό!$E$57:$J$57)=MAX([1]Βοηθητικό!$E$1:$J$1)-5,'[1]ΣΤΟΙΧΕΙΑ ΕΤΟΥΣ 1'!$AG$57,""))))))</f>
        <v>555107</v>
      </c>
    </row>
    <row r="4377" spans="1:4" x14ac:dyDescent="0.25">
      <c r="A4377" s="1" t="s">
        <v>188</v>
      </c>
      <c r="B4377" s="6">
        <f>IF(MAX([1]Βοηθητικό!$E$57:$J$57)-2=MAX([1]Βοηθητικό!$E$1:$J$1)-2,'[1]ΣΤΟΙΧΕΙΑ ΕΤΟΥΣ 4'!$AH$57,IF(MAX([1]Βοηθητικό!$E$57:$J$57)-2=MAX([1]Βοηθητικό!$E$1:$J$1)-3,'[1]ΣΤΟΙΧΕΙΑ ΕΤΟΥΣ 3'!$AH$57,IF(MAX([1]Βοηθητικό!$E$57:$J$57)-2=MAX([1]Βοηθητικό!$E$1:$J$1)-4,'[1]ΣΤΟΙΧΕΙΑ ΕΤΟΥΣ 2'!$AH$57,IF(MAX([1]Βοηθητικό!$E$57:$J$57)-2=MAX([1]Βοηθητικό!$E$1:$J$1)-5,'[1]ΣΤΟΙΧΕΙΑ ΕΤΟΥΣ 1'!$AH$57,""))))</f>
        <v>120439</v>
      </c>
      <c r="C4377" s="6">
        <f>IF(MAX([1]Βοηθητικό!$E$57:$J$57)-1=MAX([1]Βοηθητικό!$E$1:$J$1)-1,'[1]ΣΤΟΙΧΕΙΑ ΕΤΟΥΣ 5'!$AH$57,IF(MAX([1]Βοηθητικό!$E$57:$J$57)-1=MAX([1]Βοηθητικό!$E$1:$J$1)-2,'[1]ΣΤΟΙΧΕΙΑ ΕΤΟΥΣ 4'!$AH$57,IF(MAX([1]Βοηθητικό!$E$57:$J$57)-1=MAX([1]Βοηθητικό!$E$1:$J$1)-3,'[1]ΣΤΟΙΧΕΙΑ ΕΤΟΥΣ 3'!$AH$57,IF(MAX([1]Βοηθητικό!$E$57:$J$57)-1=MAX([1]Βοηθητικό!$E$1:$J$1)-4,'[1]ΣΤΟΙΧΕΙΑ ΕΤΟΥΣ 2'!$AH$57,IF(MAX([1]Βοηθητικό!$E$57:$J$57)-1=MAX([1]Βοηθητικό!$E$1:$J$1)-5,'[1]ΣΤΟΙΧΕΙΑ ΕΤΟΥΣ 1'!$AH$57,"")))))</f>
        <v>211930</v>
      </c>
      <c r="D4377" s="7">
        <f>IF(MAX([1]Βοηθητικό!$E$57:$J$57)=MAX([1]Βοηθητικό!$E$1:$J$1),'[1]ΣΤΟΙΧΕΙΑ ΕΤΟΥΣ 6'!$AH$57,IF(MAX([1]Βοηθητικό!$E$57:$J$57)=MAX([1]Βοηθητικό!$E$1:$J$1)-1,'[1]ΣΤΟΙΧΕΙΑ ΕΤΟΥΣ 5'!$AH$57,IF(MAX([1]Βοηθητικό!$E$57:$J$57)=MAX([1]Βοηθητικό!$E$1:$J$1)-2,'[1]ΣΤΟΙΧΕΙΑ ΕΤΟΥΣ 4'!$AH$57,IF(MAX([1]Βοηθητικό!$E$57:$J$57)=MAX([1]Βοηθητικό!$E$1:$J$1)-3,'[1]ΣΤΟΙΧΕΙΑ ΕΤΟΥΣ 3'!$AH$57,IF(MAX([1]Βοηθητικό!$E$57:$J$57)=MAX([1]Βοηθητικό!$E$1:$J$1)-4,'[1]ΣΤΟΙΧΕΙΑ ΕΤΟΥΣ 2'!$AH$57,IF(MAX([1]Βοηθητικό!$E$57:$J$57)=MAX([1]Βοηθητικό!$E$1:$J$1)-5,'[1]ΣΤΟΙΧΕΙΑ ΕΤΟΥΣ 1'!$AH$57,""))))))</f>
        <v>137717</v>
      </c>
    </row>
    <row r="4378" spans="1:4" x14ac:dyDescent="0.25">
      <c r="A4378" s="1" t="s">
        <v>189</v>
      </c>
      <c r="B4378" s="6">
        <f>IF(MAX([1]Βοηθητικό!$E$57:$J$57)-2=MAX([1]Βοηθητικό!$E$1:$J$1)-2,'[1]ΣΤΟΙΧΕΙΑ ΕΤΟΥΣ 4'!$AI$57,IF(MAX([1]Βοηθητικό!$E$57:$J$57)-2=MAX([1]Βοηθητικό!$E$1:$J$1)-3,'[1]ΣΤΟΙΧΕΙΑ ΕΤΟΥΣ 3'!$AI$57,IF(MAX([1]Βοηθητικό!$E$57:$J$57)-2=MAX([1]Βοηθητικό!$E$1:$J$1)-4,'[1]ΣΤΟΙΧΕΙΑ ΕΤΟΥΣ 2'!$AI$57,IF(MAX([1]Βοηθητικό!$E$57:$J$57)-2=MAX([1]Βοηθητικό!$E$1:$J$1)-5,'[1]ΣΤΟΙΧΕΙΑ ΕΤΟΥΣ 1'!$AI$57,""))))</f>
        <v>0</v>
      </c>
      <c r="C4378" s="6">
        <f>IF(MAX([1]Βοηθητικό!$E$57:$J$57)-1=MAX([1]Βοηθητικό!$E$1:$J$1)-1,'[1]ΣΤΟΙΧΕΙΑ ΕΤΟΥΣ 5'!$AI$57,IF(MAX([1]Βοηθητικό!$E$57:$J$57)-1=MAX([1]Βοηθητικό!$E$1:$J$1)-2,'[1]ΣΤΟΙΧΕΙΑ ΕΤΟΥΣ 4'!$AI$57,IF(MAX([1]Βοηθητικό!$E$57:$J$57)-1=MAX([1]Βοηθητικό!$E$1:$J$1)-3,'[1]ΣΤΟΙΧΕΙΑ ΕΤΟΥΣ 3'!$AI$57,IF(MAX([1]Βοηθητικό!$E$57:$J$57)-1=MAX([1]Βοηθητικό!$E$1:$J$1)-4,'[1]ΣΤΟΙΧΕΙΑ ΕΤΟΥΣ 2'!$AI$57,IF(MAX([1]Βοηθητικό!$E$57:$J$57)-1=MAX([1]Βοηθητικό!$E$1:$J$1)-5,'[1]ΣΤΟΙΧΕΙΑ ΕΤΟΥΣ 1'!$AI$57,"")))))</f>
        <v>0</v>
      </c>
      <c r="D4378" s="7">
        <f>IF(MAX([1]Βοηθητικό!$E$57:$J$57)=MAX([1]Βοηθητικό!$E$1:$J$1),'[1]ΣΤΟΙΧΕΙΑ ΕΤΟΥΣ 6'!$AI$57,IF(MAX([1]Βοηθητικό!$E$57:$J$57)=MAX([1]Βοηθητικό!$E$1:$J$1)-1,'[1]ΣΤΟΙΧΕΙΑ ΕΤΟΥΣ 5'!$AI$57,IF(MAX([1]Βοηθητικό!$E$57:$J$57)=MAX([1]Βοηθητικό!$E$1:$J$1)-2,'[1]ΣΤΟΙΧΕΙΑ ΕΤΟΥΣ 4'!$AI$57,IF(MAX([1]Βοηθητικό!$E$57:$J$57)=MAX([1]Βοηθητικό!$E$1:$J$1)-3,'[1]ΣΤΟΙΧΕΙΑ ΕΤΟΥΣ 3'!$AI$57,IF(MAX([1]Βοηθητικό!$E$57:$J$57)=MAX([1]Βοηθητικό!$E$1:$J$1)-4,'[1]ΣΤΟΙΧΕΙΑ ΕΤΟΥΣ 2'!$AI$57,IF(MAX([1]Βοηθητικό!$E$57:$J$57)=MAX([1]Βοηθητικό!$E$1:$J$1)-5,'[1]ΣΤΟΙΧΕΙΑ ΕΤΟΥΣ 1'!$AI$57,""))))))</f>
        <v>0</v>
      </c>
    </row>
    <row r="4379" spans="1:4" x14ac:dyDescent="0.25">
      <c r="A4379" s="1" t="s">
        <v>36</v>
      </c>
      <c r="B4379" s="6">
        <f>IF(MAX([1]Βοηθητικό!$E$57:$J$57)-2=MAX([1]Βοηθητικό!$E$1:$J$1)-2,'[1]ΣΤΟΙΧΕΙΑ ΕΤΟΥΣ 4'!$AK$57,IF(MAX([1]Βοηθητικό!$E$57:$J$57)-2=MAX([1]Βοηθητικό!$E$1:$J$1)-3,'[1]ΣΤΟΙΧΕΙΑ ΕΤΟΥΣ 3'!$AK$57,IF(MAX([1]Βοηθητικό!$E$57:$J$57)-2=MAX([1]Βοηθητικό!$E$1:$J$1)-4,'[1]ΣΤΟΙΧΕΙΑ ΕΤΟΥΣ 2'!$AK$57,IF(MAX([1]Βοηθητικό!$E$57:$J$57)-2=MAX([1]Βοηθητικό!$E$1:$J$1)-5,'[1]ΣΤΟΙΧΕΙΑ ΕΤΟΥΣ 1'!$AK$57,""))))</f>
        <v>5197233</v>
      </c>
      <c r="C4379" s="6">
        <f>IF(MAX([1]Βοηθητικό!$E$57:$J$57)-1=MAX([1]Βοηθητικό!$E$1:$J$1)-1,'[1]ΣΤΟΙΧΕΙΑ ΕΤΟΥΣ 5'!$AK$57,IF(MAX([1]Βοηθητικό!$E$57:$J$57)-1=MAX([1]Βοηθητικό!$E$1:$J$1)-2,'[1]ΣΤΟΙΧΕΙΑ ΕΤΟΥΣ 4'!$AK$57,IF(MAX([1]Βοηθητικό!$E$57:$J$57)-1=MAX([1]Βοηθητικό!$E$1:$J$1)-3,'[1]ΣΤΟΙΧΕΙΑ ΕΤΟΥΣ 3'!$AK$57,IF(MAX([1]Βοηθητικό!$E$57:$J$57)-1=MAX([1]Βοηθητικό!$E$1:$J$1)-4,'[1]ΣΤΟΙΧΕΙΑ ΕΤΟΥΣ 2'!$AK$57,IF(MAX([1]Βοηθητικό!$E$57:$J$57)-1=MAX([1]Βοηθητικό!$E$1:$J$1)-5,'[1]ΣΤΟΙΧΕΙΑ ΕΤΟΥΣ 1'!$AK$57,"")))))</f>
        <v>4988215</v>
      </c>
      <c r="D4379" s="7">
        <f>IF(MAX([1]Βοηθητικό!$E$57:$J$57)=MAX([1]Βοηθητικό!$E$1:$J$1),'[1]ΣΤΟΙΧΕΙΑ ΕΤΟΥΣ 6'!$AK$57,IF(MAX([1]Βοηθητικό!$E$57:$J$57)=MAX([1]Βοηθητικό!$E$1:$J$1)-1,'[1]ΣΤΟΙΧΕΙΑ ΕΤΟΥΣ 5'!$AK$57,IF(MAX([1]Βοηθητικό!$E$57:$J$57)=MAX([1]Βοηθητικό!$E$1:$J$1)-2,'[1]ΣΤΟΙΧΕΙΑ ΕΤΟΥΣ 4'!$AK$57,IF(MAX([1]Βοηθητικό!$E$57:$J$57)=MAX([1]Βοηθητικό!$E$1:$J$1)-3,'[1]ΣΤΟΙΧΕΙΑ ΕΤΟΥΣ 3'!$AK$57,IF(MAX([1]Βοηθητικό!$E$57:$J$57)=MAX([1]Βοηθητικό!$E$1:$J$1)-4,'[1]ΣΤΟΙΧΕΙΑ ΕΤΟΥΣ 2'!$AK$57,IF(MAX([1]Βοηθητικό!$E$57:$J$57)=MAX([1]Βοηθητικό!$E$1:$J$1)-5,'[1]ΣΤΟΙΧΕΙΑ ΕΤΟΥΣ 1'!$AK$57,""))))))</f>
        <v>5252693</v>
      </c>
    </row>
    <row r="4380" spans="1:4" x14ac:dyDescent="0.25">
      <c r="A4380" s="1" t="s">
        <v>37</v>
      </c>
      <c r="B4380" s="6">
        <f>IF(MAX([1]Βοηθητικό!$E$57:$J$57)-2=MAX([1]Βοηθητικό!$E$1:$J$1)-2,'[1]ΣΤΟΙΧΕΙΑ ΕΤΟΥΣ 4'!$AL$57,IF(MAX([1]Βοηθητικό!$E$57:$J$57)-2=MAX([1]Βοηθητικό!$E$1:$J$1)-3,'[1]ΣΤΟΙΧΕΙΑ ΕΤΟΥΣ 3'!$AL$57,IF(MAX([1]Βοηθητικό!$E$57:$J$57)-2=MAX([1]Βοηθητικό!$E$1:$J$1)-4,'[1]ΣΤΟΙΧΕΙΑ ΕΤΟΥΣ 2'!$AL$57,IF(MAX([1]Βοηθητικό!$E$57:$J$57)-2=MAX([1]Βοηθητικό!$E$1:$J$1)-5,'[1]ΣΤΟΙΧΕΙΑ ΕΤΟΥΣ 1'!$AL$57,""))))</f>
        <v>7223543</v>
      </c>
      <c r="C4380" s="6">
        <f>IF(MAX([1]Βοηθητικό!$E$57:$J$57)-1=MAX([1]Βοηθητικό!$E$1:$J$1)-1,'[1]ΣΤΟΙΧΕΙΑ ΕΤΟΥΣ 5'!$AL$57,IF(MAX([1]Βοηθητικό!$E$57:$J$57)-1=MAX([1]Βοηθητικό!$E$1:$J$1)-2,'[1]ΣΤΟΙΧΕΙΑ ΕΤΟΥΣ 4'!$AL$57,IF(MAX([1]Βοηθητικό!$E$57:$J$57)-1=MAX([1]Βοηθητικό!$E$1:$J$1)-3,'[1]ΣΤΟΙΧΕΙΑ ΕΤΟΥΣ 3'!$AL$57,IF(MAX([1]Βοηθητικό!$E$57:$J$57)-1=MAX([1]Βοηθητικό!$E$1:$J$1)-4,'[1]ΣΤΟΙΧΕΙΑ ΕΤΟΥΣ 2'!$AL$57,IF(MAX([1]Βοηθητικό!$E$57:$J$57)-1=MAX([1]Βοηθητικό!$E$1:$J$1)-5,'[1]ΣΤΟΙΧΕΙΑ ΕΤΟΥΣ 1'!$AL$57,"")))))</f>
        <v>7016231</v>
      </c>
      <c r="D4380" s="7">
        <f>IF(MAX([1]Βοηθητικό!$E$57:$J$57)=MAX([1]Βοηθητικό!$E$1:$J$1),'[1]ΣΤΟΙΧΕΙΑ ΕΤΟΥΣ 6'!$AL$57,IF(MAX([1]Βοηθητικό!$E$57:$J$57)=MAX([1]Βοηθητικό!$E$1:$J$1)-1,'[1]ΣΤΟΙΧΕΙΑ ΕΤΟΥΣ 5'!$AL$57,IF(MAX([1]Βοηθητικό!$E$57:$J$57)=MAX([1]Βοηθητικό!$E$1:$J$1)-2,'[1]ΣΤΟΙΧΕΙΑ ΕΤΟΥΣ 4'!$AL$57,IF(MAX([1]Βοηθητικό!$E$57:$J$57)=MAX([1]Βοηθητικό!$E$1:$J$1)-3,'[1]ΣΤΟΙΧΕΙΑ ΕΤΟΥΣ 3'!$AL$57,IF(MAX([1]Βοηθητικό!$E$57:$J$57)=MAX([1]Βοηθητικό!$E$1:$J$1)-4,'[1]ΣΤΟΙΧΕΙΑ ΕΤΟΥΣ 2'!$AL$57,IF(MAX([1]Βοηθητικό!$E$57:$J$57)=MAX([1]Βοηθητικό!$E$1:$J$1)-5,'[1]ΣΤΟΙΧΕΙΑ ΕΤΟΥΣ 1'!$AL$57,""))))))</f>
        <v>7114646</v>
      </c>
    </row>
    <row r="4381" spans="1:4" x14ac:dyDescent="0.25">
      <c r="A4381" s="1"/>
      <c r="B4381" s="4" t="str">
        <f>IF(MAX([1]Βοηθητικό!$E$57:$J$57)-2=MAX([1]Βοηθητικό!$E$1:$J$1)-2,LEFT('[1]ΣΤΟΙΧΕΙΑ ΕΤΟΥΣ 4'!$F$57,10),IF(MAX([1]Βοηθητικό!$E$57:$J$57)-2=MAX([1]Βοηθητικό!$E$1:$J$1)-3,LEFT('[1]ΣΤΟΙΧΕΙΑ ΕΤΟΥΣ 3'!$F$57,10),IF(MAX([1]Βοηθητικό!$E$57:$J$57)-2=MAX([1]Βοηθητικό!$E$1:$J$1)-4,LEFT('[1]ΣΤΟΙΧΕΙΑ ΕΤΟΥΣ 2'!$F$57,10),IF(MAX([1]Βοηθητικό!$E$57:$J$57)-2=MAX([1]Βοηθητικό!$E$1:$J$1)-5,LEFT('[1]ΣΤΟΙΧΕΙΑ ΕΤΟΥΣ 1'!$F$57,10),""))))</f>
        <v>01/01/2017</v>
      </c>
      <c r="C4381" s="17" t="str">
        <f>IF(MAX([1]Βοηθητικό!$E$57:$J$57)-1=MAX([1]Βοηθητικό!$E$1:$J$1)-1,LEFT('[1]ΣΤΟΙΧΕΙΑ ΕΤΟΥΣ 5'!$F$57,10),IF(MAX([1]Βοηθητικό!$E$57:$J$57)-1=MAX([1]Βοηθητικό!$E$1:$J$1)-2,LEFT('[1]ΣΤΟΙΧΕΙΑ ΕΤΟΥΣ 4'!$F$57,10),IF(MAX([1]Βοηθητικό!$E$57:$J$57)-1=MAX([1]Βοηθητικό!$E$1:$J$1)-3,LEFT('[1]ΣΤΟΙΧΕΙΑ ΕΤΟΥΣ 3'!$F$57,10),IF(MAX([1]Βοηθητικό!$E$57:$J$57)-1=MAX([1]Βοηθητικό!$E$1:$J$1)-4,LEFT('[1]ΣΤΟΙΧΕΙΑ ΕΤΟΥΣ 2'!$F$57,10),IF(MAX([1]Βοηθητικό!$E$57:$J$57)-1=MAX([1]Βοηθητικό!$E$1:$J$1)-5,LEFT('[1]ΣΤΟΙΧΕΙΑ ΕΤΟΥΣ 1'!$F$57,10),"")))))</f>
        <v>01/01/2018</v>
      </c>
      <c r="D4381" s="5" t="str">
        <f>IF(MAX([1]Βοηθητικό!$E$57:$J$57)=MAX([1]Βοηθητικό!$E$1:$J$1),LEFT('[1]ΣΤΟΙΧΕΙΑ ΕΤΟΥΣ 6'!$F$57,10),IF(MAX([1]Βοηθητικό!$E$57:$J$57)=MAX([1]Βοηθητικό!$E$1:$J$1)-1,LEFT('[1]ΣΤΟΙΧΕΙΑ ΕΤΟΥΣ 5'!$F$57,10),IF(MAX([1]Βοηθητικό!$E$57:$J$57)=MAX([1]Βοηθητικό!$E$1:$J$1)-2,LEFT('[1]ΣΤΟΙΧΕΙΑ ΕΤΟΥΣ 4'!$F$57,10),IF(MAX([1]Βοηθητικό!$E$57:$J$57)=MAX([1]Βοηθητικό!$E$1:$J$1)-3,LEFT('[1]ΣΤΟΙΧΕΙΑ ΕΤΟΥΣ 3'!$F$57,10),IF(MAX([1]Βοηθητικό!$E$57:$J$57)=MAX([1]Βοηθητικό!$E$1:$J$1)-4,LEFT('[1]ΣΤΟΙΧΕΙΑ ΕΤΟΥΣ 2'!$F$57,10),IF(MAX([1]Βοηθητικό!$E$57:$J$57)=MAX([1]Βοηθητικό!$E$1:$J$1)-5,LEFT('[1]ΣΤΟΙΧΕΙΑ ΕΤΟΥΣ 1'!$F$57,10),""))))))</f>
        <v>01/01/2019</v>
      </c>
    </row>
    <row r="4382" spans="1:4" x14ac:dyDescent="0.25">
      <c r="A4382" s="3" t="s">
        <v>190</v>
      </c>
      <c r="B4382" s="4" t="str">
        <f>IF(MAX([1]Βοηθητικό!$E$57:$J$57)-2=MAX([1]Βοηθητικό!$E$1:$J$1)-2,RIGHT('[1]ΣΤΟΙΧΕΙΑ ΕΤΟΥΣ 4'!$F$57,10),IF(MAX([1]Βοηθητικό!$E$57:$J$57)-2=MAX([1]Βοηθητικό!$E$1:$J$1)-3,RIGHT('[1]ΣΤΟΙΧΕΙΑ ΕΤΟΥΣ 3'!$F$57,10),IF(MAX([1]Βοηθητικό!$E$57:$J$57)-2=MAX([1]Βοηθητικό!$E$1:$J$1)-4,RIGHT('[1]ΣΤΟΙΧΕΙΑ ΕΤΟΥΣ 2'!$F$57,10),IF(MAX([1]Βοηθητικό!$E$57:$J$57)-2=MAX([1]Βοηθητικό!$E$1:$J$1)-5,RIGHT('[1]ΣΤΟΙΧΕΙΑ ΕΤΟΥΣ 1'!$F$57,10),""))))</f>
        <v>31/12/2017</v>
      </c>
      <c r="C4382" s="17" t="str">
        <f>IF(MAX([1]Βοηθητικό!$E$57:$J$57)-1=MAX([1]Βοηθητικό!$E$1:$J$1)-1,RIGHT('[1]ΣΤΟΙΧΕΙΑ ΕΤΟΥΣ 5'!$F$57,10),IF(MAX([1]Βοηθητικό!$E$57:$J$57)-1=MAX([1]Βοηθητικό!$E$1:$J$1)-2,RIGHT('[1]ΣΤΟΙΧΕΙΑ ΕΤΟΥΣ 4'!$F$57,10),IF(MAX([1]Βοηθητικό!$E$57:$J$57)-1=MAX([1]Βοηθητικό!$E$1:$J$1)-3,RIGHT('[1]ΣΤΟΙΧΕΙΑ ΕΤΟΥΣ 3'!$F$57,10),IF(MAX([1]Βοηθητικό!$E$57:$J$57)-1=MAX([1]Βοηθητικό!$E$1:$J$1)-4,RIGHT('[1]ΣΤΟΙΧΕΙΑ ΕΤΟΥΣ 2'!$F$57,10),IF(MAX([1]Βοηθητικό!$E$57:$J$57)-1=MAX([1]Βοηθητικό!$E$1:$J$1)-5,RIGHT('[1]ΣΤΟΙΧΕΙΑ ΕΤΟΥΣ 1'!$F$57,10),"")))))</f>
        <v>31/12/2018</v>
      </c>
      <c r="D4382" s="5" t="str">
        <f>IF(MAX([1]Βοηθητικό!$E$57:$J$57)=MAX([1]Βοηθητικό!$E$1:$J$1),RIGHT('[1]ΣΤΟΙΧΕΙΑ ΕΤΟΥΣ 6'!$F$57,10),IF(MAX([1]Βοηθητικό!$E$57:$J$57)=MAX([1]Βοηθητικό!$E$1:$J$1)-1,RIGHT('[1]ΣΤΟΙΧΕΙΑ ΕΤΟΥΣ 5'!$F$57,10),IF(MAX([1]Βοηθητικό!$E$57:$J$57)=MAX([1]Βοηθητικό!$E$1:$J$1)-2,RIGHT('[1]ΣΤΟΙΧΕΙΑ ΕΤΟΥΣ 4'!$F$57,10),IF(MAX([1]Βοηθητικό!$E$57:$J$57)=MAX([1]Βοηθητικό!$E$1:$J$1)-3,RIGHT('[1]ΣΤΟΙΧΕΙΑ ΕΤΟΥΣ 3'!$F$57,10),IF(MAX([1]Βοηθητικό!$E$57:$J$57)=MAX([1]Βοηθητικό!$E$1:$J$1)-4,RIGHT('[1]ΣΤΟΙΧΕΙΑ ΕΤΟΥΣ 2'!$F$57,10),IF(MAX([1]Βοηθητικό!$E$57:$J$57)=MAX([1]Βοηθητικό!$E$1:$J$1)-5,RIGHT('[1]ΣΤΟΙΧΕΙΑ ΕΤΟΥΣ 1'!$F$57,10),""))))))</f>
        <v>31/12/2019</v>
      </c>
    </row>
    <row r="4383" spans="1:4" x14ac:dyDescent="0.25">
      <c r="A4383" s="1" t="s">
        <v>39</v>
      </c>
      <c r="B4383" s="6">
        <f>IF(MAX([1]Βοηθητικό!$E$57:$J$57)-2=MAX([1]Βοηθητικό!$E$1:$J$1)-2,'[1]ΣΤΟΙΧΕΙΑ ΕΤΟΥΣ 4'!$AN$57,IF(MAX([1]Βοηθητικό!$E$57:$J$57)-2=MAX([1]Βοηθητικό!$E$1:$J$1)-3,'[1]ΣΤΟΙΧΕΙΑ ΕΤΟΥΣ 3'!$AN$57,IF(MAX([1]Βοηθητικό!$E$57:$J$57)-2=MAX([1]Βοηθητικό!$E$1:$J$1)-4,'[1]ΣΤΟΙΧΕΙΑ ΕΤΟΥΣ 2'!$AN$57,IF(MAX([1]Βοηθητικό!$E$57:$J$57)-2=MAX([1]Βοηθητικό!$E$1:$J$1)-5,'[1]ΣΤΟΙΧΕΙΑ ΕΤΟΥΣ 1'!$AN$57,""))))</f>
        <v>2272044</v>
      </c>
      <c r="C4383" s="6">
        <f>IF(MAX([1]Βοηθητικό!$E$57:$J$57)-1=MAX([1]Βοηθητικό!$E$1:$J$1)-1,'[1]ΣΤΟΙΧΕΙΑ ΕΤΟΥΣ 5'!$AN$57,IF(MAX([1]Βοηθητικό!$E$57:$J$57)-1=MAX([1]Βοηθητικό!$E$1:$J$1)-2,'[1]ΣΤΟΙΧΕΙΑ ΕΤΟΥΣ 4'!$AN$57,IF(MAX([1]Βοηθητικό!$E$57:$J$57)-1=MAX([1]Βοηθητικό!$E$1:$J$1)-3,'[1]ΣΤΟΙΧΕΙΑ ΕΤΟΥΣ 3'!$AN$57,IF(MAX([1]Βοηθητικό!$E$57:$J$57)-1=MAX([1]Βοηθητικό!$E$1:$J$1)-4,'[1]ΣΤΟΙΧΕΙΑ ΕΤΟΥΣ 2'!$AN$57,IF(MAX([1]Βοηθητικό!$E$57:$J$57)-1=MAX([1]Βοηθητικό!$E$1:$J$1)-5,'[1]ΣΤΟΙΧΕΙΑ ΕΤΟΥΣ 1'!$AN$57,"")))))</f>
        <v>1598802</v>
      </c>
      <c r="D4383" s="7">
        <f>IF(MAX([1]Βοηθητικό!$E$57:$J$57)=MAX([1]Βοηθητικό!$E$1:$J$1),'[1]ΣΤΟΙΧΕΙΑ ΕΤΟΥΣ 6'!$AN$57,IF(MAX([1]Βοηθητικό!$E$57:$J$57)=MAX([1]Βοηθητικό!$E$1:$J$1)-1,'[1]ΣΤΟΙΧΕΙΑ ΕΤΟΥΣ 5'!$AN$57,IF(MAX([1]Βοηθητικό!$E$57:$J$57)=MAX([1]Βοηθητικό!$E$1:$J$1)-2,'[1]ΣΤΟΙΧΕΙΑ ΕΤΟΥΣ 4'!$AN$57,IF(MAX([1]Βοηθητικό!$E$57:$J$57)=MAX([1]Βοηθητικό!$E$1:$J$1)-3,'[1]ΣΤΟΙΧΕΙΑ ΕΤΟΥΣ 3'!$AN$57,IF(MAX([1]Βοηθητικό!$E$57:$J$57)=MAX([1]Βοηθητικό!$E$1:$J$1)-4,'[1]ΣΤΟΙΧΕΙΑ ΕΤΟΥΣ 2'!$AN$57,IF(MAX([1]Βοηθητικό!$E$57:$J$57)=MAX([1]Βοηθητικό!$E$1:$J$1)-5,'[1]ΣΤΟΙΧΕΙΑ ΕΤΟΥΣ 1'!$AN$57,""))))))</f>
        <v>2472438</v>
      </c>
    </row>
    <row r="4384" spans="1:4" x14ac:dyDescent="0.25">
      <c r="A4384" s="1" t="s">
        <v>40</v>
      </c>
      <c r="B4384" s="6">
        <f>IF(MAX([1]Βοηθητικό!$E$57:$J$57)-2=MAX([1]Βοηθητικό!$E$1:$J$1)-2,'[1]ΣΤΟΙΧΕΙΑ ΕΤΟΥΣ 4'!$AO$57,IF(MAX([1]Βοηθητικό!$E$57:$J$57)-2=MAX([1]Βοηθητικό!$E$1:$J$1)-3,'[1]ΣΤΟΙΧΕΙΑ ΕΤΟΥΣ 3'!$AO$57,IF(MAX([1]Βοηθητικό!$E$57:$J$57)-2=MAX([1]Βοηθητικό!$E$1:$J$1)-4,'[1]ΣΤΟΙΧΕΙΑ ΕΤΟΥΣ 2'!$AO$57,IF(MAX([1]Βοηθητικό!$E$57:$J$57)-2=MAX([1]Βοηθητικό!$E$1:$J$1)-5,'[1]ΣΤΟΙΧΕΙΑ ΕΤΟΥΣ 1'!$AO$57,""))))</f>
        <v>2625027</v>
      </c>
      <c r="C4384" s="6">
        <f>IF(MAX([1]Βοηθητικό!$E$57:$J$57)-1=MAX([1]Βοηθητικό!$E$1:$J$1)-1,'[1]ΣΤΟΙΧΕΙΑ ΕΤΟΥΣ 5'!$AO$57,IF(MAX([1]Βοηθητικό!$E$57:$J$57)-1=MAX([1]Βοηθητικό!$E$1:$J$1)-2,'[1]ΣΤΟΙΧΕΙΑ ΕΤΟΥΣ 4'!$AO$57,IF(MAX([1]Βοηθητικό!$E$57:$J$57)-1=MAX([1]Βοηθητικό!$E$1:$J$1)-3,'[1]ΣΤΟΙΧΕΙΑ ΕΤΟΥΣ 3'!$AO$57,IF(MAX([1]Βοηθητικό!$E$57:$J$57)-1=MAX([1]Βοηθητικό!$E$1:$J$1)-4,'[1]ΣΤΟΙΧΕΙΑ ΕΤΟΥΣ 2'!$AO$57,IF(MAX([1]Βοηθητικό!$E$57:$J$57)-1=MAX([1]Βοηθητικό!$E$1:$J$1)-5,'[1]ΣΤΟΙΧΕΙΑ ΕΤΟΥΣ 1'!$AO$57,"")))))</f>
        <v>1277876</v>
      </c>
      <c r="D4384" s="7">
        <f>IF(MAX([1]Βοηθητικό!$E$57:$J$57)=MAX([1]Βοηθητικό!$E$1:$J$1),'[1]ΣΤΟΙΧΕΙΑ ΕΤΟΥΣ 6'!$AO$57,IF(MAX([1]Βοηθητικό!$E$57:$J$57)=MAX([1]Βοηθητικό!$E$1:$J$1)-1,'[1]ΣΤΟΙΧΕΙΑ ΕΤΟΥΣ 5'!$AO$57,IF(MAX([1]Βοηθητικό!$E$57:$J$57)=MAX([1]Βοηθητικό!$E$1:$J$1)-2,'[1]ΣΤΟΙΧΕΙΑ ΕΤΟΥΣ 4'!$AO$57,IF(MAX([1]Βοηθητικό!$E$57:$J$57)=MAX([1]Βοηθητικό!$E$1:$J$1)-3,'[1]ΣΤΟΙΧΕΙΑ ΕΤΟΥΣ 3'!$AO$57,IF(MAX([1]Βοηθητικό!$E$57:$J$57)=MAX([1]Βοηθητικό!$E$1:$J$1)-4,'[1]ΣΤΟΙΧΕΙΑ ΕΤΟΥΣ 2'!$AO$57,IF(MAX([1]Βοηθητικό!$E$57:$J$57)=MAX([1]Βοηθητικό!$E$1:$J$1)-5,'[1]ΣΤΟΙΧΕΙΑ ΕΤΟΥΣ 1'!$AO$57,""))))))</f>
        <v>1301824</v>
      </c>
    </row>
    <row r="4385" spans="1:4" x14ac:dyDescent="0.25">
      <c r="A4385" s="1" t="s">
        <v>41</v>
      </c>
      <c r="B4385" s="6">
        <f>IF(MAX([1]Βοηθητικό!$E$57:$J$57)-2=MAX([1]Βοηθητικό!$E$1:$J$1)-2,'[1]ΣΤΟΙΧΕΙΑ ΕΤΟΥΣ 4'!$AP$57,IF(MAX([1]Βοηθητικό!$E$57:$J$57)-2=MAX([1]Βοηθητικό!$E$1:$J$1)-3,'[1]ΣΤΟΙΧΕΙΑ ΕΤΟΥΣ 3'!$AP$57,IF(MAX([1]Βοηθητικό!$E$57:$J$57)-2=MAX([1]Βοηθητικό!$E$1:$J$1)-4,'[1]ΣΤΟΙΧΕΙΑ ΕΤΟΥΣ 2'!$AP$57,IF(MAX([1]Βοηθητικό!$E$57:$J$57)-2=MAX([1]Βοηθητικό!$E$1:$J$1)-5,'[1]ΣΤΟΙΧΕΙΑ ΕΤΟΥΣ 1'!$AP$57,""))))</f>
        <v>-352983</v>
      </c>
      <c r="C4385" s="6">
        <f>IF(MAX([1]Βοηθητικό!$E$57:$J$57)-1=MAX([1]Βοηθητικό!$E$1:$J$1)-1,'[1]ΣΤΟΙΧΕΙΑ ΕΤΟΥΣ 5'!$AP$57,IF(MAX([1]Βοηθητικό!$E$57:$J$57)-1=MAX([1]Βοηθητικό!$E$1:$J$1)-2,'[1]ΣΤΟΙΧΕΙΑ ΕΤΟΥΣ 4'!$AP$57,IF(MAX([1]Βοηθητικό!$E$57:$J$57)-1=MAX([1]Βοηθητικό!$E$1:$J$1)-3,'[1]ΣΤΟΙΧΕΙΑ ΕΤΟΥΣ 3'!$AP$57,IF(MAX([1]Βοηθητικό!$E$57:$J$57)-1=MAX([1]Βοηθητικό!$E$1:$J$1)-4,'[1]ΣΤΟΙΧΕΙΑ ΕΤΟΥΣ 2'!$AP$57,IF(MAX([1]Βοηθητικό!$E$57:$J$57)-1=MAX([1]Βοηθητικό!$E$1:$J$1)-5,'[1]ΣΤΟΙΧΕΙΑ ΕΤΟΥΣ 1'!$AP$57,"")))))</f>
        <v>320926</v>
      </c>
      <c r="D4385" s="7">
        <f>IF(MAX([1]Βοηθητικό!$E$57:$J$57)=MAX([1]Βοηθητικό!$E$1:$J$1),'[1]ΣΤΟΙΧΕΙΑ ΕΤΟΥΣ 6'!$AP$57,IF(MAX([1]Βοηθητικό!$E$57:$J$57)=MAX([1]Βοηθητικό!$E$1:$J$1)-1,'[1]ΣΤΟΙΧΕΙΑ ΕΤΟΥΣ 5'!$AP$57,IF(MAX([1]Βοηθητικό!$E$57:$J$57)=MAX([1]Βοηθητικό!$E$1:$J$1)-2,'[1]ΣΤΟΙΧΕΙΑ ΕΤΟΥΣ 4'!$AP$57,IF(MAX([1]Βοηθητικό!$E$57:$J$57)=MAX([1]Βοηθητικό!$E$1:$J$1)-3,'[1]ΣΤΟΙΧΕΙΑ ΕΤΟΥΣ 3'!$AP$57,IF(MAX([1]Βοηθητικό!$E$57:$J$57)=MAX([1]Βοηθητικό!$E$1:$J$1)-4,'[1]ΣΤΟΙΧΕΙΑ ΕΤΟΥΣ 2'!$AP$57,IF(MAX([1]Βοηθητικό!$E$57:$J$57)=MAX([1]Βοηθητικό!$E$1:$J$1)-5,'[1]ΣΤΟΙΧΕΙΑ ΕΤΟΥΣ 1'!$AP$57,""))))))</f>
        <v>1170615</v>
      </c>
    </row>
    <row r="4386" spans="1:4" x14ac:dyDescent="0.25">
      <c r="A4386" s="1" t="s">
        <v>42</v>
      </c>
      <c r="B4386" s="6">
        <f>IF(MAX([1]Βοηθητικό!$E$57:$J$57)-2=MAX([1]Βοηθητικό!$E$1:$J$1)-2,'[1]ΣΤΟΙΧΕΙΑ ΕΤΟΥΣ 4'!$AQ$57,IF(MAX([1]Βοηθητικό!$E$57:$J$57)-2=MAX([1]Βοηθητικό!$E$1:$J$1)-3,'[1]ΣΤΟΙΧΕΙΑ ΕΤΟΥΣ 3'!$AQ$57,IF(MAX([1]Βοηθητικό!$E$57:$J$57)-2=MAX([1]Βοηθητικό!$E$1:$J$1)-4,'[1]ΣΤΟΙΧΕΙΑ ΕΤΟΥΣ 2'!$AQ$57,IF(MAX([1]Βοηθητικό!$E$57:$J$57)-2=MAX([1]Βοηθητικό!$E$1:$J$1)-5,'[1]ΣΤΟΙΧΕΙΑ ΕΤΟΥΣ 1'!$AQ$57,""))))</f>
        <v>1246994</v>
      </c>
      <c r="C4386" s="6">
        <f>IF(MAX([1]Βοηθητικό!$E$57:$J$57)-1=MAX([1]Βοηθητικό!$E$1:$J$1)-1,'[1]ΣΤΟΙΧΕΙΑ ΕΤΟΥΣ 5'!$AQ$57,IF(MAX([1]Βοηθητικό!$E$57:$J$57)-1=MAX([1]Βοηθητικό!$E$1:$J$1)-2,'[1]ΣΤΟΙΧΕΙΑ ΕΤΟΥΣ 4'!$AQ$57,IF(MAX([1]Βοηθητικό!$E$57:$J$57)-1=MAX([1]Βοηθητικό!$E$1:$J$1)-3,'[1]ΣΤΟΙΧΕΙΑ ΕΤΟΥΣ 3'!$AQ$57,IF(MAX([1]Βοηθητικό!$E$57:$J$57)-1=MAX([1]Βοηθητικό!$E$1:$J$1)-4,'[1]ΣΤΟΙΧΕΙΑ ΕΤΟΥΣ 2'!$AQ$57,IF(MAX([1]Βοηθητικό!$E$57:$J$57)-1=MAX([1]Βοηθητικό!$E$1:$J$1)-5,'[1]ΣΤΟΙΧΕΙΑ ΕΤΟΥΣ 1'!$AQ$57,"")))))</f>
        <v>435865</v>
      </c>
      <c r="D4386" s="7">
        <f>IF(MAX([1]Βοηθητικό!$E$57:$J$57)=MAX([1]Βοηθητικό!$E$1:$J$1),'[1]ΣΤΟΙΧΕΙΑ ΕΤΟΥΣ 6'!$AQ$57,IF(MAX([1]Βοηθητικό!$E$57:$J$57)=MAX([1]Βοηθητικό!$E$1:$J$1)-1,'[1]ΣΤΟΙΧΕΙΑ ΕΤΟΥΣ 5'!$AQ$57,IF(MAX([1]Βοηθητικό!$E$57:$J$57)=MAX([1]Βοηθητικό!$E$1:$J$1)-2,'[1]ΣΤΟΙΧΕΙΑ ΕΤΟΥΣ 4'!$AQ$57,IF(MAX([1]Βοηθητικό!$E$57:$J$57)=MAX([1]Βοηθητικό!$E$1:$J$1)-3,'[1]ΣΤΟΙΧΕΙΑ ΕΤΟΥΣ 3'!$AQ$57,IF(MAX([1]Βοηθητικό!$E$57:$J$57)=MAX([1]Βοηθητικό!$E$1:$J$1)-4,'[1]ΣΤΟΙΧΕΙΑ ΕΤΟΥΣ 2'!$AQ$57,IF(MAX([1]Βοηθητικό!$E$57:$J$57)=MAX([1]Βοηθητικό!$E$1:$J$1)-5,'[1]ΣΤΟΙΧΕΙΑ ΕΤΟΥΣ 1'!$AQ$57,""))))))</f>
        <v>36253</v>
      </c>
    </row>
    <row r="4387" spans="1:4" x14ac:dyDescent="0.25">
      <c r="A4387" s="1" t="s">
        <v>43</v>
      </c>
      <c r="B4387" s="6">
        <f>IF(MAX([1]Βοηθητικό!$E$57:$J$57)-2=MAX([1]Βοηθητικό!$E$1:$J$1)-2,'[1]ΣΤΟΙΧΕΙΑ ΕΤΟΥΣ 4'!$AR$57,IF(MAX([1]Βοηθητικό!$E$57:$J$57)-2=MAX([1]Βοηθητικό!$E$1:$J$1)-3,'[1]ΣΤΟΙΧΕΙΑ ΕΤΟΥΣ 3'!$AR$57,IF(MAX([1]Βοηθητικό!$E$57:$J$57)-2=MAX([1]Βοηθητικό!$E$1:$J$1)-4,'[1]ΣΤΟΙΧΕΙΑ ΕΤΟΥΣ 2'!$AR$57,IF(MAX([1]Βοηθητικό!$E$57:$J$57)-2=MAX([1]Βοηθητικό!$E$1:$J$1)-5,'[1]ΣΤΟΙΧΕΙΑ ΕΤΟΥΣ 1'!$AR$57,""))))</f>
        <v>118403</v>
      </c>
      <c r="C4387" s="6">
        <f>IF(MAX([1]Βοηθητικό!$E$57:$J$57)-1=MAX([1]Βοηθητικό!$E$1:$J$1)-1,'[1]ΣΤΟΙΧΕΙΑ ΕΤΟΥΣ 5'!$AR$57,IF(MAX([1]Βοηθητικό!$E$57:$J$57)-1=MAX([1]Βοηθητικό!$E$1:$J$1)-2,'[1]ΣΤΟΙΧΕΙΑ ΕΤΟΥΣ 4'!$AR$57,IF(MAX([1]Βοηθητικό!$E$57:$J$57)-1=MAX([1]Βοηθητικό!$E$1:$J$1)-3,'[1]ΣΤΟΙΧΕΙΑ ΕΤΟΥΣ 3'!$AR$57,IF(MAX([1]Βοηθητικό!$E$57:$J$57)-1=MAX([1]Βοηθητικό!$E$1:$J$1)-4,'[1]ΣΤΟΙΧΕΙΑ ΕΤΟΥΣ 2'!$AR$57,IF(MAX([1]Βοηθητικό!$E$57:$J$57)-1=MAX([1]Βοηθητικό!$E$1:$J$1)-5,'[1]ΣΤΟΙΧΕΙΑ ΕΤΟΥΣ 1'!$AR$57,"")))))</f>
        <v>70375</v>
      </c>
      <c r="D4387" s="7">
        <f>IF(MAX([1]Βοηθητικό!$E$57:$J$57)=MAX([1]Βοηθητικό!$E$1:$J$1),'[1]ΣΤΟΙΧΕΙΑ ΕΤΟΥΣ 6'!$AR$57,IF(MAX([1]Βοηθητικό!$E$57:$J$57)=MAX([1]Βοηθητικό!$E$1:$J$1)-1,'[1]ΣΤΟΙΧΕΙΑ ΕΤΟΥΣ 5'!$AR$57,IF(MAX([1]Βοηθητικό!$E$57:$J$57)=MAX([1]Βοηθητικό!$E$1:$J$1)-2,'[1]ΣΤΟΙΧΕΙΑ ΕΤΟΥΣ 4'!$AR$57,IF(MAX([1]Βοηθητικό!$E$57:$J$57)=MAX([1]Βοηθητικό!$E$1:$J$1)-3,'[1]ΣΤΟΙΧΕΙΑ ΕΤΟΥΣ 3'!$AR$57,IF(MAX([1]Βοηθητικό!$E$57:$J$57)=MAX([1]Βοηθητικό!$E$1:$J$1)-4,'[1]ΣΤΟΙΧΕΙΑ ΕΤΟΥΣ 2'!$AR$57,IF(MAX([1]Βοηθητικό!$E$57:$J$57)=MAX([1]Βοηθητικό!$E$1:$J$1)-5,'[1]ΣΤΟΙΧΕΙΑ ΕΤΟΥΣ 1'!$AR$57,""))))))</f>
        <v>44527</v>
      </c>
    </row>
    <row r="4388" spans="1:4" x14ac:dyDescent="0.25">
      <c r="A4388" s="1" t="s">
        <v>44</v>
      </c>
      <c r="B4388" s="6">
        <f>IF(MAX([1]Βοηθητικό!$E$57:$J$57)-2=MAX([1]Βοηθητικό!$E$1:$J$1)-2,'[1]ΣΤΟΙΧΕΙΑ ΕΤΟΥΣ 4'!$AS$57,IF(MAX([1]Βοηθητικό!$E$57:$J$57)-2=MAX([1]Βοηθητικό!$E$1:$J$1)-3,'[1]ΣΤΟΙΧΕΙΑ ΕΤΟΥΣ 3'!$AS$57,IF(MAX([1]Βοηθητικό!$E$57:$J$57)-2=MAX([1]Βοηθητικό!$E$1:$J$1)-4,'[1]ΣΤΟΙΧΕΙΑ ΕΤΟΥΣ 2'!$AS$57,IF(MAX([1]Βοηθητικό!$E$57:$J$57)-2=MAX([1]Βοηθητικό!$E$1:$J$1)-5,'[1]ΣΤΟΙΧΕΙΑ ΕΤΟΥΣ 1'!$AS$57,""))))</f>
        <v>754785</v>
      </c>
      <c r="C4388" s="6">
        <f>IF(MAX([1]Βοηθητικό!$E$57:$J$57)-1=MAX([1]Βοηθητικό!$E$1:$J$1)-1,'[1]ΣΤΟΙΧΕΙΑ ΕΤΟΥΣ 5'!$AS$57,IF(MAX([1]Βοηθητικό!$E$57:$J$57)-1=MAX([1]Βοηθητικό!$E$1:$J$1)-2,'[1]ΣΤΟΙΧΕΙΑ ΕΤΟΥΣ 4'!$AS$57,IF(MAX([1]Βοηθητικό!$E$57:$J$57)-1=MAX([1]Βοηθητικό!$E$1:$J$1)-3,'[1]ΣΤΟΙΧΕΙΑ ΕΤΟΥΣ 3'!$AS$57,IF(MAX([1]Βοηθητικό!$E$57:$J$57)-1=MAX([1]Βοηθητικό!$E$1:$J$1)-4,'[1]ΣΤΟΙΧΕΙΑ ΕΤΟΥΣ 2'!$AS$57,IF(MAX([1]Βοηθητικό!$E$57:$J$57)-1=MAX([1]Βοηθητικό!$E$1:$J$1)-5,'[1]ΣΤΟΙΧΕΙΑ ΕΤΟΥΣ 1'!$AS$57,"")))))</f>
        <v>667780</v>
      </c>
      <c r="D4388" s="7">
        <f>IF(MAX([1]Βοηθητικό!$E$57:$J$57)=MAX([1]Βοηθητικό!$E$1:$J$1),'[1]ΣΤΟΙΧΕΙΑ ΕΤΟΥΣ 6'!$AS$57,IF(MAX([1]Βοηθητικό!$E$57:$J$57)=MAX([1]Βοηθητικό!$E$1:$J$1)-1,'[1]ΣΤΟΙΧΕΙΑ ΕΤΟΥΣ 5'!$AS$57,IF(MAX([1]Βοηθητικό!$E$57:$J$57)=MAX([1]Βοηθητικό!$E$1:$J$1)-2,'[1]ΣΤΟΙΧΕΙΑ ΕΤΟΥΣ 4'!$AS$57,IF(MAX([1]Βοηθητικό!$E$57:$J$57)=MAX([1]Βοηθητικό!$E$1:$J$1)-3,'[1]ΣΤΟΙΧΕΙΑ ΕΤΟΥΣ 3'!$AS$57,IF(MAX([1]Βοηθητικό!$E$57:$J$57)=MAX([1]Βοηθητικό!$E$1:$J$1)-4,'[1]ΣΤΟΙΧΕΙΑ ΕΤΟΥΣ 2'!$AS$57,IF(MAX([1]Βοηθητικό!$E$57:$J$57)=MAX([1]Βοηθητικό!$E$1:$J$1)-5,'[1]ΣΤΟΙΧΕΙΑ ΕΤΟΥΣ 1'!$AS$57,""))))))</f>
        <v>1155514</v>
      </c>
    </row>
    <row r="4389" spans="1:4" x14ac:dyDescent="0.25">
      <c r="A4389" s="1" t="s">
        <v>45</v>
      </c>
      <c r="B4389" s="6">
        <f>IF(MAX([1]Βοηθητικό!$E$57:$J$57)-2=MAX([1]Βοηθητικό!$E$1:$J$1)-2,'[1]ΣΤΟΙΧΕΙΑ ΕΤΟΥΣ 4'!$AT$57,IF(MAX([1]Βοηθητικό!$E$57:$J$57)-2=MAX([1]Βοηθητικό!$E$1:$J$1)-3,'[1]ΣΤΟΙΧΕΙΑ ΕΤΟΥΣ 3'!$AT$57,IF(MAX([1]Βοηθητικό!$E$57:$J$57)-2=MAX([1]Βοηθητικό!$E$1:$J$1)-4,'[1]ΣΤΟΙΧΕΙΑ ΕΤΟΥΣ 2'!$AT$57,IF(MAX([1]Βοηθητικό!$E$57:$J$57)-2=MAX([1]Βοηθητικό!$E$1:$J$1)-5,'[1]ΣΤΟΙΧΕΙΑ ΕΤΟΥΣ 1'!$AT$57,""))))</f>
        <v>20822</v>
      </c>
      <c r="C4389" s="6">
        <f>IF(MAX([1]Βοηθητικό!$E$57:$J$57)-1=MAX([1]Βοηθητικό!$E$1:$J$1)-1,'[1]ΣΤΟΙΧΕΙΑ ΕΤΟΥΣ 5'!$AT$57,IF(MAX([1]Βοηθητικό!$E$57:$J$57)-1=MAX([1]Βοηθητικό!$E$1:$J$1)-2,'[1]ΣΤΟΙΧΕΙΑ ΕΤΟΥΣ 4'!$AT$57,IF(MAX([1]Βοηθητικό!$E$57:$J$57)-1=MAX([1]Βοηθητικό!$E$1:$J$1)-3,'[1]ΣΤΟΙΧΕΙΑ ΕΤΟΥΣ 3'!$AT$57,IF(MAX([1]Βοηθητικό!$E$57:$J$57)-1=MAX([1]Βοηθητικό!$E$1:$J$1)-4,'[1]ΣΤΟΙΧΕΙΑ ΕΤΟΥΣ 2'!$AT$57,IF(MAX([1]Βοηθητικό!$E$57:$J$57)-1=MAX([1]Βοηθητικό!$E$1:$J$1)-5,'[1]ΣΤΟΙΧΕΙΑ ΕΤΟΥΣ 1'!$AT$57,"")))))</f>
        <v>18636</v>
      </c>
      <c r="D4389" s="7">
        <f>IF(MAX([1]Βοηθητικό!$E$57:$J$57)=MAX([1]Βοηθητικό!$E$1:$J$1),'[1]ΣΤΟΙΧΕΙΑ ΕΤΟΥΣ 6'!$AT$57,IF(MAX([1]Βοηθητικό!$E$57:$J$57)=MAX([1]Βοηθητικό!$E$1:$J$1)-1,'[1]ΣΤΟΙΧΕΙΑ ΕΤΟΥΣ 5'!$AT$57,IF(MAX([1]Βοηθητικό!$E$57:$J$57)=MAX([1]Βοηθητικό!$E$1:$J$1)-2,'[1]ΣΤΟΙΧΕΙΑ ΕΤΟΥΣ 4'!$AT$57,IF(MAX([1]Βοηθητικό!$E$57:$J$57)=MAX([1]Βοηθητικό!$E$1:$J$1)-3,'[1]ΣΤΟΙΧΕΙΑ ΕΤΟΥΣ 3'!$AT$57,IF(MAX([1]Βοηθητικό!$E$57:$J$57)=MAX([1]Βοηθητικό!$E$1:$J$1)-4,'[1]ΣΤΟΙΧΕΙΑ ΕΤΟΥΣ 2'!$AT$57,IF(MAX([1]Βοηθητικό!$E$57:$J$57)=MAX([1]Βοηθητικό!$E$1:$J$1)-5,'[1]ΣΤΟΙΧΕΙΑ ΕΤΟΥΣ 1'!$AT$57,""))))))</f>
        <v>6826</v>
      </c>
    </row>
    <row r="4390" spans="1:4" x14ac:dyDescent="0.25">
      <c r="A4390" s="1" t="s">
        <v>46</v>
      </c>
      <c r="B4390" s="6">
        <f>IF(MAX([1]Βοηθητικό!$E$57:$J$57)-2=MAX([1]Βοηθητικό!$E$1:$J$1)-2,'[1]ΣΤΟΙΧΕΙΑ ΕΤΟΥΣ 4'!$AU$57,IF(MAX([1]Βοηθητικό!$E$57:$J$57)-2=MAX([1]Βοηθητικό!$E$1:$J$1)-3,'[1]ΣΤΟΙΧΕΙΑ ΕΤΟΥΣ 3'!$AU$57,IF(MAX([1]Βοηθητικό!$E$57:$J$57)-2=MAX([1]Βοηθητικό!$E$1:$J$1)-4,'[1]ΣΤΟΙΧΕΙΑ ΕΤΟΥΣ 2'!$AU$57,IF(MAX([1]Βοηθητικό!$E$57:$J$57)-2=MAX([1]Βοηθητικό!$E$1:$J$1)-5,'[1]ΣΤΟΙΧΕΙΑ ΕΤΟΥΣ 1'!$AU$57,""))))</f>
        <v>0</v>
      </c>
      <c r="C4390" s="6">
        <f>IF(MAX([1]Βοηθητικό!$E$57:$J$57)-1=MAX([1]Βοηθητικό!$E$1:$J$1)-1,'[1]ΣΤΟΙΧΕΙΑ ΕΤΟΥΣ 5'!$AU$57,IF(MAX([1]Βοηθητικό!$E$57:$J$57)-1=MAX([1]Βοηθητικό!$E$1:$J$1)-2,'[1]ΣΤΟΙΧΕΙΑ ΕΤΟΥΣ 4'!$AU$57,IF(MAX([1]Βοηθητικό!$E$57:$J$57)-1=MAX([1]Βοηθητικό!$E$1:$J$1)-3,'[1]ΣΤΟΙΧΕΙΑ ΕΤΟΥΣ 3'!$AU$57,IF(MAX([1]Βοηθητικό!$E$57:$J$57)-1=MAX([1]Βοηθητικό!$E$1:$J$1)-4,'[1]ΣΤΟΙΧΕΙΑ ΕΤΟΥΣ 2'!$AU$57,IF(MAX([1]Βοηθητικό!$E$57:$J$57)-1=MAX([1]Βοηθητικό!$E$1:$J$1)-5,'[1]ΣΤΟΙΧΕΙΑ ΕΤΟΥΣ 1'!$AU$57,"")))))</f>
        <v>0</v>
      </c>
      <c r="D4390" s="7">
        <f>IF(MAX([1]Βοηθητικό!$E$57:$J$57)=MAX([1]Βοηθητικό!$E$1:$J$1),'[1]ΣΤΟΙΧΕΙΑ ΕΤΟΥΣ 6'!$AU$57,IF(MAX([1]Βοηθητικό!$E$57:$J$57)=MAX([1]Βοηθητικό!$E$1:$J$1)-1,'[1]ΣΤΟΙΧΕΙΑ ΕΤΟΥΣ 5'!$AU$57,IF(MAX([1]Βοηθητικό!$E$57:$J$57)=MAX([1]Βοηθητικό!$E$1:$J$1)-2,'[1]ΣΤΟΙΧΕΙΑ ΕΤΟΥΣ 4'!$AU$57,IF(MAX([1]Βοηθητικό!$E$57:$J$57)=MAX([1]Βοηθητικό!$E$1:$J$1)-3,'[1]ΣΤΟΙΧΕΙΑ ΕΤΟΥΣ 3'!$AU$57,IF(MAX([1]Βοηθητικό!$E$57:$J$57)=MAX([1]Βοηθητικό!$E$1:$J$1)-4,'[1]ΣΤΟΙΧΕΙΑ ΕΤΟΥΣ 2'!$AU$57,IF(MAX([1]Βοηθητικό!$E$57:$J$57)=MAX([1]Βοηθητικό!$E$1:$J$1)-5,'[1]ΣΤΟΙΧΕΙΑ ΕΤΟΥΣ 1'!$AU$57,""))))))</f>
        <v>0</v>
      </c>
    </row>
    <row r="4391" spans="1:4" x14ac:dyDescent="0.25">
      <c r="A4391" s="1" t="s">
        <v>47</v>
      </c>
      <c r="B4391" s="6">
        <f>IF(MAX([1]Βοηθητικό!$E$57:$J$57)-2=MAX([1]Βοηθητικό!$E$1:$J$1)-2,'[1]ΣΤΟΙΧΕΙΑ ΕΤΟΥΣ 4'!$AV$57,IF(MAX([1]Βοηθητικό!$E$57:$J$57)-2=MAX([1]Βοηθητικό!$E$1:$J$1)-3,'[1]ΣΤΟΙΧΕΙΑ ΕΤΟΥΣ 3'!$AV$57,IF(MAX([1]Βοηθητικό!$E$57:$J$57)-2=MAX([1]Βοηθητικό!$E$1:$J$1)-4,'[1]ΣΤΟΙΧΕΙΑ ΕΤΟΥΣ 2'!$AV$57,IF(MAX([1]Βοηθητικό!$E$57:$J$57)-2=MAX([1]Βοηθητικό!$E$1:$J$1)-5,'[1]ΣΤΟΙΧΕΙΑ ΕΤΟΥΣ 1'!$AV$57,""))))</f>
        <v>0</v>
      </c>
      <c r="C4391" s="6">
        <f>IF(MAX([1]Βοηθητικό!$E$57:$J$57)-1=MAX([1]Βοηθητικό!$E$1:$J$1)-1,'[1]ΣΤΟΙΧΕΙΑ ΕΤΟΥΣ 5'!$AV$57,IF(MAX([1]Βοηθητικό!$E$57:$J$57)-1=MAX([1]Βοηθητικό!$E$1:$J$1)-2,'[1]ΣΤΟΙΧΕΙΑ ΕΤΟΥΣ 4'!$AV$57,IF(MAX([1]Βοηθητικό!$E$57:$J$57)-1=MAX([1]Βοηθητικό!$E$1:$J$1)-3,'[1]ΣΤΟΙΧΕΙΑ ΕΤΟΥΣ 3'!$AV$57,IF(MAX([1]Βοηθητικό!$E$57:$J$57)-1=MAX([1]Βοηθητικό!$E$1:$J$1)-4,'[1]ΣΤΟΙΧΕΙΑ ΕΤΟΥΣ 2'!$AV$57,IF(MAX([1]Βοηθητικό!$E$57:$J$57)-1=MAX([1]Βοηθητικό!$E$1:$J$1)-5,'[1]ΣΤΟΙΧΕΙΑ ΕΤΟΥΣ 1'!$AV$57,"")))))</f>
        <v>0</v>
      </c>
      <c r="D4391" s="7">
        <f>IF(MAX([1]Βοηθητικό!$E$57:$J$57)=MAX([1]Βοηθητικό!$E$1:$J$1),'[1]ΣΤΟΙΧΕΙΑ ΕΤΟΥΣ 6'!$AV$57,IF(MAX([1]Βοηθητικό!$E$57:$J$57)=MAX([1]Βοηθητικό!$E$1:$J$1)-1,'[1]ΣΤΟΙΧΕΙΑ ΕΤΟΥΣ 5'!$AV$57,IF(MAX([1]Βοηθητικό!$E$57:$J$57)=MAX([1]Βοηθητικό!$E$1:$J$1)-2,'[1]ΣΤΟΙΧΕΙΑ ΕΤΟΥΣ 4'!$AV$57,IF(MAX([1]Βοηθητικό!$E$57:$J$57)=MAX([1]Βοηθητικό!$E$1:$J$1)-3,'[1]ΣΤΟΙΧΕΙΑ ΕΤΟΥΣ 3'!$AV$57,IF(MAX([1]Βοηθητικό!$E$57:$J$57)=MAX([1]Βοηθητικό!$E$1:$J$1)-4,'[1]ΣΤΟΙΧΕΙΑ ΕΤΟΥΣ 2'!$AV$57,IF(MAX([1]Βοηθητικό!$E$57:$J$57)=MAX([1]Βοηθητικό!$E$1:$J$1)-5,'[1]ΣΤΟΙΧΕΙΑ ΕΤΟΥΣ 1'!$AV$57,""))))))</f>
        <v>0</v>
      </c>
    </row>
    <row r="4392" spans="1:4" x14ac:dyDescent="0.25">
      <c r="A4392" s="1" t="s">
        <v>48</v>
      </c>
      <c r="B4392" s="6">
        <f>IF(MAX([1]Βοηθητικό!$E$57:$J$57)-2=MAX([1]Βοηθητικό!$E$1:$J$1)-2,'[1]ΣΤΟΙΧΕΙΑ ΕΤΟΥΣ 4'!$AW$57,IF(MAX([1]Βοηθητικό!$E$57:$J$57)-2=MAX([1]Βοηθητικό!$E$1:$J$1)-3,'[1]ΣΤΟΙΧΕΙΑ ΕΤΟΥΣ 3'!$AW$57,IF(MAX([1]Βοηθητικό!$E$57:$J$57)-2=MAX([1]Βοηθητικό!$E$1:$J$1)-4,'[1]ΣΤΟΙΧΕΙΑ ΕΤΟΥΣ 2'!$AW$57,IF(MAX([1]Βοηθητικό!$E$57:$J$57)-2=MAX([1]Βοηθητικό!$E$1:$J$1)-5,'[1]ΣΤΟΙΧΕΙΑ ΕΤΟΥΣ 1'!$AW$57,""))))</f>
        <v>0</v>
      </c>
      <c r="C4392" s="6">
        <f>IF(MAX([1]Βοηθητικό!$E$57:$J$57)-1=MAX([1]Βοηθητικό!$E$1:$J$1)-1,'[1]ΣΤΟΙΧΕΙΑ ΕΤΟΥΣ 5'!$AW$57,IF(MAX([1]Βοηθητικό!$E$57:$J$57)-1=MAX([1]Βοηθητικό!$E$1:$J$1)-2,'[1]ΣΤΟΙΧΕΙΑ ΕΤΟΥΣ 4'!$AW$57,IF(MAX([1]Βοηθητικό!$E$57:$J$57)-1=MAX([1]Βοηθητικό!$E$1:$J$1)-3,'[1]ΣΤΟΙΧΕΙΑ ΕΤΟΥΣ 3'!$AW$57,IF(MAX([1]Βοηθητικό!$E$57:$J$57)-1=MAX([1]Βοηθητικό!$E$1:$J$1)-4,'[1]ΣΤΟΙΧΕΙΑ ΕΤΟΥΣ 2'!$AW$57,IF(MAX([1]Βοηθητικό!$E$57:$J$57)-1=MAX([1]Βοηθητικό!$E$1:$J$1)-5,'[1]ΣΤΟΙΧΕΙΑ ΕΤΟΥΣ 1'!$AW$57,"")))))</f>
        <v>0</v>
      </c>
      <c r="D4392" s="7">
        <f>IF(MAX([1]Βοηθητικό!$E$57:$J$57)=MAX([1]Βοηθητικό!$E$1:$J$1),'[1]ΣΤΟΙΧΕΙΑ ΕΤΟΥΣ 6'!$AW$57,IF(MAX([1]Βοηθητικό!$E$57:$J$57)=MAX([1]Βοηθητικό!$E$1:$J$1)-1,'[1]ΣΤΟΙΧΕΙΑ ΕΤΟΥΣ 5'!$AW$57,IF(MAX([1]Βοηθητικό!$E$57:$J$57)=MAX([1]Βοηθητικό!$E$1:$J$1)-2,'[1]ΣΤΟΙΧΕΙΑ ΕΤΟΥΣ 4'!$AW$57,IF(MAX([1]Βοηθητικό!$E$57:$J$57)=MAX([1]Βοηθητικό!$E$1:$J$1)-3,'[1]ΣΤΟΙΧΕΙΑ ΕΤΟΥΣ 3'!$AW$57,IF(MAX([1]Βοηθητικό!$E$57:$J$57)=MAX([1]Βοηθητικό!$E$1:$J$1)-4,'[1]ΣΤΟΙΧΕΙΑ ΕΤΟΥΣ 2'!$AW$57,IF(MAX([1]Βοηθητικό!$E$57:$J$57)=MAX([1]Βοηθητικό!$E$1:$J$1)-5,'[1]ΣΤΟΙΧΕΙΑ ΕΤΟΥΣ 1'!$AW$57,""))))))</f>
        <v>0</v>
      </c>
    </row>
    <row r="4393" spans="1:4" x14ac:dyDescent="0.25">
      <c r="A4393" s="1" t="s">
        <v>49</v>
      </c>
      <c r="B4393" s="6">
        <f>IF(MAX([1]Βοηθητικό!$E$57:$J$57)-2=MAX([1]Βοηθητικό!$E$1:$J$1)-2,'[1]ΣΤΟΙΧΕΙΑ ΕΤΟΥΣ 4'!$AX$57,IF(MAX([1]Βοηθητικό!$E$57:$J$57)-2=MAX([1]Βοηθητικό!$E$1:$J$1)-3,'[1]ΣΤΟΙΧΕΙΑ ΕΤΟΥΣ 3'!$AX$57,IF(MAX([1]Βοηθητικό!$E$57:$J$57)-2=MAX([1]Βοηθητικό!$E$1:$J$1)-4,'[1]ΣΤΟΙΧΕΙΑ ΕΤΟΥΣ 2'!$AX$57,IF(MAX([1]Βοηθητικό!$E$57:$J$57)-2=MAX([1]Βοηθητικό!$E$1:$J$1)-5,'[1]ΣΤΟΙΧΕΙΑ ΕΤΟΥΣ 1'!$AX$57,""))))</f>
        <v>0</v>
      </c>
      <c r="C4393" s="6">
        <f>IF(MAX([1]Βοηθητικό!$E$57:$J$57)-1=MAX([1]Βοηθητικό!$E$1:$J$1)-1,'[1]ΣΤΟΙΧΕΙΑ ΕΤΟΥΣ 5'!$AX$57,IF(MAX([1]Βοηθητικό!$E$57:$J$57)-1=MAX([1]Βοηθητικό!$E$1:$J$1)-2,'[1]ΣΤΟΙΧΕΙΑ ΕΤΟΥΣ 4'!$AX$57,IF(MAX([1]Βοηθητικό!$E$57:$J$57)-1=MAX([1]Βοηθητικό!$E$1:$J$1)-3,'[1]ΣΤΟΙΧΕΙΑ ΕΤΟΥΣ 3'!$AX$57,IF(MAX([1]Βοηθητικό!$E$57:$J$57)-1=MAX([1]Βοηθητικό!$E$1:$J$1)-4,'[1]ΣΤΟΙΧΕΙΑ ΕΤΟΥΣ 2'!$AX$57,IF(MAX([1]Βοηθητικό!$E$57:$J$57)-1=MAX([1]Βοηθητικό!$E$1:$J$1)-5,'[1]ΣΤΟΙΧΕΙΑ ΕΤΟΥΣ 1'!$AX$57,"")))))</f>
        <v>0</v>
      </c>
      <c r="D4393" s="7">
        <f>IF(MAX([1]Βοηθητικό!$E$57:$J$57)=MAX([1]Βοηθητικό!$E$1:$J$1),'[1]ΣΤΟΙΧΕΙΑ ΕΤΟΥΣ 6'!$AX$57,IF(MAX([1]Βοηθητικό!$E$57:$J$57)=MAX([1]Βοηθητικό!$E$1:$J$1)-1,'[1]ΣΤΟΙΧΕΙΑ ΕΤΟΥΣ 5'!$AX$57,IF(MAX([1]Βοηθητικό!$E$57:$J$57)=MAX([1]Βοηθητικό!$E$1:$J$1)-2,'[1]ΣΤΟΙΧΕΙΑ ΕΤΟΥΣ 4'!$AX$57,IF(MAX([1]Βοηθητικό!$E$57:$J$57)=MAX([1]Βοηθητικό!$E$1:$J$1)-3,'[1]ΣΤΟΙΧΕΙΑ ΕΤΟΥΣ 3'!$AX$57,IF(MAX([1]Βοηθητικό!$E$57:$J$57)=MAX([1]Βοηθητικό!$E$1:$J$1)-4,'[1]ΣΤΟΙΧΕΙΑ ΕΤΟΥΣ 2'!$AX$57,IF(MAX([1]Βοηθητικό!$E$57:$J$57)=MAX([1]Βοηθητικό!$E$1:$J$1)-5,'[1]ΣΤΟΙΧΕΙΑ ΕΤΟΥΣ 1'!$AX$57,""))))))</f>
        <v>0</v>
      </c>
    </row>
    <row r="4394" spans="1:4" x14ac:dyDescent="0.25">
      <c r="A4394" s="1" t="s">
        <v>50</v>
      </c>
      <c r="B4394" s="6">
        <f>IF(MAX([1]Βοηθητικό!$E$57:$J$57)-2=MAX([1]Βοηθητικό!$E$1:$J$1)-2,'[1]ΣΤΟΙΧΕΙΑ ΕΤΟΥΣ 4'!$AY$57,IF(MAX([1]Βοηθητικό!$E$57:$J$57)-2=MAX([1]Βοηθητικό!$E$1:$J$1)-3,'[1]ΣΤΟΙΧΕΙΑ ΕΤΟΥΣ 3'!$AY$57,IF(MAX([1]Βοηθητικό!$E$57:$J$57)-2=MAX([1]Βοηθητικό!$E$1:$J$1)-4,'[1]ΣΤΟΙΧΕΙΑ ΕΤΟΥΣ 2'!$AY$57,IF(MAX([1]Βοηθητικό!$E$57:$J$57)-2=MAX([1]Βοηθητικό!$E$1:$J$1)-5,'[1]ΣΤΟΙΧΕΙΑ ΕΤΟΥΣ 1'!$AY$57,""))))</f>
        <v>0</v>
      </c>
      <c r="C4394" s="6">
        <f>IF(MAX([1]Βοηθητικό!$E$57:$J$57)-1=MAX([1]Βοηθητικό!$E$1:$J$1)-1,'[1]ΣΤΟΙΧΕΙΑ ΕΤΟΥΣ 5'!$AY$57,IF(MAX([1]Βοηθητικό!$E$57:$J$57)-1=MAX([1]Βοηθητικό!$E$1:$J$1)-2,'[1]ΣΤΟΙΧΕΙΑ ΕΤΟΥΣ 4'!$AY$57,IF(MAX([1]Βοηθητικό!$E$57:$J$57)-1=MAX([1]Βοηθητικό!$E$1:$J$1)-3,'[1]ΣΤΟΙΧΕΙΑ ΕΤΟΥΣ 3'!$AY$57,IF(MAX([1]Βοηθητικό!$E$57:$J$57)-1=MAX([1]Βοηθητικό!$E$1:$J$1)-4,'[1]ΣΤΟΙΧΕΙΑ ΕΤΟΥΣ 2'!$AY$57,IF(MAX([1]Βοηθητικό!$E$57:$J$57)-1=MAX([1]Βοηθητικό!$E$1:$J$1)-5,'[1]ΣΤΟΙΧΕΙΑ ΕΤΟΥΣ 1'!$AY$57,"")))))</f>
        <v>0</v>
      </c>
      <c r="D4394" s="7">
        <f>IF(MAX([1]Βοηθητικό!$E$57:$J$57)=MAX([1]Βοηθητικό!$E$1:$J$1),'[1]ΣΤΟΙΧΕΙΑ ΕΤΟΥΣ 6'!$AY$57,IF(MAX([1]Βοηθητικό!$E$57:$J$57)=MAX([1]Βοηθητικό!$E$1:$J$1)-1,'[1]ΣΤΟΙΧΕΙΑ ΕΤΟΥΣ 5'!$AY$57,IF(MAX([1]Βοηθητικό!$E$57:$J$57)=MAX([1]Βοηθητικό!$E$1:$J$1)-2,'[1]ΣΤΟΙΧΕΙΑ ΕΤΟΥΣ 4'!$AY$57,IF(MAX([1]Βοηθητικό!$E$57:$J$57)=MAX([1]Βοηθητικό!$E$1:$J$1)-3,'[1]ΣΤΟΙΧΕΙΑ ΕΤΟΥΣ 3'!$AY$57,IF(MAX([1]Βοηθητικό!$E$57:$J$57)=MAX([1]Βοηθητικό!$E$1:$J$1)-4,'[1]ΣΤΟΙΧΕΙΑ ΕΤΟΥΣ 2'!$AY$57,IF(MAX([1]Βοηθητικό!$E$57:$J$57)=MAX([1]Βοηθητικό!$E$1:$J$1)-5,'[1]ΣΤΟΙΧΕΙΑ ΕΤΟΥΣ 1'!$AY$57,""))))))</f>
        <v>0</v>
      </c>
    </row>
    <row r="4395" spans="1:4" x14ac:dyDescent="0.25">
      <c r="A4395" s="1" t="s">
        <v>51</v>
      </c>
      <c r="B4395" s="6">
        <f>IF(MAX([1]Βοηθητικό!$E$57:$J$57)-2=MAX([1]Βοηθητικό!$E$1:$J$1)-2,'[1]ΣΤΟΙΧΕΙΑ ΕΤΟΥΣ 4'!$AZ$57,IF(MAX([1]Βοηθητικό!$E$57:$J$57)-2=MAX([1]Βοηθητικό!$E$1:$J$1)-3,'[1]ΣΤΟΙΧΕΙΑ ΕΤΟΥΣ 3'!$AZ$57,IF(MAX([1]Βοηθητικό!$E$57:$J$57)-2=MAX([1]Βοηθητικό!$E$1:$J$1)-4,'[1]ΣΤΟΙΧΕΙΑ ΕΤΟΥΣ 2'!$AZ$57,IF(MAX([1]Βοηθητικό!$E$57:$J$57)-2=MAX([1]Βοηθητικό!$E$1:$J$1)-5,'[1]ΣΤΟΙΧΕΙΑ ΕΤΟΥΣ 1'!$AZ$57,""))))</f>
        <v>20822</v>
      </c>
      <c r="C4395" s="6">
        <f>IF(MAX([1]Βοηθητικό!$E$57:$J$57)-1=MAX([1]Βοηθητικό!$E$1:$J$1)-1,'[1]ΣΤΟΙΧΕΙΑ ΕΤΟΥΣ 5'!$AZ$57,IF(MAX([1]Βοηθητικό!$E$57:$J$57)-1=MAX([1]Βοηθητικό!$E$1:$J$1)-2,'[1]ΣΤΟΙΧΕΙΑ ΕΤΟΥΣ 4'!$AZ$57,IF(MAX([1]Βοηθητικό!$E$57:$J$57)-1=MAX([1]Βοηθητικό!$E$1:$J$1)-3,'[1]ΣΤΟΙΧΕΙΑ ΕΤΟΥΣ 3'!$AZ$57,IF(MAX([1]Βοηθητικό!$E$57:$J$57)-1=MAX([1]Βοηθητικό!$E$1:$J$1)-4,'[1]ΣΤΟΙΧΕΙΑ ΕΤΟΥΣ 2'!$AZ$57,IF(MAX([1]Βοηθητικό!$E$57:$J$57)-1=MAX([1]Βοηθητικό!$E$1:$J$1)-5,'[1]ΣΤΟΙΧΕΙΑ ΕΤΟΥΣ 1'!$AZ$57,"")))))</f>
        <v>18636</v>
      </c>
      <c r="D4395" s="7">
        <f>IF(MAX([1]Βοηθητικό!$E$57:$J$57)=MAX([1]Βοηθητικό!$E$1:$J$1),'[1]ΣΤΟΙΧΕΙΑ ΕΤΟΥΣ 6'!$AZ$57,IF(MAX([1]Βοηθητικό!$E$57:$J$57)=MAX([1]Βοηθητικό!$E$1:$J$1)-1,'[1]ΣΤΟΙΧΕΙΑ ΕΤΟΥΣ 5'!$AZ$57,IF(MAX([1]Βοηθητικό!$E$57:$J$57)=MAX([1]Βοηθητικό!$E$1:$J$1)-2,'[1]ΣΤΟΙΧΕΙΑ ΕΤΟΥΣ 4'!$AZ$57,IF(MAX([1]Βοηθητικό!$E$57:$J$57)=MAX([1]Βοηθητικό!$E$1:$J$1)-3,'[1]ΣΤΟΙΧΕΙΑ ΕΤΟΥΣ 3'!$AZ$57,IF(MAX([1]Βοηθητικό!$E$57:$J$57)=MAX([1]Βοηθητικό!$E$1:$J$1)-4,'[1]ΣΤΟΙΧΕΙΑ ΕΤΟΥΣ 2'!$AZ$57,IF(MAX([1]Βοηθητικό!$E$57:$J$57)=MAX([1]Βοηθητικό!$E$1:$J$1)-5,'[1]ΣΤΟΙΧΕΙΑ ΕΤΟΥΣ 1'!$AZ$57,""))))))</f>
        <v>6826</v>
      </c>
    </row>
    <row r="4396" spans="1:4" x14ac:dyDescent="0.25">
      <c r="A4396" s="1" t="s">
        <v>191</v>
      </c>
      <c r="B4396" s="6">
        <f>IF(MAX([1]Βοηθητικό!E57:J57)-2=MAX([1]Βοηθητικό!$E$1:$J$1)-2,'[1]ΣΤΟΙΧΕΙΑ ΕΤΟΥΣ 4'!BQ57,IF(MAX([1]Βοηθητικό!E57:J57)-2=MAX([1]Βοηθητικό!$E$1:$J$1)-3,'[1]ΣΤΟΙΧΕΙΑ ΕΤΟΥΣ 3'!BQ57,IF(MAX([1]Βοηθητικό!E57:J57)-2=MAX([1]Βοηθητικό!$E$1:$J$1)-4,'[1]ΣΤΟΙΧΕΙΑ ΕΤΟΥΣ 2'!BQ57,IF(MAX([1]Βοηθητικό!E57:J57)-2=MAX([1]Βοηθητικό!$E$1:$J$1)-5,'[1]ΣΤΟΙΧΕΙΑ ΕΤΟΥΣ 1'!BQ57,""))))</f>
        <v>139226</v>
      </c>
      <c r="C4396" s="6">
        <f>IF(MAX([1]Βοηθητικό!E57:J57)-1=MAX([1]Βοηθητικό!$E$1:$J$1)-1,'[1]ΣΤΟΙΧΕΙΑ ΕΤΟΥΣ 5'!BQ57,IF(MAX([1]Βοηθητικό!E57:J57)-1=MAX([1]Βοηθητικό!$E$1:$J$1)-2,'[1]ΣΤΟΙΧΕΙΑ ΕΤΟΥΣ 4'!BQ57,IF(MAX([1]Βοηθητικό!E57:J57)-1=MAX([1]Βοηθητικό!$E$1:$J$1)-3,'[1]ΣΤΟΙΧΕΙΑ ΕΤΟΥΣ 3'!BQ57,IF(MAX([1]Βοηθητικό!E57:J57)-1=MAX([1]Βοηθητικό!$E$1:$J$1)-4,'[1]ΣΤΟΙΧΕΙΑ ΕΤΟΥΣ 2'!BQ57,IF(MAX([1]Βοηθητικό!E57:J57)-1=MAX([1]Βοηθητικό!$E$1:$J$1)-5,'[1]ΣΤΟΙΧΕΙΑ ΕΤΟΥΣ 1'!BQ57,"")))))</f>
        <v>89011</v>
      </c>
      <c r="D4396" s="7">
        <f>IF(MAX([1]Βοηθητικό!E57:J57)=MAX([1]Βοηθητικό!$E$1:$J$1),'[1]ΣΤΟΙΧΕΙΑ ΕΤΟΥΣ 6'!BQ57,IF(MAX([1]Βοηθητικό!E57:J57)=MAX([1]Βοηθητικό!$E$1:$J$1)-1,'[1]ΣΤΟΙΧΕΙΑ ΕΤΟΥΣ 5'!BQ57,IF(MAX([1]Βοηθητικό!E57:J57)=MAX([1]Βοηθητικό!$E$1:$J$1)-2,'[1]ΣΤΟΙΧΕΙΑ ΕΤΟΥΣ 4'!BQ57,IF(MAX([1]Βοηθητικό!E57:J57)=MAX([1]Βοηθητικό!$E$1:$J$1)-3,'[1]ΣΤΟΙΧΕΙΑ ΕΤΟΥΣ 3'!BQ57,IF(MAX([1]Βοηθητικό!E57:J57)=MAX([1]Βοηθητικό!$E$1:$J$1)-4,'[1]ΣΤΟΙΧΕΙΑ ΕΤΟΥΣ 2'!BQ57,IF(MAX([1]Βοηθητικό!E57:J57)=MAX([1]Βοηθητικό!$E$1:$J$1)-5,'[1]ΣΤΟΙΧΕΙΑ ΕΤΟΥΣ 1'!BQ57,""))))))</f>
        <v>51353</v>
      </c>
    </row>
    <row r="4397" spans="1:4" x14ac:dyDescent="0.25">
      <c r="A4397" s="1" t="s">
        <v>55</v>
      </c>
      <c r="B4397" s="6">
        <f>IF(MAX([1]Βοηθητικό!$E$57:$J$57)-2=MAX([1]Βοηθητικό!$E$1:$J$1)-2,'[1]ΣΤΟΙΧΕΙΑ ΕΤΟΥΣ 4'!$BD$57,IF(MAX([1]Βοηθητικό!$E$57:$J$57)-2=MAX([1]Βοηθητικό!$E$1:$J$1)-3,'[1]ΣΤΟΙΧΕΙΑ ΕΤΟΥΣ 3'!$BD$57,IF(MAX([1]Βοηθητικό!$E$57:$J$57)-2=MAX([1]Βοηθητικό!$E$1:$J$1)-4,'[1]ΣΤΟΙΧΕΙΑ ΕΤΟΥΣ 2'!$BD$57,IF(MAX([1]Βοηθητικό!$E$57:$J$57)-2=MAX([1]Βοηθητικό!$E$1:$J$1)-5,'[1]ΣΤΟΙΧΕΙΑ ΕΤΟΥΣ 1'!$BD$57,""))))</f>
        <v>0</v>
      </c>
      <c r="C4397" s="6">
        <f>IF(MAX([1]Βοηθητικό!$E$57:$J$57)-1=MAX([1]Βοηθητικό!$E$1:$J$1)-1,'[1]ΣΤΟΙΧΕΙΑ ΕΤΟΥΣ 5'!$BD$57,IF(MAX([1]Βοηθητικό!$E$57:$J$57)-1=MAX([1]Βοηθητικό!$E$1:$J$1)-2,'[1]ΣΤΟΙΧΕΙΑ ΕΤΟΥΣ 4'!$BD$57,IF(MAX([1]Βοηθητικό!$E$57:$J$57)-1=MAX([1]Βοηθητικό!$E$1:$J$1)-3,'[1]ΣΤΟΙΧΕΙΑ ΕΤΟΥΣ 3'!$BD$57,IF(MAX([1]Βοηθητικό!$E$57:$J$57)-1=MAX([1]Βοηθητικό!$E$1:$J$1)-4,'[1]ΣΤΟΙΧΕΙΑ ΕΤΟΥΣ 2'!$BD$57,IF(MAX([1]Βοηθητικό!$E$57:$J$57)-1=MAX([1]Βοηθητικό!$E$1:$J$1)-5,'[1]ΣΤΟΙΧΕΙΑ ΕΤΟΥΣ 1'!$BD$57,"")))))</f>
        <v>0</v>
      </c>
      <c r="D4397" s="7">
        <f>IF(MAX([1]Βοηθητικό!$E$57:$J$57)=MAX([1]Βοηθητικό!$E$1:$J$1),'[1]ΣΤΟΙΧΕΙΑ ΕΤΟΥΣ 6'!$BD$57,IF(MAX([1]Βοηθητικό!$E$57:$J$57)=MAX([1]Βοηθητικό!$E$1:$J$1)-1,'[1]ΣΤΟΙΧΕΙΑ ΕΤΟΥΣ 5'!$BD$57,IF(MAX([1]Βοηθητικό!$E$57:$J$57)=MAX([1]Βοηθητικό!$E$1:$J$1)-2,'[1]ΣΤΟΙΧΕΙΑ ΕΤΟΥΣ 4'!$BD$57,IF(MAX([1]Βοηθητικό!$E$57:$J$57)=MAX([1]Βοηθητικό!$E$1:$J$1)-3,'[1]ΣΤΟΙΧΕΙΑ ΕΤΟΥΣ 3'!$BD$57,IF(MAX([1]Βοηθητικό!$E$57:$J$57)=MAX([1]Βοηθητικό!$E$1:$J$1)-4,'[1]ΣΤΟΙΧΕΙΑ ΕΤΟΥΣ 2'!$BD$57,IF(MAX([1]Βοηθητικό!$E$57:$J$57)=MAX([1]Βοηθητικό!$E$1:$J$1)-5,'[1]ΣΤΟΙΧΕΙΑ ΕΤΟΥΣ 1'!$BD$57,""))))))</f>
        <v>0</v>
      </c>
    </row>
    <row r="4398" spans="1:4" x14ac:dyDescent="0.25">
      <c r="A4398" s="1" t="s">
        <v>64</v>
      </c>
      <c r="B4398" s="6">
        <f>IF(MAX([1]Βοηθητικό!$E$57:$J$57)-2=MAX([1]Βοηθητικό!$E$1:$J$1)-2,'[1]ΣΤΟΙΧΕΙΑ ΕΤΟΥΣ 4'!$BM$57,IF(MAX([1]Βοηθητικό!$E$57:$J$57)-2=MAX([1]Βοηθητικό!$E$1:$J$1)-3,'[1]ΣΤΟΙΧΕΙΑ ΕΤΟΥΣ 3'!$BM$57,IF(MAX([1]Βοηθητικό!$E$57:$J$57)-2=MAX([1]Βοηθητικό!$E$1:$J$1)-4,'[1]ΣΤΟΙΧΕΙΑ ΕΤΟΥΣ 2'!$BM$57,IF(MAX([1]Βοηθητικό!$E$57:$J$57)-2=MAX([1]Βοηθητικό!$E$1:$J$1)-5,'[1]ΣΤΟΙΧΕΙΑ ΕΤΟΥΣ 1'!$BM$57,""))))</f>
        <v>0</v>
      </c>
      <c r="C4398" s="6">
        <f>IF(MAX([1]Βοηθητικό!$E$57:$J$57)-1=MAX([1]Βοηθητικό!$E$1:$J$1)-1,'[1]ΣΤΟΙΧΕΙΑ ΕΤΟΥΣ 5'!$BM$57,IF(MAX([1]Βοηθητικό!$E$57:$J$57)-1=MAX([1]Βοηθητικό!$E$1:$J$1)-2,'[1]ΣΤΟΙΧΕΙΑ ΕΤΟΥΣ 4'!$BM$57,IF(MAX([1]Βοηθητικό!$E$57:$J$57)-1=MAX([1]Βοηθητικό!$E$1:$J$1)-3,'[1]ΣΤΟΙΧΕΙΑ ΕΤΟΥΣ 3'!$BM$57,IF(MAX([1]Βοηθητικό!$E$57:$J$57)-1=MAX([1]Βοηθητικό!$E$1:$J$1)-4,'[1]ΣΤΟΙΧΕΙΑ ΕΤΟΥΣ 2'!$BM$57,IF(MAX([1]Βοηθητικό!$E$57:$J$57)-1=MAX([1]Βοηθητικό!$E$1:$J$1)-5,'[1]ΣΤΟΙΧΕΙΑ ΕΤΟΥΣ 1'!$BM$57,"")))))</f>
        <v>0</v>
      </c>
      <c r="D4398" s="7">
        <f>IF(MAX([1]Βοηθητικό!$E$57:$J$57)=MAX([1]Βοηθητικό!$E$1:$J$1),'[1]ΣΤΟΙΧΕΙΑ ΕΤΟΥΣ 6'!$BM$57,IF(MAX([1]Βοηθητικό!$E$57:$J$57)=MAX([1]Βοηθητικό!$E$1:$J$1)-1,'[1]ΣΤΟΙΧΕΙΑ ΕΤΟΥΣ 5'!$BM$57,IF(MAX([1]Βοηθητικό!$E$57:$J$57)=MAX([1]Βοηθητικό!$E$1:$J$1)-2,'[1]ΣΤΟΙΧΕΙΑ ΕΤΟΥΣ 4'!$BM$57,IF(MAX([1]Βοηθητικό!$E$57:$J$57)=MAX([1]Βοηθητικό!$E$1:$J$1)-3,'[1]ΣΤΟΙΧΕΙΑ ΕΤΟΥΣ 3'!$BM$57,IF(MAX([1]Βοηθητικό!$E$57:$J$57)=MAX([1]Βοηθητικό!$E$1:$J$1)-4,'[1]ΣΤΟΙΧΕΙΑ ΕΤΟΥΣ 2'!$BM$57,IF(MAX([1]Βοηθητικό!$E$57:$J$57)=MAX([1]Βοηθητικό!$E$1:$J$1)-5,'[1]ΣΤΟΙΧΕΙΑ ΕΤΟΥΣ 1'!$BM$57,""))))))</f>
        <v>0</v>
      </c>
    </row>
    <row r="4399" spans="1:4" x14ac:dyDescent="0.25">
      <c r="A4399" s="1"/>
      <c r="B4399" s="9"/>
      <c r="C4399" s="9"/>
      <c r="D4399" s="9"/>
    </row>
    <row r="4400" spans="1:4" x14ac:dyDescent="0.25">
      <c r="A4400" s="1" t="s">
        <v>176</v>
      </c>
      <c r="B4400" s="1"/>
      <c r="C4400" s="1"/>
      <c r="D4400" s="2" t="s">
        <v>192</v>
      </c>
    </row>
    <row r="4401" spans="1:4" x14ac:dyDescent="0.25">
      <c r="A4401" s="3" t="str">
        <f>"ΚΩΔΙΚΟΣ ICAP" &amp; ": " &amp; '[1]ΣΤΟΙΧΕΙΑ ΕΤΟΥΣ 3'!A$57</f>
        <v>ΚΩΔΙΚΟΣ ICAP: 70380</v>
      </c>
      <c r="B4401" s="1"/>
      <c r="C4401" s="1"/>
      <c r="D4401" s="1"/>
    </row>
    <row r="4402" spans="1:4" x14ac:dyDescent="0.25">
      <c r="A4402" s="3" t="str">
        <f>'[1]ΣΤΟΙΧΕΙΑ ΕΤΟΥΣ 3'!B$57</f>
        <v>ΣΤΕΦΑΝΙΔΟΥ - ΤΣΟΥΚΑΛΑ, ΒΕΤΑ, Α.Ε.</v>
      </c>
      <c r="B4402" s="1"/>
      <c r="C4402" s="1"/>
      <c r="D4402" s="1"/>
    </row>
    <row r="4403" spans="1:4" x14ac:dyDescent="0.25">
      <c r="A4403" s="3" t="s">
        <v>193</v>
      </c>
      <c r="B4403" s="4" t="str">
        <f>RIGHT(B4382,4)</f>
        <v>2017</v>
      </c>
      <c r="C4403" s="4" t="str">
        <f>RIGHT(C4382,4)</f>
        <v>2018</v>
      </c>
      <c r="D4403" s="4" t="str">
        <f>RIGHT(D4382,4)</f>
        <v>2019</v>
      </c>
    </row>
    <row r="4404" spans="1:4" x14ac:dyDescent="0.25">
      <c r="A4404" s="1" t="s">
        <v>194</v>
      </c>
      <c r="B4404" s="10" t="str">
        <f>IF(B4368&lt;=0,"-",IF(OR(B4395/B4368*100&lt;-500,B4395/B4368*100&gt;500),"-",B4395/B4368*100))</f>
        <v>-</v>
      </c>
      <c r="C4404" s="10" t="str">
        <f>IF(C4368&lt;=0,"-",IF(OR(C4395/C4368*100&lt;-500,C4395/C4368*100&gt;500),"-",C4395/C4368*100))</f>
        <v>-</v>
      </c>
      <c r="D4404" s="10" t="str">
        <f>IF(D4368&lt;=0,"-",IF(OR(D4395/D4368*100&lt;-500,D4395/D4368*100&gt;500),"-",D4395/D4368*100))</f>
        <v>-</v>
      </c>
    </row>
    <row r="4405" spans="1:4" x14ac:dyDescent="0.25">
      <c r="A4405" s="1" t="s">
        <v>195</v>
      </c>
      <c r="B4405" s="10">
        <f>IF(B4380=0,"-",IF(OR(B4395/B4380*100&lt;-500,B4395/B4380*100&gt;500),"-",B4395/B4380*100))</f>
        <v>0.28825190076393259</v>
      </c>
      <c r="C4405" s="10">
        <f>IF(C4380=0,"-",IF(OR(C4395/C4380*100&lt;-500,C4395/C4380*100&gt;500),"-",C4395/C4380*100))</f>
        <v>0.26561269148635497</v>
      </c>
      <c r="D4405" s="10">
        <f>IF(D4380=0,"-",IF(OR(D4395/D4380*100&lt;-500,D4395/D4380*100&gt;500),"-",D4395/D4380*100))</f>
        <v>9.5942932367963224E-2</v>
      </c>
    </row>
    <row r="4406" spans="1:4" x14ac:dyDescent="0.25">
      <c r="A4406" s="1" t="s">
        <v>196</v>
      </c>
      <c r="B4406" s="10">
        <f>IF(B4383=0,"-",IF(OR(B4385/B4383*100&lt;-500,B4385/B4383*100&gt;99),"-",B4385/B4383*100))</f>
        <v>-15.535922719806482</v>
      </c>
      <c r="C4406" s="10">
        <f>IF(C4383=0,"-",IF(OR(C4385/C4383*100&lt;-500,C4385/C4383*100&gt;99),"-",C4385/C4383*100))</f>
        <v>20.072904587309747</v>
      </c>
      <c r="D4406" s="10">
        <f>IF(D4383=0,"-",IF(OR(D4385/D4383*100&lt;-500,D4385/D4383*100&gt;99),"-",D4385/D4383*100))</f>
        <v>47.346586648482187</v>
      </c>
    </row>
    <row r="4407" spans="1:4" x14ac:dyDescent="0.25">
      <c r="A4407" s="1" t="s">
        <v>197</v>
      </c>
      <c r="B4407" s="10">
        <f>IF(B4383=0,"-",IF(OR(B4389/B4383*100&lt;-500,B4389/B4383*100&gt;500),"-",B4389/B4383*100))</f>
        <v>0.91644351957972636</v>
      </c>
      <c r="C4407" s="10">
        <f>IF(C4383=0,"-",IF(OR(C4389/C4383*100&lt;-500,C4389/C4383*100&gt;500),"-",C4389/C4383*100))</f>
        <v>1.1656227600415812</v>
      </c>
      <c r="D4407" s="10">
        <f>IF(D4383=0,"-",IF(OR(D4389/D4383*100&lt;-500,D4389/D4383*100&gt;500),"-",D4389/D4383*100))</f>
        <v>0.27608376832907439</v>
      </c>
    </row>
    <row r="4408" spans="1:4" x14ac:dyDescent="0.25">
      <c r="A4408" s="1" t="s">
        <v>198</v>
      </c>
      <c r="B4408" s="10">
        <f>IF(B4383=0,"-",IF(OR(B4395/B4383*100&lt;-500,B4395/B4383*100&gt;500),"-",B4395/B4383*100))</f>
        <v>0.91644351957972636</v>
      </c>
      <c r="C4408" s="10">
        <f>IF(C4383=0,"-",IF(OR(C4395/C4383*100&lt;-500,C4395/C4383*100&gt;500),"-",C4395/C4383*100))</f>
        <v>1.1656227600415812</v>
      </c>
      <c r="D4408" s="10">
        <f>IF(D4383=0,"-",IF(OR(D4395/D4383*100&lt;-500,D4395/D4383*100&gt;500),"-",D4395/D4383*100))</f>
        <v>0.27608376832907439</v>
      </c>
    </row>
    <row r="4409" spans="1:4" x14ac:dyDescent="0.25">
      <c r="A4409" s="1" t="s">
        <v>199</v>
      </c>
      <c r="B4409" s="10">
        <f>IF(B4383=0,"-",IF(OR(B4396/B4383*100&lt;-500,B4396/B4383*100&gt;500),"-",B4396/B4383*100))</f>
        <v>6.1277862576605031</v>
      </c>
      <c r="C4409" s="10">
        <f t="shared" ref="C4409:D4409" si="51">IF(C4383=0,"-",IF(OR(C4396/C4383*100&lt;-500,C4396/C4383*100&gt;500),"-",C4396/C4383*100))</f>
        <v>5.5673560578483139</v>
      </c>
      <c r="D4409" s="10">
        <f t="shared" si="51"/>
        <v>2.0770187159394897</v>
      </c>
    </row>
    <row r="4410" spans="1:4" x14ac:dyDescent="0.25">
      <c r="A4410" s="1" t="s">
        <v>200</v>
      </c>
      <c r="B4410" s="10" t="str">
        <f>IF(B4368&lt;=0,"-",IF(OR((B4372+B4375)/B4368&lt;=0,(B4372+B4375)/B4368&gt;100),"-",(B4372+B4375)/B4368))</f>
        <v>-</v>
      </c>
      <c r="C4410" s="10" t="str">
        <f>IF(C4368&lt;=0,"-",IF(OR((C4372+C4375)/C4368&lt;=0,(C4372+C4375)/C4368&gt;100),"-",(C4372+C4375)/C4368))</f>
        <v>-</v>
      </c>
      <c r="D4410" s="10" t="str">
        <f>IF(D4368&lt;=0,"-",IF(OR((D4372+D4375)/D4368&lt;=0,(D4372+D4375)/D4368&gt;100),"-",(D4372+D4375)/D4368))</f>
        <v>-</v>
      </c>
    </row>
    <row r="4411" spans="1:4" x14ac:dyDescent="0.25">
      <c r="A4411" s="1" t="s">
        <v>201</v>
      </c>
      <c r="B4411" s="10">
        <f>IF(B4387=0,"-",IF((B4387+B4395)&lt;=0,"-",IF(OR((B4387+B4395)/B4387&lt;=0,(B4387+B4395)/B4387&gt;1000),"-",(B4387+B4395)/B4387)))</f>
        <v>1.1758570306495613</v>
      </c>
      <c r="C4411" s="10">
        <f>IF(C4387=0,"-",IF((C4387+C4395)&lt;=0,"-",IF(OR((C4387+C4395)/C4387&lt;=0,(C4387+C4395)/C4387&gt;1000),"-",(C4387+C4395)/C4387)))</f>
        <v>1.2648099467140319</v>
      </c>
      <c r="D4411" s="10">
        <f>IF(D4387=0,"-",IF((D4387+D4395)&lt;=0,"-",IF(OR((D4387+D4395)/D4387&lt;=0,(D4387+D4395)/D4387&gt;1000),"-",(D4387+D4395)/D4387)))</f>
        <v>1.1533002447952927</v>
      </c>
    </row>
    <row r="4412" spans="1:4" x14ac:dyDescent="0.25">
      <c r="A4412" s="1" t="s">
        <v>202</v>
      </c>
      <c r="B4412" s="10" t="str">
        <f>IF(B4368&lt;=0,"-",IF(B4376=0,"-",IF(OR(B4376/B4368*100&lt;0,B4376/B4368*100&gt;1000),"-",B4376/B4368*100)))</f>
        <v>-</v>
      </c>
      <c r="C4412" s="10" t="str">
        <f>IF(C4368&lt;=0,"-",IF(C4376=0,"-",IF(OR(C4376/C4368*100&lt;0,C4376/C4368*100&gt;1000),"-",C4376/C4368*100)))</f>
        <v>-</v>
      </c>
      <c r="D4412" s="10" t="str">
        <f>IF(D4368&lt;=0,"-",IF(D4376=0,"-",IF(OR(D4376/D4368*100&lt;0,D4376/D4368*100&gt;1000),"-",D4376/D4368*100)))</f>
        <v>-</v>
      </c>
    </row>
    <row r="4413" spans="1:4" x14ac:dyDescent="0.25">
      <c r="A4413" s="1" t="s">
        <v>81</v>
      </c>
      <c r="B4413" s="10">
        <f>IF(B4375=0,"-",IF(OR((B4356+B4360+B4364)/B4375&lt;0,(B4356+B4360+B4364)/B4375&gt;50),"-",(B4356+B4360+B4364)/B4375))</f>
        <v>0.57267885651035566</v>
      </c>
      <c r="C4413" s="10">
        <f>IF(C4375=0,"-",IF(OR((C4356+C4360+C4364)/C4375&lt;0,(C4356+C4360+C4364)/C4375&gt;50),"-",(C4356+C4360+C4364)/C4375))</f>
        <v>0.54568110931073333</v>
      </c>
      <c r="D4413" s="10">
        <f>IF(D4375=0,"-",IF(OR((D4356+D4360+D4364)/D4375&lt;0,(D4356+D4360+D4364)/D4375&gt;50),"-",(D4356+D4360+D4364)/D4375))</f>
        <v>0.54325334533565373</v>
      </c>
    </row>
    <row r="4414" spans="1:4" x14ac:dyDescent="0.25">
      <c r="A4414" s="1" t="s">
        <v>203</v>
      </c>
      <c r="B4414" s="10">
        <f>IF(B4375=0,"-",IF(OR((B4360+B4364)/B4375&lt;0,(B4360+B4364)/B4375&gt;30),"-",(B4360+B4364)/B4375))</f>
        <v>0.1498606611464697</v>
      </c>
      <c r="C4414" s="10">
        <f>IF(C4375=0,"-",IF(OR((C4360+C4364)/C4375&lt;0,(C4360+C4364)/C4375&gt;30),"-",(C4360+C4364)/C4375))</f>
        <v>0.16276822326352178</v>
      </c>
      <c r="D4414" s="10">
        <f>IF(D4375=0,"-",IF(OR((D4360+D4364)/D4375&lt;0,(D4360+D4364)/D4375&gt;30),"-",(D4360+D4364)/D4375))</f>
        <v>0.16404763454549032</v>
      </c>
    </row>
    <row r="4415" spans="1:4" x14ac:dyDescent="0.25">
      <c r="A4415" s="1" t="s">
        <v>204</v>
      </c>
      <c r="B4415" s="10">
        <f>IF(B4375=0,"-",IF(OR((B4362+B4364)/B4375&lt;0,(B4362+B4364)/B4375&gt;15),"-",(B4362+B4364)/B4375))</f>
        <v>8.1508759232848723E-3</v>
      </c>
      <c r="C4415" s="10">
        <f>IF(C4375=0,"-",IF(OR((C4362+C4364)/C4375&lt;0,(C4362+C4364)/C4375&gt;15),"-",(C4362+C4364)/C4375))</f>
        <v>1.1832791482197461E-2</v>
      </c>
      <c r="D4415" s="10">
        <f>IF(D4375=0,"-",IF(OR((D4362+D4364)/D4375&lt;0,(D4362+D4364)/D4375&gt;15),"-",(D4362+D4364)/D4375))</f>
        <v>2.4372649174159287E-2</v>
      </c>
    </row>
    <row r="4416" spans="1:4" x14ac:dyDescent="0.25">
      <c r="A4416" s="1" t="s">
        <v>205</v>
      </c>
      <c r="B4416" s="8">
        <f>IF((B4356+B4360+B4364)-B4375=0,"-",(B4356+B4360+B4364)-B4375)</f>
        <v>-2509390</v>
      </c>
      <c r="C4416" s="8">
        <f>IF((C4356+C4360+C4364)-C4375=0,"-",(C4356+C4360+C4364)-C4375)</f>
        <v>-2614309</v>
      </c>
      <c r="D4416" s="8">
        <f>IF((D4356+D4360+D4364)-D4375=0,"-",(D4356+D4360+D4364)-D4375)</f>
        <v>-2715595</v>
      </c>
    </row>
    <row r="4417" spans="1:4" x14ac:dyDescent="0.25">
      <c r="A4417" s="1" t="s">
        <v>206</v>
      </c>
      <c r="B4417" s="11">
        <f>IF(B4383=0,"-",IF(OR(B4361/B4383*365&lt;=0,B4361/B4383*365&gt;720),"-",B4361/B4383*365))</f>
        <v>73.719254556689918</v>
      </c>
      <c r="C4417" s="11">
        <f>IF(C4383=0,"-",IF(OR(C4361/C4383*365&lt;=0,C4361/C4383*365&gt;720),"-",C4361/C4383*365))</f>
        <v>63.572656276386944</v>
      </c>
      <c r="D4417" s="11">
        <f>IF(D4383=0,"-",IF(OR(D4361/D4383*365&lt;=0,D4361/D4383*365&gt;720),"-",D4361/D4383*365))</f>
        <v>28.014397125428427</v>
      </c>
    </row>
    <row r="4418" spans="1:4" x14ac:dyDescent="0.25">
      <c r="A4418" s="1" t="s">
        <v>207</v>
      </c>
      <c r="B4418" s="11">
        <f>IF(B4384=0,"-",IF(OR(B4377/B4384*365&lt;=0,B4377/B4384*365&gt;720),"-",B4377/B4384*365))</f>
        <v>16.746583939898521</v>
      </c>
      <c r="C4418" s="11">
        <f>IF(C4384=0,"-",IF(OR(C4377/C4384*365&lt;=0,C4377/C4384*365&gt;720),"-",C4377/C4384*365))</f>
        <v>60.533612024953911</v>
      </c>
      <c r="D4418" s="11">
        <f>IF(D4384=0,"-",IF(OR(D4377/D4384*365&lt;=0,D4377/D4384*365&gt;720),"-",D4377/D4384*365))</f>
        <v>38.612519818347181</v>
      </c>
    </row>
    <row r="4419" spans="1:4" x14ac:dyDescent="0.25">
      <c r="A4419" s="1" t="s">
        <v>208</v>
      </c>
      <c r="B4419" s="11">
        <f>IF(B4384=0,"-",IF(OR(B4356/B4384*365&lt;=0,B4356/B4384*365&gt;720),"-",B4356/B4384*365))</f>
        <v>345.24431748702011</v>
      </c>
      <c r="C4419" s="11">
        <f>IF(C4384=0,"-",IF(OR(C4356/C4384*365&lt;=0,C4356/C4384*365&gt;720),"-",C4356/C4384*365))</f>
        <v>629.36162037631198</v>
      </c>
      <c r="D4419" s="11">
        <f>IF(D4384=0,"-",IF(OR(D4356/D4384*365&lt;=0,D4356/D4384*365&gt;720),"-",D4356/D4384*365))</f>
        <v>632.12808336610783</v>
      </c>
    </row>
    <row r="4420" spans="1:4" x14ac:dyDescent="0.25">
      <c r="A4420" s="1" t="s">
        <v>209</v>
      </c>
      <c r="B4420" s="10">
        <f>IF(OR(B4380=0,B4383=0),"-",IF(OR(B4383/B4380&lt;=0,B4383/B4380&gt;100),"-",B4383/B4380))</f>
        <v>0.31453318683089448</v>
      </c>
      <c r="C4420" s="10">
        <f>IF(OR(C4380=0,C4383=0),"-",IF(OR(C4383/C4380&lt;=0,C4383/C4380&gt;100),"-",C4383/C4380))</f>
        <v>0.22787191584769659</v>
      </c>
      <c r="D4420" s="10">
        <f>IF(OR(D4380=0,D4383=0),"-",IF(OR(D4383/D4380&lt;=0,D4383/D4380&gt;100),"-",D4383/D4380))</f>
        <v>0.34751384678872288</v>
      </c>
    </row>
    <row r="4421" spans="1:4" x14ac:dyDescent="0.25">
      <c r="A4421" s="1" t="s">
        <v>210</v>
      </c>
      <c r="B4421" s="8">
        <f>IF(OR(B4419="-",B4417="-",B4418="-"),"-",(B4419+B4417)-B4418)</f>
        <v>402.2169881038115</v>
      </c>
      <c r="C4421" s="8">
        <f>IF(OR(C4419="-",C4417="-",C4418="-"),"-",(C4419+C4417)-C4418)</f>
        <v>632.40066462774507</v>
      </c>
      <c r="D4421" s="8">
        <f>IF(OR(D4419="-",D4417="-",D4418="-"),"-",(D4419+D4417)-D4418)</f>
        <v>621.52996067318907</v>
      </c>
    </row>
    <row r="4422" spans="1:4" x14ac:dyDescent="0.25">
      <c r="A4422" s="1" t="s">
        <v>211</v>
      </c>
      <c r="B4422" s="10">
        <f>IF(B4345=0,"-",(B4345/B4365)*100)</f>
        <v>53.444106306282116</v>
      </c>
      <c r="C4422" s="10">
        <f>IF(C4345=0,"-",(C4345/C4365)*100)</f>
        <v>55.246071573185084</v>
      </c>
      <c r="D4422" s="10">
        <f>IF(D4345=0,"-",(D4345/D4365)*100)</f>
        <v>54.601789041928441</v>
      </c>
    </row>
    <row r="4423" spans="1:4" x14ac:dyDescent="0.25">
      <c r="A4423" s="1" t="s">
        <v>212</v>
      </c>
      <c r="B4423" s="10">
        <f>IF(B4376=0,"-",IF(B4376/B4383&gt;10,"-",(B4376/B4383)*100))</f>
        <v>24.414271906706031</v>
      </c>
      <c r="C4423" s="10">
        <f>IF(C4376=0,"-",IF(C4376/C4383&gt;10,"-",(C4376/C4383)*100))</f>
        <v>34.663641901874023</v>
      </c>
      <c r="D4423" s="10">
        <f>IF(D4376=0,"-",IF(D4376/D4383&gt;10,"-",(D4376/D4383)*100))</f>
        <v>22.451806678266554</v>
      </c>
    </row>
    <row r="4424" spans="1:4" x14ac:dyDescent="0.25">
      <c r="A4424" s="1"/>
      <c r="B4424" s="1"/>
      <c r="C4424" s="1"/>
      <c r="D4424" s="1"/>
    </row>
    <row r="4425" spans="1:4" x14ac:dyDescent="0.25">
      <c r="A4425" s="1" t="s">
        <v>176</v>
      </c>
      <c r="B4425" s="1"/>
      <c r="C4425" s="1"/>
      <c r="D4425" s="2" t="s">
        <v>177</v>
      </c>
    </row>
    <row r="4426" spans="1:4" x14ac:dyDescent="0.25">
      <c r="A4426" s="3" t="str">
        <f>"ΚΩΔΙΚΟΣ ICAP" &amp; ": " &amp; '[1]ΣΤΟΙΧΕΙΑ ΕΤΟΥΣ 3'!A$58</f>
        <v>ΚΩΔΙΚΟΣ ICAP: 248735</v>
      </c>
      <c r="B4426" s="1"/>
      <c r="C4426" s="1"/>
      <c r="D4426" s="2"/>
    </row>
    <row r="4427" spans="1:4" x14ac:dyDescent="0.25">
      <c r="A4427" s="3" t="str">
        <f>'[1]ΣΤΟΙΧΕΙΑ ΕΤΟΥΣ 3'!B$58</f>
        <v>ΤΖΙΚΑΣ Α.Β.Ε.Ε.</v>
      </c>
      <c r="B4427" s="1"/>
      <c r="C4427" s="1"/>
      <c r="D4427" s="1"/>
    </row>
    <row r="4428" spans="1:4" x14ac:dyDescent="0.25">
      <c r="A4428" s="1" t="s">
        <v>178</v>
      </c>
      <c r="B4428" s="2" t="s">
        <v>179</v>
      </c>
      <c r="C4428" s="2" t="s">
        <v>179</v>
      </c>
      <c r="D4428" s="2" t="s">
        <v>179</v>
      </c>
    </row>
    <row r="4429" spans="1:4" x14ac:dyDescent="0.25">
      <c r="A4429" s="3" t="s">
        <v>180</v>
      </c>
      <c r="B4429" s="4" t="str">
        <f>IF(MAX([1]Βοηθητικό!$E$58:$J$58)-2=MAX([1]Βοηθητικό!$E$1:$J$1)-2,RIGHT('[1]ΣΤΟΙΧΕΙΑ ΕΤΟΥΣ 4'!$F$58,10),IF(MAX([1]Βοηθητικό!$E$58:$J$58)-2=MAX([1]Βοηθητικό!$E$1:$J$1)-3,RIGHT('[1]ΣΤΟΙΧΕΙΑ ΕΤΟΥΣ 3'!$F$58,10),IF(MAX([1]Βοηθητικό!$E$58:$J$58)-2=MAX([1]Βοηθητικό!$E$1:$J$1)-4,RIGHT('[1]ΣΤΟΙΧΕΙΑ ΕΤΟΥΣ 2'!$F$58,10),IF(MAX([1]Βοηθητικό!$E$58:$J$58)-2=MAX([1]Βοηθητικό!$E$1:$J$1)-5,RIGHT('[1]ΣΤΟΙΧΕΙΑ ΕΤΟΥΣ 1'!$F$58,10),""))))</f>
        <v>31/12/2018</v>
      </c>
      <c r="C4429" s="17" t="str">
        <f>IF(MAX([1]Βοηθητικό!$E$58:$J$58)-1=MAX([1]Βοηθητικό!$E$1:$J$1)-1,RIGHT('[1]ΣΤΟΙΧΕΙΑ ΕΤΟΥΣ 5'!$F$58,10),IF(MAX([1]Βοηθητικό!$E$58:$J$58)-1=MAX([1]Βοηθητικό!$E$1:$J$1)-2,RIGHT('[1]ΣΤΟΙΧΕΙΑ ΕΤΟΥΣ 4'!$F$58,10),IF(MAX([1]Βοηθητικό!$E$58:$J$58)-1=MAX([1]Βοηθητικό!$E$1:$J$1)-3,RIGHT('[1]ΣΤΟΙΧΕΙΑ ΕΤΟΥΣ 3'!$F$58,10),IF(MAX([1]Βοηθητικό!$E$58:$J$58)-1=MAX([1]Βοηθητικό!$E$1:$J$1)-4,RIGHT('[1]ΣΤΟΙΧΕΙΑ ΕΤΟΥΣ 2'!$F$58,10),IF(MAX([1]Βοηθητικό!$E$58:$J$58)-1=MAX([1]Βοηθητικό!$E$1:$J$1)-5,RIGHT('[1]ΣΤΟΙΧΕΙΑ ΕΤΟΥΣ 1'!$F$58,10),"")))))</f>
        <v>31/12/2019</v>
      </c>
      <c r="D4429" s="5" t="str">
        <f>IF(MAX([1]Βοηθητικό!$E$58:$J$58)=MAX([1]Βοηθητικό!$E$1:$J$1),RIGHT('[1]ΣΤΟΙΧΕΙΑ ΕΤΟΥΣ 6'!$F$58,10),IF(MAX([1]Βοηθητικό!$E$58:$J$58)=MAX([1]Βοηθητικό!$E$1:$J$1)-1,RIGHT('[1]ΣΤΟΙΧΕΙΑ ΕΤΟΥΣ 5'!$F$58,10),IF(MAX([1]Βοηθητικό!$E$58:$J$58)=MAX([1]Βοηθητικό!$E$1:$J$1)-2,RIGHT('[1]ΣΤΟΙΧΕΙΑ ΕΤΟΥΣ 4'!$F$58,10),IF(MAX([1]Βοηθητικό!$E$58:$J$58)=MAX([1]Βοηθητικό!$E$1:$J$1)-3,RIGHT('[1]ΣΤΟΙΧΕΙΑ ΕΤΟΥΣ 3'!$F$58,10),IF(MAX([1]Βοηθητικό!$E$58:$J$58)=MAX([1]Βοηθητικό!$E$1:$J$1)-4,RIGHT('[1]ΣΤΟΙΧΕΙΑ ΕΤΟΥΣ 2'!$F$58,10),IF(MAX([1]Βοηθητικό!$E$58:$J$58)=MAX([1]Βοηθητικό!$E$1:$J$1)-5,RIGHT('[1]ΣΤΟΙΧΕΙΑ ΕΤΟΥΣ 1'!$F$58,10),""))))))</f>
        <v>31/12/2020</v>
      </c>
    </row>
    <row r="4430" spans="1:4" x14ac:dyDescent="0.25">
      <c r="A4430" s="1" t="s">
        <v>6</v>
      </c>
      <c r="B4430" s="6">
        <f>IF(MAX([1]Βοηθητικό!$E$58:$J$58)-2=MAX([1]Βοηθητικό!$E$1:$J$1)-2,'[1]ΣΤΟΙΧΕΙΑ ΕΤΟΥΣ 4'!$G$58,IF(MAX([1]Βοηθητικό!$E$58:$J$58)-2=MAX([1]Βοηθητικό!$E$1:$J$1)-3,'[1]ΣΤΟΙΧΕΙΑ ΕΤΟΥΣ 3'!$G$58,IF(MAX([1]Βοηθητικό!$E$58:$J$58)-2=MAX([1]Βοηθητικό!$E$1:$J$1)-4,'[1]ΣΤΟΙΧΕΙΑ ΕΤΟΥΣ 2'!$G$58,IF(MAX([1]Βοηθητικό!$E$58:$J$58)-2=MAX([1]Βοηθητικό!$E$1:$J$1)-5,'[1]ΣΤΟΙΧΕΙΑ ΕΤΟΥΣ 1'!$G$58,""))))</f>
        <v>1568046</v>
      </c>
      <c r="C4430" s="6">
        <f>IF(MAX([1]Βοηθητικό!$E$58:$J$58)-1=MAX([1]Βοηθητικό!$E$1:$J$1)-1,'[1]ΣΤΟΙΧΕΙΑ ΕΤΟΥΣ 5'!$G$58,IF(MAX([1]Βοηθητικό!$E$58:$J$58)-1=MAX([1]Βοηθητικό!$E$1:$J$1)-2,'[1]ΣΤΟΙΧΕΙΑ ΕΤΟΥΣ 4'!$G$58,IF(MAX([1]Βοηθητικό!$E$58:$J$58)-1=MAX([1]Βοηθητικό!$E$1:$J$1)-3,'[1]ΣΤΟΙΧΕΙΑ ΕΤΟΥΣ 3'!$G$58,IF(MAX([1]Βοηθητικό!$E$58:$J$58)-1=MAX([1]Βοηθητικό!$E$1:$J$1)-4,'[1]ΣΤΟΙΧΕΙΑ ΕΤΟΥΣ 2'!$G$58,IF(MAX([1]Βοηθητικό!$E$58:$J$58)-1=MAX([1]Βοηθητικό!$E$1:$J$1)-5,'[1]ΣΤΟΙΧΕΙΑ ΕΤΟΥΣ 1'!$G$58,"")))))</f>
        <v>1445000</v>
      </c>
      <c r="D4430" s="7">
        <f>IF(MAX([1]Βοηθητικό!$E$58:$J$58)=MAX([1]Βοηθητικό!$E$1:$J$1),'[1]ΣΤΟΙΧΕΙΑ ΕΤΟΥΣ 6'!$G$58,IF(MAX([1]Βοηθητικό!$E$58:$J$58)=MAX([1]Βοηθητικό!$E$1:$J$1)-1,'[1]ΣΤΟΙΧΕΙΑ ΕΤΟΥΣ 5'!$G$58,IF(MAX([1]Βοηθητικό!$E$58:$J$58)=MAX([1]Βοηθητικό!$E$1:$J$1)-2,'[1]ΣΤΟΙΧΕΙΑ ΕΤΟΥΣ 4'!$G$58,IF(MAX([1]Βοηθητικό!$E$58:$J$58)=MAX([1]Βοηθητικό!$E$1:$J$1)-3,'[1]ΣΤΟΙΧΕΙΑ ΕΤΟΥΣ 3'!$G$58,IF(MAX([1]Βοηθητικό!$E$58:$J$58)=MAX([1]Βοηθητικό!$E$1:$J$1)-4,'[1]ΣΤΟΙΧΕΙΑ ΕΤΟΥΣ 2'!$G$58,IF(MAX([1]Βοηθητικό!$E$58:$J$58)=MAX([1]Βοηθητικό!$E$1:$J$1)-5,'[1]ΣΤΟΙΧΕΙΑ ΕΤΟΥΣ 1'!$G$58,""))))))</f>
        <v>1391925</v>
      </c>
    </row>
    <row r="4431" spans="1:4" x14ac:dyDescent="0.25">
      <c r="A4431" s="1" t="s">
        <v>7</v>
      </c>
      <c r="B4431" s="6">
        <f>IF(MAX([1]Βοηθητικό!$E$58:$J$58)-2=MAX([1]Βοηθητικό!$E$1:$J$1)-2,'[1]ΣΤΟΙΧΕΙΑ ΕΤΟΥΣ 4'!$H$58,IF(MAX([1]Βοηθητικό!$E$58:$J$58)-2=MAX([1]Βοηθητικό!$E$1:$J$1)-3,'[1]ΣΤΟΙΧΕΙΑ ΕΤΟΥΣ 3'!$H$58,IF(MAX([1]Βοηθητικό!$E$58:$J$58)-2=MAX([1]Βοηθητικό!$E$1:$J$1)-4,'[1]ΣΤΟΙΧΕΙΑ ΕΤΟΥΣ 2'!$H$58,IF(MAX([1]Βοηθητικό!$E$58:$J$58)-2=MAX([1]Βοηθητικό!$E$1:$J$1)-5,'[1]ΣΤΟΙΧΕΙΑ ΕΤΟΥΣ 1'!$H$58,""))))</f>
        <v>0</v>
      </c>
      <c r="C4431" s="6">
        <f>IF(MAX([1]Βοηθητικό!$E$58:$J$58)-1=MAX([1]Βοηθητικό!$E$1:$J$1)-1,'[1]ΣΤΟΙΧΕΙΑ ΕΤΟΥΣ 5'!$H$58,IF(MAX([1]Βοηθητικό!$E$58:$J$58)-1=MAX([1]Βοηθητικό!$E$1:$J$1)-2,'[1]ΣΤΟΙΧΕΙΑ ΕΤΟΥΣ 4'!$H$58,IF(MAX([1]Βοηθητικό!$E$58:$J$58)-1=MAX([1]Βοηθητικό!$E$1:$J$1)-3,'[1]ΣΤΟΙΧΕΙΑ ΕΤΟΥΣ 3'!$H$58,IF(MAX([1]Βοηθητικό!$E$58:$J$58)-1=MAX([1]Βοηθητικό!$E$1:$J$1)-4,'[1]ΣΤΟΙΧΕΙΑ ΕΤΟΥΣ 2'!$H$58,IF(MAX([1]Βοηθητικό!$E$58:$J$58)-1=MAX([1]Βοηθητικό!$E$1:$J$1)-5,'[1]ΣΤΟΙΧΕΙΑ ΕΤΟΥΣ 1'!$H$58,"")))))</f>
        <v>1102631</v>
      </c>
      <c r="D4431" s="7">
        <f>IF(MAX([1]Βοηθητικό!$E$58:$J$58)=MAX([1]Βοηθητικό!$E$1:$J$1),'[1]ΣΤΟΙΧΕΙΑ ΕΤΟΥΣ 6'!$H$58,IF(MAX([1]Βοηθητικό!$E$58:$J$58)=MAX([1]Βοηθητικό!$E$1:$J$1)-1,'[1]ΣΤΟΙΧΕΙΑ ΕΤΟΥΣ 5'!$H$58,IF(MAX([1]Βοηθητικό!$E$58:$J$58)=MAX([1]Βοηθητικό!$E$1:$J$1)-2,'[1]ΣΤΟΙΧΕΙΑ ΕΤΟΥΣ 4'!$H$58,IF(MAX([1]Βοηθητικό!$E$58:$J$58)=MAX([1]Βοηθητικό!$E$1:$J$1)-3,'[1]ΣΤΟΙΧΕΙΑ ΕΤΟΥΣ 3'!$H$58,IF(MAX([1]Βοηθητικό!$E$58:$J$58)=MAX([1]Βοηθητικό!$E$1:$J$1)-4,'[1]ΣΤΟΙΧΕΙΑ ΕΤΟΥΣ 2'!$H$58,IF(MAX([1]Βοηθητικό!$E$58:$J$58)=MAX([1]Βοηθητικό!$E$1:$J$1)-5,'[1]ΣΤΟΙΧΕΙΑ ΕΤΟΥΣ 1'!$H$58,""))))))</f>
        <v>1102630</v>
      </c>
    </row>
    <row r="4432" spans="1:4" x14ac:dyDescent="0.25">
      <c r="A4432" s="1" t="s">
        <v>8</v>
      </c>
      <c r="B4432" s="6">
        <f>IF(MAX([1]Βοηθητικό!$E$58:$J$58)-2=MAX([1]Βοηθητικό!$E$1:$J$1)-2,'[1]ΣΤΟΙΧΕΙΑ ΕΤΟΥΣ 4'!$I$58,IF(MAX([1]Βοηθητικό!$E$58:$J$58)-2=MAX([1]Βοηθητικό!$E$1:$J$1)-3,'[1]ΣΤΟΙΧΕΙΑ ΕΤΟΥΣ 3'!$I$58,IF(MAX([1]Βοηθητικό!$E$58:$J$58)-2=MAX([1]Βοηθητικό!$E$1:$J$1)-4,'[1]ΣΤΟΙΧΕΙΑ ΕΤΟΥΣ 2'!$I$58,IF(MAX([1]Βοηθητικό!$E$58:$J$58)-2=MAX([1]Βοηθητικό!$E$1:$J$1)-5,'[1]ΣΤΟΙΧΕΙΑ ΕΤΟΥΣ 1'!$I$58,""))))</f>
        <v>1549255</v>
      </c>
      <c r="C4432" s="6">
        <f>IF(MAX([1]Βοηθητικό!$E$58:$J$58)-1=MAX([1]Βοηθητικό!$E$1:$J$1)-1,'[1]ΣΤΟΙΧΕΙΑ ΕΤΟΥΣ 5'!$I$58,IF(MAX([1]Βοηθητικό!$E$58:$J$58)-1=MAX([1]Βοηθητικό!$E$1:$J$1)-2,'[1]ΣΤΟΙΧΕΙΑ ΕΤΟΥΣ 4'!$I$58,IF(MAX([1]Βοηθητικό!$E$58:$J$58)-1=MAX([1]Βοηθητικό!$E$1:$J$1)-3,'[1]ΣΤΟΙΧΕΙΑ ΕΤΟΥΣ 3'!$I$58,IF(MAX([1]Βοηθητικό!$E$58:$J$58)-1=MAX([1]Βοηθητικό!$E$1:$J$1)-4,'[1]ΣΤΟΙΧΕΙΑ ΕΤΟΥΣ 2'!$I$58,IF(MAX([1]Βοηθητικό!$E$58:$J$58)-1=MAX([1]Βοηθητικό!$E$1:$J$1)-5,'[1]ΣΤΟΙΧΕΙΑ ΕΤΟΥΣ 1'!$I$58,"")))))</f>
        <v>2605720</v>
      </c>
      <c r="D4432" s="7">
        <f>IF(MAX([1]Βοηθητικό!$E$58:$J$58)=MAX([1]Βοηθητικό!$E$1:$J$1),'[1]ΣΤΟΙΧΕΙΑ ΕΤΟΥΣ 6'!$I$58,IF(MAX([1]Βοηθητικό!$E$58:$J$58)=MAX([1]Βοηθητικό!$E$1:$J$1)-1,'[1]ΣΤΟΙΧΕΙΑ ΕΤΟΥΣ 5'!$I$58,IF(MAX([1]Βοηθητικό!$E$58:$J$58)=MAX([1]Βοηθητικό!$E$1:$J$1)-2,'[1]ΣΤΟΙΧΕΙΑ ΕΤΟΥΣ 4'!$I$58,IF(MAX([1]Βοηθητικό!$E$58:$J$58)=MAX([1]Βοηθητικό!$E$1:$J$1)-3,'[1]ΣΤΟΙΧΕΙΑ ΕΤΟΥΣ 3'!$I$58,IF(MAX([1]Βοηθητικό!$E$58:$J$58)=MAX([1]Βοηθητικό!$E$1:$J$1)-4,'[1]ΣΤΟΙΧΕΙΑ ΕΤΟΥΣ 2'!$I$58,IF(MAX([1]Βοηθητικό!$E$58:$J$58)=MAX([1]Βοηθητικό!$E$1:$J$1)-5,'[1]ΣΤΟΙΧΕΙΑ ΕΤΟΥΣ 1'!$I$58,""))))))</f>
        <v>2641768</v>
      </c>
    </row>
    <row r="4433" spans="1:4" x14ac:dyDescent="0.25">
      <c r="A4433" s="1" t="s">
        <v>57</v>
      </c>
      <c r="B4433" s="6">
        <f>IF(MAX([1]Βοηθητικό!$E$58:$J$58)-2=MAX([1]Βοηθητικό!$E$1:$J$1)-2,'[1]ΣΤΟΙΧΕΙΑ ΕΤΟΥΣ 4'!$BF$58,IF(MAX([1]Βοηθητικό!$E$58:$J$58)-2=MAX([1]Βοηθητικό!$E$1:$J$1)-3,'[1]ΣΤΟΙΧΕΙΑ ΕΤΟΥΣ 3'!$BF$58,IF(MAX([1]Βοηθητικό!$E$58:$J$58)-2=MAX([1]Βοηθητικό!$E$1:$J$1)-4,'[1]ΣΤΟΙΧΕΙΑ ΕΤΟΥΣ 2'!$BF$58,IF(MAX([1]Βοηθητικό!$E$58:$J$58)-2=MAX([1]Βοηθητικό!$E$1:$J$1)-5,'[1]ΣΤΟΙΧΕΙΑ ΕΤΟΥΣ 1'!$BF$58,""))))</f>
        <v>8691</v>
      </c>
      <c r="C4433" s="6">
        <f>IF(MAX([1]Βοηθητικό!$E$58:$J$58)-1=MAX([1]Βοηθητικό!$E$1:$J$1)-1,'[1]ΣΤΟΙΧΕΙΑ ΕΤΟΥΣ 5'!$BF$58,IF(MAX([1]Βοηθητικό!$E$58:$J$58)-1=MAX([1]Βοηθητικό!$E$1:$J$1)-2,'[1]ΣΤΟΙΧΕΙΑ ΕΤΟΥΣ 4'!$BF$58,IF(MAX([1]Βοηθητικό!$E$58:$J$58)-1=MAX([1]Βοηθητικό!$E$1:$J$1)-3,'[1]ΣΤΟΙΧΕΙΑ ΕΤΟΥΣ 3'!$BF$58,IF(MAX([1]Βοηθητικό!$E$58:$J$58)-1=MAX([1]Βοηθητικό!$E$1:$J$1)-4,'[1]ΣΤΟΙΧΕΙΑ ΕΤΟΥΣ 2'!$BF$58,IF(MAX([1]Βοηθητικό!$E$58:$J$58)-1=MAX([1]Βοηθητικό!$E$1:$J$1)-5,'[1]ΣΤΟΙΧΕΙΑ ΕΤΟΥΣ 1'!$BF$58,"")))))</f>
        <v>493234</v>
      </c>
      <c r="D4433" s="7">
        <f>IF(MAX([1]Βοηθητικό!$E$58:$J$58)=MAX([1]Βοηθητικό!$E$1:$J$1),'[1]ΣΤΟΙΧΕΙΑ ΕΤΟΥΣ 6'!$BF$58,IF(MAX([1]Βοηθητικό!$E$58:$J$58)=MAX([1]Βοηθητικό!$E$1:$J$1)-1,'[1]ΣΤΟΙΧΕΙΑ ΕΤΟΥΣ 5'!$BF$58,IF(MAX([1]Βοηθητικό!$E$58:$J$58)=MAX([1]Βοηθητικό!$E$1:$J$1)-2,'[1]ΣΤΟΙΧΕΙΑ ΕΤΟΥΣ 4'!$BF$58,IF(MAX([1]Βοηθητικό!$E$58:$J$58)=MAX([1]Βοηθητικό!$E$1:$J$1)-3,'[1]ΣΤΟΙΧΕΙΑ ΕΤΟΥΣ 3'!$BF$58,IF(MAX([1]Βοηθητικό!$E$58:$J$58)=MAX([1]Βοηθητικό!$E$1:$J$1)-4,'[1]ΣΤΟΙΧΕΙΑ ΕΤΟΥΣ 2'!$BF$58,IF(MAX([1]Βοηθητικό!$E$58:$J$58)=MAX([1]Βοηθητικό!$E$1:$J$1)-5,'[1]ΣΤΟΙΧΕΙΑ ΕΤΟΥΣ 1'!$BF$58,""))))))</f>
        <v>536758</v>
      </c>
    </row>
    <row r="4434" spans="1:4" x14ac:dyDescent="0.25">
      <c r="A4434" s="1" t="s">
        <v>9</v>
      </c>
      <c r="B4434" s="6">
        <f>IF(MAX([1]Βοηθητικό!$E$58:$J$58)-2=MAX([1]Βοηθητικό!$E$1:$J$1)-2,'[1]ΣΤΟΙΧΕΙΑ ΕΤΟΥΣ 4'!$J$58,IF(MAX([1]Βοηθητικό!$E$58:$J$58)-2=MAX([1]Βοηθητικό!$E$1:$J$1)-3,'[1]ΣΤΟΙΧΕΙΑ ΕΤΟΥΣ 3'!$J$58,IF(MAX([1]Βοηθητικό!$E$58:$J$58)-2=MAX([1]Βοηθητικό!$E$1:$J$1)-4,'[1]ΣΤΟΙΧΕΙΑ ΕΤΟΥΣ 2'!$J$58,IF(MAX([1]Βοηθητικό!$E$58:$J$58)-2=MAX([1]Βοηθητικό!$E$1:$J$1)-5,'[1]ΣΤΟΙΧΕΙΑ ΕΤΟΥΣ 1'!$J$58,""))))</f>
        <v>0</v>
      </c>
      <c r="C4434" s="6">
        <f>IF(MAX([1]Βοηθητικό!$E$58:$J$58)-1=MAX([1]Βοηθητικό!$E$1:$J$1)-1,'[1]ΣΤΟΙΧΕΙΑ ΕΤΟΥΣ 5'!$J$58,IF(MAX([1]Βοηθητικό!$E$58:$J$58)-1=MAX([1]Βοηθητικό!$E$1:$J$1)-2,'[1]ΣΤΟΙΧΕΙΑ ΕΤΟΥΣ 4'!$J$58,IF(MAX([1]Βοηθητικό!$E$58:$J$58)-1=MAX([1]Βοηθητικό!$E$1:$J$1)-3,'[1]ΣΤΟΙΧΕΙΑ ΕΤΟΥΣ 3'!$J$58,IF(MAX([1]Βοηθητικό!$E$58:$J$58)-1=MAX([1]Βοηθητικό!$E$1:$J$1)-4,'[1]ΣΤΟΙΧΕΙΑ ΕΤΟΥΣ 2'!$J$58,IF(MAX([1]Βοηθητικό!$E$58:$J$58)-1=MAX([1]Βοηθητικό!$E$1:$J$1)-5,'[1]ΣΤΟΙΧΕΙΑ ΕΤΟΥΣ 1'!$J$58,"")))))</f>
        <v>0</v>
      </c>
      <c r="D4434" s="7">
        <f>IF(MAX([1]Βοηθητικό!$E$58:$J$58)=MAX([1]Βοηθητικό!$E$1:$J$1),'[1]ΣΤΟΙΧΕΙΑ ΕΤΟΥΣ 6'!$J$58,IF(MAX([1]Βοηθητικό!$E$58:$J$58)=MAX([1]Βοηθητικό!$E$1:$J$1)-1,'[1]ΣΤΟΙΧΕΙΑ ΕΤΟΥΣ 5'!$J$58,IF(MAX([1]Βοηθητικό!$E$58:$J$58)=MAX([1]Βοηθητικό!$E$1:$J$1)-2,'[1]ΣΤΟΙΧΕΙΑ ΕΤΟΥΣ 4'!$J$58,IF(MAX([1]Βοηθητικό!$E$58:$J$58)=MAX([1]Βοηθητικό!$E$1:$J$1)-3,'[1]ΣΤΟΙΧΕΙΑ ΕΤΟΥΣ 3'!$J$58,IF(MAX([1]Βοηθητικό!$E$58:$J$58)=MAX([1]Βοηθητικό!$E$1:$J$1)-4,'[1]ΣΤΟΙΧΕΙΑ ΕΤΟΥΣ 2'!$J$58,IF(MAX([1]Βοηθητικό!$E$58:$J$58)=MAX([1]Βοηθητικό!$E$1:$J$1)-5,'[1]ΣΤΟΙΧΕΙΑ ΕΤΟΥΣ 1'!$J$58,""))))))</f>
        <v>0</v>
      </c>
    </row>
    <row r="4435" spans="1:4" x14ac:dyDescent="0.25">
      <c r="A4435" s="1" t="s">
        <v>181</v>
      </c>
      <c r="B4435" s="6">
        <f>IF(MAX([1]Βοηθητικό!$E$58:$J$58)-2=MAX([1]Βοηθητικό!$E$1:$J$1)-2,'[1]ΣΤΟΙΧΕΙΑ ΕΤΟΥΣ 4'!$M$58,IF(MAX([1]Βοηθητικό!$E$58:$J$58)-2=MAX([1]Βοηθητικό!$E$1:$J$1)-3,'[1]ΣΤΟΙΧΕΙΑ ΕΤΟΥΣ 3'!$M$58,IF(MAX([1]Βοηθητικό!$E$58:$J$58)-2=MAX([1]Βοηθητικό!$E$1:$J$1)-4,'[1]ΣΤΟΙΧΕΙΑ ΕΤΟΥΣ 2'!$M$58,IF(MAX([1]Βοηθητικό!$E$58:$J$58)-2=MAX([1]Βοηθητικό!$E$1:$J$1)-5,'[1]ΣΤΟΙΧΕΙΑ ΕΤΟΥΣ 1'!$M$58,""))))</f>
        <v>0</v>
      </c>
      <c r="C4435" s="6">
        <f>IF(MAX([1]Βοηθητικό!$E$58:$J$58)-1=MAX([1]Βοηθητικό!$E$1:$J$1)-1,'[1]ΣΤΟΙΧΕΙΑ ΕΤΟΥΣ 5'!$M$58,IF(MAX([1]Βοηθητικό!$E$58:$J$58)-1=MAX([1]Βοηθητικό!$E$1:$J$1)-2,'[1]ΣΤΟΙΧΕΙΑ ΕΤΟΥΣ 4'!$M$58,IF(MAX([1]Βοηθητικό!$E$58:$J$58)-1=MAX([1]Βοηθητικό!$E$1:$J$1)-3,'[1]ΣΤΟΙΧΕΙΑ ΕΤΟΥΣ 3'!$M$58,IF(MAX([1]Βοηθητικό!$E$58:$J$58)-1=MAX([1]Βοηθητικό!$E$1:$J$1)-4,'[1]ΣΤΟΙΧΕΙΑ ΕΤΟΥΣ 2'!$M$58,IF(MAX([1]Βοηθητικό!$E$58:$J$58)-1=MAX([1]Βοηθητικό!$E$1:$J$1)-5,'[1]ΣΤΟΙΧΕΙΑ ΕΤΟΥΣ 1'!$M$58,"")))))</f>
        <v>2760106</v>
      </c>
      <c r="D4435" s="7">
        <f>IF(MAX([1]Βοηθητικό!$E$58:$J$58)=MAX([1]Βοηθητικό!$E$1:$J$1),'[1]ΣΤΟΙΧΕΙΑ ΕΤΟΥΣ 6'!$M$58,IF(MAX([1]Βοηθητικό!$E$58:$J$58)=MAX([1]Βοηθητικό!$E$1:$J$1)-1,'[1]ΣΤΟΙΧΕΙΑ ΕΤΟΥΣ 5'!$M$58,IF(MAX([1]Βοηθητικό!$E$58:$J$58)=MAX([1]Βοηθητικό!$E$1:$J$1)-2,'[1]ΣΤΟΙΧΕΙΑ ΕΤΟΥΣ 4'!$M$58,IF(MAX([1]Βοηθητικό!$E$58:$J$58)=MAX([1]Βοηθητικό!$E$1:$J$1)-3,'[1]ΣΤΟΙΧΕΙΑ ΕΤΟΥΣ 3'!$M$58,IF(MAX([1]Βοηθητικό!$E$58:$J$58)=MAX([1]Βοηθητικό!$E$1:$J$1)-4,'[1]ΣΤΟΙΧΕΙΑ ΕΤΟΥΣ 2'!$M$58,IF(MAX([1]Βοηθητικό!$E$58:$J$58)=MAX([1]Βοηθητικό!$E$1:$J$1)-5,'[1]ΣΤΟΙΧΕΙΑ ΕΤΟΥΣ 1'!$M$58,""))))))</f>
        <v>2894432</v>
      </c>
    </row>
    <row r="4436" spans="1:4" x14ac:dyDescent="0.25">
      <c r="A4436" s="1" t="s">
        <v>182</v>
      </c>
      <c r="B4436" s="6">
        <f>IF(MAX([1]Βοηθητικό!$E$58:$J$58)-2=MAX([1]Βοηθητικό!$E$1:$J$1)-2,'[1]ΣΤΟΙΧΕΙΑ ΕΤΟΥΣ 4'!$BN$58,IF(MAX([1]Βοηθητικό!$E$58:$J$58)-2=MAX([1]Βοηθητικό!$E$1:$J$1)-3,'[1]ΣΤΟΙΧΕΙΑ ΕΤΟΥΣ 3'!$BN$58,IF(MAX([1]Βοηθητικό!$E$58:$J$58)-2=MAX([1]Βοηθητικό!$E$1:$J$1)-4,'[1]ΣΤΟΙΧΕΙΑ ΕΤΟΥΣ 2'!$BN$58,IF(MAX([1]Βοηθητικό!$E$58:$J$58)-2=MAX([1]Βοηθητικό!$E$1:$J$1)-5,'[1]ΣΤΟΙΧΕΙΑ ΕΤΟΥΣ 1'!$BN$58,""))))</f>
        <v>0</v>
      </c>
      <c r="C4436" s="6">
        <f>IF(MAX([1]Βοηθητικό!$E$58:$J$58)-1=MAX([1]Βοηθητικό!$E$1:$J$1)-1,'[1]ΣΤΟΙΧΕΙΑ ΕΤΟΥΣ 5'!$BN$58,IF(MAX([1]Βοηθητικό!$E$58:$J$58)-1=MAX([1]Βοηθητικό!$E$1:$J$1)-2,'[1]ΣΤΟΙΧΕΙΑ ΕΤΟΥΣ 4'!$BN$58,IF(MAX([1]Βοηθητικό!$E$58:$J$58)-1=MAX([1]Βοηθητικό!$E$1:$J$1)-3,'[1]ΣΤΟΙΧΕΙΑ ΕΤΟΥΣ 3'!$BN$58,IF(MAX([1]Βοηθητικό!$E$58:$J$58)-1=MAX([1]Βοηθητικό!$E$1:$J$1)-4,'[1]ΣΤΟΙΧΕΙΑ ΕΤΟΥΣ 2'!$BN$58,IF(MAX([1]Βοηθητικό!$E$58:$J$58)-1=MAX([1]Βοηθητικό!$E$1:$J$1)-5,'[1]ΣΤΟΙΧΕΙΑ ΕΤΟΥΣ 1'!$BN$58,"")))))</f>
        <v>2274579</v>
      </c>
      <c r="D4436" s="7">
        <f>IF(MAX([1]Βοηθητικό!$E$58:$J$58)=MAX([1]Βοηθητικό!$E$1:$J$1),'[1]ΣΤΟΙΧΕΙΑ ΕΤΟΥΣ 6'!$BN$58,IF(MAX([1]Βοηθητικό!$E$58:$J$58)=MAX([1]Βοηθητικό!$E$1:$J$1)-1,'[1]ΣΤΟΙΧΕΙΑ ΕΤΟΥΣ 5'!$BN$58,IF(MAX([1]Βοηθητικό!$E$58:$J$58)=MAX([1]Βοηθητικό!$E$1:$J$1)-2,'[1]ΣΤΟΙΧΕΙΑ ΕΤΟΥΣ 4'!$BN$58,IF(MAX([1]Βοηθητικό!$E$58:$J$58)=MAX([1]Βοηθητικό!$E$1:$J$1)-3,'[1]ΣΤΟΙΧΕΙΑ ΕΤΟΥΣ 3'!$BN$58,IF(MAX([1]Βοηθητικό!$E$58:$J$58)=MAX([1]Βοηθητικό!$E$1:$J$1)-4,'[1]ΣΤΟΙΧΕΙΑ ΕΤΟΥΣ 2'!$BN$58,IF(MAX([1]Βοηθητικό!$E$58:$J$58)=MAX([1]Βοηθητικό!$E$1:$J$1)-5,'[1]ΣΤΟΙΧΕΙΑ ΕΤΟΥΣ 1'!$BN$58,""))))))</f>
        <v>2398238</v>
      </c>
    </row>
    <row r="4437" spans="1:4" x14ac:dyDescent="0.25">
      <c r="A4437" s="1" t="s">
        <v>183</v>
      </c>
      <c r="B4437" s="6">
        <f>IF(MAX([1]Βοηθητικό!$E$58:$J$58)-2=MAX([1]Βοηθητικό!$E$1:$J$1)-2,'[1]ΣΤΟΙΧΕΙΑ ΕΤΟΥΣ 4'!$BG$58,IF(MAX([1]Βοηθητικό!$E$58:$J$58)-2=MAX([1]Βοηθητικό!$E$1:$J$1)-3,'[1]ΣΤΟΙΧΕΙΑ ΕΤΟΥΣ 3'!$BG$58,IF(MAX([1]Βοηθητικό!$E$58:$J$58)-2=MAX([1]Βοηθητικό!$E$1:$J$1)-4,'[1]ΣΤΟΙΧΕΙΑ ΕΤΟΥΣ 2'!$BG$58,IF(MAX([1]Βοηθητικό!$E$58:$J$58)-2=MAX([1]Βοηθητικό!$E$1:$J$1)-5,'[1]ΣΤΟΙΧΕΙΑ ΕΤΟΥΣ 1'!$BG$58,""))))</f>
        <v>0</v>
      </c>
      <c r="C4437" s="6">
        <f>IF(MAX([1]Βοηθητικό!$E$58:$J$58)-1=MAX([1]Βοηθητικό!$E$1:$J$1)-1,'[1]ΣΤΟΙΧΕΙΑ ΕΤΟΥΣ 5'!$BG$58,IF(MAX([1]Βοηθητικό!$E$58:$J$58)-1=MAX([1]Βοηθητικό!$E$1:$J$1)-2,'[1]ΣΤΟΙΧΕΙΑ ΕΤΟΥΣ 4'!$BG$58,IF(MAX([1]Βοηθητικό!$E$58:$J$58)-1=MAX([1]Βοηθητικό!$E$1:$J$1)-3,'[1]ΣΤΟΙΧΕΙΑ ΕΤΟΥΣ 3'!$BG$58,IF(MAX([1]Βοηθητικό!$E$58:$J$58)-1=MAX([1]Βοηθητικό!$E$1:$J$1)-4,'[1]ΣΤΟΙΧΕΙΑ ΕΤΟΥΣ 2'!$BG$58,IF(MAX([1]Βοηθητικό!$E$58:$J$58)-1=MAX([1]Βοηθητικό!$E$1:$J$1)-5,'[1]ΣΤΟΙΧΕΙΑ ΕΤΟΥΣ 1'!$BG$58,"")))))</f>
        <v>485527</v>
      </c>
      <c r="D4437" s="7">
        <f>IF(MAX([1]Βοηθητικό!$E$58:$J$58)=MAX([1]Βοηθητικό!$E$1:$J$1),'[1]ΣΤΟΙΧΕΙΑ ΕΤΟΥΣ 6'!$BG$58,IF(MAX([1]Βοηθητικό!$E$58:$J$58)=MAX([1]Βοηθητικό!$E$1:$J$1)-1,'[1]ΣΤΟΙΧΕΙΑ ΕΤΟΥΣ 5'!$BG$58,IF(MAX([1]Βοηθητικό!$E$58:$J$58)=MAX([1]Βοηθητικό!$E$1:$J$1)-2,'[1]ΣΤΟΙΧΕΙΑ ΕΤΟΥΣ 4'!$BG$58,IF(MAX([1]Βοηθητικό!$E$58:$J$58)=MAX([1]Βοηθητικό!$E$1:$J$1)-3,'[1]ΣΤΟΙΧΕΙΑ ΕΤΟΥΣ 3'!$BG$58,IF(MAX([1]Βοηθητικό!$E$58:$J$58)=MAX([1]Βοηθητικό!$E$1:$J$1)-4,'[1]ΣΤΟΙΧΕΙΑ ΕΤΟΥΣ 2'!$BG$58,IF(MAX([1]Βοηθητικό!$E$58:$J$58)=MAX([1]Βοηθητικό!$E$1:$J$1)-5,'[1]ΣΤΟΙΧΕΙΑ ΕΤΟΥΣ 1'!$BG$58,""))))))</f>
        <v>496194</v>
      </c>
    </row>
    <row r="4438" spans="1:4" x14ac:dyDescent="0.25">
      <c r="A4438" s="1" t="s">
        <v>66</v>
      </c>
      <c r="B4438" s="6">
        <f>IF(MAX([1]Βοηθητικό!$E$58:$J$58)-2=MAX([1]Βοηθητικό!$E$1:$J$1)-2,'[1]ΣΤΟΙΧΕΙΑ ΕΤΟΥΣ 4'!$BO$58,IF(MAX([1]Βοηθητικό!$E$58:$J$58)-2=MAX([1]Βοηθητικό!$E$1:$J$1)-3,'[1]ΣΤΟΙΧΕΙΑ ΕΤΟΥΣ 3'!$BO$58,IF(MAX([1]Βοηθητικό!$E$58:$J$58)-2=MAX([1]Βοηθητικό!$E$1:$J$1)-4,'[1]ΣΤΟΙΧΕΙΑ ΕΤΟΥΣ 2'!$BO$58,IF(MAX([1]Βοηθητικό!$E$58:$J$58)-2=MAX([1]Βοηθητικό!$E$1:$J$1)-5,'[1]ΣΤΟΙΧΕΙΑ ΕΤΟΥΣ 1'!$BO$58,""))))</f>
        <v>0</v>
      </c>
      <c r="C4438" s="6">
        <f>IF(MAX([1]Βοηθητικό!$E$58:$J$58)-1=MAX([1]Βοηθητικό!$E$1:$J$1)-1,'[1]ΣΤΟΙΧΕΙΑ ΕΤΟΥΣ 5'!$BO$58,IF(MAX([1]Βοηθητικό!$E$58:$J$58)-1=MAX([1]Βοηθητικό!$E$1:$J$1)-2,'[1]ΣΤΟΙΧΕΙΑ ΕΤΟΥΣ 4'!$BO$58,IF(MAX([1]Βοηθητικό!$E$58:$J$58)-1=MAX([1]Βοηθητικό!$E$1:$J$1)-3,'[1]ΣΤΟΙΧΕΙΑ ΕΤΟΥΣ 3'!$BO$58,IF(MAX([1]Βοηθητικό!$E$58:$J$58)-1=MAX([1]Βοηθητικό!$E$1:$J$1)-4,'[1]ΣΤΟΙΧΕΙΑ ΕΤΟΥΣ 2'!$BO$58,IF(MAX([1]Βοηθητικό!$E$58:$J$58)-1=MAX([1]Βοηθητικό!$E$1:$J$1)-5,'[1]ΣΤΟΙΧΕΙΑ ΕΤΟΥΣ 1'!$BO$58,"")))))</f>
        <v>0</v>
      </c>
      <c r="D4438" s="7">
        <f>IF(MAX([1]Βοηθητικό!$E$58:$J$58)=MAX([1]Βοηθητικό!$E$1:$J$1),'[1]ΣΤΟΙΧΕΙΑ ΕΤΟΥΣ 6'!$BO$58,IF(MAX([1]Βοηθητικό!$E$58:$J$58)=MAX([1]Βοηθητικό!$E$1:$J$1)-1,'[1]ΣΤΟΙΧΕΙΑ ΕΤΟΥΣ 5'!$BO$58,IF(MAX([1]Βοηθητικό!$E$58:$J$58)=MAX([1]Βοηθητικό!$E$1:$J$1)-2,'[1]ΣΤΟΙΧΕΙΑ ΕΤΟΥΣ 4'!$BO$58,IF(MAX([1]Βοηθητικό!$E$58:$J$58)=MAX([1]Βοηθητικό!$E$1:$J$1)-3,'[1]ΣΤΟΙΧΕΙΑ ΕΤΟΥΣ 3'!$BO$58,IF(MAX([1]Βοηθητικό!$E$58:$J$58)=MAX([1]Βοηθητικό!$E$1:$J$1)-4,'[1]ΣΤΟΙΧΕΙΑ ΕΤΟΥΣ 2'!$BO$58,IF(MAX([1]Βοηθητικό!$E$58:$J$58)=MAX([1]Βοηθητικό!$E$1:$J$1)-5,'[1]ΣΤΟΙΧΕΙΑ ΕΤΟΥΣ 1'!$BO$58,""))))))</f>
        <v>0</v>
      </c>
    </row>
    <row r="4439" spans="1:4" x14ac:dyDescent="0.25">
      <c r="A4439" s="1" t="s">
        <v>13</v>
      </c>
      <c r="B4439" s="6">
        <f>IF(MAX([1]Βοηθητικό!$E$58:$J$58)-2=MAX([1]Βοηθητικό!$E$1:$J$1)-2,'[1]ΣΤΟΙΧΕΙΑ ΕΤΟΥΣ 4'!$N$58,IF(MAX([1]Βοηθητικό!$E$58:$J$58)-2=MAX([1]Βοηθητικό!$E$1:$J$1)-3,'[1]ΣΤΟΙΧΕΙΑ ΕΤΟΥΣ 3'!$N$58,IF(MAX([1]Βοηθητικό!$E$58:$J$58)-2=MAX([1]Βοηθητικό!$E$1:$J$1)-4,'[1]ΣΤΟΙΧΕΙΑ ΕΤΟΥΣ 2'!$N$58,IF(MAX([1]Βοηθητικό!$E$58:$J$58)-2=MAX([1]Βοηθητικό!$E$1:$J$1)-5,'[1]ΣΤΟΙΧΕΙΑ ΕΤΟΥΣ 1'!$N$58,""))))</f>
        <v>0</v>
      </c>
      <c r="C4439" s="6">
        <f>IF(MAX([1]Βοηθητικό!$E$58:$J$58)-1=MAX([1]Βοηθητικό!$E$1:$J$1)-1,'[1]ΣΤΟΙΧΕΙΑ ΕΤΟΥΣ 5'!$N$58,IF(MAX([1]Βοηθητικό!$E$58:$J$58)-1=MAX([1]Βοηθητικό!$E$1:$J$1)-2,'[1]ΣΤΟΙΧΕΙΑ ΕΤΟΥΣ 4'!$N$58,IF(MAX([1]Βοηθητικό!$E$58:$J$58)-1=MAX([1]Βοηθητικό!$E$1:$J$1)-3,'[1]ΣΤΟΙΧΕΙΑ ΕΤΟΥΣ 3'!$N$58,IF(MAX([1]Βοηθητικό!$E$58:$J$58)-1=MAX([1]Βοηθητικό!$E$1:$J$1)-4,'[1]ΣΤΟΙΧΕΙΑ ΕΤΟΥΣ 2'!$N$58,IF(MAX([1]Βοηθητικό!$E$58:$J$58)-1=MAX([1]Βοηθητικό!$E$1:$J$1)-5,'[1]ΣΤΟΙΧΕΙΑ ΕΤΟΥΣ 1'!$N$58,"")))))</f>
        <v>0</v>
      </c>
      <c r="D4439" s="7">
        <f>IF(MAX([1]Βοηθητικό!$E$58:$J$58)=MAX([1]Βοηθητικό!$E$1:$J$1),'[1]ΣΤΟΙΧΕΙΑ ΕΤΟΥΣ 6'!$N$58,IF(MAX([1]Βοηθητικό!$E$58:$J$58)=MAX([1]Βοηθητικό!$E$1:$J$1)-1,'[1]ΣΤΟΙΧΕΙΑ ΕΤΟΥΣ 5'!$N$58,IF(MAX([1]Βοηθητικό!$E$58:$J$58)=MAX([1]Βοηθητικό!$E$1:$J$1)-2,'[1]ΣΤΟΙΧΕΙΑ ΕΤΟΥΣ 4'!$N$58,IF(MAX([1]Βοηθητικό!$E$58:$J$58)=MAX([1]Βοηθητικό!$E$1:$J$1)-3,'[1]ΣΤΟΙΧΕΙΑ ΕΤΟΥΣ 3'!$N$58,IF(MAX([1]Βοηθητικό!$E$58:$J$58)=MAX([1]Βοηθητικό!$E$1:$J$1)-4,'[1]ΣΤΟΙΧΕΙΑ ΕΤΟΥΣ 2'!$N$58,IF(MAX([1]Βοηθητικό!$E$58:$J$58)=MAX([1]Βοηθητικό!$E$1:$J$1)-5,'[1]ΣΤΟΙΧΕΙΑ ΕΤΟΥΣ 1'!$N$58,""))))))</f>
        <v>1679</v>
      </c>
    </row>
    <row r="4440" spans="1:4" x14ac:dyDescent="0.25">
      <c r="A4440" s="1" t="s">
        <v>14</v>
      </c>
      <c r="B4440" s="6">
        <f>IF(MAX([1]Βοηθητικό!$E$58:$J$58)-2=MAX([1]Βοηθητικό!$E$1:$J$1)-2,'[1]ΣΤΟΙΧΕΙΑ ΕΤΟΥΣ 4'!$O$58,IF(MAX([1]Βοηθητικό!$E$58:$J$58)-2=MAX([1]Βοηθητικό!$E$1:$J$1)-3,'[1]ΣΤΟΙΧΕΙΑ ΕΤΟΥΣ 3'!$O$58,IF(MAX([1]Βοηθητικό!$E$58:$J$58)-2=MAX([1]Βοηθητικό!$E$1:$J$1)-4,'[1]ΣΤΟΙΧΕΙΑ ΕΤΟΥΣ 2'!$O$58,IF(MAX([1]Βοηθητικό!$E$58:$J$58)-2=MAX([1]Βοηθητικό!$E$1:$J$1)-5,'[1]ΣΤΟΙΧΕΙΑ ΕΤΟΥΣ 1'!$O$58,""))))</f>
        <v>10099</v>
      </c>
      <c r="C4440" s="6">
        <f>IF(MAX([1]Βοηθητικό!$E$58:$J$58)-1=MAX([1]Βοηθητικό!$E$1:$J$1)-1,'[1]ΣΤΟΙΧΕΙΑ ΕΤΟΥΣ 5'!$O$58,IF(MAX([1]Βοηθητικό!$E$58:$J$58)-1=MAX([1]Βοηθητικό!$E$1:$J$1)-2,'[1]ΣΤΟΙΧΕΙΑ ΕΤΟΥΣ 4'!$O$58,IF(MAX([1]Βοηθητικό!$E$58:$J$58)-1=MAX([1]Βοηθητικό!$E$1:$J$1)-3,'[1]ΣΤΟΙΧΕΙΑ ΕΤΟΥΣ 3'!$O$58,IF(MAX([1]Βοηθητικό!$E$58:$J$58)-1=MAX([1]Βοηθητικό!$E$1:$J$1)-4,'[1]ΣΤΟΙΧΕΙΑ ΕΤΟΥΣ 2'!$O$58,IF(MAX([1]Βοηθητικό!$E$58:$J$58)-1=MAX([1]Βοηθητικό!$E$1:$J$1)-5,'[1]ΣΤΟΙΧΕΙΑ ΕΤΟΥΣ 1'!$O$58,"")))))</f>
        <v>3522</v>
      </c>
      <c r="D4440" s="7">
        <f>IF(MAX([1]Βοηθητικό!$E$58:$J$58)=MAX([1]Βοηθητικό!$E$1:$J$1),'[1]ΣΤΟΙΧΕΙΑ ΕΤΟΥΣ 6'!$O$58,IF(MAX([1]Βοηθητικό!$E$58:$J$58)=MAX([1]Βοηθητικό!$E$1:$J$1)-1,'[1]ΣΤΟΙΧΕΙΑ ΕΤΟΥΣ 5'!$O$58,IF(MAX([1]Βοηθητικό!$E$58:$J$58)=MAX([1]Βοηθητικό!$E$1:$J$1)-2,'[1]ΣΤΟΙΧΕΙΑ ΕΤΟΥΣ 4'!$O$58,IF(MAX([1]Βοηθητικό!$E$58:$J$58)=MAX([1]Βοηθητικό!$E$1:$J$1)-3,'[1]ΣΤΟΙΧΕΙΑ ΕΤΟΥΣ 3'!$O$58,IF(MAX([1]Βοηθητικό!$E$58:$J$58)=MAX([1]Βοηθητικό!$E$1:$J$1)-4,'[1]ΣΤΟΙΧΕΙΑ ΕΤΟΥΣ 2'!$O$58,IF(MAX([1]Βοηθητικό!$E$58:$J$58)=MAX([1]Βοηθητικό!$E$1:$J$1)-5,'[1]ΣΤΟΙΧΕΙΑ ΕΤΟΥΣ 1'!$O$58,""))))))</f>
        <v>3522</v>
      </c>
    </row>
    <row r="4441" spans="1:4" x14ac:dyDescent="0.25">
      <c r="A4441" s="1" t="s">
        <v>15</v>
      </c>
      <c r="B4441" s="6">
        <f>IF(MAX([1]Βοηθητικό!$E$58:$J$58)-2=MAX([1]Βοηθητικό!$E$1:$J$1)-2,'[1]ΣΤΟΙΧΕΙΑ ΕΤΟΥΣ 4'!$P$58,IF(MAX([1]Βοηθητικό!$E$58:$J$58)-2=MAX([1]Βοηθητικό!$E$1:$J$1)-3,'[1]ΣΤΟΙΧΕΙΑ ΕΤΟΥΣ 3'!$P$58,IF(MAX([1]Βοηθητικό!$E$58:$J$58)-2=MAX([1]Βοηθητικό!$E$1:$J$1)-4,'[1]ΣΤΟΙΧΕΙΑ ΕΤΟΥΣ 2'!$P$58,IF(MAX([1]Βοηθητικό!$E$58:$J$58)-2=MAX([1]Βοηθητικό!$E$1:$J$1)-5,'[1]ΣΤΟΙΧΕΙΑ ΕΤΟΥΣ 1'!$P$58,""))))</f>
        <v>251530</v>
      </c>
      <c r="C4441" s="6">
        <f>IF(MAX([1]Βοηθητικό!$E$58:$J$58)-1=MAX([1]Βοηθητικό!$E$1:$J$1)-1,'[1]ΣΤΟΙΧΕΙΑ ΕΤΟΥΣ 5'!$P$58,IF(MAX([1]Βοηθητικό!$E$58:$J$58)-1=MAX([1]Βοηθητικό!$E$1:$J$1)-2,'[1]ΣΤΟΙΧΕΙΑ ΕΤΟΥΣ 4'!$P$58,IF(MAX([1]Βοηθητικό!$E$58:$J$58)-1=MAX([1]Βοηθητικό!$E$1:$J$1)-3,'[1]ΣΤΟΙΧΕΙΑ ΕΤΟΥΣ 3'!$P$58,IF(MAX([1]Βοηθητικό!$E$58:$J$58)-1=MAX([1]Βοηθητικό!$E$1:$J$1)-4,'[1]ΣΤΟΙΧΕΙΑ ΕΤΟΥΣ 2'!$P$58,IF(MAX([1]Βοηθητικό!$E$58:$J$58)-1=MAX([1]Βοηθητικό!$E$1:$J$1)-5,'[1]ΣΤΟΙΧΕΙΑ ΕΤΟΥΣ 1'!$P$58,"")))))</f>
        <v>234036</v>
      </c>
      <c r="D4441" s="7">
        <f>IF(MAX([1]Βοηθητικό!$E$58:$J$58)=MAX([1]Βοηθητικό!$E$1:$J$1),'[1]ΣΤΟΙΧΕΙΑ ΕΤΟΥΣ 6'!$P$58,IF(MAX([1]Βοηθητικό!$E$58:$J$58)=MAX([1]Βοηθητικό!$E$1:$J$1)-1,'[1]ΣΤΟΙΧΕΙΑ ΕΤΟΥΣ 5'!$P$58,IF(MAX([1]Βοηθητικό!$E$58:$J$58)=MAX([1]Βοηθητικό!$E$1:$J$1)-2,'[1]ΣΤΟΙΧΕΙΑ ΕΤΟΥΣ 4'!$P$58,IF(MAX([1]Βοηθητικό!$E$58:$J$58)=MAX([1]Βοηθητικό!$E$1:$J$1)-3,'[1]ΣΤΟΙΧΕΙΑ ΕΤΟΥΣ 3'!$P$58,IF(MAX([1]Βοηθητικό!$E$58:$J$58)=MAX([1]Βοηθητικό!$E$1:$J$1)-4,'[1]ΣΤΟΙΧΕΙΑ ΕΤΟΥΣ 2'!$P$58,IF(MAX([1]Βοηθητικό!$E$58:$J$58)=MAX([1]Βοηθητικό!$E$1:$J$1)-5,'[1]ΣΤΟΙΧΕΙΑ ΕΤΟΥΣ 1'!$P$58,""))))))</f>
        <v>207399</v>
      </c>
    </row>
    <row r="4442" spans="1:4" x14ac:dyDescent="0.25">
      <c r="A4442" s="1" t="s">
        <v>16</v>
      </c>
      <c r="B4442" s="6">
        <f>IF(MAX([1]Βοηθητικό!$E$58:$J$58)-2=MAX([1]Βοηθητικό!$E$1:$J$1)-2,'[1]ΣΤΟΙΧΕΙΑ ΕΤΟΥΣ 4'!$Q$58,IF(MAX([1]Βοηθητικό!$E$58:$J$58)-2=MAX([1]Βοηθητικό!$E$1:$J$1)-3,'[1]ΣΤΟΙΧΕΙΑ ΕΤΟΥΣ 3'!$Q$58,IF(MAX([1]Βοηθητικό!$E$58:$J$58)-2=MAX([1]Βοηθητικό!$E$1:$J$1)-4,'[1]ΣΤΟΙΧΕΙΑ ΕΤΟΥΣ 2'!$Q$58,IF(MAX([1]Βοηθητικό!$E$58:$J$58)-2=MAX([1]Βοηθητικό!$E$1:$J$1)-5,'[1]ΣΤΟΙΧΕΙΑ ΕΤΟΥΣ 1'!$Q$58,""))))</f>
        <v>177168</v>
      </c>
      <c r="C4442" s="6">
        <f>IF(MAX([1]Βοηθητικό!$E$58:$J$58)-1=MAX([1]Βοηθητικό!$E$1:$J$1)-1,'[1]ΣΤΟΙΧΕΙΑ ΕΤΟΥΣ 5'!$Q$58,IF(MAX([1]Βοηθητικό!$E$58:$J$58)-1=MAX([1]Βοηθητικό!$E$1:$J$1)-2,'[1]ΣΤΟΙΧΕΙΑ ΕΤΟΥΣ 4'!$Q$58,IF(MAX([1]Βοηθητικό!$E$58:$J$58)-1=MAX([1]Βοηθητικό!$E$1:$J$1)-3,'[1]ΣΤΟΙΧΕΙΑ ΕΤΟΥΣ 3'!$Q$58,IF(MAX([1]Βοηθητικό!$E$58:$J$58)-1=MAX([1]Βοηθητικό!$E$1:$J$1)-4,'[1]ΣΤΟΙΧΕΙΑ ΕΤΟΥΣ 2'!$Q$58,IF(MAX([1]Βοηθητικό!$E$58:$J$58)-1=MAX([1]Βοηθητικό!$E$1:$J$1)-5,'[1]ΣΤΟΙΧΕΙΑ ΕΤΟΥΣ 1'!$Q$58,"")))))</f>
        <v>186544</v>
      </c>
      <c r="D4442" s="7">
        <f>IF(MAX([1]Βοηθητικό!$E$58:$J$58)=MAX([1]Βοηθητικό!$E$1:$J$1),'[1]ΣΤΟΙΧΕΙΑ ΕΤΟΥΣ 6'!$Q$58,IF(MAX([1]Βοηθητικό!$E$58:$J$58)=MAX([1]Βοηθητικό!$E$1:$J$1)-1,'[1]ΣΤΟΙΧΕΙΑ ΕΤΟΥΣ 5'!$Q$58,IF(MAX([1]Βοηθητικό!$E$58:$J$58)=MAX([1]Βοηθητικό!$E$1:$J$1)-2,'[1]ΣΤΟΙΧΕΙΑ ΕΤΟΥΣ 4'!$Q$58,IF(MAX([1]Βοηθητικό!$E$58:$J$58)=MAX([1]Βοηθητικό!$E$1:$J$1)-3,'[1]ΣΤΟΙΧΕΙΑ ΕΤΟΥΣ 3'!$Q$58,IF(MAX([1]Βοηθητικό!$E$58:$J$58)=MAX([1]Βοηθητικό!$E$1:$J$1)-4,'[1]ΣΤΟΙΧΕΙΑ ΕΤΟΥΣ 2'!$Q$58,IF(MAX([1]Βοηθητικό!$E$58:$J$58)=MAX([1]Βοηθητικό!$E$1:$J$1)-5,'[1]ΣΤΟΙΧΕΙΑ ΕΤΟΥΣ 1'!$Q$58,""))))))</f>
        <v>146547</v>
      </c>
    </row>
    <row r="4443" spans="1:4" x14ac:dyDescent="0.25">
      <c r="A4443" s="1" t="s">
        <v>184</v>
      </c>
      <c r="B4443" s="6">
        <f>IF(MAX([1]Βοηθητικό!$E$58:$J$58)-2=MAX([1]Βοηθητικό!$E$1:$J$1)-2,'[1]ΣΤΟΙΧΕΙΑ ΕΤΟΥΣ 4'!$R$58,IF(MAX([1]Βοηθητικό!$E$58:$J$58)-2=MAX([1]Βοηθητικό!$E$1:$J$1)-3,'[1]ΣΤΟΙΧΕΙΑ ΕΤΟΥΣ 3'!$R$58,IF(MAX([1]Βοηθητικό!$E$58:$J$58)-2=MAX([1]Βοηθητικό!$E$1:$J$1)-4,'[1]ΣΤΟΙΧΕΙΑ ΕΤΟΥΣ 2'!$R$58,IF(MAX([1]Βοηθητικό!$E$58:$J$58)-2=MAX([1]Βοηθητικό!$E$1:$J$1)-5,'[1]ΣΤΟΙΧΕΙΑ ΕΤΟΥΣ 1'!$R$58,""))))</f>
        <v>0</v>
      </c>
      <c r="C4443" s="6">
        <f>IF(MAX([1]Βοηθητικό!$E$58:$J$58)-1=MAX([1]Βοηθητικό!$E$1:$J$1)-1,'[1]ΣΤΟΙΧΕΙΑ ΕΤΟΥΣ 5'!$R$58,IF(MAX([1]Βοηθητικό!$E$58:$J$58)-1=MAX([1]Βοηθητικό!$E$1:$J$1)-2,'[1]ΣΤΟΙΧΕΙΑ ΕΤΟΥΣ 4'!$R$58,IF(MAX([1]Βοηθητικό!$E$58:$J$58)-1=MAX([1]Βοηθητικό!$E$1:$J$1)-3,'[1]ΣΤΟΙΧΕΙΑ ΕΤΟΥΣ 3'!$R$58,IF(MAX([1]Βοηθητικό!$E$58:$J$58)-1=MAX([1]Βοηθητικό!$E$1:$J$1)-4,'[1]ΣΤΟΙΧΕΙΑ ΕΤΟΥΣ 2'!$R$58,IF(MAX([1]Βοηθητικό!$E$58:$J$58)-1=MAX([1]Βοηθητικό!$E$1:$J$1)-5,'[1]ΣΤΟΙΧΕΙΑ ΕΤΟΥΣ 1'!$R$58,"")))))</f>
        <v>0</v>
      </c>
      <c r="D4443" s="7">
        <f>IF(MAX([1]Βοηθητικό!$E$58:$J$58)=MAX([1]Βοηθητικό!$E$1:$J$1),'[1]ΣΤΟΙΧΕΙΑ ΕΤΟΥΣ 6'!$R$58,IF(MAX([1]Βοηθητικό!$E$58:$J$58)=MAX([1]Βοηθητικό!$E$1:$J$1)-1,'[1]ΣΤΟΙΧΕΙΑ ΕΤΟΥΣ 5'!$R$58,IF(MAX([1]Βοηθητικό!$E$58:$J$58)=MAX([1]Βοηθητικό!$E$1:$J$1)-2,'[1]ΣΤΟΙΧΕΙΑ ΕΤΟΥΣ 4'!$R$58,IF(MAX([1]Βοηθητικό!$E$58:$J$58)=MAX([1]Βοηθητικό!$E$1:$J$1)-3,'[1]ΣΤΟΙΧΕΙΑ ΕΤΟΥΣ 3'!$R$58,IF(MAX([1]Βοηθητικό!$E$58:$J$58)=MAX([1]Βοηθητικό!$E$1:$J$1)-4,'[1]ΣΤΟΙΧΕΙΑ ΕΤΟΥΣ 2'!$R$58,IF(MAX([1]Βοηθητικό!$E$58:$J$58)=MAX([1]Βοηθητικό!$E$1:$J$1)-5,'[1]ΣΤΟΙΧΕΙΑ ΕΤΟΥΣ 1'!$R$58,""))))))</f>
        <v>0</v>
      </c>
    </row>
    <row r="4444" spans="1:4" x14ac:dyDescent="0.25">
      <c r="A4444" s="1" t="s">
        <v>18</v>
      </c>
      <c r="B4444" s="6">
        <f>IF(MAX([1]Βοηθητικό!$E$58:$J$58)-2=MAX([1]Βοηθητικό!$E$1:$J$1)-2,'[1]ΣΤΟΙΧΕΙΑ ΕΤΟΥΣ 4'!$S$58,IF(MAX([1]Βοηθητικό!$E$58:$J$58)-2=MAX([1]Βοηθητικό!$E$1:$J$1)-3,'[1]ΣΤΟΙΧΕΙΑ ΕΤΟΥΣ 3'!$S$58,IF(MAX([1]Βοηθητικό!$E$58:$J$58)-2=MAX([1]Βοηθητικό!$E$1:$J$1)-4,'[1]ΣΤΟΙΧΕΙΑ ΕΤΟΥΣ 2'!$S$58,IF(MAX([1]Βοηθητικό!$E$58:$J$58)-2=MAX([1]Βοηθητικό!$E$1:$J$1)-5,'[1]ΣΤΟΙΧΕΙΑ ΕΤΟΥΣ 1'!$S$58,""))))</f>
        <v>74362</v>
      </c>
      <c r="C4444" s="6">
        <f>IF(MAX([1]Βοηθητικό!$E$58:$J$58)-1=MAX([1]Βοηθητικό!$E$1:$J$1)-1,'[1]ΣΤΟΙΧΕΙΑ ΕΤΟΥΣ 5'!$S$58,IF(MAX([1]Βοηθητικό!$E$58:$J$58)-1=MAX([1]Βοηθητικό!$E$1:$J$1)-2,'[1]ΣΤΟΙΧΕΙΑ ΕΤΟΥΣ 4'!$S$58,IF(MAX([1]Βοηθητικό!$E$58:$J$58)-1=MAX([1]Βοηθητικό!$E$1:$J$1)-3,'[1]ΣΤΟΙΧΕΙΑ ΕΤΟΥΣ 3'!$S$58,IF(MAX([1]Βοηθητικό!$E$58:$J$58)-1=MAX([1]Βοηθητικό!$E$1:$J$1)-4,'[1]ΣΤΟΙΧΕΙΑ ΕΤΟΥΣ 2'!$S$58,IF(MAX([1]Βοηθητικό!$E$58:$J$58)-1=MAX([1]Βοηθητικό!$E$1:$J$1)-5,'[1]ΣΤΟΙΧΕΙΑ ΕΤΟΥΣ 1'!$S$58,"")))))</f>
        <v>47492</v>
      </c>
      <c r="D4444" s="7">
        <f>IF(MAX([1]Βοηθητικό!$E$58:$J$58)=MAX([1]Βοηθητικό!$E$1:$J$1),'[1]ΣΤΟΙΧΕΙΑ ΕΤΟΥΣ 6'!$S$58,IF(MAX([1]Βοηθητικό!$E$58:$J$58)=MAX([1]Βοηθητικό!$E$1:$J$1)-1,'[1]ΣΤΟΙΧΕΙΑ ΕΤΟΥΣ 5'!$S$58,IF(MAX([1]Βοηθητικό!$E$58:$J$58)=MAX([1]Βοηθητικό!$E$1:$J$1)-2,'[1]ΣΤΟΙΧΕΙΑ ΕΤΟΥΣ 4'!$S$58,IF(MAX([1]Βοηθητικό!$E$58:$J$58)=MAX([1]Βοηθητικό!$E$1:$J$1)-3,'[1]ΣΤΟΙΧΕΙΑ ΕΤΟΥΣ 3'!$S$58,IF(MAX([1]Βοηθητικό!$E$58:$J$58)=MAX([1]Βοηθητικό!$E$1:$J$1)-4,'[1]ΣΤΟΙΧΕΙΑ ΕΤΟΥΣ 2'!$S$58,IF(MAX([1]Βοηθητικό!$E$58:$J$58)=MAX([1]Βοηθητικό!$E$1:$J$1)-5,'[1]ΣΤΟΙΧΕΙΑ ΕΤΟΥΣ 1'!$S$58,""))))))</f>
        <v>60852</v>
      </c>
    </row>
    <row r="4445" spans="1:4" x14ac:dyDescent="0.25">
      <c r="A4445" s="1" t="s">
        <v>19</v>
      </c>
      <c r="B4445" s="6">
        <f>IF(MAX([1]Βοηθητικό!$E$58:$J$58)-2=MAX([1]Βοηθητικό!$E$1:$J$1)-2,'[1]ΣΤΟΙΧΕΙΑ ΕΤΟΥΣ 4'!$T$58,IF(MAX([1]Βοηθητικό!$E$58:$J$58)-2=MAX([1]Βοηθητικό!$E$1:$J$1)-3,'[1]ΣΤΟΙΧΕΙΑ ΕΤΟΥΣ 3'!$T$58,IF(MAX([1]Βοηθητικό!$E$58:$J$58)-2=MAX([1]Βοηθητικό!$E$1:$J$1)-4,'[1]ΣΤΟΙΧΕΙΑ ΕΤΟΥΣ 2'!$T$58,IF(MAX([1]Βοηθητικό!$E$58:$J$58)-2=MAX([1]Βοηθητικό!$E$1:$J$1)-5,'[1]ΣΤΟΙΧΕΙΑ ΕΤΟΥΣ 1'!$T$58,""))))</f>
        <v>230088</v>
      </c>
      <c r="C4445" s="6">
        <f>IF(MAX([1]Βοηθητικό!$E$58:$J$58)-1=MAX([1]Βοηθητικό!$E$1:$J$1)-1,'[1]ΣΤΟΙΧΕΙΑ ΕΤΟΥΣ 5'!$T$58,IF(MAX([1]Βοηθητικό!$E$58:$J$58)-1=MAX([1]Βοηθητικό!$E$1:$J$1)-2,'[1]ΣΤΟΙΧΕΙΑ ΕΤΟΥΣ 4'!$T$58,IF(MAX([1]Βοηθητικό!$E$58:$J$58)-1=MAX([1]Βοηθητικό!$E$1:$J$1)-3,'[1]ΣΤΟΙΧΕΙΑ ΕΤΟΥΣ 3'!$T$58,IF(MAX([1]Βοηθητικό!$E$58:$J$58)-1=MAX([1]Βοηθητικό!$E$1:$J$1)-4,'[1]ΣΤΟΙΧΕΙΑ ΕΤΟΥΣ 2'!$T$58,IF(MAX([1]Βοηθητικό!$E$58:$J$58)-1=MAX([1]Βοηθητικό!$E$1:$J$1)-5,'[1]ΣΤΟΙΧΕΙΑ ΕΤΟΥΣ 1'!$T$58,"")))))</f>
        <v>199672</v>
      </c>
      <c r="D4445" s="7">
        <f>IF(MAX([1]Βοηθητικό!$E$58:$J$58)=MAX([1]Βοηθητικό!$E$1:$J$1),'[1]ΣΤΟΙΧΕΙΑ ΕΤΟΥΣ 6'!$T$58,IF(MAX([1]Βοηθητικό!$E$58:$J$58)=MAX([1]Βοηθητικό!$E$1:$J$1)-1,'[1]ΣΤΟΙΧΕΙΑ ΕΤΟΥΣ 5'!$T$58,IF(MAX([1]Βοηθητικό!$E$58:$J$58)=MAX([1]Βοηθητικό!$E$1:$J$1)-2,'[1]ΣΤΟΙΧΕΙΑ ΕΤΟΥΣ 4'!$T$58,IF(MAX([1]Βοηθητικό!$E$58:$J$58)=MAX([1]Βοηθητικό!$E$1:$J$1)-3,'[1]ΣΤΟΙΧΕΙΑ ΕΤΟΥΣ 3'!$T$58,IF(MAX([1]Βοηθητικό!$E$58:$J$58)=MAX([1]Βοηθητικό!$E$1:$J$1)-4,'[1]ΣΤΟΙΧΕΙΑ ΕΤΟΥΣ 2'!$T$58,IF(MAX([1]Βοηθητικό!$E$58:$J$58)=MAX([1]Βοηθητικό!$E$1:$J$1)-5,'[1]ΣΤΟΙΧΕΙΑ ΕΤΟΥΣ 1'!$T$58,""))))))</f>
        <v>219408</v>
      </c>
    </row>
    <row r="4446" spans="1:4" x14ac:dyDescent="0.25">
      <c r="A4446" s="1" t="s">
        <v>185</v>
      </c>
      <c r="B4446" s="6">
        <f>IF(MAX([1]Βοηθητικό!$E$58:$J$58)-2=MAX([1]Βοηθητικό!$E$1:$J$1)-2,'[1]ΣΤΟΙΧΕΙΑ ΕΤΟΥΣ 4'!$U$58,IF(MAX([1]Βοηθητικό!$E$58:$J$58)-2=MAX([1]Βοηθητικό!$E$1:$J$1)-3,'[1]ΣΤΟΙΧΕΙΑ ΕΤΟΥΣ 3'!$U$58,IF(MAX([1]Βοηθητικό!$E$58:$J$58)-2=MAX([1]Βοηθητικό!$E$1:$J$1)-4,'[1]ΣΤΟΙΧΕΙΑ ΕΤΟΥΣ 2'!$U$58,IF(MAX([1]Βοηθητικό!$E$58:$J$58)-2=MAX([1]Βοηθητικό!$E$1:$J$1)-5,'[1]ΣΤΟΙΧΕΙΑ ΕΤΟΥΣ 1'!$U$58,""))))</f>
        <v>219507</v>
      </c>
      <c r="C4446" s="6">
        <f>IF(MAX([1]Βοηθητικό!$E$58:$J$58)-1=MAX([1]Βοηθητικό!$E$1:$J$1)-1,'[1]ΣΤΟΙΧΕΙΑ ΕΤΟΥΣ 5'!$U$58,IF(MAX([1]Βοηθητικό!$E$58:$J$58)-1=MAX([1]Βοηθητικό!$E$1:$J$1)-2,'[1]ΣΤΟΙΧΕΙΑ ΕΤΟΥΣ 4'!$U$58,IF(MAX([1]Βοηθητικό!$E$58:$J$58)-1=MAX([1]Βοηθητικό!$E$1:$J$1)-3,'[1]ΣΤΟΙΧΕΙΑ ΕΤΟΥΣ 3'!$U$58,IF(MAX([1]Βοηθητικό!$E$58:$J$58)-1=MAX([1]Βοηθητικό!$E$1:$J$1)-4,'[1]ΣΤΟΙΧΕΙΑ ΕΤΟΥΣ 2'!$U$58,IF(MAX([1]Βοηθητικό!$E$58:$J$58)-1=MAX([1]Βοηθητικό!$E$1:$J$1)-5,'[1]ΣΤΟΙΧΕΙΑ ΕΤΟΥΣ 1'!$U$58,"")))))</f>
        <v>189437</v>
      </c>
      <c r="D4446" s="7">
        <f>IF(MAX([1]Βοηθητικό!$E$58:$J$58)=MAX([1]Βοηθητικό!$E$1:$J$1),'[1]ΣΤΟΙΧΕΙΑ ΕΤΟΥΣ 6'!$U$58,IF(MAX([1]Βοηθητικό!$E$58:$J$58)=MAX([1]Βοηθητικό!$E$1:$J$1)-1,'[1]ΣΤΟΙΧΕΙΑ ΕΤΟΥΣ 5'!$U$58,IF(MAX([1]Βοηθητικό!$E$58:$J$58)=MAX([1]Βοηθητικό!$E$1:$J$1)-2,'[1]ΣΤΟΙΧΕΙΑ ΕΤΟΥΣ 4'!$U$58,IF(MAX([1]Βοηθητικό!$E$58:$J$58)=MAX([1]Βοηθητικό!$E$1:$J$1)-3,'[1]ΣΤΟΙΧΕΙΑ ΕΤΟΥΣ 3'!$U$58,IF(MAX([1]Βοηθητικό!$E$58:$J$58)=MAX([1]Βοηθητικό!$E$1:$J$1)-4,'[1]ΣΤΟΙΧΕΙΑ ΕΤΟΥΣ 2'!$U$58,IF(MAX([1]Βοηθητικό!$E$58:$J$58)=MAX([1]Βοηθητικό!$E$1:$J$1)-5,'[1]ΣΤΟΙΧΕΙΑ ΕΤΟΥΣ 1'!$U$58,""))))))</f>
        <v>205749</v>
      </c>
    </row>
    <row r="4447" spans="1:4" x14ac:dyDescent="0.25">
      <c r="A4447" s="1" t="s">
        <v>22</v>
      </c>
      <c r="B4447" s="6">
        <f>IF(MAX([1]Βοηθητικό!$E$58:$J$58)-2=MAX([1]Βοηθητικό!$E$1:$J$1)-2,'[1]ΣΤΟΙΧΕΙΑ ΕΤΟΥΣ 4'!$W$58,IF(MAX([1]Βοηθητικό!$E$58:$J$58)-2=MAX([1]Βοηθητικό!$E$1:$J$1)-3,'[1]ΣΤΟΙΧΕΙΑ ΕΤΟΥΣ 3'!$W$58,IF(MAX([1]Βοηθητικό!$E$58:$J$58)-2=MAX([1]Βοηθητικό!$E$1:$J$1)-4,'[1]ΣΤΟΙΧΕΙΑ ΕΤΟΥΣ 2'!$W$58,IF(MAX([1]Βοηθητικό!$E$58:$J$58)-2=MAX([1]Βοηθητικό!$E$1:$J$1)-5,'[1]ΣΤΟΙΧΕΙΑ ΕΤΟΥΣ 1'!$W$58,""))))</f>
        <v>0</v>
      </c>
      <c r="C4447" s="6">
        <f>IF(MAX([1]Βοηθητικό!$E$58:$J$58)-1=MAX([1]Βοηθητικό!$E$1:$J$1)-1,'[1]ΣΤΟΙΧΕΙΑ ΕΤΟΥΣ 5'!$W$58,IF(MAX([1]Βοηθητικό!$E$58:$J$58)-1=MAX([1]Βοηθητικό!$E$1:$J$1)-2,'[1]ΣΤΟΙΧΕΙΑ ΕΤΟΥΣ 4'!$W$58,IF(MAX([1]Βοηθητικό!$E$58:$J$58)-1=MAX([1]Βοηθητικό!$E$1:$J$1)-3,'[1]ΣΤΟΙΧΕΙΑ ΕΤΟΥΣ 3'!$W$58,IF(MAX([1]Βοηθητικό!$E$58:$J$58)-1=MAX([1]Βοηθητικό!$E$1:$J$1)-4,'[1]ΣΤΟΙΧΕΙΑ ΕΤΟΥΣ 2'!$W$58,IF(MAX([1]Βοηθητικό!$E$58:$J$58)-1=MAX([1]Βοηθητικό!$E$1:$J$1)-5,'[1]ΣΤΟΙΧΕΙΑ ΕΤΟΥΣ 1'!$W$58,"")))))</f>
        <v>0</v>
      </c>
      <c r="D4447" s="7">
        <f>IF(MAX([1]Βοηθητικό!$E$58:$J$58)=MAX([1]Βοηθητικό!$E$1:$J$1),'[1]ΣΤΟΙΧΕΙΑ ΕΤΟΥΣ 6'!$W$58,IF(MAX([1]Βοηθητικό!$E$58:$J$58)=MAX([1]Βοηθητικό!$E$1:$J$1)-1,'[1]ΣΤΟΙΧΕΙΑ ΕΤΟΥΣ 5'!$W$58,IF(MAX([1]Βοηθητικό!$E$58:$J$58)=MAX([1]Βοηθητικό!$E$1:$J$1)-2,'[1]ΣΤΟΙΧΕΙΑ ΕΤΟΥΣ 4'!$W$58,IF(MAX([1]Βοηθητικό!$E$58:$J$58)=MAX([1]Βοηθητικό!$E$1:$J$1)-3,'[1]ΣΤΟΙΧΕΙΑ ΕΤΟΥΣ 3'!$W$58,IF(MAX([1]Βοηθητικό!$E$58:$J$58)=MAX([1]Βοηθητικό!$E$1:$J$1)-4,'[1]ΣΤΟΙΧΕΙΑ ΕΤΟΥΣ 2'!$W$58,IF(MAX([1]Βοηθητικό!$E$58:$J$58)=MAX([1]Βοηθητικό!$E$1:$J$1)-5,'[1]ΣΤΟΙΧΕΙΑ ΕΤΟΥΣ 1'!$W$58,""))))))</f>
        <v>0</v>
      </c>
    </row>
    <row r="4448" spans="1:4" x14ac:dyDescent="0.25">
      <c r="A4448" s="1" t="s">
        <v>23</v>
      </c>
      <c r="B4448" s="6">
        <f>IF(MAX([1]Βοηθητικό!$E$58:$J$58)-2=MAX([1]Βοηθητικό!$E$1:$J$1)-2,'[1]ΣΤΟΙΧΕΙΑ ΕΤΟΥΣ 4'!$X$58,IF(MAX([1]Βοηθητικό!$E$58:$J$58)-2=MAX([1]Βοηθητικό!$E$1:$J$1)-3,'[1]ΣΤΟΙΧΕΙΑ ΕΤΟΥΣ 3'!$X$58,IF(MAX([1]Βοηθητικό!$E$58:$J$58)-2=MAX([1]Βοηθητικό!$E$1:$J$1)-4,'[1]ΣΤΟΙΧΕΙΑ ΕΤΟΥΣ 2'!$X$58,IF(MAX([1]Βοηθητικό!$E$58:$J$58)-2=MAX([1]Βοηθητικό!$E$1:$J$1)-5,'[1]ΣΤΟΙΧΕΙΑ ΕΤΟΥΣ 1'!$X$58,""))))</f>
        <v>10581</v>
      </c>
      <c r="C4448" s="6">
        <f>IF(MAX([1]Βοηθητικό!$E$58:$J$58)-1=MAX([1]Βοηθητικό!$E$1:$J$1)-1,'[1]ΣΤΟΙΧΕΙΑ ΕΤΟΥΣ 5'!$X$58,IF(MAX([1]Βοηθητικό!$E$58:$J$58)-1=MAX([1]Βοηθητικό!$E$1:$J$1)-2,'[1]ΣΤΟΙΧΕΙΑ ΕΤΟΥΣ 4'!$X$58,IF(MAX([1]Βοηθητικό!$E$58:$J$58)-1=MAX([1]Βοηθητικό!$E$1:$J$1)-3,'[1]ΣΤΟΙΧΕΙΑ ΕΤΟΥΣ 3'!$X$58,IF(MAX([1]Βοηθητικό!$E$58:$J$58)-1=MAX([1]Βοηθητικό!$E$1:$J$1)-4,'[1]ΣΤΟΙΧΕΙΑ ΕΤΟΥΣ 2'!$X$58,IF(MAX([1]Βοηθητικό!$E$58:$J$58)-1=MAX([1]Βοηθητικό!$E$1:$J$1)-5,'[1]ΣΤΟΙΧΕΙΑ ΕΤΟΥΣ 1'!$X$58,"")))))</f>
        <v>10236</v>
      </c>
      <c r="D4448" s="7">
        <f>IF(MAX([1]Βοηθητικό!$E$58:$J$58)=MAX([1]Βοηθητικό!$E$1:$J$1),'[1]ΣΤΟΙΧΕΙΑ ΕΤΟΥΣ 6'!$X$58,IF(MAX([1]Βοηθητικό!$E$58:$J$58)=MAX([1]Βοηθητικό!$E$1:$J$1)-1,'[1]ΣΤΟΙΧΕΙΑ ΕΤΟΥΣ 5'!$X$58,IF(MAX([1]Βοηθητικό!$E$58:$J$58)=MAX([1]Βοηθητικό!$E$1:$J$1)-2,'[1]ΣΤΟΙΧΕΙΑ ΕΤΟΥΣ 4'!$X$58,IF(MAX([1]Βοηθητικό!$E$58:$J$58)=MAX([1]Βοηθητικό!$E$1:$J$1)-3,'[1]ΣΤΟΙΧΕΙΑ ΕΤΟΥΣ 3'!$X$58,IF(MAX([1]Βοηθητικό!$E$58:$J$58)=MAX([1]Βοηθητικό!$E$1:$J$1)-4,'[1]ΣΤΟΙΧΕΙΑ ΕΤΟΥΣ 2'!$X$58,IF(MAX([1]Βοηθητικό!$E$58:$J$58)=MAX([1]Βοηθητικό!$E$1:$J$1)-5,'[1]ΣΤΟΙΧΕΙΑ ΕΤΟΥΣ 1'!$X$58,""))))))</f>
        <v>13659</v>
      </c>
    </row>
    <row r="4449" spans="1:4" x14ac:dyDescent="0.25">
      <c r="A4449" s="1" t="s">
        <v>24</v>
      </c>
      <c r="B4449" s="6">
        <f>IF(MAX([1]Βοηθητικό!$E$58:$J$58)-2=MAX([1]Βοηθητικό!$E$1:$J$1)-2,'[1]ΣΤΟΙΧΕΙΑ ΕΤΟΥΣ 4'!$Y$58,IF(MAX([1]Βοηθητικό!$E$58:$J$58)-2=MAX([1]Βοηθητικό!$E$1:$J$1)-3,'[1]ΣΤΟΙΧΕΙΑ ΕΤΟΥΣ 3'!$Y$58,IF(MAX([1]Βοηθητικό!$E$58:$J$58)-2=MAX([1]Βοηθητικό!$E$1:$J$1)-4,'[1]ΣΤΟΙΧΕΙΑ ΕΤΟΥΣ 2'!$Y$58,IF(MAX([1]Βοηθητικό!$E$58:$J$58)-2=MAX([1]Βοηθητικό!$E$1:$J$1)-5,'[1]ΣΤΟΙΧΕΙΑ ΕΤΟΥΣ 1'!$Y$58,""))))</f>
        <v>777919</v>
      </c>
      <c r="C4449" s="6">
        <f>IF(MAX([1]Βοηθητικό!$E$58:$J$58)-1=MAX([1]Βοηθητικό!$E$1:$J$1)-1,'[1]ΣΤΟΙΧΕΙΑ ΕΤΟΥΣ 5'!$Y$58,IF(MAX([1]Βοηθητικό!$E$58:$J$58)-1=MAX([1]Βοηθητικό!$E$1:$J$1)-2,'[1]ΣΤΟΙΧΕΙΑ ΕΤΟΥΣ 4'!$Y$58,IF(MAX([1]Βοηθητικό!$E$58:$J$58)-1=MAX([1]Βοηθητικό!$E$1:$J$1)-3,'[1]ΣΤΟΙΧΕΙΑ ΕΤΟΥΣ 3'!$Y$58,IF(MAX([1]Βοηθητικό!$E$58:$J$58)-1=MAX([1]Βοηθητικό!$E$1:$J$1)-4,'[1]ΣΤΟΙΧΕΙΑ ΕΤΟΥΣ 2'!$Y$58,IF(MAX([1]Βοηθητικό!$E$58:$J$58)-1=MAX([1]Βοηθητικό!$E$1:$J$1)-5,'[1]ΣΤΟΙΧΕΙΑ ΕΤΟΥΣ 1'!$Y$58,"")))))</f>
        <v>947897</v>
      </c>
      <c r="D4449" s="7">
        <f>IF(MAX([1]Βοηθητικό!$E$58:$J$58)=MAX([1]Βοηθητικό!$E$1:$J$1),'[1]ΣΤΟΙΧΕΙΑ ΕΤΟΥΣ 6'!$Y$58,IF(MAX([1]Βοηθητικό!$E$58:$J$58)=MAX([1]Βοηθητικό!$E$1:$J$1)-1,'[1]ΣΤΟΙΧΕΙΑ ΕΤΟΥΣ 5'!$Y$58,IF(MAX([1]Βοηθητικό!$E$58:$J$58)=MAX([1]Βοηθητικό!$E$1:$J$1)-2,'[1]ΣΤΟΙΧΕΙΑ ΕΤΟΥΣ 4'!$Y$58,IF(MAX([1]Βοηθητικό!$E$58:$J$58)=MAX([1]Βοηθητικό!$E$1:$J$1)-3,'[1]ΣΤΟΙΧΕΙΑ ΕΤΟΥΣ 3'!$Y$58,IF(MAX([1]Βοηθητικό!$E$58:$J$58)=MAX([1]Βοηθητικό!$E$1:$J$1)-4,'[1]ΣΤΟΙΧΕΙΑ ΕΤΟΥΣ 2'!$Y$58,IF(MAX([1]Βοηθητικό!$E$58:$J$58)=MAX([1]Βοηθητικό!$E$1:$J$1)-5,'[1]ΣΤΟΙΧΕΙΑ ΕΤΟΥΣ 1'!$Y$58,""))))))</f>
        <v>988956</v>
      </c>
    </row>
    <row r="4450" spans="1:4" x14ac:dyDescent="0.25">
      <c r="A4450" s="1" t="s">
        <v>25</v>
      </c>
      <c r="B4450" s="6">
        <f>IF(MAX([1]Βοηθητικό!$E$58:$J$58)-2=MAX([1]Βοηθητικό!$E$1:$J$1)-2,'[1]ΣΤΟΙΧΕΙΑ ΕΤΟΥΣ 4'!$Z$58,IF(MAX([1]Βοηθητικό!$E$58:$J$58)-2=MAX([1]Βοηθητικό!$E$1:$J$1)-3,'[1]ΣΤΟΙΧΕΙΑ ΕΤΟΥΣ 3'!$Z$58,IF(MAX([1]Βοηθητικό!$E$58:$J$58)-2=MAX([1]Βοηθητικό!$E$1:$J$1)-4,'[1]ΣΤΟΙΧΕΙΑ ΕΤΟΥΣ 2'!$Z$58,IF(MAX([1]Βοηθητικό!$E$58:$J$58)-2=MAX([1]Βοηθητικό!$E$1:$J$1)-5,'[1]ΣΤΟΙΧΕΙΑ ΕΤΟΥΣ 1'!$Z$58,""))))</f>
        <v>2827583</v>
      </c>
      <c r="C4450" s="6">
        <f>IF(MAX([1]Βοηθητικό!$E$58:$J$58)-1=MAX([1]Βοηθητικό!$E$1:$J$1)-1,'[1]ΣΤΟΙΧΕΙΑ ΕΤΟΥΣ 5'!$Z$58,IF(MAX([1]Βοηθητικό!$E$58:$J$58)-1=MAX([1]Βοηθητικό!$E$1:$J$1)-2,'[1]ΣΤΟΙΧΕΙΑ ΕΤΟΥΣ 4'!$Z$58,IF(MAX([1]Βοηθητικό!$E$58:$J$58)-1=MAX([1]Βοηθητικό!$E$1:$J$1)-3,'[1]ΣΤΟΙΧΕΙΑ ΕΤΟΥΣ 3'!$Z$58,IF(MAX([1]Βοηθητικό!$E$58:$J$58)-1=MAX([1]Βοηθητικό!$E$1:$J$1)-4,'[1]ΣΤΟΙΧΕΙΑ ΕΤΟΥΣ 2'!$Z$58,IF(MAX([1]Βοηθητικό!$E$58:$J$58)-1=MAX([1]Βοηθητικό!$E$1:$J$1)-5,'[1]ΣΤΟΙΧΕΙΑ ΕΤΟΥΣ 1'!$Z$58,"")))))</f>
        <v>2826606</v>
      </c>
      <c r="D4450" s="7">
        <f>IF(MAX([1]Βοηθητικό!$E$58:$J$58)=MAX([1]Βοηθητικό!$E$1:$J$1),'[1]ΣΤΟΙΧΕΙΑ ΕΤΟΥΣ 6'!$Z$58,IF(MAX([1]Βοηθητικό!$E$58:$J$58)=MAX([1]Βοηθητικό!$E$1:$J$1)-1,'[1]ΣΤΟΙΧΕΙΑ ΕΤΟΥΣ 5'!$Z$58,IF(MAX([1]Βοηθητικό!$E$58:$J$58)=MAX([1]Βοηθητικό!$E$1:$J$1)-2,'[1]ΣΤΟΙΧΕΙΑ ΕΤΟΥΣ 4'!$Z$58,IF(MAX([1]Βοηθητικό!$E$58:$J$58)=MAX([1]Βοηθητικό!$E$1:$J$1)-3,'[1]ΣΤΟΙΧΕΙΑ ΕΤΟΥΣ 3'!$Z$58,IF(MAX([1]Βοηθητικό!$E$58:$J$58)=MAX([1]Βοηθητικό!$E$1:$J$1)-4,'[1]ΣΤΟΙΧΕΙΑ ΕΤΟΥΣ 2'!$Z$58,IF(MAX([1]Βοηθητικό!$E$58:$J$58)=MAX([1]Βοηθητικό!$E$1:$J$1)-5,'[1]ΣΤΟΙΧΕΙΑ ΕΤΟΥΣ 1'!$Z$58,""))))))</f>
        <v>2807688</v>
      </c>
    </row>
    <row r="4451" spans="1:4" x14ac:dyDescent="0.25">
      <c r="A4451" s="1"/>
      <c r="B4451" s="8"/>
      <c r="C4451" s="18"/>
      <c r="D4451" s="9"/>
    </row>
    <row r="4452" spans="1:4" x14ac:dyDescent="0.25">
      <c r="A4452" s="3" t="s">
        <v>186</v>
      </c>
      <c r="B4452" s="8"/>
      <c r="C4452" s="18"/>
      <c r="D4452" s="9"/>
    </row>
    <row r="4453" spans="1:4" x14ac:dyDescent="0.25">
      <c r="A4453" s="1" t="s">
        <v>26</v>
      </c>
      <c r="B4453" s="6">
        <f>IF(MAX([1]Βοηθητικό!$E$58:$J$58)-2=MAX([1]Βοηθητικό!$E$1:$J$1)-2,'[1]ΣΤΟΙΧΕΙΑ ΕΤΟΥΣ 4'!$AA$58,IF(MAX([1]Βοηθητικό!$E$58:$J$58)-2=MAX([1]Βοηθητικό!$E$1:$J$1)-3,'[1]ΣΤΟΙΧΕΙΑ ΕΤΟΥΣ 3'!$AA$58,IF(MAX([1]Βοηθητικό!$E$58:$J$58)-2=MAX([1]Βοηθητικό!$E$1:$J$1)-4,'[1]ΣΤΟΙΧΕΙΑ ΕΤΟΥΣ 2'!$AA$58,IF(MAX([1]Βοηθητικό!$E$58:$J$58)-2=MAX([1]Βοηθητικό!$E$1:$J$1)-5,'[1]ΣΤΟΙΧΕΙΑ ΕΤΟΥΣ 1'!$AA$58,""))))</f>
        <v>2501366</v>
      </c>
      <c r="C4453" s="6">
        <f>IF(MAX([1]Βοηθητικό!$E$58:$J$58)-1=MAX([1]Βοηθητικό!$E$1:$J$1)-1,'[1]ΣΤΟΙΧΕΙΑ ΕΤΟΥΣ 5'!$AA$58,IF(MAX([1]Βοηθητικό!$E$58:$J$58)-1=MAX([1]Βοηθητικό!$E$1:$J$1)-2,'[1]ΣΤΟΙΧΕΙΑ ΕΤΟΥΣ 4'!$AA$58,IF(MAX([1]Βοηθητικό!$E$58:$J$58)-1=MAX([1]Βοηθητικό!$E$1:$J$1)-3,'[1]ΣΤΟΙΧΕΙΑ ΕΤΟΥΣ 3'!$AA$58,IF(MAX([1]Βοηθητικό!$E$58:$J$58)-1=MAX([1]Βοηθητικό!$E$1:$J$1)-4,'[1]ΣΤΟΙΧΕΙΑ ΕΤΟΥΣ 2'!$AA$58,IF(MAX([1]Βοηθητικό!$E$58:$J$58)-1=MAX([1]Βοηθητικό!$E$1:$J$1)-5,'[1]ΣΤΟΙΧΕΙΑ ΕΤΟΥΣ 1'!$AA$58,"")))))</f>
        <v>2561377</v>
      </c>
      <c r="D4453" s="7">
        <f>IF(MAX([1]Βοηθητικό!$E$58:$J$58)=MAX([1]Βοηθητικό!$E$1:$J$1),'[1]ΣΤΟΙΧΕΙΑ ΕΤΟΥΣ 6'!$AA$58,IF(MAX([1]Βοηθητικό!$E$58:$J$58)=MAX([1]Βοηθητικό!$E$1:$J$1)-1,'[1]ΣΤΟΙΧΕΙΑ ΕΤΟΥΣ 5'!$AA$58,IF(MAX([1]Βοηθητικό!$E$58:$J$58)=MAX([1]Βοηθητικό!$E$1:$J$1)-2,'[1]ΣΤΟΙΧΕΙΑ ΕΤΟΥΣ 4'!$AA$58,IF(MAX([1]Βοηθητικό!$E$58:$J$58)=MAX([1]Βοηθητικό!$E$1:$J$1)-3,'[1]ΣΤΟΙΧΕΙΑ ΕΤΟΥΣ 3'!$AA$58,IF(MAX([1]Βοηθητικό!$E$58:$J$58)=MAX([1]Βοηθητικό!$E$1:$J$1)-4,'[1]ΣΤΟΙΧΕΙΑ ΕΤΟΥΣ 2'!$AA$58,IF(MAX([1]Βοηθητικό!$E$58:$J$58)=MAX([1]Βοηθητικό!$E$1:$J$1)-5,'[1]ΣΤΟΙΧΕΙΑ ΕΤΟΥΣ 1'!$AA$58,""))))))</f>
        <v>2509448</v>
      </c>
    </row>
    <row r="4454" spans="1:4" x14ac:dyDescent="0.25">
      <c r="A4454" s="1" t="s">
        <v>27</v>
      </c>
      <c r="B4454" s="6">
        <f>IF(MAX([1]Βοηθητικό!$E$58:$J$58)-2=MAX([1]Βοηθητικό!$E$1:$J$1)-2,'[1]ΣΤΟΙΧΕΙΑ ΕΤΟΥΣ 4'!$AB$58,IF(MAX([1]Βοηθητικό!$E$58:$J$58)-2=MAX([1]Βοηθητικό!$E$1:$J$1)-3,'[1]ΣΤΟΙΧΕΙΑ ΕΤΟΥΣ 3'!$AB$58,IF(MAX([1]Βοηθητικό!$E$58:$J$58)-2=MAX([1]Βοηθητικό!$E$1:$J$1)-4,'[1]ΣΤΟΙΧΕΙΑ ΕΤΟΥΣ 2'!$AB$58,IF(MAX([1]Βοηθητικό!$E$58:$J$58)-2=MAX([1]Βοηθητικό!$E$1:$J$1)-5,'[1]ΣΤΟΙΧΕΙΑ ΕΤΟΥΣ 1'!$AB$58,""))))</f>
        <v>2916860</v>
      </c>
      <c r="C4454" s="6">
        <f>IF(MAX([1]Βοηθητικό!$E$58:$J$58)-1=MAX([1]Βοηθητικό!$E$1:$J$1)-1,'[1]ΣΤΟΙΧΕΙΑ ΕΤΟΥΣ 5'!$AB$58,IF(MAX([1]Βοηθητικό!$E$58:$J$58)-1=MAX([1]Βοηθητικό!$E$1:$J$1)-2,'[1]ΣΤΟΙΧΕΙΑ ΕΤΟΥΣ 4'!$AB$58,IF(MAX([1]Βοηθητικό!$E$58:$J$58)-1=MAX([1]Βοηθητικό!$E$1:$J$1)-3,'[1]ΣΤΟΙΧΕΙΑ ΕΤΟΥΣ 3'!$AB$58,IF(MAX([1]Βοηθητικό!$E$58:$J$58)-1=MAX([1]Βοηθητικό!$E$1:$J$1)-4,'[1]ΣΤΟΙΧΕΙΑ ΕΤΟΥΣ 2'!$AB$58,IF(MAX([1]Βοηθητικό!$E$58:$J$58)-1=MAX([1]Βοηθητικό!$E$1:$J$1)-5,'[1]ΣΤΟΙΧΕΙΑ ΕΤΟΥΣ 1'!$AB$58,"")))))</f>
        <v>2916860</v>
      </c>
      <c r="D4454" s="7">
        <f>IF(MAX([1]Βοηθητικό!$E$58:$J$58)=MAX([1]Βοηθητικό!$E$1:$J$1),'[1]ΣΤΟΙΧΕΙΑ ΕΤΟΥΣ 6'!$AB$58,IF(MAX([1]Βοηθητικό!$E$58:$J$58)=MAX([1]Βοηθητικό!$E$1:$J$1)-1,'[1]ΣΤΟΙΧΕΙΑ ΕΤΟΥΣ 5'!$AB$58,IF(MAX([1]Βοηθητικό!$E$58:$J$58)=MAX([1]Βοηθητικό!$E$1:$J$1)-2,'[1]ΣΤΟΙΧΕΙΑ ΕΤΟΥΣ 4'!$AB$58,IF(MAX([1]Βοηθητικό!$E$58:$J$58)=MAX([1]Βοηθητικό!$E$1:$J$1)-3,'[1]ΣΤΟΙΧΕΙΑ ΕΤΟΥΣ 3'!$AB$58,IF(MAX([1]Βοηθητικό!$E$58:$J$58)=MAX([1]Βοηθητικό!$E$1:$J$1)-4,'[1]ΣΤΟΙΧΕΙΑ ΕΤΟΥΣ 2'!$AB$58,IF(MAX([1]Βοηθητικό!$E$58:$J$58)=MAX([1]Βοηθητικό!$E$1:$J$1)-5,'[1]ΣΤΟΙΧΕΙΑ ΕΤΟΥΣ 1'!$AB$58,""))))))</f>
        <v>2434944</v>
      </c>
    </row>
    <row r="4455" spans="1:4" x14ac:dyDescent="0.25">
      <c r="A4455" s="1" t="s">
        <v>28</v>
      </c>
      <c r="B4455" s="6">
        <f>IF(MAX([1]Βοηθητικό!$E$58:$J$58)-2=MAX([1]Βοηθητικό!$E$1:$J$1)-2,'[1]ΣΤΟΙΧΕΙΑ ΕΤΟΥΣ 4'!$AC$58,IF(MAX([1]Βοηθητικό!$E$58:$J$58)-2=MAX([1]Βοηθητικό!$E$1:$J$1)-3,'[1]ΣΤΟΙΧΕΙΑ ΕΤΟΥΣ 3'!$AC$58,IF(MAX([1]Βοηθητικό!$E$58:$J$58)-2=MAX([1]Βοηθητικό!$E$1:$J$1)-4,'[1]ΣΤΟΙΧΕΙΑ ΕΤΟΥΣ 2'!$AC$58,IF(MAX([1]Βοηθητικό!$E$58:$J$58)-2=MAX([1]Βοηθητικό!$E$1:$J$1)-5,'[1]ΣΤΟΙΧΕΙΑ ΕΤΟΥΣ 1'!$AC$58,""))))</f>
        <v>40898</v>
      </c>
      <c r="C4455" s="6">
        <f>IF(MAX([1]Βοηθητικό!$E$58:$J$58)-1=MAX([1]Βοηθητικό!$E$1:$J$1)-1,'[1]ΣΤΟΙΧΕΙΑ ΕΤΟΥΣ 5'!$AC$58,IF(MAX([1]Βοηθητικό!$E$58:$J$58)-1=MAX([1]Βοηθητικό!$E$1:$J$1)-2,'[1]ΣΤΟΙΧΕΙΑ ΕΤΟΥΣ 4'!$AC$58,IF(MAX([1]Βοηθητικό!$E$58:$J$58)-1=MAX([1]Βοηθητικό!$E$1:$J$1)-3,'[1]ΣΤΟΙΧΕΙΑ ΕΤΟΥΣ 3'!$AC$58,IF(MAX([1]Βοηθητικό!$E$58:$J$58)-1=MAX([1]Βοηθητικό!$E$1:$J$1)-4,'[1]ΣΤΟΙΧΕΙΑ ΕΤΟΥΣ 2'!$AC$58,IF(MAX([1]Βοηθητικό!$E$58:$J$58)-1=MAX([1]Βοηθητικό!$E$1:$J$1)-5,'[1]ΣΤΟΙΧΕΙΑ ΕΤΟΥΣ 1'!$AC$58,"")))))</f>
        <v>40898</v>
      </c>
      <c r="D4455" s="7">
        <f>IF(MAX([1]Βοηθητικό!$E$58:$J$58)=MAX([1]Βοηθητικό!$E$1:$J$1),'[1]ΣΤΟΙΧΕΙΑ ΕΤΟΥΣ 6'!$AC$58,IF(MAX([1]Βοηθητικό!$E$58:$J$58)=MAX([1]Βοηθητικό!$E$1:$J$1)-1,'[1]ΣΤΟΙΧΕΙΑ ΕΤΟΥΣ 5'!$AC$58,IF(MAX([1]Βοηθητικό!$E$58:$J$58)=MAX([1]Βοηθητικό!$E$1:$J$1)-2,'[1]ΣΤΟΙΧΕΙΑ ΕΤΟΥΣ 4'!$AC$58,IF(MAX([1]Βοηθητικό!$E$58:$J$58)=MAX([1]Βοηθητικό!$E$1:$J$1)-3,'[1]ΣΤΟΙΧΕΙΑ ΕΤΟΥΣ 3'!$AC$58,IF(MAX([1]Βοηθητικό!$E$58:$J$58)=MAX([1]Βοηθητικό!$E$1:$J$1)-4,'[1]ΣΤΟΙΧΕΙΑ ΕΤΟΥΣ 2'!$AC$58,IF(MAX([1]Βοηθητικό!$E$58:$J$58)=MAX([1]Βοηθητικό!$E$1:$J$1)-5,'[1]ΣΤΟΙΧΕΙΑ ΕΤΟΥΣ 1'!$AC$58,""))))))</f>
        <v>43898</v>
      </c>
    </row>
    <row r="4456" spans="1:4" x14ac:dyDescent="0.25">
      <c r="A4456" s="1" t="s">
        <v>29</v>
      </c>
      <c r="B4456" s="6">
        <f>IF(MAX([1]Βοηθητικό!$E$58:$J$58)-2=MAX([1]Βοηθητικό!$E$1:$J$1)-2,'[1]ΣΤΟΙΧΕΙΑ ΕΤΟΥΣ 4'!$AD$58,IF(MAX([1]Βοηθητικό!$E$58:$J$58)-2=MAX([1]Βοηθητικό!$E$1:$J$1)-3,'[1]ΣΤΟΙΧΕΙΑ ΕΤΟΥΣ 3'!$AD$58,IF(MAX([1]Βοηθητικό!$E$58:$J$58)-2=MAX([1]Βοηθητικό!$E$1:$J$1)-4,'[1]ΣΤΟΙΧΕΙΑ ΕΤΟΥΣ 2'!$AD$58,IF(MAX([1]Βοηθητικό!$E$58:$J$58)-2=MAX([1]Βοηθητικό!$E$1:$J$1)-5,'[1]ΣΤΟΙΧΕΙΑ ΕΤΟΥΣ 1'!$AD$58,""))))</f>
        <v>-456392</v>
      </c>
      <c r="C4456" s="6">
        <f>IF(MAX([1]Βοηθητικό!$E$58:$J$58)-1=MAX([1]Βοηθητικό!$E$1:$J$1)-1,'[1]ΣΤΟΙΧΕΙΑ ΕΤΟΥΣ 5'!$AD$58,IF(MAX([1]Βοηθητικό!$E$58:$J$58)-1=MAX([1]Βοηθητικό!$E$1:$J$1)-2,'[1]ΣΤΟΙΧΕΙΑ ΕΤΟΥΣ 4'!$AD$58,IF(MAX([1]Βοηθητικό!$E$58:$J$58)-1=MAX([1]Βοηθητικό!$E$1:$J$1)-3,'[1]ΣΤΟΙΧΕΙΑ ΕΤΟΥΣ 3'!$AD$58,IF(MAX([1]Βοηθητικό!$E$58:$J$58)-1=MAX([1]Βοηθητικό!$E$1:$J$1)-4,'[1]ΣΤΟΙΧΕΙΑ ΕΤΟΥΣ 2'!$AD$58,IF(MAX([1]Βοηθητικό!$E$58:$J$58)-1=MAX([1]Βοηθητικό!$E$1:$J$1)-5,'[1]ΣΤΟΙΧΕΙΑ ΕΤΟΥΣ 1'!$AD$58,"")))))</f>
        <v>-396381</v>
      </c>
      <c r="D4456" s="7">
        <f>IF(MAX([1]Βοηθητικό!$E$58:$J$58)=MAX([1]Βοηθητικό!$E$1:$J$1),'[1]ΣΤΟΙΧΕΙΑ ΕΤΟΥΣ 6'!$AD$58,IF(MAX([1]Βοηθητικό!$E$58:$J$58)=MAX([1]Βοηθητικό!$E$1:$J$1)-1,'[1]ΣΤΟΙΧΕΙΑ ΕΤΟΥΣ 5'!$AD$58,IF(MAX([1]Βοηθητικό!$E$58:$J$58)=MAX([1]Βοηθητικό!$E$1:$J$1)-2,'[1]ΣΤΟΙΧΕΙΑ ΕΤΟΥΣ 4'!$AD$58,IF(MAX([1]Βοηθητικό!$E$58:$J$58)=MAX([1]Βοηθητικό!$E$1:$J$1)-3,'[1]ΣΤΟΙΧΕΙΑ ΕΤΟΥΣ 3'!$AD$58,IF(MAX([1]Βοηθητικό!$E$58:$J$58)=MAX([1]Βοηθητικό!$E$1:$J$1)-4,'[1]ΣΤΟΙΧΕΙΑ ΕΤΟΥΣ 2'!$AD$58,IF(MAX([1]Βοηθητικό!$E$58:$J$58)=MAX([1]Βοηθητικό!$E$1:$J$1)-5,'[1]ΣΤΟΙΧΕΙΑ ΕΤΟΥΣ 1'!$AD$58,""))))))</f>
        <v>30605</v>
      </c>
    </row>
    <row r="4457" spans="1:4" x14ac:dyDescent="0.25">
      <c r="A4457" s="1" t="s">
        <v>30</v>
      </c>
      <c r="B4457" s="6">
        <f>IF(MAX([1]Βοηθητικό!$E$58:$J$58)-2=MAX([1]Βοηθητικό!$E$1:$J$1)-2,'[1]ΣΤΟΙΧΕΙΑ ΕΤΟΥΣ 4'!$AE$58,IF(MAX([1]Βοηθητικό!$E$58:$J$58)-2=MAX([1]Βοηθητικό!$E$1:$J$1)-3,'[1]ΣΤΟΙΧΕΙΑ ΕΤΟΥΣ 3'!$AE$58,IF(MAX([1]Βοηθητικό!$E$58:$J$58)-2=MAX([1]Βοηθητικό!$E$1:$J$1)-4,'[1]ΣΤΟΙΧΕΙΑ ΕΤΟΥΣ 2'!$AE$58,IF(MAX([1]Βοηθητικό!$E$58:$J$58)-2=MAX([1]Βοηθητικό!$E$1:$J$1)-5,'[1]ΣΤΟΙΧΕΙΑ ΕΤΟΥΣ 1'!$AE$58,""))))</f>
        <v>123386</v>
      </c>
      <c r="C4457" s="6">
        <f>IF(MAX([1]Βοηθητικό!$E$58:$J$58)-1=MAX([1]Βοηθητικό!$E$1:$J$1)-1,'[1]ΣΤΟΙΧΕΙΑ ΕΤΟΥΣ 5'!$AE$58,IF(MAX([1]Βοηθητικό!$E$58:$J$58)-1=MAX([1]Βοηθητικό!$E$1:$J$1)-2,'[1]ΣΤΟΙΧΕΙΑ ΕΤΟΥΣ 4'!$AE$58,IF(MAX([1]Βοηθητικό!$E$58:$J$58)-1=MAX([1]Βοηθητικό!$E$1:$J$1)-3,'[1]ΣΤΟΙΧΕΙΑ ΕΤΟΥΣ 3'!$AE$58,IF(MAX([1]Βοηθητικό!$E$58:$J$58)-1=MAX([1]Βοηθητικό!$E$1:$J$1)-4,'[1]ΣΤΟΙΧΕΙΑ ΕΤΟΥΣ 2'!$AE$58,IF(MAX([1]Βοηθητικό!$E$58:$J$58)-1=MAX([1]Βοηθητικό!$E$1:$J$1)-5,'[1]ΣΤΟΙΧΕΙΑ ΕΤΟΥΣ 1'!$AE$58,"")))))</f>
        <v>128199</v>
      </c>
      <c r="D4457" s="7">
        <f>IF(MAX([1]Βοηθητικό!$E$58:$J$58)=MAX([1]Βοηθητικό!$E$1:$J$1),'[1]ΣΤΟΙΧΕΙΑ ΕΤΟΥΣ 6'!$AE$58,IF(MAX([1]Βοηθητικό!$E$58:$J$58)=MAX([1]Βοηθητικό!$E$1:$J$1)-1,'[1]ΣΤΟΙΧΕΙΑ ΕΤΟΥΣ 5'!$AE$58,IF(MAX([1]Βοηθητικό!$E$58:$J$58)=MAX([1]Βοηθητικό!$E$1:$J$1)-2,'[1]ΣΤΟΙΧΕΙΑ ΕΤΟΥΣ 4'!$AE$58,IF(MAX([1]Βοηθητικό!$E$58:$J$58)=MAX([1]Βοηθητικό!$E$1:$J$1)-3,'[1]ΣΤΟΙΧΕΙΑ ΕΤΟΥΣ 3'!$AE$58,IF(MAX([1]Βοηθητικό!$E$58:$J$58)=MAX([1]Βοηθητικό!$E$1:$J$1)-4,'[1]ΣΤΟΙΧΕΙΑ ΕΤΟΥΣ 2'!$AE$58,IF(MAX([1]Βοηθητικό!$E$58:$J$58)=MAX([1]Βοηθητικό!$E$1:$J$1)-5,'[1]ΣΤΟΙΧΕΙΑ ΕΤΟΥΣ 1'!$AE$58,""))))))</f>
        <v>190043</v>
      </c>
    </row>
    <row r="4458" spans="1:4" x14ac:dyDescent="0.25">
      <c r="A4458" s="1" t="s">
        <v>61</v>
      </c>
      <c r="B4458" s="6">
        <f>IF(MAX([1]Βοηθητικό!$E$58:$J$58)-2=MAX([1]Βοηθητικό!$E$1:$J$1)-2,'[1]ΣΤΟΙΧΕΙΑ ΕΤΟΥΣ 4'!$BJ$58,IF(MAX([1]Βοηθητικό!$E$58:$J$58)-2=MAX([1]Βοηθητικό!$E$1:$J$1)-3,'[1]ΣΤΟΙΧΕΙΑ ΕΤΟΥΣ 3'!$BJ$58,IF(MAX([1]Βοηθητικό!$E$58:$J$58)-2=MAX([1]Βοηθητικό!$E$1:$J$1)-4,'[1]ΣΤΟΙΧΕΙΑ ΕΤΟΥΣ 2'!$BJ$58,IF(MAX([1]Βοηθητικό!$E$58:$J$58)-2=MAX([1]Βοηθητικό!$E$1:$J$1)-5,'[1]ΣΤΟΙΧΕΙΑ ΕΤΟΥΣ 1'!$BJ$58,""))))</f>
        <v>110423</v>
      </c>
      <c r="C4458" s="6">
        <f>IF(MAX([1]Βοηθητικό!$E$58:$J$58)-1=MAX([1]Βοηθητικό!$E$1:$J$1)-1,'[1]ΣΤΟΙΧΕΙΑ ΕΤΟΥΣ 5'!$BJ$58,IF(MAX([1]Βοηθητικό!$E$58:$J$58)-1=MAX([1]Βοηθητικό!$E$1:$J$1)-2,'[1]ΣΤΟΙΧΕΙΑ ΕΤΟΥΣ 4'!$BJ$58,IF(MAX([1]Βοηθητικό!$E$58:$J$58)-1=MAX([1]Βοηθητικό!$E$1:$J$1)-3,'[1]ΣΤΟΙΧΕΙΑ ΕΤΟΥΣ 3'!$BJ$58,IF(MAX([1]Βοηθητικό!$E$58:$J$58)-1=MAX([1]Βοηθητικό!$E$1:$J$1)-4,'[1]ΣΤΟΙΧΕΙΑ ΕΤΟΥΣ 2'!$BJ$58,IF(MAX([1]Βοηθητικό!$E$58:$J$58)-1=MAX([1]Βοηθητικό!$E$1:$J$1)-5,'[1]ΣΤΟΙΧΕΙΑ ΕΤΟΥΣ 1'!$BJ$58,"")))))</f>
        <v>115237</v>
      </c>
      <c r="D4458" s="7">
        <f>IF(MAX([1]Βοηθητικό!$E$58:$J$58)=MAX([1]Βοηθητικό!$E$1:$J$1),'[1]ΣΤΟΙΧΕΙΑ ΕΤΟΥΣ 6'!$BJ$58,IF(MAX([1]Βοηθητικό!$E$58:$J$58)=MAX([1]Βοηθητικό!$E$1:$J$1)-1,'[1]ΣΤΟΙΧΕΙΑ ΕΤΟΥΣ 5'!$BJ$58,IF(MAX([1]Βοηθητικό!$E$58:$J$58)=MAX([1]Βοηθητικό!$E$1:$J$1)-2,'[1]ΣΤΟΙΧΕΙΑ ΕΤΟΥΣ 4'!$BJ$58,IF(MAX([1]Βοηθητικό!$E$58:$J$58)=MAX([1]Βοηθητικό!$E$1:$J$1)-3,'[1]ΣΤΟΙΧΕΙΑ ΕΤΟΥΣ 3'!$BJ$58,IF(MAX([1]Βοηθητικό!$E$58:$J$58)=MAX([1]Βοηθητικό!$E$1:$J$1)-4,'[1]ΣΤΟΙΧΕΙΑ ΕΤΟΥΣ 2'!$BJ$58,IF(MAX([1]Βοηθητικό!$E$58:$J$58)=MAX([1]Βοηθητικό!$E$1:$J$1)-5,'[1]ΣΤΟΙΧΕΙΑ ΕΤΟΥΣ 1'!$BJ$58,""))))))</f>
        <v>177080</v>
      </c>
    </row>
    <row r="4459" spans="1:4" x14ac:dyDescent="0.25">
      <c r="A4459" s="1" t="s">
        <v>62</v>
      </c>
      <c r="B4459" s="6">
        <f>IF(MAX([1]Βοηθητικό!$E$58:$J$58)-2=MAX([1]Βοηθητικό!$E$1:$J$1)-2,'[1]ΣΤΟΙΧΕΙΑ ΕΤΟΥΣ 4'!$BK$58,IF(MAX([1]Βοηθητικό!$E$58:$J$58)-2=MAX([1]Βοηθητικό!$E$1:$J$1)-3,'[1]ΣΤΟΙΧΕΙΑ ΕΤΟΥΣ 3'!$BK$58,IF(MAX([1]Βοηθητικό!$E$58:$J$58)-2=MAX([1]Βοηθητικό!$E$1:$J$1)-4,'[1]ΣΤΟΙΧΕΙΑ ΕΤΟΥΣ 2'!$BK$58,IF(MAX([1]Βοηθητικό!$E$58:$J$58)-2=MAX([1]Βοηθητικό!$E$1:$J$1)-5,'[1]ΣΤΟΙΧΕΙΑ ΕΤΟΥΣ 1'!$BK$58,""))))</f>
        <v>12963</v>
      </c>
      <c r="C4459" s="6">
        <f>IF(MAX([1]Βοηθητικό!$E$58:$J$58)-1=MAX([1]Βοηθητικό!$E$1:$J$1)-1,'[1]ΣΤΟΙΧΕΙΑ ΕΤΟΥΣ 5'!$BK$58,IF(MAX([1]Βοηθητικό!$E$58:$J$58)-1=MAX([1]Βοηθητικό!$E$1:$J$1)-2,'[1]ΣΤΟΙΧΕΙΑ ΕΤΟΥΣ 4'!$BK$58,IF(MAX([1]Βοηθητικό!$E$58:$J$58)-1=MAX([1]Βοηθητικό!$E$1:$J$1)-3,'[1]ΣΤΟΙΧΕΙΑ ΕΤΟΥΣ 3'!$BK$58,IF(MAX([1]Βοηθητικό!$E$58:$J$58)-1=MAX([1]Βοηθητικό!$E$1:$J$1)-4,'[1]ΣΤΟΙΧΕΙΑ ΕΤΟΥΣ 2'!$BK$58,IF(MAX([1]Βοηθητικό!$E$58:$J$58)-1=MAX([1]Βοηθητικό!$E$1:$J$1)-5,'[1]ΣΤΟΙΧΕΙΑ ΕΤΟΥΣ 1'!$BK$58,"")))))</f>
        <v>12963</v>
      </c>
      <c r="D4459" s="7">
        <f>IF(MAX([1]Βοηθητικό!$E$58:$J$58)=MAX([1]Βοηθητικό!$E$1:$J$1),'[1]ΣΤΟΙΧΕΙΑ ΕΤΟΥΣ 6'!$BK$58,IF(MAX([1]Βοηθητικό!$E$58:$J$58)=MAX([1]Βοηθητικό!$E$1:$J$1)-1,'[1]ΣΤΟΙΧΕΙΑ ΕΤΟΥΣ 5'!$BK$58,IF(MAX([1]Βοηθητικό!$E$58:$J$58)=MAX([1]Βοηθητικό!$E$1:$J$1)-2,'[1]ΣΤΟΙΧΕΙΑ ΕΤΟΥΣ 4'!$BK$58,IF(MAX([1]Βοηθητικό!$E$58:$J$58)=MAX([1]Βοηθητικό!$E$1:$J$1)-3,'[1]ΣΤΟΙΧΕΙΑ ΕΤΟΥΣ 3'!$BK$58,IF(MAX([1]Βοηθητικό!$E$58:$J$58)=MAX([1]Βοηθητικό!$E$1:$J$1)-4,'[1]ΣΤΟΙΧΕΙΑ ΕΤΟΥΣ 2'!$BK$58,IF(MAX([1]Βοηθητικό!$E$58:$J$58)=MAX([1]Βοηθητικό!$E$1:$J$1)-5,'[1]ΣΤΟΙΧΕΙΑ ΕΤΟΥΣ 1'!$BK$58,""))))))</f>
        <v>12963</v>
      </c>
    </row>
    <row r="4460" spans="1:4" x14ac:dyDescent="0.25">
      <c r="A4460" s="1" t="s">
        <v>31</v>
      </c>
      <c r="B4460" s="6">
        <f>IF(MAX([1]Βοηθητικό!$E$58:$J$58)-2=MAX([1]Βοηθητικό!$E$1:$J$1)-2,'[1]ΣΤΟΙΧΕΙΑ ΕΤΟΥΣ 4'!$AF$58,IF(MAX([1]Βοηθητικό!$E$58:$J$58)-2=MAX([1]Βοηθητικό!$E$1:$J$1)-3,'[1]ΣΤΟΙΧΕΙΑ ΕΤΟΥΣ 3'!$AF$58,IF(MAX([1]Βοηθητικό!$E$58:$J$58)-2=MAX([1]Βοηθητικό!$E$1:$J$1)-4,'[1]ΣΤΟΙΧΕΙΑ ΕΤΟΥΣ 2'!$AF$58,IF(MAX([1]Βοηθητικό!$E$58:$J$58)-2=MAX([1]Βοηθητικό!$E$1:$J$1)-5,'[1]ΣΤΟΙΧΕΙΑ ΕΤΟΥΣ 1'!$AF$58,""))))</f>
        <v>202832</v>
      </c>
      <c r="C4460" s="6">
        <f>IF(MAX([1]Βοηθητικό!$E$58:$J$58)-1=MAX([1]Βοηθητικό!$E$1:$J$1)-1,'[1]ΣΤΟΙΧΕΙΑ ΕΤΟΥΣ 5'!$AF$58,IF(MAX([1]Βοηθητικό!$E$58:$J$58)-1=MAX([1]Βοηθητικό!$E$1:$J$1)-2,'[1]ΣΤΟΙΧΕΙΑ ΕΤΟΥΣ 4'!$AF$58,IF(MAX([1]Βοηθητικό!$E$58:$J$58)-1=MAX([1]Βοηθητικό!$E$1:$J$1)-3,'[1]ΣΤΟΙΧΕΙΑ ΕΤΟΥΣ 3'!$AF$58,IF(MAX([1]Βοηθητικό!$E$58:$J$58)-1=MAX([1]Βοηθητικό!$E$1:$J$1)-4,'[1]ΣΤΟΙΧΕΙΑ ΕΤΟΥΣ 2'!$AF$58,IF(MAX([1]Βοηθητικό!$E$58:$J$58)-1=MAX([1]Βοηθητικό!$E$1:$J$1)-5,'[1]ΣΤΟΙΧΕΙΑ ΕΤΟΥΣ 1'!$AF$58,"")))))</f>
        <v>137029</v>
      </c>
      <c r="D4460" s="7">
        <f>IF(MAX([1]Βοηθητικό!$E$58:$J$58)=MAX([1]Βοηθητικό!$E$1:$J$1),'[1]ΣΤΟΙΧΕΙΑ ΕΤΟΥΣ 6'!$AF$58,IF(MAX([1]Βοηθητικό!$E$58:$J$58)=MAX([1]Βοηθητικό!$E$1:$J$1)-1,'[1]ΣΤΟΙΧΕΙΑ ΕΤΟΥΣ 5'!$AF$58,IF(MAX([1]Βοηθητικό!$E$58:$J$58)=MAX([1]Βοηθητικό!$E$1:$J$1)-2,'[1]ΣΤΟΙΧΕΙΑ ΕΤΟΥΣ 4'!$AF$58,IF(MAX([1]Βοηθητικό!$E$58:$J$58)=MAX([1]Βοηθητικό!$E$1:$J$1)-3,'[1]ΣΤΟΙΧΕΙΑ ΕΤΟΥΣ 3'!$AF$58,IF(MAX([1]Βοηθητικό!$E$58:$J$58)=MAX([1]Βοηθητικό!$E$1:$J$1)-4,'[1]ΣΤΟΙΧΕΙΑ ΕΤΟΥΣ 2'!$AF$58,IF(MAX([1]Βοηθητικό!$E$58:$J$58)=MAX([1]Βοηθητικό!$E$1:$J$1)-5,'[1]ΣΤΟΙΧΕΙΑ ΕΤΟΥΣ 1'!$AF$58,""))))))</f>
        <v>108198</v>
      </c>
    </row>
    <row r="4461" spans="1:4" x14ac:dyDescent="0.25">
      <c r="A4461" s="1" t="s">
        <v>187</v>
      </c>
      <c r="B4461" s="6">
        <f>IF(MAX([1]Βοηθητικό!$E$58:$J$58)-2=MAX([1]Βοηθητικό!$E$1:$J$1)-2,'[1]ΣΤΟΙΧΕΙΑ ΕΤΟΥΣ 4'!$AG$58,IF(MAX([1]Βοηθητικό!$E$58:$J$58)-2=MAX([1]Βοηθητικό!$E$1:$J$1)-3,'[1]ΣΤΟΙΧΕΙΑ ΕΤΟΥΣ 3'!$AG$58,IF(MAX([1]Βοηθητικό!$E$58:$J$58)-2=MAX([1]Βοηθητικό!$E$1:$J$1)-4,'[1]ΣΤΟΙΧΕΙΑ ΕΤΟΥΣ 2'!$AG$58,IF(MAX([1]Βοηθητικό!$E$58:$J$58)-2=MAX([1]Βοηθητικό!$E$1:$J$1)-5,'[1]ΣΤΟΙΧΕΙΑ ΕΤΟΥΣ 1'!$AG$58,""))))</f>
        <v>0</v>
      </c>
      <c r="C4461" s="6">
        <f>IF(MAX([1]Βοηθητικό!$E$58:$J$58)-1=MAX([1]Βοηθητικό!$E$1:$J$1)-1,'[1]ΣΤΟΙΧΕΙΑ ΕΤΟΥΣ 5'!$AG$58,IF(MAX([1]Βοηθητικό!$E$58:$J$58)-1=MAX([1]Βοηθητικό!$E$1:$J$1)-2,'[1]ΣΤΟΙΧΕΙΑ ΕΤΟΥΣ 4'!$AG$58,IF(MAX([1]Βοηθητικό!$E$58:$J$58)-1=MAX([1]Βοηθητικό!$E$1:$J$1)-3,'[1]ΣΤΟΙΧΕΙΑ ΕΤΟΥΣ 3'!$AG$58,IF(MAX([1]Βοηθητικό!$E$58:$J$58)-1=MAX([1]Βοηθητικό!$E$1:$J$1)-4,'[1]ΣΤΟΙΧΕΙΑ ΕΤΟΥΣ 2'!$AG$58,IF(MAX([1]Βοηθητικό!$E$58:$J$58)-1=MAX([1]Βοηθητικό!$E$1:$J$1)-5,'[1]ΣΤΟΙΧΕΙΑ ΕΤΟΥΣ 1'!$AG$58,"")))))</f>
        <v>0</v>
      </c>
      <c r="D4461" s="7">
        <f>IF(MAX([1]Βοηθητικό!$E$58:$J$58)=MAX([1]Βοηθητικό!$E$1:$J$1),'[1]ΣΤΟΙΧΕΙΑ ΕΤΟΥΣ 6'!$AG$58,IF(MAX([1]Βοηθητικό!$E$58:$J$58)=MAX([1]Βοηθητικό!$E$1:$J$1)-1,'[1]ΣΤΟΙΧΕΙΑ ΕΤΟΥΣ 5'!$AG$58,IF(MAX([1]Βοηθητικό!$E$58:$J$58)=MAX([1]Βοηθητικό!$E$1:$J$1)-2,'[1]ΣΤΟΙΧΕΙΑ ΕΤΟΥΣ 4'!$AG$58,IF(MAX([1]Βοηθητικό!$E$58:$J$58)=MAX([1]Βοηθητικό!$E$1:$J$1)-3,'[1]ΣΤΟΙΧΕΙΑ ΕΤΟΥΣ 3'!$AG$58,IF(MAX([1]Βοηθητικό!$E$58:$J$58)=MAX([1]Βοηθητικό!$E$1:$J$1)-4,'[1]ΣΤΟΙΧΕΙΑ ΕΤΟΥΣ 2'!$AG$58,IF(MAX([1]Βοηθητικό!$E$58:$J$58)=MAX([1]Βοηθητικό!$E$1:$J$1)-5,'[1]ΣΤΟΙΧΕΙΑ ΕΤΟΥΣ 1'!$AG$58,""))))))</f>
        <v>2738</v>
      </c>
    </row>
    <row r="4462" spans="1:4" x14ac:dyDescent="0.25">
      <c r="A4462" s="1" t="s">
        <v>188</v>
      </c>
      <c r="B4462" s="6">
        <f>IF(MAX([1]Βοηθητικό!$E$58:$J$58)-2=MAX([1]Βοηθητικό!$E$1:$J$1)-2,'[1]ΣΤΟΙΧΕΙΑ ΕΤΟΥΣ 4'!$AH$58,IF(MAX([1]Βοηθητικό!$E$58:$J$58)-2=MAX([1]Βοηθητικό!$E$1:$J$1)-3,'[1]ΣΤΟΙΧΕΙΑ ΕΤΟΥΣ 3'!$AH$58,IF(MAX([1]Βοηθητικό!$E$58:$J$58)-2=MAX([1]Βοηθητικό!$E$1:$J$1)-4,'[1]ΣΤΟΙΧΕΙΑ ΕΤΟΥΣ 2'!$AH$58,IF(MAX([1]Βοηθητικό!$E$58:$J$58)-2=MAX([1]Βοηθητικό!$E$1:$J$1)-5,'[1]ΣΤΟΙΧΕΙΑ ΕΤΟΥΣ 1'!$AH$58,""))))</f>
        <v>156587</v>
      </c>
      <c r="C4462" s="6">
        <f>IF(MAX([1]Βοηθητικό!$E$58:$J$58)-1=MAX([1]Βοηθητικό!$E$1:$J$1)-1,'[1]ΣΤΟΙΧΕΙΑ ΕΤΟΥΣ 5'!$AH$58,IF(MAX([1]Βοηθητικό!$E$58:$J$58)-1=MAX([1]Βοηθητικό!$E$1:$J$1)-2,'[1]ΣΤΟΙΧΕΙΑ ΕΤΟΥΣ 4'!$AH$58,IF(MAX([1]Βοηθητικό!$E$58:$J$58)-1=MAX([1]Βοηθητικό!$E$1:$J$1)-3,'[1]ΣΤΟΙΧΕΙΑ ΕΤΟΥΣ 3'!$AH$58,IF(MAX([1]Βοηθητικό!$E$58:$J$58)-1=MAX([1]Βοηθητικό!$E$1:$J$1)-4,'[1]ΣΤΟΙΧΕΙΑ ΕΤΟΥΣ 2'!$AH$58,IF(MAX([1]Βοηθητικό!$E$58:$J$58)-1=MAX([1]Βοηθητικό!$E$1:$J$1)-5,'[1]ΣΤΟΙΧΕΙΑ ΕΤΟΥΣ 1'!$AH$58,"")))))</f>
        <v>103166</v>
      </c>
      <c r="D4462" s="7">
        <f>IF(MAX([1]Βοηθητικό!$E$58:$J$58)=MAX([1]Βοηθητικό!$E$1:$J$1),'[1]ΣΤΟΙΧΕΙΑ ΕΤΟΥΣ 6'!$AH$58,IF(MAX([1]Βοηθητικό!$E$58:$J$58)=MAX([1]Βοηθητικό!$E$1:$J$1)-1,'[1]ΣΤΟΙΧΕΙΑ ΕΤΟΥΣ 5'!$AH$58,IF(MAX([1]Βοηθητικό!$E$58:$J$58)=MAX([1]Βοηθητικό!$E$1:$J$1)-2,'[1]ΣΤΟΙΧΕΙΑ ΕΤΟΥΣ 4'!$AH$58,IF(MAX([1]Βοηθητικό!$E$58:$J$58)=MAX([1]Βοηθητικό!$E$1:$J$1)-3,'[1]ΣΤΟΙΧΕΙΑ ΕΤΟΥΣ 3'!$AH$58,IF(MAX([1]Βοηθητικό!$E$58:$J$58)=MAX([1]Βοηθητικό!$E$1:$J$1)-4,'[1]ΣΤΟΙΧΕΙΑ ΕΤΟΥΣ 2'!$AH$58,IF(MAX([1]Βοηθητικό!$E$58:$J$58)=MAX([1]Βοηθητικό!$E$1:$J$1)-5,'[1]ΣΤΟΙΧΕΙΑ ΕΤΟΥΣ 1'!$AH$58,""))))))</f>
        <v>75830</v>
      </c>
    </row>
    <row r="4463" spans="1:4" x14ac:dyDescent="0.25">
      <c r="A4463" s="1" t="s">
        <v>189</v>
      </c>
      <c r="B4463" s="6">
        <f>IF(MAX([1]Βοηθητικό!$E$58:$J$58)-2=MAX([1]Βοηθητικό!$E$1:$J$1)-2,'[1]ΣΤΟΙΧΕΙΑ ΕΤΟΥΣ 4'!$AI$58,IF(MAX([1]Βοηθητικό!$E$58:$J$58)-2=MAX([1]Βοηθητικό!$E$1:$J$1)-3,'[1]ΣΤΟΙΧΕΙΑ ΕΤΟΥΣ 3'!$AI$58,IF(MAX([1]Βοηθητικό!$E$58:$J$58)-2=MAX([1]Βοηθητικό!$E$1:$J$1)-4,'[1]ΣΤΟΙΧΕΙΑ ΕΤΟΥΣ 2'!$AI$58,IF(MAX([1]Βοηθητικό!$E$58:$J$58)-2=MAX([1]Βοηθητικό!$E$1:$J$1)-5,'[1]ΣΤΟΙΧΕΙΑ ΕΤΟΥΣ 1'!$AI$58,""))))</f>
        <v>0</v>
      </c>
      <c r="C4463" s="6">
        <f>IF(MAX([1]Βοηθητικό!$E$58:$J$58)-1=MAX([1]Βοηθητικό!$E$1:$J$1)-1,'[1]ΣΤΟΙΧΕΙΑ ΕΤΟΥΣ 5'!$AI$58,IF(MAX([1]Βοηθητικό!$E$58:$J$58)-1=MAX([1]Βοηθητικό!$E$1:$J$1)-2,'[1]ΣΤΟΙΧΕΙΑ ΕΤΟΥΣ 4'!$AI$58,IF(MAX([1]Βοηθητικό!$E$58:$J$58)-1=MAX([1]Βοηθητικό!$E$1:$J$1)-3,'[1]ΣΤΟΙΧΕΙΑ ΕΤΟΥΣ 3'!$AI$58,IF(MAX([1]Βοηθητικό!$E$58:$J$58)-1=MAX([1]Βοηθητικό!$E$1:$J$1)-4,'[1]ΣΤΟΙΧΕΙΑ ΕΤΟΥΣ 2'!$AI$58,IF(MAX([1]Βοηθητικό!$E$58:$J$58)-1=MAX([1]Βοηθητικό!$E$1:$J$1)-5,'[1]ΣΤΟΙΧΕΙΑ ΕΤΟΥΣ 1'!$AI$58,"")))))</f>
        <v>0</v>
      </c>
      <c r="D4463" s="7">
        <f>IF(MAX([1]Βοηθητικό!$E$58:$J$58)=MAX([1]Βοηθητικό!$E$1:$J$1),'[1]ΣΤΟΙΧΕΙΑ ΕΤΟΥΣ 6'!$AI$58,IF(MAX([1]Βοηθητικό!$E$58:$J$58)=MAX([1]Βοηθητικό!$E$1:$J$1)-1,'[1]ΣΤΟΙΧΕΙΑ ΕΤΟΥΣ 5'!$AI$58,IF(MAX([1]Βοηθητικό!$E$58:$J$58)=MAX([1]Βοηθητικό!$E$1:$J$1)-2,'[1]ΣΤΟΙΧΕΙΑ ΕΤΟΥΣ 4'!$AI$58,IF(MAX([1]Βοηθητικό!$E$58:$J$58)=MAX([1]Βοηθητικό!$E$1:$J$1)-3,'[1]ΣΤΟΙΧΕΙΑ ΕΤΟΥΣ 3'!$AI$58,IF(MAX([1]Βοηθητικό!$E$58:$J$58)=MAX([1]Βοηθητικό!$E$1:$J$1)-4,'[1]ΣΤΟΙΧΕΙΑ ΕΤΟΥΣ 2'!$AI$58,IF(MAX([1]Βοηθητικό!$E$58:$J$58)=MAX([1]Βοηθητικό!$E$1:$J$1)-5,'[1]ΣΤΟΙΧΕΙΑ ΕΤΟΥΣ 1'!$AI$58,""))))))</f>
        <v>0</v>
      </c>
    </row>
    <row r="4464" spans="1:4" x14ac:dyDescent="0.25">
      <c r="A4464" s="1" t="s">
        <v>36</v>
      </c>
      <c r="B4464" s="6">
        <f>IF(MAX([1]Βοηθητικό!$E$58:$J$58)-2=MAX([1]Βοηθητικό!$E$1:$J$1)-2,'[1]ΣΤΟΙΧΕΙΑ ΕΤΟΥΣ 4'!$AK$58,IF(MAX([1]Βοηθητικό!$E$58:$J$58)-2=MAX([1]Βοηθητικό!$E$1:$J$1)-3,'[1]ΣΤΟΙΧΕΙΑ ΕΤΟΥΣ 3'!$AK$58,IF(MAX([1]Βοηθητικό!$E$58:$J$58)-2=MAX([1]Βοηθητικό!$E$1:$J$1)-4,'[1]ΣΤΟΙΧΕΙΑ ΕΤΟΥΣ 2'!$AK$58,IF(MAX([1]Βοηθητικό!$E$58:$J$58)-2=MAX([1]Βοηθητικό!$E$1:$J$1)-5,'[1]ΣΤΟΙΧΕΙΑ ΕΤΟΥΣ 1'!$AK$58,""))))</f>
        <v>46244</v>
      </c>
      <c r="C4464" s="6">
        <f>IF(MAX([1]Βοηθητικό!$E$58:$J$58)-1=MAX([1]Βοηθητικό!$E$1:$J$1)-1,'[1]ΣΤΟΙΧΕΙΑ ΕΤΟΥΣ 5'!$AK$58,IF(MAX([1]Βοηθητικό!$E$58:$J$58)-1=MAX([1]Βοηθητικό!$E$1:$J$1)-2,'[1]ΣΤΟΙΧΕΙΑ ΕΤΟΥΣ 4'!$AK$58,IF(MAX([1]Βοηθητικό!$E$58:$J$58)-1=MAX([1]Βοηθητικό!$E$1:$J$1)-3,'[1]ΣΤΟΙΧΕΙΑ ΕΤΟΥΣ 3'!$AK$58,IF(MAX([1]Βοηθητικό!$E$58:$J$58)-1=MAX([1]Βοηθητικό!$E$1:$J$1)-4,'[1]ΣΤΟΙΧΕΙΑ ΕΤΟΥΣ 2'!$AK$58,IF(MAX([1]Βοηθητικό!$E$58:$J$58)-1=MAX([1]Βοηθητικό!$E$1:$J$1)-5,'[1]ΣΤΟΙΧΕΙΑ ΕΤΟΥΣ 1'!$AK$58,"")))))</f>
        <v>33863</v>
      </c>
      <c r="D4464" s="7">
        <f>IF(MAX([1]Βοηθητικό!$E$58:$J$58)=MAX([1]Βοηθητικό!$E$1:$J$1),'[1]ΣΤΟΙΧΕΙΑ ΕΤΟΥΣ 6'!$AK$58,IF(MAX([1]Βοηθητικό!$E$58:$J$58)=MAX([1]Βοηθητικό!$E$1:$J$1)-1,'[1]ΣΤΟΙΧΕΙΑ ΕΤΟΥΣ 5'!$AK$58,IF(MAX([1]Βοηθητικό!$E$58:$J$58)=MAX([1]Βοηθητικό!$E$1:$J$1)-2,'[1]ΣΤΟΙΧΕΙΑ ΕΤΟΥΣ 4'!$AK$58,IF(MAX([1]Βοηθητικό!$E$58:$J$58)=MAX([1]Βοηθητικό!$E$1:$J$1)-3,'[1]ΣΤΟΙΧΕΙΑ ΕΤΟΥΣ 3'!$AK$58,IF(MAX([1]Βοηθητικό!$E$58:$J$58)=MAX([1]Βοηθητικό!$E$1:$J$1)-4,'[1]ΣΤΟΙΧΕΙΑ ΕΤΟΥΣ 2'!$AK$58,IF(MAX([1]Βοηθητικό!$E$58:$J$58)=MAX([1]Βοηθητικό!$E$1:$J$1)-5,'[1]ΣΤΟΙΧΕΙΑ ΕΤΟΥΣ 1'!$AK$58,""))))))</f>
        <v>29630</v>
      </c>
    </row>
    <row r="4465" spans="1:4" x14ac:dyDescent="0.25">
      <c r="A4465" s="1" t="s">
        <v>37</v>
      </c>
      <c r="B4465" s="6">
        <f>IF(MAX([1]Βοηθητικό!$E$58:$J$58)-2=MAX([1]Βοηθητικό!$E$1:$J$1)-2,'[1]ΣΤΟΙΧΕΙΑ ΕΤΟΥΣ 4'!$AL$58,IF(MAX([1]Βοηθητικό!$E$58:$J$58)-2=MAX([1]Βοηθητικό!$E$1:$J$1)-3,'[1]ΣΤΟΙΧΕΙΑ ΕΤΟΥΣ 3'!$AL$58,IF(MAX([1]Βοηθητικό!$E$58:$J$58)-2=MAX([1]Βοηθητικό!$E$1:$J$1)-4,'[1]ΣΤΟΙΧΕΙΑ ΕΤΟΥΣ 2'!$AL$58,IF(MAX([1]Βοηθητικό!$E$58:$J$58)-2=MAX([1]Βοηθητικό!$E$1:$J$1)-5,'[1]ΣΤΟΙΧΕΙΑ ΕΤΟΥΣ 1'!$AL$58,""))))</f>
        <v>2827583</v>
      </c>
      <c r="C4465" s="6">
        <f>IF(MAX([1]Βοηθητικό!$E$58:$J$58)-1=MAX([1]Βοηθητικό!$E$1:$J$1)-1,'[1]ΣΤΟΙΧΕΙΑ ΕΤΟΥΣ 5'!$AL$58,IF(MAX([1]Βοηθητικό!$E$58:$J$58)-1=MAX([1]Βοηθητικό!$E$1:$J$1)-2,'[1]ΣΤΟΙΧΕΙΑ ΕΤΟΥΣ 4'!$AL$58,IF(MAX([1]Βοηθητικό!$E$58:$J$58)-1=MAX([1]Βοηθητικό!$E$1:$J$1)-3,'[1]ΣΤΟΙΧΕΙΑ ΕΤΟΥΣ 3'!$AL$58,IF(MAX([1]Βοηθητικό!$E$58:$J$58)-1=MAX([1]Βοηθητικό!$E$1:$J$1)-4,'[1]ΣΤΟΙΧΕΙΑ ΕΤΟΥΣ 2'!$AL$58,IF(MAX([1]Βοηθητικό!$E$58:$J$58)-1=MAX([1]Βοηθητικό!$E$1:$J$1)-5,'[1]ΣΤΟΙΧΕΙΑ ΕΤΟΥΣ 1'!$AL$58,"")))))</f>
        <v>2826606</v>
      </c>
      <c r="D4465" s="7">
        <f>IF(MAX([1]Βοηθητικό!$E$58:$J$58)=MAX([1]Βοηθητικό!$E$1:$J$1),'[1]ΣΤΟΙΧΕΙΑ ΕΤΟΥΣ 6'!$AL$58,IF(MAX([1]Βοηθητικό!$E$58:$J$58)=MAX([1]Βοηθητικό!$E$1:$J$1)-1,'[1]ΣΤΟΙΧΕΙΑ ΕΤΟΥΣ 5'!$AL$58,IF(MAX([1]Βοηθητικό!$E$58:$J$58)=MAX([1]Βοηθητικό!$E$1:$J$1)-2,'[1]ΣΤΟΙΧΕΙΑ ΕΤΟΥΣ 4'!$AL$58,IF(MAX([1]Βοηθητικό!$E$58:$J$58)=MAX([1]Βοηθητικό!$E$1:$J$1)-3,'[1]ΣΤΟΙΧΕΙΑ ΕΤΟΥΣ 3'!$AL$58,IF(MAX([1]Βοηθητικό!$E$58:$J$58)=MAX([1]Βοηθητικό!$E$1:$J$1)-4,'[1]ΣΤΟΙΧΕΙΑ ΕΤΟΥΣ 2'!$AL$58,IF(MAX([1]Βοηθητικό!$E$58:$J$58)=MAX([1]Βοηθητικό!$E$1:$J$1)-5,'[1]ΣΤΟΙΧΕΙΑ ΕΤΟΥΣ 1'!$AL$58,""))))))</f>
        <v>2807688</v>
      </c>
    </row>
    <row r="4466" spans="1:4" x14ac:dyDescent="0.25">
      <c r="A4466" s="1"/>
      <c r="B4466" s="4" t="str">
        <f>IF(MAX([1]Βοηθητικό!$E$58:$J$58)-2=MAX([1]Βοηθητικό!$E$1:$J$1)-2,LEFT('[1]ΣΤΟΙΧΕΙΑ ΕΤΟΥΣ 4'!$F$58,10),IF(MAX([1]Βοηθητικό!$E$58:$J$58)-2=MAX([1]Βοηθητικό!$E$1:$J$1)-3,LEFT('[1]ΣΤΟΙΧΕΙΑ ΕΤΟΥΣ 3'!$F$58,10),IF(MAX([1]Βοηθητικό!$E$58:$J$58)-2=MAX([1]Βοηθητικό!$E$1:$J$1)-4,LEFT('[1]ΣΤΟΙΧΕΙΑ ΕΤΟΥΣ 2'!$F$58,10),IF(MAX([1]Βοηθητικό!$E$58:$J$58)-2=MAX([1]Βοηθητικό!$E$1:$J$1)-5,LEFT('[1]ΣΤΟΙΧΕΙΑ ΕΤΟΥΣ 1'!$F$58,10),""))))</f>
        <v>01/01/2018</v>
      </c>
      <c r="C4466" s="17" t="str">
        <f>IF(MAX([1]Βοηθητικό!$E$58:$J$58)-1=MAX([1]Βοηθητικό!$E$1:$J$1)-1,LEFT('[1]ΣΤΟΙΧΕΙΑ ΕΤΟΥΣ 5'!$F$58,10),IF(MAX([1]Βοηθητικό!$E$58:$J$58)-1=MAX([1]Βοηθητικό!$E$1:$J$1)-2,LEFT('[1]ΣΤΟΙΧΕΙΑ ΕΤΟΥΣ 4'!$F$58,10),IF(MAX([1]Βοηθητικό!$E$58:$J$58)-1=MAX([1]Βοηθητικό!$E$1:$J$1)-3,LEFT('[1]ΣΤΟΙΧΕΙΑ ΕΤΟΥΣ 3'!$F$58,10),IF(MAX([1]Βοηθητικό!$E$58:$J$58)-1=MAX([1]Βοηθητικό!$E$1:$J$1)-4,LEFT('[1]ΣΤΟΙΧΕΙΑ ΕΤΟΥΣ 2'!$F$58,10),IF(MAX([1]Βοηθητικό!$E$58:$J$58)-1=MAX([1]Βοηθητικό!$E$1:$J$1)-5,LEFT('[1]ΣΤΟΙΧΕΙΑ ΕΤΟΥΣ 1'!$F$58,10),"")))))</f>
        <v>01/01/2019</v>
      </c>
      <c r="D4466" s="5" t="str">
        <f>IF(MAX([1]Βοηθητικό!$E$58:$J$58)=MAX([1]Βοηθητικό!$E$1:$J$1),LEFT('[1]ΣΤΟΙΧΕΙΑ ΕΤΟΥΣ 6'!$F$58,10),IF(MAX([1]Βοηθητικό!$E$58:$J$58)=MAX([1]Βοηθητικό!$E$1:$J$1)-1,LEFT('[1]ΣΤΟΙΧΕΙΑ ΕΤΟΥΣ 5'!$F$58,10),IF(MAX([1]Βοηθητικό!$E$58:$J$58)=MAX([1]Βοηθητικό!$E$1:$J$1)-2,LEFT('[1]ΣΤΟΙΧΕΙΑ ΕΤΟΥΣ 4'!$F$58,10),IF(MAX([1]Βοηθητικό!$E$58:$J$58)=MAX([1]Βοηθητικό!$E$1:$J$1)-3,LEFT('[1]ΣΤΟΙΧΕΙΑ ΕΤΟΥΣ 3'!$F$58,10),IF(MAX([1]Βοηθητικό!$E$58:$J$58)=MAX([1]Βοηθητικό!$E$1:$J$1)-4,LEFT('[1]ΣΤΟΙΧΕΙΑ ΕΤΟΥΣ 2'!$F$58,10),IF(MAX([1]Βοηθητικό!$E$58:$J$58)=MAX([1]Βοηθητικό!$E$1:$J$1)-5,LEFT('[1]ΣΤΟΙΧΕΙΑ ΕΤΟΥΣ 1'!$F$58,10),""))))))</f>
        <v>01/01/2020</v>
      </c>
    </row>
    <row r="4467" spans="1:4" x14ac:dyDescent="0.25">
      <c r="A4467" s="3" t="s">
        <v>190</v>
      </c>
      <c r="B4467" s="4" t="str">
        <f>IF(MAX([1]Βοηθητικό!$E$58:$J$58)-2=MAX([1]Βοηθητικό!$E$1:$J$1)-2,RIGHT('[1]ΣΤΟΙΧΕΙΑ ΕΤΟΥΣ 4'!$F$58,10),IF(MAX([1]Βοηθητικό!$E$58:$J$58)-2=MAX([1]Βοηθητικό!$E$1:$J$1)-3,RIGHT('[1]ΣΤΟΙΧΕΙΑ ΕΤΟΥΣ 3'!$F$58,10),IF(MAX([1]Βοηθητικό!$E$58:$J$58)-2=MAX([1]Βοηθητικό!$E$1:$J$1)-4,RIGHT('[1]ΣΤΟΙΧΕΙΑ ΕΤΟΥΣ 2'!$F$58,10),IF(MAX([1]Βοηθητικό!$E$58:$J$58)-2=MAX([1]Βοηθητικό!$E$1:$J$1)-5,RIGHT('[1]ΣΤΟΙΧΕΙΑ ΕΤΟΥΣ 1'!$F$58,10),""))))</f>
        <v>31/12/2018</v>
      </c>
      <c r="C4467" s="17" t="str">
        <f>IF(MAX([1]Βοηθητικό!$E$58:$J$58)-1=MAX([1]Βοηθητικό!$E$1:$J$1)-1,RIGHT('[1]ΣΤΟΙΧΕΙΑ ΕΤΟΥΣ 5'!$F$58,10),IF(MAX([1]Βοηθητικό!$E$58:$J$58)-1=MAX([1]Βοηθητικό!$E$1:$J$1)-2,RIGHT('[1]ΣΤΟΙΧΕΙΑ ΕΤΟΥΣ 4'!$F$58,10),IF(MAX([1]Βοηθητικό!$E$58:$J$58)-1=MAX([1]Βοηθητικό!$E$1:$J$1)-3,RIGHT('[1]ΣΤΟΙΧΕΙΑ ΕΤΟΥΣ 3'!$F$58,10),IF(MAX([1]Βοηθητικό!$E$58:$J$58)-1=MAX([1]Βοηθητικό!$E$1:$J$1)-4,RIGHT('[1]ΣΤΟΙΧΕΙΑ ΕΤΟΥΣ 2'!$F$58,10),IF(MAX([1]Βοηθητικό!$E$58:$J$58)-1=MAX([1]Βοηθητικό!$E$1:$J$1)-5,RIGHT('[1]ΣΤΟΙΧΕΙΑ ΕΤΟΥΣ 1'!$F$58,10),"")))))</f>
        <v>31/12/2019</v>
      </c>
      <c r="D4467" s="5" t="str">
        <f>IF(MAX([1]Βοηθητικό!$E$58:$J$58)=MAX([1]Βοηθητικό!$E$1:$J$1),RIGHT('[1]ΣΤΟΙΧΕΙΑ ΕΤΟΥΣ 6'!$F$58,10),IF(MAX([1]Βοηθητικό!$E$58:$J$58)=MAX([1]Βοηθητικό!$E$1:$J$1)-1,RIGHT('[1]ΣΤΟΙΧΕΙΑ ΕΤΟΥΣ 5'!$F$58,10),IF(MAX([1]Βοηθητικό!$E$58:$J$58)=MAX([1]Βοηθητικό!$E$1:$J$1)-2,RIGHT('[1]ΣΤΟΙΧΕΙΑ ΕΤΟΥΣ 4'!$F$58,10),IF(MAX([1]Βοηθητικό!$E$58:$J$58)=MAX([1]Βοηθητικό!$E$1:$J$1)-3,RIGHT('[1]ΣΤΟΙΧΕΙΑ ΕΤΟΥΣ 3'!$F$58,10),IF(MAX([1]Βοηθητικό!$E$58:$J$58)=MAX([1]Βοηθητικό!$E$1:$J$1)-4,RIGHT('[1]ΣΤΟΙΧΕΙΑ ΕΤΟΥΣ 2'!$F$58,10),IF(MAX([1]Βοηθητικό!$E$58:$J$58)=MAX([1]Βοηθητικό!$E$1:$J$1)-5,RIGHT('[1]ΣΤΟΙΧΕΙΑ ΕΤΟΥΣ 1'!$F$58,10),""))))))</f>
        <v>31/12/2020</v>
      </c>
    </row>
    <row r="4468" spans="1:4" x14ac:dyDescent="0.25">
      <c r="A4468" s="1" t="s">
        <v>39</v>
      </c>
      <c r="B4468" s="6">
        <f>IF(MAX([1]Βοηθητικό!$E$58:$J$58)-2=MAX([1]Βοηθητικό!$E$1:$J$1)-2,'[1]ΣΤΟΙΧΕΙΑ ΕΤΟΥΣ 4'!$AN$58,IF(MAX([1]Βοηθητικό!$E$58:$J$58)-2=MAX([1]Βοηθητικό!$E$1:$J$1)-3,'[1]ΣΤΟΙΧΕΙΑ ΕΤΟΥΣ 3'!$AN$58,IF(MAX([1]Βοηθητικό!$E$58:$J$58)-2=MAX([1]Βοηθητικό!$E$1:$J$1)-4,'[1]ΣΤΟΙΧΕΙΑ ΕΤΟΥΣ 2'!$AN$58,IF(MAX([1]Βοηθητικό!$E$58:$J$58)-2=MAX([1]Βοηθητικό!$E$1:$J$1)-5,'[1]ΣΤΟΙΧΕΙΑ ΕΤΟΥΣ 1'!$AN$58,""))))</f>
        <v>877857</v>
      </c>
      <c r="C4468" s="6">
        <f>IF(MAX([1]Βοηθητικό!$E$58:$J$58)-1=MAX([1]Βοηθητικό!$E$1:$J$1)-1,'[1]ΣΤΟΙΧΕΙΑ ΕΤΟΥΣ 5'!$AN$58,IF(MAX([1]Βοηθητικό!$E$58:$J$58)-1=MAX([1]Βοηθητικό!$E$1:$J$1)-2,'[1]ΣΤΟΙΧΕΙΑ ΕΤΟΥΣ 4'!$AN$58,IF(MAX([1]Βοηθητικό!$E$58:$J$58)-1=MAX([1]Βοηθητικό!$E$1:$J$1)-3,'[1]ΣΤΟΙΧΕΙΑ ΕΤΟΥΣ 3'!$AN$58,IF(MAX([1]Βοηθητικό!$E$58:$J$58)-1=MAX([1]Βοηθητικό!$E$1:$J$1)-4,'[1]ΣΤΟΙΧΕΙΑ ΕΤΟΥΣ 2'!$AN$58,IF(MAX([1]Βοηθητικό!$E$58:$J$58)-1=MAX([1]Βοηθητικό!$E$1:$J$1)-5,'[1]ΣΤΟΙΧΕΙΑ ΕΤΟΥΣ 1'!$AN$58,"")))))</f>
        <v>969477</v>
      </c>
      <c r="D4468" s="7">
        <f>IF(MAX([1]Βοηθητικό!$E$58:$J$58)=MAX([1]Βοηθητικό!$E$1:$J$1),'[1]ΣΤΟΙΧΕΙΑ ΕΤΟΥΣ 6'!$AN$58,IF(MAX([1]Βοηθητικό!$E$58:$J$58)=MAX([1]Βοηθητικό!$E$1:$J$1)-1,'[1]ΣΤΟΙΧΕΙΑ ΕΤΟΥΣ 5'!$AN$58,IF(MAX([1]Βοηθητικό!$E$58:$J$58)=MAX([1]Βοηθητικό!$E$1:$J$1)-2,'[1]ΣΤΟΙΧΕΙΑ ΕΤΟΥΣ 4'!$AN$58,IF(MAX([1]Βοηθητικό!$E$58:$J$58)=MAX([1]Βοηθητικό!$E$1:$J$1)-3,'[1]ΣΤΟΙΧΕΙΑ ΕΤΟΥΣ 3'!$AN$58,IF(MAX([1]Βοηθητικό!$E$58:$J$58)=MAX([1]Βοηθητικό!$E$1:$J$1)-4,'[1]ΣΤΟΙΧΕΙΑ ΕΤΟΥΣ 2'!$AN$58,IF(MAX([1]Βοηθητικό!$E$58:$J$58)=MAX([1]Βοηθητικό!$E$1:$J$1)-5,'[1]ΣΤΟΙΧΕΙΑ ΕΤΟΥΣ 1'!$AN$58,""))))))</f>
        <v>883402</v>
      </c>
    </row>
    <row r="4469" spans="1:4" x14ac:dyDescent="0.25">
      <c r="A4469" s="1" t="s">
        <v>40</v>
      </c>
      <c r="B4469" s="6">
        <f>IF(MAX([1]Βοηθητικό!$E$58:$J$58)-2=MAX([1]Βοηθητικό!$E$1:$J$1)-2,'[1]ΣΤΟΙΧΕΙΑ ΕΤΟΥΣ 4'!$AO$58,IF(MAX([1]Βοηθητικό!$E$58:$J$58)-2=MAX([1]Βοηθητικό!$E$1:$J$1)-3,'[1]ΣΤΟΙΧΕΙΑ ΕΤΟΥΣ 3'!$AO$58,IF(MAX([1]Βοηθητικό!$E$58:$J$58)-2=MAX([1]Βοηθητικό!$E$1:$J$1)-4,'[1]ΣΤΟΙΧΕΙΑ ΕΤΟΥΣ 2'!$AO$58,IF(MAX([1]Βοηθητικό!$E$58:$J$58)-2=MAX([1]Βοηθητικό!$E$1:$J$1)-5,'[1]ΣΤΟΙΧΕΙΑ ΕΤΟΥΣ 1'!$AO$58,""))))</f>
        <v>595646</v>
      </c>
      <c r="C4469" s="6">
        <f>IF(MAX([1]Βοηθητικό!$E$58:$J$58)-1=MAX([1]Βοηθητικό!$E$1:$J$1)-1,'[1]ΣΤΟΙΧΕΙΑ ΕΤΟΥΣ 5'!$AO$58,IF(MAX([1]Βοηθητικό!$E$58:$J$58)-1=MAX([1]Βοηθητικό!$E$1:$J$1)-2,'[1]ΣΤΟΙΧΕΙΑ ΕΤΟΥΣ 4'!$AO$58,IF(MAX([1]Βοηθητικό!$E$58:$J$58)-1=MAX([1]Βοηθητικό!$E$1:$J$1)-3,'[1]ΣΤΟΙΧΕΙΑ ΕΤΟΥΣ 3'!$AO$58,IF(MAX([1]Βοηθητικό!$E$58:$J$58)-1=MAX([1]Βοηθητικό!$E$1:$J$1)-4,'[1]ΣΤΟΙΧΕΙΑ ΕΤΟΥΣ 2'!$AO$58,IF(MAX([1]Βοηθητικό!$E$58:$J$58)-1=MAX([1]Βοηθητικό!$E$1:$J$1)-5,'[1]ΣΤΟΙΧΕΙΑ ΕΤΟΥΣ 1'!$AO$58,"")))))</f>
        <v>679688</v>
      </c>
      <c r="D4469" s="7">
        <f>IF(MAX([1]Βοηθητικό!$E$58:$J$58)=MAX([1]Βοηθητικό!$E$1:$J$1),'[1]ΣΤΟΙΧΕΙΑ ΕΤΟΥΣ 6'!$AO$58,IF(MAX([1]Βοηθητικό!$E$58:$J$58)=MAX([1]Βοηθητικό!$E$1:$J$1)-1,'[1]ΣΤΟΙΧΕΙΑ ΕΤΟΥΣ 5'!$AO$58,IF(MAX([1]Βοηθητικό!$E$58:$J$58)=MAX([1]Βοηθητικό!$E$1:$J$1)-2,'[1]ΣΤΟΙΧΕΙΑ ΕΤΟΥΣ 4'!$AO$58,IF(MAX([1]Βοηθητικό!$E$58:$J$58)=MAX([1]Βοηθητικό!$E$1:$J$1)-3,'[1]ΣΤΟΙΧΕΙΑ ΕΤΟΥΣ 3'!$AO$58,IF(MAX([1]Βοηθητικό!$E$58:$J$58)=MAX([1]Βοηθητικό!$E$1:$J$1)-4,'[1]ΣΤΟΙΧΕΙΑ ΕΤΟΥΣ 2'!$AO$58,IF(MAX([1]Βοηθητικό!$E$58:$J$58)=MAX([1]Βοηθητικό!$E$1:$J$1)-5,'[1]ΣΤΟΙΧΕΙΑ ΕΤΟΥΣ 1'!$AO$58,""))))))</f>
        <v>588383</v>
      </c>
    </row>
    <row r="4470" spans="1:4" x14ac:dyDescent="0.25">
      <c r="A4470" s="1" t="s">
        <v>41</v>
      </c>
      <c r="B4470" s="6">
        <f>IF(MAX([1]Βοηθητικό!$E$58:$J$58)-2=MAX([1]Βοηθητικό!$E$1:$J$1)-2,'[1]ΣΤΟΙΧΕΙΑ ΕΤΟΥΣ 4'!$AP$58,IF(MAX([1]Βοηθητικό!$E$58:$J$58)-2=MAX([1]Βοηθητικό!$E$1:$J$1)-3,'[1]ΣΤΟΙΧΕΙΑ ΕΤΟΥΣ 3'!$AP$58,IF(MAX([1]Βοηθητικό!$E$58:$J$58)-2=MAX([1]Βοηθητικό!$E$1:$J$1)-4,'[1]ΣΤΟΙΧΕΙΑ ΕΤΟΥΣ 2'!$AP$58,IF(MAX([1]Βοηθητικό!$E$58:$J$58)-2=MAX([1]Βοηθητικό!$E$1:$J$1)-5,'[1]ΣΤΟΙΧΕΙΑ ΕΤΟΥΣ 1'!$AP$58,""))))</f>
        <v>282210</v>
      </c>
      <c r="C4470" s="6">
        <f>IF(MAX([1]Βοηθητικό!$E$58:$J$58)-1=MAX([1]Βοηθητικό!$E$1:$J$1)-1,'[1]ΣΤΟΙΧΕΙΑ ΕΤΟΥΣ 5'!$AP$58,IF(MAX([1]Βοηθητικό!$E$58:$J$58)-1=MAX([1]Βοηθητικό!$E$1:$J$1)-2,'[1]ΣΤΟΙΧΕΙΑ ΕΤΟΥΣ 4'!$AP$58,IF(MAX([1]Βοηθητικό!$E$58:$J$58)-1=MAX([1]Βοηθητικό!$E$1:$J$1)-3,'[1]ΣΤΟΙΧΕΙΑ ΕΤΟΥΣ 3'!$AP$58,IF(MAX([1]Βοηθητικό!$E$58:$J$58)-1=MAX([1]Βοηθητικό!$E$1:$J$1)-4,'[1]ΣΤΟΙΧΕΙΑ ΕΤΟΥΣ 2'!$AP$58,IF(MAX([1]Βοηθητικό!$E$58:$J$58)-1=MAX([1]Βοηθητικό!$E$1:$J$1)-5,'[1]ΣΤΟΙΧΕΙΑ ΕΤΟΥΣ 1'!$AP$58,"")))))</f>
        <v>289789</v>
      </c>
      <c r="D4470" s="7">
        <f>IF(MAX([1]Βοηθητικό!$E$58:$J$58)=MAX([1]Βοηθητικό!$E$1:$J$1),'[1]ΣΤΟΙΧΕΙΑ ΕΤΟΥΣ 6'!$AP$58,IF(MAX([1]Βοηθητικό!$E$58:$J$58)=MAX([1]Βοηθητικό!$E$1:$J$1)-1,'[1]ΣΤΟΙΧΕΙΑ ΕΤΟΥΣ 5'!$AP$58,IF(MAX([1]Βοηθητικό!$E$58:$J$58)=MAX([1]Βοηθητικό!$E$1:$J$1)-2,'[1]ΣΤΟΙΧΕΙΑ ΕΤΟΥΣ 4'!$AP$58,IF(MAX([1]Βοηθητικό!$E$58:$J$58)=MAX([1]Βοηθητικό!$E$1:$J$1)-3,'[1]ΣΤΟΙΧΕΙΑ ΕΤΟΥΣ 3'!$AP$58,IF(MAX([1]Βοηθητικό!$E$58:$J$58)=MAX([1]Βοηθητικό!$E$1:$J$1)-4,'[1]ΣΤΟΙΧΕΙΑ ΕΤΟΥΣ 2'!$AP$58,IF(MAX([1]Βοηθητικό!$E$58:$J$58)=MAX([1]Βοηθητικό!$E$1:$J$1)-5,'[1]ΣΤΟΙΧΕΙΑ ΕΤΟΥΣ 1'!$AP$58,""))))))</f>
        <v>295018</v>
      </c>
    </row>
    <row r="4471" spans="1:4" x14ac:dyDescent="0.25">
      <c r="A4471" s="1" t="s">
        <v>42</v>
      </c>
      <c r="B4471" s="6">
        <f>IF(MAX([1]Βοηθητικό!$E$58:$J$58)-2=MAX([1]Βοηθητικό!$E$1:$J$1)-2,'[1]ΣΤΟΙΧΕΙΑ ΕΤΟΥΣ 4'!$AQ$58,IF(MAX([1]Βοηθητικό!$E$58:$J$58)-2=MAX([1]Βοηθητικό!$E$1:$J$1)-3,'[1]ΣΤΟΙΧΕΙΑ ΕΤΟΥΣ 3'!$AQ$58,IF(MAX([1]Βοηθητικό!$E$58:$J$58)-2=MAX([1]Βοηθητικό!$E$1:$J$1)-4,'[1]ΣΤΟΙΧΕΙΑ ΕΤΟΥΣ 2'!$AQ$58,IF(MAX([1]Βοηθητικό!$E$58:$J$58)-2=MAX([1]Βοηθητικό!$E$1:$J$1)-5,'[1]ΣΤΟΙΧΕΙΑ ΕΤΟΥΣ 1'!$AQ$58,""))))</f>
        <v>77148</v>
      </c>
      <c r="C4471" s="6">
        <f>IF(MAX([1]Βοηθητικό!$E$58:$J$58)-1=MAX([1]Βοηθητικό!$E$1:$J$1)-1,'[1]ΣΤΟΙΧΕΙΑ ΕΤΟΥΣ 5'!$AQ$58,IF(MAX([1]Βοηθητικό!$E$58:$J$58)-1=MAX([1]Βοηθητικό!$E$1:$J$1)-2,'[1]ΣΤΟΙΧΕΙΑ ΕΤΟΥΣ 4'!$AQ$58,IF(MAX([1]Βοηθητικό!$E$58:$J$58)-1=MAX([1]Βοηθητικό!$E$1:$J$1)-3,'[1]ΣΤΟΙΧΕΙΑ ΕΤΟΥΣ 3'!$AQ$58,IF(MAX([1]Βοηθητικό!$E$58:$J$58)-1=MAX([1]Βοηθητικό!$E$1:$J$1)-4,'[1]ΣΤΟΙΧΕΙΑ ΕΤΟΥΣ 2'!$AQ$58,IF(MAX([1]Βοηθητικό!$E$58:$J$58)-1=MAX([1]Βοηθητικό!$E$1:$J$1)-5,'[1]ΣΤΟΙΧΕΙΑ ΕΤΟΥΣ 1'!$AQ$58,"")))))</f>
        <v>14164</v>
      </c>
      <c r="D4471" s="7">
        <f>IF(MAX([1]Βοηθητικό!$E$58:$J$58)=MAX([1]Βοηθητικό!$E$1:$J$1),'[1]ΣΤΟΙΧΕΙΑ ΕΤΟΥΣ 6'!$AQ$58,IF(MAX([1]Βοηθητικό!$E$58:$J$58)=MAX([1]Βοηθητικό!$E$1:$J$1)-1,'[1]ΣΤΟΙΧΕΙΑ ΕΤΟΥΣ 5'!$AQ$58,IF(MAX([1]Βοηθητικό!$E$58:$J$58)=MAX([1]Βοηθητικό!$E$1:$J$1)-2,'[1]ΣΤΟΙΧΕΙΑ ΕΤΟΥΣ 4'!$AQ$58,IF(MAX([1]Βοηθητικό!$E$58:$J$58)=MAX([1]Βοηθητικό!$E$1:$J$1)-3,'[1]ΣΤΟΙΧΕΙΑ ΕΤΟΥΣ 3'!$AQ$58,IF(MAX([1]Βοηθητικό!$E$58:$J$58)=MAX([1]Βοηθητικό!$E$1:$J$1)-4,'[1]ΣΤΟΙΧΕΙΑ ΕΤΟΥΣ 2'!$AQ$58,IF(MAX([1]Βοηθητικό!$E$58:$J$58)=MAX([1]Βοηθητικό!$E$1:$J$1)-5,'[1]ΣΤΟΙΧΕΙΑ ΕΤΟΥΣ 1'!$AQ$58,""))))))</f>
        <v>12536</v>
      </c>
    </row>
    <row r="4472" spans="1:4" x14ac:dyDescent="0.25">
      <c r="A4472" s="1" t="s">
        <v>43</v>
      </c>
      <c r="B4472" s="6">
        <f>IF(MAX([1]Βοηθητικό!$E$58:$J$58)-2=MAX([1]Βοηθητικό!$E$1:$J$1)-2,'[1]ΣΤΟΙΧΕΙΑ ΕΤΟΥΣ 4'!$AR$58,IF(MAX([1]Βοηθητικό!$E$58:$J$58)-2=MAX([1]Βοηθητικό!$E$1:$J$1)-3,'[1]ΣΤΟΙΧΕΙΑ ΕΤΟΥΣ 3'!$AR$58,IF(MAX([1]Βοηθητικό!$E$58:$J$58)-2=MAX([1]Βοηθητικό!$E$1:$J$1)-4,'[1]ΣΤΟΙΧΕΙΑ ΕΤΟΥΣ 2'!$AR$58,IF(MAX([1]Βοηθητικό!$E$58:$J$58)-2=MAX([1]Βοηθητικό!$E$1:$J$1)-5,'[1]ΣΤΟΙΧΕΙΑ ΕΤΟΥΣ 1'!$AR$58,""))))</f>
        <v>343</v>
      </c>
      <c r="C4472" s="6">
        <f>IF(MAX([1]Βοηθητικό!$E$58:$J$58)-1=MAX([1]Βοηθητικό!$E$1:$J$1)-1,'[1]ΣΤΟΙΧΕΙΑ ΕΤΟΥΣ 5'!$AR$58,IF(MAX([1]Βοηθητικό!$E$58:$J$58)-1=MAX([1]Βοηθητικό!$E$1:$J$1)-2,'[1]ΣΤΟΙΧΕΙΑ ΕΤΟΥΣ 4'!$AR$58,IF(MAX([1]Βοηθητικό!$E$58:$J$58)-1=MAX([1]Βοηθητικό!$E$1:$J$1)-3,'[1]ΣΤΟΙΧΕΙΑ ΕΤΟΥΣ 3'!$AR$58,IF(MAX([1]Βοηθητικό!$E$58:$J$58)-1=MAX([1]Βοηθητικό!$E$1:$J$1)-4,'[1]ΣΤΟΙΧΕΙΑ ΕΤΟΥΣ 2'!$AR$58,IF(MAX([1]Βοηθητικό!$E$58:$J$58)-1=MAX([1]Βοηθητικό!$E$1:$J$1)-5,'[1]ΣΤΟΙΧΕΙΑ ΕΤΟΥΣ 1'!$AR$58,"")))))</f>
        <v>293</v>
      </c>
      <c r="D4472" s="7">
        <f>IF(MAX([1]Βοηθητικό!$E$58:$J$58)=MAX([1]Βοηθητικό!$E$1:$J$1),'[1]ΣΤΟΙΧΕΙΑ ΕΤΟΥΣ 6'!$AR$58,IF(MAX([1]Βοηθητικό!$E$58:$J$58)=MAX([1]Βοηθητικό!$E$1:$J$1)-1,'[1]ΣΤΟΙΧΕΙΑ ΕΤΟΥΣ 5'!$AR$58,IF(MAX([1]Βοηθητικό!$E$58:$J$58)=MAX([1]Βοηθητικό!$E$1:$J$1)-2,'[1]ΣΤΟΙΧΕΙΑ ΕΤΟΥΣ 4'!$AR$58,IF(MAX([1]Βοηθητικό!$E$58:$J$58)=MAX([1]Βοηθητικό!$E$1:$J$1)-3,'[1]ΣΤΟΙΧΕΙΑ ΕΤΟΥΣ 3'!$AR$58,IF(MAX([1]Βοηθητικό!$E$58:$J$58)=MAX([1]Βοηθητικό!$E$1:$J$1)-4,'[1]ΣΤΟΙΧΕΙΑ ΕΤΟΥΣ 2'!$AR$58,IF(MAX([1]Βοηθητικό!$E$58:$J$58)=MAX([1]Βοηθητικό!$E$1:$J$1)-5,'[1]ΣΤΟΙΧΕΙΑ ΕΤΟΥΣ 1'!$AR$58,""))))))</f>
        <v>254</v>
      </c>
    </row>
    <row r="4473" spans="1:4" x14ac:dyDescent="0.25">
      <c r="A4473" s="1" t="s">
        <v>44</v>
      </c>
      <c r="B4473" s="6">
        <f>IF(MAX([1]Βοηθητικό!$E$58:$J$58)-2=MAX([1]Βοηθητικό!$E$1:$J$1)-2,'[1]ΣΤΟΙΧΕΙΑ ΕΤΟΥΣ 4'!$AS$58,IF(MAX([1]Βοηθητικό!$E$58:$J$58)-2=MAX([1]Βοηθητικό!$E$1:$J$1)-3,'[1]ΣΤΟΙΧΕΙΑ ΕΤΟΥΣ 3'!$AS$58,IF(MAX([1]Βοηθητικό!$E$58:$J$58)-2=MAX([1]Βοηθητικό!$E$1:$J$1)-4,'[1]ΣΤΟΙΧΕΙΑ ΕΤΟΥΣ 2'!$AS$58,IF(MAX([1]Βοηθητικό!$E$58:$J$58)-2=MAX([1]Βοηθητικό!$E$1:$J$1)-5,'[1]ΣΤΟΙΧΕΙΑ ΕΤΟΥΣ 1'!$AS$58,""))))</f>
        <v>245686</v>
      </c>
      <c r="C4473" s="6">
        <f>IF(MAX([1]Βοηθητικό!$E$58:$J$58)-1=MAX([1]Βοηθητικό!$E$1:$J$1)-1,'[1]ΣΤΟΙΧΕΙΑ ΕΤΟΥΣ 5'!$AS$58,IF(MAX([1]Βοηθητικό!$E$58:$J$58)-1=MAX([1]Βοηθητικό!$E$1:$J$1)-2,'[1]ΣΤΟΙΧΕΙΑ ΕΤΟΥΣ 4'!$AS$58,IF(MAX([1]Βοηθητικό!$E$58:$J$58)-1=MAX([1]Βοηθητικό!$E$1:$J$1)-3,'[1]ΣΤΟΙΧΕΙΑ ΕΤΟΥΣ 3'!$AS$58,IF(MAX([1]Βοηθητικό!$E$58:$J$58)-1=MAX([1]Βοηθητικό!$E$1:$J$1)-4,'[1]ΣΤΟΙΧΕΙΑ ΕΤΟΥΣ 2'!$AS$58,IF(MAX([1]Βοηθητικό!$E$58:$J$58)-1=MAX([1]Βοηθητικό!$E$1:$J$1)-5,'[1]ΣΤΟΙΧΕΙΑ ΕΤΟΥΣ 1'!$AS$58,"")))))</f>
        <v>239875</v>
      </c>
      <c r="D4473" s="7">
        <f>IF(MAX([1]Βοηθητικό!$E$58:$J$58)=MAX([1]Βοηθητικό!$E$1:$J$1),'[1]ΣΤΟΙΧΕΙΑ ΕΤΟΥΣ 6'!$AS$58,IF(MAX([1]Βοηθητικό!$E$58:$J$58)=MAX([1]Βοηθητικό!$E$1:$J$1)-1,'[1]ΣΤΟΙΧΕΙΑ ΕΤΟΥΣ 5'!$AS$58,IF(MAX([1]Βοηθητικό!$E$58:$J$58)=MAX([1]Βοηθητικό!$E$1:$J$1)-2,'[1]ΣΤΟΙΧΕΙΑ ΕΤΟΥΣ 4'!$AS$58,IF(MAX([1]Βοηθητικό!$E$58:$J$58)=MAX([1]Βοηθητικό!$E$1:$J$1)-3,'[1]ΣΤΟΙΧΕΙΑ ΕΤΟΥΣ 3'!$AS$58,IF(MAX([1]Βοηθητικό!$E$58:$J$58)=MAX([1]Βοηθητικό!$E$1:$J$1)-4,'[1]ΣΤΟΙΧΕΙΑ ΕΤΟΥΣ 2'!$AS$58,IF(MAX([1]Βοηθητικό!$E$58:$J$58)=MAX([1]Βοηθητικό!$E$1:$J$1)-5,'[1]ΣΤΟΙΧΕΙΑ ΕΤΟΥΣ 1'!$AS$58,""))))))</f>
        <v>265592</v>
      </c>
    </row>
    <row r="4474" spans="1:4" x14ac:dyDescent="0.25">
      <c r="A4474" s="1" t="s">
        <v>45</v>
      </c>
      <c r="B4474" s="6">
        <f>IF(MAX([1]Βοηθητικό!$E$58:$J$58)-2=MAX([1]Βοηθητικό!$E$1:$J$1)-2,'[1]ΣΤΟΙΧΕΙΑ ΕΤΟΥΣ 4'!$AT$58,IF(MAX([1]Βοηθητικό!$E$58:$J$58)-2=MAX([1]Βοηθητικό!$E$1:$J$1)-3,'[1]ΣΤΟΙΧΕΙΑ ΕΤΟΥΣ 3'!$AT$58,IF(MAX([1]Βοηθητικό!$E$58:$J$58)-2=MAX([1]Βοηθητικό!$E$1:$J$1)-4,'[1]ΣΤΟΙΧΕΙΑ ΕΤΟΥΣ 2'!$AT$58,IF(MAX([1]Βοηθητικό!$E$58:$J$58)-2=MAX([1]Βοηθητικό!$E$1:$J$1)-5,'[1]ΣΤΟΙΧΕΙΑ ΕΤΟΥΣ 1'!$AT$58,""))))</f>
        <v>113329</v>
      </c>
      <c r="C4474" s="6">
        <f>IF(MAX([1]Βοηθητικό!$E$58:$J$58)-1=MAX([1]Βοηθητικό!$E$1:$J$1)-1,'[1]ΣΤΟΙΧΕΙΑ ΕΤΟΥΣ 5'!$AT$58,IF(MAX([1]Βοηθητικό!$E$58:$J$58)-1=MAX([1]Βοηθητικό!$E$1:$J$1)-2,'[1]ΣΤΟΙΧΕΙΑ ΕΤΟΥΣ 4'!$AT$58,IF(MAX([1]Βοηθητικό!$E$58:$J$58)-1=MAX([1]Βοηθητικό!$E$1:$J$1)-3,'[1]ΣΤΟΙΧΕΙΑ ΕΤΟΥΣ 3'!$AT$58,IF(MAX([1]Βοηθητικό!$E$58:$J$58)-1=MAX([1]Βοηθητικό!$E$1:$J$1)-4,'[1]ΣΤΟΙΧΕΙΑ ΕΤΟΥΣ 2'!$AT$58,IF(MAX([1]Βοηθητικό!$E$58:$J$58)-1=MAX([1]Βοηθητικό!$E$1:$J$1)-5,'[1]ΣΤΟΙΧΕΙΑ ΕΤΟΥΣ 1'!$AT$58,"")))))</f>
        <v>63785</v>
      </c>
      <c r="D4474" s="7">
        <f>IF(MAX([1]Βοηθητικό!$E$58:$J$58)=MAX([1]Βοηθητικό!$E$1:$J$1),'[1]ΣΤΟΙΧΕΙΑ ΕΤΟΥΣ 6'!$AT$58,IF(MAX([1]Βοηθητικό!$E$58:$J$58)=MAX([1]Βοηθητικό!$E$1:$J$1)-1,'[1]ΣΤΟΙΧΕΙΑ ΕΤΟΥΣ 5'!$AT$58,IF(MAX([1]Βοηθητικό!$E$58:$J$58)=MAX([1]Βοηθητικό!$E$1:$J$1)-2,'[1]ΣΤΟΙΧΕΙΑ ΕΤΟΥΣ 4'!$AT$58,IF(MAX([1]Βοηθητικό!$E$58:$J$58)=MAX([1]Βοηθητικό!$E$1:$J$1)-3,'[1]ΣΤΟΙΧΕΙΑ ΕΤΟΥΣ 3'!$AT$58,IF(MAX([1]Βοηθητικό!$E$58:$J$58)=MAX([1]Βοηθητικό!$E$1:$J$1)-4,'[1]ΣΤΟΙΧΕΙΑ ΕΤΟΥΣ 2'!$AT$58,IF(MAX([1]Βοηθητικό!$E$58:$J$58)=MAX([1]Βοηθητικό!$E$1:$J$1)-5,'[1]ΣΤΟΙΧΕΙΑ ΕΤΟΥΣ 1'!$AT$58,""))))))</f>
        <v>41708</v>
      </c>
    </row>
    <row r="4475" spans="1:4" x14ac:dyDescent="0.25">
      <c r="A4475" s="1" t="s">
        <v>46</v>
      </c>
      <c r="B4475" s="6">
        <f>IF(MAX([1]Βοηθητικό!$E$58:$J$58)-2=MAX([1]Βοηθητικό!$E$1:$J$1)-2,'[1]ΣΤΟΙΧΕΙΑ ΕΤΟΥΣ 4'!$AU$58,IF(MAX([1]Βοηθητικό!$E$58:$J$58)-2=MAX([1]Βοηθητικό!$E$1:$J$1)-3,'[1]ΣΤΟΙΧΕΙΑ ΕΤΟΥΣ 3'!$AU$58,IF(MAX([1]Βοηθητικό!$E$58:$J$58)-2=MAX([1]Βοηθητικό!$E$1:$J$1)-4,'[1]ΣΤΟΙΧΕΙΑ ΕΤΟΥΣ 2'!$AU$58,IF(MAX([1]Βοηθητικό!$E$58:$J$58)-2=MAX([1]Βοηθητικό!$E$1:$J$1)-5,'[1]ΣΤΟΙΧΕΙΑ ΕΤΟΥΣ 1'!$AU$58,""))))</f>
        <v>0</v>
      </c>
      <c r="C4475" s="6">
        <f>IF(MAX([1]Βοηθητικό!$E$58:$J$58)-1=MAX([1]Βοηθητικό!$E$1:$J$1)-1,'[1]ΣΤΟΙΧΕΙΑ ΕΤΟΥΣ 5'!$AU$58,IF(MAX([1]Βοηθητικό!$E$58:$J$58)-1=MAX([1]Βοηθητικό!$E$1:$J$1)-2,'[1]ΣΤΟΙΧΕΙΑ ΕΤΟΥΣ 4'!$AU$58,IF(MAX([1]Βοηθητικό!$E$58:$J$58)-1=MAX([1]Βοηθητικό!$E$1:$J$1)-3,'[1]ΣΤΟΙΧΕΙΑ ΕΤΟΥΣ 3'!$AU$58,IF(MAX([1]Βοηθητικό!$E$58:$J$58)-1=MAX([1]Βοηθητικό!$E$1:$J$1)-4,'[1]ΣΤΟΙΧΕΙΑ ΕΤΟΥΣ 2'!$AU$58,IF(MAX([1]Βοηθητικό!$E$58:$J$58)-1=MAX([1]Βοηθητικό!$E$1:$J$1)-5,'[1]ΣΤΟΙΧΕΙΑ ΕΤΟΥΣ 1'!$AU$58,"")))))</f>
        <v>0</v>
      </c>
      <c r="D4475" s="7">
        <f>IF(MAX([1]Βοηθητικό!$E$58:$J$58)=MAX([1]Βοηθητικό!$E$1:$J$1),'[1]ΣΤΟΙΧΕΙΑ ΕΤΟΥΣ 6'!$AU$58,IF(MAX([1]Βοηθητικό!$E$58:$J$58)=MAX([1]Βοηθητικό!$E$1:$J$1)-1,'[1]ΣΤΟΙΧΕΙΑ ΕΤΟΥΣ 5'!$AU$58,IF(MAX([1]Βοηθητικό!$E$58:$J$58)=MAX([1]Βοηθητικό!$E$1:$J$1)-2,'[1]ΣΤΟΙΧΕΙΑ ΕΤΟΥΣ 4'!$AU$58,IF(MAX([1]Βοηθητικό!$E$58:$J$58)=MAX([1]Βοηθητικό!$E$1:$J$1)-3,'[1]ΣΤΟΙΧΕΙΑ ΕΤΟΥΣ 3'!$AU$58,IF(MAX([1]Βοηθητικό!$E$58:$J$58)=MAX([1]Βοηθητικό!$E$1:$J$1)-4,'[1]ΣΤΟΙΧΕΙΑ ΕΤΟΥΣ 2'!$AU$58,IF(MAX([1]Βοηθητικό!$E$58:$J$58)=MAX([1]Βοηθητικό!$E$1:$J$1)-5,'[1]ΣΤΟΙΧΕΙΑ ΕΤΟΥΣ 1'!$AU$58,""))))))</f>
        <v>0</v>
      </c>
    </row>
    <row r="4476" spans="1:4" x14ac:dyDescent="0.25">
      <c r="A4476" s="1" t="s">
        <v>47</v>
      </c>
      <c r="B4476" s="6">
        <f>IF(MAX([1]Βοηθητικό!$E$58:$J$58)-2=MAX([1]Βοηθητικό!$E$1:$J$1)-2,'[1]ΣΤΟΙΧΕΙΑ ΕΤΟΥΣ 4'!$AV$58,IF(MAX([1]Βοηθητικό!$E$58:$J$58)-2=MAX([1]Βοηθητικό!$E$1:$J$1)-3,'[1]ΣΤΟΙΧΕΙΑ ΕΤΟΥΣ 3'!$AV$58,IF(MAX([1]Βοηθητικό!$E$58:$J$58)-2=MAX([1]Βοηθητικό!$E$1:$J$1)-4,'[1]ΣΤΟΙΧΕΙΑ ΕΤΟΥΣ 2'!$AV$58,IF(MAX([1]Βοηθητικό!$E$58:$J$58)-2=MAX([1]Βοηθητικό!$E$1:$J$1)-5,'[1]ΣΤΟΙΧΕΙΑ ΕΤΟΥΣ 1'!$AV$58,""))))</f>
        <v>0</v>
      </c>
      <c r="C4476" s="6">
        <f>IF(MAX([1]Βοηθητικό!$E$58:$J$58)-1=MAX([1]Βοηθητικό!$E$1:$J$1)-1,'[1]ΣΤΟΙΧΕΙΑ ΕΤΟΥΣ 5'!$AV$58,IF(MAX([1]Βοηθητικό!$E$58:$J$58)-1=MAX([1]Βοηθητικό!$E$1:$J$1)-2,'[1]ΣΤΟΙΧΕΙΑ ΕΤΟΥΣ 4'!$AV$58,IF(MAX([1]Βοηθητικό!$E$58:$J$58)-1=MAX([1]Βοηθητικό!$E$1:$J$1)-3,'[1]ΣΤΟΙΧΕΙΑ ΕΤΟΥΣ 3'!$AV$58,IF(MAX([1]Βοηθητικό!$E$58:$J$58)-1=MAX([1]Βοηθητικό!$E$1:$J$1)-4,'[1]ΣΤΟΙΧΕΙΑ ΕΤΟΥΣ 2'!$AV$58,IF(MAX([1]Βοηθητικό!$E$58:$J$58)-1=MAX([1]Βοηθητικό!$E$1:$J$1)-5,'[1]ΣΤΟΙΧΕΙΑ ΕΤΟΥΣ 1'!$AV$58,"")))))</f>
        <v>0</v>
      </c>
      <c r="D4476" s="7">
        <f>IF(MAX([1]Βοηθητικό!$E$58:$J$58)=MAX([1]Βοηθητικό!$E$1:$J$1),'[1]ΣΤΟΙΧΕΙΑ ΕΤΟΥΣ 6'!$AV$58,IF(MAX([1]Βοηθητικό!$E$58:$J$58)=MAX([1]Βοηθητικό!$E$1:$J$1)-1,'[1]ΣΤΟΙΧΕΙΑ ΕΤΟΥΣ 5'!$AV$58,IF(MAX([1]Βοηθητικό!$E$58:$J$58)=MAX([1]Βοηθητικό!$E$1:$J$1)-2,'[1]ΣΤΟΙΧΕΙΑ ΕΤΟΥΣ 4'!$AV$58,IF(MAX([1]Βοηθητικό!$E$58:$J$58)=MAX([1]Βοηθητικό!$E$1:$J$1)-3,'[1]ΣΤΟΙΧΕΙΑ ΕΤΟΥΣ 3'!$AV$58,IF(MAX([1]Βοηθητικό!$E$58:$J$58)=MAX([1]Βοηθητικό!$E$1:$J$1)-4,'[1]ΣΤΟΙΧΕΙΑ ΕΤΟΥΣ 2'!$AV$58,IF(MAX([1]Βοηθητικό!$E$58:$J$58)=MAX([1]Βοηθητικό!$E$1:$J$1)-5,'[1]ΣΤΟΙΧΕΙΑ ΕΤΟΥΣ 1'!$AV$58,""))))))</f>
        <v>0</v>
      </c>
    </row>
    <row r="4477" spans="1:4" x14ac:dyDescent="0.25">
      <c r="A4477" s="1" t="s">
        <v>48</v>
      </c>
      <c r="B4477" s="6">
        <f>IF(MAX([1]Βοηθητικό!$E$58:$J$58)-2=MAX([1]Βοηθητικό!$E$1:$J$1)-2,'[1]ΣΤΟΙΧΕΙΑ ΕΤΟΥΣ 4'!$AW$58,IF(MAX([1]Βοηθητικό!$E$58:$J$58)-2=MAX([1]Βοηθητικό!$E$1:$J$1)-3,'[1]ΣΤΟΙΧΕΙΑ ΕΤΟΥΣ 3'!$AW$58,IF(MAX([1]Βοηθητικό!$E$58:$J$58)-2=MAX([1]Βοηθητικό!$E$1:$J$1)-4,'[1]ΣΤΟΙΧΕΙΑ ΕΤΟΥΣ 2'!$AW$58,IF(MAX([1]Βοηθητικό!$E$58:$J$58)-2=MAX([1]Βοηθητικό!$E$1:$J$1)-5,'[1]ΣΤΟΙΧΕΙΑ ΕΤΟΥΣ 1'!$AW$58,""))))</f>
        <v>0</v>
      </c>
      <c r="C4477" s="6">
        <f>IF(MAX([1]Βοηθητικό!$E$58:$J$58)-1=MAX([1]Βοηθητικό!$E$1:$J$1)-1,'[1]ΣΤΟΙΧΕΙΑ ΕΤΟΥΣ 5'!$AW$58,IF(MAX([1]Βοηθητικό!$E$58:$J$58)-1=MAX([1]Βοηθητικό!$E$1:$J$1)-2,'[1]ΣΤΟΙΧΕΙΑ ΕΤΟΥΣ 4'!$AW$58,IF(MAX([1]Βοηθητικό!$E$58:$J$58)-1=MAX([1]Βοηθητικό!$E$1:$J$1)-3,'[1]ΣΤΟΙΧΕΙΑ ΕΤΟΥΣ 3'!$AW$58,IF(MAX([1]Βοηθητικό!$E$58:$J$58)-1=MAX([1]Βοηθητικό!$E$1:$J$1)-4,'[1]ΣΤΟΙΧΕΙΑ ΕΤΟΥΣ 2'!$AW$58,IF(MAX([1]Βοηθητικό!$E$58:$J$58)-1=MAX([1]Βοηθητικό!$E$1:$J$1)-5,'[1]ΣΤΟΙΧΕΙΑ ΕΤΟΥΣ 1'!$AW$58,"")))))</f>
        <v>0</v>
      </c>
      <c r="D4477" s="7">
        <f>IF(MAX([1]Βοηθητικό!$E$58:$J$58)=MAX([1]Βοηθητικό!$E$1:$J$1),'[1]ΣΤΟΙΧΕΙΑ ΕΤΟΥΣ 6'!$AW$58,IF(MAX([1]Βοηθητικό!$E$58:$J$58)=MAX([1]Βοηθητικό!$E$1:$J$1)-1,'[1]ΣΤΟΙΧΕΙΑ ΕΤΟΥΣ 5'!$AW$58,IF(MAX([1]Βοηθητικό!$E$58:$J$58)=MAX([1]Βοηθητικό!$E$1:$J$1)-2,'[1]ΣΤΟΙΧΕΙΑ ΕΤΟΥΣ 4'!$AW$58,IF(MAX([1]Βοηθητικό!$E$58:$J$58)=MAX([1]Βοηθητικό!$E$1:$J$1)-3,'[1]ΣΤΟΙΧΕΙΑ ΕΤΟΥΣ 3'!$AW$58,IF(MAX([1]Βοηθητικό!$E$58:$J$58)=MAX([1]Βοηθητικό!$E$1:$J$1)-4,'[1]ΣΤΟΙΧΕΙΑ ΕΤΟΥΣ 2'!$AW$58,IF(MAX([1]Βοηθητικό!$E$58:$J$58)=MAX([1]Βοηθητικό!$E$1:$J$1)-5,'[1]ΣΤΟΙΧΕΙΑ ΕΤΟΥΣ 1'!$AW$58,""))))))</f>
        <v>0</v>
      </c>
    </row>
    <row r="4478" spans="1:4" x14ac:dyDescent="0.25">
      <c r="A4478" s="1" t="s">
        <v>49</v>
      </c>
      <c r="B4478" s="6">
        <f>IF(MAX([1]Βοηθητικό!$E$58:$J$58)-2=MAX([1]Βοηθητικό!$E$1:$J$1)-2,'[1]ΣΤΟΙΧΕΙΑ ΕΤΟΥΣ 4'!$AX$58,IF(MAX([1]Βοηθητικό!$E$58:$J$58)-2=MAX([1]Βοηθητικό!$E$1:$J$1)-3,'[1]ΣΤΟΙΧΕΙΑ ΕΤΟΥΣ 3'!$AX$58,IF(MAX([1]Βοηθητικό!$E$58:$J$58)-2=MAX([1]Βοηθητικό!$E$1:$J$1)-4,'[1]ΣΤΟΙΧΕΙΑ ΕΤΟΥΣ 2'!$AX$58,IF(MAX([1]Βοηθητικό!$E$58:$J$58)-2=MAX([1]Βοηθητικό!$E$1:$J$1)-5,'[1]ΣΤΟΙΧΕΙΑ ΕΤΟΥΣ 1'!$AX$58,""))))</f>
        <v>0</v>
      </c>
      <c r="C4478" s="6">
        <f>IF(MAX([1]Βοηθητικό!$E$58:$J$58)-1=MAX([1]Βοηθητικό!$E$1:$J$1)-1,'[1]ΣΤΟΙΧΕΙΑ ΕΤΟΥΣ 5'!$AX$58,IF(MAX([1]Βοηθητικό!$E$58:$J$58)-1=MAX([1]Βοηθητικό!$E$1:$J$1)-2,'[1]ΣΤΟΙΧΕΙΑ ΕΤΟΥΣ 4'!$AX$58,IF(MAX([1]Βοηθητικό!$E$58:$J$58)-1=MAX([1]Βοηθητικό!$E$1:$J$1)-3,'[1]ΣΤΟΙΧΕΙΑ ΕΤΟΥΣ 3'!$AX$58,IF(MAX([1]Βοηθητικό!$E$58:$J$58)-1=MAX([1]Βοηθητικό!$E$1:$J$1)-4,'[1]ΣΤΟΙΧΕΙΑ ΕΤΟΥΣ 2'!$AX$58,IF(MAX([1]Βοηθητικό!$E$58:$J$58)-1=MAX([1]Βοηθητικό!$E$1:$J$1)-5,'[1]ΣΤΟΙΧΕΙΑ ΕΤΟΥΣ 1'!$AX$58,"")))))</f>
        <v>131277</v>
      </c>
      <c r="D4478" s="7">
        <f>IF(MAX([1]Βοηθητικό!$E$58:$J$58)=MAX([1]Βοηθητικό!$E$1:$J$1),'[1]ΣΤΟΙΧΕΙΑ ΕΤΟΥΣ 6'!$AX$58,IF(MAX([1]Βοηθητικό!$E$58:$J$58)=MAX([1]Βοηθητικό!$E$1:$J$1)-1,'[1]ΣΤΟΙΧΕΙΑ ΕΤΟΥΣ 5'!$AX$58,IF(MAX([1]Βοηθητικό!$E$58:$J$58)=MAX([1]Βοηθητικό!$E$1:$J$1)-2,'[1]ΣΤΟΙΧΕΙΑ ΕΤΟΥΣ 4'!$AX$58,IF(MAX([1]Βοηθητικό!$E$58:$J$58)=MAX([1]Βοηθητικό!$E$1:$J$1)-3,'[1]ΣΤΟΙΧΕΙΑ ΕΤΟΥΣ 3'!$AX$58,IF(MAX([1]Βοηθητικό!$E$58:$J$58)=MAX([1]Βοηθητικό!$E$1:$J$1)-4,'[1]ΣΤΟΙΧΕΙΑ ΕΤΟΥΣ 2'!$AX$58,IF(MAX([1]Βοηθητικό!$E$58:$J$58)=MAX([1]Βοηθητικό!$E$1:$J$1)-5,'[1]ΣΤΟΙΧΕΙΑ ΕΤΟΥΣ 1'!$AX$58,""))))))</f>
        <v>143676</v>
      </c>
    </row>
    <row r="4479" spans="1:4" x14ac:dyDescent="0.25">
      <c r="A4479" s="1" t="s">
        <v>50</v>
      </c>
      <c r="B4479" s="6">
        <f>IF(MAX([1]Βοηθητικό!$E$58:$J$58)-2=MAX([1]Βοηθητικό!$E$1:$J$1)-2,'[1]ΣΤΟΙΧΕΙΑ ΕΤΟΥΣ 4'!$AY$58,IF(MAX([1]Βοηθητικό!$E$58:$J$58)-2=MAX([1]Βοηθητικό!$E$1:$J$1)-3,'[1]ΣΤΟΙΧΕΙΑ ΕΤΟΥΣ 3'!$AY$58,IF(MAX([1]Βοηθητικό!$E$58:$J$58)-2=MAX([1]Βοηθητικό!$E$1:$J$1)-4,'[1]ΣΤΟΙΧΕΙΑ ΕΤΟΥΣ 2'!$AY$58,IF(MAX([1]Βοηθητικό!$E$58:$J$58)-2=MAX([1]Βοηθητικό!$E$1:$J$1)-5,'[1]ΣΤΟΙΧΕΙΑ ΕΤΟΥΣ 1'!$AY$58,""))))</f>
        <v>0</v>
      </c>
      <c r="C4479" s="6">
        <f>IF(MAX([1]Βοηθητικό!$E$58:$J$58)-1=MAX([1]Βοηθητικό!$E$1:$J$1)-1,'[1]ΣΤΟΙΧΕΙΑ ΕΤΟΥΣ 5'!$AY$58,IF(MAX([1]Βοηθητικό!$E$58:$J$58)-1=MAX([1]Βοηθητικό!$E$1:$J$1)-2,'[1]ΣΤΟΙΧΕΙΑ ΕΤΟΥΣ 4'!$AY$58,IF(MAX([1]Βοηθητικό!$E$58:$J$58)-1=MAX([1]Βοηθητικό!$E$1:$J$1)-3,'[1]ΣΤΟΙΧΕΙΑ ΕΤΟΥΣ 3'!$AY$58,IF(MAX([1]Βοηθητικό!$E$58:$J$58)-1=MAX([1]Βοηθητικό!$E$1:$J$1)-4,'[1]ΣΤΟΙΧΕΙΑ ΕΤΟΥΣ 2'!$AY$58,IF(MAX([1]Βοηθητικό!$E$58:$J$58)-1=MAX([1]Βοηθητικό!$E$1:$J$1)-5,'[1]ΣΤΟΙΧΕΙΑ ΕΤΟΥΣ 1'!$AY$58,"")))))</f>
        <v>131277</v>
      </c>
      <c r="D4479" s="7">
        <f>IF(MAX([1]Βοηθητικό!$E$58:$J$58)=MAX([1]Βοηθητικό!$E$1:$J$1),'[1]ΣΤΟΙΧΕΙΑ ΕΤΟΥΣ 6'!$AY$58,IF(MAX([1]Βοηθητικό!$E$58:$J$58)=MAX([1]Βοηθητικό!$E$1:$J$1)-1,'[1]ΣΤΟΙΧΕΙΑ ΕΤΟΥΣ 5'!$AY$58,IF(MAX([1]Βοηθητικό!$E$58:$J$58)=MAX([1]Βοηθητικό!$E$1:$J$1)-2,'[1]ΣΤΟΙΧΕΙΑ ΕΤΟΥΣ 4'!$AY$58,IF(MAX([1]Βοηθητικό!$E$58:$J$58)=MAX([1]Βοηθητικό!$E$1:$J$1)-3,'[1]ΣΤΟΙΧΕΙΑ ΕΤΟΥΣ 3'!$AY$58,IF(MAX([1]Βοηθητικό!$E$58:$J$58)=MAX([1]Βοηθητικό!$E$1:$J$1)-4,'[1]ΣΤΟΙΧΕΙΑ ΕΤΟΥΣ 2'!$AY$58,IF(MAX([1]Βοηθητικό!$E$58:$J$58)=MAX([1]Βοηθητικό!$E$1:$J$1)-5,'[1]ΣΤΟΙΧΕΙΑ ΕΤΟΥΣ 1'!$AY$58,""))))))</f>
        <v>143676</v>
      </c>
    </row>
    <row r="4480" spans="1:4" x14ac:dyDescent="0.25">
      <c r="A4480" s="1" t="s">
        <v>51</v>
      </c>
      <c r="B4480" s="6">
        <f>IF(MAX([1]Βοηθητικό!$E$58:$J$58)-2=MAX([1]Βοηθητικό!$E$1:$J$1)-2,'[1]ΣΤΟΙΧΕΙΑ ΕΤΟΥΣ 4'!$AZ$58,IF(MAX([1]Βοηθητικό!$E$58:$J$58)-2=MAX([1]Βοηθητικό!$E$1:$J$1)-3,'[1]ΣΤΟΙΧΕΙΑ ΕΤΟΥΣ 3'!$AZ$58,IF(MAX([1]Βοηθητικό!$E$58:$J$58)-2=MAX([1]Βοηθητικό!$E$1:$J$1)-4,'[1]ΣΤΟΙΧΕΙΑ ΕΤΟΥΣ 2'!$AZ$58,IF(MAX([1]Βοηθητικό!$E$58:$J$58)-2=MAX([1]Βοηθητικό!$E$1:$J$1)-5,'[1]ΣΤΟΙΧΕΙΑ ΕΤΟΥΣ 1'!$AZ$58,""))))</f>
        <v>113329</v>
      </c>
      <c r="C4480" s="6">
        <f>IF(MAX([1]Βοηθητικό!$E$58:$J$58)-1=MAX([1]Βοηθητικό!$E$1:$J$1)-1,'[1]ΣΤΟΙΧΕΙΑ ΕΤΟΥΣ 5'!$AZ$58,IF(MAX([1]Βοηθητικό!$E$58:$J$58)-1=MAX([1]Βοηθητικό!$E$1:$J$1)-2,'[1]ΣΤΟΙΧΕΙΑ ΕΤΟΥΣ 4'!$AZ$58,IF(MAX([1]Βοηθητικό!$E$58:$J$58)-1=MAX([1]Βοηθητικό!$E$1:$J$1)-3,'[1]ΣΤΟΙΧΕΙΑ ΕΤΟΥΣ 3'!$AZ$58,IF(MAX([1]Βοηθητικό!$E$58:$J$58)-1=MAX([1]Βοηθητικό!$E$1:$J$1)-4,'[1]ΣΤΟΙΧΕΙΑ ΕΤΟΥΣ 2'!$AZ$58,IF(MAX([1]Βοηθητικό!$E$58:$J$58)-1=MAX([1]Βοηθητικό!$E$1:$J$1)-5,'[1]ΣΤΟΙΧΕΙΑ ΕΤΟΥΣ 1'!$AZ$58,"")))))</f>
        <v>63785</v>
      </c>
      <c r="D4480" s="7">
        <f>IF(MAX([1]Βοηθητικό!$E$58:$J$58)=MAX([1]Βοηθητικό!$E$1:$J$1),'[1]ΣΤΟΙΧΕΙΑ ΕΤΟΥΣ 6'!$AZ$58,IF(MAX([1]Βοηθητικό!$E$58:$J$58)=MAX([1]Βοηθητικό!$E$1:$J$1)-1,'[1]ΣΤΟΙΧΕΙΑ ΕΤΟΥΣ 5'!$AZ$58,IF(MAX([1]Βοηθητικό!$E$58:$J$58)=MAX([1]Βοηθητικό!$E$1:$J$1)-2,'[1]ΣΤΟΙΧΕΙΑ ΕΤΟΥΣ 4'!$AZ$58,IF(MAX([1]Βοηθητικό!$E$58:$J$58)=MAX([1]Βοηθητικό!$E$1:$J$1)-3,'[1]ΣΤΟΙΧΕΙΑ ΕΤΟΥΣ 3'!$AZ$58,IF(MAX([1]Βοηθητικό!$E$58:$J$58)=MAX([1]Βοηθητικό!$E$1:$J$1)-4,'[1]ΣΤΟΙΧΕΙΑ ΕΤΟΥΣ 2'!$AZ$58,IF(MAX([1]Βοηθητικό!$E$58:$J$58)=MAX([1]Βοηθητικό!$E$1:$J$1)-5,'[1]ΣΤΟΙΧΕΙΑ ΕΤΟΥΣ 1'!$AZ$58,""))))))</f>
        <v>41708</v>
      </c>
    </row>
    <row r="4481" spans="1:4" x14ac:dyDescent="0.25">
      <c r="A4481" s="1" t="s">
        <v>191</v>
      </c>
      <c r="B4481" s="6">
        <f>IF(MAX([1]Βοηθητικό!E58:J58)-2=MAX([1]Βοηθητικό!$E$1:$J$1)-2,'[1]ΣΤΟΙΧΕΙΑ ΕΤΟΥΣ 4'!BQ58,IF(MAX([1]Βοηθητικό!E58:J58)-2=MAX([1]Βοηθητικό!$E$1:$J$1)-3,'[1]ΣΤΟΙΧΕΙΑ ΕΤΟΥΣ 3'!BQ58,IF(MAX([1]Βοηθητικό!E58:J58)-2=MAX([1]Βοηθητικό!$E$1:$J$1)-4,'[1]ΣΤΟΙΧΕΙΑ ΕΤΟΥΣ 2'!BQ58,IF(MAX([1]Βοηθητικό!E58:J58)-2=MAX([1]Βοηθητικό!$E$1:$J$1)-5,'[1]ΣΤΟΙΧΕΙΑ ΕΤΟΥΣ 1'!BQ58,""))))</f>
        <v>113651</v>
      </c>
      <c r="C4481" s="6">
        <f>IF(MAX([1]Βοηθητικό!E58:J58)-1=MAX([1]Βοηθητικό!$E$1:$J$1)-1,'[1]ΣΤΟΙΧΕΙΑ ΕΤΟΥΣ 5'!BQ58,IF(MAX([1]Βοηθητικό!E58:J58)-1=MAX([1]Βοηθητικό!$E$1:$J$1)-2,'[1]ΣΤΟΙΧΕΙΑ ΕΤΟΥΣ 4'!BQ58,IF(MAX([1]Βοηθητικό!E58:J58)-1=MAX([1]Βοηθητικό!$E$1:$J$1)-3,'[1]ΣΤΟΙΧΕΙΑ ΕΤΟΥΣ 3'!BQ58,IF(MAX([1]Βοηθητικό!E58:J58)-1=MAX([1]Βοηθητικό!$E$1:$J$1)-4,'[1]ΣΤΟΙΧΕΙΑ ΕΤΟΥΣ 2'!BQ58,IF(MAX([1]Βοηθητικό!E58:J58)-1=MAX([1]Βοηθητικό!$E$1:$J$1)-5,'[1]ΣΤΟΙΧΕΙΑ ΕΤΟΥΣ 1'!BQ58,"")))))</f>
        <v>195285</v>
      </c>
      <c r="D4481" s="7">
        <f>IF(MAX([1]Βοηθητικό!E58:J58)=MAX([1]Βοηθητικό!$E$1:$J$1),'[1]ΣΤΟΙΧΕΙΑ ΕΤΟΥΣ 6'!BQ58,IF(MAX([1]Βοηθητικό!E58:J58)=MAX([1]Βοηθητικό!$E$1:$J$1)-1,'[1]ΣΤΟΙΧΕΙΑ ΕΤΟΥΣ 5'!BQ58,IF(MAX([1]Βοηθητικό!E58:J58)=MAX([1]Βοηθητικό!$E$1:$J$1)-2,'[1]ΣΤΟΙΧΕΙΑ ΕΤΟΥΣ 4'!BQ58,IF(MAX([1]Βοηθητικό!E58:J58)=MAX([1]Βοηθητικό!$E$1:$J$1)-3,'[1]ΣΤΟΙΧΕΙΑ ΕΤΟΥΣ 3'!BQ58,IF(MAX([1]Βοηθητικό!E58:J58)=MAX([1]Βοηθητικό!$E$1:$J$1)-4,'[1]ΣΤΟΙΧΕΙΑ ΕΤΟΥΣ 2'!BQ58,IF(MAX([1]Βοηθητικό!E58:J58)=MAX([1]Βοηθητικό!$E$1:$J$1)-5,'[1]ΣΤΟΙΧΕΙΑ ΕΤΟΥΣ 1'!BQ58,""))))))</f>
        <v>185608</v>
      </c>
    </row>
    <row r="4482" spans="1:4" x14ac:dyDescent="0.25">
      <c r="A4482" s="1" t="s">
        <v>55</v>
      </c>
      <c r="B4482" s="6">
        <f>IF(MAX([1]Βοηθητικό!$E$58:$J$58)-2=MAX([1]Βοηθητικό!$E$1:$J$1)-2,'[1]ΣΤΟΙΧΕΙΑ ΕΤΟΥΣ 4'!$BD$58,IF(MAX([1]Βοηθητικό!$E$58:$J$58)-2=MAX([1]Βοηθητικό!$E$1:$J$1)-3,'[1]ΣΤΟΙΧΕΙΑ ΕΤΟΥΣ 3'!$BD$58,IF(MAX([1]Βοηθητικό!$E$58:$J$58)-2=MAX([1]Βοηθητικό!$E$1:$J$1)-4,'[1]ΣΤΟΙΧΕΙΑ ΕΤΟΥΣ 2'!$BD$58,IF(MAX([1]Βοηθητικό!$E$58:$J$58)-2=MAX([1]Βοηθητικό!$E$1:$J$1)-5,'[1]ΣΤΟΙΧΕΙΑ ΕΤΟΥΣ 1'!$BD$58,""))))</f>
        <v>0</v>
      </c>
      <c r="C4482" s="6">
        <f>IF(MAX([1]Βοηθητικό!$E$58:$J$58)-1=MAX([1]Βοηθητικό!$E$1:$J$1)-1,'[1]ΣΤΟΙΧΕΙΑ ΕΤΟΥΣ 5'!$BD$58,IF(MAX([1]Βοηθητικό!$E$58:$J$58)-1=MAX([1]Βοηθητικό!$E$1:$J$1)-2,'[1]ΣΤΟΙΧΕΙΑ ΕΤΟΥΣ 4'!$BD$58,IF(MAX([1]Βοηθητικό!$E$58:$J$58)-1=MAX([1]Βοηθητικό!$E$1:$J$1)-3,'[1]ΣΤΟΙΧΕΙΑ ΕΤΟΥΣ 3'!$BD$58,IF(MAX([1]Βοηθητικό!$E$58:$J$58)-1=MAX([1]Βοηθητικό!$E$1:$J$1)-4,'[1]ΣΤΟΙΧΕΙΑ ΕΤΟΥΣ 2'!$BD$58,IF(MAX([1]Βοηθητικό!$E$58:$J$58)-1=MAX([1]Βοηθητικό!$E$1:$J$1)-5,'[1]ΣΤΟΙΧΕΙΑ ΕΤΟΥΣ 1'!$BD$58,"")))))</f>
        <v>0</v>
      </c>
      <c r="D4482" s="7">
        <f>IF(MAX([1]Βοηθητικό!$E$58:$J$58)=MAX([1]Βοηθητικό!$E$1:$J$1),'[1]ΣΤΟΙΧΕΙΑ ΕΤΟΥΣ 6'!$BD$58,IF(MAX([1]Βοηθητικό!$E$58:$J$58)=MAX([1]Βοηθητικό!$E$1:$J$1)-1,'[1]ΣΤΟΙΧΕΙΑ ΕΤΟΥΣ 5'!$BD$58,IF(MAX([1]Βοηθητικό!$E$58:$J$58)=MAX([1]Βοηθητικό!$E$1:$J$1)-2,'[1]ΣΤΟΙΧΕΙΑ ΕΤΟΥΣ 4'!$BD$58,IF(MAX([1]Βοηθητικό!$E$58:$J$58)=MAX([1]Βοηθητικό!$E$1:$J$1)-3,'[1]ΣΤΟΙΧΕΙΑ ΕΤΟΥΣ 3'!$BD$58,IF(MAX([1]Βοηθητικό!$E$58:$J$58)=MAX([1]Βοηθητικό!$E$1:$J$1)-4,'[1]ΣΤΟΙΧΕΙΑ ΕΤΟΥΣ 2'!$BD$58,IF(MAX([1]Βοηθητικό!$E$58:$J$58)=MAX([1]Βοηθητικό!$E$1:$J$1)-5,'[1]ΣΤΟΙΧΕΙΑ ΕΤΟΥΣ 1'!$BD$58,""))))))</f>
        <v>0</v>
      </c>
    </row>
    <row r="4483" spans="1:4" x14ac:dyDescent="0.25">
      <c r="A4483" s="1" t="s">
        <v>64</v>
      </c>
      <c r="B4483" s="6">
        <f>IF(MAX([1]Βοηθητικό!$E$58:$J$58)-2=MAX([1]Βοηθητικό!$E$1:$J$1)-2,'[1]ΣΤΟΙΧΕΙΑ ΕΤΟΥΣ 4'!$BM$58,IF(MAX([1]Βοηθητικό!$E$58:$J$58)-2=MAX([1]Βοηθητικό!$E$1:$J$1)-3,'[1]ΣΤΟΙΧΕΙΑ ΕΤΟΥΣ 3'!$BM$58,IF(MAX([1]Βοηθητικό!$E$58:$J$58)-2=MAX([1]Βοηθητικό!$E$1:$J$1)-4,'[1]ΣΤΟΙΧΕΙΑ ΕΤΟΥΣ 2'!$BM$58,IF(MAX([1]Βοηθητικό!$E$58:$J$58)-2=MAX([1]Βοηθητικό!$E$1:$J$1)-5,'[1]ΣΤΟΙΧΕΙΑ ΕΤΟΥΣ 1'!$BM$58,""))))</f>
        <v>0</v>
      </c>
      <c r="C4483" s="6">
        <f>IF(MAX([1]Βοηθητικό!$E$58:$J$58)-1=MAX([1]Βοηθητικό!$E$1:$J$1)-1,'[1]ΣΤΟΙΧΕΙΑ ΕΤΟΥΣ 5'!$BM$58,IF(MAX([1]Βοηθητικό!$E$58:$J$58)-1=MAX([1]Βοηθητικό!$E$1:$J$1)-2,'[1]ΣΤΟΙΧΕΙΑ ΕΤΟΥΣ 4'!$BM$58,IF(MAX([1]Βοηθητικό!$E$58:$J$58)-1=MAX([1]Βοηθητικό!$E$1:$J$1)-3,'[1]ΣΤΟΙΧΕΙΑ ΕΤΟΥΣ 3'!$BM$58,IF(MAX([1]Βοηθητικό!$E$58:$J$58)-1=MAX([1]Βοηθητικό!$E$1:$J$1)-4,'[1]ΣΤΟΙΧΕΙΑ ΕΤΟΥΣ 2'!$BM$58,IF(MAX([1]Βοηθητικό!$E$58:$J$58)-1=MAX([1]Βοηθητικό!$E$1:$J$1)-5,'[1]ΣΤΟΙΧΕΙΑ ΕΤΟΥΣ 1'!$BM$58,"")))))</f>
        <v>-3774</v>
      </c>
      <c r="D4483" s="7">
        <f>IF(MAX([1]Βοηθητικό!$E$58:$J$58)=MAX([1]Βοηθητικό!$E$1:$J$1),'[1]ΣΤΟΙΧΕΙΑ ΕΤΟΥΣ 6'!$BM$58,IF(MAX([1]Βοηθητικό!$E$58:$J$58)=MAX([1]Βοηθητικό!$E$1:$J$1)-1,'[1]ΣΤΟΙΧΕΙΑ ΕΤΟΥΣ 5'!$BM$58,IF(MAX([1]Βοηθητικό!$E$58:$J$58)=MAX([1]Βοηθητικό!$E$1:$J$1)-2,'[1]ΣΤΟΙΧΕΙΑ ΕΤΟΥΣ 4'!$BM$58,IF(MAX([1]Βοηθητικό!$E$58:$J$58)=MAX([1]Βοηθητικό!$E$1:$J$1)-3,'[1]ΣΤΟΙΧΕΙΑ ΕΤΟΥΣ 3'!$BM$58,IF(MAX([1]Βοηθητικό!$E$58:$J$58)=MAX([1]Βοηθητικό!$E$1:$J$1)-4,'[1]ΣΤΟΙΧΕΙΑ ΕΤΟΥΣ 2'!$BM$58,IF(MAX([1]Βοηθητικό!$E$58:$J$58)=MAX([1]Βοηθητικό!$E$1:$J$1)-5,'[1]ΣΤΟΙΧΕΙΑ ΕΤΟΥΣ 1'!$BM$58,""))))))</f>
        <v>-11103</v>
      </c>
    </row>
    <row r="4484" spans="1:4" x14ac:dyDescent="0.25">
      <c r="A4484" s="1"/>
      <c r="B4484" s="9"/>
      <c r="C4484" s="9"/>
      <c r="D4484" s="9"/>
    </row>
    <row r="4485" spans="1:4" x14ac:dyDescent="0.25">
      <c r="A4485" s="1" t="s">
        <v>176</v>
      </c>
      <c r="B4485" s="1"/>
      <c r="C4485" s="1"/>
      <c r="D4485" s="2" t="s">
        <v>192</v>
      </c>
    </row>
    <row r="4486" spans="1:4" x14ac:dyDescent="0.25">
      <c r="A4486" s="3" t="str">
        <f>"ΚΩΔΙΚΟΣ ICAP" &amp; ": " &amp; '[1]ΣΤΟΙΧΕΙΑ ΕΤΟΥΣ 3'!A$58</f>
        <v>ΚΩΔΙΚΟΣ ICAP: 248735</v>
      </c>
      <c r="B4486" s="1"/>
      <c r="C4486" s="1"/>
      <c r="D4486" s="1"/>
    </row>
    <row r="4487" spans="1:4" x14ac:dyDescent="0.25">
      <c r="A4487" s="3" t="str">
        <f>'[1]ΣΤΟΙΧΕΙΑ ΕΤΟΥΣ 3'!B$58</f>
        <v>ΤΖΙΚΑΣ Α.Β.Ε.Ε.</v>
      </c>
      <c r="B4487" s="1"/>
      <c r="C4487" s="1"/>
      <c r="D4487" s="1"/>
    </row>
    <row r="4488" spans="1:4" x14ac:dyDescent="0.25">
      <c r="A4488" s="3" t="s">
        <v>193</v>
      </c>
      <c r="B4488" s="4" t="str">
        <f>RIGHT(B4467,4)</f>
        <v>2018</v>
      </c>
      <c r="C4488" s="4" t="str">
        <f>RIGHT(C4467,4)</f>
        <v>2019</v>
      </c>
      <c r="D4488" s="4" t="str">
        <f>RIGHT(D4467,4)</f>
        <v>2020</v>
      </c>
    </row>
    <row r="4489" spans="1:4" x14ac:dyDescent="0.25">
      <c r="A4489" s="1" t="s">
        <v>194</v>
      </c>
      <c r="B4489" s="10">
        <f>IF(B4453&lt;=0,"-",IF(OR(B4480/B4453*100&lt;-500,B4480/B4453*100&gt;500),"-",B4480/B4453*100))</f>
        <v>4.5306844340252486</v>
      </c>
      <c r="C4489" s="10">
        <f>IF(C4453&lt;=0,"-",IF(OR(C4480/C4453*100&lt;-500,C4480/C4453*100&gt;500),"-",C4480/C4453*100))</f>
        <v>2.4902620738766688</v>
      </c>
      <c r="D4489" s="10">
        <f>IF(D4453&lt;=0,"-",IF(OR(D4480/D4453*100&lt;-500,D4480/D4453*100&gt;500),"-",D4480/D4453*100))</f>
        <v>1.6620388228805696</v>
      </c>
    </row>
    <row r="4490" spans="1:4" x14ac:dyDescent="0.25">
      <c r="A4490" s="1" t="s">
        <v>195</v>
      </c>
      <c r="B4490" s="10">
        <f>IF(B4465=0,"-",IF(OR(B4480/B4465*100&lt;-500,B4480/B4465*100&gt;500),"-",B4480/B4465*100))</f>
        <v>4.0079813749057056</v>
      </c>
      <c r="C4490" s="10">
        <f>IF(C4465=0,"-",IF(OR(C4480/C4465*100&lt;-500,C4480/C4465*100&gt;500),"-",C4480/C4465*100))</f>
        <v>2.2565932429210154</v>
      </c>
      <c r="D4490" s="10">
        <f>IF(D4465=0,"-",IF(OR(D4480/D4465*100&lt;-500,D4480/D4465*100&gt;500),"-",D4480/D4465*100))</f>
        <v>1.4854926900709764</v>
      </c>
    </row>
    <row r="4491" spans="1:4" x14ac:dyDescent="0.25">
      <c r="A4491" s="1" t="s">
        <v>196</v>
      </c>
      <c r="B4491" s="10">
        <f>IF(B4468=0,"-",IF(OR(B4470/B4468*100&lt;-500,B4470/B4468*100&gt;99),"-",B4470/B4468*100))</f>
        <v>32.147604906038232</v>
      </c>
      <c r="C4491" s="10">
        <f>IF(C4468=0,"-",IF(OR(C4470/C4468*100&lt;-500,C4470/C4468*100&gt;99),"-",C4470/C4468*100))</f>
        <v>29.891271273067847</v>
      </c>
      <c r="D4491" s="10">
        <f>IF(D4468=0,"-",IF(OR(D4470/D4468*100&lt;-500,D4470/D4468*100&gt;99),"-",D4470/D4468*100))</f>
        <v>33.395668110328025</v>
      </c>
    </row>
    <row r="4492" spans="1:4" x14ac:dyDescent="0.25">
      <c r="A4492" s="1" t="s">
        <v>197</v>
      </c>
      <c r="B4492" s="10">
        <f>IF(B4468=0,"-",IF(OR(B4474/B4468*100&lt;-500,B4474/B4468*100&gt;500),"-",B4474/B4468*100))</f>
        <v>12.909733589867143</v>
      </c>
      <c r="C4492" s="10">
        <f>IF(C4468=0,"-",IF(OR(C4474/C4468*100&lt;-500,C4474/C4468*100&gt;500),"-",C4474/C4468*100))</f>
        <v>6.5793206027579823</v>
      </c>
      <c r="D4492" s="10">
        <f>IF(D4468=0,"-",IF(OR(D4474/D4468*100&lt;-500,D4474/D4468*100&gt;500),"-",D4474/D4468*100))</f>
        <v>4.7212933636102257</v>
      </c>
    </row>
    <row r="4493" spans="1:4" x14ac:dyDescent="0.25">
      <c r="A4493" s="1" t="s">
        <v>198</v>
      </c>
      <c r="B4493" s="10">
        <f>IF(B4468=0,"-",IF(OR(B4480/B4468*100&lt;-500,B4480/B4468*100&gt;500),"-",B4480/B4468*100))</f>
        <v>12.909733589867143</v>
      </c>
      <c r="C4493" s="10">
        <f>IF(C4468=0,"-",IF(OR(C4480/C4468*100&lt;-500,C4480/C4468*100&gt;500),"-",C4480/C4468*100))</f>
        <v>6.5793206027579823</v>
      </c>
      <c r="D4493" s="10">
        <f>IF(D4468=0,"-",IF(OR(D4480/D4468*100&lt;-500,D4480/D4468*100&gt;500),"-",D4480/D4468*100))</f>
        <v>4.7212933636102257</v>
      </c>
    </row>
    <row r="4494" spans="1:4" x14ac:dyDescent="0.25">
      <c r="A4494" s="1" t="s">
        <v>199</v>
      </c>
      <c r="B4494" s="10">
        <f>IF(B4468=0,"-",IF(OR(B4481/B4468*100&lt;-500,B4481/B4468*100&gt;500),"-",B4481/B4468*100))</f>
        <v>12.946413823663763</v>
      </c>
      <c r="C4494" s="10">
        <f t="shared" ref="C4494:D4494" si="52">IF(C4468=0,"-",IF(OR(C4481/C4468*100&lt;-500,C4481/C4468*100&gt;500),"-",C4481/C4468*100))</f>
        <v>20.14333501465223</v>
      </c>
      <c r="D4494" s="10">
        <f t="shared" si="52"/>
        <v>21.01059313879751</v>
      </c>
    </row>
    <row r="4495" spans="1:4" x14ac:dyDescent="0.25">
      <c r="A4495" s="1" t="s">
        <v>200</v>
      </c>
      <c r="B4495" s="10">
        <f>IF(B4453&lt;=0,"-",IF(OR((B4457+B4460)/B4453&lt;=0,(B4457+B4460)/B4453&gt;100),"-",(B4457+B4460)/B4453))</f>
        <v>0.13041594072998514</v>
      </c>
      <c r="C4495" s="10">
        <f>IF(C4453&lt;=0,"-",IF(OR((C4457+C4460)/C4453&lt;=0,(C4457+C4460)/C4453&gt;100),"-",(C4457+C4460)/C4453))</f>
        <v>0.10354898946933622</v>
      </c>
      <c r="D4495" s="10">
        <f>IF(D4453&lt;=0,"-",IF(OR((D4457+D4460)/D4453&lt;=0,(D4457+D4460)/D4453&gt;100),"-",(D4457+D4460)/D4453))</f>
        <v>0.11884725246348998</v>
      </c>
    </row>
    <row r="4496" spans="1:4" x14ac:dyDescent="0.25">
      <c r="A4496" s="1" t="s">
        <v>201</v>
      </c>
      <c r="B4496" s="10">
        <f>IF(B4472=0,"-",IF((B4472+B4480)&lt;=0,"-",IF(OR((B4472+B4480)/B4472&lt;=0,(B4472+B4480)/B4472&gt;1000),"-",(B4472+B4480)/B4472)))</f>
        <v>331.40524781341105</v>
      </c>
      <c r="C4496" s="10">
        <f>IF(C4472=0,"-",IF((C4472+C4480)&lt;=0,"-",IF(OR((C4472+C4480)/C4472&lt;=0,(C4472+C4480)/C4472&gt;1000),"-",(C4472+C4480)/C4472)))</f>
        <v>218.6962457337884</v>
      </c>
      <c r="D4496" s="10">
        <f>IF(D4472=0,"-",IF((D4472+D4480)&lt;=0,"-",IF(OR((D4472+D4480)/D4472&lt;=0,(D4472+D4480)/D4472&gt;1000),"-",(D4472+D4480)/D4472)))</f>
        <v>165.20472440944883</v>
      </c>
    </row>
    <row r="4497" spans="1:4" x14ac:dyDescent="0.25">
      <c r="A4497" s="1" t="s">
        <v>202</v>
      </c>
      <c r="B4497" s="10" t="str">
        <f>IF(B4453&lt;=0,"-",IF(B4461=0,"-",IF(OR(B4461/B4453*100&lt;0,B4461/B4453*100&gt;1000),"-",B4461/B4453*100)))</f>
        <v>-</v>
      </c>
      <c r="C4497" s="10" t="str">
        <f>IF(C4453&lt;=0,"-",IF(C4461=0,"-",IF(OR(C4461/C4453*100&lt;0,C4461/C4453*100&gt;1000),"-",C4461/C4453*100)))</f>
        <v>-</v>
      </c>
      <c r="D4497" s="10">
        <f>IF(D4453&lt;=0,"-",IF(D4461=0,"-",IF(OR(D4461/D4453*100&lt;0,D4461/D4453*100&gt;1000),"-",D4461/D4453*100)))</f>
        <v>0.10910766033008057</v>
      </c>
    </row>
    <row r="4498" spans="1:4" x14ac:dyDescent="0.25">
      <c r="A4498" s="1" t="s">
        <v>81</v>
      </c>
      <c r="B4498" s="10">
        <f>IF(B4460=0,"-",IF(OR((B4441+B4445+B4449)/B4460&lt;0,(B4441+B4445+B4449)/B4460&gt;50),"-",(B4441+B4445+B4449)/B4460))</f>
        <v>6.2097548710262682</v>
      </c>
      <c r="C4498" s="10">
        <f>IF(C4460=0,"-",IF(OR((C4441+C4445+C4449)/C4460&lt;0,(C4441+C4445+C4449)/C4460&gt;50),"-",(C4441+C4445+C4449)/C4460))</f>
        <v>10.082573761758461</v>
      </c>
      <c r="D4498" s="10">
        <f>IF(D4460=0,"-",IF(OR((D4441+D4445+D4449)/D4460&lt;0,(D4441+D4445+D4449)/D4460&gt;50),"-",(D4441+D4445+D4449)/D4460))</f>
        <v>13.084927632673432</v>
      </c>
    </row>
    <row r="4499" spans="1:4" x14ac:dyDescent="0.25">
      <c r="A4499" s="1" t="s">
        <v>203</v>
      </c>
      <c r="B4499" s="10">
        <f>IF(B4460=0,"-",IF(OR((B4445+B4449)/B4460&lt;0,(B4445+B4449)/B4460&gt;30),"-",(B4445+B4449)/B4460))</f>
        <v>4.969664549972391</v>
      </c>
      <c r="C4499" s="10">
        <f>IF(C4460=0,"-",IF(OR((C4445+C4449)/C4460&lt;0,(C4445+C4449)/C4460&gt;30),"-",(C4445+C4449)/C4460))</f>
        <v>8.3746433236760094</v>
      </c>
      <c r="D4499" s="10">
        <f>IF(D4460=0,"-",IF(OR((D4445+D4449)/D4460&lt;0,(D4445+D4449)/D4460&gt;30),"-",(D4445+D4449)/D4460))</f>
        <v>11.168080740863971</v>
      </c>
    </row>
    <row r="4500" spans="1:4" x14ac:dyDescent="0.25">
      <c r="A4500" s="1" t="s">
        <v>204</v>
      </c>
      <c r="B4500" s="10">
        <f>IF(B4460=0,"-",IF(OR((B4447+B4449)/B4460&lt;0,(B4447+B4449)/B4460&gt;15),"-",(B4447+B4449)/B4460))</f>
        <v>3.8352873313875522</v>
      </c>
      <c r="C4500" s="10">
        <f>IF(C4460=0,"-",IF(OR((C4447+C4449)/C4460&lt;0,(C4447+C4449)/C4460&gt;15),"-",(C4447+C4449)/C4460))</f>
        <v>6.9174919177692313</v>
      </c>
      <c r="D4500" s="10">
        <f>IF(D4460=0,"-",IF(OR((D4447+D4449)/D4460&lt;0,(D4447+D4449)/D4460&gt;15),"-",(D4447+D4449)/D4460))</f>
        <v>9.1402428880385962</v>
      </c>
    </row>
    <row r="4501" spans="1:4" x14ac:dyDescent="0.25">
      <c r="A4501" s="1" t="s">
        <v>205</v>
      </c>
      <c r="B4501" s="8">
        <f>IF((B4441+B4445+B4449)-B4460=0,"-",(B4441+B4445+B4449)-B4460)</f>
        <v>1056705</v>
      </c>
      <c r="C4501" s="8">
        <f>IF((C4441+C4445+C4449)-C4460=0,"-",(C4441+C4445+C4449)-C4460)</f>
        <v>1244576</v>
      </c>
      <c r="D4501" s="8">
        <f>IF((D4441+D4445+D4449)-D4460=0,"-",(D4441+D4445+D4449)-D4460)</f>
        <v>1307565</v>
      </c>
    </row>
    <row r="4502" spans="1:4" x14ac:dyDescent="0.25">
      <c r="A4502" s="1" t="s">
        <v>206</v>
      </c>
      <c r="B4502" s="11">
        <f>IF(B4468=0,"-",IF(OR(B4446/B4468*365&lt;=0,B4446/B4468*365&gt;720),"-",B4446/B4468*365))</f>
        <v>91.267774819816907</v>
      </c>
      <c r="C4502" s="11">
        <f>IF(C4468=0,"-",IF(OR(C4446/C4468*365&lt;=0,C4446/C4468*365&gt;720),"-",C4446/C4468*365))</f>
        <v>71.321449606334141</v>
      </c>
      <c r="D4502" s="11">
        <f>IF(D4468=0,"-",IF(OR(D4446/D4468*365&lt;=0,D4446/D4468*365&gt;720),"-",D4446/D4468*365))</f>
        <v>85.01043126458849</v>
      </c>
    </row>
    <row r="4503" spans="1:4" x14ac:dyDescent="0.25">
      <c r="A4503" s="1" t="s">
        <v>207</v>
      </c>
      <c r="B4503" s="11">
        <f>IF(B4469=0,"-",IF(OR(B4462/B4469*365&lt;=0,B4462/B4469*365&gt;720),"-",B4462/B4469*365))</f>
        <v>95.953393458530741</v>
      </c>
      <c r="C4503" s="11">
        <f>IF(C4469=0,"-",IF(OR(C4462/C4469*365&lt;=0,C4462/C4469*365&gt;720),"-",C4462/C4469*365))</f>
        <v>55.401287061122162</v>
      </c>
      <c r="D4503" s="11">
        <f>IF(D4469=0,"-",IF(OR(D4462/D4469*365&lt;=0,D4462/D4469*365&gt;720),"-",D4462/D4469*365))</f>
        <v>47.04070307945674</v>
      </c>
    </row>
    <row r="4504" spans="1:4" x14ac:dyDescent="0.25">
      <c r="A4504" s="1" t="s">
        <v>208</v>
      </c>
      <c r="B4504" s="11">
        <f>IF(B4469=0,"-",IF(OR(B4441/B4469*365&lt;=0,B4441/B4469*365&gt;720),"-",B4441/B4469*365))</f>
        <v>154.13257203103859</v>
      </c>
      <c r="C4504" s="11">
        <f>IF(C4469=0,"-",IF(OR(C4441/C4469*365&lt;=0,C4441/C4469*365&gt;720),"-",C4441/C4469*365))</f>
        <v>125.67992961476442</v>
      </c>
      <c r="D4504" s="11">
        <f>IF(D4469=0,"-",IF(OR(D4441/D4469*365&lt;=0,D4441/D4469*365&gt;720),"-",D4441/D4469*365))</f>
        <v>128.65877328202887</v>
      </c>
    </row>
    <row r="4505" spans="1:4" x14ac:dyDescent="0.25">
      <c r="A4505" s="1" t="s">
        <v>209</v>
      </c>
      <c r="B4505" s="10">
        <f>IF(OR(B4465=0,B4468=0),"-",IF(OR(B4468/B4465&lt;=0,B4468/B4465&gt;100),"-",B4468/B4465))</f>
        <v>0.31046197406053155</v>
      </c>
      <c r="C4505" s="10">
        <f>IF(OR(C4465=0,C4468=0),"-",IF(OR(C4468/C4465&lt;=0,C4468/C4465&gt;100),"-",C4468/C4465))</f>
        <v>0.34298271495921256</v>
      </c>
      <c r="D4505" s="10">
        <f>IF(OR(D4465=0,D4468=0),"-",IF(OR(D4468/D4465&lt;=0,D4468/D4465&gt;100),"-",D4468/D4465))</f>
        <v>0.31463681149757383</v>
      </c>
    </row>
    <row r="4506" spans="1:4" x14ac:dyDescent="0.25">
      <c r="A4506" s="1" t="s">
        <v>210</v>
      </c>
      <c r="B4506" s="8">
        <f>IF(OR(B4504="-",B4502="-",B4503="-"),"-",(B4504+B4502)-B4503)</f>
        <v>149.44695339232476</v>
      </c>
      <c r="C4506" s="8">
        <f>IF(OR(C4504="-",C4502="-",C4503="-"),"-",(C4504+C4502)-C4503)</f>
        <v>141.60009215997638</v>
      </c>
      <c r="D4506" s="8">
        <f>IF(OR(D4504="-",D4502="-",D4503="-"),"-",(D4504+D4502)-D4503)</f>
        <v>166.62850146716065</v>
      </c>
    </row>
    <row r="4507" spans="1:4" x14ac:dyDescent="0.25">
      <c r="A4507" s="1" t="s">
        <v>211</v>
      </c>
      <c r="B4507" s="10">
        <f>IF(B4430=0,"-",(B4430/B4450)*100)</f>
        <v>55.455348260334006</v>
      </c>
      <c r="C4507" s="10">
        <f>IF(C4430=0,"-",(C4430/C4450)*100)</f>
        <v>51.121380199433531</v>
      </c>
      <c r="D4507" s="10">
        <f>IF(D4430=0,"-",(D4430/D4450)*100)</f>
        <v>49.575487019925291</v>
      </c>
    </row>
    <row r="4508" spans="1:4" x14ac:dyDescent="0.25">
      <c r="A4508" s="1" t="s">
        <v>212</v>
      </c>
      <c r="B4508" s="10" t="str">
        <f>IF(B4461=0,"-",IF(B4461/B4468&gt;10,"-",(B4461/B4468)*100))</f>
        <v>-</v>
      </c>
      <c r="C4508" s="10" t="str">
        <f>IF(C4461=0,"-",IF(C4461/C4468&gt;10,"-",(C4461/C4468)*100))</f>
        <v>-</v>
      </c>
      <c r="D4508" s="10">
        <f>IF(D4461=0,"-",IF(D4461/D4468&gt;10,"-",(D4461/D4468)*100))</f>
        <v>0.30993817084407776</v>
      </c>
    </row>
    <row r="4509" spans="1:4" x14ac:dyDescent="0.25">
      <c r="A4509" s="1"/>
      <c r="B4509" s="1"/>
      <c r="C4509" s="1"/>
      <c r="D4509" s="1"/>
    </row>
    <row r="4510" spans="1:4" x14ac:dyDescent="0.25">
      <c r="A4510" s="1" t="s">
        <v>176</v>
      </c>
      <c r="B4510" s="1"/>
      <c r="C4510" s="1"/>
      <c r="D4510" s="2" t="s">
        <v>177</v>
      </c>
    </row>
    <row r="4511" spans="1:4" x14ac:dyDescent="0.25">
      <c r="A4511" s="3" t="str">
        <f>"ΚΩΔΙΚΟΣ ICAP" &amp; ": " &amp; '[1]ΣΤΟΙΧΕΙΑ ΕΤΟΥΣ 3'!A$59</f>
        <v>ΚΩΔΙΚΟΣ ICAP: 243470</v>
      </c>
      <c r="B4511" s="1"/>
      <c r="C4511" s="1"/>
      <c r="D4511" s="2"/>
    </row>
    <row r="4512" spans="1:4" x14ac:dyDescent="0.25">
      <c r="A4512" s="3" t="str">
        <f>'[1]ΣΤΟΙΧΕΙΑ ΕΤΟΥΣ 3'!B$59</f>
        <v>ΤΗΝΙΑΚΟΣ Α.Ε.</v>
      </c>
      <c r="B4512" s="1"/>
      <c r="C4512" s="1"/>
      <c r="D4512" s="1"/>
    </row>
    <row r="4513" spans="1:4" x14ac:dyDescent="0.25">
      <c r="A4513" s="1" t="s">
        <v>178</v>
      </c>
      <c r="B4513" s="2" t="s">
        <v>179</v>
      </c>
      <c r="C4513" s="2" t="s">
        <v>179</v>
      </c>
      <c r="D4513" s="2" t="s">
        <v>179</v>
      </c>
    </row>
    <row r="4514" spans="1:4" x14ac:dyDescent="0.25">
      <c r="A4514" s="3" t="s">
        <v>180</v>
      </c>
      <c r="B4514" s="4" t="str">
        <f>IF(MAX([1]Βοηθητικό!$E$59:$J$59)-2=MAX([1]Βοηθητικό!$E$1:$J$1)-2,RIGHT('[1]ΣΤΟΙΧΕΙΑ ΕΤΟΥΣ 4'!$F$59,10),IF(MAX([1]Βοηθητικό!$E$59:$J$59)-2=MAX([1]Βοηθητικό!$E$1:$J$1)-3,RIGHT('[1]ΣΤΟΙΧΕΙΑ ΕΤΟΥΣ 3'!$F$59,10),IF(MAX([1]Βοηθητικό!$E$59:$J$59)-2=MAX([1]Βοηθητικό!$E$1:$J$1)-4,RIGHT('[1]ΣΤΟΙΧΕΙΑ ΕΤΟΥΣ 2'!$F$59,10),IF(MAX([1]Βοηθητικό!$E$59:$J$59)-2=MAX([1]Βοηθητικό!$E$1:$J$1)-5,RIGHT('[1]ΣΤΟΙΧΕΙΑ ΕΤΟΥΣ 1'!$F$59,10),""))))</f>
        <v>31/12/2017</v>
      </c>
      <c r="C4514" s="17" t="str">
        <f>IF(MAX([1]Βοηθητικό!$E$59:$J$59)-1=MAX([1]Βοηθητικό!$E$1:$J$1)-1,RIGHT('[1]ΣΤΟΙΧΕΙΑ ΕΤΟΥΣ 5'!$F$59,10),IF(MAX([1]Βοηθητικό!$E$59:$J$59)-1=MAX([1]Βοηθητικό!$E$1:$J$1)-2,RIGHT('[1]ΣΤΟΙΧΕΙΑ ΕΤΟΥΣ 4'!$F$59,10),IF(MAX([1]Βοηθητικό!$E$59:$J$59)-1=MAX([1]Βοηθητικό!$E$1:$J$1)-3,RIGHT('[1]ΣΤΟΙΧΕΙΑ ΕΤΟΥΣ 3'!$F$59,10),IF(MAX([1]Βοηθητικό!$E$59:$J$59)-1=MAX([1]Βοηθητικό!$E$1:$J$1)-4,RIGHT('[1]ΣΤΟΙΧΕΙΑ ΕΤΟΥΣ 2'!$F$59,10),IF(MAX([1]Βοηθητικό!$E$59:$J$59)-1=MAX([1]Βοηθητικό!$E$1:$J$1)-5,RIGHT('[1]ΣΤΟΙΧΕΙΑ ΕΤΟΥΣ 1'!$F$59,10),"")))))</f>
        <v>31/12/2018</v>
      </c>
      <c r="D4514" s="5" t="str">
        <f>IF(MAX([1]Βοηθητικό!$E$59:$J$59)=MAX([1]Βοηθητικό!$E$1:$J$1),RIGHT('[1]ΣΤΟΙΧΕΙΑ ΕΤΟΥΣ 6'!$F$59,10),IF(MAX([1]Βοηθητικό!$E$59:$J$59)=MAX([1]Βοηθητικό!$E$1:$J$1)-1,RIGHT('[1]ΣΤΟΙΧΕΙΑ ΕΤΟΥΣ 5'!$F$59,10),IF(MAX([1]Βοηθητικό!$E$59:$J$59)=MAX([1]Βοηθητικό!$E$1:$J$1)-2,RIGHT('[1]ΣΤΟΙΧΕΙΑ ΕΤΟΥΣ 4'!$F$59,10),IF(MAX([1]Βοηθητικό!$E$59:$J$59)=MAX([1]Βοηθητικό!$E$1:$J$1)-3,RIGHT('[1]ΣΤΟΙΧΕΙΑ ΕΤΟΥΣ 3'!$F$59,10),IF(MAX([1]Βοηθητικό!$E$59:$J$59)=MAX([1]Βοηθητικό!$E$1:$J$1)-4,RIGHT('[1]ΣΤΟΙΧΕΙΑ ΕΤΟΥΣ 2'!$F$59,10),IF(MAX([1]Βοηθητικό!$E$59:$J$59)=MAX([1]Βοηθητικό!$E$1:$J$1)-5,RIGHT('[1]ΣΤΟΙΧΕΙΑ ΕΤΟΥΣ 1'!$F$59,10),""))))))</f>
        <v>31/12/2019</v>
      </c>
    </row>
    <row r="4515" spans="1:4" x14ac:dyDescent="0.25">
      <c r="A4515" s="1" t="s">
        <v>6</v>
      </c>
      <c r="B4515" s="6">
        <f>IF(MAX([1]Βοηθητικό!$E$59:$J$59)-2=MAX([1]Βοηθητικό!$E$1:$J$1)-2,'[1]ΣΤΟΙΧΕΙΑ ΕΤΟΥΣ 4'!$G$59,IF(MAX([1]Βοηθητικό!$E$59:$J$59)-2=MAX([1]Βοηθητικό!$E$1:$J$1)-3,'[1]ΣΤΟΙΧΕΙΑ ΕΤΟΥΣ 3'!$G$59,IF(MAX([1]Βοηθητικό!$E$59:$J$59)-2=MAX([1]Βοηθητικό!$E$1:$J$1)-4,'[1]ΣΤΟΙΧΕΙΑ ΕΤΟΥΣ 2'!$G$59,IF(MAX([1]Βοηθητικό!$E$59:$J$59)-2=MAX([1]Βοηθητικό!$E$1:$J$1)-5,'[1]ΣΤΟΙΧΕΙΑ ΕΤΟΥΣ 1'!$G$59,""))))</f>
        <v>5442762</v>
      </c>
      <c r="C4515" s="6">
        <f>IF(MAX([1]Βοηθητικό!$E$59:$J$59)-1=MAX([1]Βοηθητικό!$E$1:$J$1)-1,'[1]ΣΤΟΙΧΕΙΑ ΕΤΟΥΣ 5'!$G$59,IF(MAX([1]Βοηθητικό!$E$59:$J$59)-1=MAX([1]Βοηθητικό!$E$1:$J$1)-2,'[1]ΣΤΟΙΧΕΙΑ ΕΤΟΥΣ 4'!$G$59,IF(MAX([1]Βοηθητικό!$E$59:$J$59)-1=MAX([1]Βοηθητικό!$E$1:$J$1)-3,'[1]ΣΤΟΙΧΕΙΑ ΕΤΟΥΣ 3'!$G$59,IF(MAX([1]Βοηθητικό!$E$59:$J$59)-1=MAX([1]Βοηθητικό!$E$1:$J$1)-4,'[1]ΣΤΟΙΧΕΙΑ ΕΤΟΥΣ 2'!$G$59,IF(MAX([1]Βοηθητικό!$E$59:$J$59)-1=MAX([1]Βοηθητικό!$E$1:$J$1)-5,'[1]ΣΤΟΙΧΕΙΑ ΕΤΟΥΣ 1'!$G$59,"")))))</f>
        <v>6596986</v>
      </c>
      <c r="D4515" s="7">
        <f>IF(MAX([1]Βοηθητικό!$E$59:$J$59)=MAX([1]Βοηθητικό!$E$1:$J$1),'[1]ΣΤΟΙΧΕΙΑ ΕΤΟΥΣ 6'!$G$59,IF(MAX([1]Βοηθητικό!$E$59:$J$59)=MAX([1]Βοηθητικό!$E$1:$J$1)-1,'[1]ΣΤΟΙΧΕΙΑ ΕΤΟΥΣ 5'!$G$59,IF(MAX([1]Βοηθητικό!$E$59:$J$59)=MAX([1]Βοηθητικό!$E$1:$J$1)-2,'[1]ΣΤΟΙΧΕΙΑ ΕΤΟΥΣ 4'!$G$59,IF(MAX([1]Βοηθητικό!$E$59:$J$59)=MAX([1]Βοηθητικό!$E$1:$J$1)-3,'[1]ΣΤΟΙΧΕΙΑ ΕΤΟΥΣ 3'!$G$59,IF(MAX([1]Βοηθητικό!$E$59:$J$59)=MAX([1]Βοηθητικό!$E$1:$J$1)-4,'[1]ΣΤΟΙΧΕΙΑ ΕΤΟΥΣ 2'!$G$59,IF(MAX([1]Βοηθητικό!$E$59:$J$59)=MAX([1]Βοηθητικό!$E$1:$J$1)-5,'[1]ΣΤΟΙΧΕΙΑ ΕΤΟΥΣ 1'!$G$59,""))))))</f>
        <v>7938227</v>
      </c>
    </row>
    <row r="4516" spans="1:4" x14ac:dyDescent="0.25">
      <c r="A4516" s="1" t="s">
        <v>7</v>
      </c>
      <c r="B4516" s="6">
        <f>IF(MAX([1]Βοηθητικό!$E$59:$J$59)-2=MAX([1]Βοηθητικό!$E$1:$J$1)-2,'[1]ΣΤΟΙΧΕΙΑ ΕΤΟΥΣ 4'!$H$59,IF(MAX([1]Βοηθητικό!$E$59:$J$59)-2=MAX([1]Βοηθητικό!$E$1:$J$1)-3,'[1]ΣΤΟΙΧΕΙΑ ΕΤΟΥΣ 3'!$H$59,IF(MAX([1]Βοηθητικό!$E$59:$J$59)-2=MAX([1]Βοηθητικό!$E$1:$J$1)-4,'[1]ΣΤΟΙΧΕΙΑ ΕΤΟΥΣ 2'!$H$59,IF(MAX([1]Βοηθητικό!$E$59:$J$59)-2=MAX([1]Βοηθητικό!$E$1:$J$1)-5,'[1]ΣΤΟΙΧΕΙΑ ΕΤΟΥΣ 1'!$H$59,""))))</f>
        <v>0</v>
      </c>
      <c r="C4516" s="6">
        <f>IF(MAX([1]Βοηθητικό!$E$59:$J$59)-1=MAX([1]Βοηθητικό!$E$1:$J$1)-1,'[1]ΣΤΟΙΧΕΙΑ ΕΤΟΥΣ 5'!$H$59,IF(MAX([1]Βοηθητικό!$E$59:$J$59)-1=MAX([1]Βοηθητικό!$E$1:$J$1)-2,'[1]ΣΤΟΙΧΕΙΑ ΕΤΟΥΣ 4'!$H$59,IF(MAX([1]Βοηθητικό!$E$59:$J$59)-1=MAX([1]Βοηθητικό!$E$1:$J$1)-3,'[1]ΣΤΟΙΧΕΙΑ ΕΤΟΥΣ 3'!$H$59,IF(MAX([1]Βοηθητικό!$E$59:$J$59)-1=MAX([1]Βοηθητικό!$E$1:$J$1)-4,'[1]ΣΤΟΙΧΕΙΑ ΕΤΟΥΣ 2'!$H$59,IF(MAX([1]Βοηθητικό!$E$59:$J$59)-1=MAX([1]Βοηθητικό!$E$1:$J$1)-5,'[1]ΣΤΟΙΧΕΙΑ ΕΤΟΥΣ 1'!$H$59,"")))))</f>
        <v>0</v>
      </c>
      <c r="D4516" s="7">
        <f>IF(MAX([1]Βοηθητικό!$E$59:$J$59)=MAX([1]Βοηθητικό!$E$1:$J$1),'[1]ΣΤΟΙΧΕΙΑ ΕΤΟΥΣ 6'!$H$59,IF(MAX([1]Βοηθητικό!$E$59:$J$59)=MAX([1]Βοηθητικό!$E$1:$J$1)-1,'[1]ΣΤΟΙΧΕΙΑ ΕΤΟΥΣ 5'!$H$59,IF(MAX([1]Βοηθητικό!$E$59:$J$59)=MAX([1]Βοηθητικό!$E$1:$J$1)-2,'[1]ΣΤΟΙΧΕΙΑ ΕΤΟΥΣ 4'!$H$59,IF(MAX([1]Βοηθητικό!$E$59:$J$59)=MAX([1]Βοηθητικό!$E$1:$J$1)-3,'[1]ΣΤΟΙΧΕΙΑ ΕΤΟΥΣ 3'!$H$59,IF(MAX([1]Βοηθητικό!$E$59:$J$59)=MAX([1]Βοηθητικό!$E$1:$J$1)-4,'[1]ΣΤΟΙΧΕΙΑ ΕΤΟΥΣ 2'!$H$59,IF(MAX([1]Βοηθητικό!$E$59:$J$59)=MAX([1]Βοηθητικό!$E$1:$J$1)-5,'[1]ΣΤΟΙΧΕΙΑ ΕΤΟΥΣ 1'!$H$59,""))))))</f>
        <v>0</v>
      </c>
    </row>
    <row r="4517" spans="1:4" x14ac:dyDescent="0.25">
      <c r="A4517" s="1" t="s">
        <v>8</v>
      </c>
      <c r="B4517" s="6">
        <f>IF(MAX([1]Βοηθητικό!$E$59:$J$59)-2=MAX([1]Βοηθητικό!$E$1:$J$1)-2,'[1]ΣΤΟΙΧΕΙΑ ΕΤΟΥΣ 4'!$I$59,IF(MAX([1]Βοηθητικό!$E$59:$J$59)-2=MAX([1]Βοηθητικό!$E$1:$J$1)-3,'[1]ΣΤΟΙΧΕΙΑ ΕΤΟΥΣ 3'!$I$59,IF(MAX([1]Βοηθητικό!$E$59:$J$59)-2=MAX([1]Βοηθητικό!$E$1:$J$1)-4,'[1]ΣΤΟΙΧΕΙΑ ΕΤΟΥΣ 2'!$I$59,IF(MAX([1]Βοηθητικό!$E$59:$J$59)-2=MAX([1]Βοηθητικό!$E$1:$J$1)-5,'[1]ΣΤΟΙΧΕΙΑ ΕΤΟΥΣ 1'!$I$59,""))))</f>
        <v>4339785</v>
      </c>
      <c r="C4517" s="6">
        <f>IF(MAX([1]Βοηθητικό!$E$59:$J$59)-1=MAX([1]Βοηθητικό!$E$1:$J$1)-1,'[1]ΣΤΟΙΧΕΙΑ ΕΤΟΥΣ 5'!$I$59,IF(MAX([1]Βοηθητικό!$E$59:$J$59)-1=MAX([1]Βοηθητικό!$E$1:$J$1)-2,'[1]ΣΤΟΙΧΕΙΑ ΕΤΟΥΣ 4'!$I$59,IF(MAX([1]Βοηθητικό!$E$59:$J$59)-1=MAX([1]Βοηθητικό!$E$1:$J$1)-3,'[1]ΣΤΟΙΧΕΙΑ ΕΤΟΥΣ 3'!$I$59,IF(MAX([1]Βοηθητικό!$E$59:$J$59)-1=MAX([1]Βοηθητικό!$E$1:$J$1)-4,'[1]ΣΤΟΙΧΕΙΑ ΕΤΟΥΣ 2'!$I$59,IF(MAX([1]Βοηθητικό!$E$59:$J$59)-1=MAX([1]Βοηθητικό!$E$1:$J$1)-5,'[1]ΣΤΟΙΧΕΙΑ ΕΤΟΥΣ 1'!$I$59,"")))))</f>
        <v>5509142</v>
      </c>
      <c r="D4517" s="7">
        <f>IF(MAX([1]Βοηθητικό!$E$59:$J$59)=MAX([1]Βοηθητικό!$E$1:$J$1),'[1]ΣΤΟΙΧΕΙΑ ΕΤΟΥΣ 6'!$I$59,IF(MAX([1]Βοηθητικό!$E$59:$J$59)=MAX([1]Βοηθητικό!$E$1:$J$1)-1,'[1]ΣΤΟΙΧΕΙΑ ΕΤΟΥΣ 5'!$I$59,IF(MAX([1]Βοηθητικό!$E$59:$J$59)=MAX([1]Βοηθητικό!$E$1:$J$1)-2,'[1]ΣΤΟΙΧΕΙΑ ΕΤΟΥΣ 4'!$I$59,IF(MAX([1]Βοηθητικό!$E$59:$J$59)=MAX([1]Βοηθητικό!$E$1:$J$1)-3,'[1]ΣΤΟΙΧΕΙΑ ΕΤΟΥΣ 3'!$I$59,IF(MAX([1]Βοηθητικό!$E$59:$J$59)=MAX([1]Βοηθητικό!$E$1:$J$1)-4,'[1]ΣΤΟΙΧΕΙΑ ΕΤΟΥΣ 2'!$I$59,IF(MAX([1]Βοηθητικό!$E$59:$J$59)=MAX([1]Βοηθητικό!$E$1:$J$1)-5,'[1]ΣΤΟΙΧΕΙΑ ΕΤΟΥΣ 1'!$I$59,""))))))</f>
        <v>6902463</v>
      </c>
    </row>
    <row r="4518" spans="1:4" x14ac:dyDescent="0.25">
      <c r="A4518" s="1" t="s">
        <v>57</v>
      </c>
      <c r="B4518" s="6">
        <f>IF(MAX([1]Βοηθητικό!$E$59:$J$59)-2=MAX([1]Βοηθητικό!$E$1:$J$1)-2,'[1]ΣΤΟΙΧΕΙΑ ΕΤΟΥΣ 4'!$BF$59,IF(MAX([1]Βοηθητικό!$E$59:$J$59)-2=MAX([1]Βοηθητικό!$E$1:$J$1)-3,'[1]ΣΤΟΙΧΕΙΑ ΕΤΟΥΣ 3'!$BF$59,IF(MAX([1]Βοηθητικό!$E$59:$J$59)-2=MAX([1]Βοηθητικό!$E$1:$J$1)-4,'[1]ΣΤΟΙΧΕΙΑ ΕΤΟΥΣ 2'!$BF$59,IF(MAX([1]Βοηθητικό!$E$59:$J$59)-2=MAX([1]Βοηθητικό!$E$1:$J$1)-5,'[1]ΣΤΟΙΧΕΙΑ ΕΤΟΥΣ 1'!$BF$59,""))))</f>
        <v>1303009</v>
      </c>
      <c r="C4518" s="6">
        <f>IF(MAX([1]Βοηθητικό!$E$59:$J$59)-1=MAX([1]Βοηθητικό!$E$1:$J$1)-1,'[1]ΣΤΟΙΧΕΙΑ ΕΤΟΥΣ 5'!$BF$59,IF(MAX([1]Βοηθητικό!$E$59:$J$59)-1=MAX([1]Βοηθητικό!$E$1:$J$1)-2,'[1]ΣΤΟΙΧΕΙΑ ΕΤΟΥΣ 4'!$BF$59,IF(MAX([1]Βοηθητικό!$E$59:$J$59)-1=MAX([1]Βοηθητικό!$E$1:$J$1)-3,'[1]ΣΤΟΙΧΕΙΑ ΕΤΟΥΣ 3'!$BF$59,IF(MAX([1]Βοηθητικό!$E$59:$J$59)-1=MAX([1]Βοηθητικό!$E$1:$J$1)-4,'[1]ΣΤΟΙΧΕΙΑ ΕΤΟΥΣ 2'!$BF$59,IF(MAX([1]Βοηθητικό!$E$59:$J$59)-1=MAX([1]Βοηθητικό!$E$1:$J$1)-5,'[1]ΣΤΟΙΧΕΙΑ ΕΤΟΥΣ 1'!$BF$59,"")))))</f>
        <v>1303130</v>
      </c>
      <c r="D4518" s="7">
        <f>IF(MAX([1]Βοηθητικό!$E$59:$J$59)=MAX([1]Βοηθητικό!$E$1:$J$1),'[1]ΣΤΟΙΧΕΙΑ ΕΤΟΥΣ 6'!$BF$59,IF(MAX([1]Βοηθητικό!$E$59:$J$59)=MAX([1]Βοηθητικό!$E$1:$J$1)-1,'[1]ΣΤΟΙΧΕΙΑ ΕΤΟΥΣ 5'!$BF$59,IF(MAX([1]Βοηθητικό!$E$59:$J$59)=MAX([1]Βοηθητικό!$E$1:$J$1)-2,'[1]ΣΤΟΙΧΕΙΑ ΕΤΟΥΣ 4'!$BF$59,IF(MAX([1]Βοηθητικό!$E$59:$J$59)=MAX([1]Βοηθητικό!$E$1:$J$1)-3,'[1]ΣΤΟΙΧΕΙΑ ΕΤΟΥΣ 3'!$BF$59,IF(MAX([1]Βοηθητικό!$E$59:$J$59)=MAX([1]Βοηθητικό!$E$1:$J$1)-4,'[1]ΣΤΟΙΧΕΙΑ ΕΤΟΥΣ 2'!$BF$59,IF(MAX([1]Βοηθητικό!$E$59:$J$59)=MAX([1]Βοηθητικό!$E$1:$J$1)-5,'[1]ΣΤΟΙΧΕΙΑ ΕΤΟΥΣ 1'!$BF$59,""))))))</f>
        <v>1303174</v>
      </c>
    </row>
    <row r="4519" spans="1:4" x14ac:dyDescent="0.25">
      <c r="A4519" s="1" t="s">
        <v>9</v>
      </c>
      <c r="B4519" s="6">
        <f>IF(MAX([1]Βοηθητικό!$E$59:$J$59)-2=MAX([1]Βοηθητικό!$E$1:$J$1)-2,'[1]ΣΤΟΙΧΕΙΑ ΕΤΟΥΣ 4'!$J$59,IF(MAX([1]Βοηθητικό!$E$59:$J$59)-2=MAX([1]Βοηθητικό!$E$1:$J$1)-3,'[1]ΣΤΟΙΧΕΙΑ ΕΤΟΥΣ 3'!$J$59,IF(MAX([1]Βοηθητικό!$E$59:$J$59)-2=MAX([1]Βοηθητικό!$E$1:$J$1)-4,'[1]ΣΤΟΙΧΕΙΑ ΕΤΟΥΣ 2'!$J$59,IF(MAX([1]Βοηθητικό!$E$59:$J$59)-2=MAX([1]Βοηθητικό!$E$1:$J$1)-5,'[1]ΣΤΟΙΧΕΙΑ ΕΤΟΥΣ 1'!$J$59,""))))</f>
        <v>0</v>
      </c>
      <c r="C4519" s="6">
        <f>IF(MAX([1]Βοηθητικό!$E$59:$J$59)-1=MAX([1]Βοηθητικό!$E$1:$J$1)-1,'[1]ΣΤΟΙΧΕΙΑ ΕΤΟΥΣ 5'!$J$59,IF(MAX([1]Βοηθητικό!$E$59:$J$59)-1=MAX([1]Βοηθητικό!$E$1:$J$1)-2,'[1]ΣΤΟΙΧΕΙΑ ΕΤΟΥΣ 4'!$J$59,IF(MAX([1]Βοηθητικό!$E$59:$J$59)-1=MAX([1]Βοηθητικό!$E$1:$J$1)-3,'[1]ΣΤΟΙΧΕΙΑ ΕΤΟΥΣ 3'!$J$59,IF(MAX([1]Βοηθητικό!$E$59:$J$59)-1=MAX([1]Βοηθητικό!$E$1:$J$1)-4,'[1]ΣΤΟΙΧΕΙΑ ΕΤΟΥΣ 2'!$J$59,IF(MAX([1]Βοηθητικό!$E$59:$J$59)-1=MAX([1]Βοηθητικό!$E$1:$J$1)-5,'[1]ΣΤΟΙΧΕΙΑ ΕΤΟΥΣ 1'!$J$59,"")))))</f>
        <v>0</v>
      </c>
      <c r="D4519" s="7">
        <f>IF(MAX([1]Βοηθητικό!$E$59:$J$59)=MAX([1]Βοηθητικό!$E$1:$J$1),'[1]ΣΤΟΙΧΕΙΑ ΕΤΟΥΣ 6'!$J$59,IF(MAX([1]Βοηθητικό!$E$59:$J$59)=MAX([1]Βοηθητικό!$E$1:$J$1)-1,'[1]ΣΤΟΙΧΕΙΑ ΕΤΟΥΣ 5'!$J$59,IF(MAX([1]Βοηθητικό!$E$59:$J$59)=MAX([1]Βοηθητικό!$E$1:$J$1)-2,'[1]ΣΤΟΙΧΕΙΑ ΕΤΟΥΣ 4'!$J$59,IF(MAX([1]Βοηθητικό!$E$59:$J$59)=MAX([1]Βοηθητικό!$E$1:$J$1)-3,'[1]ΣΤΟΙΧΕΙΑ ΕΤΟΥΣ 3'!$J$59,IF(MAX([1]Βοηθητικό!$E$59:$J$59)=MAX([1]Βοηθητικό!$E$1:$J$1)-4,'[1]ΣΤΟΙΧΕΙΑ ΕΤΟΥΣ 2'!$J$59,IF(MAX([1]Βοηθητικό!$E$59:$J$59)=MAX([1]Βοηθητικό!$E$1:$J$1)-5,'[1]ΣΤΟΙΧΕΙΑ ΕΤΟΥΣ 1'!$J$59,""))))))</f>
        <v>0</v>
      </c>
    </row>
    <row r="4520" spans="1:4" x14ac:dyDescent="0.25">
      <c r="A4520" s="1" t="s">
        <v>181</v>
      </c>
      <c r="B4520" s="6">
        <f>IF(MAX([1]Βοηθητικό!$E$59:$J$59)-2=MAX([1]Βοηθητικό!$E$1:$J$1)-2,'[1]ΣΤΟΙΧΕΙΑ ΕΤΟΥΣ 4'!$M$59,IF(MAX([1]Βοηθητικό!$E$59:$J$59)-2=MAX([1]Βοηθητικό!$E$1:$J$1)-3,'[1]ΣΤΟΙΧΕΙΑ ΕΤΟΥΣ 3'!$M$59,IF(MAX([1]Βοηθητικό!$E$59:$J$59)-2=MAX([1]Βοηθητικό!$E$1:$J$1)-4,'[1]ΣΤΟΙΧΕΙΑ ΕΤΟΥΣ 2'!$M$59,IF(MAX([1]Βοηθητικό!$E$59:$J$59)-2=MAX([1]Βοηθητικό!$E$1:$J$1)-5,'[1]ΣΤΟΙΧΕΙΑ ΕΤΟΥΣ 1'!$M$59,""))))</f>
        <v>210704</v>
      </c>
      <c r="C4520" s="6">
        <f>IF(MAX([1]Βοηθητικό!$E$59:$J$59)-1=MAX([1]Βοηθητικό!$E$1:$J$1)-1,'[1]ΣΤΟΙΧΕΙΑ ΕΤΟΥΣ 5'!$M$59,IF(MAX([1]Βοηθητικό!$E$59:$J$59)-1=MAX([1]Βοηθητικό!$E$1:$J$1)-2,'[1]ΣΤΟΙΧΕΙΑ ΕΤΟΥΣ 4'!$M$59,IF(MAX([1]Βοηθητικό!$E$59:$J$59)-1=MAX([1]Βοηθητικό!$E$1:$J$1)-3,'[1]ΣΤΟΙΧΕΙΑ ΕΤΟΥΣ 3'!$M$59,IF(MAX([1]Βοηθητικό!$E$59:$J$59)-1=MAX([1]Βοηθητικό!$E$1:$J$1)-4,'[1]ΣΤΟΙΧΕΙΑ ΕΤΟΥΣ 2'!$M$59,IF(MAX([1]Βοηθητικό!$E$59:$J$59)-1=MAX([1]Βοηθητικό!$E$1:$J$1)-5,'[1]ΣΤΟΙΧΕΙΑ ΕΤΟΥΣ 1'!$M$59,"")))))</f>
        <v>225958</v>
      </c>
      <c r="D4520" s="7">
        <f>IF(MAX([1]Βοηθητικό!$E$59:$J$59)=MAX([1]Βοηθητικό!$E$1:$J$1),'[1]ΣΤΟΙΧΕΙΑ ΕΤΟΥΣ 6'!$M$59,IF(MAX([1]Βοηθητικό!$E$59:$J$59)=MAX([1]Βοηθητικό!$E$1:$J$1)-1,'[1]ΣΤΟΙΧΕΙΑ ΕΤΟΥΣ 5'!$M$59,IF(MAX([1]Βοηθητικό!$E$59:$J$59)=MAX([1]Βοηθητικό!$E$1:$J$1)-2,'[1]ΣΤΟΙΧΕΙΑ ΕΤΟΥΣ 4'!$M$59,IF(MAX([1]Βοηθητικό!$E$59:$J$59)=MAX([1]Βοηθητικό!$E$1:$J$1)-3,'[1]ΣΤΟΙΧΕΙΑ ΕΤΟΥΣ 3'!$M$59,IF(MAX([1]Βοηθητικό!$E$59:$J$59)=MAX([1]Βοηθητικό!$E$1:$J$1)-4,'[1]ΣΤΟΙΧΕΙΑ ΕΤΟΥΣ 2'!$M$59,IF(MAX([1]Βοηθητικό!$E$59:$J$59)=MAX([1]Βοηθητικό!$E$1:$J$1)-5,'[1]ΣΤΟΙΧΕΙΑ ΕΤΟΥΣ 1'!$M$59,""))))))</f>
        <v>278083</v>
      </c>
    </row>
    <row r="4521" spans="1:4" x14ac:dyDescent="0.25">
      <c r="A4521" s="1" t="s">
        <v>182</v>
      </c>
      <c r="B4521" s="6">
        <f>IF(MAX([1]Βοηθητικό!$E$59:$J$59)-2=MAX([1]Βοηθητικό!$E$1:$J$1)-2,'[1]ΣΤΟΙΧΕΙΑ ΕΤΟΥΣ 4'!$BN$59,IF(MAX([1]Βοηθητικό!$E$59:$J$59)-2=MAX([1]Βοηθητικό!$E$1:$J$1)-3,'[1]ΣΤΟΙΧΕΙΑ ΕΤΟΥΣ 3'!$BN$59,IF(MAX([1]Βοηθητικό!$E$59:$J$59)-2=MAX([1]Βοηθητικό!$E$1:$J$1)-4,'[1]ΣΤΟΙΧΕΙΑ ΕΤΟΥΣ 2'!$BN$59,IF(MAX([1]Βοηθητικό!$E$59:$J$59)-2=MAX([1]Βοηθητικό!$E$1:$J$1)-5,'[1]ΣΤΟΙΧΕΙΑ ΕΤΟΥΣ 1'!$BN$59,""))))</f>
        <v>87934</v>
      </c>
      <c r="C4521" s="6">
        <f>IF(MAX([1]Βοηθητικό!$E$59:$J$59)-1=MAX([1]Βοηθητικό!$E$1:$J$1)-1,'[1]ΣΤΟΙΧΕΙΑ ΕΤΟΥΣ 5'!$BN$59,IF(MAX([1]Βοηθητικό!$E$59:$J$59)-1=MAX([1]Βοηθητικό!$E$1:$J$1)-2,'[1]ΣΤΟΙΧΕΙΑ ΕΤΟΥΣ 4'!$BN$59,IF(MAX([1]Βοηθητικό!$E$59:$J$59)-1=MAX([1]Βοηθητικό!$E$1:$J$1)-3,'[1]ΣΤΟΙΧΕΙΑ ΕΤΟΥΣ 3'!$BN$59,IF(MAX([1]Βοηθητικό!$E$59:$J$59)-1=MAX([1]Βοηθητικό!$E$1:$J$1)-4,'[1]ΣΤΟΙΧΕΙΑ ΕΤΟΥΣ 2'!$BN$59,IF(MAX([1]Βοηθητικό!$E$59:$J$59)-1=MAX([1]Βοηθητικό!$E$1:$J$1)-5,'[1]ΣΤΟΙΧΕΙΑ ΕΤΟΥΣ 1'!$BN$59,"")))))</f>
        <v>87934</v>
      </c>
      <c r="D4521" s="7">
        <f>IF(MAX([1]Βοηθητικό!$E$59:$J$59)=MAX([1]Βοηθητικό!$E$1:$J$1),'[1]ΣΤΟΙΧΕΙΑ ΕΤΟΥΣ 6'!$BN$59,IF(MAX([1]Βοηθητικό!$E$59:$J$59)=MAX([1]Βοηθητικό!$E$1:$J$1)-1,'[1]ΣΤΟΙΧΕΙΑ ΕΤΟΥΣ 5'!$BN$59,IF(MAX([1]Βοηθητικό!$E$59:$J$59)=MAX([1]Βοηθητικό!$E$1:$J$1)-2,'[1]ΣΤΟΙΧΕΙΑ ΕΤΟΥΣ 4'!$BN$59,IF(MAX([1]Βοηθητικό!$E$59:$J$59)=MAX([1]Βοηθητικό!$E$1:$J$1)-3,'[1]ΣΤΟΙΧΕΙΑ ΕΤΟΥΣ 3'!$BN$59,IF(MAX([1]Βοηθητικό!$E$59:$J$59)=MAX([1]Βοηθητικό!$E$1:$J$1)-4,'[1]ΣΤΟΙΧΕΙΑ ΕΤΟΥΣ 2'!$BN$59,IF(MAX([1]Βοηθητικό!$E$59:$J$59)=MAX([1]Βοηθητικό!$E$1:$J$1)-5,'[1]ΣΤΟΙΧΕΙΑ ΕΤΟΥΣ 1'!$BN$59,""))))))</f>
        <v>87934</v>
      </c>
    </row>
    <row r="4522" spans="1:4" x14ac:dyDescent="0.25">
      <c r="A4522" s="1" t="s">
        <v>183</v>
      </c>
      <c r="B4522" s="6">
        <f>IF(MAX([1]Βοηθητικό!$E$59:$J$59)-2=MAX([1]Βοηθητικό!$E$1:$J$1)-2,'[1]ΣΤΟΙΧΕΙΑ ΕΤΟΥΣ 4'!$BG$59,IF(MAX([1]Βοηθητικό!$E$59:$J$59)-2=MAX([1]Βοηθητικό!$E$1:$J$1)-3,'[1]ΣΤΟΙΧΕΙΑ ΕΤΟΥΣ 3'!$BG$59,IF(MAX([1]Βοηθητικό!$E$59:$J$59)-2=MAX([1]Βοηθητικό!$E$1:$J$1)-4,'[1]ΣΤΟΙΧΕΙΑ ΕΤΟΥΣ 2'!$BG$59,IF(MAX([1]Βοηθητικό!$E$59:$J$59)-2=MAX([1]Βοηθητικό!$E$1:$J$1)-5,'[1]ΣΤΟΙΧΕΙΑ ΕΤΟΥΣ 1'!$BG$59,""))))</f>
        <v>122769</v>
      </c>
      <c r="C4522" s="6">
        <f>IF(MAX([1]Βοηθητικό!$E$59:$J$59)-1=MAX([1]Βοηθητικό!$E$1:$J$1)-1,'[1]ΣΤΟΙΧΕΙΑ ΕΤΟΥΣ 5'!$BG$59,IF(MAX([1]Βοηθητικό!$E$59:$J$59)-1=MAX([1]Βοηθητικό!$E$1:$J$1)-2,'[1]ΣΤΟΙΧΕΙΑ ΕΤΟΥΣ 4'!$BG$59,IF(MAX([1]Βοηθητικό!$E$59:$J$59)-1=MAX([1]Βοηθητικό!$E$1:$J$1)-3,'[1]ΣΤΟΙΧΕΙΑ ΕΤΟΥΣ 3'!$BG$59,IF(MAX([1]Βοηθητικό!$E$59:$J$59)-1=MAX([1]Βοηθητικό!$E$1:$J$1)-4,'[1]ΣΤΟΙΧΕΙΑ ΕΤΟΥΣ 2'!$BG$59,IF(MAX([1]Βοηθητικό!$E$59:$J$59)-1=MAX([1]Βοηθητικό!$E$1:$J$1)-5,'[1]ΣΤΟΙΧΕΙΑ ΕΤΟΥΣ 1'!$BG$59,"")))))</f>
        <v>138024</v>
      </c>
      <c r="D4522" s="7">
        <f>IF(MAX([1]Βοηθητικό!$E$59:$J$59)=MAX([1]Βοηθητικό!$E$1:$J$1),'[1]ΣΤΟΙΧΕΙΑ ΕΤΟΥΣ 6'!$BG$59,IF(MAX([1]Βοηθητικό!$E$59:$J$59)=MAX([1]Βοηθητικό!$E$1:$J$1)-1,'[1]ΣΤΟΙΧΕΙΑ ΕΤΟΥΣ 5'!$BG$59,IF(MAX([1]Βοηθητικό!$E$59:$J$59)=MAX([1]Βοηθητικό!$E$1:$J$1)-2,'[1]ΣΤΟΙΧΕΙΑ ΕΤΟΥΣ 4'!$BG$59,IF(MAX([1]Βοηθητικό!$E$59:$J$59)=MAX([1]Βοηθητικό!$E$1:$J$1)-3,'[1]ΣΤΟΙΧΕΙΑ ΕΤΟΥΣ 3'!$BG$59,IF(MAX([1]Βοηθητικό!$E$59:$J$59)=MAX([1]Βοηθητικό!$E$1:$J$1)-4,'[1]ΣΤΟΙΧΕΙΑ ΕΤΟΥΣ 2'!$BG$59,IF(MAX([1]Βοηθητικό!$E$59:$J$59)=MAX([1]Βοηθητικό!$E$1:$J$1)-5,'[1]ΣΤΟΙΧΕΙΑ ΕΤΟΥΣ 1'!$BG$59,""))))))</f>
        <v>190148</v>
      </c>
    </row>
    <row r="4523" spans="1:4" x14ac:dyDescent="0.25">
      <c r="A4523" s="1" t="s">
        <v>66</v>
      </c>
      <c r="B4523" s="6">
        <f>IF(MAX([1]Βοηθητικό!$E$59:$J$59)-2=MAX([1]Βοηθητικό!$E$1:$J$1)-2,'[1]ΣΤΟΙΧΕΙΑ ΕΤΟΥΣ 4'!$BO$59,IF(MAX([1]Βοηθητικό!$E$59:$J$59)-2=MAX([1]Βοηθητικό!$E$1:$J$1)-3,'[1]ΣΤΟΙΧΕΙΑ ΕΤΟΥΣ 3'!$BO$59,IF(MAX([1]Βοηθητικό!$E$59:$J$59)-2=MAX([1]Βοηθητικό!$E$1:$J$1)-4,'[1]ΣΤΟΙΧΕΙΑ ΕΤΟΥΣ 2'!$BO$59,IF(MAX([1]Βοηθητικό!$E$59:$J$59)-2=MAX([1]Βοηθητικό!$E$1:$J$1)-5,'[1]ΣΤΟΙΧΕΙΑ ΕΤΟΥΣ 1'!$BO$59,""))))</f>
        <v>0</v>
      </c>
      <c r="C4523" s="6">
        <f>IF(MAX([1]Βοηθητικό!$E$59:$J$59)-1=MAX([1]Βοηθητικό!$E$1:$J$1)-1,'[1]ΣΤΟΙΧΕΙΑ ΕΤΟΥΣ 5'!$BO$59,IF(MAX([1]Βοηθητικό!$E$59:$J$59)-1=MAX([1]Βοηθητικό!$E$1:$J$1)-2,'[1]ΣΤΟΙΧΕΙΑ ΕΤΟΥΣ 4'!$BO$59,IF(MAX([1]Βοηθητικό!$E$59:$J$59)-1=MAX([1]Βοηθητικό!$E$1:$J$1)-3,'[1]ΣΤΟΙΧΕΙΑ ΕΤΟΥΣ 3'!$BO$59,IF(MAX([1]Βοηθητικό!$E$59:$J$59)-1=MAX([1]Βοηθητικό!$E$1:$J$1)-4,'[1]ΣΤΟΙΧΕΙΑ ΕΤΟΥΣ 2'!$BO$59,IF(MAX([1]Βοηθητικό!$E$59:$J$59)-1=MAX([1]Βοηθητικό!$E$1:$J$1)-5,'[1]ΣΤΟΙΧΕΙΑ ΕΤΟΥΣ 1'!$BO$59,"")))))</f>
        <v>0</v>
      </c>
      <c r="D4523" s="7">
        <f>IF(MAX([1]Βοηθητικό!$E$59:$J$59)=MAX([1]Βοηθητικό!$E$1:$J$1),'[1]ΣΤΟΙΧΕΙΑ ΕΤΟΥΣ 6'!$BO$59,IF(MAX([1]Βοηθητικό!$E$59:$J$59)=MAX([1]Βοηθητικό!$E$1:$J$1)-1,'[1]ΣΤΟΙΧΕΙΑ ΕΤΟΥΣ 5'!$BO$59,IF(MAX([1]Βοηθητικό!$E$59:$J$59)=MAX([1]Βοηθητικό!$E$1:$J$1)-2,'[1]ΣΤΟΙΧΕΙΑ ΕΤΟΥΣ 4'!$BO$59,IF(MAX([1]Βοηθητικό!$E$59:$J$59)=MAX([1]Βοηθητικό!$E$1:$J$1)-3,'[1]ΣΤΟΙΧΕΙΑ ΕΤΟΥΣ 3'!$BO$59,IF(MAX([1]Βοηθητικό!$E$59:$J$59)=MAX([1]Βοηθητικό!$E$1:$J$1)-4,'[1]ΣΤΟΙΧΕΙΑ ΕΤΟΥΣ 2'!$BO$59,IF(MAX([1]Βοηθητικό!$E$59:$J$59)=MAX([1]Βοηθητικό!$E$1:$J$1)-5,'[1]ΣΤΟΙΧΕΙΑ ΕΤΟΥΣ 1'!$BO$59,""))))))</f>
        <v>0</v>
      </c>
    </row>
    <row r="4524" spans="1:4" x14ac:dyDescent="0.25">
      <c r="A4524" s="1" t="s">
        <v>13</v>
      </c>
      <c r="B4524" s="6">
        <f>IF(MAX([1]Βοηθητικό!$E$59:$J$59)-2=MAX([1]Βοηθητικό!$E$1:$J$1)-2,'[1]ΣΤΟΙΧΕΙΑ ΕΤΟΥΣ 4'!$N$59,IF(MAX([1]Βοηθητικό!$E$59:$J$59)-2=MAX([1]Βοηθητικό!$E$1:$J$1)-3,'[1]ΣΤΟΙΧΕΙΑ ΕΤΟΥΣ 3'!$N$59,IF(MAX([1]Βοηθητικό!$E$59:$J$59)-2=MAX([1]Βοηθητικό!$E$1:$J$1)-4,'[1]ΣΤΟΙΧΕΙΑ ΕΤΟΥΣ 2'!$N$59,IF(MAX([1]Βοηθητικό!$E$59:$J$59)-2=MAX([1]Βοηθητικό!$E$1:$J$1)-5,'[1]ΣΤΟΙΧΕΙΑ ΕΤΟΥΣ 1'!$N$59,""))))</f>
        <v>10672</v>
      </c>
      <c r="C4524" s="6">
        <f>IF(MAX([1]Βοηθητικό!$E$59:$J$59)-1=MAX([1]Βοηθητικό!$E$1:$J$1)-1,'[1]ΣΤΟΙΧΕΙΑ ΕΤΟΥΣ 5'!$N$59,IF(MAX([1]Βοηθητικό!$E$59:$J$59)-1=MAX([1]Βοηθητικό!$E$1:$J$1)-2,'[1]ΣΤΟΙΧΕΙΑ ΕΤΟΥΣ 4'!$N$59,IF(MAX([1]Βοηθητικό!$E$59:$J$59)-1=MAX([1]Βοηθητικό!$E$1:$J$1)-3,'[1]ΣΤΟΙΧΕΙΑ ΕΤΟΥΣ 3'!$N$59,IF(MAX([1]Βοηθητικό!$E$59:$J$59)-1=MAX([1]Βοηθητικό!$E$1:$J$1)-4,'[1]ΣΤΟΙΧΕΙΑ ΕΤΟΥΣ 2'!$N$59,IF(MAX([1]Βοηθητικό!$E$59:$J$59)-1=MAX([1]Βοηθητικό!$E$1:$J$1)-5,'[1]ΣΤΟΙΧΕΙΑ ΕΤΟΥΣ 1'!$N$59,"")))))</f>
        <v>10672</v>
      </c>
      <c r="D4524" s="7">
        <f>IF(MAX([1]Βοηθητικό!$E$59:$J$59)=MAX([1]Βοηθητικό!$E$1:$J$1),'[1]ΣΤΟΙΧΕΙΑ ΕΤΟΥΣ 6'!$N$59,IF(MAX([1]Βοηθητικό!$E$59:$J$59)=MAX([1]Βοηθητικό!$E$1:$J$1)-1,'[1]ΣΤΟΙΧΕΙΑ ΕΤΟΥΣ 5'!$N$59,IF(MAX([1]Βοηθητικό!$E$59:$J$59)=MAX([1]Βοηθητικό!$E$1:$J$1)-2,'[1]ΣΤΟΙΧΕΙΑ ΕΤΟΥΣ 4'!$N$59,IF(MAX([1]Βοηθητικό!$E$59:$J$59)=MAX([1]Βοηθητικό!$E$1:$J$1)-3,'[1]ΣΤΟΙΧΕΙΑ ΕΤΟΥΣ 3'!$N$59,IF(MAX([1]Βοηθητικό!$E$59:$J$59)=MAX([1]Βοηθητικό!$E$1:$J$1)-4,'[1]ΣΤΟΙΧΕΙΑ ΕΤΟΥΣ 2'!$N$59,IF(MAX([1]Βοηθητικό!$E$59:$J$59)=MAX([1]Βοηθητικό!$E$1:$J$1)-5,'[1]ΣΤΟΙΧΕΙΑ ΕΤΟΥΣ 1'!$N$59,""))))))</f>
        <v>10672</v>
      </c>
    </row>
    <row r="4525" spans="1:4" x14ac:dyDescent="0.25">
      <c r="A4525" s="1" t="s">
        <v>14</v>
      </c>
      <c r="B4525" s="6">
        <f>IF(MAX([1]Βοηθητικό!$E$59:$J$59)-2=MAX([1]Βοηθητικό!$E$1:$J$1)-2,'[1]ΣΤΟΙΧΕΙΑ ΕΤΟΥΣ 4'!$O$59,IF(MAX([1]Βοηθητικό!$E$59:$J$59)-2=MAX([1]Βοηθητικό!$E$1:$J$1)-3,'[1]ΣΤΟΙΧΕΙΑ ΕΤΟΥΣ 3'!$O$59,IF(MAX([1]Βοηθητικό!$E$59:$J$59)-2=MAX([1]Βοηθητικό!$E$1:$J$1)-4,'[1]ΣΤΟΙΧΕΙΑ ΕΤΟΥΣ 2'!$O$59,IF(MAX([1]Βοηθητικό!$E$59:$J$59)-2=MAX([1]Βοηθητικό!$E$1:$J$1)-5,'[1]ΣΤΟΙΧΕΙΑ ΕΤΟΥΣ 1'!$O$59,""))))</f>
        <v>0</v>
      </c>
      <c r="C4525" s="6">
        <f>IF(MAX([1]Βοηθητικό!$E$59:$J$59)-1=MAX([1]Βοηθητικό!$E$1:$J$1)-1,'[1]ΣΤΟΙΧΕΙΑ ΕΤΟΥΣ 5'!$O$59,IF(MAX([1]Βοηθητικό!$E$59:$J$59)-1=MAX([1]Βοηθητικό!$E$1:$J$1)-2,'[1]ΣΤΟΙΧΕΙΑ ΕΤΟΥΣ 4'!$O$59,IF(MAX([1]Βοηθητικό!$E$59:$J$59)-1=MAX([1]Βοηθητικό!$E$1:$J$1)-3,'[1]ΣΤΟΙΧΕΙΑ ΕΤΟΥΣ 3'!$O$59,IF(MAX([1]Βοηθητικό!$E$59:$J$59)-1=MAX([1]Βοηθητικό!$E$1:$J$1)-4,'[1]ΣΤΟΙΧΕΙΑ ΕΤΟΥΣ 2'!$O$59,IF(MAX([1]Βοηθητικό!$E$59:$J$59)-1=MAX([1]Βοηθητικό!$E$1:$J$1)-5,'[1]ΣΤΟΙΧΕΙΑ ΕΤΟΥΣ 1'!$O$59,"")))))</f>
        <v>0</v>
      </c>
      <c r="D4525" s="7">
        <f>IF(MAX([1]Βοηθητικό!$E$59:$J$59)=MAX([1]Βοηθητικό!$E$1:$J$1),'[1]ΣΤΟΙΧΕΙΑ ΕΤΟΥΣ 6'!$O$59,IF(MAX([1]Βοηθητικό!$E$59:$J$59)=MAX([1]Βοηθητικό!$E$1:$J$1)-1,'[1]ΣΤΟΙΧΕΙΑ ΕΤΟΥΣ 5'!$O$59,IF(MAX([1]Βοηθητικό!$E$59:$J$59)=MAX([1]Βοηθητικό!$E$1:$J$1)-2,'[1]ΣΤΟΙΧΕΙΑ ΕΤΟΥΣ 4'!$O$59,IF(MAX([1]Βοηθητικό!$E$59:$J$59)=MAX([1]Βοηθητικό!$E$1:$J$1)-3,'[1]ΣΤΟΙΧΕΙΑ ΕΤΟΥΣ 3'!$O$59,IF(MAX([1]Βοηθητικό!$E$59:$J$59)=MAX([1]Βοηθητικό!$E$1:$J$1)-4,'[1]ΣΤΟΙΧΕΙΑ ΕΤΟΥΣ 2'!$O$59,IF(MAX([1]Βοηθητικό!$E$59:$J$59)=MAX([1]Βοηθητικό!$E$1:$J$1)-5,'[1]ΣΤΟΙΧΕΙΑ ΕΤΟΥΣ 1'!$O$59,""))))))</f>
        <v>0</v>
      </c>
    </row>
    <row r="4526" spans="1:4" x14ac:dyDescent="0.25">
      <c r="A4526" s="1" t="s">
        <v>15</v>
      </c>
      <c r="B4526" s="6">
        <f>IF(MAX([1]Βοηθητικό!$E$59:$J$59)-2=MAX([1]Βοηθητικό!$E$1:$J$1)-2,'[1]ΣΤΟΙΧΕΙΑ ΕΤΟΥΣ 4'!$P$59,IF(MAX([1]Βοηθητικό!$E$59:$J$59)-2=MAX([1]Βοηθητικό!$E$1:$J$1)-3,'[1]ΣΤΟΙΧΕΙΑ ΕΤΟΥΣ 3'!$P$59,IF(MAX([1]Βοηθητικό!$E$59:$J$59)-2=MAX([1]Βοηθητικό!$E$1:$J$1)-4,'[1]ΣΤΟΙΧΕΙΑ ΕΤΟΥΣ 2'!$P$59,IF(MAX([1]Βοηθητικό!$E$59:$J$59)-2=MAX([1]Βοηθητικό!$E$1:$J$1)-5,'[1]ΣΤΟΙΧΕΙΑ ΕΤΟΥΣ 1'!$P$59,""))))</f>
        <v>213000</v>
      </c>
      <c r="C4526" s="6">
        <f>IF(MAX([1]Βοηθητικό!$E$59:$J$59)-1=MAX([1]Βοηθητικό!$E$1:$J$1)-1,'[1]ΣΤΟΙΧΕΙΑ ΕΤΟΥΣ 5'!$P$59,IF(MAX([1]Βοηθητικό!$E$59:$J$59)-1=MAX([1]Βοηθητικό!$E$1:$J$1)-2,'[1]ΣΤΟΙΧΕΙΑ ΕΤΟΥΣ 4'!$P$59,IF(MAX([1]Βοηθητικό!$E$59:$J$59)-1=MAX([1]Βοηθητικό!$E$1:$J$1)-3,'[1]ΣΤΟΙΧΕΙΑ ΕΤΟΥΣ 3'!$P$59,IF(MAX([1]Βοηθητικό!$E$59:$J$59)-1=MAX([1]Βοηθητικό!$E$1:$J$1)-4,'[1]ΣΤΟΙΧΕΙΑ ΕΤΟΥΣ 2'!$P$59,IF(MAX([1]Βοηθητικό!$E$59:$J$59)-1=MAX([1]Βοηθητικό!$E$1:$J$1)-5,'[1]ΣΤΟΙΧΕΙΑ ΕΤΟΥΣ 1'!$P$59,"")))))</f>
        <v>155000</v>
      </c>
      <c r="D4526" s="7">
        <f>IF(MAX([1]Βοηθητικό!$E$59:$J$59)=MAX([1]Βοηθητικό!$E$1:$J$1),'[1]ΣΤΟΙΧΕΙΑ ΕΤΟΥΣ 6'!$P$59,IF(MAX([1]Βοηθητικό!$E$59:$J$59)=MAX([1]Βοηθητικό!$E$1:$J$1)-1,'[1]ΣΤΟΙΧΕΙΑ ΕΤΟΥΣ 5'!$P$59,IF(MAX([1]Βοηθητικό!$E$59:$J$59)=MAX([1]Βοηθητικό!$E$1:$J$1)-2,'[1]ΣΤΟΙΧΕΙΑ ΕΤΟΥΣ 4'!$P$59,IF(MAX([1]Βοηθητικό!$E$59:$J$59)=MAX([1]Βοηθητικό!$E$1:$J$1)-3,'[1]ΣΤΟΙΧΕΙΑ ΕΤΟΥΣ 3'!$P$59,IF(MAX([1]Βοηθητικό!$E$59:$J$59)=MAX([1]Βοηθητικό!$E$1:$J$1)-4,'[1]ΣΤΟΙΧΕΙΑ ΕΤΟΥΣ 2'!$P$59,IF(MAX([1]Βοηθητικό!$E$59:$J$59)=MAX([1]Βοηθητικό!$E$1:$J$1)-5,'[1]ΣΤΟΙΧΕΙΑ ΕΤΟΥΣ 1'!$P$59,""))))))</f>
        <v>103000</v>
      </c>
    </row>
    <row r="4527" spans="1:4" x14ac:dyDescent="0.25">
      <c r="A4527" s="1" t="s">
        <v>16</v>
      </c>
      <c r="B4527" s="6">
        <f>IF(MAX([1]Βοηθητικό!$E$59:$J$59)-2=MAX([1]Βοηθητικό!$E$1:$J$1)-2,'[1]ΣΤΟΙΧΕΙΑ ΕΤΟΥΣ 4'!$Q$59,IF(MAX([1]Βοηθητικό!$E$59:$J$59)-2=MAX([1]Βοηθητικό!$E$1:$J$1)-3,'[1]ΣΤΟΙΧΕΙΑ ΕΤΟΥΣ 3'!$Q$59,IF(MAX([1]Βοηθητικό!$E$59:$J$59)-2=MAX([1]Βοηθητικό!$E$1:$J$1)-4,'[1]ΣΤΟΙΧΕΙΑ ΕΤΟΥΣ 2'!$Q$59,IF(MAX([1]Βοηθητικό!$E$59:$J$59)-2=MAX([1]Βοηθητικό!$E$1:$J$1)-5,'[1]ΣΤΟΙΧΕΙΑ ΕΤΟΥΣ 1'!$Q$59,""))))</f>
        <v>195000</v>
      </c>
      <c r="C4527" s="6">
        <f>IF(MAX([1]Βοηθητικό!$E$59:$J$59)-1=MAX([1]Βοηθητικό!$E$1:$J$1)-1,'[1]ΣΤΟΙΧΕΙΑ ΕΤΟΥΣ 5'!$Q$59,IF(MAX([1]Βοηθητικό!$E$59:$J$59)-1=MAX([1]Βοηθητικό!$E$1:$J$1)-2,'[1]ΣΤΟΙΧΕΙΑ ΕΤΟΥΣ 4'!$Q$59,IF(MAX([1]Βοηθητικό!$E$59:$J$59)-1=MAX([1]Βοηθητικό!$E$1:$J$1)-3,'[1]ΣΤΟΙΧΕΙΑ ΕΤΟΥΣ 3'!$Q$59,IF(MAX([1]Βοηθητικό!$E$59:$J$59)-1=MAX([1]Βοηθητικό!$E$1:$J$1)-4,'[1]ΣΤΟΙΧΕΙΑ ΕΤΟΥΣ 2'!$Q$59,IF(MAX([1]Βοηθητικό!$E$59:$J$59)-1=MAX([1]Βοηθητικό!$E$1:$J$1)-5,'[1]ΣΤΟΙΧΕΙΑ ΕΤΟΥΣ 1'!$Q$59,"")))))</f>
        <v>132500</v>
      </c>
      <c r="D4527" s="7">
        <f>IF(MAX([1]Βοηθητικό!$E$59:$J$59)=MAX([1]Βοηθητικό!$E$1:$J$1),'[1]ΣΤΟΙΧΕΙΑ ΕΤΟΥΣ 6'!$Q$59,IF(MAX([1]Βοηθητικό!$E$59:$J$59)=MAX([1]Βοηθητικό!$E$1:$J$1)-1,'[1]ΣΤΟΙΧΕΙΑ ΕΤΟΥΣ 5'!$Q$59,IF(MAX([1]Βοηθητικό!$E$59:$J$59)=MAX([1]Βοηθητικό!$E$1:$J$1)-2,'[1]ΣΤΟΙΧΕΙΑ ΕΤΟΥΣ 4'!$Q$59,IF(MAX([1]Βοηθητικό!$E$59:$J$59)=MAX([1]Βοηθητικό!$E$1:$J$1)-3,'[1]ΣΤΟΙΧΕΙΑ ΕΤΟΥΣ 3'!$Q$59,IF(MAX([1]Βοηθητικό!$E$59:$J$59)=MAX([1]Βοηθητικό!$E$1:$J$1)-4,'[1]ΣΤΟΙΧΕΙΑ ΕΤΟΥΣ 2'!$Q$59,IF(MAX([1]Βοηθητικό!$E$59:$J$59)=MAX([1]Βοηθητικό!$E$1:$J$1)-5,'[1]ΣΤΟΙΧΕΙΑ ΕΤΟΥΣ 1'!$Q$59,""))))))</f>
        <v>92500</v>
      </c>
    </row>
    <row r="4528" spans="1:4" x14ac:dyDescent="0.25">
      <c r="A4528" s="1" t="s">
        <v>184</v>
      </c>
      <c r="B4528" s="6">
        <f>IF(MAX([1]Βοηθητικό!$E$59:$J$59)-2=MAX([1]Βοηθητικό!$E$1:$J$1)-2,'[1]ΣΤΟΙΧΕΙΑ ΕΤΟΥΣ 4'!$R$59,IF(MAX([1]Βοηθητικό!$E$59:$J$59)-2=MAX([1]Βοηθητικό!$E$1:$J$1)-3,'[1]ΣΤΟΙΧΕΙΑ ΕΤΟΥΣ 3'!$R$59,IF(MAX([1]Βοηθητικό!$E$59:$J$59)-2=MAX([1]Βοηθητικό!$E$1:$J$1)-4,'[1]ΣΤΟΙΧΕΙΑ ΕΤΟΥΣ 2'!$R$59,IF(MAX([1]Βοηθητικό!$E$59:$J$59)-2=MAX([1]Βοηθητικό!$E$1:$J$1)-5,'[1]ΣΤΟΙΧΕΙΑ ΕΤΟΥΣ 1'!$R$59,""))))</f>
        <v>0</v>
      </c>
      <c r="C4528" s="6">
        <f>IF(MAX([1]Βοηθητικό!$E$59:$J$59)-1=MAX([1]Βοηθητικό!$E$1:$J$1)-1,'[1]ΣΤΟΙΧΕΙΑ ΕΤΟΥΣ 5'!$R$59,IF(MAX([1]Βοηθητικό!$E$59:$J$59)-1=MAX([1]Βοηθητικό!$E$1:$J$1)-2,'[1]ΣΤΟΙΧΕΙΑ ΕΤΟΥΣ 4'!$R$59,IF(MAX([1]Βοηθητικό!$E$59:$J$59)-1=MAX([1]Βοηθητικό!$E$1:$J$1)-3,'[1]ΣΤΟΙΧΕΙΑ ΕΤΟΥΣ 3'!$R$59,IF(MAX([1]Βοηθητικό!$E$59:$J$59)-1=MAX([1]Βοηθητικό!$E$1:$J$1)-4,'[1]ΣΤΟΙΧΕΙΑ ΕΤΟΥΣ 2'!$R$59,IF(MAX([1]Βοηθητικό!$E$59:$J$59)-1=MAX([1]Βοηθητικό!$E$1:$J$1)-5,'[1]ΣΤΟΙΧΕΙΑ ΕΤΟΥΣ 1'!$R$59,"")))))</f>
        <v>0</v>
      </c>
      <c r="D4528" s="7">
        <f>IF(MAX([1]Βοηθητικό!$E$59:$J$59)=MAX([1]Βοηθητικό!$E$1:$J$1),'[1]ΣΤΟΙΧΕΙΑ ΕΤΟΥΣ 6'!$R$59,IF(MAX([1]Βοηθητικό!$E$59:$J$59)=MAX([1]Βοηθητικό!$E$1:$J$1)-1,'[1]ΣΤΟΙΧΕΙΑ ΕΤΟΥΣ 5'!$R$59,IF(MAX([1]Βοηθητικό!$E$59:$J$59)=MAX([1]Βοηθητικό!$E$1:$J$1)-2,'[1]ΣΤΟΙΧΕΙΑ ΕΤΟΥΣ 4'!$R$59,IF(MAX([1]Βοηθητικό!$E$59:$J$59)=MAX([1]Βοηθητικό!$E$1:$J$1)-3,'[1]ΣΤΟΙΧΕΙΑ ΕΤΟΥΣ 3'!$R$59,IF(MAX([1]Βοηθητικό!$E$59:$J$59)=MAX([1]Βοηθητικό!$E$1:$J$1)-4,'[1]ΣΤΟΙΧΕΙΑ ΕΤΟΥΣ 2'!$R$59,IF(MAX([1]Βοηθητικό!$E$59:$J$59)=MAX([1]Βοηθητικό!$E$1:$J$1)-5,'[1]ΣΤΟΙΧΕΙΑ ΕΤΟΥΣ 1'!$R$59,""))))))</f>
        <v>0</v>
      </c>
    </row>
    <row r="4529" spans="1:4" x14ac:dyDescent="0.25">
      <c r="A4529" s="1" t="s">
        <v>18</v>
      </c>
      <c r="B4529" s="6">
        <f>IF(MAX([1]Βοηθητικό!$E$59:$J$59)-2=MAX([1]Βοηθητικό!$E$1:$J$1)-2,'[1]ΣΤΟΙΧΕΙΑ ΕΤΟΥΣ 4'!$S$59,IF(MAX([1]Βοηθητικό!$E$59:$J$59)-2=MAX([1]Βοηθητικό!$E$1:$J$1)-3,'[1]ΣΤΟΙΧΕΙΑ ΕΤΟΥΣ 3'!$S$59,IF(MAX([1]Βοηθητικό!$E$59:$J$59)-2=MAX([1]Βοηθητικό!$E$1:$J$1)-4,'[1]ΣΤΟΙΧΕΙΑ ΕΤΟΥΣ 2'!$S$59,IF(MAX([1]Βοηθητικό!$E$59:$J$59)-2=MAX([1]Βοηθητικό!$E$1:$J$1)-5,'[1]ΣΤΟΙΧΕΙΑ ΕΤΟΥΣ 1'!$S$59,""))))</f>
        <v>18000</v>
      </c>
      <c r="C4529" s="6">
        <f>IF(MAX([1]Βοηθητικό!$E$59:$J$59)-1=MAX([1]Βοηθητικό!$E$1:$J$1)-1,'[1]ΣΤΟΙΧΕΙΑ ΕΤΟΥΣ 5'!$S$59,IF(MAX([1]Βοηθητικό!$E$59:$J$59)-1=MAX([1]Βοηθητικό!$E$1:$J$1)-2,'[1]ΣΤΟΙΧΕΙΑ ΕΤΟΥΣ 4'!$S$59,IF(MAX([1]Βοηθητικό!$E$59:$J$59)-1=MAX([1]Βοηθητικό!$E$1:$J$1)-3,'[1]ΣΤΟΙΧΕΙΑ ΕΤΟΥΣ 3'!$S$59,IF(MAX([1]Βοηθητικό!$E$59:$J$59)-1=MAX([1]Βοηθητικό!$E$1:$J$1)-4,'[1]ΣΤΟΙΧΕΙΑ ΕΤΟΥΣ 2'!$S$59,IF(MAX([1]Βοηθητικό!$E$59:$J$59)-1=MAX([1]Βοηθητικό!$E$1:$J$1)-5,'[1]ΣΤΟΙΧΕΙΑ ΕΤΟΥΣ 1'!$S$59,"")))))</f>
        <v>22500</v>
      </c>
      <c r="D4529" s="7">
        <f>IF(MAX([1]Βοηθητικό!$E$59:$J$59)=MAX([1]Βοηθητικό!$E$1:$J$1),'[1]ΣΤΟΙΧΕΙΑ ΕΤΟΥΣ 6'!$S$59,IF(MAX([1]Βοηθητικό!$E$59:$J$59)=MAX([1]Βοηθητικό!$E$1:$J$1)-1,'[1]ΣΤΟΙΧΕΙΑ ΕΤΟΥΣ 5'!$S$59,IF(MAX([1]Βοηθητικό!$E$59:$J$59)=MAX([1]Βοηθητικό!$E$1:$J$1)-2,'[1]ΣΤΟΙΧΕΙΑ ΕΤΟΥΣ 4'!$S$59,IF(MAX([1]Βοηθητικό!$E$59:$J$59)=MAX([1]Βοηθητικό!$E$1:$J$1)-3,'[1]ΣΤΟΙΧΕΙΑ ΕΤΟΥΣ 3'!$S$59,IF(MAX([1]Βοηθητικό!$E$59:$J$59)=MAX([1]Βοηθητικό!$E$1:$J$1)-4,'[1]ΣΤΟΙΧΕΙΑ ΕΤΟΥΣ 2'!$S$59,IF(MAX([1]Βοηθητικό!$E$59:$J$59)=MAX([1]Βοηθητικό!$E$1:$J$1)-5,'[1]ΣΤΟΙΧΕΙΑ ΕΤΟΥΣ 1'!$S$59,""))))))</f>
        <v>10500</v>
      </c>
    </row>
    <row r="4530" spans="1:4" x14ac:dyDescent="0.25">
      <c r="A4530" s="1" t="s">
        <v>19</v>
      </c>
      <c r="B4530" s="6">
        <f>IF(MAX([1]Βοηθητικό!$E$59:$J$59)-2=MAX([1]Βοηθητικό!$E$1:$J$1)-2,'[1]ΣΤΟΙΧΕΙΑ ΕΤΟΥΣ 4'!$T$59,IF(MAX([1]Βοηθητικό!$E$59:$J$59)-2=MAX([1]Βοηθητικό!$E$1:$J$1)-3,'[1]ΣΤΟΙΧΕΙΑ ΕΤΟΥΣ 3'!$T$59,IF(MAX([1]Βοηθητικό!$E$59:$J$59)-2=MAX([1]Βοηθητικό!$E$1:$J$1)-4,'[1]ΣΤΟΙΧΕΙΑ ΕΤΟΥΣ 2'!$T$59,IF(MAX([1]Βοηθητικό!$E$59:$J$59)-2=MAX([1]Βοηθητικό!$E$1:$J$1)-5,'[1]ΣΤΟΙΧΕΙΑ ΕΤΟΥΣ 1'!$T$59,""))))</f>
        <v>1977649</v>
      </c>
      <c r="C4530" s="6">
        <f>IF(MAX([1]Βοηθητικό!$E$59:$J$59)-1=MAX([1]Βοηθητικό!$E$1:$J$1)-1,'[1]ΣΤΟΙΧΕΙΑ ΕΤΟΥΣ 5'!$T$59,IF(MAX([1]Βοηθητικό!$E$59:$J$59)-1=MAX([1]Βοηθητικό!$E$1:$J$1)-2,'[1]ΣΤΟΙΧΕΙΑ ΕΤΟΥΣ 4'!$T$59,IF(MAX([1]Βοηθητικό!$E$59:$J$59)-1=MAX([1]Βοηθητικό!$E$1:$J$1)-3,'[1]ΣΤΟΙΧΕΙΑ ΕΤΟΥΣ 3'!$T$59,IF(MAX([1]Βοηθητικό!$E$59:$J$59)-1=MAX([1]Βοηθητικό!$E$1:$J$1)-4,'[1]ΣΤΟΙΧΕΙΑ ΕΤΟΥΣ 2'!$T$59,IF(MAX([1]Βοηθητικό!$E$59:$J$59)-1=MAX([1]Βοηθητικό!$E$1:$J$1)-5,'[1]ΣΤΟΙΧΕΙΑ ΕΤΟΥΣ 1'!$T$59,"")))))</f>
        <v>837850</v>
      </c>
      <c r="D4530" s="7">
        <f>IF(MAX([1]Βοηθητικό!$E$59:$J$59)=MAX([1]Βοηθητικό!$E$1:$J$1),'[1]ΣΤΟΙΧΕΙΑ ΕΤΟΥΣ 6'!$T$59,IF(MAX([1]Βοηθητικό!$E$59:$J$59)=MAX([1]Βοηθητικό!$E$1:$J$1)-1,'[1]ΣΤΟΙΧΕΙΑ ΕΤΟΥΣ 5'!$T$59,IF(MAX([1]Βοηθητικό!$E$59:$J$59)=MAX([1]Βοηθητικό!$E$1:$J$1)-2,'[1]ΣΤΟΙΧΕΙΑ ΕΤΟΥΣ 4'!$T$59,IF(MAX([1]Βοηθητικό!$E$59:$J$59)=MAX([1]Βοηθητικό!$E$1:$J$1)-3,'[1]ΣΤΟΙΧΕΙΑ ΕΤΟΥΣ 3'!$T$59,IF(MAX([1]Βοηθητικό!$E$59:$J$59)=MAX([1]Βοηθητικό!$E$1:$J$1)-4,'[1]ΣΤΟΙΧΕΙΑ ΕΤΟΥΣ 2'!$T$59,IF(MAX([1]Βοηθητικό!$E$59:$J$59)=MAX([1]Βοηθητικό!$E$1:$J$1)-5,'[1]ΣΤΟΙΧΕΙΑ ΕΤΟΥΣ 1'!$T$59,""))))))</f>
        <v>104107</v>
      </c>
    </row>
    <row r="4531" spans="1:4" x14ac:dyDescent="0.25">
      <c r="A4531" s="1" t="s">
        <v>185</v>
      </c>
      <c r="B4531" s="6">
        <f>IF(MAX([1]Βοηθητικό!$E$59:$J$59)-2=MAX([1]Βοηθητικό!$E$1:$J$1)-2,'[1]ΣΤΟΙΧΕΙΑ ΕΤΟΥΣ 4'!$U$59,IF(MAX([1]Βοηθητικό!$E$59:$J$59)-2=MAX([1]Βοηθητικό!$E$1:$J$1)-3,'[1]ΣΤΟΙΧΕΙΑ ΕΤΟΥΣ 3'!$U$59,IF(MAX([1]Βοηθητικό!$E$59:$J$59)-2=MAX([1]Βοηθητικό!$E$1:$J$1)-4,'[1]ΣΤΟΙΧΕΙΑ ΕΤΟΥΣ 2'!$U$59,IF(MAX([1]Βοηθητικό!$E$59:$J$59)-2=MAX([1]Βοηθητικό!$E$1:$J$1)-5,'[1]ΣΤΟΙΧΕΙΑ ΕΤΟΥΣ 1'!$U$59,""))))</f>
        <v>1977649</v>
      </c>
      <c r="C4531" s="6">
        <f>IF(MAX([1]Βοηθητικό!$E$59:$J$59)-1=MAX([1]Βοηθητικό!$E$1:$J$1)-1,'[1]ΣΤΟΙΧΕΙΑ ΕΤΟΥΣ 5'!$U$59,IF(MAX([1]Βοηθητικό!$E$59:$J$59)-1=MAX([1]Βοηθητικό!$E$1:$J$1)-2,'[1]ΣΤΟΙΧΕΙΑ ΕΤΟΥΣ 4'!$U$59,IF(MAX([1]Βοηθητικό!$E$59:$J$59)-1=MAX([1]Βοηθητικό!$E$1:$J$1)-3,'[1]ΣΤΟΙΧΕΙΑ ΕΤΟΥΣ 3'!$U$59,IF(MAX([1]Βοηθητικό!$E$59:$J$59)-1=MAX([1]Βοηθητικό!$E$1:$J$1)-4,'[1]ΣΤΟΙΧΕΙΑ ΕΤΟΥΣ 2'!$U$59,IF(MAX([1]Βοηθητικό!$E$59:$J$59)-1=MAX([1]Βοηθητικό!$E$1:$J$1)-5,'[1]ΣΤΟΙΧΕΙΑ ΕΤΟΥΣ 1'!$U$59,"")))))</f>
        <v>837850</v>
      </c>
      <c r="D4531" s="7">
        <f>IF(MAX([1]Βοηθητικό!$E$59:$J$59)=MAX([1]Βοηθητικό!$E$1:$J$1),'[1]ΣΤΟΙΧΕΙΑ ΕΤΟΥΣ 6'!$U$59,IF(MAX([1]Βοηθητικό!$E$59:$J$59)=MAX([1]Βοηθητικό!$E$1:$J$1)-1,'[1]ΣΤΟΙΧΕΙΑ ΕΤΟΥΣ 5'!$U$59,IF(MAX([1]Βοηθητικό!$E$59:$J$59)=MAX([1]Βοηθητικό!$E$1:$J$1)-2,'[1]ΣΤΟΙΧΕΙΑ ΕΤΟΥΣ 4'!$U$59,IF(MAX([1]Βοηθητικό!$E$59:$J$59)=MAX([1]Βοηθητικό!$E$1:$J$1)-3,'[1]ΣΤΟΙΧΕΙΑ ΕΤΟΥΣ 3'!$U$59,IF(MAX([1]Βοηθητικό!$E$59:$J$59)=MAX([1]Βοηθητικό!$E$1:$J$1)-4,'[1]ΣΤΟΙΧΕΙΑ ΕΤΟΥΣ 2'!$U$59,IF(MAX([1]Βοηθητικό!$E$59:$J$59)=MAX([1]Βοηθητικό!$E$1:$J$1)-5,'[1]ΣΤΟΙΧΕΙΑ ΕΤΟΥΣ 1'!$U$59,""))))))</f>
        <v>81287</v>
      </c>
    </row>
    <row r="4532" spans="1:4" x14ac:dyDescent="0.25">
      <c r="A4532" s="1" t="s">
        <v>22</v>
      </c>
      <c r="B4532" s="6">
        <f>IF(MAX([1]Βοηθητικό!$E$59:$J$59)-2=MAX([1]Βοηθητικό!$E$1:$J$1)-2,'[1]ΣΤΟΙΧΕΙΑ ΕΤΟΥΣ 4'!$W$59,IF(MAX([1]Βοηθητικό!$E$59:$J$59)-2=MAX([1]Βοηθητικό!$E$1:$J$1)-3,'[1]ΣΤΟΙΧΕΙΑ ΕΤΟΥΣ 3'!$W$59,IF(MAX([1]Βοηθητικό!$E$59:$J$59)-2=MAX([1]Βοηθητικό!$E$1:$J$1)-4,'[1]ΣΤΟΙΧΕΙΑ ΕΤΟΥΣ 2'!$W$59,IF(MAX([1]Βοηθητικό!$E$59:$J$59)-2=MAX([1]Βοηθητικό!$E$1:$J$1)-5,'[1]ΣΤΟΙΧΕΙΑ ΕΤΟΥΣ 1'!$W$59,""))))</f>
        <v>0</v>
      </c>
      <c r="C4532" s="6">
        <f>IF(MAX([1]Βοηθητικό!$E$59:$J$59)-1=MAX([1]Βοηθητικό!$E$1:$J$1)-1,'[1]ΣΤΟΙΧΕΙΑ ΕΤΟΥΣ 5'!$W$59,IF(MAX([1]Βοηθητικό!$E$59:$J$59)-1=MAX([1]Βοηθητικό!$E$1:$J$1)-2,'[1]ΣΤΟΙΧΕΙΑ ΕΤΟΥΣ 4'!$W$59,IF(MAX([1]Βοηθητικό!$E$59:$J$59)-1=MAX([1]Βοηθητικό!$E$1:$J$1)-3,'[1]ΣΤΟΙΧΕΙΑ ΕΤΟΥΣ 3'!$W$59,IF(MAX([1]Βοηθητικό!$E$59:$J$59)-1=MAX([1]Βοηθητικό!$E$1:$J$1)-4,'[1]ΣΤΟΙΧΕΙΑ ΕΤΟΥΣ 2'!$W$59,IF(MAX([1]Βοηθητικό!$E$59:$J$59)-1=MAX([1]Βοηθητικό!$E$1:$J$1)-5,'[1]ΣΤΟΙΧΕΙΑ ΕΤΟΥΣ 1'!$W$59,"")))))</f>
        <v>0</v>
      </c>
      <c r="D4532" s="7">
        <f>IF(MAX([1]Βοηθητικό!$E$59:$J$59)=MAX([1]Βοηθητικό!$E$1:$J$1),'[1]ΣΤΟΙΧΕΙΑ ΕΤΟΥΣ 6'!$W$59,IF(MAX([1]Βοηθητικό!$E$59:$J$59)=MAX([1]Βοηθητικό!$E$1:$J$1)-1,'[1]ΣΤΟΙΧΕΙΑ ΕΤΟΥΣ 5'!$W$59,IF(MAX([1]Βοηθητικό!$E$59:$J$59)=MAX([1]Βοηθητικό!$E$1:$J$1)-2,'[1]ΣΤΟΙΧΕΙΑ ΕΤΟΥΣ 4'!$W$59,IF(MAX([1]Βοηθητικό!$E$59:$J$59)=MAX([1]Βοηθητικό!$E$1:$J$1)-3,'[1]ΣΤΟΙΧΕΙΑ ΕΤΟΥΣ 3'!$W$59,IF(MAX([1]Βοηθητικό!$E$59:$J$59)=MAX([1]Βοηθητικό!$E$1:$J$1)-4,'[1]ΣΤΟΙΧΕΙΑ ΕΤΟΥΣ 2'!$W$59,IF(MAX([1]Βοηθητικό!$E$59:$J$59)=MAX([1]Βοηθητικό!$E$1:$J$1)-5,'[1]ΣΤΟΙΧΕΙΑ ΕΤΟΥΣ 1'!$W$59,""))))))</f>
        <v>0</v>
      </c>
    </row>
    <row r="4533" spans="1:4" x14ac:dyDescent="0.25">
      <c r="A4533" s="1" t="s">
        <v>23</v>
      </c>
      <c r="B4533" s="6">
        <f>IF(MAX([1]Βοηθητικό!$E$59:$J$59)-2=MAX([1]Βοηθητικό!$E$1:$J$1)-2,'[1]ΣΤΟΙΧΕΙΑ ΕΤΟΥΣ 4'!$X$59,IF(MAX([1]Βοηθητικό!$E$59:$J$59)-2=MAX([1]Βοηθητικό!$E$1:$J$1)-3,'[1]ΣΤΟΙΧΕΙΑ ΕΤΟΥΣ 3'!$X$59,IF(MAX([1]Βοηθητικό!$E$59:$J$59)-2=MAX([1]Βοηθητικό!$E$1:$J$1)-4,'[1]ΣΤΟΙΧΕΙΑ ΕΤΟΥΣ 2'!$X$59,IF(MAX([1]Βοηθητικό!$E$59:$J$59)-2=MAX([1]Βοηθητικό!$E$1:$J$1)-5,'[1]ΣΤΟΙΧΕΙΑ ΕΤΟΥΣ 1'!$X$59,""))))</f>
        <v>0</v>
      </c>
      <c r="C4533" s="6">
        <f>IF(MAX([1]Βοηθητικό!$E$59:$J$59)-1=MAX([1]Βοηθητικό!$E$1:$J$1)-1,'[1]ΣΤΟΙΧΕΙΑ ΕΤΟΥΣ 5'!$X$59,IF(MAX([1]Βοηθητικό!$E$59:$J$59)-1=MAX([1]Βοηθητικό!$E$1:$J$1)-2,'[1]ΣΤΟΙΧΕΙΑ ΕΤΟΥΣ 4'!$X$59,IF(MAX([1]Βοηθητικό!$E$59:$J$59)-1=MAX([1]Βοηθητικό!$E$1:$J$1)-3,'[1]ΣΤΟΙΧΕΙΑ ΕΤΟΥΣ 3'!$X$59,IF(MAX([1]Βοηθητικό!$E$59:$J$59)-1=MAX([1]Βοηθητικό!$E$1:$J$1)-4,'[1]ΣΤΟΙΧΕΙΑ ΕΤΟΥΣ 2'!$X$59,IF(MAX([1]Βοηθητικό!$E$59:$J$59)-1=MAX([1]Βοηθητικό!$E$1:$J$1)-5,'[1]ΣΤΟΙΧΕΙΑ ΕΤΟΥΣ 1'!$X$59,"")))))</f>
        <v>0</v>
      </c>
      <c r="D4533" s="7">
        <f>IF(MAX([1]Βοηθητικό!$E$59:$J$59)=MAX([1]Βοηθητικό!$E$1:$J$1),'[1]ΣΤΟΙΧΕΙΑ ΕΤΟΥΣ 6'!$X$59,IF(MAX([1]Βοηθητικό!$E$59:$J$59)=MAX([1]Βοηθητικό!$E$1:$J$1)-1,'[1]ΣΤΟΙΧΕΙΑ ΕΤΟΥΣ 5'!$X$59,IF(MAX([1]Βοηθητικό!$E$59:$J$59)=MAX([1]Βοηθητικό!$E$1:$J$1)-2,'[1]ΣΤΟΙΧΕΙΑ ΕΤΟΥΣ 4'!$X$59,IF(MAX([1]Βοηθητικό!$E$59:$J$59)=MAX([1]Βοηθητικό!$E$1:$J$1)-3,'[1]ΣΤΟΙΧΕΙΑ ΕΤΟΥΣ 3'!$X$59,IF(MAX([1]Βοηθητικό!$E$59:$J$59)=MAX([1]Βοηθητικό!$E$1:$J$1)-4,'[1]ΣΤΟΙΧΕΙΑ ΕΤΟΥΣ 2'!$X$59,IF(MAX([1]Βοηθητικό!$E$59:$J$59)=MAX([1]Βοηθητικό!$E$1:$J$1)-5,'[1]ΣΤΟΙΧΕΙΑ ΕΤΟΥΣ 1'!$X$59,""))))))</f>
        <v>22820</v>
      </c>
    </row>
    <row r="4534" spans="1:4" x14ac:dyDescent="0.25">
      <c r="A4534" s="1" t="s">
        <v>24</v>
      </c>
      <c r="B4534" s="6">
        <f>IF(MAX([1]Βοηθητικό!$E$59:$J$59)-2=MAX([1]Βοηθητικό!$E$1:$J$1)-2,'[1]ΣΤΟΙΧΕΙΑ ΕΤΟΥΣ 4'!$Y$59,IF(MAX([1]Βοηθητικό!$E$59:$J$59)-2=MAX([1]Βοηθητικό!$E$1:$J$1)-3,'[1]ΣΤΟΙΧΕΙΑ ΕΤΟΥΣ 3'!$Y$59,IF(MAX([1]Βοηθητικό!$E$59:$J$59)-2=MAX([1]Βοηθητικό!$E$1:$J$1)-4,'[1]ΣΤΟΙΧΕΙΑ ΕΤΟΥΣ 2'!$Y$59,IF(MAX([1]Βοηθητικό!$E$59:$J$59)-2=MAX([1]Βοηθητικό!$E$1:$J$1)-5,'[1]ΣΤΟΙΧΕΙΑ ΕΤΟΥΣ 1'!$Y$59,""))))</f>
        <v>58384</v>
      </c>
      <c r="C4534" s="6">
        <f>IF(MAX([1]Βοηθητικό!$E$59:$J$59)-1=MAX([1]Βοηθητικό!$E$1:$J$1)-1,'[1]ΣΤΟΙΧΕΙΑ ΕΤΟΥΣ 5'!$Y$59,IF(MAX([1]Βοηθητικό!$E$59:$J$59)-1=MAX([1]Βοηθητικό!$E$1:$J$1)-2,'[1]ΣΤΟΙΧΕΙΑ ΕΤΟΥΣ 4'!$Y$59,IF(MAX([1]Βοηθητικό!$E$59:$J$59)-1=MAX([1]Βοηθητικό!$E$1:$J$1)-3,'[1]ΣΤΟΙΧΕΙΑ ΕΤΟΥΣ 3'!$Y$59,IF(MAX([1]Βοηθητικό!$E$59:$J$59)-1=MAX([1]Βοηθητικό!$E$1:$J$1)-4,'[1]ΣΤΟΙΧΕΙΑ ΕΤΟΥΣ 2'!$Y$59,IF(MAX([1]Βοηθητικό!$E$59:$J$59)-1=MAX([1]Βοηθητικό!$E$1:$J$1)-5,'[1]ΣΤΟΙΧΕΙΑ ΕΤΟΥΣ 1'!$Y$59,"")))))</f>
        <v>78288</v>
      </c>
      <c r="D4534" s="7">
        <f>IF(MAX([1]Βοηθητικό!$E$59:$J$59)=MAX([1]Βοηθητικό!$E$1:$J$1),'[1]ΣΤΟΙΧΕΙΑ ΕΤΟΥΣ 6'!$Y$59,IF(MAX([1]Βοηθητικό!$E$59:$J$59)=MAX([1]Βοηθητικό!$E$1:$J$1)-1,'[1]ΣΤΟΙΧΕΙΑ ΕΤΟΥΣ 5'!$Y$59,IF(MAX([1]Βοηθητικό!$E$59:$J$59)=MAX([1]Βοηθητικό!$E$1:$J$1)-2,'[1]ΣΤΟΙΧΕΙΑ ΕΤΟΥΣ 4'!$Y$59,IF(MAX([1]Βοηθητικό!$E$59:$J$59)=MAX([1]Βοηθητικό!$E$1:$J$1)-3,'[1]ΣΤΟΙΧΕΙΑ ΕΤΟΥΣ 3'!$Y$59,IF(MAX([1]Βοηθητικό!$E$59:$J$59)=MAX([1]Βοηθητικό!$E$1:$J$1)-4,'[1]ΣΤΟΙΧΕΙΑ ΕΤΟΥΣ 2'!$Y$59,IF(MAX([1]Βοηθητικό!$E$59:$J$59)=MAX([1]Βοηθητικό!$E$1:$J$1)-5,'[1]ΣΤΟΙΧΕΙΑ ΕΤΟΥΣ 1'!$Y$59,""))))))</f>
        <v>148090</v>
      </c>
    </row>
    <row r="4535" spans="1:4" x14ac:dyDescent="0.25">
      <c r="A4535" s="1" t="s">
        <v>25</v>
      </c>
      <c r="B4535" s="6">
        <f>IF(MAX([1]Βοηθητικό!$E$59:$J$59)-2=MAX([1]Βοηθητικό!$E$1:$J$1)-2,'[1]ΣΤΟΙΧΕΙΑ ΕΤΟΥΣ 4'!$Z$59,IF(MAX([1]Βοηθητικό!$E$59:$J$59)-2=MAX([1]Βοηθητικό!$E$1:$J$1)-3,'[1]ΣΤΟΙΧΕΙΑ ΕΤΟΥΣ 3'!$Z$59,IF(MAX([1]Βοηθητικό!$E$59:$J$59)-2=MAX([1]Βοηθητικό!$E$1:$J$1)-4,'[1]ΣΤΟΙΧΕΙΑ ΕΤΟΥΣ 2'!$Z$59,IF(MAX([1]Βοηθητικό!$E$59:$J$59)-2=MAX([1]Βοηθητικό!$E$1:$J$1)-5,'[1]ΣΤΟΙΧΕΙΑ ΕΤΟΥΣ 1'!$Z$59,""))))</f>
        <v>7691795</v>
      </c>
      <c r="C4535" s="6">
        <f>IF(MAX([1]Βοηθητικό!$E$59:$J$59)-1=MAX([1]Βοηθητικό!$E$1:$J$1)-1,'[1]ΣΤΟΙΧΕΙΑ ΕΤΟΥΣ 5'!$Z$59,IF(MAX([1]Βοηθητικό!$E$59:$J$59)-1=MAX([1]Βοηθητικό!$E$1:$J$1)-2,'[1]ΣΤΟΙΧΕΙΑ ΕΤΟΥΣ 4'!$Z$59,IF(MAX([1]Βοηθητικό!$E$59:$J$59)-1=MAX([1]Βοηθητικό!$E$1:$J$1)-3,'[1]ΣΤΟΙΧΕΙΑ ΕΤΟΥΣ 3'!$Z$59,IF(MAX([1]Βοηθητικό!$E$59:$J$59)-1=MAX([1]Βοηθητικό!$E$1:$J$1)-4,'[1]ΣΤΟΙΧΕΙΑ ΕΤΟΥΣ 2'!$Z$59,IF(MAX([1]Βοηθητικό!$E$59:$J$59)-1=MAX([1]Βοηθητικό!$E$1:$J$1)-5,'[1]ΣΤΟΙΧΕΙΑ ΕΤΟΥΣ 1'!$Z$59,"")))))</f>
        <v>7668124</v>
      </c>
      <c r="D4535" s="7">
        <f>IF(MAX([1]Βοηθητικό!$E$59:$J$59)=MAX([1]Βοηθητικό!$E$1:$J$1),'[1]ΣΤΟΙΧΕΙΑ ΕΤΟΥΣ 6'!$Z$59,IF(MAX([1]Βοηθητικό!$E$59:$J$59)=MAX([1]Βοηθητικό!$E$1:$J$1)-1,'[1]ΣΤΟΙΧΕΙΑ ΕΤΟΥΣ 5'!$Z$59,IF(MAX([1]Βοηθητικό!$E$59:$J$59)=MAX([1]Βοηθητικό!$E$1:$J$1)-2,'[1]ΣΤΟΙΧΕΙΑ ΕΤΟΥΣ 4'!$Z$59,IF(MAX([1]Βοηθητικό!$E$59:$J$59)=MAX([1]Βοηθητικό!$E$1:$J$1)-3,'[1]ΣΤΟΙΧΕΙΑ ΕΤΟΥΣ 3'!$Z$59,IF(MAX([1]Βοηθητικό!$E$59:$J$59)=MAX([1]Βοηθητικό!$E$1:$J$1)-4,'[1]ΣΤΟΙΧΕΙΑ ΕΤΟΥΣ 2'!$Z$59,IF(MAX([1]Βοηθητικό!$E$59:$J$59)=MAX([1]Βοηθητικό!$E$1:$J$1)-5,'[1]ΣΤΟΙΧΕΙΑ ΕΤΟΥΣ 1'!$Z$59,""))))))</f>
        <v>8293424</v>
      </c>
    </row>
    <row r="4536" spans="1:4" x14ac:dyDescent="0.25">
      <c r="A4536" s="1"/>
      <c r="B4536" s="8"/>
      <c r="C4536" s="18"/>
      <c r="D4536" s="9"/>
    </row>
    <row r="4537" spans="1:4" x14ac:dyDescent="0.25">
      <c r="A4537" s="3" t="s">
        <v>186</v>
      </c>
      <c r="B4537" s="8"/>
      <c r="C4537" s="18"/>
      <c r="D4537" s="9"/>
    </row>
    <row r="4538" spans="1:4" x14ac:dyDescent="0.25">
      <c r="A4538" s="1" t="s">
        <v>26</v>
      </c>
      <c r="B4538" s="6">
        <f>IF(MAX([1]Βοηθητικό!$E$59:$J$59)-2=MAX([1]Βοηθητικό!$E$1:$J$1)-2,'[1]ΣΤΟΙΧΕΙΑ ΕΤΟΥΣ 4'!$AA$59,IF(MAX([1]Βοηθητικό!$E$59:$J$59)-2=MAX([1]Βοηθητικό!$E$1:$J$1)-3,'[1]ΣΤΟΙΧΕΙΑ ΕΤΟΥΣ 3'!$AA$59,IF(MAX([1]Βοηθητικό!$E$59:$J$59)-2=MAX([1]Βοηθητικό!$E$1:$J$1)-4,'[1]ΣΤΟΙΧΕΙΑ ΕΤΟΥΣ 2'!$AA$59,IF(MAX([1]Βοηθητικό!$E$59:$J$59)-2=MAX([1]Βοηθητικό!$E$1:$J$1)-5,'[1]ΣΤΟΙΧΕΙΑ ΕΤΟΥΣ 1'!$AA$59,""))))</f>
        <v>5391472</v>
      </c>
      <c r="C4538" s="6">
        <f>IF(MAX([1]Βοηθητικό!$E$59:$J$59)-1=MAX([1]Βοηθητικό!$E$1:$J$1)-1,'[1]ΣΤΟΙΧΕΙΑ ΕΤΟΥΣ 5'!$AA$59,IF(MAX([1]Βοηθητικό!$E$59:$J$59)-1=MAX([1]Βοηθητικό!$E$1:$J$1)-2,'[1]ΣΤΟΙΧΕΙΑ ΕΤΟΥΣ 4'!$AA$59,IF(MAX([1]Βοηθητικό!$E$59:$J$59)-1=MAX([1]Βοηθητικό!$E$1:$J$1)-3,'[1]ΣΤΟΙΧΕΙΑ ΕΤΟΥΣ 3'!$AA$59,IF(MAX([1]Βοηθητικό!$E$59:$J$59)-1=MAX([1]Βοηθητικό!$E$1:$J$1)-4,'[1]ΣΤΟΙΧΕΙΑ ΕΤΟΥΣ 2'!$AA$59,IF(MAX([1]Βοηθητικό!$E$59:$J$59)-1=MAX([1]Βοηθητικό!$E$1:$J$1)-5,'[1]ΣΤΟΙΧΕΙΑ ΕΤΟΥΣ 1'!$AA$59,"")))))</f>
        <v>5446880</v>
      </c>
      <c r="D4538" s="7">
        <f>IF(MAX([1]Βοηθητικό!$E$59:$J$59)=MAX([1]Βοηθητικό!$E$1:$J$1),'[1]ΣΤΟΙΧΕΙΑ ΕΤΟΥΣ 6'!$AA$59,IF(MAX([1]Βοηθητικό!$E$59:$J$59)=MAX([1]Βοηθητικό!$E$1:$J$1)-1,'[1]ΣΤΟΙΧΕΙΑ ΕΤΟΥΣ 5'!$AA$59,IF(MAX([1]Βοηθητικό!$E$59:$J$59)=MAX([1]Βοηθητικό!$E$1:$J$1)-2,'[1]ΣΤΟΙΧΕΙΑ ΕΤΟΥΣ 4'!$AA$59,IF(MAX([1]Βοηθητικό!$E$59:$J$59)=MAX([1]Βοηθητικό!$E$1:$J$1)-3,'[1]ΣΤΟΙΧΕΙΑ ΕΤΟΥΣ 3'!$AA$59,IF(MAX([1]Βοηθητικό!$E$59:$J$59)=MAX([1]Βοηθητικό!$E$1:$J$1)-4,'[1]ΣΤΟΙΧΕΙΑ ΕΤΟΥΣ 2'!$AA$59,IF(MAX([1]Βοηθητικό!$E$59:$J$59)=MAX([1]Βοηθητικό!$E$1:$J$1)-5,'[1]ΣΤΟΙΧΕΙΑ ΕΤΟΥΣ 1'!$AA$59,""))))))</f>
        <v>5495154</v>
      </c>
    </row>
    <row r="4539" spans="1:4" x14ac:dyDescent="0.25">
      <c r="A4539" s="1" t="s">
        <v>27</v>
      </c>
      <c r="B4539" s="6">
        <f>IF(MAX([1]Βοηθητικό!$E$59:$J$59)-2=MAX([1]Βοηθητικό!$E$1:$J$1)-2,'[1]ΣΤΟΙΧΕΙΑ ΕΤΟΥΣ 4'!$AB$59,IF(MAX([1]Βοηθητικό!$E$59:$J$59)-2=MAX([1]Βοηθητικό!$E$1:$J$1)-3,'[1]ΣΤΟΙΧΕΙΑ ΕΤΟΥΣ 3'!$AB$59,IF(MAX([1]Βοηθητικό!$E$59:$J$59)-2=MAX([1]Βοηθητικό!$E$1:$J$1)-4,'[1]ΣΤΟΙΧΕΙΑ ΕΤΟΥΣ 2'!$AB$59,IF(MAX([1]Βοηθητικό!$E$59:$J$59)-2=MAX([1]Βοηθητικό!$E$1:$J$1)-5,'[1]ΣΤΟΙΧΕΙΑ ΕΤΟΥΣ 1'!$AB$59,""))))</f>
        <v>187500</v>
      </c>
      <c r="C4539" s="6">
        <f>IF(MAX([1]Βοηθητικό!$E$59:$J$59)-1=MAX([1]Βοηθητικό!$E$1:$J$1)-1,'[1]ΣΤΟΙΧΕΙΑ ΕΤΟΥΣ 5'!$AB$59,IF(MAX([1]Βοηθητικό!$E$59:$J$59)-1=MAX([1]Βοηθητικό!$E$1:$J$1)-2,'[1]ΣΤΟΙΧΕΙΑ ΕΤΟΥΣ 4'!$AB$59,IF(MAX([1]Βοηθητικό!$E$59:$J$59)-1=MAX([1]Βοηθητικό!$E$1:$J$1)-3,'[1]ΣΤΟΙΧΕΙΑ ΕΤΟΥΣ 3'!$AB$59,IF(MAX([1]Βοηθητικό!$E$59:$J$59)-1=MAX([1]Βοηθητικό!$E$1:$J$1)-4,'[1]ΣΤΟΙΧΕΙΑ ΕΤΟΥΣ 2'!$AB$59,IF(MAX([1]Βοηθητικό!$E$59:$J$59)-1=MAX([1]Βοηθητικό!$E$1:$J$1)-5,'[1]ΣΤΟΙΧΕΙΑ ΕΤΟΥΣ 1'!$AB$59,"")))))</f>
        <v>187500</v>
      </c>
      <c r="D4539" s="7">
        <f>IF(MAX([1]Βοηθητικό!$E$59:$J$59)=MAX([1]Βοηθητικό!$E$1:$J$1),'[1]ΣΤΟΙΧΕΙΑ ΕΤΟΥΣ 6'!$AB$59,IF(MAX([1]Βοηθητικό!$E$59:$J$59)=MAX([1]Βοηθητικό!$E$1:$J$1)-1,'[1]ΣΤΟΙΧΕΙΑ ΕΤΟΥΣ 5'!$AB$59,IF(MAX([1]Βοηθητικό!$E$59:$J$59)=MAX([1]Βοηθητικό!$E$1:$J$1)-2,'[1]ΣΤΟΙΧΕΙΑ ΕΤΟΥΣ 4'!$AB$59,IF(MAX([1]Βοηθητικό!$E$59:$J$59)=MAX([1]Βοηθητικό!$E$1:$J$1)-3,'[1]ΣΤΟΙΧΕΙΑ ΕΤΟΥΣ 3'!$AB$59,IF(MAX([1]Βοηθητικό!$E$59:$J$59)=MAX([1]Βοηθητικό!$E$1:$J$1)-4,'[1]ΣΤΟΙΧΕΙΑ ΕΤΟΥΣ 2'!$AB$59,IF(MAX([1]Βοηθητικό!$E$59:$J$59)=MAX([1]Βοηθητικό!$E$1:$J$1)-5,'[1]ΣΤΟΙΧΕΙΑ ΕΤΟΥΣ 1'!$AB$59,""))))))</f>
        <v>187500</v>
      </c>
    </row>
    <row r="4540" spans="1:4" x14ac:dyDescent="0.25">
      <c r="A4540" s="1" t="s">
        <v>28</v>
      </c>
      <c r="B4540" s="6">
        <f>IF(MAX([1]Βοηθητικό!$E$59:$J$59)-2=MAX([1]Βοηθητικό!$E$1:$J$1)-2,'[1]ΣΤΟΙΧΕΙΑ ΕΤΟΥΣ 4'!$AC$59,IF(MAX([1]Βοηθητικό!$E$59:$J$59)-2=MAX([1]Βοηθητικό!$E$1:$J$1)-3,'[1]ΣΤΟΙΧΕΙΑ ΕΤΟΥΣ 3'!$AC$59,IF(MAX([1]Βοηθητικό!$E$59:$J$59)-2=MAX([1]Βοηθητικό!$E$1:$J$1)-4,'[1]ΣΤΟΙΧΕΙΑ ΕΤΟΥΣ 2'!$AC$59,IF(MAX([1]Βοηθητικό!$E$59:$J$59)-2=MAX([1]Βοηθητικό!$E$1:$J$1)-5,'[1]ΣΤΟΙΧΕΙΑ ΕΤΟΥΣ 1'!$AC$59,""))))</f>
        <v>4762124</v>
      </c>
      <c r="C4540" s="6">
        <f>IF(MAX([1]Βοηθητικό!$E$59:$J$59)-1=MAX([1]Βοηθητικό!$E$1:$J$1)-1,'[1]ΣΤΟΙΧΕΙΑ ΕΤΟΥΣ 5'!$AC$59,IF(MAX([1]Βοηθητικό!$E$59:$J$59)-1=MAX([1]Βοηθητικό!$E$1:$J$1)-2,'[1]ΣΤΟΙΧΕΙΑ ΕΤΟΥΣ 4'!$AC$59,IF(MAX([1]Βοηθητικό!$E$59:$J$59)-1=MAX([1]Βοηθητικό!$E$1:$J$1)-3,'[1]ΣΤΟΙΧΕΙΑ ΕΤΟΥΣ 3'!$AC$59,IF(MAX([1]Βοηθητικό!$E$59:$J$59)-1=MAX([1]Βοηθητικό!$E$1:$J$1)-4,'[1]ΣΤΟΙΧΕΙΑ ΕΤΟΥΣ 2'!$AC$59,IF(MAX([1]Βοηθητικό!$E$59:$J$59)-1=MAX([1]Βοηθητικό!$E$1:$J$1)-5,'[1]ΣΤΟΙΧΕΙΑ ΕΤΟΥΣ 1'!$AC$59,"")))))</f>
        <v>4765154</v>
      </c>
      <c r="D4540" s="7">
        <f>IF(MAX([1]Βοηθητικό!$E$59:$J$59)=MAX([1]Βοηθητικό!$E$1:$J$1),'[1]ΣΤΟΙΧΕΙΑ ΕΤΟΥΣ 6'!$AC$59,IF(MAX([1]Βοηθητικό!$E$59:$J$59)=MAX([1]Βοηθητικό!$E$1:$J$1)-1,'[1]ΣΤΟΙΧΕΙΑ ΕΤΟΥΣ 5'!$AC$59,IF(MAX([1]Βοηθητικό!$E$59:$J$59)=MAX([1]Βοηθητικό!$E$1:$J$1)-2,'[1]ΣΤΟΙΧΕΙΑ ΕΤΟΥΣ 4'!$AC$59,IF(MAX([1]Βοηθητικό!$E$59:$J$59)=MAX([1]Βοηθητικό!$E$1:$J$1)-3,'[1]ΣΤΟΙΧΕΙΑ ΕΤΟΥΣ 3'!$AC$59,IF(MAX([1]Βοηθητικό!$E$59:$J$59)=MAX([1]Βοηθητικό!$E$1:$J$1)-4,'[1]ΣΤΟΙΧΕΙΑ ΕΤΟΥΣ 2'!$AC$59,IF(MAX([1]Βοηθητικό!$E$59:$J$59)=MAX([1]Βοηθητικό!$E$1:$J$1)-5,'[1]ΣΤΟΙΧΕΙΑ ΕΤΟΥΣ 1'!$AC$59,""))))))</f>
        <v>4771086</v>
      </c>
    </row>
    <row r="4541" spans="1:4" x14ac:dyDescent="0.25">
      <c r="A4541" s="1" t="s">
        <v>29</v>
      </c>
      <c r="B4541" s="6">
        <f>IF(MAX([1]Βοηθητικό!$E$59:$J$59)-2=MAX([1]Βοηθητικό!$E$1:$J$1)-2,'[1]ΣΤΟΙΧΕΙΑ ΕΤΟΥΣ 4'!$AD$59,IF(MAX([1]Βοηθητικό!$E$59:$J$59)-2=MAX([1]Βοηθητικό!$E$1:$J$1)-3,'[1]ΣΤΟΙΧΕΙΑ ΕΤΟΥΣ 3'!$AD$59,IF(MAX([1]Βοηθητικό!$E$59:$J$59)-2=MAX([1]Βοηθητικό!$E$1:$J$1)-4,'[1]ΣΤΟΙΧΕΙΑ ΕΤΟΥΣ 2'!$AD$59,IF(MAX([1]Βοηθητικό!$E$59:$J$59)-2=MAX([1]Βοηθητικό!$E$1:$J$1)-5,'[1]ΣΤΟΙΧΕΙΑ ΕΤΟΥΣ 1'!$AD$59,""))))</f>
        <v>441848</v>
      </c>
      <c r="C4541" s="6">
        <f>IF(MAX([1]Βοηθητικό!$E$59:$J$59)-1=MAX([1]Βοηθητικό!$E$1:$J$1)-1,'[1]ΣΤΟΙΧΕΙΑ ΕΤΟΥΣ 5'!$AD$59,IF(MAX([1]Βοηθητικό!$E$59:$J$59)-1=MAX([1]Βοηθητικό!$E$1:$J$1)-2,'[1]ΣΤΟΙΧΕΙΑ ΕΤΟΥΣ 4'!$AD$59,IF(MAX([1]Βοηθητικό!$E$59:$J$59)-1=MAX([1]Βοηθητικό!$E$1:$J$1)-3,'[1]ΣΤΟΙΧΕΙΑ ΕΤΟΥΣ 3'!$AD$59,IF(MAX([1]Βοηθητικό!$E$59:$J$59)-1=MAX([1]Βοηθητικό!$E$1:$J$1)-4,'[1]ΣΤΟΙΧΕΙΑ ΕΤΟΥΣ 2'!$AD$59,IF(MAX([1]Βοηθητικό!$E$59:$J$59)-1=MAX([1]Βοηθητικό!$E$1:$J$1)-5,'[1]ΣΤΟΙΧΕΙΑ ΕΤΟΥΣ 1'!$AD$59,"")))))</f>
        <v>494226</v>
      </c>
      <c r="D4541" s="7">
        <f>IF(MAX([1]Βοηθητικό!$E$59:$J$59)=MAX([1]Βοηθητικό!$E$1:$J$1),'[1]ΣΤΟΙΧΕΙΑ ΕΤΟΥΣ 6'!$AD$59,IF(MAX([1]Βοηθητικό!$E$59:$J$59)=MAX([1]Βοηθητικό!$E$1:$J$1)-1,'[1]ΣΤΟΙΧΕΙΑ ΕΤΟΥΣ 5'!$AD$59,IF(MAX([1]Βοηθητικό!$E$59:$J$59)=MAX([1]Βοηθητικό!$E$1:$J$1)-2,'[1]ΣΤΟΙΧΕΙΑ ΕΤΟΥΣ 4'!$AD$59,IF(MAX([1]Βοηθητικό!$E$59:$J$59)=MAX([1]Βοηθητικό!$E$1:$J$1)-3,'[1]ΣΤΟΙΧΕΙΑ ΕΤΟΥΣ 3'!$AD$59,IF(MAX([1]Βοηθητικό!$E$59:$J$59)=MAX([1]Βοηθητικό!$E$1:$J$1)-4,'[1]ΣΤΟΙΧΕΙΑ ΕΤΟΥΣ 2'!$AD$59,IF(MAX([1]Βοηθητικό!$E$59:$J$59)=MAX([1]Βοηθητικό!$E$1:$J$1)-5,'[1]ΣΤΟΙΧΕΙΑ ΕΤΟΥΣ 1'!$AD$59,""))))))</f>
        <v>536568</v>
      </c>
    </row>
    <row r="4542" spans="1:4" x14ac:dyDescent="0.25">
      <c r="A4542" s="1" t="s">
        <v>30</v>
      </c>
      <c r="B4542" s="6">
        <f>IF(MAX([1]Βοηθητικό!$E$59:$J$59)-2=MAX([1]Βοηθητικό!$E$1:$J$1)-2,'[1]ΣΤΟΙΧΕΙΑ ΕΤΟΥΣ 4'!$AE$59,IF(MAX([1]Βοηθητικό!$E$59:$J$59)-2=MAX([1]Βοηθητικό!$E$1:$J$1)-3,'[1]ΣΤΟΙΧΕΙΑ ΕΤΟΥΣ 3'!$AE$59,IF(MAX([1]Βοηθητικό!$E$59:$J$59)-2=MAX([1]Βοηθητικό!$E$1:$J$1)-4,'[1]ΣΤΟΙΧΕΙΑ ΕΤΟΥΣ 2'!$AE$59,IF(MAX([1]Βοηθητικό!$E$59:$J$59)-2=MAX([1]Βοηθητικό!$E$1:$J$1)-5,'[1]ΣΤΟΙΧΕΙΑ ΕΤΟΥΣ 1'!$AE$59,""))))</f>
        <v>0</v>
      </c>
      <c r="C4542" s="6">
        <f>IF(MAX([1]Βοηθητικό!$E$59:$J$59)-1=MAX([1]Βοηθητικό!$E$1:$J$1)-1,'[1]ΣΤΟΙΧΕΙΑ ΕΤΟΥΣ 5'!$AE$59,IF(MAX([1]Βοηθητικό!$E$59:$J$59)-1=MAX([1]Βοηθητικό!$E$1:$J$1)-2,'[1]ΣΤΟΙΧΕΙΑ ΕΤΟΥΣ 4'!$AE$59,IF(MAX([1]Βοηθητικό!$E$59:$J$59)-1=MAX([1]Βοηθητικό!$E$1:$J$1)-3,'[1]ΣΤΟΙΧΕΙΑ ΕΤΟΥΣ 3'!$AE$59,IF(MAX([1]Βοηθητικό!$E$59:$J$59)-1=MAX([1]Βοηθητικό!$E$1:$J$1)-4,'[1]ΣΤΟΙΧΕΙΑ ΕΤΟΥΣ 2'!$AE$59,IF(MAX([1]Βοηθητικό!$E$59:$J$59)-1=MAX([1]Βοηθητικό!$E$1:$J$1)-5,'[1]ΣΤΟΙΧΕΙΑ ΕΤΟΥΣ 1'!$AE$59,"")))))</f>
        <v>0</v>
      </c>
      <c r="D4542" s="7">
        <f>IF(MAX([1]Βοηθητικό!$E$59:$J$59)=MAX([1]Βοηθητικό!$E$1:$J$1),'[1]ΣΤΟΙΧΕΙΑ ΕΤΟΥΣ 6'!$AE$59,IF(MAX([1]Βοηθητικό!$E$59:$J$59)=MAX([1]Βοηθητικό!$E$1:$J$1)-1,'[1]ΣΤΟΙΧΕΙΑ ΕΤΟΥΣ 5'!$AE$59,IF(MAX([1]Βοηθητικό!$E$59:$J$59)=MAX([1]Βοηθητικό!$E$1:$J$1)-2,'[1]ΣΤΟΙΧΕΙΑ ΕΤΟΥΣ 4'!$AE$59,IF(MAX([1]Βοηθητικό!$E$59:$J$59)=MAX([1]Βοηθητικό!$E$1:$J$1)-3,'[1]ΣΤΟΙΧΕΙΑ ΕΤΟΥΣ 3'!$AE$59,IF(MAX([1]Βοηθητικό!$E$59:$J$59)=MAX([1]Βοηθητικό!$E$1:$J$1)-4,'[1]ΣΤΟΙΧΕΙΑ ΕΤΟΥΣ 2'!$AE$59,IF(MAX([1]Βοηθητικό!$E$59:$J$59)=MAX([1]Βοηθητικό!$E$1:$J$1)-5,'[1]ΣΤΟΙΧΕΙΑ ΕΤΟΥΣ 1'!$AE$59,""))))))</f>
        <v>0</v>
      </c>
    </row>
    <row r="4543" spans="1:4" x14ac:dyDescent="0.25">
      <c r="A4543" s="1" t="s">
        <v>61</v>
      </c>
      <c r="B4543" s="6">
        <f>IF(MAX([1]Βοηθητικό!$E$59:$J$59)-2=MAX([1]Βοηθητικό!$E$1:$J$1)-2,'[1]ΣΤΟΙΧΕΙΑ ΕΤΟΥΣ 4'!$BJ$59,IF(MAX([1]Βοηθητικό!$E$59:$J$59)-2=MAX([1]Βοηθητικό!$E$1:$J$1)-3,'[1]ΣΤΟΙΧΕΙΑ ΕΤΟΥΣ 3'!$BJ$59,IF(MAX([1]Βοηθητικό!$E$59:$J$59)-2=MAX([1]Βοηθητικό!$E$1:$J$1)-4,'[1]ΣΤΟΙΧΕΙΑ ΕΤΟΥΣ 2'!$BJ$59,IF(MAX([1]Βοηθητικό!$E$59:$J$59)-2=MAX([1]Βοηθητικό!$E$1:$J$1)-5,'[1]ΣΤΟΙΧΕΙΑ ΕΤΟΥΣ 1'!$BJ$59,""))))</f>
        <v>0</v>
      </c>
      <c r="C4543" s="6">
        <f>IF(MAX([1]Βοηθητικό!$E$59:$J$59)-1=MAX([1]Βοηθητικό!$E$1:$J$1)-1,'[1]ΣΤΟΙΧΕΙΑ ΕΤΟΥΣ 5'!$BJ$59,IF(MAX([1]Βοηθητικό!$E$59:$J$59)-1=MAX([1]Βοηθητικό!$E$1:$J$1)-2,'[1]ΣΤΟΙΧΕΙΑ ΕΤΟΥΣ 4'!$BJ$59,IF(MAX([1]Βοηθητικό!$E$59:$J$59)-1=MAX([1]Βοηθητικό!$E$1:$J$1)-3,'[1]ΣΤΟΙΧΕΙΑ ΕΤΟΥΣ 3'!$BJ$59,IF(MAX([1]Βοηθητικό!$E$59:$J$59)-1=MAX([1]Βοηθητικό!$E$1:$J$1)-4,'[1]ΣΤΟΙΧΕΙΑ ΕΤΟΥΣ 2'!$BJ$59,IF(MAX([1]Βοηθητικό!$E$59:$J$59)-1=MAX([1]Βοηθητικό!$E$1:$J$1)-5,'[1]ΣΤΟΙΧΕΙΑ ΕΤΟΥΣ 1'!$BJ$59,"")))))</f>
        <v>0</v>
      </c>
      <c r="D4543" s="7">
        <f>IF(MAX([1]Βοηθητικό!$E$59:$J$59)=MAX([1]Βοηθητικό!$E$1:$J$1),'[1]ΣΤΟΙΧΕΙΑ ΕΤΟΥΣ 6'!$BJ$59,IF(MAX([1]Βοηθητικό!$E$59:$J$59)=MAX([1]Βοηθητικό!$E$1:$J$1)-1,'[1]ΣΤΟΙΧΕΙΑ ΕΤΟΥΣ 5'!$BJ$59,IF(MAX([1]Βοηθητικό!$E$59:$J$59)=MAX([1]Βοηθητικό!$E$1:$J$1)-2,'[1]ΣΤΟΙΧΕΙΑ ΕΤΟΥΣ 4'!$BJ$59,IF(MAX([1]Βοηθητικό!$E$59:$J$59)=MAX([1]Βοηθητικό!$E$1:$J$1)-3,'[1]ΣΤΟΙΧΕΙΑ ΕΤΟΥΣ 3'!$BJ$59,IF(MAX([1]Βοηθητικό!$E$59:$J$59)=MAX([1]Βοηθητικό!$E$1:$J$1)-4,'[1]ΣΤΟΙΧΕΙΑ ΕΤΟΥΣ 2'!$BJ$59,IF(MAX([1]Βοηθητικό!$E$59:$J$59)=MAX([1]Βοηθητικό!$E$1:$J$1)-5,'[1]ΣΤΟΙΧΕΙΑ ΕΤΟΥΣ 1'!$BJ$59,""))))))</f>
        <v>0</v>
      </c>
    </row>
    <row r="4544" spans="1:4" x14ac:dyDescent="0.25">
      <c r="A4544" s="1" t="s">
        <v>62</v>
      </c>
      <c r="B4544" s="6">
        <f>IF(MAX([1]Βοηθητικό!$E$59:$J$59)-2=MAX([1]Βοηθητικό!$E$1:$J$1)-2,'[1]ΣΤΟΙΧΕΙΑ ΕΤΟΥΣ 4'!$BK$59,IF(MAX([1]Βοηθητικό!$E$59:$J$59)-2=MAX([1]Βοηθητικό!$E$1:$J$1)-3,'[1]ΣΤΟΙΧΕΙΑ ΕΤΟΥΣ 3'!$BK$59,IF(MAX([1]Βοηθητικό!$E$59:$J$59)-2=MAX([1]Βοηθητικό!$E$1:$J$1)-4,'[1]ΣΤΟΙΧΕΙΑ ΕΤΟΥΣ 2'!$BK$59,IF(MAX([1]Βοηθητικό!$E$59:$J$59)-2=MAX([1]Βοηθητικό!$E$1:$J$1)-5,'[1]ΣΤΟΙΧΕΙΑ ΕΤΟΥΣ 1'!$BK$59,""))))</f>
        <v>0</v>
      </c>
      <c r="C4544" s="6">
        <f>IF(MAX([1]Βοηθητικό!$E$59:$J$59)-1=MAX([1]Βοηθητικό!$E$1:$J$1)-1,'[1]ΣΤΟΙΧΕΙΑ ΕΤΟΥΣ 5'!$BK$59,IF(MAX([1]Βοηθητικό!$E$59:$J$59)-1=MAX([1]Βοηθητικό!$E$1:$J$1)-2,'[1]ΣΤΟΙΧΕΙΑ ΕΤΟΥΣ 4'!$BK$59,IF(MAX([1]Βοηθητικό!$E$59:$J$59)-1=MAX([1]Βοηθητικό!$E$1:$J$1)-3,'[1]ΣΤΟΙΧΕΙΑ ΕΤΟΥΣ 3'!$BK$59,IF(MAX([1]Βοηθητικό!$E$59:$J$59)-1=MAX([1]Βοηθητικό!$E$1:$J$1)-4,'[1]ΣΤΟΙΧΕΙΑ ΕΤΟΥΣ 2'!$BK$59,IF(MAX([1]Βοηθητικό!$E$59:$J$59)-1=MAX([1]Βοηθητικό!$E$1:$J$1)-5,'[1]ΣΤΟΙΧΕΙΑ ΕΤΟΥΣ 1'!$BK$59,"")))))</f>
        <v>0</v>
      </c>
      <c r="D4544" s="7">
        <f>IF(MAX([1]Βοηθητικό!$E$59:$J$59)=MAX([1]Βοηθητικό!$E$1:$J$1),'[1]ΣΤΟΙΧΕΙΑ ΕΤΟΥΣ 6'!$BK$59,IF(MAX([1]Βοηθητικό!$E$59:$J$59)=MAX([1]Βοηθητικό!$E$1:$J$1)-1,'[1]ΣΤΟΙΧΕΙΑ ΕΤΟΥΣ 5'!$BK$59,IF(MAX([1]Βοηθητικό!$E$59:$J$59)=MAX([1]Βοηθητικό!$E$1:$J$1)-2,'[1]ΣΤΟΙΧΕΙΑ ΕΤΟΥΣ 4'!$BK$59,IF(MAX([1]Βοηθητικό!$E$59:$J$59)=MAX([1]Βοηθητικό!$E$1:$J$1)-3,'[1]ΣΤΟΙΧΕΙΑ ΕΤΟΥΣ 3'!$BK$59,IF(MAX([1]Βοηθητικό!$E$59:$J$59)=MAX([1]Βοηθητικό!$E$1:$J$1)-4,'[1]ΣΤΟΙΧΕΙΑ ΕΤΟΥΣ 2'!$BK$59,IF(MAX([1]Βοηθητικό!$E$59:$J$59)=MAX([1]Βοηθητικό!$E$1:$J$1)-5,'[1]ΣΤΟΙΧΕΙΑ ΕΤΟΥΣ 1'!$BK$59,""))))))</f>
        <v>0</v>
      </c>
    </row>
    <row r="4545" spans="1:4" x14ac:dyDescent="0.25">
      <c r="A4545" s="1" t="s">
        <v>31</v>
      </c>
      <c r="B4545" s="6">
        <f>IF(MAX([1]Βοηθητικό!$E$59:$J$59)-2=MAX([1]Βοηθητικό!$E$1:$J$1)-2,'[1]ΣΤΟΙΧΕΙΑ ΕΤΟΥΣ 4'!$AF$59,IF(MAX([1]Βοηθητικό!$E$59:$J$59)-2=MAX([1]Βοηθητικό!$E$1:$J$1)-3,'[1]ΣΤΟΙΧΕΙΑ ΕΤΟΥΣ 3'!$AF$59,IF(MAX([1]Βοηθητικό!$E$59:$J$59)-2=MAX([1]Βοηθητικό!$E$1:$J$1)-4,'[1]ΣΤΟΙΧΕΙΑ ΕΤΟΥΣ 2'!$AF$59,IF(MAX([1]Βοηθητικό!$E$59:$J$59)-2=MAX([1]Βοηθητικό!$E$1:$J$1)-5,'[1]ΣΤΟΙΧΕΙΑ ΕΤΟΥΣ 1'!$AF$59,""))))</f>
        <v>2300323</v>
      </c>
      <c r="C4545" s="6">
        <f>IF(MAX([1]Βοηθητικό!$E$59:$J$59)-1=MAX([1]Βοηθητικό!$E$1:$J$1)-1,'[1]ΣΤΟΙΧΕΙΑ ΕΤΟΥΣ 5'!$AF$59,IF(MAX([1]Βοηθητικό!$E$59:$J$59)-1=MAX([1]Βοηθητικό!$E$1:$J$1)-2,'[1]ΣΤΟΙΧΕΙΑ ΕΤΟΥΣ 4'!$AF$59,IF(MAX([1]Βοηθητικό!$E$59:$J$59)-1=MAX([1]Βοηθητικό!$E$1:$J$1)-3,'[1]ΣΤΟΙΧΕΙΑ ΕΤΟΥΣ 3'!$AF$59,IF(MAX([1]Βοηθητικό!$E$59:$J$59)-1=MAX([1]Βοηθητικό!$E$1:$J$1)-4,'[1]ΣΤΟΙΧΕΙΑ ΕΤΟΥΣ 2'!$AF$59,IF(MAX([1]Βοηθητικό!$E$59:$J$59)-1=MAX([1]Βοηθητικό!$E$1:$J$1)-5,'[1]ΣΤΟΙΧΕΙΑ ΕΤΟΥΣ 1'!$AF$59,"")))))</f>
        <v>2221244</v>
      </c>
      <c r="D4545" s="7">
        <f>IF(MAX([1]Βοηθητικό!$E$59:$J$59)=MAX([1]Βοηθητικό!$E$1:$J$1),'[1]ΣΤΟΙΧΕΙΑ ΕΤΟΥΣ 6'!$AF$59,IF(MAX([1]Βοηθητικό!$E$59:$J$59)=MAX([1]Βοηθητικό!$E$1:$J$1)-1,'[1]ΣΤΟΙΧΕΙΑ ΕΤΟΥΣ 5'!$AF$59,IF(MAX([1]Βοηθητικό!$E$59:$J$59)=MAX([1]Βοηθητικό!$E$1:$J$1)-2,'[1]ΣΤΟΙΧΕΙΑ ΕΤΟΥΣ 4'!$AF$59,IF(MAX([1]Βοηθητικό!$E$59:$J$59)=MAX([1]Βοηθητικό!$E$1:$J$1)-3,'[1]ΣΤΟΙΧΕΙΑ ΕΤΟΥΣ 3'!$AF$59,IF(MAX([1]Βοηθητικό!$E$59:$J$59)=MAX([1]Βοηθητικό!$E$1:$J$1)-4,'[1]ΣΤΟΙΧΕΙΑ ΕΤΟΥΣ 2'!$AF$59,IF(MAX([1]Βοηθητικό!$E$59:$J$59)=MAX([1]Βοηθητικό!$E$1:$J$1)-5,'[1]ΣΤΟΙΧΕΙΑ ΕΤΟΥΣ 1'!$AF$59,""))))))</f>
        <v>2798270</v>
      </c>
    </row>
    <row r="4546" spans="1:4" x14ac:dyDescent="0.25">
      <c r="A4546" s="1" t="s">
        <v>187</v>
      </c>
      <c r="B4546" s="6">
        <f>IF(MAX([1]Βοηθητικό!$E$59:$J$59)-2=MAX([1]Βοηθητικό!$E$1:$J$1)-2,'[1]ΣΤΟΙΧΕΙΑ ΕΤΟΥΣ 4'!$AG$59,IF(MAX([1]Βοηθητικό!$E$59:$J$59)-2=MAX([1]Βοηθητικό!$E$1:$J$1)-3,'[1]ΣΤΟΙΧΕΙΑ ΕΤΟΥΣ 3'!$AG$59,IF(MAX([1]Βοηθητικό!$E$59:$J$59)-2=MAX([1]Βοηθητικό!$E$1:$J$1)-4,'[1]ΣΤΟΙΧΕΙΑ ΕΤΟΥΣ 2'!$AG$59,IF(MAX([1]Βοηθητικό!$E$59:$J$59)-2=MAX([1]Βοηθητικό!$E$1:$J$1)-5,'[1]ΣΤΟΙΧΕΙΑ ΕΤΟΥΣ 1'!$AG$59,""))))</f>
        <v>434349</v>
      </c>
      <c r="C4546" s="6">
        <f>IF(MAX([1]Βοηθητικό!$E$59:$J$59)-1=MAX([1]Βοηθητικό!$E$1:$J$1)-1,'[1]ΣΤΟΙΧΕΙΑ ΕΤΟΥΣ 5'!$AG$59,IF(MAX([1]Βοηθητικό!$E$59:$J$59)-1=MAX([1]Βοηθητικό!$E$1:$J$1)-2,'[1]ΣΤΟΙΧΕΙΑ ΕΤΟΥΣ 4'!$AG$59,IF(MAX([1]Βοηθητικό!$E$59:$J$59)-1=MAX([1]Βοηθητικό!$E$1:$J$1)-3,'[1]ΣΤΟΙΧΕΙΑ ΕΤΟΥΣ 3'!$AG$59,IF(MAX([1]Βοηθητικό!$E$59:$J$59)-1=MAX([1]Βοηθητικό!$E$1:$J$1)-4,'[1]ΣΤΟΙΧΕΙΑ ΕΤΟΥΣ 2'!$AG$59,IF(MAX([1]Βοηθητικό!$E$59:$J$59)-1=MAX([1]Βοηθητικό!$E$1:$J$1)-5,'[1]ΣΤΟΙΧΕΙΑ ΕΤΟΥΣ 1'!$AG$59,"")))))</f>
        <v>391401</v>
      </c>
      <c r="D4546" s="7">
        <f>IF(MAX([1]Βοηθητικό!$E$59:$J$59)=MAX([1]Βοηθητικό!$E$1:$J$1),'[1]ΣΤΟΙΧΕΙΑ ΕΤΟΥΣ 6'!$AG$59,IF(MAX([1]Βοηθητικό!$E$59:$J$59)=MAX([1]Βοηθητικό!$E$1:$J$1)-1,'[1]ΣΤΟΙΧΕΙΑ ΕΤΟΥΣ 5'!$AG$59,IF(MAX([1]Βοηθητικό!$E$59:$J$59)=MAX([1]Βοηθητικό!$E$1:$J$1)-2,'[1]ΣΤΟΙΧΕΙΑ ΕΤΟΥΣ 4'!$AG$59,IF(MAX([1]Βοηθητικό!$E$59:$J$59)=MAX([1]Βοηθητικό!$E$1:$J$1)-3,'[1]ΣΤΟΙΧΕΙΑ ΕΤΟΥΣ 3'!$AG$59,IF(MAX([1]Βοηθητικό!$E$59:$J$59)=MAX([1]Βοηθητικό!$E$1:$J$1)-4,'[1]ΣΤΟΙΧΕΙΑ ΕΤΟΥΣ 2'!$AG$59,IF(MAX([1]Βοηθητικό!$E$59:$J$59)=MAX([1]Βοηθητικό!$E$1:$J$1)-5,'[1]ΣΤΟΙΧΕΙΑ ΕΤΟΥΣ 1'!$AG$59,""))))))</f>
        <v>393118</v>
      </c>
    </row>
    <row r="4547" spans="1:4" x14ac:dyDescent="0.25">
      <c r="A4547" s="1" t="s">
        <v>188</v>
      </c>
      <c r="B4547" s="6">
        <f>IF(MAX([1]Βοηθητικό!$E$59:$J$59)-2=MAX([1]Βοηθητικό!$E$1:$J$1)-2,'[1]ΣΤΟΙΧΕΙΑ ΕΤΟΥΣ 4'!$AH$59,IF(MAX([1]Βοηθητικό!$E$59:$J$59)-2=MAX([1]Βοηθητικό!$E$1:$J$1)-3,'[1]ΣΤΟΙΧΕΙΑ ΕΤΟΥΣ 3'!$AH$59,IF(MAX([1]Βοηθητικό!$E$59:$J$59)-2=MAX([1]Βοηθητικό!$E$1:$J$1)-4,'[1]ΣΤΟΙΧΕΙΑ ΕΤΟΥΣ 2'!$AH$59,IF(MAX([1]Βοηθητικό!$E$59:$J$59)-2=MAX([1]Βοηθητικό!$E$1:$J$1)-5,'[1]ΣΤΟΙΧΕΙΑ ΕΤΟΥΣ 1'!$AH$59,""))))</f>
        <v>1246013</v>
      </c>
      <c r="C4547" s="6">
        <f>IF(MAX([1]Βοηθητικό!$E$59:$J$59)-1=MAX([1]Βοηθητικό!$E$1:$J$1)-1,'[1]ΣΤΟΙΧΕΙΑ ΕΤΟΥΣ 5'!$AH$59,IF(MAX([1]Βοηθητικό!$E$59:$J$59)-1=MAX([1]Βοηθητικό!$E$1:$J$1)-2,'[1]ΣΤΟΙΧΕΙΑ ΕΤΟΥΣ 4'!$AH$59,IF(MAX([1]Βοηθητικό!$E$59:$J$59)-1=MAX([1]Βοηθητικό!$E$1:$J$1)-3,'[1]ΣΤΟΙΧΕΙΑ ΕΤΟΥΣ 3'!$AH$59,IF(MAX([1]Βοηθητικό!$E$59:$J$59)-1=MAX([1]Βοηθητικό!$E$1:$J$1)-4,'[1]ΣΤΟΙΧΕΙΑ ΕΤΟΥΣ 2'!$AH$59,IF(MAX([1]Βοηθητικό!$E$59:$J$59)-1=MAX([1]Βοηθητικό!$E$1:$J$1)-5,'[1]ΣΤΟΙΧΕΙΑ ΕΤΟΥΣ 1'!$AH$59,"")))))</f>
        <v>1261671</v>
      </c>
      <c r="D4547" s="7">
        <f>IF(MAX([1]Βοηθητικό!$E$59:$J$59)=MAX([1]Βοηθητικό!$E$1:$J$1),'[1]ΣΤΟΙΧΕΙΑ ΕΤΟΥΣ 6'!$AH$59,IF(MAX([1]Βοηθητικό!$E$59:$J$59)=MAX([1]Βοηθητικό!$E$1:$J$1)-1,'[1]ΣΤΟΙΧΕΙΑ ΕΤΟΥΣ 5'!$AH$59,IF(MAX([1]Βοηθητικό!$E$59:$J$59)=MAX([1]Βοηθητικό!$E$1:$J$1)-2,'[1]ΣΤΟΙΧΕΙΑ ΕΤΟΥΣ 4'!$AH$59,IF(MAX([1]Βοηθητικό!$E$59:$J$59)=MAX([1]Βοηθητικό!$E$1:$J$1)-3,'[1]ΣΤΟΙΧΕΙΑ ΕΤΟΥΣ 3'!$AH$59,IF(MAX([1]Βοηθητικό!$E$59:$J$59)=MAX([1]Βοηθητικό!$E$1:$J$1)-4,'[1]ΣΤΟΙΧΕΙΑ ΕΤΟΥΣ 2'!$AH$59,IF(MAX([1]Βοηθητικό!$E$59:$J$59)=MAX([1]Βοηθητικό!$E$1:$J$1)-5,'[1]ΣΤΟΙΧΕΙΑ ΕΤΟΥΣ 1'!$AH$59,""))))))</f>
        <v>1745713</v>
      </c>
    </row>
    <row r="4548" spans="1:4" x14ac:dyDescent="0.25">
      <c r="A4548" s="1" t="s">
        <v>189</v>
      </c>
      <c r="B4548" s="6">
        <f>IF(MAX([1]Βοηθητικό!$E$59:$J$59)-2=MAX([1]Βοηθητικό!$E$1:$J$1)-2,'[1]ΣΤΟΙΧΕΙΑ ΕΤΟΥΣ 4'!$AI$59,IF(MAX([1]Βοηθητικό!$E$59:$J$59)-2=MAX([1]Βοηθητικό!$E$1:$J$1)-3,'[1]ΣΤΟΙΧΕΙΑ ΕΤΟΥΣ 3'!$AI$59,IF(MAX([1]Βοηθητικό!$E$59:$J$59)-2=MAX([1]Βοηθητικό!$E$1:$J$1)-4,'[1]ΣΤΟΙΧΕΙΑ ΕΤΟΥΣ 2'!$AI$59,IF(MAX([1]Βοηθητικό!$E$59:$J$59)-2=MAX([1]Βοηθητικό!$E$1:$J$1)-5,'[1]ΣΤΟΙΧΕΙΑ ΕΤΟΥΣ 1'!$AI$59,""))))</f>
        <v>0</v>
      </c>
      <c r="C4548" s="6">
        <f>IF(MAX([1]Βοηθητικό!$E$59:$J$59)-1=MAX([1]Βοηθητικό!$E$1:$J$1)-1,'[1]ΣΤΟΙΧΕΙΑ ΕΤΟΥΣ 5'!$AI$59,IF(MAX([1]Βοηθητικό!$E$59:$J$59)-1=MAX([1]Βοηθητικό!$E$1:$J$1)-2,'[1]ΣΤΟΙΧΕΙΑ ΕΤΟΥΣ 4'!$AI$59,IF(MAX([1]Βοηθητικό!$E$59:$J$59)-1=MAX([1]Βοηθητικό!$E$1:$J$1)-3,'[1]ΣΤΟΙΧΕΙΑ ΕΤΟΥΣ 3'!$AI$59,IF(MAX([1]Βοηθητικό!$E$59:$J$59)-1=MAX([1]Βοηθητικό!$E$1:$J$1)-4,'[1]ΣΤΟΙΧΕΙΑ ΕΤΟΥΣ 2'!$AI$59,IF(MAX([1]Βοηθητικό!$E$59:$J$59)-1=MAX([1]Βοηθητικό!$E$1:$J$1)-5,'[1]ΣΤΟΙΧΕΙΑ ΕΤΟΥΣ 1'!$AI$59,"")))))</f>
        <v>0</v>
      </c>
      <c r="D4548" s="7">
        <f>IF(MAX([1]Βοηθητικό!$E$59:$J$59)=MAX([1]Βοηθητικό!$E$1:$J$1),'[1]ΣΤΟΙΧΕΙΑ ΕΤΟΥΣ 6'!$AI$59,IF(MAX([1]Βοηθητικό!$E$59:$J$59)=MAX([1]Βοηθητικό!$E$1:$J$1)-1,'[1]ΣΤΟΙΧΕΙΑ ΕΤΟΥΣ 5'!$AI$59,IF(MAX([1]Βοηθητικό!$E$59:$J$59)=MAX([1]Βοηθητικό!$E$1:$J$1)-2,'[1]ΣΤΟΙΧΕΙΑ ΕΤΟΥΣ 4'!$AI$59,IF(MAX([1]Βοηθητικό!$E$59:$J$59)=MAX([1]Βοηθητικό!$E$1:$J$1)-3,'[1]ΣΤΟΙΧΕΙΑ ΕΤΟΥΣ 3'!$AI$59,IF(MAX([1]Βοηθητικό!$E$59:$J$59)=MAX([1]Βοηθητικό!$E$1:$J$1)-4,'[1]ΣΤΟΙΧΕΙΑ ΕΤΟΥΣ 2'!$AI$59,IF(MAX([1]Βοηθητικό!$E$59:$J$59)=MAX([1]Βοηθητικό!$E$1:$J$1)-5,'[1]ΣΤΟΙΧΕΙΑ ΕΤΟΥΣ 1'!$AI$59,""))))))</f>
        <v>0</v>
      </c>
    </row>
    <row r="4549" spans="1:4" x14ac:dyDescent="0.25">
      <c r="A4549" s="1" t="s">
        <v>36</v>
      </c>
      <c r="B4549" s="6">
        <f>IF(MAX([1]Βοηθητικό!$E$59:$J$59)-2=MAX([1]Βοηθητικό!$E$1:$J$1)-2,'[1]ΣΤΟΙΧΕΙΑ ΕΤΟΥΣ 4'!$AK$59,IF(MAX([1]Βοηθητικό!$E$59:$J$59)-2=MAX([1]Βοηθητικό!$E$1:$J$1)-3,'[1]ΣΤΟΙΧΕΙΑ ΕΤΟΥΣ 3'!$AK$59,IF(MAX([1]Βοηθητικό!$E$59:$J$59)-2=MAX([1]Βοηθητικό!$E$1:$J$1)-4,'[1]ΣΤΟΙΧΕΙΑ ΕΤΟΥΣ 2'!$AK$59,IF(MAX([1]Βοηθητικό!$E$59:$J$59)-2=MAX([1]Βοηθητικό!$E$1:$J$1)-5,'[1]ΣΤΟΙΧΕΙΑ ΕΤΟΥΣ 1'!$AK$59,""))))</f>
        <v>619961</v>
      </c>
      <c r="C4549" s="6">
        <f>IF(MAX([1]Βοηθητικό!$E$59:$J$59)-1=MAX([1]Βοηθητικό!$E$1:$J$1)-1,'[1]ΣΤΟΙΧΕΙΑ ΕΤΟΥΣ 5'!$AK$59,IF(MAX([1]Βοηθητικό!$E$59:$J$59)-1=MAX([1]Βοηθητικό!$E$1:$J$1)-2,'[1]ΣΤΟΙΧΕΙΑ ΕΤΟΥΣ 4'!$AK$59,IF(MAX([1]Βοηθητικό!$E$59:$J$59)-1=MAX([1]Βοηθητικό!$E$1:$J$1)-3,'[1]ΣΤΟΙΧΕΙΑ ΕΤΟΥΣ 3'!$AK$59,IF(MAX([1]Βοηθητικό!$E$59:$J$59)-1=MAX([1]Βοηθητικό!$E$1:$J$1)-4,'[1]ΣΤΟΙΧΕΙΑ ΕΤΟΥΣ 2'!$AK$59,IF(MAX([1]Βοηθητικό!$E$59:$J$59)-1=MAX([1]Βοηθητικό!$E$1:$J$1)-5,'[1]ΣΤΟΙΧΕΙΑ ΕΤΟΥΣ 1'!$AK$59,"")))))</f>
        <v>568172</v>
      </c>
      <c r="D4549" s="7">
        <f>IF(MAX([1]Βοηθητικό!$E$59:$J$59)=MAX([1]Βοηθητικό!$E$1:$J$1),'[1]ΣΤΟΙΧΕΙΑ ΕΤΟΥΣ 6'!$AK$59,IF(MAX([1]Βοηθητικό!$E$59:$J$59)=MAX([1]Βοηθητικό!$E$1:$J$1)-1,'[1]ΣΤΟΙΧΕΙΑ ΕΤΟΥΣ 5'!$AK$59,IF(MAX([1]Βοηθητικό!$E$59:$J$59)=MAX([1]Βοηθητικό!$E$1:$J$1)-2,'[1]ΣΤΟΙΧΕΙΑ ΕΤΟΥΣ 4'!$AK$59,IF(MAX([1]Βοηθητικό!$E$59:$J$59)=MAX([1]Βοηθητικό!$E$1:$J$1)-3,'[1]ΣΤΟΙΧΕΙΑ ΕΤΟΥΣ 3'!$AK$59,IF(MAX([1]Βοηθητικό!$E$59:$J$59)=MAX([1]Βοηθητικό!$E$1:$J$1)-4,'[1]ΣΤΟΙΧΕΙΑ ΕΤΟΥΣ 2'!$AK$59,IF(MAX([1]Βοηθητικό!$E$59:$J$59)=MAX([1]Βοηθητικό!$E$1:$J$1)-5,'[1]ΣΤΟΙΧΕΙΑ ΕΤΟΥΣ 1'!$AK$59,""))))))</f>
        <v>659439</v>
      </c>
    </row>
    <row r="4550" spans="1:4" x14ac:dyDescent="0.25">
      <c r="A4550" s="1" t="s">
        <v>37</v>
      </c>
      <c r="B4550" s="6">
        <f>IF(MAX([1]Βοηθητικό!$E$59:$J$59)-2=MAX([1]Βοηθητικό!$E$1:$J$1)-2,'[1]ΣΤΟΙΧΕΙΑ ΕΤΟΥΣ 4'!$AL$59,IF(MAX([1]Βοηθητικό!$E$59:$J$59)-2=MAX([1]Βοηθητικό!$E$1:$J$1)-3,'[1]ΣΤΟΙΧΕΙΑ ΕΤΟΥΣ 3'!$AL$59,IF(MAX([1]Βοηθητικό!$E$59:$J$59)-2=MAX([1]Βοηθητικό!$E$1:$J$1)-4,'[1]ΣΤΟΙΧΕΙΑ ΕΤΟΥΣ 2'!$AL$59,IF(MAX([1]Βοηθητικό!$E$59:$J$59)-2=MAX([1]Βοηθητικό!$E$1:$J$1)-5,'[1]ΣΤΟΙΧΕΙΑ ΕΤΟΥΣ 1'!$AL$59,""))))</f>
        <v>7691795</v>
      </c>
      <c r="C4550" s="6">
        <f>IF(MAX([1]Βοηθητικό!$E$59:$J$59)-1=MAX([1]Βοηθητικό!$E$1:$J$1)-1,'[1]ΣΤΟΙΧΕΙΑ ΕΤΟΥΣ 5'!$AL$59,IF(MAX([1]Βοηθητικό!$E$59:$J$59)-1=MAX([1]Βοηθητικό!$E$1:$J$1)-2,'[1]ΣΤΟΙΧΕΙΑ ΕΤΟΥΣ 4'!$AL$59,IF(MAX([1]Βοηθητικό!$E$59:$J$59)-1=MAX([1]Βοηθητικό!$E$1:$J$1)-3,'[1]ΣΤΟΙΧΕΙΑ ΕΤΟΥΣ 3'!$AL$59,IF(MAX([1]Βοηθητικό!$E$59:$J$59)-1=MAX([1]Βοηθητικό!$E$1:$J$1)-4,'[1]ΣΤΟΙΧΕΙΑ ΕΤΟΥΣ 2'!$AL$59,IF(MAX([1]Βοηθητικό!$E$59:$J$59)-1=MAX([1]Βοηθητικό!$E$1:$J$1)-5,'[1]ΣΤΟΙΧΕΙΑ ΕΤΟΥΣ 1'!$AL$59,"")))))</f>
        <v>7668124</v>
      </c>
      <c r="D4550" s="7">
        <f>IF(MAX([1]Βοηθητικό!$E$59:$J$59)=MAX([1]Βοηθητικό!$E$1:$J$1),'[1]ΣΤΟΙΧΕΙΑ ΕΤΟΥΣ 6'!$AL$59,IF(MAX([1]Βοηθητικό!$E$59:$J$59)=MAX([1]Βοηθητικό!$E$1:$J$1)-1,'[1]ΣΤΟΙΧΕΙΑ ΕΤΟΥΣ 5'!$AL$59,IF(MAX([1]Βοηθητικό!$E$59:$J$59)=MAX([1]Βοηθητικό!$E$1:$J$1)-2,'[1]ΣΤΟΙΧΕΙΑ ΕΤΟΥΣ 4'!$AL$59,IF(MAX([1]Βοηθητικό!$E$59:$J$59)=MAX([1]Βοηθητικό!$E$1:$J$1)-3,'[1]ΣΤΟΙΧΕΙΑ ΕΤΟΥΣ 3'!$AL$59,IF(MAX([1]Βοηθητικό!$E$59:$J$59)=MAX([1]Βοηθητικό!$E$1:$J$1)-4,'[1]ΣΤΟΙΧΕΙΑ ΕΤΟΥΣ 2'!$AL$59,IF(MAX([1]Βοηθητικό!$E$59:$J$59)=MAX([1]Βοηθητικό!$E$1:$J$1)-5,'[1]ΣΤΟΙΧΕΙΑ ΕΤΟΥΣ 1'!$AL$59,""))))))</f>
        <v>8293424</v>
      </c>
    </row>
    <row r="4551" spans="1:4" x14ac:dyDescent="0.25">
      <c r="A4551" s="1"/>
      <c r="B4551" s="4" t="str">
        <f>IF(MAX([1]Βοηθητικό!$E$59:$J$59)-2=MAX([1]Βοηθητικό!$E$1:$J$1)-2,LEFT('[1]ΣΤΟΙΧΕΙΑ ΕΤΟΥΣ 4'!$F$59,10),IF(MAX([1]Βοηθητικό!$E$59:$J$59)-2=MAX([1]Βοηθητικό!$E$1:$J$1)-3,LEFT('[1]ΣΤΟΙΧΕΙΑ ΕΤΟΥΣ 3'!$F$59,10),IF(MAX([1]Βοηθητικό!$E$59:$J$59)-2=MAX([1]Βοηθητικό!$E$1:$J$1)-4,LEFT('[1]ΣΤΟΙΧΕΙΑ ΕΤΟΥΣ 2'!$F$59,10),IF(MAX([1]Βοηθητικό!$E$59:$J$59)-2=MAX([1]Βοηθητικό!$E$1:$J$1)-5,LEFT('[1]ΣΤΟΙΧΕΙΑ ΕΤΟΥΣ 1'!$F$59,10),""))))</f>
        <v>01/01/2017</v>
      </c>
      <c r="C4551" s="17" t="str">
        <f>IF(MAX([1]Βοηθητικό!$E$59:$J$59)-1=MAX([1]Βοηθητικό!$E$1:$J$1)-1,LEFT('[1]ΣΤΟΙΧΕΙΑ ΕΤΟΥΣ 5'!$F$59,10),IF(MAX([1]Βοηθητικό!$E$59:$J$59)-1=MAX([1]Βοηθητικό!$E$1:$J$1)-2,LEFT('[1]ΣΤΟΙΧΕΙΑ ΕΤΟΥΣ 4'!$F$59,10),IF(MAX([1]Βοηθητικό!$E$59:$J$59)-1=MAX([1]Βοηθητικό!$E$1:$J$1)-3,LEFT('[1]ΣΤΟΙΧΕΙΑ ΕΤΟΥΣ 3'!$F$59,10),IF(MAX([1]Βοηθητικό!$E$59:$J$59)-1=MAX([1]Βοηθητικό!$E$1:$J$1)-4,LEFT('[1]ΣΤΟΙΧΕΙΑ ΕΤΟΥΣ 2'!$F$59,10),IF(MAX([1]Βοηθητικό!$E$59:$J$59)-1=MAX([1]Βοηθητικό!$E$1:$J$1)-5,LEFT('[1]ΣΤΟΙΧΕΙΑ ΕΤΟΥΣ 1'!$F$59,10),"")))))</f>
        <v>01/01/2018</v>
      </c>
      <c r="D4551" s="5" t="str">
        <f>IF(MAX([1]Βοηθητικό!$E$59:$J$59)=MAX([1]Βοηθητικό!$E$1:$J$1),LEFT('[1]ΣΤΟΙΧΕΙΑ ΕΤΟΥΣ 6'!$F$59,10),IF(MAX([1]Βοηθητικό!$E$59:$J$59)=MAX([1]Βοηθητικό!$E$1:$J$1)-1,LEFT('[1]ΣΤΟΙΧΕΙΑ ΕΤΟΥΣ 5'!$F$59,10),IF(MAX([1]Βοηθητικό!$E$59:$J$59)=MAX([1]Βοηθητικό!$E$1:$J$1)-2,LEFT('[1]ΣΤΟΙΧΕΙΑ ΕΤΟΥΣ 4'!$F$59,10),IF(MAX([1]Βοηθητικό!$E$59:$J$59)=MAX([1]Βοηθητικό!$E$1:$J$1)-3,LEFT('[1]ΣΤΟΙΧΕΙΑ ΕΤΟΥΣ 3'!$F$59,10),IF(MAX([1]Βοηθητικό!$E$59:$J$59)=MAX([1]Βοηθητικό!$E$1:$J$1)-4,LEFT('[1]ΣΤΟΙΧΕΙΑ ΕΤΟΥΣ 2'!$F$59,10),IF(MAX([1]Βοηθητικό!$E$59:$J$59)=MAX([1]Βοηθητικό!$E$1:$J$1)-5,LEFT('[1]ΣΤΟΙΧΕΙΑ ΕΤΟΥΣ 1'!$F$59,10),""))))))</f>
        <v>01/01/2019</v>
      </c>
    </row>
    <row r="4552" spans="1:4" x14ac:dyDescent="0.25">
      <c r="A4552" s="3" t="s">
        <v>190</v>
      </c>
      <c r="B4552" s="4" t="str">
        <f>IF(MAX([1]Βοηθητικό!$E$59:$J$59)-2=MAX([1]Βοηθητικό!$E$1:$J$1)-2,RIGHT('[1]ΣΤΟΙΧΕΙΑ ΕΤΟΥΣ 4'!$F$59,10),IF(MAX([1]Βοηθητικό!$E$59:$J$59)-2=MAX([1]Βοηθητικό!$E$1:$J$1)-3,RIGHT('[1]ΣΤΟΙΧΕΙΑ ΕΤΟΥΣ 3'!$F$59,10),IF(MAX([1]Βοηθητικό!$E$59:$J$59)-2=MAX([1]Βοηθητικό!$E$1:$J$1)-4,RIGHT('[1]ΣΤΟΙΧΕΙΑ ΕΤΟΥΣ 2'!$F$59,10),IF(MAX([1]Βοηθητικό!$E$59:$J$59)-2=MAX([1]Βοηθητικό!$E$1:$J$1)-5,RIGHT('[1]ΣΤΟΙΧΕΙΑ ΕΤΟΥΣ 1'!$F$59,10),""))))</f>
        <v>31/12/2017</v>
      </c>
      <c r="C4552" s="17" t="str">
        <f>IF(MAX([1]Βοηθητικό!$E$59:$J$59)-1=MAX([1]Βοηθητικό!$E$1:$J$1)-1,RIGHT('[1]ΣΤΟΙΧΕΙΑ ΕΤΟΥΣ 5'!$F$59,10),IF(MAX([1]Βοηθητικό!$E$59:$J$59)-1=MAX([1]Βοηθητικό!$E$1:$J$1)-2,RIGHT('[1]ΣΤΟΙΧΕΙΑ ΕΤΟΥΣ 4'!$F$59,10),IF(MAX([1]Βοηθητικό!$E$59:$J$59)-1=MAX([1]Βοηθητικό!$E$1:$J$1)-3,RIGHT('[1]ΣΤΟΙΧΕΙΑ ΕΤΟΥΣ 3'!$F$59,10),IF(MAX([1]Βοηθητικό!$E$59:$J$59)-1=MAX([1]Βοηθητικό!$E$1:$J$1)-4,RIGHT('[1]ΣΤΟΙΧΕΙΑ ΕΤΟΥΣ 2'!$F$59,10),IF(MAX([1]Βοηθητικό!$E$59:$J$59)-1=MAX([1]Βοηθητικό!$E$1:$J$1)-5,RIGHT('[1]ΣΤΟΙΧΕΙΑ ΕΤΟΥΣ 1'!$F$59,10),"")))))</f>
        <v>31/12/2018</v>
      </c>
      <c r="D4552" s="5" t="str">
        <f>IF(MAX([1]Βοηθητικό!$E$59:$J$59)=MAX([1]Βοηθητικό!$E$1:$J$1),RIGHT('[1]ΣΤΟΙΧΕΙΑ ΕΤΟΥΣ 6'!$F$59,10),IF(MAX([1]Βοηθητικό!$E$59:$J$59)=MAX([1]Βοηθητικό!$E$1:$J$1)-1,RIGHT('[1]ΣΤΟΙΧΕΙΑ ΕΤΟΥΣ 5'!$F$59,10),IF(MAX([1]Βοηθητικό!$E$59:$J$59)=MAX([1]Βοηθητικό!$E$1:$J$1)-2,RIGHT('[1]ΣΤΟΙΧΕΙΑ ΕΤΟΥΣ 4'!$F$59,10),IF(MAX([1]Βοηθητικό!$E$59:$J$59)=MAX([1]Βοηθητικό!$E$1:$J$1)-3,RIGHT('[1]ΣΤΟΙΧΕΙΑ ΕΤΟΥΣ 3'!$F$59,10),IF(MAX([1]Βοηθητικό!$E$59:$J$59)=MAX([1]Βοηθητικό!$E$1:$J$1)-4,RIGHT('[1]ΣΤΟΙΧΕΙΑ ΕΤΟΥΣ 2'!$F$59,10),IF(MAX([1]Βοηθητικό!$E$59:$J$59)=MAX([1]Βοηθητικό!$E$1:$J$1)-5,RIGHT('[1]ΣΤΟΙΧΕΙΑ ΕΤΟΥΣ 1'!$F$59,10),""))))))</f>
        <v>31/12/2019</v>
      </c>
    </row>
    <row r="4553" spans="1:4" x14ac:dyDescent="0.25">
      <c r="A4553" s="1" t="s">
        <v>39</v>
      </c>
      <c r="B4553" s="6">
        <f>IF(MAX([1]Βοηθητικό!$E$59:$J$59)-2=MAX([1]Βοηθητικό!$E$1:$J$1)-2,'[1]ΣΤΟΙΧΕΙΑ ΕΤΟΥΣ 4'!$AN$59,IF(MAX([1]Βοηθητικό!$E$59:$J$59)-2=MAX([1]Βοηθητικό!$E$1:$J$1)-3,'[1]ΣΤΟΙΧΕΙΑ ΕΤΟΥΣ 3'!$AN$59,IF(MAX([1]Βοηθητικό!$E$59:$J$59)-2=MAX([1]Βοηθητικό!$E$1:$J$1)-4,'[1]ΣΤΟΙΧΕΙΑ ΕΤΟΥΣ 2'!$AN$59,IF(MAX([1]Βοηθητικό!$E$59:$J$59)-2=MAX([1]Βοηθητικό!$E$1:$J$1)-5,'[1]ΣΤΟΙΧΕΙΑ ΕΤΟΥΣ 1'!$AN$59,""))))</f>
        <v>3812795</v>
      </c>
      <c r="C4553" s="6">
        <f>IF(MAX([1]Βοηθητικό!$E$59:$J$59)-1=MAX([1]Βοηθητικό!$E$1:$J$1)-1,'[1]ΣΤΟΙΧΕΙΑ ΕΤΟΥΣ 5'!$AN$59,IF(MAX([1]Βοηθητικό!$E$59:$J$59)-1=MAX([1]Βοηθητικό!$E$1:$J$1)-2,'[1]ΣΤΟΙΧΕΙΑ ΕΤΟΥΣ 4'!$AN$59,IF(MAX([1]Βοηθητικό!$E$59:$J$59)-1=MAX([1]Βοηθητικό!$E$1:$J$1)-3,'[1]ΣΤΟΙΧΕΙΑ ΕΤΟΥΣ 3'!$AN$59,IF(MAX([1]Βοηθητικό!$E$59:$J$59)-1=MAX([1]Βοηθητικό!$E$1:$J$1)-4,'[1]ΣΤΟΙΧΕΙΑ ΕΤΟΥΣ 2'!$AN$59,IF(MAX([1]Βοηθητικό!$E$59:$J$59)-1=MAX([1]Βοηθητικό!$E$1:$J$1)-5,'[1]ΣΤΟΙΧΕΙΑ ΕΤΟΥΣ 1'!$AN$59,"")))))</f>
        <v>3870058</v>
      </c>
      <c r="D4553" s="7">
        <f>IF(MAX([1]Βοηθητικό!$E$59:$J$59)=MAX([1]Βοηθητικό!$E$1:$J$1),'[1]ΣΤΟΙΧΕΙΑ ΕΤΟΥΣ 6'!$AN$59,IF(MAX([1]Βοηθητικό!$E$59:$J$59)=MAX([1]Βοηθητικό!$E$1:$J$1)-1,'[1]ΣΤΟΙΧΕΙΑ ΕΤΟΥΣ 5'!$AN$59,IF(MAX([1]Βοηθητικό!$E$59:$J$59)=MAX([1]Βοηθητικό!$E$1:$J$1)-2,'[1]ΣΤΟΙΧΕΙΑ ΕΤΟΥΣ 4'!$AN$59,IF(MAX([1]Βοηθητικό!$E$59:$J$59)=MAX([1]Βοηθητικό!$E$1:$J$1)-3,'[1]ΣΤΟΙΧΕΙΑ ΕΤΟΥΣ 3'!$AN$59,IF(MAX([1]Βοηθητικό!$E$59:$J$59)=MAX([1]Βοηθητικό!$E$1:$J$1)-4,'[1]ΣΤΟΙΧΕΙΑ ΕΤΟΥΣ 2'!$AN$59,IF(MAX([1]Βοηθητικό!$E$59:$J$59)=MAX([1]Βοηθητικό!$E$1:$J$1)-5,'[1]ΣΤΟΙΧΕΙΑ ΕΤΟΥΣ 1'!$AN$59,""))))))</f>
        <v>4041703</v>
      </c>
    </row>
    <row r="4554" spans="1:4" x14ac:dyDescent="0.25">
      <c r="A4554" s="1" t="s">
        <v>40</v>
      </c>
      <c r="B4554" s="6">
        <f>IF(MAX([1]Βοηθητικό!$E$59:$J$59)-2=MAX([1]Βοηθητικό!$E$1:$J$1)-2,'[1]ΣΤΟΙΧΕΙΑ ΕΤΟΥΣ 4'!$AO$59,IF(MAX([1]Βοηθητικό!$E$59:$J$59)-2=MAX([1]Βοηθητικό!$E$1:$J$1)-3,'[1]ΣΤΟΙΧΕΙΑ ΕΤΟΥΣ 3'!$AO$59,IF(MAX([1]Βοηθητικό!$E$59:$J$59)-2=MAX([1]Βοηθητικό!$E$1:$J$1)-4,'[1]ΣΤΟΙΧΕΙΑ ΕΤΟΥΣ 2'!$AO$59,IF(MAX([1]Βοηθητικό!$E$59:$J$59)-2=MAX([1]Βοηθητικό!$E$1:$J$1)-5,'[1]ΣΤΟΙΧΕΙΑ ΕΤΟΥΣ 1'!$AO$59,""))))</f>
        <v>2162642</v>
      </c>
      <c r="C4554" s="6">
        <f>IF(MAX([1]Βοηθητικό!$E$59:$J$59)-1=MAX([1]Βοηθητικό!$E$1:$J$1)-1,'[1]ΣΤΟΙΧΕΙΑ ΕΤΟΥΣ 5'!$AO$59,IF(MAX([1]Βοηθητικό!$E$59:$J$59)-1=MAX([1]Βοηθητικό!$E$1:$J$1)-2,'[1]ΣΤΟΙΧΕΙΑ ΕΤΟΥΣ 4'!$AO$59,IF(MAX([1]Βοηθητικό!$E$59:$J$59)-1=MAX([1]Βοηθητικό!$E$1:$J$1)-3,'[1]ΣΤΟΙΧΕΙΑ ΕΤΟΥΣ 3'!$AO$59,IF(MAX([1]Βοηθητικό!$E$59:$J$59)-1=MAX([1]Βοηθητικό!$E$1:$J$1)-4,'[1]ΣΤΟΙΧΕΙΑ ΕΤΟΥΣ 2'!$AO$59,IF(MAX([1]Βοηθητικό!$E$59:$J$59)-1=MAX([1]Βοηθητικό!$E$1:$J$1)-5,'[1]ΣΤΟΙΧΕΙΑ ΕΤΟΥΣ 1'!$AO$59,"")))))</f>
        <v>2310960</v>
      </c>
      <c r="D4554" s="7">
        <f>IF(MAX([1]Βοηθητικό!$E$59:$J$59)=MAX([1]Βοηθητικό!$E$1:$J$1),'[1]ΣΤΟΙΧΕΙΑ ΕΤΟΥΣ 6'!$AO$59,IF(MAX([1]Βοηθητικό!$E$59:$J$59)=MAX([1]Βοηθητικό!$E$1:$J$1)-1,'[1]ΣΤΟΙΧΕΙΑ ΕΤΟΥΣ 5'!$AO$59,IF(MAX([1]Βοηθητικό!$E$59:$J$59)=MAX([1]Βοηθητικό!$E$1:$J$1)-2,'[1]ΣΤΟΙΧΕΙΑ ΕΤΟΥΣ 4'!$AO$59,IF(MAX([1]Βοηθητικό!$E$59:$J$59)=MAX([1]Βοηθητικό!$E$1:$J$1)-3,'[1]ΣΤΟΙΧΕΙΑ ΕΤΟΥΣ 3'!$AO$59,IF(MAX([1]Βοηθητικό!$E$59:$J$59)=MAX([1]Βοηθητικό!$E$1:$J$1)-4,'[1]ΣΤΟΙΧΕΙΑ ΕΤΟΥΣ 2'!$AO$59,IF(MAX([1]Βοηθητικό!$E$59:$J$59)=MAX([1]Βοηθητικό!$E$1:$J$1)-5,'[1]ΣΤΟΙΧΕΙΑ ΕΤΟΥΣ 1'!$AO$59,""))))))</f>
        <v>2378292</v>
      </c>
    </row>
    <row r="4555" spans="1:4" x14ac:dyDescent="0.25">
      <c r="A4555" s="1" t="s">
        <v>41</v>
      </c>
      <c r="B4555" s="6">
        <f>IF(MAX([1]Βοηθητικό!$E$59:$J$59)-2=MAX([1]Βοηθητικό!$E$1:$J$1)-2,'[1]ΣΤΟΙΧΕΙΑ ΕΤΟΥΣ 4'!$AP$59,IF(MAX([1]Βοηθητικό!$E$59:$J$59)-2=MAX([1]Βοηθητικό!$E$1:$J$1)-3,'[1]ΣΤΟΙΧΕΙΑ ΕΤΟΥΣ 3'!$AP$59,IF(MAX([1]Βοηθητικό!$E$59:$J$59)-2=MAX([1]Βοηθητικό!$E$1:$J$1)-4,'[1]ΣΤΟΙΧΕΙΑ ΕΤΟΥΣ 2'!$AP$59,IF(MAX([1]Βοηθητικό!$E$59:$J$59)-2=MAX([1]Βοηθητικό!$E$1:$J$1)-5,'[1]ΣΤΟΙΧΕΙΑ ΕΤΟΥΣ 1'!$AP$59,""))))</f>
        <v>1650153</v>
      </c>
      <c r="C4555" s="6">
        <f>IF(MAX([1]Βοηθητικό!$E$59:$J$59)-1=MAX([1]Βοηθητικό!$E$1:$J$1)-1,'[1]ΣΤΟΙΧΕΙΑ ΕΤΟΥΣ 5'!$AP$59,IF(MAX([1]Βοηθητικό!$E$59:$J$59)-1=MAX([1]Βοηθητικό!$E$1:$J$1)-2,'[1]ΣΤΟΙΧΕΙΑ ΕΤΟΥΣ 4'!$AP$59,IF(MAX([1]Βοηθητικό!$E$59:$J$59)-1=MAX([1]Βοηθητικό!$E$1:$J$1)-3,'[1]ΣΤΟΙΧΕΙΑ ΕΤΟΥΣ 3'!$AP$59,IF(MAX([1]Βοηθητικό!$E$59:$J$59)-1=MAX([1]Βοηθητικό!$E$1:$J$1)-4,'[1]ΣΤΟΙΧΕΙΑ ΕΤΟΥΣ 2'!$AP$59,IF(MAX([1]Βοηθητικό!$E$59:$J$59)-1=MAX([1]Βοηθητικό!$E$1:$J$1)-5,'[1]ΣΤΟΙΧΕΙΑ ΕΤΟΥΣ 1'!$AP$59,"")))))</f>
        <v>1559098</v>
      </c>
      <c r="D4555" s="7">
        <f>IF(MAX([1]Βοηθητικό!$E$59:$J$59)=MAX([1]Βοηθητικό!$E$1:$J$1),'[1]ΣΤΟΙΧΕΙΑ ΕΤΟΥΣ 6'!$AP$59,IF(MAX([1]Βοηθητικό!$E$59:$J$59)=MAX([1]Βοηθητικό!$E$1:$J$1)-1,'[1]ΣΤΟΙΧΕΙΑ ΕΤΟΥΣ 5'!$AP$59,IF(MAX([1]Βοηθητικό!$E$59:$J$59)=MAX([1]Βοηθητικό!$E$1:$J$1)-2,'[1]ΣΤΟΙΧΕΙΑ ΕΤΟΥΣ 4'!$AP$59,IF(MAX([1]Βοηθητικό!$E$59:$J$59)=MAX([1]Βοηθητικό!$E$1:$J$1)-3,'[1]ΣΤΟΙΧΕΙΑ ΕΤΟΥΣ 3'!$AP$59,IF(MAX([1]Βοηθητικό!$E$59:$J$59)=MAX([1]Βοηθητικό!$E$1:$J$1)-4,'[1]ΣΤΟΙΧΕΙΑ ΕΤΟΥΣ 2'!$AP$59,IF(MAX([1]Βοηθητικό!$E$59:$J$59)=MAX([1]Βοηθητικό!$E$1:$J$1)-5,'[1]ΣΤΟΙΧΕΙΑ ΕΤΟΥΣ 1'!$AP$59,""))))))</f>
        <v>1663411</v>
      </c>
    </row>
    <row r="4556" spans="1:4" x14ac:dyDescent="0.25">
      <c r="A4556" s="1" t="s">
        <v>42</v>
      </c>
      <c r="B4556" s="6">
        <f>IF(MAX([1]Βοηθητικό!$E$59:$J$59)-2=MAX([1]Βοηθητικό!$E$1:$J$1)-2,'[1]ΣΤΟΙΧΕΙΑ ΕΤΟΥΣ 4'!$AQ$59,IF(MAX([1]Βοηθητικό!$E$59:$J$59)-2=MAX([1]Βοηθητικό!$E$1:$J$1)-3,'[1]ΣΤΟΙΧΕΙΑ ΕΤΟΥΣ 3'!$AQ$59,IF(MAX([1]Βοηθητικό!$E$59:$J$59)-2=MAX([1]Βοηθητικό!$E$1:$J$1)-4,'[1]ΣΤΟΙΧΕΙΑ ΕΤΟΥΣ 2'!$AQ$59,IF(MAX([1]Βοηθητικό!$E$59:$J$59)-2=MAX([1]Βοηθητικό!$E$1:$J$1)-5,'[1]ΣΤΟΙΧΕΙΑ ΕΤΟΥΣ 1'!$AQ$59,""))))</f>
        <v>872</v>
      </c>
      <c r="C4556" s="6">
        <f>IF(MAX([1]Βοηθητικό!$E$59:$J$59)-1=MAX([1]Βοηθητικό!$E$1:$J$1)-1,'[1]ΣΤΟΙΧΕΙΑ ΕΤΟΥΣ 5'!$AQ$59,IF(MAX([1]Βοηθητικό!$E$59:$J$59)-1=MAX([1]Βοηθητικό!$E$1:$J$1)-2,'[1]ΣΤΟΙΧΕΙΑ ΕΤΟΥΣ 4'!$AQ$59,IF(MAX([1]Βοηθητικό!$E$59:$J$59)-1=MAX([1]Βοηθητικό!$E$1:$J$1)-3,'[1]ΣΤΟΙΧΕΙΑ ΕΤΟΥΣ 3'!$AQ$59,IF(MAX([1]Βοηθητικό!$E$59:$J$59)-1=MAX([1]Βοηθητικό!$E$1:$J$1)-4,'[1]ΣΤΟΙΧΕΙΑ ΕΤΟΥΣ 2'!$AQ$59,IF(MAX([1]Βοηθητικό!$E$59:$J$59)-1=MAX([1]Βοηθητικό!$E$1:$J$1)-5,'[1]ΣΤΟΙΧΕΙΑ ΕΤΟΥΣ 1'!$AQ$59,"")))))</f>
        <v>1668</v>
      </c>
      <c r="D4556" s="7">
        <f>IF(MAX([1]Βοηθητικό!$E$59:$J$59)=MAX([1]Βοηθητικό!$E$1:$J$1),'[1]ΣΤΟΙΧΕΙΑ ΕΤΟΥΣ 6'!$AQ$59,IF(MAX([1]Βοηθητικό!$E$59:$J$59)=MAX([1]Βοηθητικό!$E$1:$J$1)-1,'[1]ΣΤΟΙΧΕΙΑ ΕΤΟΥΣ 5'!$AQ$59,IF(MAX([1]Βοηθητικό!$E$59:$J$59)=MAX([1]Βοηθητικό!$E$1:$J$1)-2,'[1]ΣΤΟΙΧΕΙΑ ΕΤΟΥΣ 4'!$AQ$59,IF(MAX([1]Βοηθητικό!$E$59:$J$59)=MAX([1]Βοηθητικό!$E$1:$J$1)-3,'[1]ΣΤΟΙΧΕΙΑ ΕΤΟΥΣ 3'!$AQ$59,IF(MAX([1]Βοηθητικό!$E$59:$J$59)=MAX([1]Βοηθητικό!$E$1:$J$1)-4,'[1]ΣΤΟΙΧΕΙΑ ΕΤΟΥΣ 2'!$AQ$59,IF(MAX([1]Βοηθητικό!$E$59:$J$59)=MAX([1]Βοηθητικό!$E$1:$J$1)-5,'[1]ΣΤΟΙΧΕΙΑ ΕΤΟΥΣ 1'!$AQ$59,""))))))</f>
        <v>0</v>
      </c>
    </row>
    <row r="4557" spans="1:4" x14ac:dyDescent="0.25">
      <c r="A4557" s="1" t="s">
        <v>43</v>
      </c>
      <c r="B4557" s="6">
        <f>IF(MAX([1]Βοηθητικό!$E$59:$J$59)-2=MAX([1]Βοηθητικό!$E$1:$J$1)-2,'[1]ΣΤΟΙΧΕΙΑ ΕΤΟΥΣ 4'!$AR$59,IF(MAX([1]Βοηθητικό!$E$59:$J$59)-2=MAX([1]Βοηθητικό!$E$1:$J$1)-3,'[1]ΣΤΟΙΧΕΙΑ ΕΤΟΥΣ 3'!$AR$59,IF(MAX([1]Βοηθητικό!$E$59:$J$59)-2=MAX([1]Βοηθητικό!$E$1:$J$1)-4,'[1]ΣΤΟΙΧΕΙΑ ΕΤΟΥΣ 2'!$AR$59,IF(MAX([1]Βοηθητικό!$E$59:$J$59)-2=MAX([1]Βοηθητικό!$E$1:$J$1)-5,'[1]ΣΤΟΙΧΕΙΑ ΕΤΟΥΣ 1'!$AR$59,""))))</f>
        <v>65283</v>
      </c>
      <c r="C4557" s="6">
        <f>IF(MAX([1]Βοηθητικό!$E$59:$J$59)-1=MAX([1]Βοηθητικό!$E$1:$J$1)-1,'[1]ΣΤΟΙΧΕΙΑ ΕΤΟΥΣ 5'!$AR$59,IF(MAX([1]Βοηθητικό!$E$59:$J$59)-1=MAX([1]Βοηθητικό!$E$1:$J$1)-2,'[1]ΣΤΟΙΧΕΙΑ ΕΤΟΥΣ 4'!$AR$59,IF(MAX([1]Βοηθητικό!$E$59:$J$59)-1=MAX([1]Βοηθητικό!$E$1:$J$1)-3,'[1]ΣΤΟΙΧΕΙΑ ΕΤΟΥΣ 3'!$AR$59,IF(MAX([1]Βοηθητικό!$E$59:$J$59)-1=MAX([1]Βοηθητικό!$E$1:$J$1)-4,'[1]ΣΤΟΙΧΕΙΑ ΕΤΟΥΣ 2'!$AR$59,IF(MAX([1]Βοηθητικό!$E$59:$J$59)-1=MAX([1]Βοηθητικό!$E$1:$J$1)-5,'[1]ΣΤΟΙΧΕΙΑ ΕΤΟΥΣ 1'!$AR$59,"")))))</f>
        <v>41138</v>
      </c>
      <c r="D4557" s="7">
        <f>IF(MAX([1]Βοηθητικό!$E$59:$J$59)=MAX([1]Βοηθητικό!$E$1:$J$1),'[1]ΣΤΟΙΧΕΙΑ ΕΤΟΥΣ 6'!$AR$59,IF(MAX([1]Βοηθητικό!$E$59:$J$59)=MAX([1]Βοηθητικό!$E$1:$J$1)-1,'[1]ΣΤΟΙΧΕΙΑ ΕΤΟΥΣ 5'!$AR$59,IF(MAX([1]Βοηθητικό!$E$59:$J$59)=MAX([1]Βοηθητικό!$E$1:$J$1)-2,'[1]ΣΤΟΙΧΕΙΑ ΕΤΟΥΣ 4'!$AR$59,IF(MAX([1]Βοηθητικό!$E$59:$J$59)=MAX([1]Βοηθητικό!$E$1:$J$1)-3,'[1]ΣΤΟΙΧΕΙΑ ΕΤΟΥΣ 3'!$AR$59,IF(MAX([1]Βοηθητικό!$E$59:$J$59)=MAX([1]Βοηθητικό!$E$1:$J$1)-4,'[1]ΣΤΟΙΧΕΙΑ ΕΤΟΥΣ 2'!$AR$59,IF(MAX([1]Βοηθητικό!$E$59:$J$59)=MAX([1]Βοηθητικό!$E$1:$J$1)-5,'[1]ΣΤΟΙΧΕΙΑ ΕΤΟΥΣ 1'!$AR$59,""))))))</f>
        <v>40774</v>
      </c>
    </row>
    <row r="4558" spans="1:4" x14ac:dyDescent="0.25">
      <c r="A4558" s="1" t="s">
        <v>44</v>
      </c>
      <c r="B4558" s="6">
        <f>IF(MAX([1]Βοηθητικό!$E$59:$J$59)-2=MAX([1]Βοηθητικό!$E$1:$J$1)-2,'[1]ΣΤΟΙΧΕΙΑ ΕΤΟΥΣ 4'!$AS$59,IF(MAX([1]Βοηθητικό!$E$59:$J$59)-2=MAX([1]Βοηθητικό!$E$1:$J$1)-3,'[1]ΣΤΟΙΧΕΙΑ ΕΤΟΥΣ 3'!$AS$59,IF(MAX([1]Βοηθητικό!$E$59:$J$59)-2=MAX([1]Βοηθητικό!$E$1:$J$1)-4,'[1]ΣΤΟΙΧΕΙΑ ΕΤΟΥΣ 2'!$AS$59,IF(MAX([1]Βοηθητικό!$E$59:$J$59)-2=MAX([1]Βοηθητικό!$E$1:$J$1)-5,'[1]ΣΤΟΙΧΕΙΑ ΕΤΟΥΣ 1'!$AS$59,""))))</f>
        <v>1474164</v>
      </c>
      <c r="C4558" s="6">
        <f>IF(MAX([1]Βοηθητικό!$E$59:$J$59)-1=MAX([1]Βοηθητικό!$E$1:$J$1)-1,'[1]ΣΤΟΙΧΕΙΑ ΕΤΟΥΣ 5'!$AS$59,IF(MAX([1]Βοηθητικό!$E$59:$J$59)-1=MAX([1]Βοηθητικό!$E$1:$J$1)-2,'[1]ΣΤΟΙΧΕΙΑ ΕΤΟΥΣ 4'!$AS$59,IF(MAX([1]Βοηθητικό!$E$59:$J$59)-1=MAX([1]Βοηθητικό!$E$1:$J$1)-3,'[1]ΣΤΟΙΧΕΙΑ ΕΤΟΥΣ 3'!$AS$59,IF(MAX([1]Βοηθητικό!$E$59:$J$59)-1=MAX([1]Βοηθητικό!$E$1:$J$1)-4,'[1]ΣΤΟΙΧΕΙΑ ΕΤΟΥΣ 2'!$AS$59,IF(MAX([1]Βοηθητικό!$E$59:$J$59)-1=MAX([1]Βοηθητικό!$E$1:$J$1)-5,'[1]ΣΤΟΙΧΕΙΑ ΕΤΟΥΣ 1'!$AS$59,"")))))</f>
        <v>1427975</v>
      </c>
      <c r="D4558" s="7">
        <f>IF(MAX([1]Βοηθητικό!$E$59:$J$59)=MAX([1]Βοηθητικό!$E$1:$J$1),'[1]ΣΤΟΙΧΕΙΑ ΕΤΟΥΣ 6'!$AS$59,IF(MAX([1]Βοηθητικό!$E$59:$J$59)=MAX([1]Βοηθητικό!$E$1:$J$1)-1,'[1]ΣΤΟΙΧΕΙΑ ΕΤΟΥΣ 5'!$AS$59,IF(MAX([1]Βοηθητικό!$E$59:$J$59)=MAX([1]Βοηθητικό!$E$1:$J$1)-2,'[1]ΣΤΟΙΧΕΙΑ ΕΤΟΥΣ 4'!$AS$59,IF(MAX([1]Βοηθητικό!$E$59:$J$59)=MAX([1]Βοηθητικό!$E$1:$J$1)-3,'[1]ΣΤΟΙΧΕΙΑ ΕΤΟΥΣ 3'!$AS$59,IF(MAX([1]Βοηθητικό!$E$59:$J$59)=MAX([1]Βοηθητικό!$E$1:$J$1)-4,'[1]ΣΤΟΙΧΕΙΑ ΕΤΟΥΣ 2'!$AS$59,IF(MAX([1]Βοηθητικό!$E$59:$J$59)=MAX([1]Βοηθητικό!$E$1:$J$1)-5,'[1]ΣΤΟΙΧΕΙΑ ΕΤΟΥΣ 1'!$AS$59,""))))))</f>
        <v>1462754</v>
      </c>
    </row>
    <row r="4559" spans="1:4" x14ac:dyDescent="0.25">
      <c r="A4559" s="1" t="s">
        <v>45</v>
      </c>
      <c r="B4559" s="6">
        <f>IF(MAX([1]Βοηθητικό!$E$59:$J$59)-2=MAX([1]Βοηθητικό!$E$1:$J$1)-2,'[1]ΣΤΟΙΧΕΙΑ ΕΤΟΥΣ 4'!$AT$59,IF(MAX([1]Βοηθητικό!$E$59:$J$59)-2=MAX([1]Βοηθητικό!$E$1:$J$1)-3,'[1]ΣΤΟΙΧΕΙΑ ΕΤΟΥΣ 3'!$AT$59,IF(MAX([1]Βοηθητικό!$E$59:$J$59)-2=MAX([1]Βοηθητικό!$E$1:$J$1)-4,'[1]ΣΤΟΙΧΕΙΑ ΕΤΟΥΣ 2'!$AT$59,IF(MAX([1]Βοηθητικό!$E$59:$J$59)-2=MAX([1]Βοηθητικό!$E$1:$J$1)-5,'[1]ΣΤΟΙΧΕΙΑ ΕΤΟΥΣ 1'!$AT$59,""))))</f>
        <v>111579</v>
      </c>
      <c r="C4559" s="6">
        <f>IF(MAX([1]Βοηθητικό!$E$59:$J$59)-1=MAX([1]Βοηθητικό!$E$1:$J$1)-1,'[1]ΣΤΟΙΧΕΙΑ ΕΤΟΥΣ 5'!$AT$59,IF(MAX([1]Βοηθητικό!$E$59:$J$59)-1=MAX([1]Βοηθητικό!$E$1:$J$1)-2,'[1]ΣΤΟΙΧΕΙΑ ΕΤΟΥΣ 4'!$AT$59,IF(MAX([1]Βοηθητικό!$E$59:$J$59)-1=MAX([1]Βοηθητικό!$E$1:$J$1)-3,'[1]ΣΤΟΙΧΕΙΑ ΕΤΟΥΣ 3'!$AT$59,IF(MAX([1]Βοηθητικό!$E$59:$J$59)-1=MAX([1]Βοηθητικό!$E$1:$J$1)-4,'[1]ΣΤΟΙΧΕΙΑ ΕΤΟΥΣ 2'!$AT$59,IF(MAX([1]Βοηθητικό!$E$59:$J$59)-1=MAX([1]Βοηθητικό!$E$1:$J$1)-5,'[1]ΣΤΟΙΧΕΙΑ ΕΤΟΥΣ 1'!$AT$59,"")))))</f>
        <v>91654</v>
      </c>
      <c r="D4559" s="7">
        <f>IF(MAX([1]Βοηθητικό!$E$59:$J$59)=MAX([1]Βοηθητικό!$E$1:$J$1),'[1]ΣΤΟΙΧΕΙΑ ΕΤΟΥΣ 6'!$AT$59,IF(MAX([1]Βοηθητικό!$E$59:$J$59)=MAX([1]Βοηθητικό!$E$1:$J$1)-1,'[1]ΣΤΟΙΧΕΙΑ ΕΤΟΥΣ 5'!$AT$59,IF(MAX([1]Βοηθητικό!$E$59:$J$59)=MAX([1]Βοηθητικό!$E$1:$J$1)-2,'[1]ΣΤΟΙΧΕΙΑ ΕΤΟΥΣ 4'!$AT$59,IF(MAX([1]Βοηθητικό!$E$59:$J$59)=MAX([1]Βοηθητικό!$E$1:$J$1)-3,'[1]ΣΤΟΙΧΕΙΑ ΕΤΟΥΣ 3'!$AT$59,IF(MAX([1]Βοηθητικό!$E$59:$J$59)=MAX([1]Βοηθητικό!$E$1:$J$1)-4,'[1]ΣΤΟΙΧΕΙΑ ΕΤΟΥΣ 2'!$AT$59,IF(MAX([1]Βοηθητικό!$E$59:$J$59)=MAX([1]Βοηθητικό!$E$1:$J$1)-5,'[1]ΣΤΟΙΧΕΙΑ ΕΤΟΥΣ 1'!$AT$59,""))))))</f>
        <v>159883</v>
      </c>
    </row>
    <row r="4560" spans="1:4" x14ac:dyDescent="0.25">
      <c r="A4560" s="1" t="s">
        <v>46</v>
      </c>
      <c r="B4560" s="6">
        <f>IF(MAX([1]Βοηθητικό!$E$59:$J$59)-2=MAX([1]Βοηθητικό!$E$1:$J$1)-2,'[1]ΣΤΟΙΧΕΙΑ ΕΤΟΥΣ 4'!$AU$59,IF(MAX([1]Βοηθητικό!$E$59:$J$59)-2=MAX([1]Βοηθητικό!$E$1:$J$1)-3,'[1]ΣΤΟΙΧΕΙΑ ΕΤΟΥΣ 3'!$AU$59,IF(MAX([1]Βοηθητικό!$E$59:$J$59)-2=MAX([1]Βοηθητικό!$E$1:$J$1)-4,'[1]ΣΤΟΙΧΕΙΑ ΕΤΟΥΣ 2'!$AU$59,IF(MAX([1]Βοηθητικό!$E$59:$J$59)-2=MAX([1]Βοηθητικό!$E$1:$J$1)-5,'[1]ΣΤΟΙΧΕΙΑ ΕΤΟΥΣ 1'!$AU$59,""))))</f>
        <v>0</v>
      </c>
      <c r="C4560" s="6">
        <f>IF(MAX([1]Βοηθητικό!$E$59:$J$59)-1=MAX([1]Βοηθητικό!$E$1:$J$1)-1,'[1]ΣΤΟΙΧΕΙΑ ΕΤΟΥΣ 5'!$AU$59,IF(MAX([1]Βοηθητικό!$E$59:$J$59)-1=MAX([1]Βοηθητικό!$E$1:$J$1)-2,'[1]ΣΤΟΙΧΕΙΑ ΕΤΟΥΣ 4'!$AU$59,IF(MAX([1]Βοηθητικό!$E$59:$J$59)-1=MAX([1]Βοηθητικό!$E$1:$J$1)-3,'[1]ΣΤΟΙΧΕΙΑ ΕΤΟΥΣ 3'!$AU$59,IF(MAX([1]Βοηθητικό!$E$59:$J$59)-1=MAX([1]Βοηθητικό!$E$1:$J$1)-4,'[1]ΣΤΟΙΧΕΙΑ ΕΤΟΥΣ 2'!$AU$59,IF(MAX([1]Βοηθητικό!$E$59:$J$59)-1=MAX([1]Βοηθητικό!$E$1:$J$1)-5,'[1]ΣΤΟΙΧΕΙΑ ΕΤΟΥΣ 1'!$AU$59,"")))))</f>
        <v>0</v>
      </c>
      <c r="D4560" s="7">
        <f>IF(MAX([1]Βοηθητικό!$E$59:$J$59)=MAX([1]Βοηθητικό!$E$1:$J$1),'[1]ΣΤΟΙΧΕΙΑ ΕΤΟΥΣ 6'!$AU$59,IF(MAX([1]Βοηθητικό!$E$59:$J$59)=MAX([1]Βοηθητικό!$E$1:$J$1)-1,'[1]ΣΤΟΙΧΕΙΑ ΕΤΟΥΣ 5'!$AU$59,IF(MAX([1]Βοηθητικό!$E$59:$J$59)=MAX([1]Βοηθητικό!$E$1:$J$1)-2,'[1]ΣΤΟΙΧΕΙΑ ΕΤΟΥΣ 4'!$AU$59,IF(MAX([1]Βοηθητικό!$E$59:$J$59)=MAX([1]Βοηθητικό!$E$1:$J$1)-3,'[1]ΣΤΟΙΧΕΙΑ ΕΤΟΥΣ 3'!$AU$59,IF(MAX([1]Βοηθητικό!$E$59:$J$59)=MAX([1]Βοηθητικό!$E$1:$J$1)-4,'[1]ΣΤΟΙΧΕΙΑ ΕΤΟΥΣ 2'!$AU$59,IF(MAX([1]Βοηθητικό!$E$59:$J$59)=MAX([1]Βοηθητικό!$E$1:$J$1)-5,'[1]ΣΤΟΙΧΕΙΑ ΕΤΟΥΣ 1'!$AU$59,""))))))</f>
        <v>0</v>
      </c>
    </row>
    <row r="4561" spans="1:4" x14ac:dyDescent="0.25">
      <c r="A4561" s="1" t="s">
        <v>47</v>
      </c>
      <c r="B4561" s="6">
        <f>IF(MAX([1]Βοηθητικό!$E$59:$J$59)-2=MAX([1]Βοηθητικό!$E$1:$J$1)-2,'[1]ΣΤΟΙΧΕΙΑ ΕΤΟΥΣ 4'!$AV$59,IF(MAX([1]Βοηθητικό!$E$59:$J$59)-2=MAX([1]Βοηθητικό!$E$1:$J$1)-3,'[1]ΣΤΟΙΧΕΙΑ ΕΤΟΥΣ 3'!$AV$59,IF(MAX([1]Βοηθητικό!$E$59:$J$59)-2=MAX([1]Βοηθητικό!$E$1:$J$1)-4,'[1]ΣΤΟΙΧΕΙΑ ΕΤΟΥΣ 2'!$AV$59,IF(MAX([1]Βοηθητικό!$E$59:$J$59)-2=MAX([1]Βοηθητικό!$E$1:$J$1)-5,'[1]ΣΤΟΙΧΕΙΑ ΕΤΟΥΣ 1'!$AV$59,""))))</f>
        <v>0</v>
      </c>
      <c r="C4561" s="6">
        <f>IF(MAX([1]Βοηθητικό!$E$59:$J$59)-1=MAX([1]Βοηθητικό!$E$1:$J$1)-1,'[1]ΣΤΟΙΧΕΙΑ ΕΤΟΥΣ 5'!$AV$59,IF(MAX([1]Βοηθητικό!$E$59:$J$59)-1=MAX([1]Βοηθητικό!$E$1:$J$1)-2,'[1]ΣΤΟΙΧΕΙΑ ΕΤΟΥΣ 4'!$AV$59,IF(MAX([1]Βοηθητικό!$E$59:$J$59)-1=MAX([1]Βοηθητικό!$E$1:$J$1)-3,'[1]ΣΤΟΙΧΕΙΑ ΕΤΟΥΣ 3'!$AV$59,IF(MAX([1]Βοηθητικό!$E$59:$J$59)-1=MAX([1]Βοηθητικό!$E$1:$J$1)-4,'[1]ΣΤΟΙΧΕΙΑ ΕΤΟΥΣ 2'!$AV$59,IF(MAX([1]Βοηθητικό!$E$59:$J$59)-1=MAX([1]Βοηθητικό!$E$1:$J$1)-5,'[1]ΣΤΟΙΧΕΙΑ ΕΤΟΥΣ 1'!$AV$59,"")))))</f>
        <v>0</v>
      </c>
      <c r="D4561" s="7">
        <f>IF(MAX([1]Βοηθητικό!$E$59:$J$59)=MAX([1]Βοηθητικό!$E$1:$J$1),'[1]ΣΤΟΙΧΕΙΑ ΕΤΟΥΣ 6'!$AV$59,IF(MAX([1]Βοηθητικό!$E$59:$J$59)=MAX([1]Βοηθητικό!$E$1:$J$1)-1,'[1]ΣΤΟΙΧΕΙΑ ΕΤΟΥΣ 5'!$AV$59,IF(MAX([1]Βοηθητικό!$E$59:$J$59)=MAX([1]Βοηθητικό!$E$1:$J$1)-2,'[1]ΣΤΟΙΧΕΙΑ ΕΤΟΥΣ 4'!$AV$59,IF(MAX([1]Βοηθητικό!$E$59:$J$59)=MAX([1]Βοηθητικό!$E$1:$J$1)-3,'[1]ΣΤΟΙΧΕΙΑ ΕΤΟΥΣ 3'!$AV$59,IF(MAX([1]Βοηθητικό!$E$59:$J$59)=MAX([1]Βοηθητικό!$E$1:$J$1)-4,'[1]ΣΤΟΙΧΕΙΑ ΕΤΟΥΣ 2'!$AV$59,IF(MAX([1]Βοηθητικό!$E$59:$J$59)=MAX([1]Βοηθητικό!$E$1:$J$1)-5,'[1]ΣΤΟΙΧΕΙΑ ΕΤΟΥΣ 1'!$AV$59,""))))))</f>
        <v>0</v>
      </c>
    </row>
    <row r="4562" spans="1:4" x14ac:dyDescent="0.25">
      <c r="A4562" s="1" t="s">
        <v>48</v>
      </c>
      <c r="B4562" s="6">
        <f>IF(MAX([1]Βοηθητικό!$E$59:$J$59)-2=MAX([1]Βοηθητικό!$E$1:$J$1)-2,'[1]ΣΤΟΙΧΕΙΑ ΕΤΟΥΣ 4'!$AW$59,IF(MAX([1]Βοηθητικό!$E$59:$J$59)-2=MAX([1]Βοηθητικό!$E$1:$J$1)-3,'[1]ΣΤΟΙΧΕΙΑ ΕΤΟΥΣ 3'!$AW$59,IF(MAX([1]Βοηθητικό!$E$59:$J$59)-2=MAX([1]Βοηθητικό!$E$1:$J$1)-4,'[1]ΣΤΟΙΧΕΙΑ ΕΤΟΥΣ 2'!$AW$59,IF(MAX([1]Βοηθητικό!$E$59:$J$59)-2=MAX([1]Βοηθητικό!$E$1:$J$1)-5,'[1]ΣΤΟΙΧΕΙΑ ΕΤΟΥΣ 1'!$AW$59,""))))</f>
        <v>0</v>
      </c>
      <c r="C4562" s="6">
        <f>IF(MAX([1]Βοηθητικό!$E$59:$J$59)-1=MAX([1]Βοηθητικό!$E$1:$J$1)-1,'[1]ΣΤΟΙΧΕΙΑ ΕΤΟΥΣ 5'!$AW$59,IF(MAX([1]Βοηθητικό!$E$59:$J$59)-1=MAX([1]Βοηθητικό!$E$1:$J$1)-2,'[1]ΣΤΟΙΧΕΙΑ ΕΤΟΥΣ 4'!$AW$59,IF(MAX([1]Βοηθητικό!$E$59:$J$59)-1=MAX([1]Βοηθητικό!$E$1:$J$1)-3,'[1]ΣΤΟΙΧΕΙΑ ΕΤΟΥΣ 3'!$AW$59,IF(MAX([1]Βοηθητικό!$E$59:$J$59)-1=MAX([1]Βοηθητικό!$E$1:$J$1)-4,'[1]ΣΤΟΙΧΕΙΑ ΕΤΟΥΣ 2'!$AW$59,IF(MAX([1]Βοηθητικό!$E$59:$J$59)-1=MAX([1]Βοηθητικό!$E$1:$J$1)-5,'[1]ΣΤΟΙΧΕΙΑ ΕΤΟΥΣ 1'!$AW$59,"")))))</f>
        <v>0</v>
      </c>
      <c r="D4562" s="7">
        <f>IF(MAX([1]Βοηθητικό!$E$59:$J$59)=MAX([1]Βοηθητικό!$E$1:$J$1),'[1]ΣΤΟΙΧΕΙΑ ΕΤΟΥΣ 6'!$AW$59,IF(MAX([1]Βοηθητικό!$E$59:$J$59)=MAX([1]Βοηθητικό!$E$1:$J$1)-1,'[1]ΣΤΟΙΧΕΙΑ ΕΤΟΥΣ 5'!$AW$59,IF(MAX([1]Βοηθητικό!$E$59:$J$59)=MAX([1]Βοηθητικό!$E$1:$J$1)-2,'[1]ΣΤΟΙΧΕΙΑ ΕΤΟΥΣ 4'!$AW$59,IF(MAX([1]Βοηθητικό!$E$59:$J$59)=MAX([1]Βοηθητικό!$E$1:$J$1)-3,'[1]ΣΤΟΙΧΕΙΑ ΕΤΟΥΣ 3'!$AW$59,IF(MAX([1]Βοηθητικό!$E$59:$J$59)=MAX([1]Βοηθητικό!$E$1:$J$1)-4,'[1]ΣΤΟΙΧΕΙΑ ΕΤΟΥΣ 2'!$AW$59,IF(MAX([1]Βοηθητικό!$E$59:$J$59)=MAX([1]Βοηθητικό!$E$1:$J$1)-5,'[1]ΣΤΟΙΧΕΙΑ ΕΤΟΥΣ 1'!$AW$59,""))))))</f>
        <v>0</v>
      </c>
    </row>
    <row r="4563" spans="1:4" x14ac:dyDescent="0.25">
      <c r="A4563" s="1" t="s">
        <v>49</v>
      </c>
      <c r="B4563" s="6">
        <f>IF(MAX([1]Βοηθητικό!$E$59:$J$59)-2=MAX([1]Βοηθητικό!$E$1:$J$1)-2,'[1]ΣΤΟΙΧΕΙΑ ΕΤΟΥΣ 4'!$AX$59,IF(MAX([1]Βοηθητικό!$E$59:$J$59)-2=MAX([1]Βοηθητικό!$E$1:$J$1)-3,'[1]ΣΤΟΙΧΕΙΑ ΕΤΟΥΣ 3'!$AX$59,IF(MAX([1]Βοηθητικό!$E$59:$J$59)-2=MAX([1]Βοηθητικό!$E$1:$J$1)-4,'[1]ΣΤΟΙΧΕΙΑ ΕΤΟΥΣ 2'!$AX$59,IF(MAX([1]Βοηθητικό!$E$59:$J$59)-2=MAX([1]Βοηθητικό!$E$1:$J$1)-5,'[1]ΣΤΟΙΧΕΙΑ ΕΤΟΥΣ 1'!$AX$59,""))))</f>
        <v>63150</v>
      </c>
      <c r="C4563" s="6">
        <f>IF(MAX([1]Βοηθητικό!$E$59:$J$59)-1=MAX([1]Βοηθητικό!$E$1:$J$1)-1,'[1]ΣΤΟΙΧΕΙΑ ΕΤΟΥΣ 5'!$AX$59,IF(MAX([1]Βοηθητικό!$E$59:$J$59)-1=MAX([1]Βοηθητικό!$E$1:$J$1)-2,'[1]ΣΤΟΙΧΕΙΑ ΕΤΟΥΣ 4'!$AX$59,IF(MAX([1]Βοηθητικό!$E$59:$J$59)-1=MAX([1]Βοηθητικό!$E$1:$J$1)-3,'[1]ΣΤΟΙΧΕΙΑ ΕΤΟΥΣ 3'!$AX$59,IF(MAX([1]Βοηθητικό!$E$59:$J$59)-1=MAX([1]Βοηθητικό!$E$1:$J$1)-4,'[1]ΣΤΟΙΧΕΙΑ ΕΤΟΥΣ 2'!$AX$59,IF(MAX([1]Βοηθητικό!$E$59:$J$59)-1=MAX([1]Βοηθητικό!$E$1:$J$1)-5,'[1]ΣΤΟΙΧΕΙΑ ΕΤΟΥΣ 1'!$AX$59,"")))))</f>
        <v>39759</v>
      </c>
      <c r="D4563" s="7">
        <f>IF(MAX([1]Βοηθητικό!$E$59:$J$59)=MAX([1]Βοηθητικό!$E$1:$J$1),'[1]ΣΤΟΙΧΕΙΑ ΕΤΟΥΣ 6'!$AX$59,IF(MAX([1]Βοηθητικό!$E$59:$J$59)=MAX([1]Βοηθητικό!$E$1:$J$1)-1,'[1]ΣΤΟΙΧΕΙΑ ΕΤΟΥΣ 5'!$AX$59,IF(MAX([1]Βοηθητικό!$E$59:$J$59)=MAX([1]Βοηθητικό!$E$1:$J$1)-2,'[1]ΣΤΟΙΧΕΙΑ ΕΤΟΥΣ 4'!$AX$59,IF(MAX([1]Βοηθητικό!$E$59:$J$59)=MAX([1]Βοηθητικό!$E$1:$J$1)-3,'[1]ΣΤΟΙΧΕΙΑ ΕΤΟΥΣ 3'!$AX$59,IF(MAX([1]Βοηθητικό!$E$59:$J$59)=MAX([1]Βοηθητικό!$E$1:$J$1)-4,'[1]ΣΤΟΙΧΕΙΑ ΕΤΟΥΣ 2'!$AX$59,IF(MAX([1]Βοηθητικό!$E$59:$J$59)=MAX([1]Βοηθητικό!$E$1:$J$1)-5,'[1]ΣΤΟΙΧΕΙΑ ΕΤΟΥΣ 1'!$AX$59,""))))))</f>
        <v>88193</v>
      </c>
    </row>
    <row r="4564" spans="1:4" x14ac:dyDescent="0.25">
      <c r="A4564" s="1" t="s">
        <v>50</v>
      </c>
      <c r="B4564" s="6">
        <f>IF(MAX([1]Βοηθητικό!$E$59:$J$59)-2=MAX([1]Βοηθητικό!$E$1:$J$1)-2,'[1]ΣΤΟΙΧΕΙΑ ΕΤΟΥΣ 4'!$AY$59,IF(MAX([1]Βοηθητικό!$E$59:$J$59)-2=MAX([1]Βοηθητικό!$E$1:$J$1)-3,'[1]ΣΤΟΙΧΕΙΑ ΕΤΟΥΣ 3'!$AY$59,IF(MAX([1]Βοηθητικό!$E$59:$J$59)-2=MAX([1]Βοηθητικό!$E$1:$J$1)-4,'[1]ΣΤΟΙΧΕΙΑ ΕΤΟΥΣ 2'!$AY$59,IF(MAX([1]Βοηθητικό!$E$59:$J$59)-2=MAX([1]Βοηθητικό!$E$1:$J$1)-5,'[1]ΣΤΟΙΧΕΙΑ ΕΤΟΥΣ 1'!$AY$59,""))))</f>
        <v>63150</v>
      </c>
      <c r="C4564" s="6">
        <f>IF(MAX([1]Βοηθητικό!$E$59:$J$59)-1=MAX([1]Βοηθητικό!$E$1:$J$1)-1,'[1]ΣΤΟΙΧΕΙΑ ΕΤΟΥΣ 5'!$AY$59,IF(MAX([1]Βοηθητικό!$E$59:$J$59)-1=MAX([1]Βοηθητικό!$E$1:$J$1)-2,'[1]ΣΤΟΙΧΕΙΑ ΕΤΟΥΣ 4'!$AY$59,IF(MAX([1]Βοηθητικό!$E$59:$J$59)-1=MAX([1]Βοηθητικό!$E$1:$J$1)-3,'[1]ΣΤΟΙΧΕΙΑ ΕΤΟΥΣ 3'!$AY$59,IF(MAX([1]Βοηθητικό!$E$59:$J$59)-1=MAX([1]Βοηθητικό!$E$1:$J$1)-4,'[1]ΣΤΟΙΧΕΙΑ ΕΤΟΥΣ 2'!$AY$59,IF(MAX([1]Βοηθητικό!$E$59:$J$59)-1=MAX([1]Βοηθητικό!$E$1:$J$1)-5,'[1]ΣΤΟΙΧΕΙΑ ΕΤΟΥΣ 1'!$AY$59,"")))))</f>
        <v>39759</v>
      </c>
      <c r="D4564" s="7">
        <f>IF(MAX([1]Βοηθητικό!$E$59:$J$59)=MAX([1]Βοηθητικό!$E$1:$J$1),'[1]ΣΤΟΙΧΕΙΑ ΕΤΟΥΣ 6'!$AY$59,IF(MAX([1]Βοηθητικό!$E$59:$J$59)=MAX([1]Βοηθητικό!$E$1:$J$1)-1,'[1]ΣΤΟΙΧΕΙΑ ΕΤΟΥΣ 5'!$AY$59,IF(MAX([1]Βοηθητικό!$E$59:$J$59)=MAX([1]Βοηθητικό!$E$1:$J$1)-2,'[1]ΣΤΟΙΧΕΙΑ ΕΤΟΥΣ 4'!$AY$59,IF(MAX([1]Βοηθητικό!$E$59:$J$59)=MAX([1]Βοηθητικό!$E$1:$J$1)-3,'[1]ΣΤΟΙΧΕΙΑ ΕΤΟΥΣ 3'!$AY$59,IF(MAX([1]Βοηθητικό!$E$59:$J$59)=MAX([1]Βοηθητικό!$E$1:$J$1)-4,'[1]ΣΤΟΙΧΕΙΑ ΕΤΟΥΣ 2'!$AY$59,IF(MAX([1]Βοηθητικό!$E$59:$J$59)=MAX([1]Βοηθητικό!$E$1:$J$1)-5,'[1]ΣΤΟΙΧΕΙΑ ΕΤΟΥΣ 1'!$AY$59,""))))))</f>
        <v>88193</v>
      </c>
    </row>
    <row r="4565" spans="1:4" x14ac:dyDescent="0.25">
      <c r="A4565" s="1" t="s">
        <v>51</v>
      </c>
      <c r="B4565" s="6">
        <f>IF(MAX([1]Βοηθητικό!$E$59:$J$59)-2=MAX([1]Βοηθητικό!$E$1:$J$1)-2,'[1]ΣΤΟΙΧΕΙΑ ΕΤΟΥΣ 4'!$AZ$59,IF(MAX([1]Βοηθητικό!$E$59:$J$59)-2=MAX([1]Βοηθητικό!$E$1:$J$1)-3,'[1]ΣΤΟΙΧΕΙΑ ΕΤΟΥΣ 3'!$AZ$59,IF(MAX([1]Βοηθητικό!$E$59:$J$59)-2=MAX([1]Βοηθητικό!$E$1:$J$1)-4,'[1]ΣΤΟΙΧΕΙΑ ΕΤΟΥΣ 2'!$AZ$59,IF(MAX([1]Βοηθητικό!$E$59:$J$59)-2=MAX([1]Βοηθητικό!$E$1:$J$1)-5,'[1]ΣΤΟΙΧΕΙΑ ΕΤΟΥΣ 1'!$AZ$59,""))))</f>
        <v>111579</v>
      </c>
      <c r="C4565" s="6">
        <f>IF(MAX([1]Βοηθητικό!$E$59:$J$59)-1=MAX([1]Βοηθητικό!$E$1:$J$1)-1,'[1]ΣΤΟΙΧΕΙΑ ΕΤΟΥΣ 5'!$AZ$59,IF(MAX([1]Βοηθητικό!$E$59:$J$59)-1=MAX([1]Βοηθητικό!$E$1:$J$1)-2,'[1]ΣΤΟΙΧΕΙΑ ΕΤΟΥΣ 4'!$AZ$59,IF(MAX([1]Βοηθητικό!$E$59:$J$59)-1=MAX([1]Βοηθητικό!$E$1:$J$1)-3,'[1]ΣΤΟΙΧΕΙΑ ΕΤΟΥΣ 3'!$AZ$59,IF(MAX([1]Βοηθητικό!$E$59:$J$59)-1=MAX([1]Βοηθητικό!$E$1:$J$1)-4,'[1]ΣΤΟΙΧΕΙΑ ΕΤΟΥΣ 2'!$AZ$59,IF(MAX([1]Βοηθητικό!$E$59:$J$59)-1=MAX([1]Βοηθητικό!$E$1:$J$1)-5,'[1]ΣΤΟΙΧΕΙΑ ΕΤΟΥΣ 1'!$AZ$59,"")))))</f>
        <v>91654</v>
      </c>
      <c r="D4565" s="7">
        <f>IF(MAX([1]Βοηθητικό!$E$59:$J$59)=MAX([1]Βοηθητικό!$E$1:$J$1),'[1]ΣΤΟΙΧΕΙΑ ΕΤΟΥΣ 6'!$AZ$59,IF(MAX([1]Βοηθητικό!$E$59:$J$59)=MAX([1]Βοηθητικό!$E$1:$J$1)-1,'[1]ΣΤΟΙΧΕΙΑ ΕΤΟΥΣ 5'!$AZ$59,IF(MAX([1]Βοηθητικό!$E$59:$J$59)=MAX([1]Βοηθητικό!$E$1:$J$1)-2,'[1]ΣΤΟΙΧΕΙΑ ΕΤΟΥΣ 4'!$AZ$59,IF(MAX([1]Βοηθητικό!$E$59:$J$59)=MAX([1]Βοηθητικό!$E$1:$J$1)-3,'[1]ΣΤΟΙΧΕΙΑ ΕΤΟΥΣ 3'!$AZ$59,IF(MAX([1]Βοηθητικό!$E$59:$J$59)=MAX([1]Βοηθητικό!$E$1:$J$1)-4,'[1]ΣΤΟΙΧΕΙΑ ΕΤΟΥΣ 2'!$AZ$59,IF(MAX([1]Βοηθητικό!$E$59:$J$59)=MAX([1]Βοηθητικό!$E$1:$J$1)-5,'[1]ΣΤΟΙΧΕΙΑ ΕΤΟΥΣ 1'!$AZ$59,""))))))</f>
        <v>159883</v>
      </c>
    </row>
    <row r="4566" spans="1:4" x14ac:dyDescent="0.25">
      <c r="A4566" s="1" t="s">
        <v>191</v>
      </c>
      <c r="B4566" s="6">
        <f>IF(MAX([1]Βοηθητικό!E59:J59)-2=MAX([1]Βοηθητικό!$E$1:$J$1)-2,'[1]ΣΤΟΙΧΕΙΑ ΕΤΟΥΣ 4'!BQ59,IF(MAX([1]Βοηθητικό!E59:J59)-2=MAX([1]Βοηθητικό!$E$1:$J$1)-3,'[1]ΣΤΟΙΧΕΙΑ ΕΤΟΥΣ 3'!BQ59,IF(MAX([1]Βοηθητικό!E59:J59)-2=MAX([1]Βοηθητικό!$E$1:$J$1)-4,'[1]ΣΤΟΙΧΕΙΑ ΕΤΟΥΣ 2'!BQ59,IF(MAX([1]Βοηθητικό!E59:J59)-2=MAX([1]Βοηθητικό!$E$1:$J$1)-5,'[1]ΣΤΟΙΧΕΙΑ ΕΤΟΥΣ 1'!BQ59,""))))</f>
        <v>240011</v>
      </c>
      <c r="C4566" s="6">
        <f>IF(MAX([1]Βοηθητικό!E59:J59)-1=MAX([1]Βοηθητικό!$E$1:$J$1)-1,'[1]ΣΤΟΙΧΕΙΑ ΕΤΟΥΣ 5'!BQ59,IF(MAX([1]Βοηθητικό!E59:J59)-1=MAX([1]Βοηθητικό!$E$1:$J$1)-2,'[1]ΣΤΟΙΧΕΙΑ ΕΤΟΥΣ 4'!BQ59,IF(MAX([1]Βοηθητικό!E59:J59)-1=MAX([1]Βοηθητικό!$E$1:$J$1)-3,'[1]ΣΤΟΙΧΕΙΑ ΕΤΟΥΣ 3'!BQ59,IF(MAX([1]Βοηθητικό!E59:J59)-1=MAX([1]Βοηθητικό!$E$1:$J$1)-4,'[1]ΣΤΟΙΧΕΙΑ ΕΤΟΥΣ 2'!BQ59,IF(MAX([1]Βοηθητικό!E59:J59)-1=MAX([1]Βοηθητικό!$E$1:$J$1)-5,'[1]ΣΤΟΙΧΕΙΑ ΕΤΟΥΣ 1'!BQ59,"")))))</f>
        <v>171769</v>
      </c>
      <c r="D4566" s="7">
        <f>IF(MAX([1]Βοηθητικό!E59:J59)=MAX([1]Βοηθητικό!$E$1:$J$1),'[1]ΣΤΟΙΧΕΙΑ ΕΤΟΥΣ 6'!BQ59,IF(MAX([1]Βοηθητικό!E59:J59)=MAX([1]Βοηθητικό!$E$1:$J$1)-1,'[1]ΣΤΟΙΧΕΙΑ ΕΤΟΥΣ 5'!BQ59,IF(MAX([1]Βοηθητικό!E59:J59)=MAX([1]Βοηθητικό!$E$1:$J$1)-2,'[1]ΣΤΟΙΧΕΙΑ ΕΤΟΥΣ 4'!BQ59,IF(MAX([1]Βοηθητικό!E59:J59)=MAX([1]Βοηθητικό!$E$1:$J$1)-3,'[1]ΣΤΟΙΧΕΙΑ ΕΤΟΥΣ 3'!BQ59,IF(MAX([1]Βοηθητικό!E59:J59)=MAX([1]Βοηθητικό!$E$1:$J$1)-4,'[1]ΣΤΟΙΧΕΙΑ ΕΤΟΥΣ 2'!BQ59,IF(MAX([1]Βοηθητικό!E59:J59)=MAX([1]Βοηθητικό!$E$1:$J$1)-5,'[1]ΣΤΟΙΧΕΙΑ ΕΤΟΥΣ 1'!BQ59,""))))))</f>
        <v>288850</v>
      </c>
    </row>
    <row r="4567" spans="1:4" x14ac:dyDescent="0.25">
      <c r="A4567" s="1" t="s">
        <v>55</v>
      </c>
      <c r="B4567" s="6">
        <f>IF(MAX([1]Βοηθητικό!$E$59:$J$59)-2=MAX([1]Βοηθητικό!$E$1:$J$1)-2,'[1]ΣΤΟΙΧΕΙΑ ΕΤΟΥΣ 4'!$BD$59,IF(MAX([1]Βοηθητικό!$E$59:$J$59)-2=MAX([1]Βοηθητικό!$E$1:$J$1)-3,'[1]ΣΤΟΙΧΕΙΑ ΕΤΟΥΣ 3'!$BD$59,IF(MAX([1]Βοηθητικό!$E$59:$J$59)-2=MAX([1]Βοηθητικό!$E$1:$J$1)-4,'[1]ΣΤΟΙΧΕΙΑ ΕΤΟΥΣ 2'!$BD$59,IF(MAX([1]Βοηθητικό!$E$59:$J$59)-2=MAX([1]Βοηθητικό!$E$1:$J$1)-5,'[1]ΣΤΟΙΧΕΙΑ ΕΤΟΥΣ 1'!$BD$59,""))))</f>
        <v>0</v>
      </c>
      <c r="C4567" s="6">
        <f>IF(MAX([1]Βοηθητικό!$E$59:$J$59)-1=MAX([1]Βοηθητικό!$E$1:$J$1)-1,'[1]ΣΤΟΙΧΕΙΑ ΕΤΟΥΣ 5'!$BD$59,IF(MAX([1]Βοηθητικό!$E$59:$J$59)-1=MAX([1]Βοηθητικό!$E$1:$J$1)-2,'[1]ΣΤΟΙΧΕΙΑ ΕΤΟΥΣ 4'!$BD$59,IF(MAX([1]Βοηθητικό!$E$59:$J$59)-1=MAX([1]Βοηθητικό!$E$1:$J$1)-3,'[1]ΣΤΟΙΧΕΙΑ ΕΤΟΥΣ 3'!$BD$59,IF(MAX([1]Βοηθητικό!$E$59:$J$59)-1=MAX([1]Βοηθητικό!$E$1:$J$1)-4,'[1]ΣΤΟΙΧΕΙΑ ΕΤΟΥΣ 2'!$BD$59,IF(MAX([1]Βοηθητικό!$E$59:$J$59)-1=MAX([1]Βοηθητικό!$E$1:$J$1)-5,'[1]ΣΤΟΙΧΕΙΑ ΕΤΟΥΣ 1'!$BD$59,"")))))</f>
        <v>0</v>
      </c>
      <c r="D4567" s="7">
        <f>IF(MAX([1]Βοηθητικό!$E$59:$J$59)=MAX([1]Βοηθητικό!$E$1:$J$1),'[1]ΣΤΟΙΧΕΙΑ ΕΤΟΥΣ 6'!$BD$59,IF(MAX([1]Βοηθητικό!$E$59:$J$59)=MAX([1]Βοηθητικό!$E$1:$J$1)-1,'[1]ΣΤΟΙΧΕΙΑ ΕΤΟΥΣ 5'!$BD$59,IF(MAX([1]Βοηθητικό!$E$59:$J$59)=MAX([1]Βοηθητικό!$E$1:$J$1)-2,'[1]ΣΤΟΙΧΕΙΑ ΕΤΟΥΣ 4'!$BD$59,IF(MAX([1]Βοηθητικό!$E$59:$J$59)=MAX([1]Βοηθητικό!$E$1:$J$1)-3,'[1]ΣΤΟΙΧΕΙΑ ΕΤΟΥΣ 3'!$BD$59,IF(MAX([1]Βοηθητικό!$E$59:$J$59)=MAX([1]Βοηθητικό!$E$1:$J$1)-4,'[1]ΣΤΟΙΧΕΙΑ ΕΤΟΥΣ 2'!$BD$59,IF(MAX([1]Βοηθητικό!$E$59:$J$59)=MAX([1]Βοηθητικό!$E$1:$J$1)-5,'[1]ΣΤΟΙΧΕΙΑ ΕΤΟΥΣ 1'!$BD$59,""))))))</f>
        <v>0</v>
      </c>
    </row>
    <row r="4568" spans="1:4" x14ac:dyDescent="0.25">
      <c r="A4568" s="1" t="s">
        <v>64</v>
      </c>
      <c r="B4568" s="6">
        <f>IF(MAX([1]Βοηθητικό!$E$59:$J$59)-2=MAX([1]Βοηθητικό!$E$1:$J$1)-2,'[1]ΣΤΟΙΧΕΙΑ ΕΤΟΥΣ 4'!$BM$59,IF(MAX([1]Βοηθητικό!$E$59:$J$59)-2=MAX([1]Βοηθητικό!$E$1:$J$1)-3,'[1]ΣΤΟΙΧΕΙΑ ΕΤΟΥΣ 3'!$BM$59,IF(MAX([1]Βοηθητικό!$E$59:$J$59)-2=MAX([1]Βοηθητικό!$E$1:$J$1)-4,'[1]ΣΤΟΙΧΕΙΑ ΕΤΟΥΣ 2'!$BM$59,IF(MAX([1]Βοηθητικό!$E$59:$J$59)-2=MAX([1]Βοηθητικό!$E$1:$J$1)-5,'[1]ΣΤΟΙΧΕΙΑ ΕΤΟΥΣ 1'!$BM$59,""))))</f>
        <v>-41829</v>
      </c>
      <c r="C4568" s="6">
        <f>IF(MAX([1]Βοηθητικό!$E$59:$J$59)-1=MAX([1]Βοηθητικό!$E$1:$J$1)-1,'[1]ΣΤΟΙΧΕΙΑ ΕΤΟΥΣ 5'!$BM$59,IF(MAX([1]Βοηθητικό!$E$59:$J$59)-1=MAX([1]Βοηθητικό!$E$1:$J$1)-2,'[1]ΣΤΟΙΧΕΙΑ ΕΤΟΥΣ 4'!$BM$59,IF(MAX([1]Βοηθητικό!$E$59:$J$59)-1=MAX([1]Βοηθητικό!$E$1:$J$1)-3,'[1]ΣΤΟΙΧΕΙΑ ΕΤΟΥΣ 3'!$BM$59,IF(MAX([1]Βοηθητικό!$E$59:$J$59)-1=MAX([1]Βοηθητικό!$E$1:$J$1)-4,'[1]ΣΤΟΙΧΕΙΑ ΕΤΟΥΣ 2'!$BM$59,IF(MAX([1]Βοηθητικό!$E$59:$J$59)-1=MAX([1]Βοηθητικό!$E$1:$J$1)-5,'[1]ΣΤΟΙΧΕΙΑ ΕΤΟΥΣ 1'!$BM$59,"")))))</f>
        <v>-36246</v>
      </c>
      <c r="D4568" s="7">
        <f>IF(MAX([1]Βοηθητικό!$E$59:$J$59)=MAX([1]Βοηθητικό!$E$1:$J$1),'[1]ΣΤΟΙΧΕΙΑ ΕΤΟΥΣ 6'!$BM$59,IF(MAX([1]Βοηθητικό!$E$59:$J$59)=MAX([1]Βοηθητικό!$E$1:$J$1)-1,'[1]ΣΤΟΙΧΕΙΑ ΕΤΟΥΣ 5'!$BM$59,IF(MAX([1]Βοηθητικό!$E$59:$J$59)=MAX([1]Βοηθητικό!$E$1:$J$1)-2,'[1]ΣΤΟΙΧΕΙΑ ΕΤΟΥΣ 4'!$BM$59,IF(MAX([1]Βοηθητικό!$E$59:$J$59)=MAX([1]Βοηθητικό!$E$1:$J$1)-3,'[1]ΣΤΟΙΧΕΙΑ ΕΤΟΥΣ 3'!$BM$59,IF(MAX([1]Βοηθητικό!$E$59:$J$59)=MAX([1]Βοηθητικό!$E$1:$J$1)-4,'[1]ΣΤΟΙΧΕΙΑ ΕΤΟΥΣ 2'!$BM$59,IF(MAX([1]Βοηθητικό!$E$59:$J$59)=MAX([1]Βοηθητικό!$E$1:$J$1)-5,'[1]ΣΤΟΙΧΕΙΑ ΕΤΟΥΣ 1'!$BM$59,""))))))</f>
        <v>-41252</v>
      </c>
    </row>
    <row r="4569" spans="1:4" x14ac:dyDescent="0.25">
      <c r="A4569" s="1"/>
      <c r="B4569" s="9"/>
      <c r="C4569" s="9"/>
      <c r="D4569" s="9"/>
    </row>
    <row r="4570" spans="1:4" x14ac:dyDescent="0.25">
      <c r="A4570" s="1" t="s">
        <v>176</v>
      </c>
      <c r="B4570" s="1"/>
      <c r="C4570" s="1"/>
      <c r="D4570" s="2" t="s">
        <v>192</v>
      </c>
    </row>
    <row r="4571" spans="1:4" x14ac:dyDescent="0.25">
      <c r="A4571" s="3" t="str">
        <f>"ΚΩΔΙΚΟΣ ICAP" &amp; ": " &amp; '[1]ΣΤΟΙΧΕΙΑ ΕΤΟΥΣ 3'!A$59</f>
        <v>ΚΩΔΙΚΟΣ ICAP: 243470</v>
      </c>
      <c r="B4571" s="1"/>
      <c r="C4571" s="1"/>
      <c r="D4571" s="1"/>
    </row>
    <row r="4572" spans="1:4" x14ac:dyDescent="0.25">
      <c r="A4572" s="3" t="str">
        <f>'[1]ΣΤΟΙΧΕΙΑ ΕΤΟΥΣ 3'!B$59</f>
        <v>ΤΗΝΙΑΚΟΣ Α.Ε.</v>
      </c>
      <c r="B4572" s="1"/>
      <c r="C4572" s="1"/>
      <c r="D4572" s="1"/>
    </row>
    <row r="4573" spans="1:4" x14ac:dyDescent="0.25">
      <c r="A4573" s="3" t="s">
        <v>193</v>
      </c>
      <c r="B4573" s="4" t="str">
        <f>RIGHT(B4552,4)</f>
        <v>2017</v>
      </c>
      <c r="C4573" s="4" t="str">
        <f>RIGHT(C4552,4)</f>
        <v>2018</v>
      </c>
      <c r="D4573" s="4" t="str">
        <f>RIGHT(D4552,4)</f>
        <v>2019</v>
      </c>
    </row>
    <row r="4574" spans="1:4" x14ac:dyDescent="0.25">
      <c r="A4574" s="1" t="s">
        <v>194</v>
      </c>
      <c r="B4574" s="10">
        <f>IF(B4538&lt;=0,"-",IF(OR(B4565/B4538*100&lt;-500,B4565/B4538*100&gt;500),"-",B4565/B4538*100))</f>
        <v>2.0695461276623526</v>
      </c>
      <c r="C4574" s="10">
        <f>IF(C4538&lt;=0,"-",IF(OR(C4565/C4538*100&lt;-500,C4565/C4538*100&gt;500),"-",C4565/C4538*100))</f>
        <v>1.6826880709690684</v>
      </c>
      <c r="D4574" s="10">
        <f>IF(D4538&lt;=0,"-",IF(OR(D4565/D4538*100&lt;-500,D4565/D4538*100&gt;500),"-",D4565/D4538*100))</f>
        <v>2.9095271943243084</v>
      </c>
    </row>
    <row r="4575" spans="1:4" x14ac:dyDescent="0.25">
      <c r="A4575" s="1" t="s">
        <v>195</v>
      </c>
      <c r="B4575" s="10">
        <f>IF(B4550=0,"-",IF(OR(B4565/B4550*100&lt;-500,B4565/B4550*100&gt;500),"-",B4565/B4550*100))</f>
        <v>1.4506236840685431</v>
      </c>
      <c r="C4575" s="10">
        <f>IF(C4550=0,"-",IF(OR(C4565/C4550*100&lt;-500,C4565/C4550*100&gt;500),"-",C4565/C4550*100))</f>
        <v>1.195259753232994</v>
      </c>
      <c r="D4575" s="10">
        <f>IF(D4550=0,"-",IF(OR(D4565/D4550*100&lt;-500,D4565/D4550*100&gt;500),"-",D4565/D4550*100))</f>
        <v>1.9278286025168856</v>
      </c>
    </row>
    <row r="4576" spans="1:4" x14ac:dyDescent="0.25">
      <c r="A4576" s="1" t="s">
        <v>196</v>
      </c>
      <c r="B4576" s="10">
        <f>IF(B4553=0,"-",IF(OR(B4555/B4553*100&lt;-500,B4555/B4553*100&gt;99),"-",B4555/B4553*100))</f>
        <v>43.279352810733336</v>
      </c>
      <c r="C4576" s="10">
        <f>IF(C4553=0,"-",IF(OR(C4555/C4553*100&lt;-500,C4555/C4553*100&gt;99),"-",C4555/C4553*100))</f>
        <v>40.286166253839092</v>
      </c>
      <c r="D4576" s="10">
        <f>IF(D4553=0,"-",IF(OR(D4555/D4553*100&lt;-500,D4555/D4553*100&gt;99),"-",D4555/D4553*100))</f>
        <v>41.156190843315308</v>
      </c>
    </row>
    <row r="4577" spans="1:4" x14ac:dyDescent="0.25">
      <c r="A4577" s="1" t="s">
        <v>197</v>
      </c>
      <c r="B4577" s="10">
        <f>IF(B4553=0,"-",IF(OR(B4559/B4553*100&lt;-500,B4559/B4553*100&gt;500),"-",B4559/B4553*100))</f>
        <v>2.9264358561108059</v>
      </c>
      <c r="C4577" s="10">
        <f>IF(C4553=0,"-",IF(OR(C4559/C4553*100&lt;-500,C4559/C4553*100&gt;500),"-",C4559/C4553*100))</f>
        <v>2.3682849197608924</v>
      </c>
      <c r="D4577" s="10">
        <f>IF(D4553=0,"-",IF(OR(D4559/D4553*100&lt;-500,D4559/D4553*100&gt;500),"-",D4559/D4553*100))</f>
        <v>3.9558324795265754</v>
      </c>
    </row>
    <row r="4578" spans="1:4" x14ac:dyDescent="0.25">
      <c r="A4578" s="1" t="s">
        <v>198</v>
      </c>
      <c r="B4578" s="10">
        <f>IF(B4553=0,"-",IF(OR(B4565/B4553*100&lt;-500,B4565/B4553*100&gt;500),"-",B4565/B4553*100))</f>
        <v>2.9264358561108059</v>
      </c>
      <c r="C4578" s="10">
        <f>IF(C4553=0,"-",IF(OR(C4565/C4553*100&lt;-500,C4565/C4553*100&gt;500),"-",C4565/C4553*100))</f>
        <v>2.3682849197608924</v>
      </c>
      <c r="D4578" s="10">
        <f>IF(D4553=0,"-",IF(OR(D4565/D4553*100&lt;-500,D4565/D4553*100&gt;500),"-",D4565/D4553*100))</f>
        <v>3.9558324795265754</v>
      </c>
    </row>
    <row r="4579" spans="1:4" x14ac:dyDescent="0.25">
      <c r="A4579" s="1" t="s">
        <v>199</v>
      </c>
      <c r="B4579" s="10">
        <f>IF(B4553=0,"-",IF(OR(B4566/B4553*100&lt;-500,B4566/B4553*100&gt;500),"-",B4566/B4553*100))</f>
        <v>6.2948834122999013</v>
      </c>
      <c r="C4579" s="10">
        <f t="shared" ref="C4579:D4579" si="53">IF(C4553=0,"-",IF(OR(C4566/C4553*100&lt;-500,C4566/C4553*100&gt;500),"-",C4566/C4553*100))</f>
        <v>4.4384089334061665</v>
      </c>
      <c r="D4579" s="10">
        <f t="shared" si="53"/>
        <v>7.1467398767301811</v>
      </c>
    </row>
    <row r="4580" spans="1:4" x14ac:dyDescent="0.25">
      <c r="A4580" s="1" t="s">
        <v>200</v>
      </c>
      <c r="B4580" s="10">
        <f>IF(B4538&lt;=0,"-",IF(OR((B4542+B4545)/B4538&lt;=0,(B4542+B4545)/B4538&gt;100),"-",(B4542+B4545)/B4538))</f>
        <v>0.4266595467805453</v>
      </c>
      <c r="C4580" s="10">
        <f>IF(C4538&lt;=0,"-",IF(OR((C4542+C4545)/C4538&lt;=0,(C4542+C4545)/C4538&gt;100),"-",(C4542+C4545)/C4538))</f>
        <v>0.40780116323473253</v>
      </c>
      <c r="D4580" s="10">
        <f>IF(D4538&lt;=0,"-",IF(OR((D4542+D4545)/D4538&lt;=0,(D4542+D4545)/D4538&gt;100),"-",(D4542+D4545)/D4538))</f>
        <v>0.50922503718731083</v>
      </c>
    </row>
    <row r="4581" spans="1:4" x14ac:dyDescent="0.25">
      <c r="A4581" s="1" t="s">
        <v>201</v>
      </c>
      <c r="B4581" s="10">
        <f>IF(B4557=0,"-",IF((B4557+B4565)&lt;=0,"-",IF(OR((B4557+B4565)/B4557&lt;=0,(B4557+B4565)/B4557&gt;1000),"-",(B4557+B4565)/B4557)))</f>
        <v>2.7091585864620193</v>
      </c>
      <c r="C4581" s="10">
        <f>IF(C4557=0,"-",IF((C4557+C4565)&lt;=0,"-",IF(OR((C4557+C4565)/C4557&lt;=0,(C4557+C4565)/C4557&gt;1000),"-",(C4557+C4565)/C4557)))</f>
        <v>3.2279644124653606</v>
      </c>
      <c r="D4581" s="10">
        <f>IF(D4557=0,"-",IF((D4557+D4565)&lt;=0,"-",IF(OR((D4557+D4565)/D4557&lt;=0,(D4557+D4565)/D4557&gt;1000),"-",(D4557+D4565)/D4557)))</f>
        <v>4.9211997841761903</v>
      </c>
    </row>
    <row r="4582" spans="1:4" x14ac:dyDescent="0.25">
      <c r="A4582" s="1" t="s">
        <v>202</v>
      </c>
      <c r="B4582" s="10">
        <f>IF(B4538&lt;=0,"-",IF(B4546=0,"-",IF(OR(B4546/B4538*100&lt;0,B4546/B4538*100&gt;1000),"-",B4546/B4538*100)))</f>
        <v>8.0562228645535026</v>
      </c>
      <c r="C4582" s="10">
        <f>IF(C4538&lt;=0,"-",IF(C4546=0,"-",IF(OR(C4546/C4538*100&lt;0,C4546/C4538*100&gt;1000),"-",C4546/C4538*100)))</f>
        <v>7.1857834209675993</v>
      </c>
      <c r="D4582" s="10">
        <f>IF(D4538&lt;=0,"-",IF(D4546=0,"-",IF(OR(D4546/D4538*100&lt;0,D4546/D4538*100&gt;1000),"-",D4546/D4538*100)))</f>
        <v>7.1539032391084945</v>
      </c>
    </row>
    <row r="4583" spans="1:4" x14ac:dyDescent="0.25">
      <c r="A4583" s="1" t="s">
        <v>81</v>
      </c>
      <c r="B4583" s="10">
        <f>IF(B4545=0,"-",IF(OR((B4526+B4530+B4534)/B4545&lt;0,(B4526+B4530+B4534)/B4545&gt;50),"-",(B4526+B4530+B4534)/B4545))</f>
        <v>0.9777031312559149</v>
      </c>
      <c r="C4583" s="10">
        <f>IF(C4545=0,"-",IF(OR((C4526+C4530+C4534)/C4545&lt;0,(C4526+C4530+C4534)/C4545&gt;50),"-",(C4526+C4530+C4534)/C4545))</f>
        <v>0.48222437516994981</v>
      </c>
      <c r="D4583" s="10">
        <f>IF(D4545=0,"-",IF(OR((D4526+D4530+D4534)/D4545&lt;0,(D4526+D4530+D4534)/D4545&gt;50),"-",(D4526+D4530+D4534)/D4545))</f>
        <v>0.12693449881533947</v>
      </c>
    </row>
    <row r="4584" spans="1:4" x14ac:dyDescent="0.25">
      <c r="A4584" s="1" t="s">
        <v>203</v>
      </c>
      <c r="B4584" s="10">
        <f>IF(B4545=0,"-",IF(OR((B4530+B4534)/B4545&lt;0,(B4530+B4534)/B4545&gt;30),"-",(B4530+B4534)/B4545))</f>
        <v>0.88510743925961699</v>
      </c>
      <c r="C4584" s="10">
        <f>IF(C4545=0,"-",IF(OR((C4530+C4534)/C4545&lt;0,(C4530+C4534)/C4545&gt;30),"-",(C4530+C4534)/C4545))</f>
        <v>0.41244365769811869</v>
      </c>
      <c r="D4584" s="10">
        <f>IF(D4545=0,"-",IF(OR((D4530+D4534)/D4545&lt;0,(D4530+D4534)/D4545&gt;30),"-",(D4530+D4534)/D4545))</f>
        <v>9.012604216176423E-2</v>
      </c>
    </row>
    <row r="4585" spans="1:4" x14ac:dyDescent="0.25">
      <c r="A4585" s="1" t="s">
        <v>204</v>
      </c>
      <c r="B4585" s="10">
        <f>IF(B4545=0,"-",IF(OR((B4532+B4534)/B4545&lt;0,(B4532+B4534)/B4545&gt;15),"-",(B4532+B4534)/B4545))</f>
        <v>2.5380783481276325E-2</v>
      </c>
      <c r="C4585" s="10">
        <f>IF(C4545=0,"-",IF(OR((C4532+C4534)/C4545&lt;0,(C4532+C4534)/C4545&gt;15),"-",(C4532+C4534)/C4545))</f>
        <v>3.5245114899578794E-2</v>
      </c>
      <c r="D4585" s="10">
        <f>IF(D4545=0,"-",IF(OR((D4532+D4534)/D4545&lt;0,(D4532+D4534)/D4545&gt;15),"-",(D4532+D4534)/D4545))</f>
        <v>5.2921983940077265E-2</v>
      </c>
    </row>
    <row r="4586" spans="1:4" x14ac:dyDescent="0.25">
      <c r="A4586" s="1" t="s">
        <v>205</v>
      </c>
      <c r="B4586" s="8">
        <f>IF((B4526+B4530+B4534)-B4545=0,"-",(B4526+B4530+B4534)-B4545)</f>
        <v>-51290</v>
      </c>
      <c r="C4586" s="8">
        <f>IF((C4526+C4530+C4534)-C4545=0,"-",(C4526+C4530+C4534)-C4545)</f>
        <v>-1150106</v>
      </c>
      <c r="D4586" s="8">
        <f>IF((D4526+D4530+D4534)-D4545=0,"-",(D4526+D4530+D4534)-D4545)</f>
        <v>-2443073</v>
      </c>
    </row>
    <row r="4587" spans="1:4" x14ac:dyDescent="0.25">
      <c r="A4587" s="1" t="s">
        <v>206</v>
      </c>
      <c r="B4587" s="11">
        <f>IF(B4553=0,"-",IF(OR(B4531/B4553*365&lt;=0,B4531/B4553*365&gt;720),"-",B4531/B4553*365))</f>
        <v>189.32092729874017</v>
      </c>
      <c r="C4587" s="11">
        <f>IF(C4553=0,"-",IF(OR(C4531/C4553*365&lt;=0,C4531/C4553*365&gt;720),"-",C4531/C4553*365))</f>
        <v>79.020844132051764</v>
      </c>
      <c r="D4587" s="11">
        <f>IF(D4553=0,"-",IF(OR(D4531/D4553*365&lt;=0,D4531/D4553*365&gt;720),"-",D4531/D4553*365))</f>
        <v>7.3409043168189259</v>
      </c>
    </row>
    <row r="4588" spans="1:4" x14ac:dyDescent="0.25">
      <c r="A4588" s="1" t="s">
        <v>207</v>
      </c>
      <c r="B4588" s="11">
        <f>IF(B4554=0,"-",IF(OR(B4547/B4554*365&lt;=0,B4547/B4554*365&gt;720),"-",B4547/B4554*365))</f>
        <v>210.29589964497129</v>
      </c>
      <c r="C4588" s="11">
        <f>IF(C4554=0,"-",IF(OR(C4547/C4554*365&lt;=0,C4547/C4554*365&gt;720),"-",C4547/C4554*365))</f>
        <v>199.27212716793019</v>
      </c>
      <c r="D4588" s="11">
        <f>IF(D4554=0,"-",IF(OR(D4547/D4554*365&lt;=0,D4547/D4554*365&gt;720),"-",D4547/D4554*365))</f>
        <v>267.91716282104971</v>
      </c>
    </row>
    <row r="4589" spans="1:4" x14ac:dyDescent="0.25">
      <c r="A4589" s="1" t="s">
        <v>208</v>
      </c>
      <c r="B4589" s="11">
        <f>IF(B4554=0,"-",IF(OR(B4526/B4554*365&lt;=0,B4526/B4554*365&gt;720),"-",B4526/B4554*365))</f>
        <v>35.949084499422462</v>
      </c>
      <c r="C4589" s="11">
        <f>IF(C4554=0,"-",IF(OR(C4526/C4554*365&lt;=0,C4526/C4554*365&gt;720),"-",C4526/C4554*365))</f>
        <v>24.481167999446118</v>
      </c>
      <c r="D4589" s="11">
        <f>IF(D4554=0,"-",IF(OR(D4526/D4554*365&lt;=0,D4526/D4554*365&gt;720),"-",D4526/D4554*365))</f>
        <v>15.807562738301268</v>
      </c>
    </row>
    <row r="4590" spans="1:4" x14ac:dyDescent="0.25">
      <c r="A4590" s="1" t="s">
        <v>209</v>
      </c>
      <c r="B4590" s="10">
        <f>IF(OR(B4550=0,B4553=0),"-",IF(OR(B4553/B4550&lt;=0,B4553/B4550&gt;100),"-",B4553/B4550))</f>
        <v>0.49569638816427114</v>
      </c>
      <c r="C4590" s="10">
        <f>IF(OR(C4550=0,C4553=0),"-",IF(OR(C4553/C4550&lt;=0,C4553/C4550&gt;100),"-",C4553/C4550))</f>
        <v>0.50469423812134495</v>
      </c>
      <c r="D4590" s="10">
        <f>IF(OR(D4550=0,D4553=0),"-",IF(OR(D4553/D4550&lt;=0,D4553/D4550&gt;100),"-",D4553/D4550))</f>
        <v>0.48733828151074876</v>
      </c>
    </row>
    <row r="4591" spans="1:4" x14ac:dyDescent="0.25">
      <c r="A4591" s="1" t="s">
        <v>210</v>
      </c>
      <c r="B4591" s="8">
        <f>IF(OR(B4589="-",B4587="-",B4588="-"),"-",(B4589+B4587)-B4588)</f>
        <v>14.974112153191356</v>
      </c>
      <c r="C4591" s="8">
        <f>IF(OR(C4589="-",C4587="-",C4588="-"),"-",(C4589+C4587)-C4588)</f>
        <v>-95.770115036432315</v>
      </c>
      <c r="D4591" s="8">
        <f>IF(OR(D4589="-",D4587="-",D4588="-"),"-",(D4589+D4587)-D4588)</f>
        <v>-244.76869576592952</v>
      </c>
    </row>
    <row r="4592" spans="1:4" x14ac:dyDescent="0.25">
      <c r="A4592" s="1" t="s">
        <v>211</v>
      </c>
      <c r="B4592" s="10">
        <f>IF(B4515=0,"-",(B4515/B4535)*100)</f>
        <v>70.760622195469324</v>
      </c>
      <c r="C4592" s="10">
        <f>IF(C4515=0,"-",(C4515/C4535)*100)</f>
        <v>86.031290052169211</v>
      </c>
      <c r="D4592" s="10">
        <f>IF(D4515=0,"-",(D4515/D4535)*100)</f>
        <v>95.717124796706401</v>
      </c>
    </row>
    <row r="4593" spans="1:4" x14ac:dyDescent="0.25">
      <c r="A4593" s="1" t="s">
        <v>212</v>
      </c>
      <c r="B4593" s="10">
        <f>IF(B4546=0,"-",IF(B4546/B4553&gt;10,"-",(B4546/B4553)*100))</f>
        <v>11.391879185741693</v>
      </c>
      <c r="C4593" s="10">
        <f>IF(C4546=0,"-",IF(C4546/C4553&gt;10,"-",(C4546/C4553)*100))</f>
        <v>10.113569357358468</v>
      </c>
      <c r="D4593" s="10">
        <f>IF(D4546=0,"-",IF(D4546/D4553&gt;10,"-",(D4546/D4553)*100))</f>
        <v>9.7265434892172937</v>
      </c>
    </row>
    <row r="4594" spans="1:4" x14ac:dyDescent="0.25">
      <c r="A4594" s="1"/>
      <c r="B4594" s="1"/>
      <c r="C4594" s="1"/>
      <c r="D4594" s="1"/>
    </row>
    <row r="4595" spans="1:4" x14ac:dyDescent="0.25">
      <c r="A4595" s="1" t="s">
        <v>176</v>
      </c>
      <c r="B4595" s="1"/>
      <c r="C4595" s="1"/>
      <c r="D4595" s="2" t="s">
        <v>177</v>
      </c>
    </row>
    <row r="4596" spans="1:4" x14ac:dyDescent="0.25">
      <c r="A4596" s="3" t="str">
        <f>"ΚΩΔΙΚΟΣ ICAP" &amp; ": " &amp; '[1]ΣΤΟΙΧΕΙΑ ΕΤΟΥΣ 3'!A$60</f>
        <v>ΚΩΔΙΚΟΣ ICAP: 232630</v>
      </c>
      <c r="B4596" s="1"/>
      <c r="C4596" s="1"/>
      <c r="D4596" s="2"/>
    </row>
    <row r="4597" spans="1:4" x14ac:dyDescent="0.25">
      <c r="A4597" s="3" t="str">
        <f>'[1]ΣΤΟΙΧΕΙΑ ΕΤΟΥΣ 3'!B$60</f>
        <v>ΧΡΥΣΟΒΙΤΣΙΩΤΗΣ, Π., Α.Β.Ε.Ε.</v>
      </c>
      <c r="B4597" s="1"/>
      <c r="C4597" s="1"/>
      <c r="D4597" s="1"/>
    </row>
    <row r="4598" spans="1:4" x14ac:dyDescent="0.25">
      <c r="A4598" s="1" t="s">
        <v>178</v>
      </c>
      <c r="B4598" s="2" t="s">
        <v>179</v>
      </c>
      <c r="C4598" s="2" t="s">
        <v>179</v>
      </c>
      <c r="D4598" s="2" t="s">
        <v>179</v>
      </c>
    </row>
    <row r="4599" spans="1:4" x14ac:dyDescent="0.25">
      <c r="A4599" s="3" t="s">
        <v>180</v>
      </c>
      <c r="B4599" s="4" t="str">
        <f>IF(MAX([1]Βοηθητικό!$E$60:$J$60)-2=MAX([1]Βοηθητικό!$E$1:$J$1)-2,RIGHT('[1]ΣΤΟΙΧΕΙΑ ΕΤΟΥΣ 4'!$F$60,10),IF(MAX([1]Βοηθητικό!$E$60:$J$60)-2=MAX([1]Βοηθητικό!$E$1:$J$1)-3,RIGHT('[1]ΣΤΟΙΧΕΙΑ ΕΤΟΥΣ 3'!$F$60,10),IF(MAX([1]Βοηθητικό!$E$60:$J$60)-2=MAX([1]Βοηθητικό!$E$1:$J$1)-4,RIGHT('[1]ΣΤΟΙΧΕΙΑ ΕΤΟΥΣ 2'!$F$60,10),IF(MAX([1]Βοηθητικό!$E$60:$J$60)-2=MAX([1]Βοηθητικό!$E$1:$J$1)-5,RIGHT('[1]ΣΤΟΙΧΕΙΑ ΕΤΟΥΣ 1'!$F$60,10),""))))</f>
        <v>31/12/2018</v>
      </c>
      <c r="C4599" s="17" t="str">
        <f>IF(MAX([1]Βοηθητικό!$E$60:$J$60)-1=MAX([1]Βοηθητικό!$E$1:$J$1)-1,RIGHT('[1]ΣΤΟΙΧΕΙΑ ΕΤΟΥΣ 5'!$F$60,10),IF(MAX([1]Βοηθητικό!$E$60:$J$60)-1=MAX([1]Βοηθητικό!$E$1:$J$1)-2,RIGHT('[1]ΣΤΟΙΧΕΙΑ ΕΤΟΥΣ 4'!$F$60,10),IF(MAX([1]Βοηθητικό!$E$60:$J$60)-1=MAX([1]Βοηθητικό!$E$1:$J$1)-3,RIGHT('[1]ΣΤΟΙΧΕΙΑ ΕΤΟΥΣ 3'!$F$60,10),IF(MAX([1]Βοηθητικό!$E$60:$J$60)-1=MAX([1]Βοηθητικό!$E$1:$J$1)-4,RIGHT('[1]ΣΤΟΙΧΕΙΑ ΕΤΟΥΣ 2'!$F$60,10),IF(MAX([1]Βοηθητικό!$E$60:$J$60)-1=MAX([1]Βοηθητικό!$E$1:$J$1)-5,RIGHT('[1]ΣΤΟΙΧΕΙΑ ΕΤΟΥΣ 1'!$F$60,10),"")))))</f>
        <v>31/12/2019</v>
      </c>
      <c r="D4599" s="5" t="str">
        <f>IF(MAX([1]Βοηθητικό!$E$60:$J$60)=MAX([1]Βοηθητικό!$E$1:$J$1),RIGHT('[1]ΣΤΟΙΧΕΙΑ ΕΤΟΥΣ 6'!$F$60,10),IF(MAX([1]Βοηθητικό!$E$60:$J$60)=MAX([1]Βοηθητικό!$E$1:$J$1)-1,RIGHT('[1]ΣΤΟΙΧΕΙΑ ΕΤΟΥΣ 5'!$F$60,10),IF(MAX([1]Βοηθητικό!$E$60:$J$60)=MAX([1]Βοηθητικό!$E$1:$J$1)-2,RIGHT('[1]ΣΤΟΙΧΕΙΑ ΕΤΟΥΣ 4'!$F$60,10),IF(MAX([1]Βοηθητικό!$E$60:$J$60)=MAX([1]Βοηθητικό!$E$1:$J$1)-3,RIGHT('[1]ΣΤΟΙΧΕΙΑ ΕΤΟΥΣ 3'!$F$60,10),IF(MAX([1]Βοηθητικό!$E$60:$J$60)=MAX([1]Βοηθητικό!$E$1:$J$1)-4,RIGHT('[1]ΣΤΟΙΧΕΙΑ ΕΤΟΥΣ 2'!$F$60,10),IF(MAX([1]Βοηθητικό!$E$60:$J$60)=MAX([1]Βοηθητικό!$E$1:$J$1)-5,RIGHT('[1]ΣΤΟΙΧΕΙΑ ΕΤΟΥΣ 1'!$F$60,10),""))))))</f>
        <v>31/12/2020</v>
      </c>
    </row>
    <row r="4600" spans="1:4" x14ac:dyDescent="0.25">
      <c r="A4600" s="1" t="s">
        <v>6</v>
      </c>
      <c r="B4600" s="6">
        <f>IF(MAX([1]Βοηθητικό!$E$60:$J$60)-2=MAX([1]Βοηθητικό!$E$1:$J$1)-2,'[1]ΣΤΟΙΧΕΙΑ ΕΤΟΥΣ 4'!$G$60,IF(MAX([1]Βοηθητικό!$E$60:$J$60)-2=MAX([1]Βοηθητικό!$E$1:$J$1)-3,'[1]ΣΤΟΙΧΕΙΑ ΕΤΟΥΣ 3'!$G$60,IF(MAX([1]Βοηθητικό!$E$60:$J$60)-2=MAX([1]Βοηθητικό!$E$1:$J$1)-4,'[1]ΣΤΟΙΧΕΙΑ ΕΤΟΥΣ 2'!$G$60,IF(MAX([1]Βοηθητικό!$E$60:$J$60)-2=MAX([1]Βοηθητικό!$E$1:$J$1)-5,'[1]ΣΤΟΙΧΕΙΑ ΕΤΟΥΣ 1'!$G$60,""))))</f>
        <v>858374</v>
      </c>
      <c r="C4600" s="6">
        <f>IF(MAX([1]Βοηθητικό!$E$60:$J$60)-1=MAX([1]Βοηθητικό!$E$1:$J$1)-1,'[1]ΣΤΟΙΧΕΙΑ ΕΤΟΥΣ 5'!$G$60,IF(MAX([1]Βοηθητικό!$E$60:$J$60)-1=MAX([1]Βοηθητικό!$E$1:$J$1)-2,'[1]ΣΤΟΙΧΕΙΑ ΕΤΟΥΣ 4'!$G$60,IF(MAX([1]Βοηθητικό!$E$60:$J$60)-1=MAX([1]Βοηθητικό!$E$1:$J$1)-3,'[1]ΣΤΟΙΧΕΙΑ ΕΤΟΥΣ 3'!$G$60,IF(MAX([1]Βοηθητικό!$E$60:$J$60)-1=MAX([1]Βοηθητικό!$E$1:$J$1)-4,'[1]ΣΤΟΙΧΕΙΑ ΕΤΟΥΣ 2'!$G$60,IF(MAX([1]Βοηθητικό!$E$60:$J$60)-1=MAX([1]Βοηθητικό!$E$1:$J$1)-5,'[1]ΣΤΟΙΧΕΙΑ ΕΤΟΥΣ 1'!$G$60,"")))))</f>
        <v>857383</v>
      </c>
      <c r="D4600" s="7">
        <f>IF(MAX([1]Βοηθητικό!$E$60:$J$60)=MAX([1]Βοηθητικό!$E$1:$J$1),'[1]ΣΤΟΙΧΕΙΑ ΕΤΟΥΣ 6'!$G$60,IF(MAX([1]Βοηθητικό!$E$60:$J$60)=MAX([1]Βοηθητικό!$E$1:$J$1)-1,'[1]ΣΤΟΙΧΕΙΑ ΕΤΟΥΣ 5'!$G$60,IF(MAX([1]Βοηθητικό!$E$60:$J$60)=MAX([1]Βοηθητικό!$E$1:$J$1)-2,'[1]ΣΤΟΙΧΕΙΑ ΕΤΟΥΣ 4'!$G$60,IF(MAX([1]Βοηθητικό!$E$60:$J$60)=MAX([1]Βοηθητικό!$E$1:$J$1)-3,'[1]ΣΤΟΙΧΕΙΑ ΕΤΟΥΣ 3'!$G$60,IF(MAX([1]Βοηθητικό!$E$60:$J$60)=MAX([1]Βοηθητικό!$E$1:$J$1)-4,'[1]ΣΤΟΙΧΕΙΑ ΕΤΟΥΣ 2'!$G$60,IF(MAX([1]Βοηθητικό!$E$60:$J$60)=MAX([1]Βοηθητικό!$E$1:$J$1)-5,'[1]ΣΤΟΙΧΕΙΑ ΕΤΟΥΣ 1'!$G$60,""))))))</f>
        <v>921086</v>
      </c>
    </row>
    <row r="4601" spans="1:4" x14ac:dyDescent="0.25">
      <c r="A4601" s="1" t="s">
        <v>7</v>
      </c>
      <c r="B4601" s="6">
        <f>IF(MAX([1]Βοηθητικό!$E$60:$J$60)-2=MAX([1]Βοηθητικό!$E$1:$J$1)-2,'[1]ΣΤΟΙΧΕΙΑ ΕΤΟΥΣ 4'!$H$60,IF(MAX([1]Βοηθητικό!$E$60:$J$60)-2=MAX([1]Βοηθητικό!$E$1:$J$1)-3,'[1]ΣΤΟΙΧΕΙΑ ΕΤΟΥΣ 3'!$H$60,IF(MAX([1]Βοηθητικό!$E$60:$J$60)-2=MAX([1]Βοηθητικό!$E$1:$J$1)-4,'[1]ΣΤΟΙΧΕΙΑ ΕΤΟΥΣ 2'!$H$60,IF(MAX([1]Βοηθητικό!$E$60:$J$60)-2=MAX([1]Βοηθητικό!$E$1:$J$1)-5,'[1]ΣΤΟΙΧΕΙΑ ΕΤΟΥΣ 1'!$H$60,""))))</f>
        <v>743781</v>
      </c>
      <c r="C4601" s="6">
        <f>IF(MAX([1]Βοηθητικό!$E$60:$J$60)-1=MAX([1]Βοηθητικό!$E$1:$J$1)-1,'[1]ΣΤΟΙΧΕΙΑ ΕΤΟΥΣ 5'!$H$60,IF(MAX([1]Βοηθητικό!$E$60:$J$60)-1=MAX([1]Βοηθητικό!$E$1:$J$1)-2,'[1]ΣΤΟΙΧΕΙΑ ΕΤΟΥΣ 4'!$H$60,IF(MAX([1]Βοηθητικό!$E$60:$J$60)-1=MAX([1]Βοηθητικό!$E$1:$J$1)-3,'[1]ΣΤΟΙΧΕΙΑ ΕΤΟΥΣ 3'!$H$60,IF(MAX([1]Βοηθητικό!$E$60:$J$60)-1=MAX([1]Βοηθητικό!$E$1:$J$1)-4,'[1]ΣΤΟΙΧΕΙΑ ΕΤΟΥΣ 2'!$H$60,IF(MAX([1]Βοηθητικό!$E$60:$J$60)-1=MAX([1]Βοηθητικό!$E$1:$J$1)-5,'[1]ΣΤΟΙΧΕΙΑ ΕΤΟΥΣ 1'!$H$60,"")))))</f>
        <v>743781</v>
      </c>
      <c r="D4601" s="7">
        <f>IF(MAX([1]Βοηθητικό!$E$60:$J$60)=MAX([1]Βοηθητικό!$E$1:$J$1),'[1]ΣΤΟΙΧΕΙΑ ΕΤΟΥΣ 6'!$H$60,IF(MAX([1]Βοηθητικό!$E$60:$J$60)=MAX([1]Βοηθητικό!$E$1:$J$1)-1,'[1]ΣΤΟΙΧΕΙΑ ΕΤΟΥΣ 5'!$H$60,IF(MAX([1]Βοηθητικό!$E$60:$J$60)=MAX([1]Βοηθητικό!$E$1:$J$1)-2,'[1]ΣΤΟΙΧΕΙΑ ΕΤΟΥΣ 4'!$H$60,IF(MAX([1]Βοηθητικό!$E$60:$J$60)=MAX([1]Βοηθητικό!$E$1:$J$1)-3,'[1]ΣΤΟΙΧΕΙΑ ΕΤΟΥΣ 3'!$H$60,IF(MAX([1]Βοηθητικό!$E$60:$J$60)=MAX([1]Βοηθητικό!$E$1:$J$1)-4,'[1]ΣΤΟΙΧΕΙΑ ΕΤΟΥΣ 2'!$H$60,IF(MAX([1]Βοηθητικό!$E$60:$J$60)=MAX([1]Βοηθητικό!$E$1:$J$1)-5,'[1]ΣΤΟΙΧΕΙΑ ΕΤΟΥΣ 1'!$H$60,""))))))</f>
        <v>743781</v>
      </c>
    </row>
    <row r="4602" spans="1:4" x14ac:dyDescent="0.25">
      <c r="A4602" s="1" t="s">
        <v>8</v>
      </c>
      <c r="B4602" s="6">
        <f>IF(MAX([1]Βοηθητικό!$E$60:$J$60)-2=MAX([1]Βοηθητικό!$E$1:$J$1)-2,'[1]ΣΤΟΙΧΕΙΑ ΕΤΟΥΣ 4'!$I$60,IF(MAX([1]Βοηθητικό!$E$60:$J$60)-2=MAX([1]Βοηθητικό!$E$1:$J$1)-3,'[1]ΣΤΟΙΧΕΙΑ ΕΤΟΥΣ 3'!$I$60,IF(MAX([1]Βοηθητικό!$E$60:$J$60)-2=MAX([1]Βοηθητικό!$E$1:$J$1)-4,'[1]ΣΤΟΙΧΕΙΑ ΕΤΟΥΣ 2'!$I$60,IF(MAX([1]Βοηθητικό!$E$60:$J$60)-2=MAX([1]Βοηθητικό!$E$1:$J$1)-5,'[1]ΣΤΟΙΧΕΙΑ ΕΤΟΥΣ 1'!$I$60,""))))</f>
        <v>1865601</v>
      </c>
      <c r="C4602" s="6">
        <f>IF(MAX([1]Βοηθητικό!$E$60:$J$60)-1=MAX([1]Βοηθητικό!$E$1:$J$1)-1,'[1]ΣΤΟΙΧΕΙΑ ΕΤΟΥΣ 5'!$I$60,IF(MAX([1]Βοηθητικό!$E$60:$J$60)-1=MAX([1]Βοηθητικό!$E$1:$J$1)-2,'[1]ΣΤΟΙΧΕΙΑ ΕΤΟΥΣ 4'!$I$60,IF(MAX([1]Βοηθητικό!$E$60:$J$60)-1=MAX([1]Βοηθητικό!$E$1:$J$1)-3,'[1]ΣΤΟΙΧΕΙΑ ΕΤΟΥΣ 3'!$I$60,IF(MAX([1]Βοηθητικό!$E$60:$J$60)-1=MAX([1]Βοηθητικό!$E$1:$J$1)-4,'[1]ΣΤΟΙΧΕΙΑ ΕΤΟΥΣ 2'!$I$60,IF(MAX([1]Βοηθητικό!$E$60:$J$60)-1=MAX([1]Βοηθητικό!$E$1:$J$1)-5,'[1]ΣΤΟΙΧΕΙΑ ΕΤΟΥΣ 1'!$I$60,"")))))</f>
        <v>1876507</v>
      </c>
      <c r="D4602" s="7">
        <f>IF(MAX([1]Βοηθητικό!$E$60:$J$60)=MAX([1]Βοηθητικό!$E$1:$J$1),'[1]ΣΤΟΙΧΕΙΑ ΕΤΟΥΣ 6'!$I$60,IF(MAX([1]Βοηθητικό!$E$60:$J$60)=MAX([1]Βοηθητικό!$E$1:$J$1)-1,'[1]ΣΤΟΙΧΕΙΑ ΕΤΟΥΣ 5'!$I$60,IF(MAX([1]Βοηθητικό!$E$60:$J$60)=MAX([1]Βοηθητικό!$E$1:$J$1)-2,'[1]ΣΤΟΙΧΕΙΑ ΕΤΟΥΣ 4'!$I$60,IF(MAX([1]Βοηθητικό!$E$60:$J$60)=MAX([1]Βοηθητικό!$E$1:$J$1)-3,'[1]ΣΤΟΙΧΕΙΑ ΕΤΟΥΣ 3'!$I$60,IF(MAX([1]Βοηθητικό!$E$60:$J$60)=MAX([1]Βοηθητικό!$E$1:$J$1)-4,'[1]ΣΤΟΙΧΕΙΑ ΕΤΟΥΣ 2'!$I$60,IF(MAX([1]Βοηθητικό!$E$60:$J$60)=MAX([1]Βοηθητικό!$E$1:$J$1)-5,'[1]ΣΤΟΙΧΕΙΑ ΕΤΟΥΣ 1'!$I$60,""))))))</f>
        <v>1963614</v>
      </c>
    </row>
    <row r="4603" spans="1:4" x14ac:dyDescent="0.25">
      <c r="A4603" s="1" t="s">
        <v>57</v>
      </c>
      <c r="B4603" s="6">
        <f>IF(MAX([1]Βοηθητικό!$E$60:$J$60)-2=MAX([1]Βοηθητικό!$E$1:$J$1)-2,'[1]ΣΤΟΙΧΕΙΑ ΕΤΟΥΣ 4'!$BF$60,IF(MAX([1]Βοηθητικό!$E$60:$J$60)-2=MAX([1]Βοηθητικό!$E$1:$J$1)-3,'[1]ΣΤΟΙΧΕΙΑ ΕΤΟΥΣ 3'!$BF$60,IF(MAX([1]Βοηθητικό!$E$60:$J$60)-2=MAX([1]Βοηθητικό!$E$1:$J$1)-4,'[1]ΣΤΟΙΧΕΙΑ ΕΤΟΥΣ 2'!$BF$60,IF(MAX([1]Βοηθητικό!$E$60:$J$60)-2=MAX([1]Βοηθητικό!$E$1:$J$1)-5,'[1]ΣΤΟΙΧΕΙΑ ΕΤΟΥΣ 1'!$BF$60,""))))</f>
        <v>531016</v>
      </c>
      <c r="C4603" s="6">
        <f>IF(MAX([1]Βοηθητικό!$E$60:$J$60)-1=MAX([1]Βοηθητικό!$E$1:$J$1)-1,'[1]ΣΤΟΙΧΕΙΑ ΕΤΟΥΣ 5'!$BF$60,IF(MAX([1]Βοηθητικό!$E$60:$J$60)-1=MAX([1]Βοηθητικό!$E$1:$J$1)-2,'[1]ΣΤΟΙΧΕΙΑ ΕΤΟΥΣ 4'!$BF$60,IF(MAX([1]Βοηθητικό!$E$60:$J$60)-1=MAX([1]Βοηθητικό!$E$1:$J$1)-3,'[1]ΣΤΟΙΧΕΙΑ ΕΤΟΥΣ 3'!$BF$60,IF(MAX([1]Βοηθητικό!$E$60:$J$60)-1=MAX([1]Βοηθητικό!$E$1:$J$1)-4,'[1]ΣΤΟΙΧΕΙΑ ΕΤΟΥΣ 2'!$BF$60,IF(MAX([1]Βοηθητικό!$E$60:$J$60)-1=MAX([1]Βοηθητικό!$E$1:$J$1)-5,'[1]ΣΤΟΙΧΕΙΑ ΕΤΟΥΣ 1'!$BF$60,"")))))</f>
        <v>535713</v>
      </c>
      <c r="D4603" s="7">
        <f>IF(MAX([1]Βοηθητικό!$E$60:$J$60)=MAX([1]Βοηθητικό!$E$1:$J$1),'[1]ΣΤΟΙΧΕΙΑ ΕΤΟΥΣ 6'!$BF$60,IF(MAX([1]Βοηθητικό!$E$60:$J$60)=MAX([1]Βοηθητικό!$E$1:$J$1)-1,'[1]ΣΤΟΙΧΕΙΑ ΕΤΟΥΣ 5'!$BF$60,IF(MAX([1]Βοηθητικό!$E$60:$J$60)=MAX([1]Βοηθητικό!$E$1:$J$1)-2,'[1]ΣΤΟΙΧΕΙΑ ΕΤΟΥΣ 4'!$BF$60,IF(MAX([1]Βοηθητικό!$E$60:$J$60)=MAX([1]Βοηθητικό!$E$1:$J$1)-3,'[1]ΣΤΟΙΧΕΙΑ ΕΤΟΥΣ 3'!$BF$60,IF(MAX([1]Βοηθητικό!$E$60:$J$60)=MAX([1]Βοηθητικό!$E$1:$J$1)-4,'[1]ΣΤΟΙΧΕΙΑ ΕΤΟΥΣ 2'!$BF$60,IF(MAX([1]Βοηθητικό!$E$60:$J$60)=MAX([1]Βοηθητικό!$E$1:$J$1)-5,'[1]ΣΤΟΙΧΕΙΑ ΕΤΟΥΣ 1'!$BF$60,""))))))</f>
        <v>540501</v>
      </c>
    </row>
    <row r="4604" spans="1:4" x14ac:dyDescent="0.25">
      <c r="A4604" s="1" t="s">
        <v>9</v>
      </c>
      <c r="B4604" s="6">
        <f>IF(MAX([1]Βοηθητικό!$E$60:$J$60)-2=MAX([1]Βοηθητικό!$E$1:$J$1)-2,'[1]ΣΤΟΙΧΕΙΑ ΕΤΟΥΣ 4'!$J$60,IF(MAX([1]Βοηθητικό!$E$60:$J$60)-2=MAX([1]Βοηθητικό!$E$1:$J$1)-3,'[1]ΣΤΟΙΧΕΙΑ ΕΤΟΥΣ 3'!$J$60,IF(MAX([1]Βοηθητικό!$E$60:$J$60)-2=MAX([1]Βοηθητικό!$E$1:$J$1)-4,'[1]ΣΤΟΙΧΕΙΑ ΕΤΟΥΣ 2'!$J$60,IF(MAX([1]Βοηθητικό!$E$60:$J$60)-2=MAX([1]Βοηθητικό!$E$1:$J$1)-5,'[1]ΣΤΟΙΧΕΙΑ ΕΤΟΥΣ 1'!$J$60,""))))</f>
        <v>231133</v>
      </c>
      <c r="C4604" s="6">
        <f>IF(MAX([1]Βοηθητικό!$E$60:$J$60)-1=MAX([1]Βοηθητικό!$E$1:$J$1)-1,'[1]ΣΤΟΙΧΕΙΑ ΕΤΟΥΣ 5'!$J$60,IF(MAX([1]Βοηθητικό!$E$60:$J$60)-1=MAX([1]Βοηθητικό!$E$1:$J$1)-2,'[1]ΣΤΟΙΧΕΙΑ ΕΤΟΥΣ 4'!$J$60,IF(MAX([1]Βοηθητικό!$E$60:$J$60)-1=MAX([1]Βοηθητικό!$E$1:$J$1)-3,'[1]ΣΤΟΙΧΕΙΑ ΕΤΟΥΣ 3'!$J$60,IF(MAX([1]Βοηθητικό!$E$60:$J$60)-1=MAX([1]Βοηθητικό!$E$1:$J$1)-4,'[1]ΣΤΟΙΧΕΙΑ ΕΤΟΥΣ 2'!$J$60,IF(MAX([1]Βοηθητικό!$E$60:$J$60)-1=MAX([1]Βοηθητικό!$E$1:$J$1)-5,'[1]ΣΤΟΙΧΕΙΑ ΕΤΟΥΣ 1'!$J$60,"")))))</f>
        <v>231133</v>
      </c>
      <c r="D4604" s="7">
        <f>IF(MAX([1]Βοηθητικό!$E$60:$J$60)=MAX([1]Βοηθητικό!$E$1:$J$1),'[1]ΣΤΟΙΧΕΙΑ ΕΤΟΥΣ 6'!$J$60,IF(MAX([1]Βοηθητικό!$E$60:$J$60)=MAX([1]Βοηθητικό!$E$1:$J$1)-1,'[1]ΣΤΟΙΧΕΙΑ ΕΤΟΥΣ 5'!$J$60,IF(MAX([1]Βοηθητικό!$E$60:$J$60)=MAX([1]Βοηθητικό!$E$1:$J$1)-2,'[1]ΣΤΟΙΧΕΙΑ ΕΤΟΥΣ 4'!$J$60,IF(MAX([1]Βοηθητικό!$E$60:$J$60)=MAX([1]Βοηθητικό!$E$1:$J$1)-3,'[1]ΣΤΟΙΧΕΙΑ ΕΤΟΥΣ 3'!$J$60,IF(MAX([1]Βοηθητικό!$E$60:$J$60)=MAX([1]Βοηθητικό!$E$1:$J$1)-4,'[1]ΣΤΟΙΧΕΙΑ ΕΤΟΥΣ 2'!$J$60,IF(MAX([1]Βοηθητικό!$E$60:$J$60)=MAX([1]Βοηθητικό!$E$1:$J$1)-5,'[1]ΣΤΟΙΧΕΙΑ ΕΤΟΥΣ 1'!$J$60,""))))))</f>
        <v>233977</v>
      </c>
    </row>
    <row r="4605" spans="1:4" x14ac:dyDescent="0.25">
      <c r="A4605" s="1" t="s">
        <v>181</v>
      </c>
      <c r="B4605" s="6">
        <f>IF(MAX([1]Βοηθητικό!$E$60:$J$60)-2=MAX([1]Βοηθητικό!$E$1:$J$1)-2,'[1]ΣΤΟΙΧΕΙΑ ΕΤΟΥΣ 4'!$M$60,IF(MAX([1]Βοηθητικό!$E$60:$J$60)-2=MAX([1]Βοηθητικό!$E$1:$J$1)-3,'[1]ΣΤΟΙΧΕΙΑ ΕΤΟΥΣ 3'!$M$60,IF(MAX([1]Βοηθητικό!$E$60:$J$60)-2=MAX([1]Βοηθητικό!$E$1:$J$1)-4,'[1]ΣΤΟΙΧΕΙΑ ΕΤΟΥΣ 2'!$M$60,IF(MAX([1]Βοηθητικό!$E$60:$J$60)-2=MAX([1]Βοηθητικό!$E$1:$J$1)-5,'[1]ΣΤΟΙΧΕΙΑ ΕΤΟΥΣ 1'!$M$60,""))))</f>
        <v>2516289</v>
      </c>
      <c r="C4605" s="6">
        <f>IF(MAX([1]Βοηθητικό!$E$60:$J$60)-1=MAX([1]Βοηθητικό!$E$1:$J$1)-1,'[1]ΣΤΟΙΧΕΙΑ ΕΤΟΥΣ 5'!$M$60,IF(MAX([1]Βοηθητικό!$E$60:$J$60)-1=MAX([1]Βοηθητικό!$E$1:$J$1)-2,'[1]ΣΤΟΙΧΕΙΑ ΕΤΟΥΣ 4'!$M$60,IF(MAX([1]Βοηθητικό!$E$60:$J$60)-1=MAX([1]Βοηθητικό!$E$1:$J$1)-3,'[1]ΣΤΟΙΧΕΙΑ ΕΤΟΥΣ 3'!$M$60,IF(MAX([1]Βοηθητικό!$E$60:$J$60)-1=MAX([1]Βοηθητικό!$E$1:$J$1)-4,'[1]ΣΤΟΙΧΕΙΑ ΕΤΟΥΣ 2'!$M$60,IF(MAX([1]Βοηθητικό!$E$60:$J$60)-1=MAX([1]Βοηθητικό!$E$1:$J$1)-5,'[1]ΣΤΟΙΧΕΙΑ ΕΤΟΥΣ 1'!$M$60,"")))))</f>
        <v>2538883</v>
      </c>
      <c r="D4605" s="7">
        <f>IF(MAX([1]Βοηθητικό!$E$60:$J$60)=MAX([1]Βοηθητικό!$E$1:$J$1),'[1]ΣΤΟΙΧΕΙΑ ΕΤΟΥΣ 6'!$M$60,IF(MAX([1]Βοηθητικό!$E$60:$J$60)=MAX([1]Βοηθητικό!$E$1:$J$1)-1,'[1]ΣΤΟΙΧΕΙΑ ΕΤΟΥΣ 5'!$M$60,IF(MAX([1]Βοηθητικό!$E$60:$J$60)=MAX([1]Βοηθητικό!$E$1:$J$1)-2,'[1]ΣΤΟΙΧΕΙΑ ΕΤΟΥΣ 4'!$M$60,IF(MAX([1]Βοηθητικό!$E$60:$J$60)=MAX([1]Βοηθητικό!$E$1:$J$1)-3,'[1]ΣΤΟΙΧΕΙΑ ΕΤΟΥΣ 3'!$M$60,IF(MAX([1]Βοηθητικό!$E$60:$J$60)=MAX([1]Βοηθητικό!$E$1:$J$1)-4,'[1]ΣΤΟΙΧΕΙΑ ΕΤΟΥΣ 2'!$M$60,IF(MAX([1]Βοηθητικό!$E$60:$J$60)=MAX([1]Βοηθητικό!$E$1:$J$1)-5,'[1]ΣΤΟΙΧΕΙΑ ΕΤΟΥΣ 1'!$M$60,""))))))</f>
        <v>2570629</v>
      </c>
    </row>
    <row r="4606" spans="1:4" x14ac:dyDescent="0.25">
      <c r="A4606" s="1" t="s">
        <v>182</v>
      </c>
      <c r="B4606" s="6">
        <f>IF(MAX([1]Βοηθητικό!$E$60:$J$60)-2=MAX([1]Βοηθητικό!$E$1:$J$1)-2,'[1]ΣΤΟΙΧΕΙΑ ΕΤΟΥΣ 4'!$BN$60,IF(MAX([1]Βοηθητικό!$E$60:$J$60)-2=MAX([1]Βοηθητικό!$E$1:$J$1)-3,'[1]ΣΤΟΙΧΕΙΑ ΕΤΟΥΣ 3'!$BN$60,IF(MAX([1]Βοηθητικό!$E$60:$J$60)-2=MAX([1]Βοηθητικό!$E$1:$J$1)-4,'[1]ΣΤΟΙΧΕΙΑ ΕΤΟΥΣ 2'!$BN$60,IF(MAX([1]Βοηθητικό!$E$60:$J$60)-2=MAX([1]Βοηθητικό!$E$1:$J$1)-5,'[1]ΣΤΟΙΧΕΙΑ ΕΤΟΥΣ 1'!$BN$60,""))))</f>
        <v>1779587</v>
      </c>
      <c r="C4606" s="6">
        <f>IF(MAX([1]Βοηθητικό!$E$60:$J$60)-1=MAX([1]Βοηθητικό!$E$1:$J$1)-1,'[1]ΣΤΟΙΧΕΙΑ ΕΤΟΥΣ 5'!$BN$60,IF(MAX([1]Βοηθητικό!$E$60:$J$60)-1=MAX([1]Βοηθητικό!$E$1:$J$1)-2,'[1]ΣΤΟΙΧΕΙΑ ΕΤΟΥΣ 4'!$BN$60,IF(MAX([1]Βοηθητικό!$E$60:$J$60)-1=MAX([1]Βοηθητικό!$E$1:$J$1)-3,'[1]ΣΤΟΙΧΕΙΑ ΕΤΟΥΣ 3'!$BN$60,IF(MAX([1]Βοηθητικό!$E$60:$J$60)-1=MAX([1]Βοηθητικό!$E$1:$J$1)-4,'[1]ΣΤΟΙΧΕΙΑ ΕΤΟΥΣ 2'!$BN$60,IF(MAX([1]Βοηθητικό!$E$60:$J$60)-1=MAX([1]Βοηθητικό!$E$1:$J$1)-5,'[1]ΣΤΟΙΧΕΙΑ ΕΤΟΥΣ 1'!$BN$60,"")))))</f>
        <v>1798519</v>
      </c>
      <c r="D4606" s="7">
        <f>IF(MAX([1]Βοηθητικό!$E$60:$J$60)=MAX([1]Βοηθητικό!$E$1:$J$1),'[1]ΣΤΟΙΧΕΙΑ ΕΤΟΥΣ 6'!$BN$60,IF(MAX([1]Βοηθητικό!$E$60:$J$60)=MAX([1]Βοηθητικό!$E$1:$J$1)-1,'[1]ΣΤΟΙΧΕΙΑ ΕΤΟΥΣ 5'!$BN$60,IF(MAX([1]Βοηθητικό!$E$60:$J$60)=MAX([1]Βοηθητικό!$E$1:$J$1)-2,'[1]ΣΤΟΙΧΕΙΑ ΕΤΟΥΣ 4'!$BN$60,IF(MAX([1]Βοηθητικό!$E$60:$J$60)=MAX([1]Βοηθητικό!$E$1:$J$1)-3,'[1]ΣΤΟΙΧΕΙΑ ΕΤΟΥΣ 3'!$BN$60,IF(MAX([1]Βοηθητικό!$E$60:$J$60)=MAX([1]Βοηθητικό!$E$1:$J$1)-4,'[1]ΣΤΟΙΧΕΙΑ ΕΤΟΥΣ 2'!$BN$60,IF(MAX([1]Βοηθητικό!$E$60:$J$60)=MAX([1]Βοηθητικό!$E$1:$J$1)-5,'[1]ΣΤΟΙΧΕΙΑ ΕΤΟΥΣ 1'!$BN$60,""))))))</f>
        <v>1823877</v>
      </c>
    </row>
    <row r="4607" spans="1:4" x14ac:dyDescent="0.25">
      <c r="A4607" s="1" t="s">
        <v>183</v>
      </c>
      <c r="B4607" s="6">
        <f>IF(MAX([1]Βοηθητικό!$E$60:$J$60)-2=MAX([1]Βοηθητικό!$E$1:$J$1)-2,'[1]ΣΤΟΙΧΕΙΑ ΕΤΟΥΣ 4'!$BG$60,IF(MAX([1]Βοηθητικό!$E$60:$J$60)-2=MAX([1]Βοηθητικό!$E$1:$J$1)-3,'[1]ΣΤΟΙΧΕΙΑ ΕΤΟΥΣ 3'!$BG$60,IF(MAX([1]Βοηθητικό!$E$60:$J$60)-2=MAX([1]Βοηθητικό!$E$1:$J$1)-4,'[1]ΣΤΟΙΧΕΙΑ ΕΤΟΥΣ 2'!$BG$60,IF(MAX([1]Βοηθητικό!$E$60:$J$60)-2=MAX([1]Βοηθητικό!$E$1:$J$1)-5,'[1]ΣΤΟΙΧΕΙΑ ΕΤΟΥΣ 1'!$BG$60,""))))</f>
        <v>513953</v>
      </c>
      <c r="C4607" s="6">
        <f>IF(MAX([1]Βοηθητικό!$E$60:$J$60)-1=MAX([1]Βοηθητικό!$E$1:$J$1)-1,'[1]ΣΤΟΙΧΕΙΑ ΕΤΟΥΣ 5'!$BG$60,IF(MAX([1]Βοηθητικό!$E$60:$J$60)-1=MAX([1]Βοηθητικό!$E$1:$J$1)-2,'[1]ΣΤΟΙΧΕΙΑ ΕΤΟΥΣ 4'!$BG$60,IF(MAX([1]Βοηθητικό!$E$60:$J$60)-1=MAX([1]Βοηθητικό!$E$1:$J$1)-3,'[1]ΣΤΟΙΧΕΙΑ ΕΤΟΥΣ 3'!$BG$60,IF(MAX([1]Βοηθητικό!$E$60:$J$60)-1=MAX([1]Βοηθητικό!$E$1:$J$1)-4,'[1]ΣΤΟΙΧΕΙΑ ΕΤΟΥΣ 2'!$BG$60,IF(MAX([1]Βοηθητικό!$E$60:$J$60)-1=MAX([1]Βοηθητικό!$E$1:$J$1)-5,'[1]ΣΤΟΙΧΕΙΑ ΕΤΟΥΣ 1'!$BG$60,"")))))</f>
        <v>516661</v>
      </c>
      <c r="D4607" s="7">
        <f>IF(MAX([1]Βοηθητικό!$E$60:$J$60)=MAX([1]Βοηθητικό!$E$1:$J$1),'[1]ΣΤΟΙΧΕΙΑ ΕΤΟΥΣ 6'!$BG$60,IF(MAX([1]Βοηθητικό!$E$60:$J$60)=MAX([1]Βοηθητικό!$E$1:$J$1)-1,'[1]ΣΤΟΙΧΕΙΑ ΕΤΟΥΣ 5'!$BG$60,IF(MAX([1]Βοηθητικό!$E$60:$J$60)=MAX([1]Βοηθητικό!$E$1:$J$1)-2,'[1]ΣΤΟΙΧΕΙΑ ΕΤΟΥΣ 4'!$BG$60,IF(MAX([1]Βοηθητικό!$E$60:$J$60)=MAX([1]Βοηθητικό!$E$1:$J$1)-3,'[1]ΣΤΟΙΧΕΙΑ ΕΤΟΥΣ 3'!$BG$60,IF(MAX([1]Βοηθητικό!$E$60:$J$60)=MAX([1]Βοηθητικό!$E$1:$J$1)-4,'[1]ΣΤΟΙΧΕΙΑ ΕΤΟΥΣ 2'!$BG$60,IF(MAX([1]Βοηθητικό!$E$60:$J$60)=MAX([1]Βοηθητικό!$E$1:$J$1)-5,'[1]ΣΤΟΙΧΕΙΑ ΕΤΟΥΣ 1'!$BG$60,""))))))</f>
        <v>519603</v>
      </c>
    </row>
    <row r="4608" spans="1:4" x14ac:dyDescent="0.25">
      <c r="A4608" s="1" t="s">
        <v>66</v>
      </c>
      <c r="B4608" s="6">
        <f>IF(MAX([1]Βοηθητικό!$E$60:$J$60)-2=MAX([1]Βοηθητικό!$E$1:$J$1)-2,'[1]ΣΤΟΙΧΕΙΑ ΕΤΟΥΣ 4'!$BO$60,IF(MAX([1]Βοηθητικό!$E$60:$J$60)-2=MAX([1]Βοηθητικό!$E$1:$J$1)-3,'[1]ΣΤΟΙΧΕΙΑ ΕΤΟΥΣ 3'!$BO$60,IF(MAX([1]Βοηθητικό!$E$60:$J$60)-2=MAX([1]Βοηθητικό!$E$1:$J$1)-4,'[1]ΣΤΟΙΧΕΙΑ ΕΤΟΥΣ 2'!$BO$60,IF(MAX([1]Βοηθητικό!$E$60:$J$60)-2=MAX([1]Βοηθητικό!$E$1:$J$1)-5,'[1]ΣΤΟΙΧΕΙΑ ΕΤΟΥΣ 1'!$BO$60,""))))</f>
        <v>222749</v>
      </c>
      <c r="C4608" s="6">
        <f>IF(MAX([1]Βοηθητικό!$E$60:$J$60)-1=MAX([1]Βοηθητικό!$E$1:$J$1)-1,'[1]ΣΤΟΙΧΕΙΑ ΕΤΟΥΣ 5'!$BO$60,IF(MAX([1]Βοηθητικό!$E$60:$J$60)-1=MAX([1]Βοηθητικό!$E$1:$J$1)-2,'[1]ΣΤΟΙΧΕΙΑ ΕΤΟΥΣ 4'!$BO$60,IF(MAX([1]Βοηθητικό!$E$60:$J$60)-1=MAX([1]Βοηθητικό!$E$1:$J$1)-3,'[1]ΣΤΟΙΧΕΙΑ ΕΤΟΥΣ 3'!$BO$60,IF(MAX([1]Βοηθητικό!$E$60:$J$60)-1=MAX([1]Βοηθητικό!$E$1:$J$1)-4,'[1]ΣΤΟΙΧΕΙΑ ΕΤΟΥΣ 2'!$BO$60,IF(MAX([1]Βοηθητικό!$E$60:$J$60)-1=MAX([1]Βοηθητικό!$E$1:$J$1)-5,'[1]ΣΤΟΙΧΕΙΑ ΕΤΟΥΣ 1'!$BO$60,"")))))</f>
        <v>223703</v>
      </c>
      <c r="D4608" s="7">
        <f>IF(MAX([1]Βοηθητικό!$E$60:$J$60)=MAX([1]Βοηθητικό!$E$1:$J$1),'[1]ΣΤΟΙΧΕΙΑ ΕΤΟΥΣ 6'!$BO$60,IF(MAX([1]Βοηθητικό!$E$60:$J$60)=MAX([1]Βοηθητικό!$E$1:$J$1)-1,'[1]ΣΤΟΙΧΕΙΑ ΕΤΟΥΣ 5'!$BO$60,IF(MAX([1]Βοηθητικό!$E$60:$J$60)=MAX([1]Βοηθητικό!$E$1:$J$1)-2,'[1]ΣΤΟΙΧΕΙΑ ΕΤΟΥΣ 4'!$BO$60,IF(MAX([1]Βοηθητικό!$E$60:$J$60)=MAX([1]Βοηθητικό!$E$1:$J$1)-3,'[1]ΣΤΟΙΧΕΙΑ ΕΤΟΥΣ 3'!$BO$60,IF(MAX([1]Βοηθητικό!$E$60:$J$60)=MAX([1]Βοηθητικό!$E$1:$J$1)-4,'[1]ΣΤΟΙΧΕΙΑ ΕΤΟΥΣ 2'!$BO$60,IF(MAX([1]Βοηθητικό!$E$60:$J$60)=MAX([1]Βοηθητικό!$E$1:$J$1)-5,'[1]ΣΤΟΙΧΕΙΑ ΕΤΟΥΣ 1'!$BO$60,""))))))</f>
        <v>227149</v>
      </c>
    </row>
    <row r="4609" spans="1:4" x14ac:dyDescent="0.25">
      <c r="A4609" s="1" t="s">
        <v>13</v>
      </c>
      <c r="B4609" s="6">
        <f>IF(MAX([1]Βοηθητικό!$E$60:$J$60)-2=MAX([1]Βοηθητικό!$E$1:$J$1)-2,'[1]ΣΤΟΙΧΕΙΑ ΕΤΟΥΣ 4'!$N$60,IF(MAX([1]Βοηθητικό!$E$60:$J$60)-2=MAX([1]Βοηθητικό!$E$1:$J$1)-3,'[1]ΣΤΟΙΧΕΙΑ ΕΤΟΥΣ 3'!$N$60,IF(MAX([1]Βοηθητικό!$E$60:$J$60)-2=MAX([1]Βοηθητικό!$E$1:$J$1)-4,'[1]ΣΤΟΙΧΕΙΑ ΕΤΟΥΣ 2'!$N$60,IF(MAX([1]Βοηθητικό!$E$60:$J$60)-2=MAX([1]Βοηθητικό!$E$1:$J$1)-5,'[1]ΣΤΟΙΧΕΙΑ ΕΤΟΥΣ 1'!$N$60,""))))</f>
        <v>3131</v>
      </c>
      <c r="C4609" s="6">
        <f>IF(MAX([1]Βοηθητικό!$E$60:$J$60)-1=MAX([1]Βοηθητικό!$E$1:$J$1)-1,'[1]ΣΤΟΙΧΕΙΑ ΕΤΟΥΣ 5'!$N$60,IF(MAX([1]Βοηθητικό!$E$60:$J$60)-1=MAX([1]Βοηθητικό!$E$1:$J$1)-2,'[1]ΣΤΟΙΧΕΙΑ ΕΤΟΥΣ 4'!$N$60,IF(MAX([1]Βοηθητικό!$E$60:$J$60)-1=MAX([1]Βοηθητικό!$E$1:$J$1)-3,'[1]ΣΤΟΙΧΕΙΑ ΕΤΟΥΣ 3'!$N$60,IF(MAX([1]Βοηθητικό!$E$60:$J$60)-1=MAX([1]Βοηθητικό!$E$1:$J$1)-4,'[1]ΣΤΟΙΧΕΙΑ ΕΤΟΥΣ 2'!$N$60,IF(MAX([1]Βοηθητικό!$E$60:$J$60)-1=MAX([1]Βοηθητικό!$E$1:$J$1)-5,'[1]ΣΤΟΙΧΕΙΑ ΕΤΟΥΣ 1'!$N$60,"")))))</f>
        <v>9131</v>
      </c>
      <c r="D4609" s="7">
        <f>IF(MAX([1]Βοηθητικό!$E$60:$J$60)=MAX([1]Βοηθητικό!$E$1:$J$1),'[1]ΣΤΟΙΧΕΙΑ ΕΤΟΥΣ 6'!$N$60,IF(MAX([1]Βοηθητικό!$E$60:$J$60)=MAX([1]Βοηθητικό!$E$1:$J$1)-1,'[1]ΣΤΟΙΧΕΙΑ ΕΤΟΥΣ 5'!$N$60,IF(MAX([1]Βοηθητικό!$E$60:$J$60)=MAX([1]Βοηθητικό!$E$1:$J$1)-2,'[1]ΣΤΟΙΧΕΙΑ ΕΤΟΥΣ 4'!$N$60,IF(MAX([1]Βοηθητικό!$E$60:$J$60)=MAX([1]Βοηθητικό!$E$1:$J$1)-3,'[1]ΣΤΟΙΧΕΙΑ ΕΤΟΥΣ 3'!$N$60,IF(MAX([1]Βοηθητικό!$E$60:$J$60)=MAX([1]Βοηθητικό!$E$1:$J$1)-4,'[1]ΣΤΟΙΧΕΙΑ ΕΤΟΥΣ 2'!$N$60,IF(MAX([1]Βοηθητικό!$E$60:$J$60)=MAX([1]Βοηθητικό!$E$1:$J$1)-5,'[1]ΣΤΟΙΧΕΙΑ ΕΤΟΥΣ 1'!$N$60,""))))))</f>
        <v>9841</v>
      </c>
    </row>
    <row r="4610" spans="1:4" x14ac:dyDescent="0.25">
      <c r="A4610" s="1" t="s">
        <v>14</v>
      </c>
      <c r="B4610" s="6">
        <f>IF(MAX([1]Βοηθητικό!$E$60:$J$60)-2=MAX([1]Βοηθητικό!$E$1:$J$1)-2,'[1]ΣΤΟΙΧΕΙΑ ΕΤΟΥΣ 4'!$O$60,IF(MAX([1]Βοηθητικό!$E$60:$J$60)-2=MAX([1]Βοηθητικό!$E$1:$J$1)-3,'[1]ΣΤΟΙΧΕΙΑ ΕΤΟΥΣ 3'!$O$60,IF(MAX([1]Βοηθητικό!$E$60:$J$60)-2=MAX([1]Βοηθητικό!$E$1:$J$1)-4,'[1]ΣΤΟΙΧΕΙΑ ΕΤΟΥΣ 2'!$O$60,IF(MAX([1]Βοηθητικό!$E$60:$J$60)-2=MAX([1]Βοηθητικό!$E$1:$J$1)-5,'[1]ΣΤΟΙΧΕΙΑ ΕΤΟΥΣ 1'!$O$60,""))))</f>
        <v>0</v>
      </c>
      <c r="C4610" s="6">
        <f>IF(MAX([1]Βοηθητικό!$E$60:$J$60)-1=MAX([1]Βοηθητικό!$E$1:$J$1)-1,'[1]ΣΤΟΙΧΕΙΑ ΕΤΟΥΣ 5'!$O$60,IF(MAX([1]Βοηθητικό!$E$60:$J$60)-1=MAX([1]Βοηθητικό!$E$1:$J$1)-2,'[1]ΣΤΟΙΧΕΙΑ ΕΤΟΥΣ 4'!$O$60,IF(MAX([1]Βοηθητικό!$E$60:$J$60)-1=MAX([1]Βοηθητικό!$E$1:$J$1)-3,'[1]ΣΤΟΙΧΕΙΑ ΕΤΟΥΣ 3'!$O$60,IF(MAX([1]Βοηθητικό!$E$60:$J$60)-1=MAX([1]Βοηθητικό!$E$1:$J$1)-4,'[1]ΣΤΟΙΧΕΙΑ ΕΤΟΥΣ 2'!$O$60,IF(MAX([1]Βοηθητικό!$E$60:$J$60)-1=MAX([1]Βοηθητικό!$E$1:$J$1)-5,'[1]ΣΤΟΙΧΕΙΑ ΕΤΟΥΣ 1'!$O$60,"")))))</f>
        <v>0</v>
      </c>
      <c r="D4610" s="7">
        <f>IF(MAX([1]Βοηθητικό!$E$60:$J$60)=MAX([1]Βοηθητικό!$E$1:$J$1),'[1]ΣΤΟΙΧΕΙΑ ΕΤΟΥΣ 6'!$O$60,IF(MAX([1]Βοηθητικό!$E$60:$J$60)=MAX([1]Βοηθητικό!$E$1:$J$1)-1,'[1]ΣΤΟΙΧΕΙΑ ΕΤΟΥΣ 5'!$O$60,IF(MAX([1]Βοηθητικό!$E$60:$J$60)=MAX([1]Βοηθητικό!$E$1:$J$1)-2,'[1]ΣΤΟΙΧΕΙΑ ΕΤΟΥΣ 4'!$O$60,IF(MAX([1]Βοηθητικό!$E$60:$J$60)=MAX([1]Βοηθητικό!$E$1:$J$1)-3,'[1]ΣΤΟΙΧΕΙΑ ΕΤΟΥΣ 3'!$O$60,IF(MAX([1]Βοηθητικό!$E$60:$J$60)=MAX([1]Βοηθητικό!$E$1:$J$1)-4,'[1]ΣΤΟΙΧΕΙΑ ΕΤΟΥΣ 2'!$O$60,IF(MAX([1]Βοηθητικό!$E$60:$J$60)=MAX([1]Βοηθητικό!$E$1:$J$1)-5,'[1]ΣΤΟΙΧΕΙΑ ΕΤΟΥΣ 1'!$O$60,""))))))</f>
        <v>0</v>
      </c>
    </row>
    <row r="4611" spans="1:4" x14ac:dyDescent="0.25">
      <c r="A4611" s="1" t="s">
        <v>15</v>
      </c>
      <c r="B4611" s="6">
        <f>IF(MAX([1]Βοηθητικό!$E$60:$J$60)-2=MAX([1]Βοηθητικό!$E$1:$J$1)-2,'[1]ΣΤΟΙΧΕΙΑ ΕΤΟΥΣ 4'!$P$60,IF(MAX([1]Βοηθητικό!$E$60:$J$60)-2=MAX([1]Βοηθητικό!$E$1:$J$1)-3,'[1]ΣΤΟΙΧΕΙΑ ΕΤΟΥΣ 3'!$P$60,IF(MAX([1]Βοηθητικό!$E$60:$J$60)-2=MAX([1]Βοηθητικό!$E$1:$J$1)-4,'[1]ΣΤΟΙΧΕΙΑ ΕΤΟΥΣ 2'!$P$60,IF(MAX([1]Βοηθητικό!$E$60:$J$60)-2=MAX([1]Βοηθητικό!$E$1:$J$1)-5,'[1]ΣΤΟΙΧΕΙΑ ΕΤΟΥΣ 1'!$P$60,""))))</f>
        <v>634878</v>
      </c>
      <c r="C4611" s="6">
        <f>IF(MAX([1]Βοηθητικό!$E$60:$J$60)-1=MAX([1]Βοηθητικό!$E$1:$J$1)-1,'[1]ΣΤΟΙΧΕΙΑ ΕΤΟΥΣ 5'!$P$60,IF(MAX([1]Βοηθητικό!$E$60:$J$60)-1=MAX([1]Βοηθητικό!$E$1:$J$1)-2,'[1]ΣΤΟΙΧΕΙΑ ΕΤΟΥΣ 4'!$P$60,IF(MAX([1]Βοηθητικό!$E$60:$J$60)-1=MAX([1]Βοηθητικό!$E$1:$J$1)-3,'[1]ΣΤΟΙΧΕΙΑ ΕΤΟΥΣ 3'!$P$60,IF(MAX([1]Βοηθητικό!$E$60:$J$60)-1=MAX([1]Βοηθητικό!$E$1:$J$1)-4,'[1]ΣΤΟΙΧΕΙΑ ΕΤΟΥΣ 2'!$P$60,IF(MAX([1]Βοηθητικό!$E$60:$J$60)-1=MAX([1]Βοηθητικό!$E$1:$J$1)-5,'[1]ΣΤΟΙΧΕΙΑ ΕΤΟΥΣ 1'!$P$60,"")))))</f>
        <v>565485</v>
      </c>
      <c r="D4611" s="7">
        <f>IF(MAX([1]Βοηθητικό!$E$60:$J$60)=MAX([1]Βοηθητικό!$E$1:$J$1),'[1]ΣΤΟΙΧΕΙΑ ΕΤΟΥΣ 6'!$P$60,IF(MAX([1]Βοηθητικό!$E$60:$J$60)=MAX([1]Βοηθητικό!$E$1:$J$1)-1,'[1]ΣΤΟΙΧΕΙΑ ΕΤΟΥΣ 5'!$P$60,IF(MAX([1]Βοηθητικό!$E$60:$J$60)=MAX([1]Βοηθητικό!$E$1:$J$1)-2,'[1]ΣΤΟΙΧΕΙΑ ΕΤΟΥΣ 4'!$P$60,IF(MAX([1]Βοηθητικό!$E$60:$J$60)=MAX([1]Βοηθητικό!$E$1:$J$1)-3,'[1]ΣΤΟΙΧΕΙΑ ΕΤΟΥΣ 3'!$P$60,IF(MAX([1]Βοηθητικό!$E$60:$J$60)=MAX([1]Βοηθητικό!$E$1:$J$1)-4,'[1]ΣΤΟΙΧΕΙΑ ΕΤΟΥΣ 2'!$P$60,IF(MAX([1]Βοηθητικό!$E$60:$J$60)=MAX([1]Βοηθητικό!$E$1:$J$1)-5,'[1]ΣΤΟΙΧΕΙΑ ΕΤΟΥΣ 1'!$P$60,""))))))</f>
        <v>664181</v>
      </c>
    </row>
    <row r="4612" spans="1:4" x14ac:dyDescent="0.25">
      <c r="A4612" s="1" t="s">
        <v>16</v>
      </c>
      <c r="B4612" s="6">
        <f>IF(MAX([1]Βοηθητικό!$E$60:$J$60)-2=MAX([1]Βοηθητικό!$E$1:$J$1)-2,'[1]ΣΤΟΙΧΕΙΑ ΕΤΟΥΣ 4'!$Q$60,IF(MAX([1]Βοηθητικό!$E$60:$J$60)-2=MAX([1]Βοηθητικό!$E$1:$J$1)-3,'[1]ΣΤΟΙΧΕΙΑ ΕΤΟΥΣ 3'!$Q$60,IF(MAX([1]Βοηθητικό!$E$60:$J$60)-2=MAX([1]Βοηθητικό!$E$1:$J$1)-4,'[1]ΣΤΟΙΧΕΙΑ ΕΤΟΥΣ 2'!$Q$60,IF(MAX([1]Βοηθητικό!$E$60:$J$60)-2=MAX([1]Βοηθητικό!$E$1:$J$1)-5,'[1]ΣΤΟΙΧΕΙΑ ΕΤΟΥΣ 1'!$Q$60,""))))</f>
        <v>412215</v>
      </c>
      <c r="C4612" s="6">
        <f>IF(MAX([1]Βοηθητικό!$E$60:$J$60)-1=MAX([1]Βοηθητικό!$E$1:$J$1)-1,'[1]ΣΤΟΙΧΕΙΑ ΕΤΟΥΣ 5'!$Q$60,IF(MAX([1]Βοηθητικό!$E$60:$J$60)-1=MAX([1]Βοηθητικό!$E$1:$J$1)-2,'[1]ΣΤΟΙΧΕΙΑ ΕΤΟΥΣ 4'!$Q$60,IF(MAX([1]Βοηθητικό!$E$60:$J$60)-1=MAX([1]Βοηθητικό!$E$1:$J$1)-3,'[1]ΣΤΟΙΧΕΙΑ ΕΤΟΥΣ 3'!$Q$60,IF(MAX([1]Βοηθητικό!$E$60:$J$60)-1=MAX([1]Βοηθητικό!$E$1:$J$1)-4,'[1]ΣΤΟΙΧΕΙΑ ΕΤΟΥΣ 2'!$Q$60,IF(MAX([1]Βοηθητικό!$E$60:$J$60)-1=MAX([1]Βοηθητικό!$E$1:$J$1)-5,'[1]ΣΤΟΙΧΕΙΑ ΕΤΟΥΣ 1'!$Q$60,"")))))</f>
        <v>371273</v>
      </c>
      <c r="D4612" s="7">
        <f>IF(MAX([1]Βοηθητικό!$E$60:$J$60)=MAX([1]Βοηθητικό!$E$1:$J$1),'[1]ΣΤΟΙΧΕΙΑ ΕΤΟΥΣ 6'!$Q$60,IF(MAX([1]Βοηθητικό!$E$60:$J$60)=MAX([1]Βοηθητικό!$E$1:$J$1)-1,'[1]ΣΤΟΙΧΕΙΑ ΕΤΟΥΣ 5'!$Q$60,IF(MAX([1]Βοηθητικό!$E$60:$J$60)=MAX([1]Βοηθητικό!$E$1:$J$1)-2,'[1]ΣΤΟΙΧΕΙΑ ΕΤΟΥΣ 4'!$Q$60,IF(MAX([1]Βοηθητικό!$E$60:$J$60)=MAX([1]Βοηθητικό!$E$1:$J$1)-3,'[1]ΣΤΟΙΧΕΙΑ ΕΤΟΥΣ 3'!$Q$60,IF(MAX([1]Βοηθητικό!$E$60:$J$60)=MAX([1]Βοηθητικό!$E$1:$J$1)-4,'[1]ΣΤΟΙΧΕΙΑ ΕΤΟΥΣ 2'!$Q$60,IF(MAX([1]Βοηθητικό!$E$60:$J$60)=MAX([1]Βοηθητικό!$E$1:$J$1)-5,'[1]ΣΤΟΙΧΕΙΑ ΕΤΟΥΣ 1'!$Q$60,""))))))</f>
        <v>456390</v>
      </c>
    </row>
    <row r="4613" spans="1:4" x14ac:dyDescent="0.25">
      <c r="A4613" s="1" t="s">
        <v>184</v>
      </c>
      <c r="B4613" s="6">
        <f>IF(MAX([1]Βοηθητικό!$E$60:$J$60)-2=MAX([1]Βοηθητικό!$E$1:$J$1)-2,'[1]ΣΤΟΙΧΕΙΑ ΕΤΟΥΣ 4'!$R$60,IF(MAX([1]Βοηθητικό!$E$60:$J$60)-2=MAX([1]Βοηθητικό!$E$1:$J$1)-3,'[1]ΣΤΟΙΧΕΙΑ ΕΤΟΥΣ 3'!$R$60,IF(MAX([1]Βοηθητικό!$E$60:$J$60)-2=MAX([1]Βοηθητικό!$E$1:$J$1)-4,'[1]ΣΤΟΙΧΕΙΑ ΕΤΟΥΣ 2'!$R$60,IF(MAX([1]Βοηθητικό!$E$60:$J$60)-2=MAX([1]Βοηθητικό!$E$1:$J$1)-5,'[1]ΣΤΟΙΧΕΙΑ ΕΤΟΥΣ 1'!$R$60,""))))</f>
        <v>0</v>
      </c>
      <c r="C4613" s="6">
        <f>IF(MAX([1]Βοηθητικό!$E$60:$J$60)-1=MAX([1]Βοηθητικό!$E$1:$J$1)-1,'[1]ΣΤΟΙΧΕΙΑ ΕΤΟΥΣ 5'!$R$60,IF(MAX([1]Βοηθητικό!$E$60:$J$60)-1=MAX([1]Βοηθητικό!$E$1:$J$1)-2,'[1]ΣΤΟΙΧΕΙΑ ΕΤΟΥΣ 4'!$R$60,IF(MAX([1]Βοηθητικό!$E$60:$J$60)-1=MAX([1]Βοηθητικό!$E$1:$J$1)-3,'[1]ΣΤΟΙΧΕΙΑ ΕΤΟΥΣ 3'!$R$60,IF(MAX([1]Βοηθητικό!$E$60:$J$60)-1=MAX([1]Βοηθητικό!$E$1:$J$1)-4,'[1]ΣΤΟΙΧΕΙΑ ΕΤΟΥΣ 2'!$R$60,IF(MAX([1]Βοηθητικό!$E$60:$J$60)-1=MAX([1]Βοηθητικό!$E$1:$J$1)-5,'[1]ΣΤΟΙΧΕΙΑ ΕΤΟΥΣ 1'!$R$60,"")))))</f>
        <v>0</v>
      </c>
      <c r="D4613" s="7">
        <f>IF(MAX([1]Βοηθητικό!$E$60:$J$60)=MAX([1]Βοηθητικό!$E$1:$J$1),'[1]ΣΤΟΙΧΕΙΑ ΕΤΟΥΣ 6'!$R$60,IF(MAX([1]Βοηθητικό!$E$60:$J$60)=MAX([1]Βοηθητικό!$E$1:$J$1)-1,'[1]ΣΤΟΙΧΕΙΑ ΕΤΟΥΣ 5'!$R$60,IF(MAX([1]Βοηθητικό!$E$60:$J$60)=MAX([1]Βοηθητικό!$E$1:$J$1)-2,'[1]ΣΤΟΙΧΕΙΑ ΕΤΟΥΣ 4'!$R$60,IF(MAX([1]Βοηθητικό!$E$60:$J$60)=MAX([1]Βοηθητικό!$E$1:$J$1)-3,'[1]ΣΤΟΙΧΕΙΑ ΕΤΟΥΣ 3'!$R$60,IF(MAX([1]Βοηθητικό!$E$60:$J$60)=MAX([1]Βοηθητικό!$E$1:$J$1)-4,'[1]ΣΤΟΙΧΕΙΑ ΕΤΟΥΣ 2'!$R$60,IF(MAX([1]Βοηθητικό!$E$60:$J$60)=MAX([1]Βοηθητικό!$E$1:$J$1)-5,'[1]ΣΤΟΙΧΕΙΑ ΕΤΟΥΣ 1'!$R$60,""))))))</f>
        <v>0</v>
      </c>
    </row>
    <row r="4614" spans="1:4" x14ac:dyDescent="0.25">
      <c r="A4614" s="1" t="s">
        <v>18</v>
      </c>
      <c r="B4614" s="6">
        <f>IF(MAX([1]Βοηθητικό!$E$60:$J$60)-2=MAX([1]Βοηθητικό!$E$1:$J$1)-2,'[1]ΣΤΟΙΧΕΙΑ ΕΤΟΥΣ 4'!$S$60,IF(MAX([1]Βοηθητικό!$E$60:$J$60)-2=MAX([1]Βοηθητικό!$E$1:$J$1)-3,'[1]ΣΤΟΙΧΕΙΑ ΕΤΟΥΣ 3'!$S$60,IF(MAX([1]Βοηθητικό!$E$60:$J$60)-2=MAX([1]Βοηθητικό!$E$1:$J$1)-4,'[1]ΣΤΟΙΧΕΙΑ ΕΤΟΥΣ 2'!$S$60,IF(MAX([1]Βοηθητικό!$E$60:$J$60)-2=MAX([1]Βοηθητικό!$E$1:$J$1)-5,'[1]ΣΤΟΙΧΕΙΑ ΕΤΟΥΣ 1'!$S$60,""))))</f>
        <v>222663</v>
      </c>
      <c r="C4614" s="6">
        <f>IF(MAX([1]Βοηθητικό!$E$60:$J$60)-1=MAX([1]Βοηθητικό!$E$1:$J$1)-1,'[1]ΣΤΟΙΧΕΙΑ ΕΤΟΥΣ 5'!$S$60,IF(MAX([1]Βοηθητικό!$E$60:$J$60)-1=MAX([1]Βοηθητικό!$E$1:$J$1)-2,'[1]ΣΤΟΙΧΕΙΑ ΕΤΟΥΣ 4'!$S$60,IF(MAX([1]Βοηθητικό!$E$60:$J$60)-1=MAX([1]Βοηθητικό!$E$1:$J$1)-3,'[1]ΣΤΟΙΧΕΙΑ ΕΤΟΥΣ 3'!$S$60,IF(MAX([1]Βοηθητικό!$E$60:$J$60)-1=MAX([1]Βοηθητικό!$E$1:$J$1)-4,'[1]ΣΤΟΙΧΕΙΑ ΕΤΟΥΣ 2'!$S$60,IF(MAX([1]Βοηθητικό!$E$60:$J$60)-1=MAX([1]Βοηθητικό!$E$1:$J$1)-5,'[1]ΣΤΟΙΧΕΙΑ ΕΤΟΥΣ 1'!$S$60,"")))))</f>
        <v>194212</v>
      </c>
      <c r="D4614" s="7">
        <f>IF(MAX([1]Βοηθητικό!$E$60:$J$60)=MAX([1]Βοηθητικό!$E$1:$J$1),'[1]ΣΤΟΙΧΕΙΑ ΕΤΟΥΣ 6'!$S$60,IF(MAX([1]Βοηθητικό!$E$60:$J$60)=MAX([1]Βοηθητικό!$E$1:$J$1)-1,'[1]ΣΤΟΙΧΕΙΑ ΕΤΟΥΣ 5'!$S$60,IF(MAX([1]Βοηθητικό!$E$60:$J$60)=MAX([1]Βοηθητικό!$E$1:$J$1)-2,'[1]ΣΤΟΙΧΕΙΑ ΕΤΟΥΣ 4'!$S$60,IF(MAX([1]Βοηθητικό!$E$60:$J$60)=MAX([1]Βοηθητικό!$E$1:$J$1)-3,'[1]ΣΤΟΙΧΕΙΑ ΕΤΟΥΣ 3'!$S$60,IF(MAX([1]Βοηθητικό!$E$60:$J$60)=MAX([1]Βοηθητικό!$E$1:$J$1)-4,'[1]ΣΤΟΙΧΕΙΑ ΕΤΟΥΣ 2'!$S$60,IF(MAX([1]Βοηθητικό!$E$60:$J$60)=MAX([1]Βοηθητικό!$E$1:$J$1)-5,'[1]ΣΤΟΙΧΕΙΑ ΕΤΟΥΣ 1'!$S$60,""))))))</f>
        <v>207791</v>
      </c>
    </row>
    <row r="4615" spans="1:4" x14ac:dyDescent="0.25">
      <c r="A4615" s="1" t="s">
        <v>19</v>
      </c>
      <c r="B4615" s="6">
        <f>IF(MAX([1]Βοηθητικό!$E$60:$J$60)-2=MAX([1]Βοηθητικό!$E$1:$J$1)-2,'[1]ΣΤΟΙΧΕΙΑ ΕΤΟΥΣ 4'!$T$60,IF(MAX([1]Βοηθητικό!$E$60:$J$60)-2=MAX([1]Βοηθητικό!$E$1:$J$1)-3,'[1]ΣΤΟΙΧΕΙΑ ΕΤΟΥΣ 3'!$T$60,IF(MAX([1]Βοηθητικό!$E$60:$J$60)-2=MAX([1]Βοηθητικό!$E$1:$J$1)-4,'[1]ΣΤΟΙΧΕΙΑ ΕΤΟΥΣ 2'!$T$60,IF(MAX([1]Βοηθητικό!$E$60:$J$60)-2=MAX([1]Βοηθητικό!$E$1:$J$1)-5,'[1]ΣΤΟΙΧΕΙΑ ΕΤΟΥΣ 1'!$T$60,""))))</f>
        <v>1005907</v>
      </c>
      <c r="C4615" s="6">
        <f>IF(MAX([1]Βοηθητικό!$E$60:$J$60)-1=MAX([1]Βοηθητικό!$E$1:$J$1)-1,'[1]ΣΤΟΙΧΕΙΑ ΕΤΟΥΣ 5'!$T$60,IF(MAX([1]Βοηθητικό!$E$60:$J$60)-1=MAX([1]Βοηθητικό!$E$1:$J$1)-2,'[1]ΣΤΟΙΧΕΙΑ ΕΤΟΥΣ 4'!$T$60,IF(MAX([1]Βοηθητικό!$E$60:$J$60)-1=MAX([1]Βοηθητικό!$E$1:$J$1)-3,'[1]ΣΤΟΙΧΕΙΑ ΕΤΟΥΣ 3'!$T$60,IF(MAX([1]Βοηθητικό!$E$60:$J$60)-1=MAX([1]Βοηθητικό!$E$1:$J$1)-4,'[1]ΣΤΟΙΧΕΙΑ ΕΤΟΥΣ 2'!$T$60,IF(MAX([1]Βοηθητικό!$E$60:$J$60)-1=MAX([1]Βοηθητικό!$E$1:$J$1)-5,'[1]ΣΤΟΙΧΕΙΑ ΕΤΟΥΣ 1'!$T$60,"")))))</f>
        <v>1065828</v>
      </c>
      <c r="D4615" s="7">
        <f>IF(MAX([1]Βοηθητικό!$E$60:$J$60)=MAX([1]Βοηθητικό!$E$1:$J$1),'[1]ΣΤΟΙΧΕΙΑ ΕΤΟΥΣ 6'!$T$60,IF(MAX([1]Βοηθητικό!$E$60:$J$60)=MAX([1]Βοηθητικό!$E$1:$J$1)-1,'[1]ΣΤΟΙΧΕΙΑ ΕΤΟΥΣ 5'!$T$60,IF(MAX([1]Βοηθητικό!$E$60:$J$60)=MAX([1]Βοηθητικό!$E$1:$J$1)-2,'[1]ΣΤΟΙΧΕΙΑ ΕΤΟΥΣ 4'!$T$60,IF(MAX([1]Βοηθητικό!$E$60:$J$60)=MAX([1]Βοηθητικό!$E$1:$J$1)-3,'[1]ΣΤΟΙΧΕΙΑ ΕΤΟΥΣ 3'!$T$60,IF(MAX([1]Βοηθητικό!$E$60:$J$60)=MAX([1]Βοηθητικό!$E$1:$J$1)-4,'[1]ΣΤΟΙΧΕΙΑ ΕΤΟΥΣ 2'!$T$60,IF(MAX([1]Βοηθητικό!$E$60:$J$60)=MAX([1]Βοηθητικό!$E$1:$J$1)-5,'[1]ΣΤΟΙΧΕΙΑ ΕΤΟΥΣ 1'!$T$60,""))))))</f>
        <v>771989</v>
      </c>
    </row>
    <row r="4616" spans="1:4" x14ac:dyDescent="0.25">
      <c r="A4616" s="1" t="s">
        <v>185</v>
      </c>
      <c r="B4616" s="6">
        <f>IF(MAX([1]Βοηθητικό!$E$60:$J$60)-2=MAX([1]Βοηθητικό!$E$1:$J$1)-2,'[1]ΣΤΟΙΧΕΙΑ ΕΤΟΥΣ 4'!$U$60,IF(MAX([1]Βοηθητικό!$E$60:$J$60)-2=MAX([1]Βοηθητικό!$E$1:$J$1)-3,'[1]ΣΤΟΙΧΕΙΑ ΕΤΟΥΣ 3'!$U$60,IF(MAX([1]Βοηθητικό!$E$60:$J$60)-2=MAX([1]Βοηθητικό!$E$1:$J$1)-4,'[1]ΣΤΟΙΧΕΙΑ ΕΤΟΥΣ 2'!$U$60,IF(MAX([1]Βοηθητικό!$E$60:$J$60)-2=MAX([1]Βοηθητικό!$E$1:$J$1)-5,'[1]ΣΤΟΙΧΕΙΑ ΕΤΟΥΣ 1'!$U$60,""))))</f>
        <v>864421</v>
      </c>
      <c r="C4616" s="6">
        <f>IF(MAX([1]Βοηθητικό!$E$60:$J$60)-1=MAX([1]Βοηθητικό!$E$1:$J$1)-1,'[1]ΣΤΟΙΧΕΙΑ ΕΤΟΥΣ 5'!$U$60,IF(MAX([1]Βοηθητικό!$E$60:$J$60)-1=MAX([1]Βοηθητικό!$E$1:$J$1)-2,'[1]ΣΤΟΙΧΕΙΑ ΕΤΟΥΣ 4'!$U$60,IF(MAX([1]Βοηθητικό!$E$60:$J$60)-1=MAX([1]Βοηθητικό!$E$1:$J$1)-3,'[1]ΣΤΟΙΧΕΙΑ ΕΤΟΥΣ 3'!$U$60,IF(MAX([1]Βοηθητικό!$E$60:$J$60)-1=MAX([1]Βοηθητικό!$E$1:$J$1)-4,'[1]ΣΤΟΙΧΕΙΑ ΕΤΟΥΣ 2'!$U$60,IF(MAX([1]Βοηθητικό!$E$60:$J$60)-1=MAX([1]Βοηθητικό!$E$1:$J$1)-5,'[1]ΣΤΟΙΧΕΙΑ ΕΤΟΥΣ 1'!$U$60,"")))))</f>
        <v>928328</v>
      </c>
      <c r="D4616" s="7">
        <f>IF(MAX([1]Βοηθητικό!$E$60:$J$60)=MAX([1]Βοηθητικό!$E$1:$J$1),'[1]ΣΤΟΙΧΕΙΑ ΕΤΟΥΣ 6'!$U$60,IF(MAX([1]Βοηθητικό!$E$60:$J$60)=MAX([1]Βοηθητικό!$E$1:$J$1)-1,'[1]ΣΤΟΙΧΕΙΑ ΕΤΟΥΣ 5'!$U$60,IF(MAX([1]Βοηθητικό!$E$60:$J$60)=MAX([1]Βοηθητικό!$E$1:$J$1)-2,'[1]ΣΤΟΙΧΕΙΑ ΕΤΟΥΣ 4'!$U$60,IF(MAX([1]Βοηθητικό!$E$60:$J$60)=MAX([1]Βοηθητικό!$E$1:$J$1)-3,'[1]ΣΤΟΙΧΕΙΑ ΕΤΟΥΣ 3'!$U$60,IF(MAX([1]Βοηθητικό!$E$60:$J$60)=MAX([1]Βοηθητικό!$E$1:$J$1)-4,'[1]ΣΤΟΙΧΕΙΑ ΕΤΟΥΣ 2'!$U$60,IF(MAX([1]Βοηθητικό!$E$60:$J$60)=MAX([1]Βοηθητικό!$E$1:$J$1)-5,'[1]ΣΤΟΙΧΕΙΑ ΕΤΟΥΣ 1'!$U$60,""))))))</f>
        <v>583520</v>
      </c>
    </row>
    <row r="4617" spans="1:4" x14ac:dyDescent="0.25">
      <c r="A4617" s="1" t="s">
        <v>22</v>
      </c>
      <c r="B4617" s="6">
        <f>IF(MAX([1]Βοηθητικό!$E$60:$J$60)-2=MAX([1]Βοηθητικό!$E$1:$J$1)-2,'[1]ΣΤΟΙΧΕΙΑ ΕΤΟΥΣ 4'!$W$60,IF(MAX([1]Βοηθητικό!$E$60:$J$60)-2=MAX([1]Βοηθητικό!$E$1:$J$1)-3,'[1]ΣΤΟΙΧΕΙΑ ΕΤΟΥΣ 3'!$W$60,IF(MAX([1]Βοηθητικό!$E$60:$J$60)-2=MAX([1]Βοηθητικό!$E$1:$J$1)-4,'[1]ΣΤΟΙΧΕΙΑ ΕΤΟΥΣ 2'!$W$60,IF(MAX([1]Βοηθητικό!$E$60:$J$60)-2=MAX([1]Βοηθητικό!$E$1:$J$1)-5,'[1]ΣΤΟΙΧΕΙΑ ΕΤΟΥΣ 1'!$W$60,""))))</f>
        <v>0</v>
      </c>
      <c r="C4617" s="6">
        <f>IF(MAX([1]Βοηθητικό!$E$60:$J$60)-1=MAX([1]Βοηθητικό!$E$1:$J$1)-1,'[1]ΣΤΟΙΧΕΙΑ ΕΤΟΥΣ 5'!$W$60,IF(MAX([1]Βοηθητικό!$E$60:$J$60)-1=MAX([1]Βοηθητικό!$E$1:$J$1)-2,'[1]ΣΤΟΙΧΕΙΑ ΕΤΟΥΣ 4'!$W$60,IF(MAX([1]Βοηθητικό!$E$60:$J$60)-1=MAX([1]Βοηθητικό!$E$1:$J$1)-3,'[1]ΣΤΟΙΧΕΙΑ ΕΤΟΥΣ 3'!$W$60,IF(MAX([1]Βοηθητικό!$E$60:$J$60)-1=MAX([1]Βοηθητικό!$E$1:$J$1)-4,'[1]ΣΤΟΙΧΕΙΑ ΕΤΟΥΣ 2'!$W$60,IF(MAX([1]Βοηθητικό!$E$60:$J$60)-1=MAX([1]Βοηθητικό!$E$1:$J$1)-5,'[1]ΣΤΟΙΧΕΙΑ ΕΤΟΥΣ 1'!$W$60,"")))))</f>
        <v>0</v>
      </c>
      <c r="D4617" s="7">
        <f>IF(MAX([1]Βοηθητικό!$E$60:$J$60)=MAX([1]Βοηθητικό!$E$1:$J$1),'[1]ΣΤΟΙΧΕΙΑ ΕΤΟΥΣ 6'!$W$60,IF(MAX([1]Βοηθητικό!$E$60:$J$60)=MAX([1]Βοηθητικό!$E$1:$J$1)-1,'[1]ΣΤΟΙΧΕΙΑ ΕΤΟΥΣ 5'!$W$60,IF(MAX([1]Βοηθητικό!$E$60:$J$60)=MAX([1]Βοηθητικό!$E$1:$J$1)-2,'[1]ΣΤΟΙΧΕΙΑ ΕΤΟΥΣ 4'!$W$60,IF(MAX([1]Βοηθητικό!$E$60:$J$60)=MAX([1]Βοηθητικό!$E$1:$J$1)-3,'[1]ΣΤΟΙΧΕΙΑ ΕΤΟΥΣ 3'!$W$60,IF(MAX([1]Βοηθητικό!$E$60:$J$60)=MAX([1]Βοηθητικό!$E$1:$J$1)-4,'[1]ΣΤΟΙΧΕΙΑ ΕΤΟΥΣ 2'!$W$60,IF(MAX([1]Βοηθητικό!$E$60:$J$60)=MAX([1]Βοηθητικό!$E$1:$J$1)-5,'[1]ΣΤΟΙΧΕΙΑ ΕΤΟΥΣ 1'!$W$60,""))))))</f>
        <v>0</v>
      </c>
    </row>
    <row r="4618" spans="1:4" x14ac:dyDescent="0.25">
      <c r="A4618" s="1" t="s">
        <v>23</v>
      </c>
      <c r="B4618" s="6">
        <f>IF(MAX([1]Βοηθητικό!$E$60:$J$60)-2=MAX([1]Βοηθητικό!$E$1:$J$1)-2,'[1]ΣΤΟΙΧΕΙΑ ΕΤΟΥΣ 4'!$X$60,IF(MAX([1]Βοηθητικό!$E$60:$J$60)-2=MAX([1]Βοηθητικό!$E$1:$J$1)-3,'[1]ΣΤΟΙΧΕΙΑ ΕΤΟΥΣ 3'!$X$60,IF(MAX([1]Βοηθητικό!$E$60:$J$60)-2=MAX([1]Βοηθητικό!$E$1:$J$1)-4,'[1]ΣΤΟΙΧΕΙΑ ΕΤΟΥΣ 2'!$X$60,IF(MAX([1]Βοηθητικό!$E$60:$J$60)-2=MAX([1]Βοηθητικό!$E$1:$J$1)-5,'[1]ΣΤΟΙΧΕΙΑ ΕΤΟΥΣ 1'!$X$60,""))))</f>
        <v>141486</v>
      </c>
      <c r="C4618" s="6">
        <f>IF(MAX([1]Βοηθητικό!$E$60:$J$60)-1=MAX([1]Βοηθητικό!$E$1:$J$1)-1,'[1]ΣΤΟΙΧΕΙΑ ΕΤΟΥΣ 5'!$X$60,IF(MAX([1]Βοηθητικό!$E$60:$J$60)-1=MAX([1]Βοηθητικό!$E$1:$J$1)-2,'[1]ΣΤΟΙΧΕΙΑ ΕΤΟΥΣ 4'!$X$60,IF(MAX([1]Βοηθητικό!$E$60:$J$60)-1=MAX([1]Βοηθητικό!$E$1:$J$1)-3,'[1]ΣΤΟΙΧΕΙΑ ΕΤΟΥΣ 3'!$X$60,IF(MAX([1]Βοηθητικό!$E$60:$J$60)-1=MAX([1]Βοηθητικό!$E$1:$J$1)-4,'[1]ΣΤΟΙΧΕΙΑ ΕΤΟΥΣ 2'!$X$60,IF(MAX([1]Βοηθητικό!$E$60:$J$60)-1=MAX([1]Βοηθητικό!$E$1:$J$1)-5,'[1]ΣΤΟΙΧΕΙΑ ΕΤΟΥΣ 1'!$X$60,"")))))</f>
        <v>137500</v>
      </c>
      <c r="D4618" s="7">
        <f>IF(MAX([1]Βοηθητικό!$E$60:$J$60)=MAX([1]Βοηθητικό!$E$1:$J$1),'[1]ΣΤΟΙΧΕΙΑ ΕΤΟΥΣ 6'!$X$60,IF(MAX([1]Βοηθητικό!$E$60:$J$60)=MAX([1]Βοηθητικό!$E$1:$J$1)-1,'[1]ΣΤΟΙΧΕΙΑ ΕΤΟΥΣ 5'!$X$60,IF(MAX([1]Βοηθητικό!$E$60:$J$60)=MAX([1]Βοηθητικό!$E$1:$J$1)-2,'[1]ΣΤΟΙΧΕΙΑ ΕΤΟΥΣ 4'!$X$60,IF(MAX([1]Βοηθητικό!$E$60:$J$60)=MAX([1]Βοηθητικό!$E$1:$J$1)-3,'[1]ΣΤΟΙΧΕΙΑ ΕΤΟΥΣ 3'!$X$60,IF(MAX([1]Βοηθητικό!$E$60:$J$60)=MAX([1]Βοηθητικό!$E$1:$J$1)-4,'[1]ΣΤΟΙΧΕΙΑ ΕΤΟΥΣ 2'!$X$60,IF(MAX([1]Βοηθητικό!$E$60:$J$60)=MAX([1]Βοηθητικό!$E$1:$J$1)-5,'[1]ΣΤΟΙΧΕΙΑ ΕΤΟΥΣ 1'!$X$60,""))))))</f>
        <v>188468</v>
      </c>
    </row>
    <row r="4619" spans="1:4" x14ac:dyDescent="0.25">
      <c r="A4619" s="1" t="s">
        <v>24</v>
      </c>
      <c r="B4619" s="6">
        <f>IF(MAX([1]Βοηθητικό!$E$60:$J$60)-2=MAX([1]Βοηθητικό!$E$1:$J$1)-2,'[1]ΣΤΟΙΧΕΙΑ ΕΤΟΥΣ 4'!$Y$60,IF(MAX([1]Βοηθητικό!$E$60:$J$60)-2=MAX([1]Βοηθητικό!$E$1:$J$1)-3,'[1]ΣΤΟΙΧΕΙΑ ΕΤΟΥΣ 3'!$Y$60,IF(MAX([1]Βοηθητικό!$E$60:$J$60)-2=MAX([1]Βοηθητικό!$E$1:$J$1)-4,'[1]ΣΤΟΙΧΕΙΑ ΕΤΟΥΣ 2'!$Y$60,IF(MAX([1]Βοηθητικό!$E$60:$J$60)-2=MAX([1]Βοηθητικό!$E$1:$J$1)-5,'[1]ΣΤΟΙΧΕΙΑ ΕΤΟΥΣ 1'!$Y$60,""))))</f>
        <v>190920</v>
      </c>
      <c r="C4619" s="6">
        <f>IF(MAX([1]Βοηθητικό!$E$60:$J$60)-1=MAX([1]Βοηθητικό!$E$1:$J$1)-1,'[1]ΣΤΟΙΧΕΙΑ ΕΤΟΥΣ 5'!$Y$60,IF(MAX([1]Βοηθητικό!$E$60:$J$60)-1=MAX([1]Βοηθητικό!$E$1:$J$1)-2,'[1]ΣΤΟΙΧΕΙΑ ΕΤΟΥΣ 4'!$Y$60,IF(MAX([1]Βοηθητικό!$E$60:$J$60)-1=MAX([1]Βοηθητικό!$E$1:$J$1)-3,'[1]ΣΤΟΙΧΕΙΑ ΕΤΟΥΣ 3'!$Y$60,IF(MAX([1]Βοηθητικό!$E$60:$J$60)-1=MAX([1]Βοηθητικό!$E$1:$J$1)-4,'[1]ΣΤΟΙΧΕΙΑ ΕΤΟΥΣ 2'!$Y$60,IF(MAX([1]Βοηθητικό!$E$60:$J$60)-1=MAX([1]Βοηθητικό!$E$1:$J$1)-5,'[1]ΣΤΟΙΧΕΙΑ ΕΤΟΥΣ 1'!$Y$60,"")))))</f>
        <v>116927</v>
      </c>
      <c r="D4619" s="7">
        <f>IF(MAX([1]Βοηθητικό!$E$60:$J$60)=MAX([1]Βοηθητικό!$E$1:$J$1),'[1]ΣΤΟΙΧΕΙΑ ΕΤΟΥΣ 6'!$Y$60,IF(MAX([1]Βοηθητικό!$E$60:$J$60)=MAX([1]Βοηθητικό!$E$1:$J$1)-1,'[1]ΣΤΟΙΧΕΙΑ ΕΤΟΥΣ 5'!$Y$60,IF(MAX([1]Βοηθητικό!$E$60:$J$60)=MAX([1]Βοηθητικό!$E$1:$J$1)-2,'[1]ΣΤΟΙΧΕΙΑ ΕΤΟΥΣ 4'!$Y$60,IF(MAX([1]Βοηθητικό!$E$60:$J$60)=MAX([1]Βοηθητικό!$E$1:$J$1)-3,'[1]ΣΤΟΙΧΕΙΑ ΕΤΟΥΣ 3'!$Y$60,IF(MAX([1]Βοηθητικό!$E$60:$J$60)=MAX([1]Βοηθητικό!$E$1:$J$1)-4,'[1]ΣΤΟΙΧΕΙΑ ΕΤΟΥΣ 2'!$Y$60,IF(MAX([1]Βοηθητικό!$E$60:$J$60)=MAX([1]Βοηθητικό!$E$1:$J$1)-5,'[1]ΣΤΟΙΧΕΙΑ ΕΤΟΥΣ 1'!$Y$60,""))))))</f>
        <v>298544</v>
      </c>
    </row>
    <row r="4620" spans="1:4" x14ac:dyDescent="0.25">
      <c r="A4620" s="1" t="s">
        <v>25</v>
      </c>
      <c r="B4620" s="6">
        <f>IF(MAX([1]Βοηθητικό!$E$60:$J$60)-2=MAX([1]Βοηθητικό!$E$1:$J$1)-2,'[1]ΣΤΟΙΧΕΙΑ ΕΤΟΥΣ 4'!$Z$60,IF(MAX([1]Βοηθητικό!$E$60:$J$60)-2=MAX([1]Βοηθητικό!$E$1:$J$1)-3,'[1]ΣΤΟΙΧΕΙΑ ΕΤΟΥΣ 3'!$Z$60,IF(MAX([1]Βοηθητικό!$E$60:$J$60)-2=MAX([1]Βοηθητικό!$E$1:$J$1)-4,'[1]ΣΤΟΙΧΕΙΑ ΕΤΟΥΣ 2'!$Z$60,IF(MAX([1]Βοηθητικό!$E$60:$J$60)-2=MAX([1]Βοηθητικό!$E$1:$J$1)-5,'[1]ΣΤΟΙΧΕΙΑ ΕΤΟΥΣ 1'!$Z$60,""))))</f>
        <v>2690079</v>
      </c>
      <c r="C4620" s="6">
        <f>IF(MAX([1]Βοηθητικό!$E$60:$J$60)-1=MAX([1]Βοηθητικό!$E$1:$J$1)-1,'[1]ΣΤΟΙΧΕΙΑ ΕΤΟΥΣ 5'!$Z$60,IF(MAX([1]Βοηθητικό!$E$60:$J$60)-1=MAX([1]Βοηθητικό!$E$1:$J$1)-2,'[1]ΣΤΟΙΧΕΙΑ ΕΤΟΥΣ 4'!$Z$60,IF(MAX([1]Βοηθητικό!$E$60:$J$60)-1=MAX([1]Βοηθητικό!$E$1:$J$1)-3,'[1]ΣΤΟΙΧΕΙΑ ΕΤΟΥΣ 3'!$Z$60,IF(MAX([1]Βοηθητικό!$E$60:$J$60)-1=MAX([1]Βοηθητικό!$E$1:$J$1)-4,'[1]ΣΤΟΙΧΕΙΑ ΕΤΟΥΣ 2'!$Z$60,IF(MAX([1]Βοηθητικό!$E$60:$J$60)-1=MAX([1]Βοηθητικό!$E$1:$J$1)-5,'[1]ΣΤΟΙΧΕΙΑ ΕΤΟΥΣ 1'!$Z$60,"")))))</f>
        <v>2605623</v>
      </c>
      <c r="D4620" s="7">
        <f>IF(MAX([1]Βοηθητικό!$E$60:$J$60)=MAX([1]Βοηθητικό!$E$1:$J$1),'[1]ΣΤΟΙΧΕΙΑ ΕΤΟΥΣ 6'!$Z$60,IF(MAX([1]Βοηθητικό!$E$60:$J$60)=MAX([1]Βοηθητικό!$E$1:$J$1)-1,'[1]ΣΤΟΙΧΕΙΑ ΕΤΟΥΣ 5'!$Z$60,IF(MAX([1]Βοηθητικό!$E$60:$J$60)=MAX([1]Βοηθητικό!$E$1:$J$1)-2,'[1]ΣΤΟΙΧΕΙΑ ΕΤΟΥΣ 4'!$Z$60,IF(MAX([1]Βοηθητικό!$E$60:$J$60)=MAX([1]Βοηθητικό!$E$1:$J$1)-3,'[1]ΣΤΟΙΧΕΙΑ ΕΤΟΥΣ 3'!$Z$60,IF(MAX([1]Βοηθητικό!$E$60:$J$60)=MAX([1]Βοηθητικό!$E$1:$J$1)-4,'[1]ΣΤΟΙΧΕΙΑ ΕΤΟΥΣ 2'!$Z$60,IF(MAX([1]Βοηθητικό!$E$60:$J$60)=MAX([1]Βοηθητικό!$E$1:$J$1)-5,'[1]ΣΤΟΙΧΕΙΑ ΕΤΟΥΣ 1'!$Z$60,""))))))</f>
        <v>2655799</v>
      </c>
    </row>
    <row r="4621" spans="1:4" x14ac:dyDescent="0.25">
      <c r="A4621" s="1"/>
      <c r="B4621" s="8"/>
      <c r="C4621" s="18"/>
      <c r="D4621" s="9"/>
    </row>
    <row r="4622" spans="1:4" x14ac:dyDescent="0.25">
      <c r="A4622" s="3" t="s">
        <v>186</v>
      </c>
      <c r="B4622" s="8"/>
      <c r="C4622" s="18"/>
      <c r="D4622" s="9"/>
    </row>
    <row r="4623" spans="1:4" x14ac:dyDescent="0.25">
      <c r="A4623" s="1" t="s">
        <v>26</v>
      </c>
      <c r="B4623" s="6">
        <f>IF(MAX([1]Βοηθητικό!$E$60:$J$60)-2=MAX([1]Βοηθητικό!$E$1:$J$1)-2,'[1]ΣΤΟΙΧΕΙΑ ΕΤΟΥΣ 4'!$AA$60,IF(MAX([1]Βοηθητικό!$E$60:$J$60)-2=MAX([1]Βοηθητικό!$E$1:$J$1)-3,'[1]ΣΤΟΙΧΕΙΑ ΕΤΟΥΣ 3'!$AA$60,IF(MAX([1]Βοηθητικό!$E$60:$J$60)-2=MAX([1]Βοηθητικό!$E$1:$J$1)-4,'[1]ΣΤΟΙΧΕΙΑ ΕΤΟΥΣ 2'!$AA$60,IF(MAX([1]Βοηθητικό!$E$60:$J$60)-2=MAX([1]Βοηθητικό!$E$1:$J$1)-5,'[1]ΣΤΟΙΧΕΙΑ ΕΤΟΥΣ 1'!$AA$60,""))))</f>
        <v>949782</v>
      </c>
      <c r="C4623" s="6">
        <f>IF(MAX([1]Βοηθητικό!$E$60:$J$60)-1=MAX([1]Βοηθητικό!$E$1:$J$1)-1,'[1]ΣΤΟΙΧΕΙΑ ΕΤΟΥΣ 5'!$AA$60,IF(MAX([1]Βοηθητικό!$E$60:$J$60)-1=MAX([1]Βοηθητικό!$E$1:$J$1)-2,'[1]ΣΤΟΙΧΕΙΑ ΕΤΟΥΣ 4'!$AA$60,IF(MAX([1]Βοηθητικό!$E$60:$J$60)-1=MAX([1]Βοηθητικό!$E$1:$J$1)-3,'[1]ΣΤΟΙΧΕΙΑ ΕΤΟΥΣ 3'!$AA$60,IF(MAX([1]Βοηθητικό!$E$60:$J$60)-1=MAX([1]Βοηθητικό!$E$1:$J$1)-4,'[1]ΣΤΟΙΧΕΙΑ ΕΤΟΥΣ 2'!$AA$60,IF(MAX([1]Βοηθητικό!$E$60:$J$60)-1=MAX([1]Βοηθητικό!$E$1:$J$1)-5,'[1]ΣΤΟΙΧΕΙΑ ΕΤΟΥΣ 1'!$AA$60,"")))))</f>
        <v>1080098</v>
      </c>
      <c r="D4623" s="7">
        <f>IF(MAX([1]Βοηθητικό!$E$60:$J$60)=MAX([1]Βοηθητικό!$E$1:$J$1),'[1]ΣΤΟΙΧΕΙΑ ΕΤΟΥΣ 6'!$AA$60,IF(MAX([1]Βοηθητικό!$E$60:$J$60)=MAX([1]Βοηθητικό!$E$1:$J$1)-1,'[1]ΣΤΟΙΧΕΙΑ ΕΤΟΥΣ 5'!$AA$60,IF(MAX([1]Βοηθητικό!$E$60:$J$60)=MAX([1]Βοηθητικό!$E$1:$J$1)-2,'[1]ΣΤΟΙΧΕΙΑ ΕΤΟΥΣ 4'!$AA$60,IF(MAX([1]Βοηθητικό!$E$60:$J$60)=MAX([1]Βοηθητικό!$E$1:$J$1)-3,'[1]ΣΤΟΙΧΕΙΑ ΕΤΟΥΣ 3'!$AA$60,IF(MAX([1]Βοηθητικό!$E$60:$J$60)=MAX([1]Βοηθητικό!$E$1:$J$1)-4,'[1]ΣΤΟΙΧΕΙΑ ΕΤΟΥΣ 2'!$AA$60,IF(MAX([1]Βοηθητικό!$E$60:$J$60)=MAX([1]Βοηθητικό!$E$1:$J$1)-5,'[1]ΣΤΟΙΧΕΙΑ ΕΤΟΥΣ 1'!$AA$60,""))))))</f>
        <v>1223618</v>
      </c>
    </row>
    <row r="4624" spans="1:4" x14ac:dyDescent="0.25">
      <c r="A4624" s="1" t="s">
        <v>27</v>
      </c>
      <c r="B4624" s="6">
        <f>IF(MAX([1]Βοηθητικό!$E$60:$J$60)-2=MAX([1]Βοηθητικό!$E$1:$J$1)-2,'[1]ΣΤΟΙΧΕΙΑ ΕΤΟΥΣ 4'!$AB$60,IF(MAX([1]Βοηθητικό!$E$60:$J$60)-2=MAX([1]Βοηθητικό!$E$1:$J$1)-3,'[1]ΣΤΟΙΧΕΙΑ ΕΤΟΥΣ 3'!$AB$60,IF(MAX([1]Βοηθητικό!$E$60:$J$60)-2=MAX([1]Βοηθητικό!$E$1:$J$1)-4,'[1]ΣΤΟΙΧΕΙΑ ΕΤΟΥΣ 2'!$AB$60,IF(MAX([1]Βοηθητικό!$E$60:$J$60)-2=MAX([1]Βοηθητικό!$E$1:$J$1)-5,'[1]ΣΤΟΙΧΕΙΑ ΕΤΟΥΣ 1'!$AB$60,""))))</f>
        <v>1064133</v>
      </c>
      <c r="C4624" s="6">
        <f>IF(MAX([1]Βοηθητικό!$E$60:$J$60)-1=MAX([1]Βοηθητικό!$E$1:$J$1)-1,'[1]ΣΤΟΙΧΕΙΑ ΕΤΟΥΣ 5'!$AB$60,IF(MAX([1]Βοηθητικό!$E$60:$J$60)-1=MAX([1]Βοηθητικό!$E$1:$J$1)-2,'[1]ΣΤΟΙΧΕΙΑ ΕΤΟΥΣ 4'!$AB$60,IF(MAX([1]Βοηθητικό!$E$60:$J$60)-1=MAX([1]Βοηθητικό!$E$1:$J$1)-3,'[1]ΣΤΟΙΧΕΙΑ ΕΤΟΥΣ 3'!$AB$60,IF(MAX([1]Βοηθητικό!$E$60:$J$60)-1=MAX([1]Βοηθητικό!$E$1:$J$1)-4,'[1]ΣΤΟΙΧΕΙΑ ΕΤΟΥΣ 2'!$AB$60,IF(MAX([1]Βοηθητικό!$E$60:$J$60)-1=MAX([1]Βοηθητικό!$E$1:$J$1)-5,'[1]ΣΤΟΙΧΕΙΑ ΕΤΟΥΣ 1'!$AB$60,"")))))</f>
        <v>1064133</v>
      </c>
      <c r="D4624" s="7">
        <f>IF(MAX([1]Βοηθητικό!$E$60:$J$60)=MAX([1]Βοηθητικό!$E$1:$J$1),'[1]ΣΤΟΙΧΕΙΑ ΕΤΟΥΣ 6'!$AB$60,IF(MAX([1]Βοηθητικό!$E$60:$J$60)=MAX([1]Βοηθητικό!$E$1:$J$1)-1,'[1]ΣΤΟΙΧΕΙΑ ΕΤΟΥΣ 5'!$AB$60,IF(MAX([1]Βοηθητικό!$E$60:$J$60)=MAX([1]Βοηθητικό!$E$1:$J$1)-2,'[1]ΣΤΟΙΧΕΙΑ ΕΤΟΥΣ 4'!$AB$60,IF(MAX([1]Βοηθητικό!$E$60:$J$60)=MAX([1]Βοηθητικό!$E$1:$J$1)-3,'[1]ΣΤΟΙΧΕΙΑ ΕΤΟΥΣ 3'!$AB$60,IF(MAX([1]Βοηθητικό!$E$60:$J$60)=MAX([1]Βοηθητικό!$E$1:$J$1)-4,'[1]ΣΤΟΙΧΕΙΑ ΕΤΟΥΣ 2'!$AB$60,IF(MAX([1]Βοηθητικό!$E$60:$J$60)=MAX([1]Βοηθητικό!$E$1:$J$1)-5,'[1]ΣΤΟΙΧΕΙΑ ΕΤΟΥΣ 1'!$AB$60,""))))))</f>
        <v>1064133</v>
      </c>
    </row>
    <row r="4625" spans="1:4" x14ac:dyDescent="0.25">
      <c r="A4625" s="1" t="s">
        <v>28</v>
      </c>
      <c r="B4625" s="6">
        <f>IF(MAX([1]Βοηθητικό!$E$60:$J$60)-2=MAX([1]Βοηθητικό!$E$1:$J$1)-2,'[1]ΣΤΟΙΧΕΙΑ ΕΤΟΥΣ 4'!$AC$60,IF(MAX([1]Βοηθητικό!$E$60:$J$60)-2=MAX([1]Βοηθητικό!$E$1:$J$1)-3,'[1]ΣΤΟΙΧΕΙΑ ΕΤΟΥΣ 3'!$AC$60,IF(MAX([1]Βοηθητικό!$E$60:$J$60)-2=MAX([1]Βοηθητικό!$E$1:$J$1)-4,'[1]ΣΤΟΙΧΕΙΑ ΕΤΟΥΣ 2'!$AC$60,IF(MAX([1]Βοηθητικό!$E$60:$J$60)-2=MAX([1]Βοηθητικό!$E$1:$J$1)-5,'[1]ΣΤΟΙΧΕΙΑ ΕΤΟΥΣ 1'!$AC$60,""))))</f>
        <v>113037</v>
      </c>
      <c r="C4625" s="6">
        <f>IF(MAX([1]Βοηθητικό!$E$60:$J$60)-1=MAX([1]Βοηθητικό!$E$1:$J$1)-1,'[1]ΣΤΟΙΧΕΙΑ ΕΤΟΥΣ 5'!$AC$60,IF(MAX([1]Βοηθητικό!$E$60:$J$60)-1=MAX([1]Βοηθητικό!$E$1:$J$1)-2,'[1]ΣΤΟΙΧΕΙΑ ΕΤΟΥΣ 4'!$AC$60,IF(MAX([1]Βοηθητικό!$E$60:$J$60)-1=MAX([1]Βοηθητικό!$E$1:$J$1)-3,'[1]ΣΤΟΙΧΕΙΑ ΕΤΟΥΣ 3'!$AC$60,IF(MAX([1]Βοηθητικό!$E$60:$J$60)-1=MAX([1]Βοηθητικό!$E$1:$J$1)-4,'[1]ΣΤΟΙΧΕΙΑ ΕΤΟΥΣ 2'!$AC$60,IF(MAX([1]Βοηθητικό!$E$60:$J$60)-1=MAX([1]Βοηθητικό!$E$1:$J$1)-5,'[1]ΣΤΟΙΧΕΙΑ ΕΤΟΥΣ 1'!$AC$60,"")))))</f>
        <v>113037</v>
      </c>
      <c r="D4625" s="7">
        <f>IF(MAX([1]Βοηθητικό!$E$60:$J$60)=MAX([1]Βοηθητικό!$E$1:$J$1),'[1]ΣΤΟΙΧΕΙΑ ΕΤΟΥΣ 6'!$AC$60,IF(MAX([1]Βοηθητικό!$E$60:$J$60)=MAX([1]Βοηθητικό!$E$1:$J$1)-1,'[1]ΣΤΟΙΧΕΙΑ ΕΤΟΥΣ 5'!$AC$60,IF(MAX([1]Βοηθητικό!$E$60:$J$60)=MAX([1]Βοηθητικό!$E$1:$J$1)-2,'[1]ΣΤΟΙΧΕΙΑ ΕΤΟΥΣ 4'!$AC$60,IF(MAX([1]Βοηθητικό!$E$60:$J$60)=MAX([1]Βοηθητικό!$E$1:$J$1)-3,'[1]ΣΤΟΙΧΕΙΑ ΕΤΟΥΣ 3'!$AC$60,IF(MAX([1]Βοηθητικό!$E$60:$J$60)=MAX([1]Βοηθητικό!$E$1:$J$1)-4,'[1]ΣΤΟΙΧΕΙΑ ΕΤΟΥΣ 2'!$AC$60,IF(MAX([1]Βοηθητικό!$E$60:$J$60)=MAX([1]Βοηθητικό!$E$1:$J$1)-5,'[1]ΣΤΟΙΧΕΙΑ ΕΤΟΥΣ 1'!$AC$60,""))))))</f>
        <v>113037</v>
      </c>
    </row>
    <row r="4626" spans="1:4" x14ac:dyDescent="0.25">
      <c r="A4626" s="1" t="s">
        <v>29</v>
      </c>
      <c r="B4626" s="6">
        <f>IF(MAX([1]Βοηθητικό!$E$60:$J$60)-2=MAX([1]Βοηθητικό!$E$1:$J$1)-2,'[1]ΣΤΟΙΧΕΙΑ ΕΤΟΥΣ 4'!$AD$60,IF(MAX([1]Βοηθητικό!$E$60:$J$60)-2=MAX([1]Βοηθητικό!$E$1:$J$1)-3,'[1]ΣΤΟΙΧΕΙΑ ΕΤΟΥΣ 3'!$AD$60,IF(MAX([1]Βοηθητικό!$E$60:$J$60)-2=MAX([1]Βοηθητικό!$E$1:$J$1)-4,'[1]ΣΤΟΙΧΕΙΑ ΕΤΟΥΣ 2'!$AD$60,IF(MAX([1]Βοηθητικό!$E$60:$J$60)-2=MAX([1]Βοηθητικό!$E$1:$J$1)-5,'[1]ΣΤΟΙΧΕΙΑ ΕΤΟΥΣ 1'!$AD$60,""))))</f>
        <v>-227389</v>
      </c>
      <c r="C4626" s="6">
        <f>IF(MAX([1]Βοηθητικό!$E$60:$J$60)-1=MAX([1]Βοηθητικό!$E$1:$J$1)-1,'[1]ΣΤΟΙΧΕΙΑ ΕΤΟΥΣ 5'!$AD$60,IF(MAX([1]Βοηθητικό!$E$60:$J$60)-1=MAX([1]Βοηθητικό!$E$1:$J$1)-2,'[1]ΣΤΟΙΧΕΙΑ ΕΤΟΥΣ 4'!$AD$60,IF(MAX([1]Βοηθητικό!$E$60:$J$60)-1=MAX([1]Βοηθητικό!$E$1:$J$1)-3,'[1]ΣΤΟΙΧΕΙΑ ΕΤΟΥΣ 3'!$AD$60,IF(MAX([1]Βοηθητικό!$E$60:$J$60)-1=MAX([1]Βοηθητικό!$E$1:$J$1)-4,'[1]ΣΤΟΙΧΕΙΑ ΕΤΟΥΣ 2'!$AD$60,IF(MAX([1]Βοηθητικό!$E$60:$J$60)-1=MAX([1]Βοηθητικό!$E$1:$J$1)-5,'[1]ΣΤΟΙΧΕΙΑ ΕΤΟΥΣ 1'!$AD$60,"")))))</f>
        <v>-97072</v>
      </c>
      <c r="D4626" s="7">
        <f>IF(MAX([1]Βοηθητικό!$E$60:$J$60)=MAX([1]Βοηθητικό!$E$1:$J$1),'[1]ΣΤΟΙΧΕΙΑ ΕΤΟΥΣ 6'!$AD$60,IF(MAX([1]Βοηθητικό!$E$60:$J$60)=MAX([1]Βοηθητικό!$E$1:$J$1)-1,'[1]ΣΤΟΙΧΕΙΑ ΕΤΟΥΣ 5'!$AD$60,IF(MAX([1]Βοηθητικό!$E$60:$J$60)=MAX([1]Βοηθητικό!$E$1:$J$1)-2,'[1]ΣΤΟΙΧΕΙΑ ΕΤΟΥΣ 4'!$AD$60,IF(MAX([1]Βοηθητικό!$E$60:$J$60)=MAX([1]Βοηθητικό!$E$1:$J$1)-3,'[1]ΣΤΟΙΧΕΙΑ ΕΤΟΥΣ 3'!$AD$60,IF(MAX([1]Βοηθητικό!$E$60:$J$60)=MAX([1]Βοηθητικό!$E$1:$J$1)-4,'[1]ΣΤΟΙΧΕΙΑ ΕΤΟΥΣ 2'!$AD$60,IF(MAX([1]Βοηθητικό!$E$60:$J$60)=MAX([1]Βοηθητικό!$E$1:$J$1)-5,'[1]ΣΤΟΙΧΕΙΑ ΕΤΟΥΣ 1'!$AD$60,""))))))</f>
        <v>46447</v>
      </c>
    </row>
    <row r="4627" spans="1:4" x14ac:dyDescent="0.25">
      <c r="A4627" s="1" t="s">
        <v>30</v>
      </c>
      <c r="B4627" s="6">
        <f>IF(MAX([1]Βοηθητικό!$E$60:$J$60)-2=MAX([1]Βοηθητικό!$E$1:$J$1)-2,'[1]ΣΤΟΙΧΕΙΑ ΕΤΟΥΣ 4'!$AE$60,IF(MAX([1]Βοηθητικό!$E$60:$J$60)-2=MAX([1]Βοηθητικό!$E$1:$J$1)-3,'[1]ΣΤΟΙΧΕΙΑ ΕΤΟΥΣ 3'!$AE$60,IF(MAX([1]Βοηθητικό!$E$60:$J$60)-2=MAX([1]Βοηθητικό!$E$1:$J$1)-4,'[1]ΣΤΟΙΧΕΙΑ ΕΤΟΥΣ 2'!$AE$60,IF(MAX([1]Βοηθητικό!$E$60:$J$60)-2=MAX([1]Βοηθητικό!$E$1:$J$1)-5,'[1]ΣΤΟΙΧΕΙΑ ΕΤΟΥΣ 1'!$AE$60,""))))</f>
        <v>35470</v>
      </c>
      <c r="C4627" s="6">
        <f>IF(MAX([1]Βοηθητικό!$E$60:$J$60)-1=MAX([1]Βοηθητικό!$E$1:$J$1)-1,'[1]ΣΤΟΙΧΕΙΑ ΕΤΟΥΣ 5'!$AE$60,IF(MAX([1]Βοηθητικό!$E$60:$J$60)-1=MAX([1]Βοηθητικό!$E$1:$J$1)-2,'[1]ΣΤΟΙΧΕΙΑ ΕΤΟΥΣ 4'!$AE$60,IF(MAX([1]Βοηθητικό!$E$60:$J$60)-1=MAX([1]Βοηθητικό!$E$1:$J$1)-3,'[1]ΣΤΟΙΧΕΙΑ ΕΤΟΥΣ 3'!$AE$60,IF(MAX([1]Βοηθητικό!$E$60:$J$60)-1=MAX([1]Βοηθητικό!$E$1:$J$1)-4,'[1]ΣΤΟΙΧΕΙΑ ΕΤΟΥΣ 2'!$AE$60,IF(MAX([1]Βοηθητικό!$E$60:$J$60)-1=MAX([1]Βοηθητικό!$E$1:$J$1)-5,'[1]ΣΤΟΙΧΕΙΑ ΕΤΟΥΣ 1'!$AE$60,"")))))</f>
        <v>17529</v>
      </c>
      <c r="D4627" s="7">
        <f>IF(MAX([1]Βοηθητικό!$E$60:$J$60)=MAX([1]Βοηθητικό!$E$1:$J$1),'[1]ΣΤΟΙΧΕΙΑ ΕΤΟΥΣ 6'!$AE$60,IF(MAX([1]Βοηθητικό!$E$60:$J$60)=MAX([1]Βοηθητικό!$E$1:$J$1)-1,'[1]ΣΤΟΙΧΕΙΑ ΕΤΟΥΣ 5'!$AE$60,IF(MAX([1]Βοηθητικό!$E$60:$J$60)=MAX([1]Βοηθητικό!$E$1:$J$1)-2,'[1]ΣΤΟΙΧΕΙΑ ΕΤΟΥΣ 4'!$AE$60,IF(MAX([1]Βοηθητικό!$E$60:$J$60)=MAX([1]Βοηθητικό!$E$1:$J$1)-3,'[1]ΣΤΟΙΧΕΙΑ ΕΤΟΥΣ 3'!$AE$60,IF(MAX([1]Βοηθητικό!$E$60:$J$60)=MAX([1]Βοηθητικό!$E$1:$J$1)-4,'[1]ΣΤΟΙΧΕΙΑ ΕΤΟΥΣ 2'!$AE$60,IF(MAX([1]Βοηθητικό!$E$60:$J$60)=MAX([1]Βοηθητικό!$E$1:$J$1)-5,'[1]ΣΤΟΙΧΕΙΑ ΕΤΟΥΣ 1'!$AE$60,""))))))</f>
        <v>17529</v>
      </c>
    </row>
    <row r="4628" spans="1:4" x14ac:dyDescent="0.25">
      <c r="A4628" s="1" t="s">
        <v>61</v>
      </c>
      <c r="B4628" s="6">
        <f>IF(MAX([1]Βοηθητικό!$E$60:$J$60)-2=MAX([1]Βοηθητικό!$E$1:$J$1)-2,'[1]ΣΤΟΙΧΕΙΑ ΕΤΟΥΣ 4'!$BJ$60,IF(MAX([1]Βοηθητικό!$E$60:$J$60)-2=MAX([1]Βοηθητικό!$E$1:$J$1)-3,'[1]ΣΤΟΙΧΕΙΑ ΕΤΟΥΣ 3'!$BJ$60,IF(MAX([1]Βοηθητικό!$E$60:$J$60)-2=MAX([1]Βοηθητικό!$E$1:$J$1)-4,'[1]ΣΤΟΙΧΕΙΑ ΕΤΟΥΣ 2'!$BJ$60,IF(MAX([1]Βοηθητικό!$E$60:$J$60)-2=MAX([1]Βοηθητικό!$E$1:$J$1)-5,'[1]ΣΤΟΙΧΕΙΑ ΕΤΟΥΣ 1'!$BJ$60,""))))</f>
        <v>17941</v>
      </c>
      <c r="C4628" s="6">
        <f>IF(MAX([1]Βοηθητικό!$E$60:$J$60)-1=MAX([1]Βοηθητικό!$E$1:$J$1)-1,'[1]ΣΤΟΙΧΕΙΑ ΕΤΟΥΣ 5'!$BJ$60,IF(MAX([1]Βοηθητικό!$E$60:$J$60)-1=MAX([1]Βοηθητικό!$E$1:$J$1)-2,'[1]ΣΤΟΙΧΕΙΑ ΕΤΟΥΣ 4'!$BJ$60,IF(MAX([1]Βοηθητικό!$E$60:$J$60)-1=MAX([1]Βοηθητικό!$E$1:$J$1)-3,'[1]ΣΤΟΙΧΕΙΑ ΕΤΟΥΣ 3'!$BJ$60,IF(MAX([1]Βοηθητικό!$E$60:$J$60)-1=MAX([1]Βοηθητικό!$E$1:$J$1)-4,'[1]ΣΤΟΙΧΕΙΑ ΕΤΟΥΣ 2'!$BJ$60,IF(MAX([1]Βοηθητικό!$E$60:$J$60)-1=MAX([1]Βοηθητικό!$E$1:$J$1)-5,'[1]ΣΤΟΙΧΕΙΑ ΕΤΟΥΣ 1'!$BJ$60,"")))))</f>
        <v>0</v>
      </c>
      <c r="D4628" s="7">
        <f>IF(MAX([1]Βοηθητικό!$E$60:$J$60)=MAX([1]Βοηθητικό!$E$1:$J$1),'[1]ΣΤΟΙΧΕΙΑ ΕΤΟΥΣ 6'!$BJ$60,IF(MAX([1]Βοηθητικό!$E$60:$J$60)=MAX([1]Βοηθητικό!$E$1:$J$1)-1,'[1]ΣΤΟΙΧΕΙΑ ΕΤΟΥΣ 5'!$BJ$60,IF(MAX([1]Βοηθητικό!$E$60:$J$60)=MAX([1]Βοηθητικό!$E$1:$J$1)-2,'[1]ΣΤΟΙΧΕΙΑ ΕΤΟΥΣ 4'!$BJ$60,IF(MAX([1]Βοηθητικό!$E$60:$J$60)=MAX([1]Βοηθητικό!$E$1:$J$1)-3,'[1]ΣΤΟΙΧΕΙΑ ΕΤΟΥΣ 3'!$BJ$60,IF(MAX([1]Βοηθητικό!$E$60:$J$60)=MAX([1]Βοηθητικό!$E$1:$J$1)-4,'[1]ΣΤΟΙΧΕΙΑ ΕΤΟΥΣ 2'!$BJ$60,IF(MAX([1]Βοηθητικό!$E$60:$J$60)=MAX([1]Βοηθητικό!$E$1:$J$1)-5,'[1]ΣΤΟΙΧΕΙΑ ΕΤΟΥΣ 1'!$BJ$60,""))))))</f>
        <v>0</v>
      </c>
    </row>
    <row r="4629" spans="1:4" x14ac:dyDescent="0.25">
      <c r="A4629" s="1" t="s">
        <v>62</v>
      </c>
      <c r="B4629" s="6">
        <f>IF(MAX([1]Βοηθητικό!$E$60:$J$60)-2=MAX([1]Βοηθητικό!$E$1:$J$1)-2,'[1]ΣΤΟΙΧΕΙΑ ΕΤΟΥΣ 4'!$BK$60,IF(MAX([1]Βοηθητικό!$E$60:$J$60)-2=MAX([1]Βοηθητικό!$E$1:$J$1)-3,'[1]ΣΤΟΙΧΕΙΑ ΕΤΟΥΣ 3'!$BK$60,IF(MAX([1]Βοηθητικό!$E$60:$J$60)-2=MAX([1]Βοηθητικό!$E$1:$J$1)-4,'[1]ΣΤΟΙΧΕΙΑ ΕΤΟΥΣ 2'!$BK$60,IF(MAX([1]Βοηθητικό!$E$60:$J$60)-2=MAX([1]Βοηθητικό!$E$1:$J$1)-5,'[1]ΣΤΟΙΧΕΙΑ ΕΤΟΥΣ 1'!$BK$60,""))))</f>
        <v>17529</v>
      </c>
      <c r="C4629" s="6">
        <f>IF(MAX([1]Βοηθητικό!$E$60:$J$60)-1=MAX([1]Βοηθητικό!$E$1:$J$1)-1,'[1]ΣΤΟΙΧΕΙΑ ΕΤΟΥΣ 5'!$BK$60,IF(MAX([1]Βοηθητικό!$E$60:$J$60)-1=MAX([1]Βοηθητικό!$E$1:$J$1)-2,'[1]ΣΤΟΙΧΕΙΑ ΕΤΟΥΣ 4'!$BK$60,IF(MAX([1]Βοηθητικό!$E$60:$J$60)-1=MAX([1]Βοηθητικό!$E$1:$J$1)-3,'[1]ΣΤΟΙΧΕΙΑ ΕΤΟΥΣ 3'!$BK$60,IF(MAX([1]Βοηθητικό!$E$60:$J$60)-1=MAX([1]Βοηθητικό!$E$1:$J$1)-4,'[1]ΣΤΟΙΧΕΙΑ ΕΤΟΥΣ 2'!$BK$60,IF(MAX([1]Βοηθητικό!$E$60:$J$60)-1=MAX([1]Βοηθητικό!$E$1:$J$1)-5,'[1]ΣΤΟΙΧΕΙΑ ΕΤΟΥΣ 1'!$BK$60,"")))))</f>
        <v>17529</v>
      </c>
      <c r="D4629" s="7">
        <f>IF(MAX([1]Βοηθητικό!$E$60:$J$60)=MAX([1]Βοηθητικό!$E$1:$J$1),'[1]ΣΤΟΙΧΕΙΑ ΕΤΟΥΣ 6'!$BK$60,IF(MAX([1]Βοηθητικό!$E$60:$J$60)=MAX([1]Βοηθητικό!$E$1:$J$1)-1,'[1]ΣΤΟΙΧΕΙΑ ΕΤΟΥΣ 5'!$BK$60,IF(MAX([1]Βοηθητικό!$E$60:$J$60)=MAX([1]Βοηθητικό!$E$1:$J$1)-2,'[1]ΣΤΟΙΧΕΙΑ ΕΤΟΥΣ 4'!$BK$60,IF(MAX([1]Βοηθητικό!$E$60:$J$60)=MAX([1]Βοηθητικό!$E$1:$J$1)-3,'[1]ΣΤΟΙΧΕΙΑ ΕΤΟΥΣ 3'!$BK$60,IF(MAX([1]Βοηθητικό!$E$60:$J$60)=MAX([1]Βοηθητικό!$E$1:$J$1)-4,'[1]ΣΤΟΙΧΕΙΑ ΕΤΟΥΣ 2'!$BK$60,IF(MAX([1]Βοηθητικό!$E$60:$J$60)=MAX([1]Βοηθητικό!$E$1:$J$1)-5,'[1]ΣΤΟΙΧΕΙΑ ΕΤΟΥΣ 1'!$BK$60,""))))))</f>
        <v>17529</v>
      </c>
    </row>
    <row r="4630" spans="1:4" x14ac:dyDescent="0.25">
      <c r="A4630" s="1" t="s">
        <v>31</v>
      </c>
      <c r="B4630" s="6">
        <f>IF(MAX([1]Βοηθητικό!$E$60:$J$60)-2=MAX([1]Βοηθητικό!$E$1:$J$1)-2,'[1]ΣΤΟΙΧΕΙΑ ΕΤΟΥΣ 4'!$AF$60,IF(MAX([1]Βοηθητικό!$E$60:$J$60)-2=MAX([1]Βοηθητικό!$E$1:$J$1)-3,'[1]ΣΤΟΙΧΕΙΑ ΕΤΟΥΣ 3'!$AF$60,IF(MAX([1]Βοηθητικό!$E$60:$J$60)-2=MAX([1]Βοηθητικό!$E$1:$J$1)-4,'[1]ΣΤΟΙΧΕΙΑ ΕΤΟΥΣ 2'!$AF$60,IF(MAX([1]Βοηθητικό!$E$60:$J$60)-2=MAX([1]Βοηθητικό!$E$1:$J$1)-5,'[1]ΣΤΟΙΧΕΙΑ ΕΤΟΥΣ 1'!$AF$60,""))))</f>
        <v>1704827</v>
      </c>
      <c r="C4630" s="6">
        <f>IF(MAX([1]Βοηθητικό!$E$60:$J$60)-1=MAX([1]Βοηθητικό!$E$1:$J$1)-1,'[1]ΣΤΟΙΧΕΙΑ ΕΤΟΥΣ 5'!$AF$60,IF(MAX([1]Βοηθητικό!$E$60:$J$60)-1=MAX([1]Βοηθητικό!$E$1:$J$1)-2,'[1]ΣΤΟΙΧΕΙΑ ΕΤΟΥΣ 4'!$AF$60,IF(MAX([1]Βοηθητικό!$E$60:$J$60)-1=MAX([1]Βοηθητικό!$E$1:$J$1)-3,'[1]ΣΤΟΙΧΕΙΑ ΕΤΟΥΣ 3'!$AF$60,IF(MAX([1]Βοηθητικό!$E$60:$J$60)-1=MAX([1]Βοηθητικό!$E$1:$J$1)-4,'[1]ΣΤΟΙΧΕΙΑ ΕΤΟΥΣ 2'!$AF$60,IF(MAX([1]Βοηθητικό!$E$60:$J$60)-1=MAX([1]Βοηθητικό!$E$1:$J$1)-5,'[1]ΣΤΟΙΧΕΙΑ ΕΤΟΥΣ 1'!$AF$60,"")))))</f>
        <v>1507995</v>
      </c>
      <c r="D4630" s="7">
        <f>IF(MAX([1]Βοηθητικό!$E$60:$J$60)=MAX([1]Βοηθητικό!$E$1:$J$1),'[1]ΣΤΟΙΧΕΙΑ ΕΤΟΥΣ 6'!$AF$60,IF(MAX([1]Βοηθητικό!$E$60:$J$60)=MAX([1]Βοηθητικό!$E$1:$J$1)-1,'[1]ΣΤΟΙΧΕΙΑ ΕΤΟΥΣ 5'!$AF$60,IF(MAX([1]Βοηθητικό!$E$60:$J$60)=MAX([1]Βοηθητικό!$E$1:$J$1)-2,'[1]ΣΤΟΙΧΕΙΑ ΕΤΟΥΣ 4'!$AF$60,IF(MAX([1]Βοηθητικό!$E$60:$J$60)=MAX([1]Βοηθητικό!$E$1:$J$1)-3,'[1]ΣΤΟΙΧΕΙΑ ΕΤΟΥΣ 3'!$AF$60,IF(MAX([1]Βοηθητικό!$E$60:$J$60)=MAX([1]Βοηθητικό!$E$1:$J$1)-4,'[1]ΣΤΟΙΧΕΙΑ ΕΤΟΥΣ 2'!$AF$60,IF(MAX([1]Βοηθητικό!$E$60:$J$60)=MAX([1]Βοηθητικό!$E$1:$J$1)-5,'[1]ΣΤΟΙΧΕΙΑ ΕΤΟΥΣ 1'!$AF$60,""))))))</f>
        <v>1414652</v>
      </c>
    </row>
    <row r="4631" spans="1:4" x14ac:dyDescent="0.25">
      <c r="A4631" s="1" t="s">
        <v>187</v>
      </c>
      <c r="B4631" s="6">
        <f>IF(MAX([1]Βοηθητικό!$E$60:$J$60)-2=MAX([1]Βοηθητικό!$E$1:$J$1)-2,'[1]ΣΤΟΙΧΕΙΑ ΕΤΟΥΣ 4'!$AG$60,IF(MAX([1]Βοηθητικό!$E$60:$J$60)-2=MAX([1]Βοηθητικό!$E$1:$J$1)-3,'[1]ΣΤΟΙΧΕΙΑ ΕΤΟΥΣ 3'!$AG$60,IF(MAX([1]Βοηθητικό!$E$60:$J$60)-2=MAX([1]Βοηθητικό!$E$1:$J$1)-4,'[1]ΣΤΟΙΧΕΙΑ ΕΤΟΥΣ 2'!$AG$60,IF(MAX([1]Βοηθητικό!$E$60:$J$60)-2=MAX([1]Βοηθητικό!$E$1:$J$1)-5,'[1]ΣΤΟΙΧΕΙΑ ΕΤΟΥΣ 1'!$AG$60,""))))</f>
        <v>704541</v>
      </c>
      <c r="C4631" s="6">
        <f>IF(MAX([1]Βοηθητικό!$E$60:$J$60)-1=MAX([1]Βοηθητικό!$E$1:$J$1)-1,'[1]ΣΤΟΙΧΕΙΑ ΕΤΟΥΣ 5'!$AG$60,IF(MAX([1]Βοηθητικό!$E$60:$J$60)-1=MAX([1]Βοηθητικό!$E$1:$J$1)-2,'[1]ΣΤΟΙΧΕΙΑ ΕΤΟΥΣ 4'!$AG$60,IF(MAX([1]Βοηθητικό!$E$60:$J$60)-1=MAX([1]Βοηθητικό!$E$1:$J$1)-3,'[1]ΣΤΟΙΧΕΙΑ ΕΤΟΥΣ 3'!$AG$60,IF(MAX([1]Βοηθητικό!$E$60:$J$60)-1=MAX([1]Βοηθητικό!$E$1:$J$1)-4,'[1]ΣΤΟΙΧΕΙΑ ΕΤΟΥΣ 2'!$AG$60,IF(MAX([1]Βοηθητικό!$E$60:$J$60)-1=MAX([1]Βοηθητικό!$E$1:$J$1)-5,'[1]ΣΤΟΙΧΕΙΑ ΕΤΟΥΣ 1'!$AG$60,"")))))</f>
        <v>485102</v>
      </c>
      <c r="D4631" s="7">
        <f>IF(MAX([1]Βοηθητικό!$E$60:$J$60)=MAX([1]Βοηθητικό!$E$1:$J$1),'[1]ΣΤΟΙΧΕΙΑ ΕΤΟΥΣ 6'!$AG$60,IF(MAX([1]Βοηθητικό!$E$60:$J$60)=MAX([1]Βοηθητικό!$E$1:$J$1)-1,'[1]ΣΤΟΙΧΕΙΑ ΕΤΟΥΣ 5'!$AG$60,IF(MAX([1]Βοηθητικό!$E$60:$J$60)=MAX([1]Βοηθητικό!$E$1:$J$1)-2,'[1]ΣΤΟΙΧΕΙΑ ΕΤΟΥΣ 4'!$AG$60,IF(MAX([1]Βοηθητικό!$E$60:$J$60)=MAX([1]Βοηθητικό!$E$1:$J$1)-3,'[1]ΣΤΟΙΧΕΙΑ ΕΤΟΥΣ 3'!$AG$60,IF(MAX([1]Βοηθητικό!$E$60:$J$60)=MAX([1]Βοηθητικό!$E$1:$J$1)-4,'[1]ΣΤΟΙΧΕΙΑ ΕΤΟΥΣ 2'!$AG$60,IF(MAX([1]Βοηθητικό!$E$60:$J$60)=MAX([1]Βοηθητικό!$E$1:$J$1)-5,'[1]ΣΤΟΙΧΕΙΑ ΕΤΟΥΣ 1'!$AG$60,""))))))</f>
        <v>399063</v>
      </c>
    </row>
    <row r="4632" spans="1:4" x14ac:dyDescent="0.25">
      <c r="A4632" s="1" t="s">
        <v>188</v>
      </c>
      <c r="B4632" s="6">
        <f>IF(MAX([1]Βοηθητικό!$E$60:$J$60)-2=MAX([1]Βοηθητικό!$E$1:$J$1)-2,'[1]ΣΤΟΙΧΕΙΑ ΕΤΟΥΣ 4'!$AH$60,IF(MAX([1]Βοηθητικό!$E$60:$J$60)-2=MAX([1]Βοηθητικό!$E$1:$J$1)-3,'[1]ΣΤΟΙΧΕΙΑ ΕΤΟΥΣ 3'!$AH$60,IF(MAX([1]Βοηθητικό!$E$60:$J$60)-2=MAX([1]Βοηθητικό!$E$1:$J$1)-4,'[1]ΣΤΟΙΧΕΙΑ ΕΤΟΥΣ 2'!$AH$60,IF(MAX([1]Βοηθητικό!$E$60:$J$60)-2=MAX([1]Βοηθητικό!$E$1:$J$1)-5,'[1]ΣΤΟΙΧΕΙΑ ΕΤΟΥΣ 1'!$AH$60,""))))</f>
        <v>695899</v>
      </c>
      <c r="C4632" s="6">
        <f>IF(MAX([1]Βοηθητικό!$E$60:$J$60)-1=MAX([1]Βοηθητικό!$E$1:$J$1)-1,'[1]ΣΤΟΙΧΕΙΑ ΕΤΟΥΣ 5'!$AH$60,IF(MAX([1]Βοηθητικό!$E$60:$J$60)-1=MAX([1]Βοηθητικό!$E$1:$J$1)-2,'[1]ΣΤΟΙΧΕΙΑ ΕΤΟΥΣ 4'!$AH$60,IF(MAX([1]Βοηθητικό!$E$60:$J$60)-1=MAX([1]Βοηθητικό!$E$1:$J$1)-3,'[1]ΣΤΟΙΧΕΙΑ ΕΤΟΥΣ 3'!$AH$60,IF(MAX([1]Βοηθητικό!$E$60:$J$60)-1=MAX([1]Βοηθητικό!$E$1:$J$1)-4,'[1]ΣΤΟΙΧΕΙΑ ΕΤΟΥΣ 2'!$AH$60,IF(MAX([1]Βοηθητικό!$E$60:$J$60)-1=MAX([1]Βοηθητικό!$E$1:$J$1)-5,'[1]ΣΤΟΙΧΕΙΑ ΕΤΟΥΣ 1'!$AH$60,"")))))</f>
        <v>837851</v>
      </c>
      <c r="D4632" s="7">
        <f>IF(MAX([1]Βοηθητικό!$E$60:$J$60)=MAX([1]Βοηθητικό!$E$1:$J$1),'[1]ΣΤΟΙΧΕΙΑ ΕΤΟΥΣ 6'!$AH$60,IF(MAX([1]Βοηθητικό!$E$60:$J$60)=MAX([1]Βοηθητικό!$E$1:$J$1)-1,'[1]ΣΤΟΙΧΕΙΑ ΕΤΟΥΣ 5'!$AH$60,IF(MAX([1]Βοηθητικό!$E$60:$J$60)=MAX([1]Βοηθητικό!$E$1:$J$1)-2,'[1]ΣΤΟΙΧΕΙΑ ΕΤΟΥΣ 4'!$AH$60,IF(MAX([1]Βοηθητικό!$E$60:$J$60)=MAX([1]Βοηθητικό!$E$1:$J$1)-3,'[1]ΣΤΟΙΧΕΙΑ ΕΤΟΥΣ 3'!$AH$60,IF(MAX([1]Βοηθητικό!$E$60:$J$60)=MAX([1]Βοηθητικό!$E$1:$J$1)-4,'[1]ΣΤΟΙΧΕΙΑ ΕΤΟΥΣ 2'!$AH$60,IF(MAX([1]Βοηθητικό!$E$60:$J$60)=MAX([1]Βοηθητικό!$E$1:$J$1)-5,'[1]ΣΤΟΙΧΕΙΑ ΕΤΟΥΣ 1'!$AH$60,""))))))</f>
        <v>723619</v>
      </c>
    </row>
    <row r="4633" spans="1:4" x14ac:dyDescent="0.25">
      <c r="A4633" s="1" t="s">
        <v>189</v>
      </c>
      <c r="B4633" s="6">
        <f>IF(MAX([1]Βοηθητικό!$E$60:$J$60)-2=MAX([1]Βοηθητικό!$E$1:$J$1)-2,'[1]ΣΤΟΙΧΕΙΑ ΕΤΟΥΣ 4'!$AI$60,IF(MAX([1]Βοηθητικό!$E$60:$J$60)-2=MAX([1]Βοηθητικό!$E$1:$J$1)-3,'[1]ΣΤΟΙΧΕΙΑ ΕΤΟΥΣ 3'!$AI$60,IF(MAX([1]Βοηθητικό!$E$60:$J$60)-2=MAX([1]Βοηθητικό!$E$1:$J$1)-4,'[1]ΣΤΟΙΧΕΙΑ ΕΤΟΥΣ 2'!$AI$60,IF(MAX([1]Βοηθητικό!$E$60:$J$60)-2=MAX([1]Βοηθητικό!$E$1:$J$1)-5,'[1]ΣΤΟΙΧΕΙΑ ΕΤΟΥΣ 1'!$AI$60,""))))</f>
        <v>0</v>
      </c>
      <c r="C4633" s="6">
        <f>IF(MAX([1]Βοηθητικό!$E$60:$J$60)-1=MAX([1]Βοηθητικό!$E$1:$J$1)-1,'[1]ΣΤΟΙΧΕΙΑ ΕΤΟΥΣ 5'!$AI$60,IF(MAX([1]Βοηθητικό!$E$60:$J$60)-1=MAX([1]Βοηθητικό!$E$1:$J$1)-2,'[1]ΣΤΟΙΧΕΙΑ ΕΤΟΥΣ 4'!$AI$60,IF(MAX([1]Βοηθητικό!$E$60:$J$60)-1=MAX([1]Βοηθητικό!$E$1:$J$1)-3,'[1]ΣΤΟΙΧΕΙΑ ΕΤΟΥΣ 3'!$AI$60,IF(MAX([1]Βοηθητικό!$E$60:$J$60)-1=MAX([1]Βοηθητικό!$E$1:$J$1)-4,'[1]ΣΤΟΙΧΕΙΑ ΕΤΟΥΣ 2'!$AI$60,IF(MAX([1]Βοηθητικό!$E$60:$J$60)-1=MAX([1]Βοηθητικό!$E$1:$J$1)-5,'[1]ΣΤΟΙΧΕΙΑ ΕΤΟΥΣ 1'!$AI$60,"")))))</f>
        <v>0</v>
      </c>
      <c r="D4633" s="7">
        <f>IF(MAX([1]Βοηθητικό!$E$60:$J$60)=MAX([1]Βοηθητικό!$E$1:$J$1),'[1]ΣΤΟΙΧΕΙΑ ΕΤΟΥΣ 6'!$AI$60,IF(MAX([1]Βοηθητικό!$E$60:$J$60)=MAX([1]Βοηθητικό!$E$1:$J$1)-1,'[1]ΣΤΟΙΧΕΙΑ ΕΤΟΥΣ 5'!$AI$60,IF(MAX([1]Βοηθητικό!$E$60:$J$60)=MAX([1]Βοηθητικό!$E$1:$J$1)-2,'[1]ΣΤΟΙΧΕΙΑ ΕΤΟΥΣ 4'!$AI$60,IF(MAX([1]Βοηθητικό!$E$60:$J$60)=MAX([1]Βοηθητικό!$E$1:$J$1)-3,'[1]ΣΤΟΙΧΕΙΑ ΕΤΟΥΣ 3'!$AI$60,IF(MAX([1]Βοηθητικό!$E$60:$J$60)=MAX([1]Βοηθητικό!$E$1:$J$1)-4,'[1]ΣΤΟΙΧΕΙΑ ΕΤΟΥΣ 2'!$AI$60,IF(MAX([1]Βοηθητικό!$E$60:$J$60)=MAX([1]Βοηθητικό!$E$1:$J$1)-5,'[1]ΣΤΟΙΧΕΙΑ ΕΤΟΥΣ 1'!$AI$60,""))))))</f>
        <v>0</v>
      </c>
    </row>
    <row r="4634" spans="1:4" x14ac:dyDescent="0.25">
      <c r="A4634" s="1" t="s">
        <v>36</v>
      </c>
      <c r="B4634" s="6">
        <f>IF(MAX([1]Βοηθητικό!$E$60:$J$60)-2=MAX([1]Βοηθητικό!$E$1:$J$1)-2,'[1]ΣΤΟΙΧΕΙΑ ΕΤΟΥΣ 4'!$AK$60,IF(MAX([1]Βοηθητικό!$E$60:$J$60)-2=MAX([1]Βοηθητικό!$E$1:$J$1)-3,'[1]ΣΤΟΙΧΕΙΑ ΕΤΟΥΣ 3'!$AK$60,IF(MAX([1]Βοηθητικό!$E$60:$J$60)-2=MAX([1]Βοηθητικό!$E$1:$J$1)-4,'[1]ΣΤΟΙΧΕΙΑ ΕΤΟΥΣ 2'!$AK$60,IF(MAX([1]Βοηθητικό!$E$60:$J$60)-2=MAX([1]Βοηθητικό!$E$1:$J$1)-5,'[1]ΣΤΟΙΧΕΙΑ ΕΤΟΥΣ 1'!$AK$60,""))))</f>
        <v>304387</v>
      </c>
      <c r="C4634" s="6">
        <f>IF(MAX([1]Βοηθητικό!$E$60:$J$60)-1=MAX([1]Βοηθητικό!$E$1:$J$1)-1,'[1]ΣΤΟΙΧΕΙΑ ΕΤΟΥΣ 5'!$AK$60,IF(MAX([1]Βοηθητικό!$E$60:$J$60)-1=MAX([1]Βοηθητικό!$E$1:$J$1)-2,'[1]ΣΤΟΙΧΕΙΑ ΕΤΟΥΣ 4'!$AK$60,IF(MAX([1]Βοηθητικό!$E$60:$J$60)-1=MAX([1]Βοηθητικό!$E$1:$J$1)-3,'[1]ΣΤΟΙΧΕΙΑ ΕΤΟΥΣ 3'!$AK$60,IF(MAX([1]Βοηθητικό!$E$60:$J$60)-1=MAX([1]Βοηθητικό!$E$1:$J$1)-4,'[1]ΣΤΟΙΧΕΙΑ ΕΤΟΥΣ 2'!$AK$60,IF(MAX([1]Βοηθητικό!$E$60:$J$60)-1=MAX([1]Βοηθητικό!$E$1:$J$1)-5,'[1]ΣΤΟΙΧΕΙΑ ΕΤΟΥΣ 1'!$AK$60,"")))))</f>
        <v>185043</v>
      </c>
      <c r="D4634" s="7">
        <f>IF(MAX([1]Βοηθητικό!$E$60:$J$60)=MAX([1]Βοηθητικό!$E$1:$J$1),'[1]ΣΤΟΙΧΕΙΑ ΕΤΟΥΣ 6'!$AK$60,IF(MAX([1]Βοηθητικό!$E$60:$J$60)=MAX([1]Βοηθητικό!$E$1:$J$1)-1,'[1]ΣΤΟΙΧΕΙΑ ΕΤΟΥΣ 5'!$AK$60,IF(MAX([1]Βοηθητικό!$E$60:$J$60)=MAX([1]Βοηθητικό!$E$1:$J$1)-2,'[1]ΣΤΟΙΧΕΙΑ ΕΤΟΥΣ 4'!$AK$60,IF(MAX([1]Βοηθητικό!$E$60:$J$60)=MAX([1]Βοηθητικό!$E$1:$J$1)-3,'[1]ΣΤΟΙΧΕΙΑ ΕΤΟΥΣ 3'!$AK$60,IF(MAX([1]Βοηθητικό!$E$60:$J$60)=MAX([1]Βοηθητικό!$E$1:$J$1)-4,'[1]ΣΤΟΙΧΕΙΑ ΕΤΟΥΣ 2'!$AK$60,IF(MAX([1]Βοηθητικό!$E$60:$J$60)=MAX([1]Βοηθητικό!$E$1:$J$1)-5,'[1]ΣΤΟΙΧΕΙΑ ΕΤΟΥΣ 1'!$AK$60,""))))))</f>
        <v>291971</v>
      </c>
    </row>
    <row r="4635" spans="1:4" x14ac:dyDescent="0.25">
      <c r="A4635" s="1" t="s">
        <v>37</v>
      </c>
      <c r="B4635" s="6">
        <f>IF(MAX([1]Βοηθητικό!$E$60:$J$60)-2=MAX([1]Βοηθητικό!$E$1:$J$1)-2,'[1]ΣΤΟΙΧΕΙΑ ΕΤΟΥΣ 4'!$AL$60,IF(MAX([1]Βοηθητικό!$E$60:$J$60)-2=MAX([1]Βοηθητικό!$E$1:$J$1)-3,'[1]ΣΤΟΙΧΕΙΑ ΕΤΟΥΣ 3'!$AL$60,IF(MAX([1]Βοηθητικό!$E$60:$J$60)-2=MAX([1]Βοηθητικό!$E$1:$J$1)-4,'[1]ΣΤΟΙΧΕΙΑ ΕΤΟΥΣ 2'!$AL$60,IF(MAX([1]Βοηθητικό!$E$60:$J$60)-2=MAX([1]Βοηθητικό!$E$1:$J$1)-5,'[1]ΣΤΟΙΧΕΙΑ ΕΤΟΥΣ 1'!$AL$60,""))))</f>
        <v>2690079</v>
      </c>
      <c r="C4635" s="6">
        <f>IF(MAX([1]Βοηθητικό!$E$60:$J$60)-1=MAX([1]Βοηθητικό!$E$1:$J$1)-1,'[1]ΣΤΟΙΧΕΙΑ ΕΤΟΥΣ 5'!$AL$60,IF(MAX([1]Βοηθητικό!$E$60:$J$60)-1=MAX([1]Βοηθητικό!$E$1:$J$1)-2,'[1]ΣΤΟΙΧΕΙΑ ΕΤΟΥΣ 4'!$AL$60,IF(MAX([1]Βοηθητικό!$E$60:$J$60)-1=MAX([1]Βοηθητικό!$E$1:$J$1)-3,'[1]ΣΤΟΙΧΕΙΑ ΕΤΟΥΣ 3'!$AL$60,IF(MAX([1]Βοηθητικό!$E$60:$J$60)-1=MAX([1]Βοηθητικό!$E$1:$J$1)-4,'[1]ΣΤΟΙΧΕΙΑ ΕΤΟΥΣ 2'!$AL$60,IF(MAX([1]Βοηθητικό!$E$60:$J$60)-1=MAX([1]Βοηθητικό!$E$1:$J$1)-5,'[1]ΣΤΟΙΧΕΙΑ ΕΤΟΥΣ 1'!$AL$60,"")))))</f>
        <v>2605623</v>
      </c>
      <c r="D4635" s="7">
        <f>IF(MAX([1]Βοηθητικό!$E$60:$J$60)=MAX([1]Βοηθητικό!$E$1:$J$1),'[1]ΣΤΟΙΧΕΙΑ ΕΤΟΥΣ 6'!$AL$60,IF(MAX([1]Βοηθητικό!$E$60:$J$60)=MAX([1]Βοηθητικό!$E$1:$J$1)-1,'[1]ΣΤΟΙΧΕΙΑ ΕΤΟΥΣ 5'!$AL$60,IF(MAX([1]Βοηθητικό!$E$60:$J$60)=MAX([1]Βοηθητικό!$E$1:$J$1)-2,'[1]ΣΤΟΙΧΕΙΑ ΕΤΟΥΣ 4'!$AL$60,IF(MAX([1]Βοηθητικό!$E$60:$J$60)=MAX([1]Βοηθητικό!$E$1:$J$1)-3,'[1]ΣΤΟΙΧΕΙΑ ΕΤΟΥΣ 3'!$AL$60,IF(MAX([1]Βοηθητικό!$E$60:$J$60)=MAX([1]Βοηθητικό!$E$1:$J$1)-4,'[1]ΣΤΟΙΧΕΙΑ ΕΤΟΥΣ 2'!$AL$60,IF(MAX([1]Βοηθητικό!$E$60:$J$60)=MAX([1]Βοηθητικό!$E$1:$J$1)-5,'[1]ΣΤΟΙΧΕΙΑ ΕΤΟΥΣ 1'!$AL$60,""))))))</f>
        <v>2655799</v>
      </c>
    </row>
    <row r="4636" spans="1:4" x14ac:dyDescent="0.25">
      <c r="A4636" s="1"/>
      <c r="B4636" s="4" t="str">
        <f>IF(MAX([1]Βοηθητικό!$E$60:$J$60)-2=MAX([1]Βοηθητικό!$E$1:$J$1)-2,LEFT('[1]ΣΤΟΙΧΕΙΑ ΕΤΟΥΣ 4'!$F$60,10),IF(MAX([1]Βοηθητικό!$E$60:$J$60)-2=MAX([1]Βοηθητικό!$E$1:$J$1)-3,LEFT('[1]ΣΤΟΙΧΕΙΑ ΕΤΟΥΣ 3'!$F$60,10),IF(MAX([1]Βοηθητικό!$E$60:$J$60)-2=MAX([1]Βοηθητικό!$E$1:$J$1)-4,LEFT('[1]ΣΤΟΙΧΕΙΑ ΕΤΟΥΣ 2'!$F$60,10),IF(MAX([1]Βοηθητικό!$E$60:$J$60)-2=MAX([1]Βοηθητικό!$E$1:$J$1)-5,LEFT('[1]ΣΤΟΙΧΕΙΑ ΕΤΟΥΣ 1'!$F$60,10),""))))</f>
        <v>01/01/2018</v>
      </c>
      <c r="C4636" s="17" t="str">
        <f>IF(MAX([1]Βοηθητικό!$E$60:$J$60)-1=MAX([1]Βοηθητικό!$E$1:$J$1)-1,LEFT('[1]ΣΤΟΙΧΕΙΑ ΕΤΟΥΣ 5'!$F$60,10),IF(MAX([1]Βοηθητικό!$E$60:$J$60)-1=MAX([1]Βοηθητικό!$E$1:$J$1)-2,LEFT('[1]ΣΤΟΙΧΕΙΑ ΕΤΟΥΣ 4'!$F$60,10),IF(MAX([1]Βοηθητικό!$E$60:$J$60)-1=MAX([1]Βοηθητικό!$E$1:$J$1)-3,LEFT('[1]ΣΤΟΙΧΕΙΑ ΕΤΟΥΣ 3'!$F$60,10),IF(MAX([1]Βοηθητικό!$E$60:$J$60)-1=MAX([1]Βοηθητικό!$E$1:$J$1)-4,LEFT('[1]ΣΤΟΙΧΕΙΑ ΕΤΟΥΣ 2'!$F$60,10),IF(MAX([1]Βοηθητικό!$E$60:$J$60)-1=MAX([1]Βοηθητικό!$E$1:$J$1)-5,LEFT('[1]ΣΤΟΙΧΕΙΑ ΕΤΟΥΣ 1'!$F$60,10),"")))))</f>
        <v>01/01/2019</v>
      </c>
      <c r="D4636" s="5" t="str">
        <f>IF(MAX([1]Βοηθητικό!$E$60:$J$60)=MAX([1]Βοηθητικό!$E$1:$J$1),LEFT('[1]ΣΤΟΙΧΕΙΑ ΕΤΟΥΣ 6'!$F$60,10),IF(MAX([1]Βοηθητικό!$E$60:$J$60)=MAX([1]Βοηθητικό!$E$1:$J$1)-1,LEFT('[1]ΣΤΟΙΧΕΙΑ ΕΤΟΥΣ 5'!$F$60,10),IF(MAX([1]Βοηθητικό!$E$60:$J$60)=MAX([1]Βοηθητικό!$E$1:$J$1)-2,LEFT('[1]ΣΤΟΙΧΕΙΑ ΕΤΟΥΣ 4'!$F$60,10),IF(MAX([1]Βοηθητικό!$E$60:$J$60)=MAX([1]Βοηθητικό!$E$1:$J$1)-3,LEFT('[1]ΣΤΟΙΧΕΙΑ ΕΤΟΥΣ 3'!$F$60,10),IF(MAX([1]Βοηθητικό!$E$60:$J$60)=MAX([1]Βοηθητικό!$E$1:$J$1)-4,LEFT('[1]ΣΤΟΙΧΕΙΑ ΕΤΟΥΣ 2'!$F$60,10),IF(MAX([1]Βοηθητικό!$E$60:$J$60)=MAX([1]Βοηθητικό!$E$1:$J$1)-5,LEFT('[1]ΣΤΟΙΧΕΙΑ ΕΤΟΥΣ 1'!$F$60,10),""))))))</f>
        <v>01/01/2020</v>
      </c>
    </row>
    <row r="4637" spans="1:4" x14ac:dyDescent="0.25">
      <c r="A4637" s="3" t="s">
        <v>190</v>
      </c>
      <c r="B4637" s="4" t="str">
        <f>IF(MAX([1]Βοηθητικό!$E$60:$J$60)-2=MAX([1]Βοηθητικό!$E$1:$J$1)-2,RIGHT('[1]ΣΤΟΙΧΕΙΑ ΕΤΟΥΣ 4'!$F$60,10),IF(MAX([1]Βοηθητικό!$E$60:$J$60)-2=MAX([1]Βοηθητικό!$E$1:$J$1)-3,RIGHT('[1]ΣΤΟΙΧΕΙΑ ΕΤΟΥΣ 3'!$F$60,10),IF(MAX([1]Βοηθητικό!$E$60:$J$60)-2=MAX([1]Βοηθητικό!$E$1:$J$1)-4,RIGHT('[1]ΣΤΟΙΧΕΙΑ ΕΤΟΥΣ 2'!$F$60,10),IF(MAX([1]Βοηθητικό!$E$60:$J$60)-2=MAX([1]Βοηθητικό!$E$1:$J$1)-5,RIGHT('[1]ΣΤΟΙΧΕΙΑ ΕΤΟΥΣ 1'!$F$60,10),""))))</f>
        <v>31/12/2018</v>
      </c>
      <c r="C4637" s="17" t="str">
        <f>IF(MAX([1]Βοηθητικό!$E$60:$J$60)-1=MAX([1]Βοηθητικό!$E$1:$J$1)-1,RIGHT('[1]ΣΤΟΙΧΕΙΑ ΕΤΟΥΣ 5'!$F$60,10),IF(MAX([1]Βοηθητικό!$E$60:$J$60)-1=MAX([1]Βοηθητικό!$E$1:$J$1)-2,RIGHT('[1]ΣΤΟΙΧΕΙΑ ΕΤΟΥΣ 4'!$F$60,10),IF(MAX([1]Βοηθητικό!$E$60:$J$60)-1=MAX([1]Βοηθητικό!$E$1:$J$1)-3,RIGHT('[1]ΣΤΟΙΧΕΙΑ ΕΤΟΥΣ 3'!$F$60,10),IF(MAX([1]Βοηθητικό!$E$60:$J$60)-1=MAX([1]Βοηθητικό!$E$1:$J$1)-4,RIGHT('[1]ΣΤΟΙΧΕΙΑ ΕΤΟΥΣ 2'!$F$60,10),IF(MAX([1]Βοηθητικό!$E$60:$J$60)-1=MAX([1]Βοηθητικό!$E$1:$J$1)-5,RIGHT('[1]ΣΤΟΙΧΕΙΑ ΕΤΟΥΣ 1'!$F$60,10),"")))))</f>
        <v>31/12/2019</v>
      </c>
      <c r="D4637" s="5" t="str">
        <f>IF(MAX([1]Βοηθητικό!$E$60:$J$60)=MAX([1]Βοηθητικό!$E$1:$J$1),RIGHT('[1]ΣΤΟΙΧΕΙΑ ΕΤΟΥΣ 6'!$F$60,10),IF(MAX([1]Βοηθητικό!$E$60:$J$60)=MAX([1]Βοηθητικό!$E$1:$J$1)-1,RIGHT('[1]ΣΤΟΙΧΕΙΑ ΕΤΟΥΣ 5'!$F$60,10),IF(MAX([1]Βοηθητικό!$E$60:$J$60)=MAX([1]Βοηθητικό!$E$1:$J$1)-2,RIGHT('[1]ΣΤΟΙΧΕΙΑ ΕΤΟΥΣ 4'!$F$60,10),IF(MAX([1]Βοηθητικό!$E$60:$J$60)=MAX([1]Βοηθητικό!$E$1:$J$1)-3,RIGHT('[1]ΣΤΟΙΧΕΙΑ ΕΤΟΥΣ 3'!$F$60,10),IF(MAX([1]Βοηθητικό!$E$60:$J$60)=MAX([1]Βοηθητικό!$E$1:$J$1)-4,RIGHT('[1]ΣΤΟΙΧΕΙΑ ΕΤΟΥΣ 2'!$F$60,10),IF(MAX([1]Βοηθητικό!$E$60:$J$60)=MAX([1]Βοηθητικό!$E$1:$J$1)-5,RIGHT('[1]ΣΤΟΙΧΕΙΑ ΕΤΟΥΣ 1'!$F$60,10),""))))))</f>
        <v>31/12/2020</v>
      </c>
    </row>
    <row r="4638" spans="1:4" x14ac:dyDescent="0.25">
      <c r="A4638" s="1" t="s">
        <v>39</v>
      </c>
      <c r="B4638" s="6">
        <f>IF(MAX([1]Βοηθητικό!$E$60:$J$60)-2=MAX([1]Βοηθητικό!$E$1:$J$1)-2,'[1]ΣΤΟΙΧΕΙΑ ΕΤΟΥΣ 4'!$AN$60,IF(MAX([1]Βοηθητικό!$E$60:$J$60)-2=MAX([1]Βοηθητικό!$E$1:$J$1)-3,'[1]ΣΤΟΙΧΕΙΑ ΕΤΟΥΣ 3'!$AN$60,IF(MAX([1]Βοηθητικό!$E$60:$J$60)-2=MAX([1]Βοηθητικό!$E$1:$J$1)-4,'[1]ΣΤΟΙΧΕΙΑ ΕΤΟΥΣ 2'!$AN$60,IF(MAX([1]Βοηθητικό!$E$60:$J$60)-2=MAX([1]Βοηθητικό!$E$1:$J$1)-5,'[1]ΣΤΟΙΧΕΙΑ ΕΤΟΥΣ 1'!$AN$60,""))))</f>
        <v>1925883</v>
      </c>
      <c r="C4638" s="6">
        <f>IF(MAX([1]Βοηθητικό!$E$60:$J$60)-1=MAX([1]Βοηθητικό!$E$1:$J$1)-1,'[1]ΣΤΟΙΧΕΙΑ ΕΤΟΥΣ 5'!$AN$60,IF(MAX([1]Βοηθητικό!$E$60:$J$60)-1=MAX([1]Βοηθητικό!$E$1:$J$1)-2,'[1]ΣΤΟΙΧΕΙΑ ΕΤΟΥΣ 4'!$AN$60,IF(MAX([1]Βοηθητικό!$E$60:$J$60)-1=MAX([1]Βοηθητικό!$E$1:$J$1)-3,'[1]ΣΤΟΙΧΕΙΑ ΕΤΟΥΣ 3'!$AN$60,IF(MAX([1]Βοηθητικό!$E$60:$J$60)-1=MAX([1]Βοηθητικό!$E$1:$J$1)-4,'[1]ΣΤΟΙΧΕΙΑ ΕΤΟΥΣ 2'!$AN$60,IF(MAX([1]Βοηθητικό!$E$60:$J$60)-1=MAX([1]Βοηθητικό!$E$1:$J$1)-5,'[1]ΣΤΟΙΧΕΙΑ ΕΤΟΥΣ 1'!$AN$60,"")))))</f>
        <v>2728656</v>
      </c>
      <c r="D4638" s="7">
        <f>IF(MAX([1]Βοηθητικό!$E$60:$J$60)=MAX([1]Βοηθητικό!$E$1:$J$1),'[1]ΣΤΟΙΧΕΙΑ ΕΤΟΥΣ 6'!$AN$60,IF(MAX([1]Βοηθητικό!$E$60:$J$60)=MAX([1]Βοηθητικό!$E$1:$J$1)-1,'[1]ΣΤΟΙΧΕΙΑ ΕΤΟΥΣ 5'!$AN$60,IF(MAX([1]Βοηθητικό!$E$60:$J$60)=MAX([1]Βοηθητικό!$E$1:$J$1)-2,'[1]ΣΤΟΙΧΕΙΑ ΕΤΟΥΣ 4'!$AN$60,IF(MAX([1]Βοηθητικό!$E$60:$J$60)=MAX([1]Βοηθητικό!$E$1:$J$1)-3,'[1]ΣΤΟΙΧΕΙΑ ΕΤΟΥΣ 3'!$AN$60,IF(MAX([1]Βοηθητικό!$E$60:$J$60)=MAX([1]Βοηθητικό!$E$1:$J$1)-4,'[1]ΣΤΟΙΧΕΙΑ ΕΤΟΥΣ 2'!$AN$60,IF(MAX([1]Βοηθητικό!$E$60:$J$60)=MAX([1]Βοηθητικό!$E$1:$J$1)-5,'[1]ΣΤΟΙΧΕΙΑ ΕΤΟΥΣ 1'!$AN$60,""))))))</f>
        <v>3525497</v>
      </c>
    </row>
    <row r="4639" spans="1:4" x14ac:dyDescent="0.25">
      <c r="A4639" s="1" t="s">
        <v>40</v>
      </c>
      <c r="B4639" s="6">
        <f>IF(MAX([1]Βοηθητικό!$E$60:$J$60)-2=MAX([1]Βοηθητικό!$E$1:$J$1)-2,'[1]ΣΤΟΙΧΕΙΑ ΕΤΟΥΣ 4'!$AO$60,IF(MAX([1]Βοηθητικό!$E$60:$J$60)-2=MAX([1]Βοηθητικό!$E$1:$J$1)-3,'[1]ΣΤΟΙΧΕΙΑ ΕΤΟΥΣ 3'!$AO$60,IF(MAX([1]Βοηθητικό!$E$60:$J$60)-2=MAX([1]Βοηθητικό!$E$1:$J$1)-4,'[1]ΣΤΟΙΧΕΙΑ ΕΤΟΥΣ 2'!$AO$60,IF(MAX([1]Βοηθητικό!$E$60:$J$60)-2=MAX([1]Βοηθητικό!$E$1:$J$1)-5,'[1]ΣΤΟΙΧΕΙΑ ΕΤΟΥΣ 1'!$AO$60,""))))</f>
        <v>1557612</v>
      </c>
      <c r="C4639" s="6">
        <f>IF(MAX([1]Βοηθητικό!$E$60:$J$60)-1=MAX([1]Βοηθητικό!$E$1:$J$1)-1,'[1]ΣΤΟΙΧΕΙΑ ΕΤΟΥΣ 5'!$AO$60,IF(MAX([1]Βοηθητικό!$E$60:$J$60)-1=MAX([1]Βοηθητικό!$E$1:$J$1)-2,'[1]ΣΤΟΙΧΕΙΑ ΕΤΟΥΣ 4'!$AO$60,IF(MAX([1]Βοηθητικό!$E$60:$J$60)-1=MAX([1]Βοηθητικό!$E$1:$J$1)-3,'[1]ΣΤΟΙΧΕΙΑ ΕΤΟΥΣ 3'!$AO$60,IF(MAX([1]Βοηθητικό!$E$60:$J$60)-1=MAX([1]Βοηθητικό!$E$1:$J$1)-4,'[1]ΣΤΟΙΧΕΙΑ ΕΤΟΥΣ 2'!$AO$60,IF(MAX([1]Βοηθητικό!$E$60:$J$60)-1=MAX([1]Βοηθητικό!$E$1:$J$1)-5,'[1]ΣΤΟΙΧΕΙΑ ΕΤΟΥΣ 1'!$AO$60,"")))))</f>
        <v>2238044</v>
      </c>
      <c r="D4639" s="7">
        <f>IF(MAX([1]Βοηθητικό!$E$60:$J$60)=MAX([1]Βοηθητικό!$E$1:$J$1),'[1]ΣΤΟΙΧΕΙΑ ΕΤΟΥΣ 6'!$AO$60,IF(MAX([1]Βοηθητικό!$E$60:$J$60)=MAX([1]Βοηθητικό!$E$1:$J$1)-1,'[1]ΣΤΟΙΧΕΙΑ ΕΤΟΥΣ 5'!$AO$60,IF(MAX([1]Βοηθητικό!$E$60:$J$60)=MAX([1]Βοηθητικό!$E$1:$J$1)-2,'[1]ΣΤΟΙΧΕΙΑ ΕΤΟΥΣ 4'!$AO$60,IF(MAX([1]Βοηθητικό!$E$60:$J$60)=MAX([1]Βοηθητικό!$E$1:$J$1)-3,'[1]ΣΤΟΙΧΕΙΑ ΕΤΟΥΣ 3'!$AO$60,IF(MAX([1]Βοηθητικό!$E$60:$J$60)=MAX([1]Βοηθητικό!$E$1:$J$1)-4,'[1]ΣΤΟΙΧΕΙΑ ΕΤΟΥΣ 2'!$AO$60,IF(MAX([1]Βοηθητικό!$E$60:$J$60)=MAX([1]Βοηθητικό!$E$1:$J$1)-5,'[1]ΣΤΟΙΧΕΙΑ ΕΤΟΥΣ 1'!$AO$60,""))))))</f>
        <v>2655533</v>
      </c>
    </row>
    <row r="4640" spans="1:4" x14ac:dyDescent="0.25">
      <c r="A4640" s="1" t="s">
        <v>41</v>
      </c>
      <c r="B4640" s="6">
        <f>IF(MAX([1]Βοηθητικό!$E$60:$J$60)-2=MAX([1]Βοηθητικό!$E$1:$J$1)-2,'[1]ΣΤΟΙΧΕΙΑ ΕΤΟΥΣ 4'!$AP$60,IF(MAX([1]Βοηθητικό!$E$60:$J$60)-2=MAX([1]Βοηθητικό!$E$1:$J$1)-3,'[1]ΣΤΟΙΧΕΙΑ ΕΤΟΥΣ 3'!$AP$60,IF(MAX([1]Βοηθητικό!$E$60:$J$60)-2=MAX([1]Βοηθητικό!$E$1:$J$1)-4,'[1]ΣΤΟΙΧΕΙΑ ΕΤΟΥΣ 2'!$AP$60,IF(MAX([1]Βοηθητικό!$E$60:$J$60)-2=MAX([1]Βοηθητικό!$E$1:$J$1)-5,'[1]ΣΤΟΙΧΕΙΑ ΕΤΟΥΣ 1'!$AP$60,""))))</f>
        <v>368271</v>
      </c>
      <c r="C4640" s="6">
        <f>IF(MAX([1]Βοηθητικό!$E$60:$J$60)-1=MAX([1]Βοηθητικό!$E$1:$J$1)-1,'[1]ΣΤΟΙΧΕΙΑ ΕΤΟΥΣ 5'!$AP$60,IF(MAX([1]Βοηθητικό!$E$60:$J$60)-1=MAX([1]Βοηθητικό!$E$1:$J$1)-2,'[1]ΣΤΟΙΧΕΙΑ ΕΤΟΥΣ 4'!$AP$60,IF(MAX([1]Βοηθητικό!$E$60:$J$60)-1=MAX([1]Βοηθητικό!$E$1:$J$1)-3,'[1]ΣΤΟΙΧΕΙΑ ΕΤΟΥΣ 3'!$AP$60,IF(MAX([1]Βοηθητικό!$E$60:$J$60)-1=MAX([1]Βοηθητικό!$E$1:$J$1)-4,'[1]ΣΤΟΙΧΕΙΑ ΕΤΟΥΣ 2'!$AP$60,IF(MAX([1]Βοηθητικό!$E$60:$J$60)-1=MAX([1]Βοηθητικό!$E$1:$J$1)-5,'[1]ΣΤΟΙΧΕΙΑ ΕΤΟΥΣ 1'!$AP$60,"")))))</f>
        <v>490612</v>
      </c>
      <c r="D4640" s="7">
        <f>IF(MAX([1]Βοηθητικό!$E$60:$J$60)=MAX([1]Βοηθητικό!$E$1:$J$1),'[1]ΣΤΟΙΧΕΙΑ ΕΤΟΥΣ 6'!$AP$60,IF(MAX([1]Βοηθητικό!$E$60:$J$60)=MAX([1]Βοηθητικό!$E$1:$J$1)-1,'[1]ΣΤΟΙΧΕΙΑ ΕΤΟΥΣ 5'!$AP$60,IF(MAX([1]Βοηθητικό!$E$60:$J$60)=MAX([1]Βοηθητικό!$E$1:$J$1)-2,'[1]ΣΤΟΙΧΕΙΑ ΕΤΟΥΣ 4'!$AP$60,IF(MAX([1]Βοηθητικό!$E$60:$J$60)=MAX([1]Βοηθητικό!$E$1:$J$1)-3,'[1]ΣΤΟΙΧΕΙΑ ΕΤΟΥΣ 3'!$AP$60,IF(MAX([1]Βοηθητικό!$E$60:$J$60)=MAX([1]Βοηθητικό!$E$1:$J$1)-4,'[1]ΣΤΟΙΧΕΙΑ ΕΤΟΥΣ 2'!$AP$60,IF(MAX([1]Βοηθητικό!$E$60:$J$60)=MAX([1]Βοηθητικό!$E$1:$J$1)-5,'[1]ΣΤΟΙΧΕΙΑ ΕΤΟΥΣ 1'!$AP$60,""))))))</f>
        <v>869964</v>
      </c>
    </row>
    <row r="4641" spans="1:4" x14ac:dyDescent="0.25">
      <c r="A4641" s="1" t="s">
        <v>42</v>
      </c>
      <c r="B4641" s="6">
        <f>IF(MAX([1]Βοηθητικό!$E$60:$J$60)-2=MAX([1]Βοηθητικό!$E$1:$J$1)-2,'[1]ΣΤΟΙΧΕΙΑ ΕΤΟΥΣ 4'!$AQ$60,IF(MAX([1]Βοηθητικό!$E$60:$J$60)-2=MAX([1]Βοηθητικό!$E$1:$J$1)-3,'[1]ΣΤΟΙΧΕΙΑ ΕΤΟΥΣ 3'!$AQ$60,IF(MAX([1]Βοηθητικό!$E$60:$J$60)-2=MAX([1]Βοηθητικό!$E$1:$J$1)-4,'[1]ΣΤΟΙΧΕΙΑ ΕΤΟΥΣ 2'!$AQ$60,IF(MAX([1]Βοηθητικό!$E$60:$J$60)-2=MAX([1]Βοηθητικό!$E$1:$J$1)-5,'[1]ΣΤΟΙΧΕΙΑ ΕΤΟΥΣ 1'!$AQ$60,""))))</f>
        <v>2127</v>
      </c>
      <c r="C4641" s="6">
        <f>IF(MAX([1]Βοηθητικό!$E$60:$J$60)-1=MAX([1]Βοηθητικό!$E$1:$J$1)-1,'[1]ΣΤΟΙΧΕΙΑ ΕΤΟΥΣ 5'!$AQ$60,IF(MAX([1]Βοηθητικό!$E$60:$J$60)-1=MAX([1]Βοηθητικό!$E$1:$J$1)-2,'[1]ΣΤΟΙΧΕΙΑ ΕΤΟΥΣ 4'!$AQ$60,IF(MAX([1]Βοηθητικό!$E$60:$J$60)-1=MAX([1]Βοηθητικό!$E$1:$J$1)-3,'[1]ΣΤΟΙΧΕΙΑ ΕΤΟΥΣ 3'!$AQ$60,IF(MAX([1]Βοηθητικό!$E$60:$J$60)-1=MAX([1]Βοηθητικό!$E$1:$J$1)-4,'[1]ΣΤΟΙΧΕΙΑ ΕΤΟΥΣ 2'!$AQ$60,IF(MAX([1]Βοηθητικό!$E$60:$J$60)-1=MAX([1]Βοηθητικό!$E$1:$J$1)-5,'[1]ΣΤΟΙΧΕΙΑ ΕΤΟΥΣ 1'!$AQ$60,"")))))</f>
        <v>2717</v>
      </c>
      <c r="D4641" s="7">
        <f>IF(MAX([1]Βοηθητικό!$E$60:$J$60)=MAX([1]Βοηθητικό!$E$1:$J$1),'[1]ΣΤΟΙΧΕΙΑ ΕΤΟΥΣ 6'!$AQ$60,IF(MAX([1]Βοηθητικό!$E$60:$J$60)=MAX([1]Βοηθητικό!$E$1:$J$1)-1,'[1]ΣΤΟΙΧΕΙΑ ΕΤΟΥΣ 5'!$AQ$60,IF(MAX([1]Βοηθητικό!$E$60:$J$60)=MAX([1]Βοηθητικό!$E$1:$J$1)-2,'[1]ΣΤΟΙΧΕΙΑ ΕΤΟΥΣ 4'!$AQ$60,IF(MAX([1]Βοηθητικό!$E$60:$J$60)=MAX([1]Βοηθητικό!$E$1:$J$1)-3,'[1]ΣΤΟΙΧΕΙΑ ΕΤΟΥΣ 3'!$AQ$60,IF(MAX([1]Βοηθητικό!$E$60:$J$60)=MAX([1]Βοηθητικό!$E$1:$J$1)-4,'[1]ΣΤΟΙΧΕΙΑ ΕΤΟΥΣ 2'!$AQ$60,IF(MAX([1]Βοηθητικό!$E$60:$J$60)=MAX([1]Βοηθητικό!$E$1:$J$1)-5,'[1]ΣΤΟΙΧΕΙΑ ΕΤΟΥΣ 1'!$AQ$60,""))))))</f>
        <v>23469</v>
      </c>
    </row>
    <row r="4642" spans="1:4" x14ac:dyDescent="0.25">
      <c r="A4642" s="1" t="s">
        <v>43</v>
      </c>
      <c r="B4642" s="6">
        <f>IF(MAX([1]Βοηθητικό!$E$60:$J$60)-2=MAX([1]Βοηθητικό!$E$1:$J$1)-2,'[1]ΣΤΟΙΧΕΙΑ ΕΤΟΥΣ 4'!$AR$60,IF(MAX([1]Βοηθητικό!$E$60:$J$60)-2=MAX([1]Βοηθητικό!$E$1:$J$1)-3,'[1]ΣΤΟΙΧΕΙΑ ΕΤΟΥΣ 3'!$AR$60,IF(MAX([1]Βοηθητικό!$E$60:$J$60)-2=MAX([1]Βοηθητικό!$E$1:$J$1)-4,'[1]ΣΤΟΙΧΕΙΑ ΕΤΟΥΣ 2'!$AR$60,IF(MAX([1]Βοηθητικό!$E$60:$J$60)-2=MAX([1]Βοηθητικό!$E$1:$J$1)-5,'[1]ΣΤΟΙΧΕΙΑ ΕΤΟΥΣ 1'!$AR$60,""))))</f>
        <v>59923</v>
      </c>
      <c r="C4642" s="6">
        <f>IF(MAX([1]Βοηθητικό!$E$60:$J$60)-1=MAX([1]Βοηθητικό!$E$1:$J$1)-1,'[1]ΣΤΟΙΧΕΙΑ ΕΤΟΥΣ 5'!$AR$60,IF(MAX([1]Βοηθητικό!$E$60:$J$60)-1=MAX([1]Βοηθητικό!$E$1:$J$1)-2,'[1]ΣΤΟΙΧΕΙΑ ΕΤΟΥΣ 4'!$AR$60,IF(MAX([1]Βοηθητικό!$E$60:$J$60)-1=MAX([1]Βοηθητικό!$E$1:$J$1)-3,'[1]ΣΤΟΙΧΕΙΑ ΕΤΟΥΣ 3'!$AR$60,IF(MAX([1]Βοηθητικό!$E$60:$J$60)-1=MAX([1]Βοηθητικό!$E$1:$J$1)-4,'[1]ΣΤΟΙΧΕΙΑ ΕΤΟΥΣ 2'!$AR$60,IF(MAX([1]Βοηθητικό!$E$60:$J$60)-1=MAX([1]Βοηθητικό!$E$1:$J$1)-5,'[1]ΣΤΟΙΧΕΙΑ ΕΤΟΥΣ 1'!$AR$60,"")))))</f>
        <v>53788</v>
      </c>
      <c r="D4642" s="7">
        <f>IF(MAX([1]Βοηθητικό!$E$60:$J$60)=MAX([1]Βοηθητικό!$E$1:$J$1),'[1]ΣΤΟΙΧΕΙΑ ΕΤΟΥΣ 6'!$AR$60,IF(MAX([1]Βοηθητικό!$E$60:$J$60)=MAX([1]Βοηθητικό!$E$1:$J$1)-1,'[1]ΣΤΟΙΧΕΙΑ ΕΤΟΥΣ 5'!$AR$60,IF(MAX([1]Βοηθητικό!$E$60:$J$60)=MAX([1]Βοηθητικό!$E$1:$J$1)-2,'[1]ΣΤΟΙΧΕΙΑ ΕΤΟΥΣ 4'!$AR$60,IF(MAX([1]Βοηθητικό!$E$60:$J$60)=MAX([1]Βοηθητικό!$E$1:$J$1)-3,'[1]ΣΤΟΙΧΕΙΑ ΕΤΟΥΣ 3'!$AR$60,IF(MAX([1]Βοηθητικό!$E$60:$J$60)=MAX([1]Βοηθητικό!$E$1:$J$1)-4,'[1]ΣΤΟΙΧΕΙΑ ΕΤΟΥΣ 2'!$AR$60,IF(MAX([1]Βοηθητικό!$E$60:$J$60)=MAX([1]Βοηθητικό!$E$1:$J$1)-5,'[1]ΣΤΟΙΧΕΙΑ ΕΤΟΥΣ 1'!$AR$60,""))))))</f>
        <v>45978</v>
      </c>
    </row>
    <row r="4643" spans="1:4" x14ac:dyDescent="0.25">
      <c r="A4643" s="1" t="s">
        <v>44</v>
      </c>
      <c r="B4643" s="6">
        <f>IF(MAX([1]Βοηθητικό!$E$60:$J$60)-2=MAX([1]Βοηθητικό!$E$1:$J$1)-2,'[1]ΣΤΟΙΧΕΙΑ ΕΤΟΥΣ 4'!$AS$60,IF(MAX([1]Βοηθητικό!$E$60:$J$60)-2=MAX([1]Βοηθητικό!$E$1:$J$1)-3,'[1]ΣΤΟΙΧΕΙΑ ΕΤΟΥΣ 3'!$AS$60,IF(MAX([1]Βοηθητικό!$E$60:$J$60)-2=MAX([1]Βοηθητικό!$E$1:$J$1)-4,'[1]ΣΤΟΙΧΕΙΑ ΕΤΟΥΣ 2'!$AS$60,IF(MAX([1]Βοηθητικό!$E$60:$J$60)-2=MAX([1]Βοηθητικό!$E$1:$J$1)-5,'[1]ΣΤΟΙΧΕΙΑ ΕΤΟΥΣ 1'!$AS$60,""))))</f>
        <v>267831</v>
      </c>
      <c r="C4643" s="6">
        <f>IF(MAX([1]Βοηθητικό!$E$60:$J$60)-1=MAX([1]Βοηθητικό!$E$1:$J$1)-1,'[1]ΣΤΟΙΧΕΙΑ ΕΤΟΥΣ 5'!$AS$60,IF(MAX([1]Βοηθητικό!$E$60:$J$60)-1=MAX([1]Βοηθητικό!$E$1:$J$1)-2,'[1]ΣΤΟΙΧΕΙΑ ΕΤΟΥΣ 4'!$AS$60,IF(MAX([1]Βοηθητικό!$E$60:$J$60)-1=MAX([1]Βοηθητικό!$E$1:$J$1)-3,'[1]ΣΤΟΙΧΕΙΑ ΕΤΟΥΣ 3'!$AS$60,IF(MAX([1]Βοηθητικό!$E$60:$J$60)-1=MAX([1]Βοηθητικό!$E$1:$J$1)-4,'[1]ΣΤΟΙΧΕΙΑ ΕΤΟΥΣ 2'!$AS$60,IF(MAX([1]Βοηθητικό!$E$60:$J$60)-1=MAX([1]Βοηθητικό!$E$1:$J$1)-5,'[1]ΣΤΟΙΧΕΙΑ ΕΤΟΥΣ 1'!$AS$60,"")))))</f>
        <v>309223</v>
      </c>
      <c r="D4643" s="7">
        <f>IF(MAX([1]Βοηθητικό!$E$60:$J$60)=MAX([1]Βοηθητικό!$E$1:$J$1),'[1]ΣΤΟΙΧΕΙΑ ΕΤΟΥΣ 6'!$AS$60,IF(MAX([1]Βοηθητικό!$E$60:$J$60)=MAX([1]Βοηθητικό!$E$1:$J$1)-1,'[1]ΣΤΟΙΧΕΙΑ ΕΤΟΥΣ 5'!$AS$60,IF(MAX([1]Βοηθητικό!$E$60:$J$60)=MAX([1]Βοηθητικό!$E$1:$J$1)-2,'[1]ΣΤΟΙΧΕΙΑ ΕΤΟΥΣ 4'!$AS$60,IF(MAX([1]Βοηθητικό!$E$60:$J$60)=MAX([1]Βοηθητικό!$E$1:$J$1)-3,'[1]ΣΤΟΙΧΕΙΑ ΕΤΟΥΣ 3'!$AS$60,IF(MAX([1]Βοηθητικό!$E$60:$J$60)=MAX([1]Βοηθητικό!$E$1:$J$1)-4,'[1]ΣΤΟΙΧΕΙΑ ΕΤΟΥΣ 2'!$AS$60,IF(MAX([1]Βοηθητικό!$E$60:$J$60)=MAX([1]Βοηθητικό!$E$1:$J$1)-5,'[1]ΣΤΟΙΧΕΙΑ ΕΤΟΥΣ 1'!$AS$60,""))))))</f>
        <v>668617</v>
      </c>
    </row>
    <row r="4644" spans="1:4" x14ac:dyDescent="0.25">
      <c r="A4644" s="1" t="s">
        <v>45</v>
      </c>
      <c r="B4644" s="6">
        <f>IF(MAX([1]Βοηθητικό!$E$60:$J$60)-2=MAX([1]Βοηθητικό!$E$1:$J$1)-2,'[1]ΣΤΟΙΧΕΙΑ ΕΤΟΥΣ 4'!$AT$60,IF(MAX([1]Βοηθητικό!$E$60:$J$60)-2=MAX([1]Βοηθητικό!$E$1:$J$1)-3,'[1]ΣΤΟΙΧΕΙΑ ΕΤΟΥΣ 3'!$AT$60,IF(MAX([1]Βοηθητικό!$E$60:$J$60)-2=MAX([1]Βοηθητικό!$E$1:$J$1)-4,'[1]ΣΤΟΙΧΕΙΑ ΕΤΟΥΣ 2'!$AT$60,IF(MAX([1]Βοηθητικό!$E$60:$J$60)-2=MAX([1]Βοηθητικό!$E$1:$J$1)-5,'[1]ΣΤΟΙΧΕΙΑ ΕΤΟΥΣ 1'!$AT$60,""))))</f>
        <v>42644</v>
      </c>
      <c r="C4644" s="6">
        <f>IF(MAX([1]Βοηθητικό!$E$60:$J$60)-1=MAX([1]Βοηθητικό!$E$1:$J$1)-1,'[1]ΣΤΟΙΧΕΙΑ ΕΤΟΥΣ 5'!$AT$60,IF(MAX([1]Βοηθητικό!$E$60:$J$60)-1=MAX([1]Βοηθητικό!$E$1:$J$1)-2,'[1]ΣΤΟΙΧΕΙΑ ΕΤΟΥΣ 4'!$AT$60,IF(MAX([1]Βοηθητικό!$E$60:$J$60)-1=MAX([1]Βοηθητικό!$E$1:$J$1)-3,'[1]ΣΤΟΙΧΕΙΑ ΕΤΟΥΣ 3'!$AT$60,IF(MAX([1]Βοηθητικό!$E$60:$J$60)-1=MAX([1]Βοηθητικό!$E$1:$J$1)-4,'[1]ΣΤΟΙΧΕΙΑ ΕΤΟΥΣ 2'!$AT$60,IF(MAX([1]Βοηθητικό!$E$60:$J$60)-1=MAX([1]Βοηθητικό!$E$1:$J$1)-5,'[1]ΣΤΟΙΧΕΙΑ ΕΤΟΥΣ 1'!$AT$60,"")))))</f>
        <v>130316</v>
      </c>
      <c r="D4644" s="7">
        <f>IF(MAX([1]Βοηθητικό!$E$60:$J$60)=MAX([1]Βοηθητικό!$E$1:$J$1),'[1]ΣΤΟΙΧΕΙΑ ΕΤΟΥΣ 6'!$AT$60,IF(MAX([1]Βοηθητικό!$E$60:$J$60)=MAX([1]Βοηθητικό!$E$1:$J$1)-1,'[1]ΣΤΟΙΧΕΙΑ ΕΤΟΥΣ 5'!$AT$60,IF(MAX([1]Βοηθητικό!$E$60:$J$60)=MAX([1]Βοηθητικό!$E$1:$J$1)-2,'[1]ΣΤΟΙΧΕΙΑ ΕΤΟΥΣ 4'!$AT$60,IF(MAX([1]Βοηθητικό!$E$60:$J$60)=MAX([1]Βοηθητικό!$E$1:$J$1)-3,'[1]ΣΤΟΙΧΕΙΑ ΕΤΟΥΣ 3'!$AT$60,IF(MAX([1]Βοηθητικό!$E$60:$J$60)=MAX([1]Βοηθητικό!$E$1:$J$1)-4,'[1]ΣΤΟΙΧΕΙΑ ΕΤΟΥΣ 2'!$AT$60,IF(MAX([1]Βοηθητικό!$E$60:$J$60)=MAX([1]Βοηθητικό!$E$1:$J$1)-5,'[1]ΣΤΟΙΧΕΙΑ ΕΤΟΥΣ 1'!$AT$60,""))))))</f>
        <v>178839</v>
      </c>
    </row>
    <row r="4645" spans="1:4" x14ac:dyDescent="0.25">
      <c r="A4645" s="1" t="s">
        <v>46</v>
      </c>
      <c r="B4645" s="6">
        <f>IF(MAX([1]Βοηθητικό!$E$60:$J$60)-2=MAX([1]Βοηθητικό!$E$1:$J$1)-2,'[1]ΣΤΟΙΧΕΙΑ ΕΤΟΥΣ 4'!$AU$60,IF(MAX([1]Βοηθητικό!$E$60:$J$60)-2=MAX([1]Βοηθητικό!$E$1:$J$1)-3,'[1]ΣΤΟΙΧΕΙΑ ΕΤΟΥΣ 3'!$AU$60,IF(MAX([1]Βοηθητικό!$E$60:$J$60)-2=MAX([1]Βοηθητικό!$E$1:$J$1)-4,'[1]ΣΤΟΙΧΕΙΑ ΕΤΟΥΣ 2'!$AU$60,IF(MAX([1]Βοηθητικό!$E$60:$J$60)-2=MAX([1]Βοηθητικό!$E$1:$J$1)-5,'[1]ΣΤΟΙΧΕΙΑ ΕΤΟΥΣ 1'!$AU$60,""))))</f>
        <v>0</v>
      </c>
      <c r="C4645" s="6">
        <f>IF(MAX([1]Βοηθητικό!$E$60:$J$60)-1=MAX([1]Βοηθητικό!$E$1:$J$1)-1,'[1]ΣΤΟΙΧΕΙΑ ΕΤΟΥΣ 5'!$AU$60,IF(MAX([1]Βοηθητικό!$E$60:$J$60)-1=MAX([1]Βοηθητικό!$E$1:$J$1)-2,'[1]ΣΤΟΙΧΕΙΑ ΕΤΟΥΣ 4'!$AU$60,IF(MAX([1]Βοηθητικό!$E$60:$J$60)-1=MAX([1]Βοηθητικό!$E$1:$J$1)-3,'[1]ΣΤΟΙΧΕΙΑ ΕΤΟΥΣ 3'!$AU$60,IF(MAX([1]Βοηθητικό!$E$60:$J$60)-1=MAX([1]Βοηθητικό!$E$1:$J$1)-4,'[1]ΣΤΟΙΧΕΙΑ ΕΤΟΥΣ 2'!$AU$60,IF(MAX([1]Βοηθητικό!$E$60:$J$60)-1=MAX([1]Βοηθητικό!$E$1:$J$1)-5,'[1]ΣΤΟΙΧΕΙΑ ΕΤΟΥΣ 1'!$AU$60,"")))))</f>
        <v>0</v>
      </c>
      <c r="D4645" s="7">
        <f>IF(MAX([1]Βοηθητικό!$E$60:$J$60)=MAX([1]Βοηθητικό!$E$1:$J$1),'[1]ΣΤΟΙΧΕΙΑ ΕΤΟΥΣ 6'!$AU$60,IF(MAX([1]Βοηθητικό!$E$60:$J$60)=MAX([1]Βοηθητικό!$E$1:$J$1)-1,'[1]ΣΤΟΙΧΕΙΑ ΕΤΟΥΣ 5'!$AU$60,IF(MAX([1]Βοηθητικό!$E$60:$J$60)=MAX([1]Βοηθητικό!$E$1:$J$1)-2,'[1]ΣΤΟΙΧΕΙΑ ΕΤΟΥΣ 4'!$AU$60,IF(MAX([1]Βοηθητικό!$E$60:$J$60)=MAX([1]Βοηθητικό!$E$1:$J$1)-3,'[1]ΣΤΟΙΧΕΙΑ ΕΤΟΥΣ 3'!$AU$60,IF(MAX([1]Βοηθητικό!$E$60:$J$60)=MAX([1]Βοηθητικό!$E$1:$J$1)-4,'[1]ΣΤΟΙΧΕΙΑ ΕΤΟΥΣ 2'!$AU$60,IF(MAX([1]Βοηθητικό!$E$60:$J$60)=MAX([1]Βοηθητικό!$E$1:$J$1)-5,'[1]ΣΤΟΙΧΕΙΑ ΕΤΟΥΣ 1'!$AU$60,""))))))</f>
        <v>0</v>
      </c>
    </row>
    <row r="4646" spans="1:4" x14ac:dyDescent="0.25">
      <c r="A4646" s="1" t="s">
        <v>47</v>
      </c>
      <c r="B4646" s="6">
        <f>IF(MAX([1]Βοηθητικό!$E$60:$J$60)-2=MAX([1]Βοηθητικό!$E$1:$J$1)-2,'[1]ΣΤΟΙΧΕΙΑ ΕΤΟΥΣ 4'!$AV$60,IF(MAX([1]Βοηθητικό!$E$60:$J$60)-2=MAX([1]Βοηθητικό!$E$1:$J$1)-3,'[1]ΣΤΟΙΧΕΙΑ ΕΤΟΥΣ 3'!$AV$60,IF(MAX([1]Βοηθητικό!$E$60:$J$60)-2=MAX([1]Βοηθητικό!$E$1:$J$1)-4,'[1]ΣΤΟΙΧΕΙΑ ΕΤΟΥΣ 2'!$AV$60,IF(MAX([1]Βοηθητικό!$E$60:$J$60)-2=MAX([1]Βοηθητικό!$E$1:$J$1)-5,'[1]ΣΤΟΙΧΕΙΑ ΕΤΟΥΣ 1'!$AV$60,""))))</f>
        <v>0</v>
      </c>
      <c r="C4646" s="6">
        <f>IF(MAX([1]Βοηθητικό!$E$60:$J$60)-1=MAX([1]Βοηθητικό!$E$1:$J$1)-1,'[1]ΣΤΟΙΧΕΙΑ ΕΤΟΥΣ 5'!$AV$60,IF(MAX([1]Βοηθητικό!$E$60:$J$60)-1=MAX([1]Βοηθητικό!$E$1:$J$1)-2,'[1]ΣΤΟΙΧΕΙΑ ΕΤΟΥΣ 4'!$AV$60,IF(MAX([1]Βοηθητικό!$E$60:$J$60)-1=MAX([1]Βοηθητικό!$E$1:$J$1)-3,'[1]ΣΤΟΙΧΕΙΑ ΕΤΟΥΣ 3'!$AV$60,IF(MAX([1]Βοηθητικό!$E$60:$J$60)-1=MAX([1]Βοηθητικό!$E$1:$J$1)-4,'[1]ΣΤΟΙΧΕΙΑ ΕΤΟΥΣ 2'!$AV$60,IF(MAX([1]Βοηθητικό!$E$60:$J$60)-1=MAX([1]Βοηθητικό!$E$1:$J$1)-5,'[1]ΣΤΟΙΧΕΙΑ ΕΤΟΥΣ 1'!$AV$60,"")))))</f>
        <v>0</v>
      </c>
      <c r="D4646" s="7">
        <f>IF(MAX([1]Βοηθητικό!$E$60:$J$60)=MAX([1]Βοηθητικό!$E$1:$J$1),'[1]ΣΤΟΙΧΕΙΑ ΕΤΟΥΣ 6'!$AV$60,IF(MAX([1]Βοηθητικό!$E$60:$J$60)=MAX([1]Βοηθητικό!$E$1:$J$1)-1,'[1]ΣΤΟΙΧΕΙΑ ΕΤΟΥΣ 5'!$AV$60,IF(MAX([1]Βοηθητικό!$E$60:$J$60)=MAX([1]Βοηθητικό!$E$1:$J$1)-2,'[1]ΣΤΟΙΧΕΙΑ ΕΤΟΥΣ 4'!$AV$60,IF(MAX([1]Βοηθητικό!$E$60:$J$60)=MAX([1]Βοηθητικό!$E$1:$J$1)-3,'[1]ΣΤΟΙΧΕΙΑ ΕΤΟΥΣ 3'!$AV$60,IF(MAX([1]Βοηθητικό!$E$60:$J$60)=MAX([1]Βοηθητικό!$E$1:$J$1)-4,'[1]ΣΤΟΙΧΕΙΑ ΕΤΟΥΣ 2'!$AV$60,IF(MAX([1]Βοηθητικό!$E$60:$J$60)=MAX([1]Βοηθητικό!$E$1:$J$1)-5,'[1]ΣΤΟΙΧΕΙΑ ΕΤΟΥΣ 1'!$AV$60,""))))))</f>
        <v>0</v>
      </c>
    </row>
    <row r="4647" spans="1:4" x14ac:dyDescent="0.25">
      <c r="A4647" s="1" t="s">
        <v>48</v>
      </c>
      <c r="B4647" s="6">
        <f>IF(MAX([1]Βοηθητικό!$E$60:$J$60)-2=MAX([1]Βοηθητικό!$E$1:$J$1)-2,'[1]ΣΤΟΙΧΕΙΑ ΕΤΟΥΣ 4'!$AW$60,IF(MAX([1]Βοηθητικό!$E$60:$J$60)-2=MAX([1]Βοηθητικό!$E$1:$J$1)-3,'[1]ΣΤΟΙΧΕΙΑ ΕΤΟΥΣ 3'!$AW$60,IF(MAX([1]Βοηθητικό!$E$60:$J$60)-2=MAX([1]Βοηθητικό!$E$1:$J$1)-4,'[1]ΣΤΟΙΧΕΙΑ ΕΤΟΥΣ 2'!$AW$60,IF(MAX([1]Βοηθητικό!$E$60:$J$60)-2=MAX([1]Βοηθητικό!$E$1:$J$1)-5,'[1]ΣΤΟΙΧΕΙΑ ΕΤΟΥΣ 1'!$AW$60,""))))</f>
        <v>0</v>
      </c>
      <c r="C4647" s="6">
        <f>IF(MAX([1]Βοηθητικό!$E$60:$J$60)-1=MAX([1]Βοηθητικό!$E$1:$J$1)-1,'[1]ΣΤΟΙΧΕΙΑ ΕΤΟΥΣ 5'!$AW$60,IF(MAX([1]Βοηθητικό!$E$60:$J$60)-1=MAX([1]Βοηθητικό!$E$1:$J$1)-2,'[1]ΣΤΟΙΧΕΙΑ ΕΤΟΥΣ 4'!$AW$60,IF(MAX([1]Βοηθητικό!$E$60:$J$60)-1=MAX([1]Βοηθητικό!$E$1:$J$1)-3,'[1]ΣΤΟΙΧΕΙΑ ΕΤΟΥΣ 3'!$AW$60,IF(MAX([1]Βοηθητικό!$E$60:$J$60)-1=MAX([1]Βοηθητικό!$E$1:$J$1)-4,'[1]ΣΤΟΙΧΕΙΑ ΕΤΟΥΣ 2'!$AW$60,IF(MAX([1]Βοηθητικό!$E$60:$J$60)-1=MAX([1]Βοηθητικό!$E$1:$J$1)-5,'[1]ΣΤΟΙΧΕΙΑ ΕΤΟΥΣ 1'!$AW$60,"")))))</f>
        <v>0</v>
      </c>
      <c r="D4647" s="7">
        <f>IF(MAX([1]Βοηθητικό!$E$60:$J$60)=MAX([1]Βοηθητικό!$E$1:$J$1),'[1]ΣΤΟΙΧΕΙΑ ΕΤΟΥΣ 6'!$AW$60,IF(MAX([1]Βοηθητικό!$E$60:$J$60)=MAX([1]Βοηθητικό!$E$1:$J$1)-1,'[1]ΣΤΟΙΧΕΙΑ ΕΤΟΥΣ 5'!$AW$60,IF(MAX([1]Βοηθητικό!$E$60:$J$60)=MAX([1]Βοηθητικό!$E$1:$J$1)-2,'[1]ΣΤΟΙΧΕΙΑ ΕΤΟΥΣ 4'!$AW$60,IF(MAX([1]Βοηθητικό!$E$60:$J$60)=MAX([1]Βοηθητικό!$E$1:$J$1)-3,'[1]ΣΤΟΙΧΕΙΑ ΕΤΟΥΣ 3'!$AW$60,IF(MAX([1]Βοηθητικό!$E$60:$J$60)=MAX([1]Βοηθητικό!$E$1:$J$1)-4,'[1]ΣΤΟΙΧΕΙΑ ΕΤΟΥΣ 2'!$AW$60,IF(MAX([1]Βοηθητικό!$E$60:$J$60)=MAX([1]Βοηθητικό!$E$1:$J$1)-5,'[1]ΣΤΟΙΧΕΙΑ ΕΤΟΥΣ 1'!$AW$60,""))))))</f>
        <v>0</v>
      </c>
    </row>
    <row r="4648" spans="1:4" x14ac:dyDescent="0.25">
      <c r="A4648" s="1" t="s">
        <v>49</v>
      </c>
      <c r="B4648" s="6">
        <f>IF(MAX([1]Βοηθητικό!$E$60:$J$60)-2=MAX([1]Βοηθητικό!$E$1:$J$1)-2,'[1]ΣΤΟΙΧΕΙΑ ΕΤΟΥΣ 4'!$AX$60,IF(MAX([1]Βοηθητικό!$E$60:$J$60)-2=MAX([1]Βοηθητικό!$E$1:$J$1)-3,'[1]ΣΤΟΙΧΕΙΑ ΕΤΟΥΣ 3'!$AX$60,IF(MAX([1]Βοηθητικό!$E$60:$J$60)-2=MAX([1]Βοηθητικό!$E$1:$J$1)-4,'[1]ΣΤΟΙΧΕΙΑ ΕΤΟΥΣ 2'!$AX$60,IF(MAX([1]Βοηθητικό!$E$60:$J$60)-2=MAX([1]Βοηθητικό!$E$1:$J$1)-5,'[1]ΣΤΟΙΧΕΙΑ ΕΤΟΥΣ 1'!$AX$60,""))))</f>
        <v>22884</v>
      </c>
      <c r="C4648" s="6">
        <f>IF(MAX([1]Βοηθητικό!$E$60:$J$60)-1=MAX([1]Βοηθητικό!$E$1:$J$1)-1,'[1]ΣΤΟΙΧΕΙΑ ΕΤΟΥΣ 5'!$AX$60,IF(MAX([1]Βοηθητικό!$E$60:$J$60)-1=MAX([1]Βοηθητικό!$E$1:$J$1)-2,'[1]ΣΤΟΙΧΕΙΑ ΕΤΟΥΣ 4'!$AX$60,IF(MAX([1]Βοηθητικό!$E$60:$J$60)-1=MAX([1]Βοηθητικό!$E$1:$J$1)-3,'[1]ΣΤΟΙΧΕΙΑ ΕΤΟΥΣ 3'!$AX$60,IF(MAX([1]Βοηθητικό!$E$60:$J$60)-1=MAX([1]Βοηθητικό!$E$1:$J$1)-4,'[1]ΣΤΟΙΧΕΙΑ ΕΤΟΥΣ 2'!$AX$60,IF(MAX([1]Βοηθητικό!$E$60:$J$60)-1=MAX([1]Βοηθητικό!$E$1:$J$1)-5,'[1]ΣΤΟΙΧΕΙΑ ΕΤΟΥΣ 1'!$AX$60,"")))))</f>
        <v>22594</v>
      </c>
      <c r="D4648" s="7">
        <f>IF(MAX([1]Βοηθητικό!$E$60:$J$60)=MAX([1]Βοηθητικό!$E$1:$J$1),'[1]ΣΤΟΙΧΕΙΑ ΕΤΟΥΣ 6'!$AX$60,IF(MAX([1]Βοηθητικό!$E$60:$J$60)=MAX([1]Βοηθητικό!$E$1:$J$1)-1,'[1]ΣΤΟΙΧΕΙΑ ΕΤΟΥΣ 5'!$AX$60,IF(MAX([1]Βοηθητικό!$E$60:$J$60)=MAX([1]Βοηθητικό!$E$1:$J$1)-2,'[1]ΣΤΟΙΧΕΙΑ ΕΤΟΥΣ 4'!$AX$60,IF(MAX([1]Βοηθητικό!$E$60:$J$60)=MAX([1]Βοηθητικό!$E$1:$J$1)-3,'[1]ΣΤΟΙΧΕΙΑ ΕΤΟΥΣ 3'!$AX$60,IF(MAX([1]Βοηθητικό!$E$60:$J$60)=MAX([1]Βοηθητικό!$E$1:$J$1)-4,'[1]ΣΤΟΙΧΕΙΑ ΕΤΟΥΣ 2'!$AX$60,IF(MAX([1]Βοηθητικό!$E$60:$J$60)=MAX([1]Βοηθητικό!$E$1:$J$1)-5,'[1]ΣΤΟΙΧΕΙΑ ΕΤΟΥΣ 1'!$AX$60,""))))))</f>
        <v>28300</v>
      </c>
    </row>
    <row r="4649" spans="1:4" x14ac:dyDescent="0.25">
      <c r="A4649" s="1" t="s">
        <v>50</v>
      </c>
      <c r="B4649" s="6">
        <f>IF(MAX([1]Βοηθητικό!$E$60:$J$60)-2=MAX([1]Βοηθητικό!$E$1:$J$1)-2,'[1]ΣΤΟΙΧΕΙΑ ΕΤΟΥΣ 4'!$AY$60,IF(MAX([1]Βοηθητικό!$E$60:$J$60)-2=MAX([1]Βοηθητικό!$E$1:$J$1)-3,'[1]ΣΤΟΙΧΕΙΑ ΕΤΟΥΣ 3'!$AY$60,IF(MAX([1]Βοηθητικό!$E$60:$J$60)-2=MAX([1]Βοηθητικό!$E$1:$J$1)-4,'[1]ΣΤΟΙΧΕΙΑ ΕΤΟΥΣ 2'!$AY$60,IF(MAX([1]Βοηθητικό!$E$60:$J$60)-2=MAX([1]Βοηθητικό!$E$1:$J$1)-5,'[1]ΣΤΟΙΧΕΙΑ ΕΤΟΥΣ 1'!$AY$60,""))))</f>
        <v>22884</v>
      </c>
      <c r="C4649" s="6">
        <f>IF(MAX([1]Βοηθητικό!$E$60:$J$60)-1=MAX([1]Βοηθητικό!$E$1:$J$1)-1,'[1]ΣΤΟΙΧΕΙΑ ΕΤΟΥΣ 5'!$AY$60,IF(MAX([1]Βοηθητικό!$E$60:$J$60)-1=MAX([1]Βοηθητικό!$E$1:$J$1)-2,'[1]ΣΤΟΙΧΕΙΑ ΕΤΟΥΣ 4'!$AY$60,IF(MAX([1]Βοηθητικό!$E$60:$J$60)-1=MAX([1]Βοηθητικό!$E$1:$J$1)-3,'[1]ΣΤΟΙΧΕΙΑ ΕΤΟΥΣ 3'!$AY$60,IF(MAX([1]Βοηθητικό!$E$60:$J$60)-1=MAX([1]Βοηθητικό!$E$1:$J$1)-4,'[1]ΣΤΟΙΧΕΙΑ ΕΤΟΥΣ 2'!$AY$60,IF(MAX([1]Βοηθητικό!$E$60:$J$60)-1=MAX([1]Βοηθητικό!$E$1:$J$1)-5,'[1]ΣΤΟΙΧΕΙΑ ΕΤΟΥΣ 1'!$AY$60,"")))))</f>
        <v>22594</v>
      </c>
      <c r="D4649" s="7">
        <f>IF(MAX([1]Βοηθητικό!$E$60:$J$60)=MAX([1]Βοηθητικό!$E$1:$J$1),'[1]ΣΤΟΙΧΕΙΑ ΕΤΟΥΣ 6'!$AY$60,IF(MAX([1]Βοηθητικό!$E$60:$J$60)=MAX([1]Βοηθητικό!$E$1:$J$1)-1,'[1]ΣΤΟΙΧΕΙΑ ΕΤΟΥΣ 5'!$AY$60,IF(MAX([1]Βοηθητικό!$E$60:$J$60)=MAX([1]Βοηθητικό!$E$1:$J$1)-2,'[1]ΣΤΟΙΧΕΙΑ ΕΤΟΥΣ 4'!$AY$60,IF(MAX([1]Βοηθητικό!$E$60:$J$60)=MAX([1]Βοηθητικό!$E$1:$J$1)-3,'[1]ΣΤΟΙΧΕΙΑ ΕΤΟΥΣ 3'!$AY$60,IF(MAX([1]Βοηθητικό!$E$60:$J$60)=MAX([1]Βοηθητικό!$E$1:$J$1)-4,'[1]ΣΤΟΙΧΕΙΑ ΕΤΟΥΣ 2'!$AY$60,IF(MAX([1]Βοηθητικό!$E$60:$J$60)=MAX([1]Βοηθητικό!$E$1:$J$1)-5,'[1]ΣΤΟΙΧΕΙΑ ΕΤΟΥΣ 1'!$AY$60,""))))))</f>
        <v>28300</v>
      </c>
    </row>
    <row r="4650" spans="1:4" x14ac:dyDescent="0.25">
      <c r="A4650" s="1" t="s">
        <v>51</v>
      </c>
      <c r="B4650" s="6">
        <f>IF(MAX([1]Βοηθητικό!$E$60:$J$60)-2=MAX([1]Βοηθητικό!$E$1:$J$1)-2,'[1]ΣΤΟΙΧΕΙΑ ΕΤΟΥΣ 4'!$AZ$60,IF(MAX([1]Βοηθητικό!$E$60:$J$60)-2=MAX([1]Βοηθητικό!$E$1:$J$1)-3,'[1]ΣΤΟΙΧΕΙΑ ΕΤΟΥΣ 3'!$AZ$60,IF(MAX([1]Βοηθητικό!$E$60:$J$60)-2=MAX([1]Βοηθητικό!$E$1:$J$1)-4,'[1]ΣΤΟΙΧΕΙΑ ΕΤΟΥΣ 2'!$AZ$60,IF(MAX([1]Βοηθητικό!$E$60:$J$60)-2=MAX([1]Βοηθητικό!$E$1:$J$1)-5,'[1]ΣΤΟΙΧΕΙΑ ΕΤΟΥΣ 1'!$AZ$60,""))))</f>
        <v>42644</v>
      </c>
      <c r="C4650" s="6">
        <f>IF(MAX([1]Βοηθητικό!$E$60:$J$60)-1=MAX([1]Βοηθητικό!$E$1:$J$1)-1,'[1]ΣΤΟΙΧΕΙΑ ΕΤΟΥΣ 5'!$AZ$60,IF(MAX([1]Βοηθητικό!$E$60:$J$60)-1=MAX([1]Βοηθητικό!$E$1:$J$1)-2,'[1]ΣΤΟΙΧΕΙΑ ΕΤΟΥΣ 4'!$AZ$60,IF(MAX([1]Βοηθητικό!$E$60:$J$60)-1=MAX([1]Βοηθητικό!$E$1:$J$1)-3,'[1]ΣΤΟΙΧΕΙΑ ΕΤΟΥΣ 3'!$AZ$60,IF(MAX([1]Βοηθητικό!$E$60:$J$60)-1=MAX([1]Βοηθητικό!$E$1:$J$1)-4,'[1]ΣΤΟΙΧΕΙΑ ΕΤΟΥΣ 2'!$AZ$60,IF(MAX([1]Βοηθητικό!$E$60:$J$60)-1=MAX([1]Βοηθητικό!$E$1:$J$1)-5,'[1]ΣΤΟΙΧΕΙΑ ΕΤΟΥΣ 1'!$AZ$60,"")))))</f>
        <v>130316</v>
      </c>
      <c r="D4650" s="7">
        <f>IF(MAX([1]Βοηθητικό!$E$60:$J$60)=MAX([1]Βοηθητικό!$E$1:$J$1),'[1]ΣΤΟΙΧΕΙΑ ΕΤΟΥΣ 6'!$AZ$60,IF(MAX([1]Βοηθητικό!$E$60:$J$60)=MAX([1]Βοηθητικό!$E$1:$J$1)-1,'[1]ΣΤΟΙΧΕΙΑ ΕΤΟΥΣ 5'!$AZ$60,IF(MAX([1]Βοηθητικό!$E$60:$J$60)=MAX([1]Βοηθητικό!$E$1:$J$1)-2,'[1]ΣΤΟΙΧΕΙΑ ΕΤΟΥΣ 4'!$AZ$60,IF(MAX([1]Βοηθητικό!$E$60:$J$60)=MAX([1]Βοηθητικό!$E$1:$J$1)-3,'[1]ΣΤΟΙΧΕΙΑ ΕΤΟΥΣ 3'!$AZ$60,IF(MAX([1]Βοηθητικό!$E$60:$J$60)=MAX([1]Βοηθητικό!$E$1:$J$1)-4,'[1]ΣΤΟΙΧΕΙΑ ΕΤΟΥΣ 2'!$AZ$60,IF(MAX([1]Βοηθητικό!$E$60:$J$60)=MAX([1]Βοηθητικό!$E$1:$J$1)-5,'[1]ΣΤΟΙΧΕΙΑ ΕΤΟΥΣ 1'!$AZ$60,""))))))</f>
        <v>178839</v>
      </c>
    </row>
    <row r="4651" spans="1:4" x14ac:dyDescent="0.25">
      <c r="A4651" s="1" t="s">
        <v>191</v>
      </c>
      <c r="B4651" s="6">
        <f>IF(MAX([1]Βοηθητικό!E60:J60)-2=MAX([1]Βοηθητικό!$E$1:$J$1)-2,'[1]ΣΤΟΙΧΕΙΑ ΕΤΟΥΣ 4'!BQ60,IF(MAX([1]Βοηθητικό!E60:J60)-2=MAX([1]Βοηθητικό!$E$1:$J$1)-3,'[1]ΣΤΟΙΧΕΙΑ ΕΤΟΥΣ 3'!BQ60,IF(MAX([1]Βοηθητικό!E60:J60)-2=MAX([1]Βοηθητικό!$E$1:$J$1)-4,'[1]ΣΤΟΙΧΕΙΑ ΕΤΟΥΣ 2'!BQ60,IF(MAX([1]Βοηθητικό!E60:J60)-2=MAX([1]Βοηθητικό!$E$1:$J$1)-5,'[1]ΣΤΟΙΧΕΙΑ ΕΤΟΥΣ 1'!BQ60,""))))</f>
        <v>125451</v>
      </c>
      <c r="C4651" s="6">
        <f>IF(MAX([1]Βοηθητικό!E60:J60)-1=MAX([1]Βοηθητικό!$E$1:$J$1)-1,'[1]ΣΤΟΙΧΕΙΑ ΕΤΟΥΣ 5'!BQ60,IF(MAX([1]Βοηθητικό!E60:J60)-1=MAX([1]Βοηθητικό!$E$1:$J$1)-2,'[1]ΣΤΟΙΧΕΙΑ ΕΤΟΥΣ 4'!BQ60,IF(MAX([1]Βοηθητικό!E60:J60)-1=MAX([1]Βοηθητικό!$E$1:$J$1)-3,'[1]ΣΤΟΙΧΕΙΑ ΕΤΟΥΣ 3'!BQ60,IF(MAX([1]Βοηθητικό!E60:J60)-1=MAX([1]Βοηθητικό!$E$1:$J$1)-4,'[1]ΣΤΟΙΧΕΙΑ ΕΤΟΥΣ 2'!BQ60,IF(MAX([1]Βοηθητικό!E60:J60)-1=MAX([1]Βοηθητικό!$E$1:$J$1)-5,'[1]ΣΤΟΙΧΕΙΑ ΕΤΟΥΣ 1'!BQ60,"")))))</f>
        <v>206699</v>
      </c>
      <c r="D4651" s="7">
        <f>IF(MAX([1]Βοηθητικό!E60:J60)=MAX([1]Βοηθητικό!$E$1:$J$1),'[1]ΣΤΟΙΧΕΙΑ ΕΤΟΥΣ 6'!BQ60,IF(MAX([1]Βοηθητικό!E60:J60)=MAX([1]Βοηθητικό!$E$1:$J$1)-1,'[1]ΣΤΟΙΧΕΙΑ ΕΤΟΥΣ 5'!BQ60,IF(MAX([1]Βοηθητικό!E60:J60)=MAX([1]Βοηθητικό!$E$1:$J$1)-2,'[1]ΣΤΟΙΧΕΙΑ ΕΤΟΥΣ 4'!BQ60,IF(MAX([1]Βοηθητικό!E60:J60)=MAX([1]Βοηθητικό!$E$1:$J$1)-3,'[1]ΣΤΟΙΧΕΙΑ ΕΤΟΥΣ 3'!BQ60,IF(MAX([1]Βοηθητικό!E60:J60)=MAX([1]Βοηθητικό!$E$1:$J$1)-4,'[1]ΣΤΟΙΧΕΙΑ ΕΤΟΥΣ 2'!BQ60,IF(MAX([1]Βοηθητικό!E60:J60)=MAX([1]Βοηθητικό!$E$1:$J$1)-5,'[1]ΣΤΟΙΧΕΙΑ ΕΤΟΥΣ 1'!BQ60,""))))))</f>
        <v>253117</v>
      </c>
    </row>
    <row r="4652" spans="1:4" x14ac:dyDescent="0.25">
      <c r="A4652" s="1" t="s">
        <v>55</v>
      </c>
      <c r="B4652" s="6">
        <f>IF(MAX([1]Βοηθητικό!$E$60:$J$60)-2=MAX([1]Βοηθητικό!$E$1:$J$1)-2,'[1]ΣΤΟΙΧΕΙΑ ΕΤΟΥΣ 4'!$BD$60,IF(MAX([1]Βοηθητικό!$E$60:$J$60)-2=MAX([1]Βοηθητικό!$E$1:$J$1)-3,'[1]ΣΤΟΙΧΕΙΑ ΕΤΟΥΣ 3'!$BD$60,IF(MAX([1]Βοηθητικό!$E$60:$J$60)-2=MAX([1]Βοηθητικό!$E$1:$J$1)-4,'[1]ΣΤΟΙΧΕΙΑ ΕΤΟΥΣ 2'!$BD$60,IF(MAX([1]Βοηθητικό!$E$60:$J$60)-2=MAX([1]Βοηθητικό!$E$1:$J$1)-5,'[1]ΣΤΟΙΧΕΙΑ ΕΤΟΥΣ 1'!$BD$60,""))))</f>
        <v>0</v>
      </c>
      <c r="C4652" s="6">
        <f>IF(MAX([1]Βοηθητικό!$E$60:$J$60)-1=MAX([1]Βοηθητικό!$E$1:$J$1)-1,'[1]ΣΤΟΙΧΕΙΑ ΕΤΟΥΣ 5'!$BD$60,IF(MAX([1]Βοηθητικό!$E$60:$J$60)-1=MAX([1]Βοηθητικό!$E$1:$J$1)-2,'[1]ΣΤΟΙΧΕΙΑ ΕΤΟΥΣ 4'!$BD$60,IF(MAX([1]Βοηθητικό!$E$60:$J$60)-1=MAX([1]Βοηθητικό!$E$1:$J$1)-3,'[1]ΣΤΟΙΧΕΙΑ ΕΤΟΥΣ 3'!$BD$60,IF(MAX([1]Βοηθητικό!$E$60:$J$60)-1=MAX([1]Βοηθητικό!$E$1:$J$1)-4,'[1]ΣΤΟΙΧΕΙΑ ΕΤΟΥΣ 2'!$BD$60,IF(MAX([1]Βοηθητικό!$E$60:$J$60)-1=MAX([1]Βοηθητικό!$E$1:$J$1)-5,'[1]ΣΤΟΙΧΕΙΑ ΕΤΟΥΣ 1'!$BD$60,"")))))</f>
        <v>0</v>
      </c>
      <c r="D4652" s="7">
        <f>IF(MAX([1]Βοηθητικό!$E$60:$J$60)=MAX([1]Βοηθητικό!$E$1:$J$1),'[1]ΣΤΟΙΧΕΙΑ ΕΤΟΥΣ 6'!$BD$60,IF(MAX([1]Βοηθητικό!$E$60:$J$60)=MAX([1]Βοηθητικό!$E$1:$J$1)-1,'[1]ΣΤΟΙΧΕΙΑ ΕΤΟΥΣ 5'!$BD$60,IF(MAX([1]Βοηθητικό!$E$60:$J$60)=MAX([1]Βοηθητικό!$E$1:$J$1)-2,'[1]ΣΤΟΙΧΕΙΑ ΕΤΟΥΣ 4'!$BD$60,IF(MAX([1]Βοηθητικό!$E$60:$J$60)=MAX([1]Βοηθητικό!$E$1:$J$1)-3,'[1]ΣΤΟΙΧΕΙΑ ΕΤΟΥΣ 3'!$BD$60,IF(MAX([1]Βοηθητικό!$E$60:$J$60)=MAX([1]Βοηθητικό!$E$1:$J$1)-4,'[1]ΣΤΟΙΧΕΙΑ ΕΤΟΥΣ 2'!$BD$60,IF(MAX([1]Βοηθητικό!$E$60:$J$60)=MAX([1]Βοηθητικό!$E$1:$J$1)-5,'[1]ΣΤΟΙΧΕΙΑ ΕΤΟΥΣ 1'!$BD$60,""))))))</f>
        <v>0</v>
      </c>
    </row>
    <row r="4653" spans="1:4" x14ac:dyDescent="0.25">
      <c r="A4653" s="1" t="s">
        <v>64</v>
      </c>
      <c r="B4653" s="6">
        <f>IF(MAX([1]Βοηθητικό!$E$60:$J$60)-2=MAX([1]Βοηθητικό!$E$1:$J$1)-2,'[1]ΣΤΟΙΧΕΙΑ ΕΤΟΥΣ 4'!$BM$60,IF(MAX([1]Βοηθητικό!$E$60:$J$60)-2=MAX([1]Βοηθητικό!$E$1:$J$1)-3,'[1]ΣΤΟΙΧΕΙΑ ΕΤΟΥΣ 3'!$BM$60,IF(MAX([1]Βοηθητικό!$E$60:$J$60)-2=MAX([1]Βοηθητικό!$E$1:$J$1)-4,'[1]ΣΤΟΙΧΕΙΑ ΕΤΟΥΣ 2'!$BM$60,IF(MAX([1]Βοηθητικό!$E$60:$J$60)-2=MAX([1]Βοηθητικό!$E$1:$J$1)-5,'[1]ΣΤΟΙΧΕΙΑ ΕΤΟΥΣ 1'!$BM$60,""))))</f>
        <v>0</v>
      </c>
      <c r="C4653" s="6">
        <f>IF(MAX([1]Βοηθητικό!$E$60:$J$60)-1=MAX([1]Βοηθητικό!$E$1:$J$1)-1,'[1]ΣΤΟΙΧΕΙΑ ΕΤΟΥΣ 5'!$BM$60,IF(MAX([1]Βοηθητικό!$E$60:$J$60)-1=MAX([1]Βοηθητικό!$E$1:$J$1)-2,'[1]ΣΤΟΙΧΕΙΑ ΕΤΟΥΣ 4'!$BM$60,IF(MAX([1]Βοηθητικό!$E$60:$J$60)-1=MAX([1]Βοηθητικό!$E$1:$J$1)-3,'[1]ΣΤΟΙΧΕΙΑ ΕΤΟΥΣ 3'!$BM$60,IF(MAX([1]Βοηθητικό!$E$60:$J$60)-1=MAX([1]Βοηθητικό!$E$1:$J$1)-4,'[1]ΣΤΟΙΧΕΙΑ ΕΤΟΥΣ 2'!$BM$60,IF(MAX([1]Βοηθητικό!$E$60:$J$60)-1=MAX([1]Βοηθητικό!$E$1:$J$1)-5,'[1]ΣΤΟΙΧΕΙΑ ΕΤΟΥΣ 1'!$BM$60,"")))))</f>
        <v>0</v>
      </c>
      <c r="D4653" s="7">
        <f>IF(MAX([1]Βοηθητικό!$E$60:$J$60)=MAX([1]Βοηθητικό!$E$1:$J$1),'[1]ΣΤΟΙΧΕΙΑ ΕΤΟΥΣ 6'!$BM$60,IF(MAX([1]Βοηθητικό!$E$60:$J$60)=MAX([1]Βοηθητικό!$E$1:$J$1)-1,'[1]ΣΤΟΙΧΕΙΑ ΕΤΟΥΣ 5'!$BM$60,IF(MAX([1]Βοηθητικό!$E$60:$J$60)=MAX([1]Βοηθητικό!$E$1:$J$1)-2,'[1]ΣΤΟΙΧΕΙΑ ΕΤΟΥΣ 4'!$BM$60,IF(MAX([1]Βοηθητικό!$E$60:$J$60)=MAX([1]Βοηθητικό!$E$1:$J$1)-3,'[1]ΣΤΟΙΧΕΙΑ ΕΤΟΥΣ 3'!$BM$60,IF(MAX([1]Βοηθητικό!$E$60:$J$60)=MAX([1]Βοηθητικό!$E$1:$J$1)-4,'[1]ΣΤΟΙΧΕΙΑ ΕΤΟΥΣ 2'!$BM$60,IF(MAX([1]Βοηθητικό!$E$60:$J$60)=MAX([1]Βοηθητικό!$E$1:$J$1)-5,'[1]ΣΤΟΙΧΕΙΑ ΕΤΟΥΣ 1'!$BM$60,""))))))</f>
        <v>-35319</v>
      </c>
    </row>
    <row r="4654" spans="1:4" x14ac:dyDescent="0.25">
      <c r="A4654" s="1"/>
      <c r="B4654" s="9"/>
      <c r="C4654" s="9"/>
      <c r="D4654" s="9"/>
    </row>
    <row r="4655" spans="1:4" x14ac:dyDescent="0.25">
      <c r="A4655" s="1" t="s">
        <v>176</v>
      </c>
      <c r="B4655" s="1"/>
      <c r="C4655" s="1"/>
      <c r="D4655" s="2" t="s">
        <v>192</v>
      </c>
    </row>
    <row r="4656" spans="1:4" x14ac:dyDescent="0.25">
      <c r="A4656" s="3" t="str">
        <f>"ΚΩΔΙΚΟΣ ICAP" &amp; ": " &amp; '[1]ΣΤΟΙΧΕΙΑ ΕΤΟΥΣ 3'!A$60</f>
        <v>ΚΩΔΙΚΟΣ ICAP: 232630</v>
      </c>
      <c r="B4656" s="1"/>
      <c r="C4656" s="1"/>
      <c r="D4656" s="1"/>
    </row>
    <row r="4657" spans="1:4" x14ac:dyDescent="0.25">
      <c r="A4657" s="3" t="str">
        <f>'[1]ΣΤΟΙΧΕΙΑ ΕΤΟΥΣ 3'!B$60</f>
        <v>ΧΡΥΣΟΒΙΤΣΙΩΤΗΣ, Π., Α.Β.Ε.Ε.</v>
      </c>
      <c r="B4657" s="1"/>
      <c r="C4657" s="1"/>
      <c r="D4657" s="1"/>
    </row>
    <row r="4658" spans="1:4" x14ac:dyDescent="0.25">
      <c r="A4658" s="3" t="s">
        <v>193</v>
      </c>
      <c r="B4658" s="4" t="str">
        <f>RIGHT(B4637,4)</f>
        <v>2018</v>
      </c>
      <c r="C4658" s="4" t="str">
        <f>RIGHT(C4637,4)</f>
        <v>2019</v>
      </c>
      <c r="D4658" s="4" t="str">
        <f>RIGHT(D4637,4)</f>
        <v>2020</v>
      </c>
    </row>
    <row r="4659" spans="1:4" x14ac:dyDescent="0.25">
      <c r="A4659" s="1" t="s">
        <v>194</v>
      </c>
      <c r="B4659" s="10">
        <f>IF(B4623&lt;=0,"-",IF(OR(B4650/B4623*100&lt;-500,B4650/B4623*100&gt;500),"-",B4650/B4623*100))</f>
        <v>4.4898724128273644</v>
      </c>
      <c r="C4659" s="10">
        <f>IF(C4623&lt;=0,"-",IF(OR(C4650/C4623*100&lt;-500,C4650/C4623*100&gt;500),"-",C4650/C4623*100))</f>
        <v>12.065201490975818</v>
      </c>
      <c r="D4659" s="10">
        <f>IF(D4623&lt;=0,"-",IF(OR(D4650/D4623*100&lt;-500,D4650/D4623*100&gt;500),"-",D4650/D4623*100))</f>
        <v>14.615590813472831</v>
      </c>
    </row>
    <row r="4660" spans="1:4" x14ac:dyDescent="0.25">
      <c r="A4660" s="1" t="s">
        <v>195</v>
      </c>
      <c r="B4660" s="10">
        <f>IF(B4635=0,"-",IF(OR(B4650/B4635*100&lt;-500,B4650/B4635*100&gt;500),"-",B4650/B4635*100))</f>
        <v>1.5852322552609051</v>
      </c>
      <c r="C4660" s="10">
        <f>IF(C4635=0,"-",IF(OR(C4650/C4635*100&lt;-500,C4650/C4635*100&gt;500),"-",C4650/C4635*100))</f>
        <v>5.0013374920316558</v>
      </c>
      <c r="D4660" s="10">
        <f>IF(D4635=0,"-",IF(OR(D4650/D4635*100&lt;-500,D4650/D4635*100&gt;500),"-",D4650/D4635*100))</f>
        <v>6.7339056909050719</v>
      </c>
    </row>
    <row r="4661" spans="1:4" x14ac:dyDescent="0.25">
      <c r="A4661" s="1" t="s">
        <v>196</v>
      </c>
      <c r="B4661" s="10">
        <f>IF(B4638=0,"-",IF(OR(B4640/B4638*100&lt;-500,B4640/B4638*100&gt;99),"-",B4640/B4638*100))</f>
        <v>19.122189665727358</v>
      </c>
      <c r="C4661" s="10">
        <f>IF(C4638=0,"-",IF(OR(C4640/C4638*100&lt;-500,C4640/C4638*100&gt;99),"-",C4640/C4638*100))</f>
        <v>17.979987217150128</v>
      </c>
      <c r="D4661" s="10">
        <f>IF(D4638=0,"-",IF(OR(D4640/D4638*100&lt;-500,D4640/D4638*100&gt;99),"-",D4640/D4638*100))</f>
        <v>24.676350596809471</v>
      </c>
    </row>
    <row r="4662" spans="1:4" x14ac:dyDescent="0.25">
      <c r="A4662" s="1" t="s">
        <v>197</v>
      </c>
      <c r="B4662" s="10">
        <f>IF(B4638=0,"-",IF(OR(B4644/B4638*100&lt;-500,B4644/B4638*100&gt;500),"-",B4644/B4638*100))</f>
        <v>2.2142570446906693</v>
      </c>
      <c r="C4662" s="10">
        <f>IF(C4638=0,"-",IF(OR(C4644/C4638*100&lt;-500,C4644/C4638*100&gt;500),"-",C4644/C4638*100))</f>
        <v>4.7758310318339872</v>
      </c>
      <c r="D4662" s="10">
        <f>IF(D4638=0,"-",IF(OR(D4644/D4638*100&lt;-500,D4644/D4638*100&gt;500),"-",D4644/D4638*100))</f>
        <v>5.0727315893333618</v>
      </c>
    </row>
    <row r="4663" spans="1:4" x14ac:dyDescent="0.25">
      <c r="A4663" s="1" t="s">
        <v>198</v>
      </c>
      <c r="B4663" s="10">
        <f>IF(B4638=0,"-",IF(OR(B4650/B4638*100&lt;-500,B4650/B4638*100&gt;500),"-",B4650/B4638*100))</f>
        <v>2.2142570446906693</v>
      </c>
      <c r="C4663" s="10">
        <f>IF(C4638=0,"-",IF(OR(C4650/C4638*100&lt;-500,C4650/C4638*100&gt;500),"-",C4650/C4638*100))</f>
        <v>4.7758310318339872</v>
      </c>
      <c r="D4663" s="10">
        <f>IF(D4638=0,"-",IF(OR(D4650/D4638*100&lt;-500,D4650/D4638*100&gt;500),"-",D4650/D4638*100))</f>
        <v>5.0727315893333618</v>
      </c>
    </row>
    <row r="4664" spans="1:4" x14ac:dyDescent="0.25">
      <c r="A4664" s="1" t="s">
        <v>199</v>
      </c>
      <c r="B4664" s="10">
        <f>IF(B4638=0,"-",IF(OR(B4651/B4638*100&lt;-500,B4651/B4638*100&gt;500),"-",B4651/B4638*100))</f>
        <v>6.5139471089365237</v>
      </c>
      <c r="C4664" s="10">
        <f t="shared" ref="C4664:D4664" si="54">IF(C4638=0,"-",IF(OR(C4651/C4638*100&lt;-500,C4651/C4638*100&gt;500),"-",C4651/C4638*100))</f>
        <v>7.575121231844542</v>
      </c>
      <c r="D4664" s="10">
        <f t="shared" si="54"/>
        <v>7.1796118391250943</v>
      </c>
    </row>
    <row r="4665" spans="1:4" x14ac:dyDescent="0.25">
      <c r="A4665" s="1" t="s">
        <v>200</v>
      </c>
      <c r="B4665" s="10">
        <f>IF(B4623&lt;=0,"-",IF(OR((B4627+B4630)/B4623&lt;=0,(B4627+B4630)/B4623&gt;100),"-",(B4627+B4630)/B4623))</f>
        <v>1.8323120463432661</v>
      </c>
      <c r="C4665" s="10">
        <f>IF(C4623&lt;=0,"-",IF(OR((C4627+C4630)/C4623&lt;=0,(C4627+C4630)/C4623&gt;100),"-",(C4627+C4630)/C4623))</f>
        <v>1.4123940605389511</v>
      </c>
      <c r="D4665" s="10">
        <f>IF(D4623&lt;=0,"-",IF(OR((D4627+D4630)/D4623&lt;=0,(D4627+D4630)/D4623&gt;100),"-",(D4627+D4630)/D4623))</f>
        <v>1.1704478031542525</v>
      </c>
    </row>
    <row r="4666" spans="1:4" x14ac:dyDescent="0.25">
      <c r="A4666" s="1" t="s">
        <v>201</v>
      </c>
      <c r="B4666" s="10">
        <f>IF(B4642=0,"-",IF((B4642+B4650)&lt;=0,"-",IF(OR((B4642+B4650)/B4642&lt;=0,(B4642+B4650)/B4642&gt;1000),"-",(B4642+B4650)/B4642)))</f>
        <v>1.711646613153547</v>
      </c>
      <c r="C4666" s="10">
        <f>IF(C4642=0,"-",IF((C4642+C4650)&lt;=0,"-",IF(OR((C4642+C4650)/C4642&lt;=0,(C4642+C4650)/C4642&gt;1000),"-",(C4642+C4650)/C4642)))</f>
        <v>3.4227708782628095</v>
      </c>
      <c r="D4666" s="10">
        <f>IF(D4642=0,"-",IF((D4642+D4650)&lt;=0,"-",IF(OR((D4642+D4650)/D4642&lt;=0,(D4642+D4650)/D4642&gt;1000),"-",(D4642+D4650)/D4642)))</f>
        <v>4.8896646222106224</v>
      </c>
    </row>
    <row r="4667" spans="1:4" x14ac:dyDescent="0.25">
      <c r="A4667" s="1" t="s">
        <v>202</v>
      </c>
      <c r="B4667" s="10">
        <f>IF(B4623&lt;=0,"-",IF(B4631=0,"-",IF(OR(B4631/B4623*100&lt;0,B4631/B4623*100&gt;1000),"-",B4631/B4623*100)))</f>
        <v>74.179232708137235</v>
      </c>
      <c r="C4667" s="10">
        <f>IF(C4623&lt;=0,"-",IF(C4631=0,"-",IF(OR(C4631/C4623*100&lt;0,C4631/C4623*100&gt;1000),"-",C4631/C4623*100)))</f>
        <v>44.912776433249576</v>
      </c>
      <c r="D4667" s="10">
        <f>IF(D4623&lt;=0,"-",IF(D4631=0,"-",IF(OR(D4631/D4623*100&lt;0,D4631/D4623*100&gt;1000),"-",D4631/D4623*100)))</f>
        <v>32.613364628503341</v>
      </c>
    </row>
    <row r="4668" spans="1:4" x14ac:dyDescent="0.25">
      <c r="A4668" s="1" t="s">
        <v>81</v>
      </c>
      <c r="B4668" s="10">
        <f>IF(B4630=0,"-",IF(OR((B4611+B4615+B4619)/B4630&lt;0,(B4611+B4615+B4619)/B4630&gt;50),"-",(B4611+B4615+B4619)/B4630))</f>
        <v>1.0744228006712704</v>
      </c>
      <c r="C4668" s="10">
        <f>IF(C4630=0,"-",IF(OR((C4611+C4615+C4619)/C4630&lt;0,(C4611+C4615+C4619)/C4630&gt;50),"-",(C4611+C4615+C4619)/C4630))</f>
        <v>1.1593141887075222</v>
      </c>
      <c r="D4668" s="10">
        <f>IF(D4630=0,"-",IF(OR((D4611+D4615+D4619)/D4630&lt;0,(D4611+D4615+D4619)/D4630&gt;50),"-",(D4611+D4615+D4619)/D4630))</f>
        <v>1.2262478687337945</v>
      </c>
    </row>
    <row r="4669" spans="1:4" x14ac:dyDescent="0.25">
      <c r="A4669" s="1" t="s">
        <v>203</v>
      </c>
      <c r="B4669" s="10">
        <f>IF(B4630=0,"-",IF(OR((B4615+B4619)/B4630&lt;0,(B4615+B4619)/B4630&gt;30),"-",(B4615+B4619)/B4630))</f>
        <v>0.70202255126179958</v>
      </c>
      <c r="C4669" s="10">
        <f>IF(C4630=0,"-",IF(OR((C4615+C4619)/C4630&lt;0,(C4615+C4619)/C4630&gt;30),"-",(C4615+C4619)/C4630))</f>
        <v>0.78432289231728225</v>
      </c>
      <c r="D4669" s="10">
        <f>IF(D4630=0,"-",IF(OR((D4615+D4619)/D4630&lt;0,(D4615+D4619)/D4630&gt;30),"-",(D4615+D4619)/D4630))</f>
        <v>0.75674653554372384</v>
      </c>
    </row>
    <row r="4670" spans="1:4" x14ac:dyDescent="0.25">
      <c r="A4670" s="1" t="s">
        <v>204</v>
      </c>
      <c r="B4670" s="10">
        <f>IF(B4630=0,"-",IF(OR((B4617+B4619)/B4630&lt;0,(B4617+B4619)/B4630&gt;15),"-",(B4617+B4619)/B4630))</f>
        <v>0.11198790258483705</v>
      </c>
      <c r="C4670" s="10">
        <f>IF(C4630=0,"-",IF(OR((C4617+C4619)/C4630&lt;0,(C4617+C4619)/C4630&gt;15),"-",(C4617+C4619)/C4630))</f>
        <v>7.7538055497531497E-2</v>
      </c>
      <c r="D4670" s="10">
        <f>IF(D4630=0,"-",IF(OR((D4617+D4619)/D4630&lt;0,(D4617+D4619)/D4630&gt;15),"-",(D4617+D4619)/D4630))</f>
        <v>0.21103706070468214</v>
      </c>
    </row>
    <row r="4671" spans="1:4" x14ac:dyDescent="0.25">
      <c r="A4671" s="1" t="s">
        <v>205</v>
      </c>
      <c r="B4671" s="8">
        <f>IF((B4611+B4615+B4619)-B4630=0,"-",(B4611+B4615+B4619)-B4630)</f>
        <v>126878</v>
      </c>
      <c r="C4671" s="8">
        <f>IF((C4611+C4615+C4619)-C4630=0,"-",(C4611+C4615+C4619)-C4630)</f>
        <v>240245</v>
      </c>
      <c r="D4671" s="8">
        <f>IF((D4611+D4615+D4619)-D4630=0,"-",(D4611+D4615+D4619)-D4630)</f>
        <v>320062</v>
      </c>
    </row>
    <row r="4672" spans="1:4" x14ac:dyDescent="0.25">
      <c r="A4672" s="1" t="s">
        <v>206</v>
      </c>
      <c r="B4672" s="11">
        <f>IF(B4638=0,"-",IF(OR(B4616/B4638*365&lt;=0,B4616/B4638*365&gt;720),"-",B4616/B4638*365))</f>
        <v>163.82805445605987</v>
      </c>
      <c r="C4672" s="11">
        <f>IF(C4638=0,"-",IF(OR(C4616/C4638*365&lt;=0,C4616/C4638*365&gt;720),"-",C4616/C4638*365))</f>
        <v>124.17824745955518</v>
      </c>
      <c r="D4672" s="11">
        <f>IF(D4638=0,"-",IF(OR(D4616/D4638*365&lt;=0,D4616/D4638*365&gt;720),"-",D4616/D4638*365))</f>
        <v>60.41270209561943</v>
      </c>
    </row>
    <row r="4673" spans="1:4" x14ac:dyDescent="0.25">
      <c r="A4673" s="1" t="s">
        <v>207</v>
      </c>
      <c r="B4673" s="11">
        <f>IF(B4639=0,"-",IF(OR(B4632/B4639*365&lt;=0,B4632/B4639*365&gt;720),"-",B4632/B4639*365))</f>
        <v>163.07214826285366</v>
      </c>
      <c r="C4673" s="11">
        <f>IF(C4639=0,"-",IF(OR(C4632/C4639*365&lt;=0,C4632/C4639*365&gt;720),"-",C4632/C4639*365))</f>
        <v>136.64414774687182</v>
      </c>
      <c r="D4673" s="11">
        <f>IF(D4639=0,"-",IF(OR(D4632/D4639*365&lt;=0,D4632/D4639*365&gt;720),"-",D4632/D4639*365))</f>
        <v>99.460611108956286</v>
      </c>
    </row>
    <row r="4674" spans="1:4" x14ac:dyDescent="0.25">
      <c r="A4674" s="1" t="s">
        <v>208</v>
      </c>
      <c r="B4674" s="11">
        <f>IF(B4639=0,"-",IF(OR(B4611/B4639*365&lt;=0,B4611/B4639*365&gt;720),"-",B4611/B4639*365))</f>
        <v>148.77291007003026</v>
      </c>
      <c r="C4674" s="11">
        <f>IF(C4639=0,"-",IF(OR(C4611/C4639*365&lt;=0,C4611/C4639*365&gt;720),"-",C4611/C4639*365))</f>
        <v>92.224292730616554</v>
      </c>
      <c r="D4674" s="11">
        <f>IF(D4639=0,"-",IF(OR(D4611/D4639*365&lt;=0,D4611/D4639*365&gt;720),"-",D4611/D4639*365))</f>
        <v>91.290925399910293</v>
      </c>
    </row>
    <row r="4675" spans="1:4" x14ac:dyDescent="0.25">
      <c r="A4675" s="1" t="s">
        <v>209</v>
      </c>
      <c r="B4675" s="10">
        <f>IF(OR(B4635=0,B4638=0),"-",IF(OR(B4638/B4635&lt;=0,B4638/B4635&gt;100),"-",B4638/B4635))</f>
        <v>0.71592061050995159</v>
      </c>
      <c r="C4675" s="10">
        <f>IF(OR(C4635=0,C4638=0),"-",IF(OR(C4638/C4635&lt;=0,C4638/C4635&gt;100),"-",C4638/C4635))</f>
        <v>1.047218266034649</v>
      </c>
      <c r="D4675" s="10">
        <f>IF(OR(D4635=0,D4638=0),"-",IF(OR(D4638/D4635&lt;=0,D4638/D4635&gt;100),"-",D4638/D4635))</f>
        <v>1.3274713184243234</v>
      </c>
    </row>
    <row r="4676" spans="1:4" x14ac:dyDescent="0.25">
      <c r="A4676" s="1" t="s">
        <v>210</v>
      </c>
      <c r="B4676" s="8">
        <f>IF(OR(B4674="-",B4672="-",B4673="-"),"-",(B4674+B4672)-B4673)</f>
        <v>149.52881626323648</v>
      </c>
      <c r="C4676" s="8">
        <f>IF(OR(C4674="-",C4672="-",C4673="-"),"-",(C4674+C4672)-C4673)</f>
        <v>79.758392443299925</v>
      </c>
      <c r="D4676" s="8">
        <f>IF(OR(D4674="-",D4672="-",D4673="-"),"-",(D4674+D4672)-D4673)</f>
        <v>52.243016386573444</v>
      </c>
    </row>
    <row r="4677" spans="1:4" x14ac:dyDescent="0.25">
      <c r="A4677" s="1" t="s">
        <v>211</v>
      </c>
      <c r="B4677" s="10">
        <f>IF(B4600=0,"-",(B4600/B4620)*100)</f>
        <v>31.908877025544601</v>
      </c>
      <c r="C4677" s="10">
        <f>IF(C4600=0,"-",(C4600/C4620)*100)</f>
        <v>32.905105611978399</v>
      </c>
      <c r="D4677" s="10">
        <f>IF(D4600=0,"-",(D4600/D4620)*100)</f>
        <v>34.682067430554795</v>
      </c>
    </row>
    <row r="4678" spans="1:4" x14ac:dyDescent="0.25">
      <c r="A4678" s="1" t="s">
        <v>212</v>
      </c>
      <c r="B4678" s="10">
        <f>IF(B4631=0,"-",IF(B4631/B4638&gt;10,"-",(B4631/B4638)*100))</f>
        <v>36.582751911720493</v>
      </c>
      <c r="C4678" s="10">
        <f>IF(C4631=0,"-",IF(C4631/C4638&gt;10,"-",(C4631/C4638)*100))</f>
        <v>17.778056303176363</v>
      </c>
      <c r="D4678" s="10">
        <f>IF(D4631=0,"-",IF(D4631/D4638&gt;10,"-",(D4631/D4638)*100))</f>
        <v>11.319340223520257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K96"/>
  <sheetViews>
    <sheetView topLeftCell="A47" workbookViewId="0">
      <selection activeCell="A2" sqref="A2:XFD60"/>
    </sheetView>
  </sheetViews>
  <sheetFormatPr defaultRowHeight="15" x14ac:dyDescent="0.25"/>
  <sheetData>
    <row r="1" spans="1:8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</row>
    <row r="2" spans="1:89" ht="15.95" customHeight="1" x14ac:dyDescent="0.25">
      <c r="A2" s="15">
        <v>1020</v>
      </c>
      <c r="B2" s="16" t="s">
        <v>88</v>
      </c>
      <c r="C2" s="16" t="s">
        <v>89</v>
      </c>
      <c r="D2" s="16" t="s">
        <v>90</v>
      </c>
      <c r="E2" s="15">
        <v>2015</v>
      </c>
      <c r="F2" s="16" t="s">
        <v>91</v>
      </c>
      <c r="G2" s="15">
        <v>7258470</v>
      </c>
      <c r="H2" s="15">
        <v>1796116</v>
      </c>
      <c r="I2" s="15">
        <v>8350864</v>
      </c>
      <c r="J2" s="15">
        <v>1396499</v>
      </c>
      <c r="K2" s="15">
        <v>0</v>
      </c>
      <c r="L2" s="15">
        <v>0</v>
      </c>
      <c r="M2" s="15">
        <v>4404294</v>
      </c>
      <c r="N2" s="15">
        <v>0</v>
      </c>
      <c r="O2" s="15">
        <v>0</v>
      </c>
      <c r="P2" s="15">
        <v>4009511</v>
      </c>
      <c r="Q2" s="15">
        <v>3844658</v>
      </c>
      <c r="R2" s="15">
        <v>0</v>
      </c>
      <c r="S2" s="15">
        <v>164853</v>
      </c>
      <c r="T2" s="15">
        <v>228102</v>
      </c>
      <c r="U2" s="15">
        <v>179720</v>
      </c>
      <c r="V2" s="15">
        <v>0</v>
      </c>
      <c r="W2" s="15">
        <v>0</v>
      </c>
      <c r="X2" s="15">
        <v>48382</v>
      </c>
      <c r="Y2" s="15">
        <v>208374</v>
      </c>
      <c r="Z2" s="15">
        <v>11704457</v>
      </c>
      <c r="AA2" s="15">
        <v>1608850</v>
      </c>
      <c r="AB2" s="15">
        <v>3020032</v>
      </c>
      <c r="AC2" s="15">
        <v>1123784</v>
      </c>
      <c r="AD2" s="15">
        <v>-2534966</v>
      </c>
      <c r="AE2" s="15">
        <v>1743294</v>
      </c>
      <c r="AF2" s="15">
        <v>8352312</v>
      </c>
      <c r="AG2" s="15">
        <v>5505816</v>
      </c>
      <c r="AH2" s="15">
        <v>511575</v>
      </c>
      <c r="AI2" s="15">
        <v>0</v>
      </c>
      <c r="AJ2" s="15">
        <v>0</v>
      </c>
      <c r="AK2" s="15">
        <v>2334922</v>
      </c>
      <c r="AL2" s="15">
        <v>11704457</v>
      </c>
      <c r="AM2" s="15">
        <v>0</v>
      </c>
      <c r="AN2" s="15">
        <v>2767456</v>
      </c>
      <c r="AO2" s="15">
        <v>1568621</v>
      </c>
      <c r="AP2" s="15">
        <v>1198835</v>
      </c>
      <c r="AQ2" s="15">
        <v>59645</v>
      </c>
      <c r="AR2" s="15">
        <v>284480</v>
      </c>
      <c r="AS2" s="15">
        <v>1876674</v>
      </c>
      <c r="AT2" s="15">
        <v>-902674</v>
      </c>
      <c r="AU2" s="15">
        <v>0</v>
      </c>
      <c r="AV2" s="15">
        <v>0</v>
      </c>
      <c r="AW2" s="15">
        <v>0</v>
      </c>
      <c r="AX2" s="15">
        <v>180539</v>
      </c>
      <c r="AY2" s="15">
        <v>180539</v>
      </c>
      <c r="AZ2" s="15">
        <v>-902674</v>
      </c>
      <c r="BA2" s="15">
        <v>0</v>
      </c>
      <c r="BB2" s="15">
        <v>0</v>
      </c>
      <c r="BC2" s="15">
        <v>0</v>
      </c>
      <c r="BD2" s="15">
        <v>0</v>
      </c>
      <c r="BE2" s="15">
        <v>0</v>
      </c>
      <c r="BF2" s="15">
        <v>119284</v>
      </c>
      <c r="BG2" s="15">
        <v>103679</v>
      </c>
      <c r="BH2" s="15">
        <v>0</v>
      </c>
      <c r="BI2" s="15">
        <v>0</v>
      </c>
      <c r="BJ2" s="15">
        <v>1740653</v>
      </c>
      <c r="BK2" s="15">
        <v>2641</v>
      </c>
      <c r="BL2" s="15">
        <v>0</v>
      </c>
      <c r="BM2" s="15">
        <v>0</v>
      </c>
      <c r="BN2" s="15">
        <v>2925900</v>
      </c>
      <c r="BO2" s="15">
        <v>1374715</v>
      </c>
      <c r="BP2" s="15">
        <v>0</v>
      </c>
      <c r="BQ2" s="15">
        <v>-437655</v>
      </c>
      <c r="BR2" s="15">
        <v>-56</v>
      </c>
      <c r="BS2" s="15">
        <v>-18</v>
      </c>
      <c r="BT2" s="15">
        <v>-26</v>
      </c>
      <c r="BU2" s="15">
        <v>43</v>
      </c>
      <c r="BV2" s="15">
        <v>-31</v>
      </c>
      <c r="BW2" s="15">
        <v>-21</v>
      </c>
      <c r="BX2" s="15">
        <v>-31</v>
      </c>
      <c r="BY2" s="15">
        <v>0</v>
      </c>
      <c r="BZ2" s="15">
        <v>1</v>
      </c>
      <c r="CA2" s="15">
        <v>0</v>
      </c>
      <c r="CB2" s="15">
        <v>6</v>
      </c>
      <c r="CC2" s="15"/>
      <c r="CD2" s="15">
        <v>0</v>
      </c>
      <c r="CE2" s="15">
        <v>0</v>
      </c>
      <c r="CF2" s="15">
        <v>0</v>
      </c>
      <c r="CG2" s="15">
        <v>-3906</v>
      </c>
      <c r="CH2" s="15">
        <v>3352</v>
      </c>
      <c r="CI2" s="15">
        <v>24</v>
      </c>
      <c r="CJ2" s="15">
        <v>119</v>
      </c>
      <c r="CK2" s="15">
        <v>933</v>
      </c>
    </row>
    <row r="3" spans="1:89" ht="15.95" customHeight="1" x14ac:dyDescent="0.25">
      <c r="A3" s="15">
        <v>7528</v>
      </c>
      <c r="B3" s="16" t="s">
        <v>92</v>
      </c>
      <c r="C3" s="16" t="s">
        <v>93</v>
      </c>
      <c r="D3" s="16" t="s">
        <v>94</v>
      </c>
      <c r="E3" s="15">
        <v>2015</v>
      </c>
      <c r="F3" s="16" t="s">
        <v>91</v>
      </c>
      <c r="G3" s="15">
        <v>357629</v>
      </c>
      <c r="H3" s="15">
        <v>0</v>
      </c>
      <c r="I3" s="15">
        <v>1817733</v>
      </c>
      <c r="J3" s="15">
        <v>115749</v>
      </c>
      <c r="K3" s="15">
        <v>0</v>
      </c>
      <c r="L3" s="15">
        <v>0</v>
      </c>
      <c r="M3" s="15">
        <v>1724264</v>
      </c>
      <c r="N3" s="15">
        <v>39476</v>
      </c>
      <c r="O3" s="15">
        <v>0</v>
      </c>
      <c r="P3" s="15">
        <v>4056830</v>
      </c>
      <c r="Q3" s="15">
        <v>4056830</v>
      </c>
      <c r="R3" s="15">
        <v>0</v>
      </c>
      <c r="S3" s="15">
        <v>0</v>
      </c>
      <c r="T3" s="15">
        <v>5024070</v>
      </c>
      <c r="U3" s="15">
        <v>4643994</v>
      </c>
      <c r="V3" s="15">
        <v>0</v>
      </c>
      <c r="W3" s="15">
        <v>0</v>
      </c>
      <c r="X3" s="15">
        <v>380076</v>
      </c>
      <c r="Y3" s="15">
        <v>341934</v>
      </c>
      <c r="Z3" s="15">
        <v>9780462</v>
      </c>
      <c r="AA3" s="15">
        <v>1238269</v>
      </c>
      <c r="AB3" s="15">
        <v>3550000</v>
      </c>
      <c r="AC3" s="15">
        <v>2129715</v>
      </c>
      <c r="AD3" s="15">
        <v>-4441446</v>
      </c>
      <c r="AE3" s="15">
        <v>4541247</v>
      </c>
      <c r="AF3" s="15">
        <v>4000946</v>
      </c>
      <c r="AG3" s="15">
        <v>2627408</v>
      </c>
      <c r="AH3" s="15">
        <v>531686</v>
      </c>
      <c r="AI3" s="15">
        <v>0</v>
      </c>
      <c r="AJ3" s="15">
        <v>0</v>
      </c>
      <c r="AK3" s="15">
        <v>841852</v>
      </c>
      <c r="AL3" s="15">
        <v>9780462</v>
      </c>
      <c r="AM3" s="15">
        <v>0</v>
      </c>
      <c r="AN3" s="15">
        <v>3543816</v>
      </c>
      <c r="AO3" s="15">
        <v>1963997</v>
      </c>
      <c r="AP3" s="15">
        <v>1579819</v>
      </c>
      <c r="AQ3" s="15">
        <v>14161</v>
      </c>
      <c r="AR3" s="15">
        <v>445291</v>
      </c>
      <c r="AS3" s="15">
        <v>1877168</v>
      </c>
      <c r="AT3" s="15">
        <v>-728479</v>
      </c>
      <c r="AU3" s="15">
        <v>0</v>
      </c>
      <c r="AV3" s="15">
        <v>0</v>
      </c>
      <c r="AW3" s="15">
        <v>0</v>
      </c>
      <c r="AX3" s="15">
        <v>58289</v>
      </c>
      <c r="AY3" s="15">
        <v>58289</v>
      </c>
      <c r="AZ3" s="15">
        <v>-728479</v>
      </c>
      <c r="BA3" s="15">
        <v>0</v>
      </c>
      <c r="BB3" s="15">
        <v>0</v>
      </c>
      <c r="BC3" s="15">
        <v>0</v>
      </c>
      <c r="BD3" s="15">
        <v>0</v>
      </c>
      <c r="BE3" s="15">
        <v>0</v>
      </c>
      <c r="BF3" s="15">
        <v>108934</v>
      </c>
      <c r="BG3" s="15">
        <v>29049</v>
      </c>
      <c r="BH3" s="15">
        <v>0</v>
      </c>
      <c r="BI3" s="15">
        <v>0</v>
      </c>
      <c r="BJ3" s="15">
        <v>4534911</v>
      </c>
      <c r="BK3" s="15">
        <v>6336</v>
      </c>
      <c r="BL3" s="15">
        <v>0</v>
      </c>
      <c r="BM3" s="15">
        <v>0</v>
      </c>
      <c r="BN3" s="15">
        <v>1605085</v>
      </c>
      <c r="BO3" s="15">
        <v>90130</v>
      </c>
      <c r="BP3" s="15">
        <v>0</v>
      </c>
      <c r="BQ3" s="15">
        <v>-224932</v>
      </c>
      <c r="BR3" s="15">
        <v>-58</v>
      </c>
      <c r="BS3" s="15">
        <v>-4</v>
      </c>
      <c r="BT3" s="15">
        <v>-12</v>
      </c>
      <c r="BU3" s="15">
        <v>44</v>
      </c>
      <c r="BV3" s="15">
        <v>-20</v>
      </c>
      <c r="BW3" s="15">
        <v>-7</v>
      </c>
      <c r="BX3" s="15">
        <v>-20</v>
      </c>
      <c r="BY3" s="15">
        <v>0</v>
      </c>
      <c r="BZ3" s="15">
        <v>2</v>
      </c>
      <c r="CA3" s="15">
        <v>18</v>
      </c>
      <c r="CB3" s="15">
        <v>6</v>
      </c>
      <c r="CC3" s="15"/>
      <c r="CD3" s="15">
        <v>0</v>
      </c>
      <c r="CE3" s="15">
        <v>2</v>
      </c>
      <c r="CF3" s="15">
        <v>1</v>
      </c>
      <c r="CG3" s="15">
        <v>5421</v>
      </c>
      <c r="CH3" s="15">
        <v>5779</v>
      </c>
      <c r="CI3" s="15">
        <v>478</v>
      </c>
      <c r="CJ3" s="15">
        <v>99</v>
      </c>
      <c r="CK3" s="15">
        <v>754</v>
      </c>
    </row>
    <row r="4" spans="1:89" ht="15.95" customHeight="1" x14ac:dyDescent="0.25">
      <c r="A4" s="15">
        <v>8199</v>
      </c>
      <c r="B4" s="16" t="s">
        <v>95</v>
      </c>
      <c r="C4" s="16" t="s">
        <v>89</v>
      </c>
      <c r="D4" s="16" t="s">
        <v>90</v>
      </c>
      <c r="E4" s="15">
        <v>2015</v>
      </c>
      <c r="F4" s="16" t="s">
        <v>91</v>
      </c>
      <c r="G4" s="15">
        <v>1043622</v>
      </c>
      <c r="H4" s="15">
        <v>629257</v>
      </c>
      <c r="I4" s="15">
        <v>3242117</v>
      </c>
      <c r="J4" s="15">
        <v>0</v>
      </c>
      <c r="K4" s="15">
        <v>0</v>
      </c>
      <c r="L4" s="15">
        <v>0</v>
      </c>
      <c r="M4" s="15">
        <v>2994846</v>
      </c>
      <c r="N4" s="15">
        <v>100999</v>
      </c>
      <c r="O4" s="15">
        <v>0</v>
      </c>
      <c r="P4" s="15">
        <v>3366810</v>
      </c>
      <c r="Q4" s="15">
        <v>3358671</v>
      </c>
      <c r="R4" s="15">
        <v>0</v>
      </c>
      <c r="S4" s="15">
        <v>8139</v>
      </c>
      <c r="T4" s="15">
        <v>680177</v>
      </c>
      <c r="U4" s="15">
        <v>584119</v>
      </c>
      <c r="V4" s="15">
        <v>0</v>
      </c>
      <c r="W4" s="15">
        <v>0</v>
      </c>
      <c r="X4" s="15">
        <v>96058</v>
      </c>
      <c r="Y4" s="15">
        <v>98159</v>
      </c>
      <c r="Z4" s="15">
        <v>5188768</v>
      </c>
      <c r="AA4" s="15">
        <v>1447668</v>
      </c>
      <c r="AB4" s="15">
        <v>1829715</v>
      </c>
      <c r="AC4" s="15">
        <v>367869</v>
      </c>
      <c r="AD4" s="15">
        <v>-749916</v>
      </c>
      <c r="AE4" s="15">
        <v>207244</v>
      </c>
      <c r="AF4" s="15">
        <v>3533855</v>
      </c>
      <c r="AG4" s="15">
        <v>1702606</v>
      </c>
      <c r="AH4" s="15">
        <v>471967</v>
      </c>
      <c r="AI4" s="15">
        <v>364039</v>
      </c>
      <c r="AJ4" s="15">
        <v>0</v>
      </c>
      <c r="AK4" s="15">
        <v>995242</v>
      </c>
      <c r="AL4" s="15">
        <v>5188768</v>
      </c>
      <c r="AM4" s="15">
        <v>0</v>
      </c>
      <c r="AN4" s="15">
        <v>3544392</v>
      </c>
      <c r="AO4" s="15">
        <v>2193113</v>
      </c>
      <c r="AP4" s="15">
        <v>1351279</v>
      </c>
      <c r="AQ4" s="15">
        <v>90584</v>
      </c>
      <c r="AR4" s="15">
        <v>116902</v>
      </c>
      <c r="AS4" s="15">
        <v>1166777</v>
      </c>
      <c r="AT4" s="15">
        <v>158184</v>
      </c>
      <c r="AU4" s="15">
        <v>0</v>
      </c>
      <c r="AV4" s="15">
        <v>0</v>
      </c>
      <c r="AW4" s="15">
        <v>0</v>
      </c>
      <c r="AX4" s="15">
        <v>69641</v>
      </c>
      <c r="AY4" s="15">
        <v>69641</v>
      </c>
      <c r="AZ4" s="15">
        <v>158184</v>
      </c>
      <c r="BA4" s="15">
        <v>0</v>
      </c>
      <c r="BB4" s="15">
        <v>0</v>
      </c>
      <c r="BC4" s="15">
        <v>0</v>
      </c>
      <c r="BD4" s="15">
        <v>0</v>
      </c>
      <c r="BE4" s="15">
        <v>0</v>
      </c>
      <c r="BF4" s="15">
        <v>66095</v>
      </c>
      <c r="BG4" s="15">
        <v>60423</v>
      </c>
      <c r="BH4" s="15">
        <v>0</v>
      </c>
      <c r="BI4" s="15">
        <v>0</v>
      </c>
      <c r="BJ4" s="15">
        <v>207244</v>
      </c>
      <c r="BK4" s="15">
        <v>0</v>
      </c>
      <c r="BL4" s="15">
        <v>0</v>
      </c>
      <c r="BM4" s="15">
        <v>-17533</v>
      </c>
      <c r="BN4" s="15">
        <v>2934423</v>
      </c>
      <c r="BO4" s="15">
        <v>0</v>
      </c>
      <c r="BP4" s="15">
        <v>0</v>
      </c>
      <c r="BQ4" s="15">
        <v>344470</v>
      </c>
      <c r="BR4" s="15">
        <v>10</v>
      </c>
      <c r="BS4" s="15">
        <v>16</v>
      </c>
      <c r="BT4" s="15">
        <v>9</v>
      </c>
      <c r="BU4" s="15">
        <v>38</v>
      </c>
      <c r="BV4" s="15">
        <v>4</v>
      </c>
      <c r="BW4" s="15">
        <v>7</v>
      </c>
      <c r="BX4" s="15">
        <v>4</v>
      </c>
      <c r="BY4" s="15">
        <v>2</v>
      </c>
      <c r="BZ4" s="15">
        <v>2</v>
      </c>
      <c r="CA4" s="15">
        <v>1</v>
      </c>
      <c r="CB4" s="15">
        <v>2</v>
      </c>
      <c r="CC4" s="15">
        <v>2</v>
      </c>
      <c r="CD4" s="15">
        <v>0</v>
      </c>
      <c r="CE4" s="15">
        <v>1</v>
      </c>
      <c r="CF4" s="15">
        <v>0</v>
      </c>
      <c r="CG4" s="15">
        <v>611</v>
      </c>
      <c r="CH4" s="15">
        <v>1654</v>
      </c>
      <c r="CI4" s="15">
        <v>60</v>
      </c>
      <c r="CJ4" s="15">
        <v>79</v>
      </c>
      <c r="CK4" s="15">
        <v>560</v>
      </c>
    </row>
    <row r="5" spans="1:89" ht="15.95" customHeight="1" x14ac:dyDescent="0.25">
      <c r="A5" s="15">
        <v>9768</v>
      </c>
      <c r="B5" s="16" t="s">
        <v>96</v>
      </c>
      <c r="C5" s="16" t="s">
        <v>93</v>
      </c>
      <c r="D5" s="16" t="s">
        <v>94</v>
      </c>
      <c r="E5" s="15">
        <v>2015</v>
      </c>
      <c r="F5" s="16" t="s">
        <v>91</v>
      </c>
      <c r="G5" s="15">
        <v>1081516</v>
      </c>
      <c r="H5" s="15">
        <v>681450</v>
      </c>
      <c r="I5" s="15">
        <v>1436982</v>
      </c>
      <c r="J5" s="15">
        <v>43870</v>
      </c>
      <c r="K5" s="15">
        <v>0</v>
      </c>
      <c r="L5" s="15">
        <v>0</v>
      </c>
      <c r="M5" s="15">
        <v>1172984</v>
      </c>
      <c r="N5" s="15">
        <v>9276</v>
      </c>
      <c r="O5" s="15">
        <v>0</v>
      </c>
      <c r="P5" s="15">
        <v>3275232</v>
      </c>
      <c r="Q5" s="15">
        <v>3082613</v>
      </c>
      <c r="R5" s="15">
        <v>0</v>
      </c>
      <c r="S5" s="15">
        <v>192619</v>
      </c>
      <c r="T5" s="15">
        <v>6589533</v>
      </c>
      <c r="U5" s="15">
        <v>6582873</v>
      </c>
      <c r="V5" s="15">
        <v>0</v>
      </c>
      <c r="W5" s="15">
        <v>0</v>
      </c>
      <c r="X5" s="15">
        <v>6660</v>
      </c>
      <c r="Y5" s="15">
        <v>142948</v>
      </c>
      <c r="Z5" s="15">
        <v>11089229</v>
      </c>
      <c r="AA5" s="15">
        <v>1491240</v>
      </c>
      <c r="AB5" s="15">
        <v>2219112</v>
      </c>
      <c r="AC5" s="15">
        <v>399848</v>
      </c>
      <c r="AD5" s="15">
        <v>-1127720</v>
      </c>
      <c r="AE5" s="15">
        <v>0</v>
      </c>
      <c r="AF5" s="15">
        <v>9597989</v>
      </c>
      <c r="AG5" s="15">
        <v>9118990</v>
      </c>
      <c r="AH5" s="15">
        <v>252359</v>
      </c>
      <c r="AI5" s="15">
        <v>0</v>
      </c>
      <c r="AJ5" s="15">
        <v>0</v>
      </c>
      <c r="AK5" s="15">
        <v>226640</v>
      </c>
      <c r="AL5" s="15">
        <v>11089229</v>
      </c>
      <c r="AM5" s="15">
        <v>0</v>
      </c>
      <c r="AN5" s="15">
        <v>3662458</v>
      </c>
      <c r="AO5" s="15">
        <v>2594221</v>
      </c>
      <c r="AP5" s="15">
        <v>1068237</v>
      </c>
      <c r="AQ5" s="15">
        <v>79096</v>
      </c>
      <c r="AR5" s="15">
        <v>390050</v>
      </c>
      <c r="AS5" s="15">
        <v>1132088</v>
      </c>
      <c r="AT5" s="15">
        <v>-374805</v>
      </c>
      <c r="AU5" s="15">
        <v>0</v>
      </c>
      <c r="AV5" s="15">
        <v>0</v>
      </c>
      <c r="AW5" s="15">
        <v>0</v>
      </c>
      <c r="AX5" s="15">
        <v>42431</v>
      </c>
      <c r="AY5" s="15">
        <v>42431</v>
      </c>
      <c r="AZ5" s="15">
        <v>-374805</v>
      </c>
      <c r="BA5" s="15">
        <v>0</v>
      </c>
      <c r="BB5" s="15">
        <v>0</v>
      </c>
      <c r="BC5" s="15">
        <v>0</v>
      </c>
      <c r="BD5" s="15">
        <v>0</v>
      </c>
      <c r="BE5" s="15">
        <v>0</v>
      </c>
      <c r="BF5" s="15">
        <v>82921</v>
      </c>
      <c r="BG5" s="15">
        <v>57545</v>
      </c>
      <c r="BH5" s="15">
        <v>0</v>
      </c>
      <c r="BI5" s="15">
        <v>0</v>
      </c>
      <c r="BJ5" s="15">
        <v>0</v>
      </c>
      <c r="BK5" s="15">
        <v>0</v>
      </c>
      <c r="BL5" s="15">
        <v>0</v>
      </c>
      <c r="BM5" s="15">
        <v>0</v>
      </c>
      <c r="BN5" s="15">
        <v>1101386</v>
      </c>
      <c r="BO5" s="15">
        <v>14054</v>
      </c>
      <c r="BP5" s="15">
        <v>0</v>
      </c>
      <c r="BQ5" s="15">
        <v>57310</v>
      </c>
      <c r="BR5" s="15">
        <v>-25</v>
      </c>
      <c r="BS5" s="15">
        <v>1</v>
      </c>
      <c r="BT5" s="15">
        <v>-25</v>
      </c>
      <c r="BU5" s="15">
        <v>29</v>
      </c>
      <c r="BV5" s="15">
        <v>-10</v>
      </c>
      <c r="BW5" s="15">
        <v>0</v>
      </c>
      <c r="BX5" s="15">
        <v>-10</v>
      </c>
      <c r="BY5" s="15">
        <v>2</v>
      </c>
      <c r="BZ5" s="15">
        <v>2</v>
      </c>
      <c r="CA5" s="15">
        <v>1</v>
      </c>
      <c r="CB5" s="15">
        <v>6</v>
      </c>
      <c r="CC5" s="15">
        <v>0</v>
      </c>
      <c r="CD5" s="15">
        <v>1</v>
      </c>
      <c r="CE5" s="15">
        <v>1</v>
      </c>
      <c r="CF5" s="15">
        <v>0</v>
      </c>
      <c r="CG5" s="15">
        <v>409</v>
      </c>
      <c r="CH5" s="15">
        <v>1491</v>
      </c>
      <c r="CI5" s="15">
        <v>656</v>
      </c>
      <c r="CJ5" s="15">
        <v>36</v>
      </c>
      <c r="CK5" s="15">
        <v>461</v>
      </c>
    </row>
    <row r="6" spans="1:89" ht="27.2" customHeight="1" x14ac:dyDescent="0.25">
      <c r="A6" s="15">
        <v>17887</v>
      </c>
      <c r="B6" s="16" t="s">
        <v>97</v>
      </c>
      <c r="C6" s="16" t="s">
        <v>98</v>
      </c>
      <c r="D6" s="16" t="s">
        <v>99</v>
      </c>
      <c r="E6" s="15">
        <v>2015</v>
      </c>
      <c r="F6" s="16" t="s">
        <v>91</v>
      </c>
      <c r="G6" s="15">
        <v>455896</v>
      </c>
      <c r="H6" s="15">
        <v>0</v>
      </c>
      <c r="I6" s="15">
        <v>565208</v>
      </c>
      <c r="J6" s="15">
        <v>142846</v>
      </c>
      <c r="K6" s="15">
        <v>0</v>
      </c>
      <c r="L6" s="15">
        <v>0</v>
      </c>
      <c r="M6" s="15">
        <v>1261389</v>
      </c>
      <c r="N6" s="15">
        <v>0</v>
      </c>
      <c r="O6" s="15">
        <v>209859</v>
      </c>
      <c r="P6" s="15">
        <v>318114</v>
      </c>
      <c r="Q6" s="15">
        <v>151854</v>
      </c>
      <c r="R6" s="15">
        <v>0</v>
      </c>
      <c r="S6" s="15">
        <v>166260</v>
      </c>
      <c r="T6" s="15">
        <v>557512</v>
      </c>
      <c r="U6" s="15">
        <v>489887</v>
      </c>
      <c r="V6" s="15">
        <v>0</v>
      </c>
      <c r="W6" s="15">
        <v>0</v>
      </c>
      <c r="X6" s="15">
        <v>67625</v>
      </c>
      <c r="Y6" s="15">
        <v>458510</v>
      </c>
      <c r="Z6" s="15">
        <v>1790032</v>
      </c>
      <c r="AA6" s="15">
        <v>661911</v>
      </c>
      <c r="AB6" s="15">
        <v>585640</v>
      </c>
      <c r="AC6" s="15">
        <v>805926</v>
      </c>
      <c r="AD6" s="15">
        <v>-729656</v>
      </c>
      <c r="AE6" s="15">
        <v>128958</v>
      </c>
      <c r="AF6" s="15">
        <v>999163</v>
      </c>
      <c r="AG6" s="15">
        <v>403150</v>
      </c>
      <c r="AH6" s="15">
        <v>427470</v>
      </c>
      <c r="AI6" s="15">
        <v>0</v>
      </c>
      <c r="AJ6" s="15">
        <v>0</v>
      </c>
      <c r="AK6" s="15">
        <v>168543</v>
      </c>
      <c r="AL6" s="15">
        <v>1790032</v>
      </c>
      <c r="AM6" s="15">
        <v>0</v>
      </c>
      <c r="AN6" s="15">
        <v>2491961</v>
      </c>
      <c r="AO6" s="15">
        <v>1389381</v>
      </c>
      <c r="AP6" s="15">
        <v>1102580</v>
      </c>
      <c r="AQ6" s="15">
        <v>28009</v>
      </c>
      <c r="AR6" s="15">
        <v>46049</v>
      </c>
      <c r="AS6" s="15">
        <v>977558</v>
      </c>
      <c r="AT6" s="15">
        <v>106982</v>
      </c>
      <c r="AU6" s="15">
        <v>0</v>
      </c>
      <c r="AV6" s="15">
        <v>0</v>
      </c>
      <c r="AW6" s="15">
        <v>0</v>
      </c>
      <c r="AX6" s="15">
        <v>47826</v>
      </c>
      <c r="AY6" s="15">
        <v>47826</v>
      </c>
      <c r="AZ6" s="15">
        <v>106982</v>
      </c>
      <c r="BA6" s="15">
        <v>0</v>
      </c>
      <c r="BB6" s="15">
        <v>0</v>
      </c>
      <c r="BC6" s="15">
        <v>0</v>
      </c>
      <c r="BD6" s="15">
        <v>0</v>
      </c>
      <c r="BE6" s="15">
        <v>0</v>
      </c>
      <c r="BF6" s="15">
        <v>799371</v>
      </c>
      <c r="BG6" s="15">
        <v>741402</v>
      </c>
      <c r="BH6" s="15">
        <v>0</v>
      </c>
      <c r="BI6" s="15">
        <v>0</v>
      </c>
      <c r="BJ6" s="15">
        <v>105139</v>
      </c>
      <c r="BK6" s="15">
        <v>23819</v>
      </c>
      <c r="BL6" s="15">
        <v>0</v>
      </c>
      <c r="BM6" s="15">
        <v>-55015</v>
      </c>
      <c r="BN6" s="15">
        <v>425267</v>
      </c>
      <c r="BO6" s="15">
        <v>94719</v>
      </c>
      <c r="BP6" s="15">
        <v>0</v>
      </c>
      <c r="BQ6" s="15">
        <v>200445</v>
      </c>
      <c r="BR6" s="15">
        <v>16</v>
      </c>
      <c r="BS6" s="15">
        <v>19</v>
      </c>
      <c r="BT6" s="15">
        <v>13</v>
      </c>
      <c r="BU6" s="15">
        <v>44</v>
      </c>
      <c r="BV6" s="15">
        <v>4</v>
      </c>
      <c r="BW6" s="15">
        <v>6</v>
      </c>
      <c r="BX6" s="15">
        <v>4</v>
      </c>
      <c r="BY6" s="15">
        <v>3</v>
      </c>
      <c r="BZ6" s="15">
        <v>3</v>
      </c>
      <c r="CA6" s="15">
        <v>3</v>
      </c>
      <c r="CB6" s="15">
        <v>1</v>
      </c>
      <c r="CC6" s="15">
        <v>3</v>
      </c>
      <c r="CD6" s="15">
        <v>0</v>
      </c>
      <c r="CE6" s="15">
        <v>1</v>
      </c>
      <c r="CF6" s="15">
        <v>0</v>
      </c>
      <c r="CG6" s="15">
        <v>334</v>
      </c>
      <c r="CH6" s="15">
        <v>790</v>
      </c>
      <c r="CI6" s="15">
        <v>72</v>
      </c>
      <c r="CJ6" s="15">
        <v>112</v>
      </c>
      <c r="CK6" s="15">
        <v>84</v>
      </c>
    </row>
    <row r="7" spans="1:89" ht="15.95" customHeight="1" x14ac:dyDescent="0.25">
      <c r="A7" s="15">
        <v>29172</v>
      </c>
      <c r="B7" s="16" t="s">
        <v>100</v>
      </c>
      <c r="C7" s="16" t="s">
        <v>98</v>
      </c>
      <c r="D7" s="16" t="s">
        <v>99</v>
      </c>
      <c r="E7" s="15">
        <v>2015</v>
      </c>
      <c r="F7" s="16" t="s">
        <v>91</v>
      </c>
      <c r="G7" s="15">
        <v>818262</v>
      </c>
      <c r="H7" s="15">
        <v>0</v>
      </c>
      <c r="I7" s="15">
        <v>791940</v>
      </c>
      <c r="J7" s="15">
        <v>6699</v>
      </c>
      <c r="K7" s="15">
        <v>0</v>
      </c>
      <c r="L7" s="15">
        <v>0</v>
      </c>
      <c r="M7" s="15">
        <v>0</v>
      </c>
      <c r="N7" s="15">
        <v>0</v>
      </c>
      <c r="O7" s="15">
        <v>0</v>
      </c>
      <c r="P7" s="15">
        <v>262625</v>
      </c>
      <c r="Q7" s="15">
        <v>227870</v>
      </c>
      <c r="R7" s="15">
        <v>0</v>
      </c>
      <c r="S7" s="15">
        <v>34755</v>
      </c>
      <c r="T7" s="15">
        <v>363848</v>
      </c>
      <c r="U7" s="15">
        <v>224543</v>
      </c>
      <c r="V7" s="15">
        <v>0</v>
      </c>
      <c r="W7" s="15">
        <v>0</v>
      </c>
      <c r="X7" s="15">
        <v>139304</v>
      </c>
      <c r="Y7" s="15">
        <v>110262</v>
      </c>
      <c r="Z7" s="15">
        <v>1554997</v>
      </c>
      <c r="AA7" s="15">
        <v>1324824</v>
      </c>
      <c r="AB7" s="15">
        <v>1059000</v>
      </c>
      <c r="AC7" s="15">
        <v>297813</v>
      </c>
      <c r="AD7" s="15">
        <v>-31989</v>
      </c>
      <c r="AE7" s="15">
        <v>0</v>
      </c>
      <c r="AF7" s="15">
        <v>230173</v>
      </c>
      <c r="AG7" s="15">
        <v>0</v>
      </c>
      <c r="AH7" s="15">
        <v>181041</v>
      </c>
      <c r="AI7" s="15">
        <v>0</v>
      </c>
      <c r="AJ7" s="15">
        <v>0</v>
      </c>
      <c r="AK7" s="15">
        <v>49132</v>
      </c>
      <c r="AL7" s="15">
        <v>1554997</v>
      </c>
      <c r="AM7" s="15">
        <v>0</v>
      </c>
      <c r="AN7" s="15">
        <v>998023</v>
      </c>
      <c r="AO7" s="15">
        <v>829842</v>
      </c>
      <c r="AP7" s="15">
        <v>168180</v>
      </c>
      <c r="AQ7" s="15">
        <v>6</v>
      </c>
      <c r="AR7" s="15">
        <v>0</v>
      </c>
      <c r="AS7" s="15">
        <v>156735</v>
      </c>
      <c r="AT7" s="15">
        <v>11451</v>
      </c>
      <c r="AU7" s="15">
        <v>0</v>
      </c>
      <c r="AV7" s="15">
        <v>0</v>
      </c>
      <c r="AW7" s="15">
        <v>0</v>
      </c>
      <c r="AX7" s="15">
        <v>0</v>
      </c>
      <c r="AY7" s="15">
        <v>0</v>
      </c>
      <c r="AZ7" s="15">
        <v>11451</v>
      </c>
      <c r="BA7" s="15">
        <v>0</v>
      </c>
      <c r="BB7" s="15">
        <v>0</v>
      </c>
      <c r="BC7" s="15">
        <v>0</v>
      </c>
      <c r="BD7" s="15">
        <v>0</v>
      </c>
      <c r="BE7" s="15">
        <v>0</v>
      </c>
      <c r="BF7" s="15">
        <v>19622</v>
      </c>
      <c r="BG7" s="15">
        <v>0</v>
      </c>
      <c r="BH7" s="15">
        <v>0</v>
      </c>
      <c r="BI7" s="15">
        <v>0</v>
      </c>
      <c r="BJ7" s="15">
        <v>0</v>
      </c>
      <c r="BK7" s="15">
        <v>0</v>
      </c>
      <c r="BL7" s="15">
        <v>0</v>
      </c>
      <c r="BM7" s="15">
        <v>-2222</v>
      </c>
      <c r="BN7" s="15">
        <v>0</v>
      </c>
      <c r="BO7" s="15">
        <v>0</v>
      </c>
      <c r="BP7" s="15">
        <v>0</v>
      </c>
      <c r="BQ7" s="15">
        <v>11451</v>
      </c>
      <c r="BR7" s="15">
        <v>0</v>
      </c>
      <c r="BS7" s="15">
        <v>0</v>
      </c>
      <c r="BT7" s="15">
        <v>0</v>
      </c>
      <c r="BU7" s="15">
        <v>16</v>
      </c>
      <c r="BV7" s="15">
        <v>1</v>
      </c>
      <c r="BW7" s="15">
        <v>1</v>
      </c>
      <c r="BX7" s="15">
        <v>1</v>
      </c>
      <c r="BY7" s="15">
        <v>0</v>
      </c>
      <c r="BZ7" s="15">
        <v>0</v>
      </c>
      <c r="CA7" s="15">
        <v>1</v>
      </c>
      <c r="CB7" s="15">
        <v>0</v>
      </c>
      <c r="CC7" s="15"/>
      <c r="CD7" s="15">
        <v>1</v>
      </c>
      <c r="CE7" s="15">
        <v>3</v>
      </c>
      <c r="CF7" s="15">
        <v>1</v>
      </c>
      <c r="CG7" s="15">
        <v>506</v>
      </c>
      <c r="CH7" s="15">
        <v>1324</v>
      </c>
      <c r="CI7" s="15">
        <v>82</v>
      </c>
      <c r="CJ7" s="15">
        <v>80</v>
      </c>
      <c r="CK7" s="15">
        <v>116</v>
      </c>
    </row>
    <row r="8" spans="1:89" ht="15.95" customHeight="1" x14ac:dyDescent="0.25">
      <c r="A8" s="15">
        <v>37957</v>
      </c>
      <c r="B8" s="16" t="s">
        <v>101</v>
      </c>
      <c r="C8" s="16" t="s">
        <v>89</v>
      </c>
      <c r="D8" s="16" t="s">
        <v>90</v>
      </c>
      <c r="E8" s="15">
        <v>2015</v>
      </c>
      <c r="F8" s="16" t="s">
        <v>91</v>
      </c>
      <c r="G8" s="15">
        <v>15113024</v>
      </c>
      <c r="H8" s="15">
        <v>4026239</v>
      </c>
      <c r="I8" s="15">
        <v>12787157</v>
      </c>
      <c r="J8" s="15">
        <v>13827</v>
      </c>
      <c r="K8" s="15">
        <v>0</v>
      </c>
      <c r="L8" s="15">
        <v>0</v>
      </c>
      <c r="M8" s="15">
        <v>4495228</v>
      </c>
      <c r="N8" s="15">
        <v>0</v>
      </c>
      <c r="O8" s="15">
        <v>2779432</v>
      </c>
      <c r="P8" s="15">
        <v>2705413</v>
      </c>
      <c r="Q8" s="15">
        <v>2439816</v>
      </c>
      <c r="R8" s="15">
        <v>0</v>
      </c>
      <c r="S8" s="15">
        <v>265596</v>
      </c>
      <c r="T8" s="15">
        <v>569114</v>
      </c>
      <c r="U8" s="15">
        <v>476909</v>
      </c>
      <c r="V8" s="15">
        <v>0</v>
      </c>
      <c r="W8" s="15">
        <v>0</v>
      </c>
      <c r="X8" s="15">
        <v>92205</v>
      </c>
      <c r="Y8" s="15">
        <v>171858</v>
      </c>
      <c r="Z8" s="15">
        <v>18559410</v>
      </c>
      <c r="AA8" s="15">
        <v>4545275</v>
      </c>
      <c r="AB8" s="15">
        <v>3945000</v>
      </c>
      <c r="AC8" s="15">
        <v>337068</v>
      </c>
      <c r="AD8" s="15">
        <v>263207</v>
      </c>
      <c r="AE8" s="15">
        <v>12447312</v>
      </c>
      <c r="AF8" s="15">
        <v>1566822</v>
      </c>
      <c r="AG8" s="15">
        <v>176421</v>
      </c>
      <c r="AH8" s="15">
        <v>515000</v>
      </c>
      <c r="AI8" s="15">
        <v>0</v>
      </c>
      <c r="AJ8" s="15">
        <v>0</v>
      </c>
      <c r="AK8" s="15">
        <v>875401</v>
      </c>
      <c r="AL8" s="15">
        <v>18559410</v>
      </c>
      <c r="AM8" s="15">
        <v>0</v>
      </c>
      <c r="AN8" s="15">
        <v>8522626</v>
      </c>
      <c r="AO8" s="15">
        <v>4538118</v>
      </c>
      <c r="AP8" s="15">
        <v>3984508</v>
      </c>
      <c r="AQ8" s="15">
        <v>37640</v>
      </c>
      <c r="AR8" s="15">
        <v>670038</v>
      </c>
      <c r="AS8" s="15">
        <v>2931801</v>
      </c>
      <c r="AT8" s="15">
        <v>420309</v>
      </c>
      <c r="AU8" s="15">
        <v>0</v>
      </c>
      <c r="AV8" s="15">
        <v>0</v>
      </c>
      <c r="AW8" s="15">
        <v>0</v>
      </c>
      <c r="AX8" s="15">
        <v>384261</v>
      </c>
      <c r="AY8" s="15">
        <v>384261</v>
      </c>
      <c r="AZ8" s="15">
        <v>420309</v>
      </c>
      <c r="BA8" s="15">
        <v>0</v>
      </c>
      <c r="BB8" s="15">
        <v>0</v>
      </c>
      <c r="BC8" s="15">
        <v>0</v>
      </c>
      <c r="BD8" s="15">
        <v>0</v>
      </c>
      <c r="BE8" s="15">
        <v>0</v>
      </c>
      <c r="BF8" s="15">
        <v>1598</v>
      </c>
      <c r="BG8" s="15">
        <v>1598</v>
      </c>
      <c r="BH8" s="15">
        <v>0</v>
      </c>
      <c r="BI8" s="15">
        <v>0</v>
      </c>
      <c r="BJ8" s="15">
        <v>12428179</v>
      </c>
      <c r="BK8" s="15">
        <v>19133</v>
      </c>
      <c r="BL8" s="15">
        <v>0</v>
      </c>
      <c r="BM8" s="15">
        <v>-157672</v>
      </c>
      <c r="BN8" s="15">
        <v>4479803</v>
      </c>
      <c r="BO8" s="15">
        <v>13827</v>
      </c>
      <c r="BP8" s="15">
        <v>0</v>
      </c>
      <c r="BQ8" s="15">
        <v>1474608</v>
      </c>
      <c r="BR8" s="15">
        <v>9</v>
      </c>
      <c r="BS8" s="15">
        <v>6</v>
      </c>
      <c r="BT8" s="15">
        <v>2</v>
      </c>
      <c r="BU8" s="15">
        <v>46</v>
      </c>
      <c r="BV8" s="15">
        <v>4</v>
      </c>
      <c r="BW8" s="15">
        <v>12</v>
      </c>
      <c r="BX8" s="15">
        <v>4</v>
      </c>
      <c r="BY8" s="15">
        <v>0</v>
      </c>
      <c r="BZ8" s="15">
        <v>1</v>
      </c>
      <c r="CA8" s="15">
        <v>1</v>
      </c>
      <c r="CB8" s="15">
        <v>3</v>
      </c>
      <c r="CC8" s="15">
        <v>1</v>
      </c>
      <c r="CD8" s="15">
        <v>0</v>
      </c>
      <c r="CE8" s="15">
        <v>2</v>
      </c>
      <c r="CF8" s="15">
        <v>0</v>
      </c>
      <c r="CG8" s="15">
        <v>1879</v>
      </c>
      <c r="CH8" s="15">
        <v>16992</v>
      </c>
      <c r="CI8" s="15">
        <v>20</v>
      </c>
      <c r="CJ8" s="15">
        <v>41</v>
      </c>
      <c r="CK8" s="15">
        <v>218</v>
      </c>
    </row>
    <row r="9" spans="1:89" ht="15.95" customHeight="1" x14ac:dyDescent="0.25">
      <c r="A9" s="15">
        <v>40003</v>
      </c>
      <c r="B9" s="16" t="s">
        <v>102</v>
      </c>
      <c r="C9" s="16" t="s">
        <v>98</v>
      </c>
      <c r="D9" s="16" t="s">
        <v>99</v>
      </c>
      <c r="E9" s="15">
        <v>2015</v>
      </c>
      <c r="F9" s="16" t="s">
        <v>91</v>
      </c>
      <c r="G9" s="15">
        <v>2336411</v>
      </c>
      <c r="H9" s="15">
        <v>333346</v>
      </c>
      <c r="I9" s="15">
        <v>5464441</v>
      </c>
      <c r="J9" s="15">
        <v>495494</v>
      </c>
      <c r="K9" s="15">
        <v>0</v>
      </c>
      <c r="L9" s="15">
        <v>0</v>
      </c>
      <c r="M9" s="15">
        <v>6824393</v>
      </c>
      <c r="N9" s="15">
        <v>156847</v>
      </c>
      <c r="O9" s="15">
        <v>608035</v>
      </c>
      <c r="P9" s="15">
        <v>2298584</v>
      </c>
      <c r="Q9" s="15">
        <v>1492514</v>
      </c>
      <c r="R9" s="15">
        <v>0</v>
      </c>
      <c r="S9" s="15">
        <v>806070</v>
      </c>
      <c r="T9" s="15">
        <v>3666265</v>
      </c>
      <c r="U9" s="15">
        <v>2206174</v>
      </c>
      <c r="V9" s="15">
        <v>0</v>
      </c>
      <c r="W9" s="15">
        <v>0</v>
      </c>
      <c r="X9" s="15">
        <v>1460091</v>
      </c>
      <c r="Y9" s="15">
        <v>212116</v>
      </c>
      <c r="Z9" s="15">
        <v>8513376</v>
      </c>
      <c r="AA9" s="15">
        <v>1240920</v>
      </c>
      <c r="AB9" s="15">
        <v>252795</v>
      </c>
      <c r="AC9" s="15">
        <v>2450204</v>
      </c>
      <c r="AD9" s="15">
        <v>-1462079</v>
      </c>
      <c r="AE9" s="15">
        <v>1457804</v>
      </c>
      <c r="AF9" s="15">
        <v>5814652</v>
      </c>
      <c r="AG9" s="15">
        <v>4073152</v>
      </c>
      <c r="AH9" s="15">
        <v>1093120</v>
      </c>
      <c r="AI9" s="15">
        <v>0</v>
      </c>
      <c r="AJ9" s="15">
        <v>0</v>
      </c>
      <c r="AK9" s="15">
        <v>648380</v>
      </c>
      <c r="AL9" s="15">
        <v>8513376</v>
      </c>
      <c r="AM9" s="15">
        <v>0</v>
      </c>
      <c r="AN9" s="15">
        <v>7110310</v>
      </c>
      <c r="AO9" s="15">
        <v>3197584</v>
      </c>
      <c r="AP9" s="15">
        <v>3912726</v>
      </c>
      <c r="AQ9" s="15">
        <v>64201</v>
      </c>
      <c r="AR9" s="15">
        <v>403915</v>
      </c>
      <c r="AS9" s="15">
        <v>2764047</v>
      </c>
      <c r="AT9" s="15">
        <v>808965</v>
      </c>
      <c r="AU9" s="15">
        <v>0</v>
      </c>
      <c r="AV9" s="15">
        <v>0</v>
      </c>
      <c r="AW9" s="15">
        <v>0</v>
      </c>
      <c r="AX9" s="15">
        <v>332131</v>
      </c>
      <c r="AY9" s="15">
        <v>332131</v>
      </c>
      <c r="AZ9" s="15">
        <v>808965</v>
      </c>
      <c r="BA9" s="15">
        <v>0</v>
      </c>
      <c r="BB9" s="15">
        <v>0</v>
      </c>
      <c r="BC9" s="15">
        <v>0</v>
      </c>
      <c r="BD9" s="15">
        <v>0</v>
      </c>
      <c r="BE9" s="15">
        <v>0</v>
      </c>
      <c r="BF9" s="15">
        <v>2102640</v>
      </c>
      <c r="BG9" s="15">
        <v>2033512</v>
      </c>
      <c r="BH9" s="15">
        <v>0</v>
      </c>
      <c r="BI9" s="15">
        <v>0</v>
      </c>
      <c r="BJ9" s="15">
        <v>1457804</v>
      </c>
      <c r="BK9" s="15">
        <v>0</v>
      </c>
      <c r="BL9" s="15">
        <v>0</v>
      </c>
      <c r="BM9" s="15">
        <v>0</v>
      </c>
      <c r="BN9" s="15">
        <v>4351081</v>
      </c>
      <c r="BO9" s="15">
        <v>439801</v>
      </c>
      <c r="BP9" s="15">
        <v>0</v>
      </c>
      <c r="BQ9" s="15">
        <v>1544905</v>
      </c>
      <c r="BR9" s="15">
        <v>65</v>
      </c>
      <c r="BS9" s="15">
        <v>44</v>
      </c>
      <c r="BT9" s="15">
        <v>29</v>
      </c>
      <c r="BU9" s="15">
        <v>55</v>
      </c>
      <c r="BV9" s="15">
        <v>11</v>
      </c>
      <c r="BW9" s="15">
        <v>16</v>
      </c>
      <c r="BX9" s="15">
        <v>11</v>
      </c>
      <c r="BY9" s="15">
        <v>2</v>
      </c>
      <c r="BZ9" s="15">
        <v>5</v>
      </c>
      <c r="CA9" s="15">
        <v>1</v>
      </c>
      <c r="CB9" s="15">
        <v>5</v>
      </c>
      <c r="CC9" s="15">
        <v>3</v>
      </c>
      <c r="CD9" s="15">
        <v>0</v>
      </c>
      <c r="CE9" s="15">
        <v>1</v>
      </c>
      <c r="CF9" s="15">
        <v>0</v>
      </c>
      <c r="CG9" s="15">
        <v>362</v>
      </c>
      <c r="CH9" s="15">
        <v>2698</v>
      </c>
      <c r="CI9" s="15">
        <v>113</v>
      </c>
      <c r="CJ9" s="15">
        <v>125</v>
      </c>
      <c r="CK9" s="15">
        <v>262</v>
      </c>
    </row>
    <row r="10" spans="1:89" ht="15.95" customHeight="1" x14ac:dyDescent="0.25">
      <c r="A10" s="15">
        <v>60533</v>
      </c>
      <c r="B10" s="16" t="s">
        <v>103</v>
      </c>
      <c r="C10" s="16" t="s">
        <v>98</v>
      </c>
      <c r="D10" s="16" t="s">
        <v>99</v>
      </c>
      <c r="E10" s="15">
        <v>2015</v>
      </c>
      <c r="F10" s="16" t="s">
        <v>91</v>
      </c>
      <c r="G10" s="15">
        <v>1388612</v>
      </c>
      <c r="H10" s="15">
        <v>159420</v>
      </c>
      <c r="I10" s="15">
        <v>2385756</v>
      </c>
      <c r="J10" s="15">
        <v>0</v>
      </c>
      <c r="K10" s="15">
        <v>0</v>
      </c>
      <c r="L10" s="15">
        <v>0</v>
      </c>
      <c r="M10" s="15">
        <v>1716623</v>
      </c>
      <c r="N10" s="15">
        <v>0</v>
      </c>
      <c r="O10" s="15">
        <v>0</v>
      </c>
      <c r="P10" s="15">
        <v>22222</v>
      </c>
      <c r="Q10" s="15">
        <v>21612</v>
      </c>
      <c r="R10" s="15">
        <v>0</v>
      </c>
      <c r="S10" s="15">
        <v>610</v>
      </c>
      <c r="T10" s="15">
        <v>1325443</v>
      </c>
      <c r="U10" s="15">
        <v>920948</v>
      </c>
      <c r="V10" s="15">
        <v>0</v>
      </c>
      <c r="W10" s="15">
        <v>0</v>
      </c>
      <c r="X10" s="15">
        <v>404495</v>
      </c>
      <c r="Y10" s="15">
        <v>500413</v>
      </c>
      <c r="Z10" s="15">
        <v>3236691</v>
      </c>
      <c r="AA10" s="15">
        <v>447020</v>
      </c>
      <c r="AB10" s="15">
        <v>1156486</v>
      </c>
      <c r="AC10" s="15">
        <v>508951</v>
      </c>
      <c r="AD10" s="15">
        <v>-1218417</v>
      </c>
      <c r="AE10" s="15">
        <v>2089991</v>
      </c>
      <c r="AF10" s="15">
        <v>699680</v>
      </c>
      <c r="AG10" s="15">
        <v>291959</v>
      </c>
      <c r="AH10" s="15">
        <v>85391</v>
      </c>
      <c r="AI10" s="15">
        <v>0</v>
      </c>
      <c r="AJ10" s="15">
        <v>0</v>
      </c>
      <c r="AK10" s="15">
        <v>322331</v>
      </c>
      <c r="AL10" s="15">
        <v>3236691</v>
      </c>
      <c r="AM10" s="15">
        <v>0</v>
      </c>
      <c r="AN10" s="15">
        <v>577580</v>
      </c>
      <c r="AO10" s="15">
        <v>447473</v>
      </c>
      <c r="AP10" s="15">
        <v>130107</v>
      </c>
      <c r="AQ10" s="15">
        <v>66621</v>
      </c>
      <c r="AR10" s="15">
        <v>161657</v>
      </c>
      <c r="AS10" s="15">
        <v>859023</v>
      </c>
      <c r="AT10" s="15">
        <v>-823952</v>
      </c>
      <c r="AU10" s="15">
        <v>0</v>
      </c>
      <c r="AV10" s="15">
        <v>0</v>
      </c>
      <c r="AW10" s="15">
        <v>0</v>
      </c>
      <c r="AX10" s="15">
        <v>0</v>
      </c>
      <c r="AY10" s="15">
        <v>0</v>
      </c>
      <c r="AZ10" s="15">
        <v>-823952</v>
      </c>
      <c r="BA10" s="15">
        <v>0</v>
      </c>
      <c r="BB10" s="15">
        <v>0</v>
      </c>
      <c r="BC10" s="15">
        <v>0</v>
      </c>
      <c r="BD10" s="15">
        <v>0</v>
      </c>
      <c r="BE10" s="15">
        <v>0</v>
      </c>
      <c r="BF10" s="15">
        <v>560059</v>
      </c>
      <c r="BG10" s="15">
        <v>560058</v>
      </c>
      <c r="BH10" s="15">
        <v>0</v>
      </c>
      <c r="BI10" s="15">
        <v>0</v>
      </c>
      <c r="BJ10" s="15">
        <v>2089991</v>
      </c>
      <c r="BK10" s="15">
        <v>0</v>
      </c>
      <c r="BL10" s="15">
        <v>0</v>
      </c>
      <c r="BM10" s="15">
        <v>0</v>
      </c>
      <c r="BN10" s="15">
        <v>1156565</v>
      </c>
      <c r="BO10" s="15">
        <v>0</v>
      </c>
      <c r="BP10" s="15">
        <v>0</v>
      </c>
      <c r="BQ10" s="15">
        <v>-662295</v>
      </c>
      <c r="BR10" s="15">
        <v>-184</v>
      </c>
      <c r="BS10" s="15">
        <v>-26</v>
      </c>
      <c r="BT10" s="15">
        <v>-32</v>
      </c>
      <c r="BU10" s="15">
        <v>22</v>
      </c>
      <c r="BV10" s="15">
        <v>-127</v>
      </c>
      <c r="BW10" s="15">
        <v>-102</v>
      </c>
      <c r="BX10" s="15">
        <v>-127</v>
      </c>
      <c r="BY10" s="15">
        <v>0</v>
      </c>
      <c r="BZ10" s="15">
        <v>1</v>
      </c>
      <c r="CA10" s="15">
        <v>1</v>
      </c>
      <c r="CB10" s="15">
        <v>6</v>
      </c>
      <c r="CC10" s="15"/>
      <c r="CD10" s="15">
        <v>0</v>
      </c>
      <c r="CE10" s="15">
        <v>2</v>
      </c>
      <c r="CF10" s="15">
        <v>2</v>
      </c>
      <c r="CG10" s="15">
        <v>1148</v>
      </c>
      <c r="CH10" s="15">
        <v>2537</v>
      </c>
      <c r="CI10" s="15">
        <v>582</v>
      </c>
      <c r="CJ10" s="15">
        <v>70</v>
      </c>
      <c r="CK10" s="15">
        <v>18</v>
      </c>
    </row>
    <row r="11" spans="1:89" ht="15.95" customHeight="1" x14ac:dyDescent="0.25">
      <c r="A11" s="15">
        <v>70380</v>
      </c>
      <c r="B11" s="16" t="s">
        <v>104</v>
      </c>
      <c r="C11" s="16" t="s">
        <v>89</v>
      </c>
      <c r="D11" s="16" t="s">
        <v>90</v>
      </c>
      <c r="E11" s="15">
        <v>2015</v>
      </c>
      <c r="F11" s="16" t="s">
        <v>91</v>
      </c>
      <c r="G11" s="15">
        <v>3843790</v>
      </c>
      <c r="H11" s="15">
        <v>0</v>
      </c>
      <c r="I11" s="15">
        <v>3792148</v>
      </c>
      <c r="J11" s="15">
        <v>51642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3982378</v>
      </c>
      <c r="Q11" s="15">
        <v>3982378</v>
      </c>
      <c r="R11" s="15">
        <v>0</v>
      </c>
      <c r="S11" s="15">
        <v>0</v>
      </c>
      <c r="T11" s="15">
        <v>530226</v>
      </c>
      <c r="U11" s="15">
        <v>213311</v>
      </c>
      <c r="V11" s="15">
        <v>0</v>
      </c>
      <c r="W11" s="15">
        <v>0</v>
      </c>
      <c r="X11" s="15">
        <v>316915</v>
      </c>
      <c r="Y11" s="15">
        <v>58315</v>
      </c>
      <c r="Z11" s="15">
        <v>8414709</v>
      </c>
      <c r="AA11" s="15">
        <v>-911508</v>
      </c>
      <c r="AB11" s="15">
        <v>176100</v>
      </c>
      <c r="AC11" s="15">
        <v>264449</v>
      </c>
      <c r="AD11" s="15">
        <v>-1352056</v>
      </c>
      <c r="AE11" s="15">
        <v>2611429</v>
      </c>
      <c r="AF11" s="15">
        <v>6714788</v>
      </c>
      <c r="AG11" s="15">
        <v>170345</v>
      </c>
      <c r="AH11" s="15">
        <v>459501</v>
      </c>
      <c r="AI11" s="15">
        <v>0</v>
      </c>
      <c r="AJ11" s="15">
        <v>0</v>
      </c>
      <c r="AK11" s="15">
        <v>6084943</v>
      </c>
      <c r="AL11" s="15">
        <v>8414709</v>
      </c>
      <c r="AM11" s="15">
        <v>0</v>
      </c>
      <c r="AN11" s="15">
        <v>1449112</v>
      </c>
      <c r="AO11" s="15">
        <v>1014378</v>
      </c>
      <c r="AP11" s="15">
        <v>434734</v>
      </c>
      <c r="AQ11" s="15">
        <v>13231</v>
      </c>
      <c r="AR11" s="15">
        <v>148663</v>
      </c>
      <c r="AS11" s="15">
        <v>483110</v>
      </c>
      <c r="AT11" s="15">
        <v>-183809</v>
      </c>
      <c r="AU11" s="15">
        <v>0</v>
      </c>
      <c r="AV11" s="15">
        <v>0</v>
      </c>
      <c r="AW11" s="15">
        <v>0</v>
      </c>
      <c r="AX11" s="15">
        <v>0</v>
      </c>
      <c r="AY11" s="15">
        <v>0</v>
      </c>
      <c r="AZ11" s="15">
        <v>-183809</v>
      </c>
      <c r="BA11" s="15">
        <v>0</v>
      </c>
      <c r="BB11" s="15">
        <v>0</v>
      </c>
      <c r="BC11" s="15">
        <v>0</v>
      </c>
      <c r="BD11" s="15">
        <v>0</v>
      </c>
      <c r="BE11" s="15">
        <v>0</v>
      </c>
      <c r="BF11" s="15">
        <v>0</v>
      </c>
      <c r="BG11" s="15">
        <v>0</v>
      </c>
      <c r="BH11" s="15">
        <v>0</v>
      </c>
      <c r="BI11" s="15">
        <v>0</v>
      </c>
      <c r="BJ11" s="15">
        <v>2558455</v>
      </c>
      <c r="BK11" s="15">
        <v>52974</v>
      </c>
      <c r="BL11" s="15">
        <v>0</v>
      </c>
      <c r="BM11" s="15">
        <v>0</v>
      </c>
      <c r="BN11" s="15">
        <v>0</v>
      </c>
      <c r="BO11" s="15">
        <v>0</v>
      </c>
      <c r="BP11" s="15">
        <v>0</v>
      </c>
      <c r="BQ11" s="15">
        <v>-35146</v>
      </c>
      <c r="BR11" s="15"/>
      <c r="BS11" s="15">
        <v>-2</v>
      </c>
      <c r="BT11" s="15">
        <v>-10</v>
      </c>
      <c r="BU11" s="15">
        <v>30</v>
      </c>
      <c r="BV11" s="15">
        <v>-12</v>
      </c>
      <c r="BW11" s="15">
        <v>-2</v>
      </c>
      <c r="BX11" s="15">
        <v>-12</v>
      </c>
      <c r="BY11" s="15">
        <v>0</v>
      </c>
      <c r="BZ11" s="15"/>
      <c r="CA11" s="15">
        <v>0</v>
      </c>
      <c r="CB11" s="15"/>
      <c r="CC11" s="15"/>
      <c r="CD11" s="15">
        <v>0</v>
      </c>
      <c r="CE11" s="15">
        <v>0</v>
      </c>
      <c r="CF11" s="15">
        <v>0</v>
      </c>
      <c r="CG11" s="15">
        <v>-2143</v>
      </c>
      <c r="CH11" s="15">
        <v>1699</v>
      </c>
      <c r="CI11" s="15">
        <v>54</v>
      </c>
      <c r="CJ11" s="15">
        <v>165</v>
      </c>
      <c r="CK11" s="15">
        <v>1433</v>
      </c>
    </row>
    <row r="12" spans="1:89" ht="15.95" customHeight="1" x14ac:dyDescent="0.25">
      <c r="A12" s="15">
        <v>74346</v>
      </c>
      <c r="B12" s="16" t="s">
        <v>105</v>
      </c>
      <c r="C12" s="16" t="s">
        <v>98</v>
      </c>
      <c r="D12" s="16" t="s">
        <v>99</v>
      </c>
      <c r="E12" s="15">
        <v>2015</v>
      </c>
      <c r="F12" s="16" t="s">
        <v>91</v>
      </c>
      <c r="G12" s="15">
        <v>2760960</v>
      </c>
      <c r="H12" s="15">
        <v>1463211</v>
      </c>
      <c r="I12" s="15">
        <v>4269443</v>
      </c>
      <c r="J12" s="15">
        <v>214155</v>
      </c>
      <c r="K12" s="15">
        <v>0</v>
      </c>
      <c r="L12" s="15">
        <v>0</v>
      </c>
      <c r="M12" s="15">
        <v>4023522</v>
      </c>
      <c r="N12" s="15">
        <v>0</v>
      </c>
      <c r="O12" s="15">
        <v>164228</v>
      </c>
      <c r="P12" s="15">
        <v>1390167</v>
      </c>
      <c r="Q12" s="15">
        <v>1287628</v>
      </c>
      <c r="R12" s="15">
        <v>0</v>
      </c>
      <c r="S12" s="15">
        <v>102539</v>
      </c>
      <c r="T12" s="15">
        <v>1658054</v>
      </c>
      <c r="U12" s="15">
        <v>1512296</v>
      </c>
      <c r="V12" s="15">
        <v>0</v>
      </c>
      <c r="W12" s="15">
        <v>0</v>
      </c>
      <c r="X12" s="15">
        <v>145758</v>
      </c>
      <c r="Y12" s="15">
        <v>49613</v>
      </c>
      <c r="Z12" s="15">
        <v>5858794</v>
      </c>
      <c r="AA12" s="15">
        <v>14659</v>
      </c>
      <c r="AB12" s="15">
        <v>1477362</v>
      </c>
      <c r="AC12" s="15">
        <v>820829</v>
      </c>
      <c r="AD12" s="15">
        <v>-2283531</v>
      </c>
      <c r="AE12" s="15">
        <v>400000</v>
      </c>
      <c r="AF12" s="15">
        <v>5444135</v>
      </c>
      <c r="AG12" s="15">
        <v>4078285</v>
      </c>
      <c r="AH12" s="15">
        <v>912348</v>
      </c>
      <c r="AI12" s="15">
        <v>0</v>
      </c>
      <c r="AJ12" s="15">
        <v>0</v>
      </c>
      <c r="AK12" s="15">
        <v>453502</v>
      </c>
      <c r="AL12" s="15">
        <v>5858794</v>
      </c>
      <c r="AM12" s="15">
        <v>0</v>
      </c>
      <c r="AN12" s="15">
        <v>747018</v>
      </c>
      <c r="AO12" s="15">
        <v>545604</v>
      </c>
      <c r="AP12" s="15">
        <v>201414</v>
      </c>
      <c r="AQ12" s="15">
        <v>41356</v>
      </c>
      <c r="AR12" s="15">
        <v>265600</v>
      </c>
      <c r="AS12" s="15">
        <v>481223</v>
      </c>
      <c r="AT12" s="15">
        <v>-504053</v>
      </c>
      <c r="AU12" s="15">
        <v>0</v>
      </c>
      <c r="AV12" s="15">
        <v>0</v>
      </c>
      <c r="AW12" s="15">
        <v>0</v>
      </c>
      <c r="AX12" s="15">
        <v>139244</v>
      </c>
      <c r="AY12" s="15">
        <v>139244</v>
      </c>
      <c r="AZ12" s="15">
        <v>-504053</v>
      </c>
      <c r="BA12" s="15">
        <v>0</v>
      </c>
      <c r="BB12" s="15">
        <v>0</v>
      </c>
      <c r="BC12" s="15">
        <v>0</v>
      </c>
      <c r="BD12" s="15">
        <v>0</v>
      </c>
      <c r="BE12" s="15">
        <v>0</v>
      </c>
      <c r="BF12" s="15">
        <v>673446</v>
      </c>
      <c r="BG12" s="15">
        <v>450570</v>
      </c>
      <c r="BH12" s="15">
        <v>0</v>
      </c>
      <c r="BI12" s="15">
        <v>0</v>
      </c>
      <c r="BJ12" s="15">
        <v>400000</v>
      </c>
      <c r="BK12" s="15">
        <v>0</v>
      </c>
      <c r="BL12" s="15">
        <v>0</v>
      </c>
      <c r="BM12" s="15">
        <v>-1616</v>
      </c>
      <c r="BN12" s="15">
        <v>3432515</v>
      </c>
      <c r="BO12" s="15">
        <v>140438</v>
      </c>
      <c r="BP12" s="15">
        <v>0</v>
      </c>
      <c r="BQ12" s="15">
        <v>-99209</v>
      </c>
      <c r="BR12" s="15">
        <v>-3438</v>
      </c>
      <c r="BS12" s="15">
        <v>-57</v>
      </c>
      <c r="BT12" s="15">
        <v>-121</v>
      </c>
      <c r="BU12" s="15">
        <v>26</v>
      </c>
      <c r="BV12" s="15">
        <v>-63</v>
      </c>
      <c r="BW12" s="15">
        <v>-30</v>
      </c>
      <c r="BX12" s="15">
        <v>-63</v>
      </c>
      <c r="BY12" s="15">
        <v>1</v>
      </c>
      <c r="BZ12" s="15">
        <v>53</v>
      </c>
      <c r="CA12" s="15">
        <v>0</v>
      </c>
      <c r="CB12" s="15">
        <v>398</v>
      </c>
      <c r="CC12" s="15"/>
      <c r="CD12" s="15">
        <v>0</v>
      </c>
      <c r="CE12" s="15">
        <v>0</v>
      </c>
      <c r="CF12" s="15">
        <v>0</v>
      </c>
      <c r="CG12" s="15">
        <v>-2346</v>
      </c>
      <c r="CH12" s="15">
        <v>414</v>
      </c>
      <c r="CI12" s="15">
        <v>739</v>
      </c>
      <c r="CJ12" s="15">
        <v>610</v>
      </c>
      <c r="CK12" s="15">
        <v>930</v>
      </c>
    </row>
    <row r="13" spans="1:89" ht="15.95" customHeight="1" x14ac:dyDescent="0.25">
      <c r="A13" s="15">
        <v>83891</v>
      </c>
      <c r="B13" s="16" t="s">
        <v>106</v>
      </c>
      <c r="C13" s="16" t="s">
        <v>98</v>
      </c>
      <c r="D13" s="16" t="s">
        <v>99</v>
      </c>
      <c r="E13" s="15">
        <v>2015</v>
      </c>
      <c r="F13" s="16" t="s">
        <v>91</v>
      </c>
      <c r="G13" s="15">
        <v>179000</v>
      </c>
      <c r="H13" s="15">
        <v>0</v>
      </c>
      <c r="I13" s="15">
        <v>449367</v>
      </c>
      <c r="J13" s="15">
        <v>1729</v>
      </c>
      <c r="K13" s="15">
        <v>0</v>
      </c>
      <c r="L13" s="15">
        <v>0</v>
      </c>
      <c r="M13" s="15">
        <v>496465</v>
      </c>
      <c r="N13" s="15">
        <v>0</v>
      </c>
      <c r="O13" s="15">
        <v>0</v>
      </c>
      <c r="P13" s="15">
        <v>574222</v>
      </c>
      <c r="Q13" s="15">
        <v>397089</v>
      </c>
      <c r="R13" s="15">
        <v>0</v>
      </c>
      <c r="S13" s="15">
        <v>177133</v>
      </c>
      <c r="T13" s="15">
        <v>474794</v>
      </c>
      <c r="U13" s="15">
        <v>423973</v>
      </c>
      <c r="V13" s="15">
        <v>0</v>
      </c>
      <c r="W13" s="15">
        <v>0</v>
      </c>
      <c r="X13" s="15">
        <v>50821</v>
      </c>
      <c r="Y13" s="15">
        <v>80799</v>
      </c>
      <c r="Z13" s="15">
        <v>1308814</v>
      </c>
      <c r="AA13" s="15">
        <v>480121</v>
      </c>
      <c r="AB13" s="15">
        <v>321400</v>
      </c>
      <c r="AC13" s="15">
        <v>88683</v>
      </c>
      <c r="AD13" s="15">
        <v>70037</v>
      </c>
      <c r="AE13" s="15">
        <v>24328</v>
      </c>
      <c r="AF13" s="15">
        <v>804365</v>
      </c>
      <c r="AG13" s="15">
        <v>321978</v>
      </c>
      <c r="AH13" s="15">
        <v>453138</v>
      </c>
      <c r="AI13" s="15">
        <v>0</v>
      </c>
      <c r="AJ13" s="15">
        <v>0</v>
      </c>
      <c r="AK13" s="15">
        <v>29250</v>
      </c>
      <c r="AL13" s="15">
        <v>1308814</v>
      </c>
      <c r="AM13" s="15">
        <v>0</v>
      </c>
      <c r="AN13" s="15">
        <v>576497</v>
      </c>
      <c r="AO13" s="15">
        <v>518979</v>
      </c>
      <c r="AP13" s="15">
        <v>57518</v>
      </c>
      <c r="AQ13" s="15">
        <v>1983</v>
      </c>
      <c r="AR13" s="15">
        <v>29690</v>
      </c>
      <c r="AS13" s="15">
        <v>87064</v>
      </c>
      <c r="AT13" s="15">
        <v>-57252</v>
      </c>
      <c r="AU13" s="15">
        <v>0</v>
      </c>
      <c r="AV13" s="15">
        <v>0</v>
      </c>
      <c r="AW13" s="15">
        <v>0</v>
      </c>
      <c r="AX13" s="15">
        <v>417</v>
      </c>
      <c r="AY13" s="15">
        <v>417</v>
      </c>
      <c r="AZ13" s="15">
        <v>-57252</v>
      </c>
      <c r="BA13" s="15">
        <v>0</v>
      </c>
      <c r="BB13" s="15">
        <v>0</v>
      </c>
      <c r="BC13" s="15">
        <v>0</v>
      </c>
      <c r="BD13" s="15">
        <v>0</v>
      </c>
      <c r="BE13" s="15">
        <v>0</v>
      </c>
      <c r="BF13" s="15">
        <v>224368</v>
      </c>
      <c r="BG13" s="15">
        <v>152452</v>
      </c>
      <c r="BH13" s="15">
        <v>0</v>
      </c>
      <c r="BI13" s="15">
        <v>0</v>
      </c>
      <c r="BJ13" s="15">
        <v>24328</v>
      </c>
      <c r="BK13" s="15">
        <v>0</v>
      </c>
      <c r="BL13" s="15">
        <v>0</v>
      </c>
      <c r="BM13" s="15">
        <v>0</v>
      </c>
      <c r="BN13" s="15">
        <v>342284</v>
      </c>
      <c r="BO13" s="15">
        <v>1729</v>
      </c>
      <c r="BP13" s="15">
        <v>0</v>
      </c>
      <c r="BQ13" s="15">
        <v>-27149</v>
      </c>
      <c r="BR13" s="15">
        <v>-11</v>
      </c>
      <c r="BS13" s="15">
        <v>-5</v>
      </c>
      <c r="BT13" s="15">
        <v>-11</v>
      </c>
      <c r="BU13" s="15">
        <v>9</v>
      </c>
      <c r="BV13" s="15">
        <v>-9</v>
      </c>
      <c r="BW13" s="15">
        <v>-4</v>
      </c>
      <c r="BX13" s="15">
        <v>-9</v>
      </c>
      <c r="BY13" s="15">
        <v>1</v>
      </c>
      <c r="BZ13" s="15">
        <v>1</v>
      </c>
      <c r="CA13" s="15">
        <v>2</v>
      </c>
      <c r="CB13" s="15">
        <v>1</v>
      </c>
      <c r="CC13" s="15"/>
      <c r="CD13" s="15">
        <v>0</v>
      </c>
      <c r="CE13" s="15">
        <v>1</v>
      </c>
      <c r="CF13" s="15">
        <v>0</v>
      </c>
      <c r="CG13" s="15">
        <v>325</v>
      </c>
      <c r="CH13" s="15">
        <v>504</v>
      </c>
      <c r="CI13" s="15">
        <v>268</v>
      </c>
      <c r="CJ13" s="15">
        <v>319</v>
      </c>
      <c r="CK13" s="15">
        <v>404</v>
      </c>
    </row>
    <row r="14" spans="1:89" ht="15.95" customHeight="1" x14ac:dyDescent="0.25">
      <c r="A14" s="15">
        <v>85860</v>
      </c>
      <c r="B14" s="16" t="s">
        <v>107</v>
      </c>
      <c r="C14" s="16" t="s">
        <v>89</v>
      </c>
      <c r="D14" s="16" t="s">
        <v>90</v>
      </c>
      <c r="E14" s="15">
        <v>2015</v>
      </c>
      <c r="F14" s="16" t="s">
        <v>108</v>
      </c>
      <c r="G14" s="15">
        <v>3874836</v>
      </c>
      <c r="H14" s="15">
        <v>2621647</v>
      </c>
      <c r="I14" s="15">
        <v>4141416</v>
      </c>
      <c r="J14" s="15">
        <v>597796</v>
      </c>
      <c r="K14" s="15">
        <v>0</v>
      </c>
      <c r="L14" s="15">
        <v>0</v>
      </c>
      <c r="M14" s="15">
        <v>3524051</v>
      </c>
      <c r="N14" s="15">
        <v>38028</v>
      </c>
      <c r="O14" s="15">
        <v>0</v>
      </c>
      <c r="P14" s="15">
        <v>2454341</v>
      </c>
      <c r="Q14" s="15">
        <v>2454341</v>
      </c>
      <c r="R14" s="15">
        <v>0</v>
      </c>
      <c r="S14" s="15">
        <v>0</v>
      </c>
      <c r="T14" s="15">
        <v>954758</v>
      </c>
      <c r="U14" s="15">
        <v>855200</v>
      </c>
      <c r="V14" s="15">
        <v>0</v>
      </c>
      <c r="W14" s="15">
        <v>0</v>
      </c>
      <c r="X14" s="15">
        <v>99559</v>
      </c>
      <c r="Y14" s="15">
        <v>300417</v>
      </c>
      <c r="Z14" s="15">
        <v>7584352</v>
      </c>
      <c r="AA14" s="15">
        <v>56718</v>
      </c>
      <c r="AB14" s="15">
        <v>1074210</v>
      </c>
      <c r="AC14" s="15">
        <v>1059093</v>
      </c>
      <c r="AD14" s="15">
        <v>-2076585</v>
      </c>
      <c r="AE14" s="15">
        <v>3338982</v>
      </c>
      <c r="AF14" s="15">
        <v>4188652</v>
      </c>
      <c r="AG14" s="15">
        <v>2891474</v>
      </c>
      <c r="AH14" s="15">
        <v>644577</v>
      </c>
      <c r="AI14" s="15">
        <v>0</v>
      </c>
      <c r="AJ14" s="15">
        <v>0</v>
      </c>
      <c r="AK14" s="15">
        <v>652601</v>
      </c>
      <c r="AL14" s="15">
        <v>7584352</v>
      </c>
      <c r="AM14" s="15">
        <v>0</v>
      </c>
      <c r="AN14" s="15">
        <v>3654155</v>
      </c>
      <c r="AO14" s="15">
        <v>1928135</v>
      </c>
      <c r="AP14" s="15">
        <v>1726020</v>
      </c>
      <c r="AQ14" s="15">
        <v>41180</v>
      </c>
      <c r="AR14" s="15">
        <v>195507</v>
      </c>
      <c r="AS14" s="15">
        <v>1327662</v>
      </c>
      <c r="AT14" s="15">
        <v>244030</v>
      </c>
      <c r="AU14" s="15">
        <v>124573</v>
      </c>
      <c r="AV14" s="15">
        <v>21878</v>
      </c>
      <c r="AW14" s="15">
        <v>0</v>
      </c>
      <c r="AX14" s="15">
        <v>125606</v>
      </c>
      <c r="AY14" s="15">
        <v>125606</v>
      </c>
      <c r="AZ14" s="15">
        <v>346725</v>
      </c>
      <c r="BA14" s="15">
        <v>0</v>
      </c>
      <c r="BB14" s="15">
        <v>0</v>
      </c>
      <c r="BC14" s="15">
        <v>0</v>
      </c>
      <c r="BD14" s="15">
        <v>0</v>
      </c>
      <c r="BE14" s="15">
        <v>0</v>
      </c>
      <c r="BF14" s="15">
        <v>0</v>
      </c>
      <c r="BG14" s="15">
        <v>0</v>
      </c>
      <c r="BH14" s="15">
        <v>0</v>
      </c>
      <c r="BI14" s="15">
        <v>0</v>
      </c>
      <c r="BJ14" s="15">
        <v>3272700</v>
      </c>
      <c r="BK14" s="15">
        <v>66282</v>
      </c>
      <c r="BL14" s="15">
        <v>0</v>
      </c>
      <c r="BM14" s="15">
        <v>0</v>
      </c>
      <c r="BN14" s="15">
        <v>2938049</v>
      </c>
      <c r="BO14" s="15">
        <v>586002</v>
      </c>
      <c r="BP14" s="15">
        <v>0</v>
      </c>
      <c r="BQ14" s="15">
        <v>565131</v>
      </c>
      <c r="BR14" s="15">
        <v>611</v>
      </c>
      <c r="BS14" s="15">
        <v>15</v>
      </c>
      <c r="BT14" s="15">
        <v>10</v>
      </c>
      <c r="BU14" s="15">
        <v>47</v>
      </c>
      <c r="BV14" s="15">
        <v>6</v>
      </c>
      <c r="BW14" s="15">
        <v>14</v>
      </c>
      <c r="BX14" s="15">
        <v>9</v>
      </c>
      <c r="BY14" s="15">
        <v>1</v>
      </c>
      <c r="BZ14" s="15">
        <v>65</v>
      </c>
      <c r="CA14" s="15">
        <v>0</v>
      </c>
      <c r="CB14" s="15">
        <v>132</v>
      </c>
      <c r="CC14" s="15">
        <v>2</v>
      </c>
      <c r="CD14" s="15">
        <v>0</v>
      </c>
      <c r="CE14" s="15">
        <v>0</v>
      </c>
      <c r="CF14" s="15">
        <v>0</v>
      </c>
      <c r="CG14" s="15">
        <v>-479</v>
      </c>
      <c r="CH14" s="15">
        <v>3395</v>
      </c>
      <c r="CI14" s="15">
        <v>85</v>
      </c>
      <c r="CJ14" s="15">
        <v>122</v>
      </c>
      <c r="CK14" s="15">
        <v>465</v>
      </c>
    </row>
    <row r="15" spans="1:89" ht="15.95" customHeight="1" x14ac:dyDescent="0.25">
      <c r="A15" s="15">
        <v>88907</v>
      </c>
      <c r="B15" s="16" t="s">
        <v>109</v>
      </c>
      <c r="C15" s="16" t="s">
        <v>98</v>
      </c>
      <c r="D15" s="16" t="s">
        <v>99</v>
      </c>
      <c r="E15" s="15">
        <v>2015</v>
      </c>
      <c r="F15" s="16" t="s">
        <v>91</v>
      </c>
      <c r="G15" s="15">
        <v>259595</v>
      </c>
      <c r="H15" s="15">
        <v>0</v>
      </c>
      <c r="I15" s="15">
        <v>1863917</v>
      </c>
      <c r="J15" s="15">
        <v>0</v>
      </c>
      <c r="K15" s="15">
        <v>0</v>
      </c>
      <c r="L15" s="15">
        <v>0</v>
      </c>
      <c r="M15" s="15">
        <v>1604322</v>
      </c>
      <c r="N15" s="15">
        <v>0</v>
      </c>
      <c r="O15" s="15">
        <v>0</v>
      </c>
      <c r="P15" s="15">
        <v>111740</v>
      </c>
      <c r="Q15" s="15">
        <v>111740</v>
      </c>
      <c r="R15" s="15">
        <v>0</v>
      </c>
      <c r="S15" s="15">
        <v>0</v>
      </c>
      <c r="T15" s="15">
        <v>582475</v>
      </c>
      <c r="U15" s="15">
        <v>0</v>
      </c>
      <c r="V15" s="15">
        <v>0</v>
      </c>
      <c r="W15" s="15">
        <v>0</v>
      </c>
      <c r="X15" s="15">
        <v>582475</v>
      </c>
      <c r="Y15" s="15">
        <v>0</v>
      </c>
      <c r="Z15" s="15">
        <v>953809</v>
      </c>
      <c r="AA15" s="15">
        <v>911378</v>
      </c>
      <c r="AB15" s="15">
        <v>758000</v>
      </c>
      <c r="AC15" s="15">
        <v>153378</v>
      </c>
      <c r="AD15" s="15">
        <v>0</v>
      </c>
      <c r="AE15" s="15">
        <v>0</v>
      </c>
      <c r="AF15" s="15">
        <v>42431</v>
      </c>
      <c r="AG15" s="15">
        <v>0</v>
      </c>
      <c r="AH15" s="15">
        <v>0</v>
      </c>
      <c r="AI15" s="15">
        <v>0</v>
      </c>
      <c r="AJ15" s="15">
        <v>0</v>
      </c>
      <c r="AK15" s="15">
        <v>42431</v>
      </c>
      <c r="AL15" s="15">
        <v>953809</v>
      </c>
      <c r="AM15" s="15">
        <v>0</v>
      </c>
      <c r="AN15" s="15">
        <v>726287</v>
      </c>
      <c r="AO15" s="15">
        <v>641163</v>
      </c>
      <c r="AP15" s="15">
        <v>85124</v>
      </c>
      <c r="AQ15" s="15">
        <v>45067</v>
      </c>
      <c r="AR15" s="15">
        <v>476</v>
      </c>
      <c r="AS15" s="15">
        <v>146074</v>
      </c>
      <c r="AT15" s="15">
        <v>-16359</v>
      </c>
      <c r="AU15" s="15">
        <v>0</v>
      </c>
      <c r="AV15" s="15">
        <v>0</v>
      </c>
      <c r="AW15" s="15">
        <v>3353</v>
      </c>
      <c r="AX15" s="15">
        <v>3353</v>
      </c>
      <c r="AY15" s="15">
        <v>0</v>
      </c>
      <c r="AZ15" s="15">
        <v>-19712</v>
      </c>
      <c r="BA15" s="15">
        <v>0</v>
      </c>
      <c r="BB15" s="15">
        <v>0</v>
      </c>
      <c r="BC15" s="15">
        <v>0</v>
      </c>
      <c r="BD15" s="15">
        <v>0</v>
      </c>
      <c r="BE15" s="15">
        <v>0</v>
      </c>
      <c r="BF15" s="15">
        <v>0</v>
      </c>
      <c r="BG15" s="15">
        <v>0</v>
      </c>
      <c r="BH15" s="15">
        <v>0</v>
      </c>
      <c r="BI15" s="15">
        <v>0</v>
      </c>
      <c r="BJ15" s="15">
        <v>0</v>
      </c>
      <c r="BK15" s="15">
        <v>0</v>
      </c>
      <c r="BL15" s="15">
        <v>0</v>
      </c>
      <c r="BM15" s="15">
        <v>0</v>
      </c>
      <c r="BN15" s="15">
        <v>1604322</v>
      </c>
      <c r="BO15" s="15">
        <v>0</v>
      </c>
      <c r="BP15" s="15">
        <v>0</v>
      </c>
      <c r="BQ15" s="15">
        <v>-15883</v>
      </c>
      <c r="BR15" s="15">
        <v>-2</v>
      </c>
      <c r="BS15" s="15">
        <v>-2</v>
      </c>
      <c r="BT15" s="15">
        <v>-2</v>
      </c>
      <c r="BU15" s="15">
        <v>11</v>
      </c>
      <c r="BV15" s="15">
        <v>-2</v>
      </c>
      <c r="BW15" s="15">
        <v>-2</v>
      </c>
      <c r="BX15" s="15">
        <v>-2</v>
      </c>
      <c r="BY15" s="15">
        <v>0</v>
      </c>
      <c r="BZ15" s="15">
        <v>0</v>
      </c>
      <c r="CA15" s="15">
        <v>3</v>
      </c>
      <c r="CB15" s="15">
        <v>0</v>
      </c>
      <c r="CC15" s="15"/>
      <c r="CD15" s="15">
        <v>1</v>
      </c>
      <c r="CE15" s="15">
        <v>16</v>
      </c>
      <c r="CF15" s="15">
        <v>0</v>
      </c>
      <c r="CG15" s="15">
        <v>651</v>
      </c>
      <c r="CH15" s="15">
        <v>911</v>
      </c>
      <c r="CI15" s="15">
        <v>0</v>
      </c>
      <c r="CJ15" s="15">
        <v>0</v>
      </c>
      <c r="CK15" s="15">
        <v>64</v>
      </c>
    </row>
    <row r="16" spans="1:89" ht="15.95" customHeight="1" x14ac:dyDescent="0.25">
      <c r="A16" s="15">
        <v>89880</v>
      </c>
      <c r="B16" s="16" t="s">
        <v>110</v>
      </c>
      <c r="C16" s="16" t="s">
        <v>89</v>
      </c>
      <c r="D16" s="16" t="s">
        <v>90</v>
      </c>
      <c r="E16" s="15">
        <v>2015</v>
      </c>
      <c r="F16" s="16" t="s">
        <v>91</v>
      </c>
      <c r="G16" s="15">
        <v>1477559</v>
      </c>
      <c r="H16" s="15">
        <v>0</v>
      </c>
      <c r="I16" s="15">
        <v>3367578</v>
      </c>
      <c r="J16" s="15">
        <v>0</v>
      </c>
      <c r="K16" s="15">
        <v>0</v>
      </c>
      <c r="L16" s="15">
        <v>0</v>
      </c>
      <c r="M16" s="15">
        <v>2095292</v>
      </c>
      <c r="N16" s="15">
        <v>0</v>
      </c>
      <c r="O16" s="15">
        <v>0</v>
      </c>
      <c r="P16" s="15">
        <v>1334655</v>
      </c>
      <c r="Q16" s="15">
        <v>1237071</v>
      </c>
      <c r="R16" s="15">
        <v>0</v>
      </c>
      <c r="S16" s="15">
        <v>97584</v>
      </c>
      <c r="T16" s="15">
        <v>418186</v>
      </c>
      <c r="U16" s="15">
        <v>180314</v>
      </c>
      <c r="V16" s="15">
        <v>0</v>
      </c>
      <c r="W16" s="15">
        <v>0</v>
      </c>
      <c r="X16" s="15">
        <v>237873</v>
      </c>
      <c r="Y16" s="15">
        <v>67153</v>
      </c>
      <c r="Z16" s="15">
        <v>3297553</v>
      </c>
      <c r="AA16" s="15">
        <v>684753</v>
      </c>
      <c r="AB16" s="15">
        <v>521242</v>
      </c>
      <c r="AC16" s="15">
        <v>336629</v>
      </c>
      <c r="AD16" s="15">
        <v>-173117</v>
      </c>
      <c r="AE16" s="15">
        <v>2037368</v>
      </c>
      <c r="AF16" s="15">
        <v>575432</v>
      </c>
      <c r="AG16" s="15">
        <v>0</v>
      </c>
      <c r="AH16" s="15">
        <v>555804</v>
      </c>
      <c r="AI16" s="15">
        <v>0</v>
      </c>
      <c r="AJ16" s="15">
        <v>0</v>
      </c>
      <c r="AK16" s="15">
        <v>19628</v>
      </c>
      <c r="AL16" s="15">
        <v>3297553</v>
      </c>
      <c r="AM16" s="15">
        <v>0</v>
      </c>
      <c r="AN16" s="15">
        <v>1763191</v>
      </c>
      <c r="AO16" s="15">
        <v>1154085</v>
      </c>
      <c r="AP16" s="15">
        <v>609106</v>
      </c>
      <c r="AQ16" s="15">
        <v>14228</v>
      </c>
      <c r="AR16" s="15">
        <v>0</v>
      </c>
      <c r="AS16" s="15">
        <v>610110</v>
      </c>
      <c r="AT16" s="15">
        <v>13223</v>
      </c>
      <c r="AU16" s="15">
        <v>0</v>
      </c>
      <c r="AV16" s="15">
        <v>0</v>
      </c>
      <c r="AW16" s="15">
        <v>0</v>
      </c>
      <c r="AX16" s="15">
        <v>0</v>
      </c>
      <c r="AY16" s="15">
        <v>0</v>
      </c>
      <c r="AZ16" s="15">
        <v>13223</v>
      </c>
      <c r="BA16" s="15">
        <v>0</v>
      </c>
      <c r="BB16" s="15">
        <v>0</v>
      </c>
      <c r="BC16" s="15">
        <v>0</v>
      </c>
      <c r="BD16" s="15">
        <v>0</v>
      </c>
      <c r="BE16" s="15">
        <v>0</v>
      </c>
      <c r="BF16" s="15">
        <v>205273</v>
      </c>
      <c r="BG16" s="15">
        <v>192742</v>
      </c>
      <c r="BH16" s="15">
        <v>0</v>
      </c>
      <c r="BI16" s="15">
        <v>0</v>
      </c>
      <c r="BJ16" s="15">
        <v>2024701</v>
      </c>
      <c r="BK16" s="15">
        <v>12667</v>
      </c>
      <c r="BL16" s="15">
        <v>0</v>
      </c>
      <c r="BM16" s="15">
        <v>0</v>
      </c>
      <c r="BN16" s="15">
        <v>1902550</v>
      </c>
      <c r="BO16" s="15">
        <v>0</v>
      </c>
      <c r="BP16" s="15">
        <v>0</v>
      </c>
      <c r="BQ16" s="15">
        <v>13223</v>
      </c>
      <c r="BR16" s="15">
        <v>1</v>
      </c>
      <c r="BS16" s="15">
        <v>0</v>
      </c>
      <c r="BT16" s="15">
        <v>0</v>
      </c>
      <c r="BU16" s="15">
        <v>34</v>
      </c>
      <c r="BV16" s="15">
        <v>0</v>
      </c>
      <c r="BW16" s="15">
        <v>0</v>
      </c>
      <c r="BX16" s="15">
        <v>0</v>
      </c>
      <c r="BY16" s="15">
        <v>0</v>
      </c>
      <c r="BZ16" s="15">
        <v>2</v>
      </c>
      <c r="CA16" s="15">
        <v>1</v>
      </c>
      <c r="CB16" s="15">
        <v>3</v>
      </c>
      <c r="CC16" s="15"/>
      <c r="CD16" s="15">
        <v>0</v>
      </c>
      <c r="CE16" s="15">
        <v>3</v>
      </c>
      <c r="CF16" s="15">
        <v>0</v>
      </c>
      <c r="CG16" s="15">
        <v>1244</v>
      </c>
      <c r="CH16" s="15">
        <v>2722</v>
      </c>
      <c r="CI16" s="15">
        <v>37</v>
      </c>
      <c r="CJ16" s="15">
        <v>176</v>
      </c>
      <c r="CK16" s="15">
        <v>422</v>
      </c>
    </row>
    <row r="17" spans="1:89" ht="15.95" customHeight="1" x14ac:dyDescent="0.25">
      <c r="A17" s="15">
        <v>162741</v>
      </c>
      <c r="B17" s="16" t="s">
        <v>111</v>
      </c>
      <c r="C17" s="16" t="s">
        <v>89</v>
      </c>
      <c r="D17" s="16" t="s">
        <v>90</v>
      </c>
      <c r="E17" s="15">
        <v>2015</v>
      </c>
      <c r="F17" s="16" t="s">
        <v>91</v>
      </c>
      <c r="G17" s="15">
        <v>2154695</v>
      </c>
      <c r="H17" s="15">
        <v>373949</v>
      </c>
      <c r="I17" s="15">
        <v>2801713</v>
      </c>
      <c r="J17" s="15">
        <v>53002</v>
      </c>
      <c r="K17" s="15">
        <v>0</v>
      </c>
      <c r="L17" s="15">
        <v>0</v>
      </c>
      <c r="M17" s="15">
        <v>2994459</v>
      </c>
      <c r="N17" s="15">
        <v>0</v>
      </c>
      <c r="O17" s="15">
        <v>0</v>
      </c>
      <c r="P17" s="15">
        <v>1145302</v>
      </c>
      <c r="Q17" s="15">
        <v>813225</v>
      </c>
      <c r="R17" s="15">
        <v>0</v>
      </c>
      <c r="S17" s="15">
        <v>332077</v>
      </c>
      <c r="T17" s="15">
        <v>4667483</v>
      </c>
      <c r="U17" s="15">
        <v>473471</v>
      </c>
      <c r="V17" s="15">
        <v>0</v>
      </c>
      <c r="W17" s="15">
        <v>0</v>
      </c>
      <c r="X17" s="15">
        <v>4194012</v>
      </c>
      <c r="Y17" s="15">
        <v>243220</v>
      </c>
      <c r="Z17" s="15">
        <v>8210700</v>
      </c>
      <c r="AA17" s="15">
        <v>6236415</v>
      </c>
      <c r="AB17" s="15">
        <v>5810058</v>
      </c>
      <c r="AC17" s="15">
        <v>375341</v>
      </c>
      <c r="AD17" s="15">
        <v>51016</v>
      </c>
      <c r="AE17" s="15">
        <v>440363</v>
      </c>
      <c r="AF17" s="15">
        <v>1533922</v>
      </c>
      <c r="AG17" s="15">
        <v>987265</v>
      </c>
      <c r="AH17" s="15">
        <v>266833</v>
      </c>
      <c r="AI17" s="15">
        <v>11611</v>
      </c>
      <c r="AJ17" s="15">
        <v>0</v>
      </c>
      <c r="AK17" s="15">
        <v>268213</v>
      </c>
      <c r="AL17" s="15">
        <v>8210700</v>
      </c>
      <c r="AM17" s="15">
        <v>0</v>
      </c>
      <c r="AN17" s="15">
        <v>1697392</v>
      </c>
      <c r="AO17" s="15">
        <v>1295732</v>
      </c>
      <c r="AP17" s="15">
        <v>401660</v>
      </c>
      <c r="AQ17" s="15">
        <v>48317</v>
      </c>
      <c r="AR17" s="15">
        <v>40986</v>
      </c>
      <c r="AS17" s="15">
        <v>369064</v>
      </c>
      <c r="AT17" s="15">
        <v>39928</v>
      </c>
      <c r="AU17" s="15">
        <v>0</v>
      </c>
      <c r="AV17" s="15">
        <v>0</v>
      </c>
      <c r="AW17" s="15">
        <v>0</v>
      </c>
      <c r="AX17" s="15">
        <v>0</v>
      </c>
      <c r="AY17" s="15">
        <v>0</v>
      </c>
      <c r="AZ17" s="15">
        <v>39928</v>
      </c>
      <c r="BA17" s="15">
        <v>0</v>
      </c>
      <c r="BB17" s="15">
        <v>0</v>
      </c>
      <c r="BC17" s="15">
        <v>0</v>
      </c>
      <c r="BD17" s="15">
        <v>0</v>
      </c>
      <c r="BE17" s="15">
        <v>0</v>
      </c>
      <c r="BF17" s="15">
        <v>1920490</v>
      </c>
      <c r="BG17" s="15">
        <v>1706481</v>
      </c>
      <c r="BH17" s="15">
        <v>0</v>
      </c>
      <c r="BI17" s="15">
        <v>0</v>
      </c>
      <c r="BJ17" s="15">
        <v>433863</v>
      </c>
      <c r="BK17" s="15">
        <v>6500</v>
      </c>
      <c r="BL17" s="15">
        <v>0</v>
      </c>
      <c r="BM17" s="15">
        <v>-12256</v>
      </c>
      <c r="BN17" s="15">
        <v>1275101</v>
      </c>
      <c r="BO17" s="15">
        <v>12877</v>
      </c>
      <c r="BP17" s="15">
        <v>0</v>
      </c>
      <c r="BQ17" s="15">
        <v>80609</v>
      </c>
      <c r="BR17" s="15">
        <v>0</v>
      </c>
      <c r="BS17" s="15">
        <v>1</v>
      </c>
      <c r="BT17" s="15">
        <v>0</v>
      </c>
      <c r="BU17" s="15">
        <v>23</v>
      </c>
      <c r="BV17" s="15">
        <v>2</v>
      </c>
      <c r="BW17" s="15">
        <v>4</v>
      </c>
      <c r="BX17" s="15">
        <v>2</v>
      </c>
      <c r="BY17" s="15">
        <v>0</v>
      </c>
      <c r="BZ17" s="15">
        <v>0</v>
      </c>
      <c r="CA17" s="15">
        <v>3</v>
      </c>
      <c r="CB17" s="15">
        <v>0</v>
      </c>
      <c r="CC17" s="15">
        <v>1</v>
      </c>
      <c r="CD17" s="15">
        <v>0</v>
      </c>
      <c r="CE17" s="15">
        <v>3</v>
      </c>
      <c r="CF17" s="15">
        <v>0</v>
      </c>
      <c r="CG17" s="15">
        <v>4522</v>
      </c>
      <c r="CH17" s="15">
        <v>6676</v>
      </c>
      <c r="CI17" s="15">
        <v>102</v>
      </c>
      <c r="CJ17" s="15">
        <v>75</v>
      </c>
      <c r="CK17" s="15">
        <v>323</v>
      </c>
    </row>
    <row r="18" spans="1:89" ht="27.2" customHeight="1" x14ac:dyDescent="0.25">
      <c r="A18" s="15">
        <v>184130</v>
      </c>
      <c r="B18" s="16" t="s">
        <v>112</v>
      </c>
      <c r="C18" s="16" t="s">
        <v>89</v>
      </c>
      <c r="D18" s="16" t="s">
        <v>90</v>
      </c>
      <c r="E18" s="15">
        <v>2015</v>
      </c>
      <c r="F18" s="16" t="s">
        <v>91</v>
      </c>
      <c r="G18" s="15">
        <v>3431423</v>
      </c>
      <c r="H18" s="15">
        <v>367500</v>
      </c>
      <c r="I18" s="15">
        <v>3981875</v>
      </c>
      <c r="J18" s="15">
        <v>0</v>
      </c>
      <c r="K18" s="15">
        <v>0</v>
      </c>
      <c r="L18" s="15">
        <v>0</v>
      </c>
      <c r="M18" s="15">
        <v>1344410</v>
      </c>
      <c r="N18" s="15">
        <v>62561</v>
      </c>
      <c r="O18" s="15">
        <v>0</v>
      </c>
      <c r="P18" s="15">
        <v>858260</v>
      </c>
      <c r="Q18" s="15">
        <v>510287</v>
      </c>
      <c r="R18" s="15">
        <v>0</v>
      </c>
      <c r="S18" s="15">
        <v>347972</v>
      </c>
      <c r="T18" s="15">
        <v>1053608</v>
      </c>
      <c r="U18" s="15">
        <v>203929</v>
      </c>
      <c r="V18" s="15">
        <v>0</v>
      </c>
      <c r="W18" s="15">
        <v>490259</v>
      </c>
      <c r="X18" s="15">
        <v>359420</v>
      </c>
      <c r="Y18" s="15">
        <v>234388</v>
      </c>
      <c r="Z18" s="15">
        <v>5577679</v>
      </c>
      <c r="AA18" s="15">
        <v>1047849</v>
      </c>
      <c r="AB18" s="15">
        <v>600000</v>
      </c>
      <c r="AC18" s="15">
        <v>560242</v>
      </c>
      <c r="AD18" s="15">
        <v>-112392</v>
      </c>
      <c r="AE18" s="15">
        <v>3093863</v>
      </c>
      <c r="AF18" s="15">
        <v>1435967</v>
      </c>
      <c r="AG18" s="15">
        <v>785871</v>
      </c>
      <c r="AH18" s="15">
        <v>206107</v>
      </c>
      <c r="AI18" s="15">
        <v>0</v>
      </c>
      <c r="AJ18" s="15">
        <v>0</v>
      </c>
      <c r="AK18" s="15">
        <v>443989</v>
      </c>
      <c r="AL18" s="15">
        <v>5577679</v>
      </c>
      <c r="AM18" s="15">
        <v>0</v>
      </c>
      <c r="AN18" s="15">
        <v>3122714</v>
      </c>
      <c r="AO18" s="15">
        <v>2127199</v>
      </c>
      <c r="AP18" s="15">
        <v>995515</v>
      </c>
      <c r="AQ18" s="15">
        <v>418320</v>
      </c>
      <c r="AR18" s="15">
        <v>238677</v>
      </c>
      <c r="AS18" s="15">
        <v>952058</v>
      </c>
      <c r="AT18" s="15">
        <v>223100</v>
      </c>
      <c r="AU18" s="15">
        <v>0</v>
      </c>
      <c r="AV18" s="15">
        <v>0</v>
      </c>
      <c r="AW18" s="15">
        <v>210637</v>
      </c>
      <c r="AX18" s="15">
        <v>210637</v>
      </c>
      <c r="AY18" s="15">
        <v>0</v>
      </c>
      <c r="AZ18" s="15">
        <v>12463</v>
      </c>
      <c r="BA18" s="15">
        <v>0</v>
      </c>
      <c r="BB18" s="15">
        <v>0</v>
      </c>
      <c r="BC18" s="15">
        <v>0</v>
      </c>
      <c r="BD18" s="15">
        <v>0</v>
      </c>
      <c r="BE18" s="15">
        <v>0</v>
      </c>
      <c r="BF18" s="15">
        <v>363897</v>
      </c>
      <c r="BG18" s="15">
        <v>193036</v>
      </c>
      <c r="BH18" s="15">
        <v>0</v>
      </c>
      <c r="BI18" s="15">
        <v>0</v>
      </c>
      <c r="BJ18" s="15">
        <v>3052352</v>
      </c>
      <c r="BK18" s="15">
        <v>41510</v>
      </c>
      <c r="BL18" s="15">
        <v>0</v>
      </c>
      <c r="BM18" s="15">
        <v>-24108</v>
      </c>
      <c r="BN18" s="15">
        <v>1151374</v>
      </c>
      <c r="BO18" s="15">
        <v>0</v>
      </c>
      <c r="BP18" s="15">
        <v>0</v>
      </c>
      <c r="BQ18" s="15">
        <v>461651</v>
      </c>
      <c r="BR18" s="15">
        <v>1</v>
      </c>
      <c r="BS18" s="15">
        <v>6</v>
      </c>
      <c r="BT18" s="15">
        <v>0</v>
      </c>
      <c r="BU18" s="15">
        <v>31</v>
      </c>
      <c r="BV18" s="15">
        <v>6</v>
      </c>
      <c r="BW18" s="15">
        <v>7</v>
      </c>
      <c r="BX18" s="15">
        <v>0</v>
      </c>
      <c r="BY18" s="15">
        <v>0</v>
      </c>
      <c r="BZ18" s="15">
        <v>3</v>
      </c>
      <c r="CA18" s="15">
        <v>1</v>
      </c>
      <c r="CB18" s="15">
        <v>4</v>
      </c>
      <c r="CC18" s="15">
        <v>1</v>
      </c>
      <c r="CD18" s="15">
        <v>0</v>
      </c>
      <c r="CE18" s="15">
        <v>1</v>
      </c>
      <c r="CF18" s="15">
        <v>0</v>
      </c>
      <c r="CG18" s="15">
        <v>710</v>
      </c>
      <c r="CH18" s="15">
        <v>4141</v>
      </c>
      <c r="CI18" s="15">
        <v>24</v>
      </c>
      <c r="CJ18" s="15">
        <v>35</v>
      </c>
      <c r="CK18" s="15">
        <v>147</v>
      </c>
    </row>
    <row r="19" spans="1:89" ht="27.2" customHeight="1" x14ac:dyDescent="0.25">
      <c r="A19" s="15">
        <v>203951</v>
      </c>
      <c r="B19" s="16" t="s">
        <v>113</v>
      </c>
      <c r="C19" s="16" t="s">
        <v>114</v>
      </c>
      <c r="D19" s="16" t="s">
        <v>115</v>
      </c>
      <c r="E19" s="15">
        <v>2015</v>
      </c>
      <c r="F19" s="16" t="s">
        <v>91</v>
      </c>
      <c r="G19" s="15">
        <v>1533943</v>
      </c>
      <c r="H19" s="15">
        <v>48318</v>
      </c>
      <c r="I19" s="15">
        <v>1933814</v>
      </c>
      <c r="J19" s="15">
        <v>79360</v>
      </c>
      <c r="K19" s="15">
        <v>0</v>
      </c>
      <c r="L19" s="15">
        <v>0</v>
      </c>
      <c r="M19" s="15">
        <v>675211</v>
      </c>
      <c r="N19" s="15">
        <v>506</v>
      </c>
      <c r="O19" s="15">
        <v>0</v>
      </c>
      <c r="P19" s="15">
        <v>703686</v>
      </c>
      <c r="Q19" s="15">
        <v>686366</v>
      </c>
      <c r="R19" s="15">
        <v>0</v>
      </c>
      <c r="S19" s="15">
        <v>17320</v>
      </c>
      <c r="T19" s="15">
        <v>207872</v>
      </c>
      <c r="U19" s="15">
        <v>179526</v>
      </c>
      <c r="V19" s="15">
        <v>0</v>
      </c>
      <c r="W19" s="15">
        <v>0</v>
      </c>
      <c r="X19" s="15">
        <v>28346</v>
      </c>
      <c r="Y19" s="15">
        <v>202035</v>
      </c>
      <c r="Z19" s="15">
        <v>2647535</v>
      </c>
      <c r="AA19" s="15">
        <v>2438560</v>
      </c>
      <c r="AB19" s="15">
        <v>1566390</v>
      </c>
      <c r="AC19" s="15">
        <v>1150309</v>
      </c>
      <c r="AD19" s="15">
        <v>-278139</v>
      </c>
      <c r="AE19" s="15">
        <v>150000</v>
      </c>
      <c r="AF19" s="15">
        <v>58975</v>
      </c>
      <c r="AG19" s="15">
        <v>0</v>
      </c>
      <c r="AH19" s="15">
        <v>12544</v>
      </c>
      <c r="AI19" s="15">
        <v>0</v>
      </c>
      <c r="AJ19" s="15">
        <v>0</v>
      </c>
      <c r="AK19" s="15">
        <v>46431</v>
      </c>
      <c r="AL19" s="15">
        <v>2647535</v>
      </c>
      <c r="AM19" s="15">
        <v>0</v>
      </c>
      <c r="AN19" s="15">
        <v>717759</v>
      </c>
      <c r="AO19" s="15">
        <v>384023</v>
      </c>
      <c r="AP19" s="15">
        <v>333736</v>
      </c>
      <c r="AQ19" s="15">
        <v>100522</v>
      </c>
      <c r="AR19" s="15">
        <v>652</v>
      </c>
      <c r="AS19" s="15">
        <v>377142</v>
      </c>
      <c r="AT19" s="15">
        <v>56465</v>
      </c>
      <c r="AU19" s="15">
        <v>0</v>
      </c>
      <c r="AV19" s="15">
        <v>0</v>
      </c>
      <c r="AW19" s="15">
        <v>0</v>
      </c>
      <c r="AX19" s="15">
        <v>89011</v>
      </c>
      <c r="AY19" s="15">
        <v>89011</v>
      </c>
      <c r="AZ19" s="15">
        <v>56465</v>
      </c>
      <c r="BA19" s="15">
        <v>0</v>
      </c>
      <c r="BB19" s="15">
        <v>0</v>
      </c>
      <c r="BC19" s="15">
        <v>0</v>
      </c>
      <c r="BD19" s="15">
        <v>0</v>
      </c>
      <c r="BE19" s="15">
        <v>0</v>
      </c>
      <c r="BF19" s="15">
        <v>147155</v>
      </c>
      <c r="BG19" s="15">
        <v>39691</v>
      </c>
      <c r="BH19" s="15">
        <v>0</v>
      </c>
      <c r="BI19" s="15">
        <v>0</v>
      </c>
      <c r="BJ19" s="15">
        <v>150000</v>
      </c>
      <c r="BK19" s="15">
        <v>0</v>
      </c>
      <c r="BL19" s="15">
        <v>0</v>
      </c>
      <c r="BM19" s="15">
        <v>-1000</v>
      </c>
      <c r="BN19" s="15">
        <v>561984</v>
      </c>
      <c r="BO19" s="15">
        <v>73535</v>
      </c>
      <c r="BP19" s="15">
        <v>0</v>
      </c>
      <c r="BQ19" s="15">
        <v>145118</v>
      </c>
      <c r="BR19" s="15">
        <v>2</v>
      </c>
      <c r="BS19" s="15">
        <v>2</v>
      </c>
      <c r="BT19" s="15">
        <v>2</v>
      </c>
      <c r="BU19" s="15">
        <v>46</v>
      </c>
      <c r="BV19" s="15">
        <v>6</v>
      </c>
      <c r="BW19" s="15">
        <v>6</v>
      </c>
      <c r="BX19" s="15">
        <v>6</v>
      </c>
      <c r="BY19" s="15">
        <v>0</v>
      </c>
      <c r="BZ19" s="15">
        <v>0</v>
      </c>
      <c r="CA19" s="15">
        <v>1</v>
      </c>
      <c r="CB19" s="15">
        <v>0</v>
      </c>
      <c r="CC19" s="15">
        <v>87</v>
      </c>
      <c r="CD19" s="15">
        <v>0</v>
      </c>
      <c r="CE19" s="15">
        <v>18</v>
      </c>
      <c r="CF19" s="15">
        <v>6</v>
      </c>
      <c r="CG19" s="15">
        <v>1054</v>
      </c>
      <c r="CH19" s="15">
        <v>2588</v>
      </c>
      <c r="CI19" s="15">
        <v>91</v>
      </c>
      <c r="CJ19" s="15">
        <v>12</v>
      </c>
      <c r="CK19" s="15">
        <v>669</v>
      </c>
    </row>
    <row r="20" spans="1:89" ht="15.95" customHeight="1" x14ac:dyDescent="0.25">
      <c r="A20" s="15">
        <v>207546</v>
      </c>
      <c r="B20" s="16" t="s">
        <v>116</v>
      </c>
      <c r="C20" s="16" t="s">
        <v>89</v>
      </c>
      <c r="D20" s="16" t="s">
        <v>90</v>
      </c>
      <c r="E20" s="15">
        <v>2015</v>
      </c>
      <c r="F20" s="16" t="s">
        <v>91</v>
      </c>
      <c r="G20" s="15">
        <v>4292409</v>
      </c>
      <c r="H20" s="15">
        <v>3031874</v>
      </c>
      <c r="I20" s="15">
        <v>5055031</v>
      </c>
      <c r="J20" s="15">
        <v>660107</v>
      </c>
      <c r="K20" s="15">
        <v>0</v>
      </c>
      <c r="L20" s="15">
        <v>0</v>
      </c>
      <c r="M20" s="15">
        <v>4499959</v>
      </c>
      <c r="N20" s="15">
        <v>0</v>
      </c>
      <c r="O20" s="15">
        <v>11760</v>
      </c>
      <c r="P20" s="15">
        <v>2600132</v>
      </c>
      <c r="Q20" s="15">
        <v>2481725</v>
      </c>
      <c r="R20" s="15">
        <v>0</v>
      </c>
      <c r="S20" s="15">
        <v>118408</v>
      </c>
      <c r="T20" s="15">
        <v>1621506</v>
      </c>
      <c r="U20" s="15">
        <v>1589948</v>
      </c>
      <c r="V20" s="15">
        <v>0</v>
      </c>
      <c r="W20" s="15">
        <v>0</v>
      </c>
      <c r="X20" s="15">
        <v>31558</v>
      </c>
      <c r="Y20" s="15">
        <v>71648</v>
      </c>
      <c r="Z20" s="15">
        <v>8585695</v>
      </c>
      <c r="AA20" s="15">
        <v>4816376</v>
      </c>
      <c r="AB20" s="15">
        <v>6618000</v>
      </c>
      <c r="AC20" s="15">
        <v>11747</v>
      </c>
      <c r="AD20" s="15">
        <v>-1813372</v>
      </c>
      <c r="AE20" s="15">
        <v>1709816</v>
      </c>
      <c r="AF20" s="15">
        <v>2059503</v>
      </c>
      <c r="AG20" s="15">
        <v>1597623</v>
      </c>
      <c r="AH20" s="15">
        <v>183873</v>
      </c>
      <c r="AI20" s="15">
        <v>0</v>
      </c>
      <c r="AJ20" s="15">
        <v>0</v>
      </c>
      <c r="AK20" s="15">
        <v>278007</v>
      </c>
      <c r="AL20" s="15">
        <v>8585695</v>
      </c>
      <c r="AM20" s="15">
        <v>0</v>
      </c>
      <c r="AN20" s="15">
        <v>1959843</v>
      </c>
      <c r="AO20" s="15">
        <v>775286</v>
      </c>
      <c r="AP20" s="15">
        <v>1184557</v>
      </c>
      <c r="AQ20" s="15">
        <v>73263</v>
      </c>
      <c r="AR20" s="15">
        <v>144787</v>
      </c>
      <c r="AS20" s="15">
        <v>871514</v>
      </c>
      <c r="AT20" s="15">
        <v>241519</v>
      </c>
      <c r="AU20" s="15">
        <v>0</v>
      </c>
      <c r="AV20" s="15">
        <v>0</v>
      </c>
      <c r="AW20" s="15">
        <v>0</v>
      </c>
      <c r="AX20" s="15">
        <v>0</v>
      </c>
      <c r="AY20" s="15">
        <v>0</v>
      </c>
      <c r="AZ20" s="15">
        <v>241519</v>
      </c>
      <c r="BA20" s="15">
        <v>0</v>
      </c>
      <c r="BB20" s="15">
        <v>0</v>
      </c>
      <c r="BC20" s="15">
        <v>0</v>
      </c>
      <c r="BD20" s="15">
        <v>0</v>
      </c>
      <c r="BE20" s="15">
        <v>0</v>
      </c>
      <c r="BF20" s="15">
        <v>33596</v>
      </c>
      <c r="BG20" s="15">
        <v>31372</v>
      </c>
      <c r="BH20" s="15">
        <v>0</v>
      </c>
      <c r="BI20" s="15">
        <v>0</v>
      </c>
      <c r="BJ20" s="15">
        <v>1687800</v>
      </c>
      <c r="BK20" s="15">
        <v>22016</v>
      </c>
      <c r="BL20" s="15">
        <v>0</v>
      </c>
      <c r="BM20" s="15">
        <v>0</v>
      </c>
      <c r="BN20" s="15">
        <v>3847986</v>
      </c>
      <c r="BO20" s="15">
        <v>620601</v>
      </c>
      <c r="BP20" s="15">
        <v>0</v>
      </c>
      <c r="BQ20" s="15">
        <v>386300</v>
      </c>
      <c r="BR20" s="15">
        <v>5</v>
      </c>
      <c r="BS20" s="15">
        <v>5</v>
      </c>
      <c r="BT20" s="15">
        <v>3</v>
      </c>
      <c r="BU20" s="15">
        <v>60</v>
      </c>
      <c r="BV20" s="15">
        <v>11</v>
      </c>
      <c r="BW20" s="15">
        <v>19</v>
      </c>
      <c r="BX20" s="15">
        <v>11</v>
      </c>
      <c r="BY20" s="15">
        <v>0</v>
      </c>
      <c r="BZ20" s="15">
        <v>0</v>
      </c>
      <c r="CA20" s="15">
        <v>1</v>
      </c>
      <c r="CB20" s="15">
        <v>0</v>
      </c>
      <c r="CC20" s="15">
        <v>2</v>
      </c>
      <c r="CD20" s="15">
        <v>0</v>
      </c>
      <c r="CE20" s="15">
        <v>2</v>
      </c>
      <c r="CF20" s="15">
        <v>0</v>
      </c>
      <c r="CG20" s="15">
        <v>2233</v>
      </c>
      <c r="CH20" s="15">
        <v>6526</v>
      </c>
      <c r="CI20" s="15">
        <v>296</v>
      </c>
      <c r="CJ20" s="15">
        <v>87</v>
      </c>
      <c r="CK20" s="15">
        <v>1224</v>
      </c>
    </row>
    <row r="21" spans="1:89" ht="15.95" customHeight="1" x14ac:dyDescent="0.25">
      <c r="A21" s="15">
        <v>208274</v>
      </c>
      <c r="B21" s="16" t="s">
        <v>117</v>
      </c>
      <c r="C21" s="16" t="s">
        <v>89</v>
      </c>
      <c r="D21" s="16" t="s">
        <v>90</v>
      </c>
      <c r="E21" s="15">
        <v>2015</v>
      </c>
      <c r="F21" s="16" t="s">
        <v>91</v>
      </c>
      <c r="G21" s="15">
        <v>3113337</v>
      </c>
      <c r="H21" s="15">
        <v>1596140</v>
      </c>
      <c r="I21" s="15">
        <v>4377846</v>
      </c>
      <c r="J21" s="15">
        <v>353644</v>
      </c>
      <c r="K21" s="15">
        <v>0</v>
      </c>
      <c r="L21" s="15">
        <v>0</v>
      </c>
      <c r="M21" s="15">
        <v>3363879</v>
      </c>
      <c r="N21" s="15">
        <v>97714</v>
      </c>
      <c r="O21" s="15">
        <v>0</v>
      </c>
      <c r="P21" s="15">
        <v>2805666</v>
      </c>
      <c r="Q21" s="15">
        <v>2445790</v>
      </c>
      <c r="R21" s="15">
        <v>0</v>
      </c>
      <c r="S21" s="15">
        <v>359875</v>
      </c>
      <c r="T21" s="15">
        <v>575728</v>
      </c>
      <c r="U21" s="15">
        <v>352038</v>
      </c>
      <c r="V21" s="15">
        <v>0</v>
      </c>
      <c r="W21" s="15">
        <v>0</v>
      </c>
      <c r="X21" s="15">
        <v>223690</v>
      </c>
      <c r="Y21" s="15">
        <v>139961</v>
      </c>
      <c r="Z21" s="15">
        <v>6634692</v>
      </c>
      <c r="AA21" s="15">
        <v>5490660</v>
      </c>
      <c r="AB21" s="15">
        <v>6891887</v>
      </c>
      <c r="AC21" s="15">
        <v>105313</v>
      </c>
      <c r="AD21" s="15">
        <v>-1506540</v>
      </c>
      <c r="AE21" s="15">
        <v>150000</v>
      </c>
      <c r="AF21" s="15">
        <v>994031</v>
      </c>
      <c r="AG21" s="15">
        <v>305227</v>
      </c>
      <c r="AH21" s="15">
        <v>471099</v>
      </c>
      <c r="AI21" s="15">
        <v>0</v>
      </c>
      <c r="AJ21" s="15">
        <v>0</v>
      </c>
      <c r="AK21" s="15">
        <v>217705</v>
      </c>
      <c r="AL21" s="15">
        <v>6634692</v>
      </c>
      <c r="AM21" s="15">
        <v>0</v>
      </c>
      <c r="AN21" s="15">
        <v>4350531</v>
      </c>
      <c r="AO21" s="15">
        <v>3150767</v>
      </c>
      <c r="AP21" s="15">
        <v>1199764</v>
      </c>
      <c r="AQ21" s="15">
        <v>16472</v>
      </c>
      <c r="AR21" s="15">
        <v>31482</v>
      </c>
      <c r="AS21" s="15">
        <v>1490102</v>
      </c>
      <c r="AT21" s="15">
        <v>-305348</v>
      </c>
      <c r="AU21" s="15">
        <v>0</v>
      </c>
      <c r="AV21" s="15">
        <v>0</v>
      </c>
      <c r="AW21" s="15">
        <v>0</v>
      </c>
      <c r="AX21" s="15">
        <v>171633</v>
      </c>
      <c r="AY21" s="15">
        <v>171633</v>
      </c>
      <c r="AZ21" s="15">
        <v>-305348</v>
      </c>
      <c r="BA21" s="15">
        <v>0</v>
      </c>
      <c r="BB21" s="15">
        <v>0</v>
      </c>
      <c r="BC21" s="15">
        <v>0</v>
      </c>
      <c r="BD21" s="15">
        <v>0</v>
      </c>
      <c r="BE21" s="15">
        <v>0</v>
      </c>
      <c r="BF21" s="15">
        <v>51872</v>
      </c>
      <c r="BG21" s="15">
        <v>48407</v>
      </c>
      <c r="BH21" s="15">
        <v>0</v>
      </c>
      <c r="BI21" s="15">
        <v>0</v>
      </c>
      <c r="BJ21" s="15">
        <v>150000</v>
      </c>
      <c r="BK21" s="15">
        <v>0</v>
      </c>
      <c r="BL21" s="15">
        <v>0</v>
      </c>
      <c r="BM21" s="15">
        <v>-10800</v>
      </c>
      <c r="BN21" s="15">
        <v>2961828</v>
      </c>
      <c r="BO21" s="15">
        <v>353644</v>
      </c>
      <c r="BP21" s="15">
        <v>0</v>
      </c>
      <c r="BQ21" s="15">
        <v>-102367</v>
      </c>
      <c r="BR21" s="15">
        <v>-5</v>
      </c>
      <c r="BS21" s="15">
        <v>-4</v>
      </c>
      <c r="BT21" s="15">
        <v>-5</v>
      </c>
      <c r="BU21" s="15">
        <v>27</v>
      </c>
      <c r="BV21" s="15">
        <v>-6</v>
      </c>
      <c r="BW21" s="15">
        <v>-6</v>
      </c>
      <c r="BX21" s="15">
        <v>-6</v>
      </c>
      <c r="BY21" s="15">
        <v>0</v>
      </c>
      <c r="BZ21" s="15">
        <v>0</v>
      </c>
      <c r="CA21" s="15">
        <v>1</v>
      </c>
      <c r="CB21" s="15">
        <v>0</v>
      </c>
      <c r="CC21" s="15"/>
      <c r="CD21" s="15">
        <v>0</v>
      </c>
      <c r="CE21" s="15">
        <v>3</v>
      </c>
      <c r="CF21" s="15">
        <v>0</v>
      </c>
      <c r="CG21" s="15">
        <v>2527</v>
      </c>
      <c r="CH21" s="15">
        <v>5640</v>
      </c>
      <c r="CI21" s="15">
        <v>30</v>
      </c>
      <c r="CJ21" s="15">
        <v>55</v>
      </c>
      <c r="CK21" s="15">
        <v>325</v>
      </c>
    </row>
    <row r="22" spans="1:89" ht="15.95" customHeight="1" x14ac:dyDescent="0.25">
      <c r="A22" s="15">
        <v>216489</v>
      </c>
      <c r="B22" s="16" t="s">
        <v>118</v>
      </c>
      <c r="C22" s="16" t="s">
        <v>98</v>
      </c>
      <c r="D22" s="16" t="s">
        <v>99</v>
      </c>
      <c r="E22" s="15">
        <v>2015</v>
      </c>
      <c r="F22" s="16" t="s">
        <v>91</v>
      </c>
      <c r="G22" s="15">
        <v>6696632</v>
      </c>
      <c r="H22" s="15">
        <v>0</v>
      </c>
      <c r="I22" s="15">
        <v>6654620</v>
      </c>
      <c r="J22" s="15">
        <v>36373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809216</v>
      </c>
      <c r="Q22" s="15">
        <v>641305</v>
      </c>
      <c r="R22" s="15">
        <v>0</v>
      </c>
      <c r="S22" s="15">
        <v>167911</v>
      </c>
      <c r="T22" s="15">
        <v>28828814</v>
      </c>
      <c r="U22" s="15">
        <v>25898444</v>
      </c>
      <c r="V22" s="15">
        <v>0</v>
      </c>
      <c r="W22" s="15">
        <v>1329</v>
      </c>
      <c r="X22" s="15">
        <v>2929041</v>
      </c>
      <c r="Y22" s="15">
        <v>1453482</v>
      </c>
      <c r="Z22" s="15">
        <v>37788144</v>
      </c>
      <c r="AA22" s="15">
        <v>2347259</v>
      </c>
      <c r="AB22" s="15">
        <v>3300000</v>
      </c>
      <c r="AC22" s="15">
        <v>483413</v>
      </c>
      <c r="AD22" s="15">
        <v>-1436154</v>
      </c>
      <c r="AE22" s="15">
        <v>13672056</v>
      </c>
      <c r="AF22" s="15">
        <v>21768829</v>
      </c>
      <c r="AG22" s="15">
        <v>13227946</v>
      </c>
      <c r="AH22" s="15">
        <v>1362579</v>
      </c>
      <c r="AI22" s="15">
        <v>0</v>
      </c>
      <c r="AJ22" s="15">
        <v>0</v>
      </c>
      <c r="AK22" s="15">
        <v>7178304</v>
      </c>
      <c r="AL22" s="15">
        <v>37788144</v>
      </c>
      <c r="AM22" s="15">
        <v>0</v>
      </c>
      <c r="AN22" s="15">
        <v>8425910</v>
      </c>
      <c r="AO22" s="15">
        <v>4400219</v>
      </c>
      <c r="AP22" s="15">
        <v>4025692</v>
      </c>
      <c r="AQ22" s="15">
        <v>203462</v>
      </c>
      <c r="AR22" s="15">
        <v>1522806</v>
      </c>
      <c r="AS22" s="15">
        <v>2808401</v>
      </c>
      <c r="AT22" s="15">
        <v>-102052</v>
      </c>
      <c r="AU22" s="15">
        <v>0</v>
      </c>
      <c r="AV22" s="15">
        <v>0</v>
      </c>
      <c r="AW22" s="15">
        <v>0</v>
      </c>
      <c r="AX22" s="15">
        <v>0</v>
      </c>
      <c r="AY22" s="15">
        <v>0</v>
      </c>
      <c r="AZ22" s="15">
        <v>-102052</v>
      </c>
      <c r="BA22" s="15">
        <v>0</v>
      </c>
      <c r="BB22" s="15">
        <v>0</v>
      </c>
      <c r="BC22" s="15">
        <v>0</v>
      </c>
      <c r="BD22" s="15">
        <v>0</v>
      </c>
      <c r="BE22" s="15">
        <v>0</v>
      </c>
      <c r="BF22" s="15">
        <v>5638</v>
      </c>
      <c r="BG22" s="15">
        <v>0</v>
      </c>
      <c r="BH22" s="15">
        <v>0</v>
      </c>
      <c r="BI22" s="15">
        <v>0</v>
      </c>
      <c r="BJ22" s="15">
        <v>13672056</v>
      </c>
      <c r="BK22" s="15">
        <v>0</v>
      </c>
      <c r="BL22" s="15">
        <v>0</v>
      </c>
      <c r="BM22" s="15">
        <v>-38707</v>
      </c>
      <c r="BN22" s="15">
        <v>0</v>
      </c>
      <c r="BO22" s="15">
        <v>0</v>
      </c>
      <c r="BP22" s="15">
        <v>0</v>
      </c>
      <c r="BQ22" s="15">
        <v>1420753</v>
      </c>
      <c r="BR22" s="15">
        <v>-4</v>
      </c>
      <c r="BS22" s="15">
        <v>8</v>
      </c>
      <c r="BT22" s="15">
        <v>0</v>
      </c>
      <c r="BU22" s="15">
        <v>47</v>
      </c>
      <c r="BV22" s="15">
        <v>-1</v>
      </c>
      <c r="BW22" s="15">
        <v>16</v>
      </c>
      <c r="BX22" s="15">
        <v>-1</v>
      </c>
      <c r="BY22" s="15">
        <v>0</v>
      </c>
      <c r="BZ22" s="15">
        <v>3</v>
      </c>
      <c r="CA22" s="15">
        <v>2</v>
      </c>
      <c r="CB22" s="15">
        <v>15</v>
      </c>
      <c r="CC22" s="15">
        <v>0</v>
      </c>
      <c r="CD22" s="15">
        <v>0</v>
      </c>
      <c r="CE22" s="15">
        <v>1</v>
      </c>
      <c r="CF22" s="15">
        <v>1</v>
      </c>
      <c r="CG22" s="15">
        <v>9322</v>
      </c>
      <c r="CH22" s="15">
        <v>16019</v>
      </c>
      <c r="CI22" s="15">
        <v>1122</v>
      </c>
      <c r="CJ22" s="15">
        <v>113</v>
      </c>
      <c r="CK22" s="15">
        <v>67</v>
      </c>
    </row>
    <row r="23" spans="1:89" ht="15.95" customHeight="1" x14ac:dyDescent="0.25">
      <c r="A23" s="15">
        <v>224157</v>
      </c>
      <c r="B23" s="16" t="s">
        <v>119</v>
      </c>
      <c r="C23" s="16" t="s">
        <v>98</v>
      </c>
      <c r="D23" s="16" t="s">
        <v>99</v>
      </c>
      <c r="E23" s="15">
        <v>2015</v>
      </c>
      <c r="F23" s="16" t="s">
        <v>91</v>
      </c>
      <c r="G23" s="15">
        <v>2024346</v>
      </c>
      <c r="H23" s="15">
        <v>0</v>
      </c>
      <c r="I23" s="15">
        <v>1918310</v>
      </c>
      <c r="J23" s="15">
        <v>45392</v>
      </c>
      <c r="K23" s="15">
        <v>0</v>
      </c>
      <c r="L23" s="15">
        <v>0</v>
      </c>
      <c r="M23" s="15">
        <v>0</v>
      </c>
      <c r="N23" s="15">
        <v>0</v>
      </c>
      <c r="O23" s="15">
        <v>8522</v>
      </c>
      <c r="P23" s="15">
        <v>331323</v>
      </c>
      <c r="Q23" s="15">
        <v>253068</v>
      </c>
      <c r="R23" s="15">
        <v>0</v>
      </c>
      <c r="S23" s="15">
        <v>78255</v>
      </c>
      <c r="T23" s="15">
        <v>318871</v>
      </c>
      <c r="U23" s="15">
        <v>307537</v>
      </c>
      <c r="V23" s="15">
        <v>0</v>
      </c>
      <c r="W23" s="15">
        <v>0</v>
      </c>
      <c r="X23" s="15">
        <v>11335</v>
      </c>
      <c r="Y23" s="15">
        <v>221587</v>
      </c>
      <c r="Z23" s="15">
        <v>2896127</v>
      </c>
      <c r="AA23" s="15">
        <v>833155</v>
      </c>
      <c r="AB23" s="15">
        <v>687600</v>
      </c>
      <c r="AC23" s="15">
        <v>298859</v>
      </c>
      <c r="AD23" s="15">
        <v>-153305</v>
      </c>
      <c r="AE23" s="15">
        <v>1759905</v>
      </c>
      <c r="AF23" s="15">
        <v>303067</v>
      </c>
      <c r="AG23" s="15">
        <v>29785</v>
      </c>
      <c r="AH23" s="15">
        <v>187988</v>
      </c>
      <c r="AI23" s="15">
        <v>0</v>
      </c>
      <c r="AJ23" s="15">
        <v>0</v>
      </c>
      <c r="AK23" s="15">
        <v>85294</v>
      </c>
      <c r="AL23" s="15">
        <v>2896127</v>
      </c>
      <c r="AM23" s="15">
        <v>0</v>
      </c>
      <c r="AN23" s="15">
        <v>2701426</v>
      </c>
      <c r="AO23" s="15">
        <v>2338373</v>
      </c>
      <c r="AP23" s="15">
        <v>363053</v>
      </c>
      <c r="AQ23" s="15">
        <v>34089</v>
      </c>
      <c r="AR23" s="15">
        <v>56305</v>
      </c>
      <c r="AS23" s="15">
        <v>248222</v>
      </c>
      <c r="AT23" s="15">
        <v>92615</v>
      </c>
      <c r="AU23" s="15">
        <v>0</v>
      </c>
      <c r="AV23" s="15">
        <v>0</v>
      </c>
      <c r="AW23" s="15">
        <v>0</v>
      </c>
      <c r="AX23" s="15">
        <v>126350</v>
      </c>
      <c r="AY23" s="15">
        <v>126350</v>
      </c>
      <c r="AZ23" s="15">
        <v>92615</v>
      </c>
      <c r="BA23" s="15">
        <v>0</v>
      </c>
      <c r="BB23" s="15">
        <v>0</v>
      </c>
      <c r="BC23" s="15">
        <v>0</v>
      </c>
      <c r="BD23" s="15">
        <v>0</v>
      </c>
      <c r="BE23" s="15">
        <v>0</v>
      </c>
      <c r="BF23" s="15">
        <v>52122</v>
      </c>
      <c r="BG23" s="15">
        <v>0</v>
      </c>
      <c r="BH23" s="15">
        <v>0</v>
      </c>
      <c r="BI23" s="15">
        <v>0</v>
      </c>
      <c r="BJ23" s="15">
        <v>1759905</v>
      </c>
      <c r="BK23" s="15">
        <v>0</v>
      </c>
      <c r="BL23" s="15">
        <v>0</v>
      </c>
      <c r="BM23" s="15">
        <v>0</v>
      </c>
      <c r="BN23" s="15">
        <v>0</v>
      </c>
      <c r="BO23" s="15">
        <v>0</v>
      </c>
      <c r="BP23" s="15">
        <v>0</v>
      </c>
      <c r="BQ23" s="15">
        <v>275245</v>
      </c>
      <c r="BR23" s="15">
        <v>11</v>
      </c>
      <c r="BS23" s="15">
        <v>5</v>
      </c>
      <c r="BT23" s="15">
        <v>3</v>
      </c>
      <c r="BU23" s="15">
        <v>13</v>
      </c>
      <c r="BV23" s="15">
        <v>3</v>
      </c>
      <c r="BW23" s="15">
        <v>5</v>
      </c>
      <c r="BX23" s="15">
        <v>3</v>
      </c>
      <c r="BY23" s="15">
        <v>1</v>
      </c>
      <c r="BZ23" s="15">
        <v>3</v>
      </c>
      <c r="CA23" s="15">
        <v>1</v>
      </c>
      <c r="CB23" s="15">
        <v>2</v>
      </c>
      <c r="CC23" s="15">
        <v>2</v>
      </c>
      <c r="CD23" s="15">
        <v>0</v>
      </c>
      <c r="CE23" s="15">
        <v>2</v>
      </c>
      <c r="CF23" s="15">
        <v>1</v>
      </c>
      <c r="CG23" s="15">
        <v>568</v>
      </c>
      <c r="CH23" s="15">
        <v>2593</v>
      </c>
      <c r="CI23" s="15">
        <v>42</v>
      </c>
      <c r="CJ23" s="15">
        <v>29</v>
      </c>
      <c r="CK23" s="15">
        <v>52</v>
      </c>
    </row>
    <row r="24" spans="1:89" ht="15.95" customHeight="1" x14ac:dyDescent="0.25">
      <c r="A24" s="15">
        <v>232630</v>
      </c>
      <c r="B24" s="16" t="s">
        <v>120</v>
      </c>
      <c r="C24" s="16" t="s">
        <v>98</v>
      </c>
      <c r="D24" s="16" t="s">
        <v>99</v>
      </c>
      <c r="E24" s="15">
        <v>2015</v>
      </c>
      <c r="F24" s="16" t="s">
        <v>91</v>
      </c>
      <c r="G24" s="15">
        <v>844938</v>
      </c>
      <c r="H24" s="15">
        <v>743781</v>
      </c>
      <c r="I24" s="15">
        <v>1821735</v>
      </c>
      <c r="J24" s="15">
        <v>230451</v>
      </c>
      <c r="K24" s="15">
        <v>0</v>
      </c>
      <c r="L24" s="15">
        <v>0</v>
      </c>
      <c r="M24" s="15">
        <v>2477535</v>
      </c>
      <c r="N24" s="15">
        <v>3131</v>
      </c>
      <c r="O24" s="15">
        <v>0</v>
      </c>
      <c r="P24" s="15">
        <v>618087</v>
      </c>
      <c r="Q24" s="15">
        <v>426296</v>
      </c>
      <c r="R24" s="15">
        <v>0</v>
      </c>
      <c r="S24" s="15">
        <v>191791</v>
      </c>
      <c r="T24" s="15">
        <v>1106798</v>
      </c>
      <c r="U24" s="15">
        <v>968371</v>
      </c>
      <c r="V24" s="15">
        <v>0</v>
      </c>
      <c r="W24" s="15">
        <v>0</v>
      </c>
      <c r="X24" s="15">
        <v>138428</v>
      </c>
      <c r="Y24" s="15">
        <v>14861</v>
      </c>
      <c r="Z24" s="15">
        <v>2584684</v>
      </c>
      <c r="AA24" s="15">
        <v>1055542</v>
      </c>
      <c r="AB24" s="15">
        <v>1064133</v>
      </c>
      <c r="AC24" s="15">
        <v>113037</v>
      </c>
      <c r="AD24" s="15">
        <v>-121628</v>
      </c>
      <c r="AE24" s="15">
        <v>50863</v>
      </c>
      <c r="AF24" s="15">
        <v>1478279</v>
      </c>
      <c r="AG24" s="15">
        <v>855902</v>
      </c>
      <c r="AH24" s="15">
        <v>483700</v>
      </c>
      <c r="AI24" s="15">
        <v>0</v>
      </c>
      <c r="AJ24" s="15">
        <v>0</v>
      </c>
      <c r="AK24" s="15">
        <v>138677</v>
      </c>
      <c r="AL24" s="15">
        <v>2584684</v>
      </c>
      <c r="AM24" s="15">
        <v>0</v>
      </c>
      <c r="AN24" s="15">
        <v>1858222</v>
      </c>
      <c r="AO24" s="15">
        <v>1440977</v>
      </c>
      <c r="AP24" s="15">
        <v>417246</v>
      </c>
      <c r="AQ24" s="15">
        <v>5031</v>
      </c>
      <c r="AR24" s="15">
        <v>81744</v>
      </c>
      <c r="AS24" s="15">
        <v>412459</v>
      </c>
      <c r="AT24" s="15">
        <v>-71926</v>
      </c>
      <c r="AU24" s="15">
        <v>0</v>
      </c>
      <c r="AV24" s="15">
        <v>0</v>
      </c>
      <c r="AW24" s="15">
        <v>0</v>
      </c>
      <c r="AX24" s="15">
        <v>21696</v>
      </c>
      <c r="AY24" s="15">
        <v>21696</v>
      </c>
      <c r="AZ24" s="15">
        <v>-71926</v>
      </c>
      <c r="BA24" s="15">
        <v>0</v>
      </c>
      <c r="BB24" s="15">
        <v>0</v>
      </c>
      <c r="BC24" s="15">
        <v>0</v>
      </c>
      <c r="BD24" s="15">
        <v>0</v>
      </c>
      <c r="BE24" s="15">
        <v>0</v>
      </c>
      <c r="BF24" s="15">
        <v>523373</v>
      </c>
      <c r="BG24" s="15">
        <v>514772</v>
      </c>
      <c r="BH24" s="15">
        <v>0</v>
      </c>
      <c r="BI24" s="15">
        <v>0</v>
      </c>
      <c r="BJ24" s="15">
        <v>33333</v>
      </c>
      <c r="BK24" s="15">
        <v>17529</v>
      </c>
      <c r="BL24" s="15">
        <v>0</v>
      </c>
      <c r="BM24" s="15">
        <v>0</v>
      </c>
      <c r="BN24" s="15">
        <v>1743288</v>
      </c>
      <c r="BO24" s="15">
        <v>219475</v>
      </c>
      <c r="BP24" s="15">
        <v>0</v>
      </c>
      <c r="BQ24" s="15">
        <v>31514</v>
      </c>
      <c r="BR24" s="15">
        <v>-6</v>
      </c>
      <c r="BS24" s="15">
        <v>0</v>
      </c>
      <c r="BT24" s="15">
        <v>-6</v>
      </c>
      <c r="BU24" s="15">
        <v>22</v>
      </c>
      <c r="BV24" s="15">
        <v>-3</v>
      </c>
      <c r="BW24" s="15">
        <v>0</v>
      </c>
      <c r="BX24" s="15">
        <v>-3</v>
      </c>
      <c r="BY24" s="15">
        <v>1</v>
      </c>
      <c r="BZ24" s="15">
        <v>1</v>
      </c>
      <c r="CA24" s="15">
        <v>1</v>
      </c>
      <c r="CB24" s="15">
        <v>1</v>
      </c>
      <c r="CC24" s="15">
        <v>0</v>
      </c>
      <c r="CD24" s="15">
        <v>0</v>
      </c>
      <c r="CE24" s="15">
        <v>1</v>
      </c>
      <c r="CF24" s="15">
        <v>0</v>
      </c>
      <c r="CG24" s="15">
        <v>261</v>
      </c>
      <c r="CH24" s="15">
        <v>1106</v>
      </c>
      <c r="CI24" s="15">
        <v>190</v>
      </c>
      <c r="CJ24" s="15">
        <v>123</v>
      </c>
      <c r="CK24" s="15">
        <v>157</v>
      </c>
    </row>
    <row r="25" spans="1:89" ht="15.95" customHeight="1" x14ac:dyDescent="0.25">
      <c r="A25" s="15">
        <v>233761</v>
      </c>
      <c r="B25" s="16" t="s">
        <v>121</v>
      </c>
      <c r="C25" s="16" t="s">
        <v>98</v>
      </c>
      <c r="D25" s="16" t="s">
        <v>99</v>
      </c>
      <c r="E25" s="15">
        <v>2015</v>
      </c>
      <c r="F25" s="16" t="s">
        <v>91</v>
      </c>
      <c r="G25" s="15">
        <v>436077</v>
      </c>
      <c r="H25" s="15">
        <v>0</v>
      </c>
      <c r="I25" s="15">
        <v>435548</v>
      </c>
      <c r="J25" s="15">
        <v>528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453134</v>
      </c>
      <c r="Q25" s="15">
        <v>307907</v>
      </c>
      <c r="R25" s="15">
        <v>0</v>
      </c>
      <c r="S25" s="15">
        <v>145227</v>
      </c>
      <c r="T25" s="15">
        <v>258444</v>
      </c>
      <c r="U25" s="15">
        <v>18071</v>
      </c>
      <c r="V25" s="15">
        <v>0</v>
      </c>
      <c r="W25" s="15">
        <v>240372</v>
      </c>
      <c r="X25" s="15">
        <v>0</v>
      </c>
      <c r="Y25" s="15">
        <v>262619</v>
      </c>
      <c r="Z25" s="15">
        <v>1410274</v>
      </c>
      <c r="AA25" s="15">
        <v>430131</v>
      </c>
      <c r="AB25" s="15">
        <v>210000</v>
      </c>
      <c r="AC25" s="15">
        <v>10469</v>
      </c>
      <c r="AD25" s="15">
        <v>209662</v>
      </c>
      <c r="AE25" s="15">
        <v>464637</v>
      </c>
      <c r="AF25" s="15">
        <v>515506</v>
      </c>
      <c r="AG25" s="15">
        <v>81305</v>
      </c>
      <c r="AH25" s="15">
        <v>390775</v>
      </c>
      <c r="AI25" s="15">
        <v>0</v>
      </c>
      <c r="AJ25" s="15">
        <v>0</v>
      </c>
      <c r="AK25" s="15">
        <v>43425</v>
      </c>
      <c r="AL25" s="15">
        <v>1410274</v>
      </c>
      <c r="AM25" s="15">
        <v>0</v>
      </c>
      <c r="AN25" s="15">
        <v>1294635</v>
      </c>
      <c r="AO25" s="15">
        <v>736711</v>
      </c>
      <c r="AP25" s="15">
        <v>557924</v>
      </c>
      <c r="AQ25" s="15">
        <v>3086</v>
      </c>
      <c r="AR25" s="15">
        <v>4075</v>
      </c>
      <c r="AS25" s="15">
        <v>496360</v>
      </c>
      <c r="AT25" s="15">
        <v>60575</v>
      </c>
      <c r="AU25" s="15">
        <v>0</v>
      </c>
      <c r="AV25" s="15">
        <v>0</v>
      </c>
      <c r="AW25" s="15">
        <v>0</v>
      </c>
      <c r="AX25" s="15">
        <v>0</v>
      </c>
      <c r="AY25" s="15">
        <v>0</v>
      </c>
      <c r="AZ25" s="15">
        <v>60575</v>
      </c>
      <c r="BA25" s="15">
        <v>0</v>
      </c>
      <c r="BB25" s="15">
        <v>0</v>
      </c>
      <c r="BC25" s="15">
        <v>0</v>
      </c>
      <c r="BD25" s="15">
        <v>0</v>
      </c>
      <c r="BE25" s="15">
        <v>0</v>
      </c>
      <c r="BF25" s="15">
        <v>0</v>
      </c>
      <c r="BG25" s="15">
        <v>0</v>
      </c>
      <c r="BH25" s="15">
        <v>0</v>
      </c>
      <c r="BI25" s="15">
        <v>0</v>
      </c>
      <c r="BJ25" s="15">
        <v>464637</v>
      </c>
      <c r="BK25" s="15">
        <v>0</v>
      </c>
      <c r="BL25" s="15">
        <v>0</v>
      </c>
      <c r="BM25" s="15">
        <v>-21294</v>
      </c>
      <c r="BN25" s="15">
        <v>0</v>
      </c>
      <c r="BO25" s="15">
        <v>0</v>
      </c>
      <c r="BP25" s="15">
        <v>0</v>
      </c>
      <c r="BQ25" s="15">
        <v>64622</v>
      </c>
      <c r="BR25" s="15">
        <v>14</v>
      </c>
      <c r="BS25" s="15">
        <v>7</v>
      </c>
      <c r="BT25" s="15">
        <v>6</v>
      </c>
      <c r="BU25" s="15">
        <v>43</v>
      </c>
      <c r="BV25" s="15">
        <v>4</v>
      </c>
      <c r="BW25" s="15">
        <v>4</v>
      </c>
      <c r="BX25" s="15">
        <v>4</v>
      </c>
      <c r="BY25" s="15">
        <v>1</v>
      </c>
      <c r="BZ25" s="15">
        <v>3</v>
      </c>
      <c r="CA25" s="15">
        <v>2</v>
      </c>
      <c r="CB25" s="15">
        <v>2</v>
      </c>
      <c r="CC25" s="15">
        <v>15</v>
      </c>
      <c r="CD25" s="15">
        <v>0</v>
      </c>
      <c r="CE25" s="15">
        <v>1</v>
      </c>
      <c r="CF25" s="15">
        <v>1</v>
      </c>
      <c r="CG25" s="15">
        <v>458</v>
      </c>
      <c r="CH25" s="15">
        <v>894</v>
      </c>
      <c r="CI25" s="15">
        <v>5</v>
      </c>
      <c r="CJ25" s="15">
        <v>194</v>
      </c>
      <c r="CK25" s="15">
        <v>225</v>
      </c>
    </row>
    <row r="26" spans="1:89" ht="27.2" customHeight="1" x14ac:dyDescent="0.25">
      <c r="A26" s="15">
        <v>239482</v>
      </c>
      <c r="B26" s="16" t="s">
        <v>122</v>
      </c>
      <c r="C26" s="16" t="s">
        <v>93</v>
      </c>
      <c r="D26" s="16" t="s">
        <v>94</v>
      </c>
      <c r="E26" s="15">
        <v>2015</v>
      </c>
      <c r="F26" s="16" t="s">
        <v>108</v>
      </c>
      <c r="G26" s="15">
        <v>2485659</v>
      </c>
      <c r="H26" s="15">
        <v>0</v>
      </c>
      <c r="I26" s="15">
        <v>4941069</v>
      </c>
      <c r="J26" s="15">
        <v>194303</v>
      </c>
      <c r="K26" s="15">
        <v>0</v>
      </c>
      <c r="L26" s="15">
        <v>0</v>
      </c>
      <c r="M26" s="15">
        <v>2913375</v>
      </c>
      <c r="N26" s="15">
        <v>205619</v>
      </c>
      <c r="O26" s="15">
        <v>0</v>
      </c>
      <c r="P26" s="15">
        <v>4882365</v>
      </c>
      <c r="Q26" s="15">
        <v>4830126</v>
      </c>
      <c r="R26" s="15">
        <v>0</v>
      </c>
      <c r="S26" s="15">
        <v>52239</v>
      </c>
      <c r="T26" s="15">
        <v>1246677</v>
      </c>
      <c r="U26" s="15">
        <v>960005</v>
      </c>
      <c r="V26" s="15">
        <v>0</v>
      </c>
      <c r="W26" s="15">
        <v>0</v>
      </c>
      <c r="X26" s="15">
        <v>286672</v>
      </c>
      <c r="Y26" s="15">
        <v>387179</v>
      </c>
      <c r="Z26" s="15">
        <v>9001880</v>
      </c>
      <c r="AA26" s="15">
        <v>-2685967</v>
      </c>
      <c r="AB26" s="15">
        <v>5219898</v>
      </c>
      <c r="AC26" s="15">
        <v>7886450</v>
      </c>
      <c r="AD26" s="15">
        <v>-15792314</v>
      </c>
      <c r="AE26" s="15">
        <v>40656</v>
      </c>
      <c r="AF26" s="15">
        <v>11647191</v>
      </c>
      <c r="AG26" s="15">
        <v>601</v>
      </c>
      <c r="AH26" s="15">
        <v>11371865</v>
      </c>
      <c r="AI26" s="15">
        <v>0</v>
      </c>
      <c r="AJ26" s="15">
        <v>0</v>
      </c>
      <c r="AK26" s="15">
        <v>274725</v>
      </c>
      <c r="AL26" s="15">
        <v>9001880</v>
      </c>
      <c r="AM26" s="15">
        <v>0</v>
      </c>
      <c r="AN26" s="15">
        <v>7064854</v>
      </c>
      <c r="AO26" s="15">
        <v>3432828</v>
      </c>
      <c r="AP26" s="15">
        <v>3632026</v>
      </c>
      <c r="AQ26" s="15">
        <v>97315</v>
      </c>
      <c r="AR26" s="15">
        <v>34347</v>
      </c>
      <c r="AS26" s="15">
        <v>7371435</v>
      </c>
      <c r="AT26" s="15">
        <v>-3676441</v>
      </c>
      <c r="AU26" s="15">
        <v>0</v>
      </c>
      <c r="AV26" s="15">
        <v>0</v>
      </c>
      <c r="AW26" s="15">
        <v>0</v>
      </c>
      <c r="AX26" s="15">
        <v>203353</v>
      </c>
      <c r="AY26" s="15">
        <v>203353</v>
      </c>
      <c r="AZ26" s="15">
        <v>-3676441</v>
      </c>
      <c r="BA26" s="15">
        <v>0</v>
      </c>
      <c r="BB26" s="15">
        <v>0</v>
      </c>
      <c r="BC26" s="15">
        <v>0</v>
      </c>
      <c r="BD26" s="15">
        <v>0</v>
      </c>
      <c r="BE26" s="15">
        <v>0</v>
      </c>
      <c r="BF26" s="15">
        <v>58042</v>
      </c>
      <c r="BG26" s="15">
        <v>14334</v>
      </c>
      <c r="BH26" s="15">
        <v>0</v>
      </c>
      <c r="BI26" s="15">
        <v>0</v>
      </c>
      <c r="BJ26" s="15">
        <v>0</v>
      </c>
      <c r="BK26" s="15">
        <v>40656</v>
      </c>
      <c r="BL26" s="15">
        <v>0</v>
      </c>
      <c r="BM26" s="15">
        <v>0</v>
      </c>
      <c r="BN26" s="15">
        <v>2738561</v>
      </c>
      <c r="BO26" s="15">
        <v>160479</v>
      </c>
      <c r="BP26" s="15">
        <v>0</v>
      </c>
      <c r="BQ26" s="15">
        <v>-3439046</v>
      </c>
      <c r="BR26" s="15"/>
      <c r="BS26" s="15"/>
      <c r="BT26" s="15"/>
      <c r="BU26" s="15">
        <v>51</v>
      </c>
      <c r="BV26" s="15">
        <v>-51</v>
      </c>
      <c r="BW26" s="15">
        <v>-50</v>
      </c>
      <c r="BX26" s="15">
        <v>-51</v>
      </c>
      <c r="BY26" s="15"/>
      <c r="BZ26" s="15"/>
      <c r="CA26" s="15"/>
      <c r="CB26" s="15"/>
      <c r="CC26" s="15"/>
      <c r="CD26" s="15"/>
      <c r="CE26" s="15">
        <v>0</v>
      </c>
      <c r="CF26" s="15">
        <v>0</v>
      </c>
      <c r="CG26" s="15">
        <v>-5130</v>
      </c>
      <c r="CH26" s="15">
        <v>-2645</v>
      </c>
      <c r="CI26" s="15">
        <v>50</v>
      </c>
      <c r="CJ26" s="15">
        <v>1209</v>
      </c>
      <c r="CK26" s="15">
        <v>519</v>
      </c>
    </row>
    <row r="27" spans="1:89" ht="15.95" customHeight="1" x14ac:dyDescent="0.25">
      <c r="A27" s="15">
        <v>242316</v>
      </c>
      <c r="B27" s="16" t="s">
        <v>123</v>
      </c>
      <c r="C27" s="16" t="s">
        <v>89</v>
      </c>
      <c r="D27" s="16" t="s">
        <v>90</v>
      </c>
      <c r="E27" s="15">
        <v>2015</v>
      </c>
      <c r="F27" s="16" t="s">
        <v>91</v>
      </c>
      <c r="G27" s="15">
        <v>164127000</v>
      </c>
      <c r="H27" s="15">
        <v>31316000</v>
      </c>
      <c r="I27" s="15">
        <v>109288000</v>
      </c>
      <c r="J27" s="15">
        <v>11819000</v>
      </c>
      <c r="K27" s="15">
        <v>0</v>
      </c>
      <c r="L27" s="15">
        <v>0</v>
      </c>
      <c r="M27" s="15">
        <v>55811000</v>
      </c>
      <c r="N27" s="15">
        <v>6064000</v>
      </c>
      <c r="O27" s="15">
        <v>58432000</v>
      </c>
      <c r="P27" s="15">
        <v>24285000</v>
      </c>
      <c r="Q27" s="15">
        <v>22468000</v>
      </c>
      <c r="R27" s="15">
        <v>0</v>
      </c>
      <c r="S27" s="15">
        <v>1817000</v>
      </c>
      <c r="T27" s="15">
        <v>13851000</v>
      </c>
      <c r="U27" s="15">
        <v>2061000</v>
      </c>
      <c r="V27" s="15">
        <v>0</v>
      </c>
      <c r="W27" s="15">
        <v>3336000</v>
      </c>
      <c r="X27" s="15">
        <v>8454000</v>
      </c>
      <c r="Y27" s="15">
        <v>14197000</v>
      </c>
      <c r="Z27" s="15">
        <v>216460000</v>
      </c>
      <c r="AA27" s="15">
        <v>129949000</v>
      </c>
      <c r="AB27" s="15">
        <v>38740000</v>
      </c>
      <c r="AC27" s="15">
        <v>6917000</v>
      </c>
      <c r="AD27" s="15">
        <v>84292000</v>
      </c>
      <c r="AE27" s="15">
        <v>10079000</v>
      </c>
      <c r="AF27" s="15">
        <v>76432000</v>
      </c>
      <c r="AG27" s="15">
        <v>15542000</v>
      </c>
      <c r="AH27" s="15">
        <v>48560000</v>
      </c>
      <c r="AI27" s="15">
        <v>0</v>
      </c>
      <c r="AJ27" s="15">
        <v>0</v>
      </c>
      <c r="AK27" s="15">
        <v>12330000</v>
      </c>
      <c r="AL27" s="15">
        <v>216460000</v>
      </c>
      <c r="AM27" s="15">
        <v>0</v>
      </c>
      <c r="AN27" s="15">
        <v>196372000</v>
      </c>
      <c r="AO27" s="15">
        <v>118137000</v>
      </c>
      <c r="AP27" s="15">
        <v>78235000</v>
      </c>
      <c r="AQ27" s="15">
        <v>2291000</v>
      </c>
      <c r="AR27" s="15">
        <v>4477000</v>
      </c>
      <c r="AS27" s="15">
        <v>75365000</v>
      </c>
      <c r="AT27" s="15">
        <v>684000</v>
      </c>
      <c r="AU27" s="15">
        <v>0</v>
      </c>
      <c r="AV27" s="15">
        <v>0</v>
      </c>
      <c r="AW27" s="15">
        <v>0</v>
      </c>
      <c r="AX27" s="15">
        <v>5151000</v>
      </c>
      <c r="AY27" s="15">
        <v>5151000</v>
      </c>
      <c r="AZ27" s="15">
        <v>684000</v>
      </c>
      <c r="BA27" s="15">
        <v>0</v>
      </c>
      <c r="BB27" s="15">
        <v>0</v>
      </c>
      <c r="BC27" s="15">
        <v>0</v>
      </c>
      <c r="BD27" s="15">
        <v>0</v>
      </c>
      <c r="BE27" s="15">
        <v>0</v>
      </c>
      <c r="BF27" s="15">
        <v>3019000</v>
      </c>
      <c r="BG27" s="15">
        <v>1876000</v>
      </c>
      <c r="BH27" s="15">
        <v>0</v>
      </c>
      <c r="BI27" s="15">
        <v>0</v>
      </c>
      <c r="BJ27" s="15">
        <v>8108000</v>
      </c>
      <c r="BK27" s="15">
        <v>1971000</v>
      </c>
      <c r="BL27" s="15">
        <v>0</v>
      </c>
      <c r="BM27" s="15">
        <v>-328000</v>
      </c>
      <c r="BN27" s="15">
        <v>47277000</v>
      </c>
      <c r="BO27" s="15">
        <v>6658000</v>
      </c>
      <c r="BP27" s="15">
        <v>0</v>
      </c>
      <c r="BQ27" s="15">
        <v>10085000</v>
      </c>
      <c r="BR27" s="15">
        <v>0</v>
      </c>
      <c r="BS27" s="15">
        <v>3</v>
      </c>
      <c r="BT27" s="15">
        <v>0</v>
      </c>
      <c r="BU27" s="15">
        <v>39</v>
      </c>
      <c r="BV27" s="15">
        <v>0</v>
      </c>
      <c r="BW27" s="15">
        <v>2</v>
      </c>
      <c r="BX27" s="15">
        <v>0</v>
      </c>
      <c r="BY27" s="15">
        <v>1</v>
      </c>
      <c r="BZ27" s="15">
        <v>1</v>
      </c>
      <c r="CA27" s="15">
        <v>1</v>
      </c>
      <c r="CB27" s="15">
        <v>0</v>
      </c>
      <c r="CC27" s="15">
        <v>1</v>
      </c>
      <c r="CD27" s="15">
        <v>0</v>
      </c>
      <c r="CE27" s="15">
        <v>0</v>
      </c>
      <c r="CF27" s="15">
        <v>0</v>
      </c>
      <c r="CG27" s="15">
        <v>-24099</v>
      </c>
      <c r="CH27" s="15">
        <v>140028</v>
      </c>
      <c r="CI27" s="15">
        <v>4</v>
      </c>
      <c r="CJ27" s="15">
        <v>150</v>
      </c>
      <c r="CK27" s="15">
        <v>75</v>
      </c>
    </row>
    <row r="28" spans="1:89" ht="15.95" customHeight="1" x14ac:dyDescent="0.25">
      <c r="A28" s="15">
        <v>243470</v>
      </c>
      <c r="B28" s="16" t="s">
        <v>124</v>
      </c>
      <c r="C28" s="16" t="s">
        <v>89</v>
      </c>
      <c r="D28" s="16" t="s">
        <v>90</v>
      </c>
      <c r="E28" s="15">
        <v>2015</v>
      </c>
      <c r="F28" s="16" t="s">
        <v>91</v>
      </c>
      <c r="G28" s="15">
        <v>109167</v>
      </c>
      <c r="H28" s="15">
        <v>0</v>
      </c>
      <c r="I28" s="15">
        <v>44147</v>
      </c>
      <c r="J28" s="15">
        <v>5445</v>
      </c>
      <c r="K28" s="15">
        <v>0</v>
      </c>
      <c r="L28" s="15">
        <v>0</v>
      </c>
      <c r="M28" s="15">
        <v>103521</v>
      </c>
      <c r="N28" s="15">
        <v>10672</v>
      </c>
      <c r="O28" s="15">
        <v>0</v>
      </c>
      <c r="P28" s="15">
        <v>152000</v>
      </c>
      <c r="Q28" s="15">
        <v>144000</v>
      </c>
      <c r="R28" s="15">
        <v>0</v>
      </c>
      <c r="S28" s="15">
        <v>8000</v>
      </c>
      <c r="T28" s="15">
        <v>2951407</v>
      </c>
      <c r="U28" s="15">
        <v>2951407</v>
      </c>
      <c r="V28" s="15">
        <v>0</v>
      </c>
      <c r="W28" s="15">
        <v>0</v>
      </c>
      <c r="X28" s="15">
        <v>0</v>
      </c>
      <c r="Y28" s="15">
        <v>19273</v>
      </c>
      <c r="Z28" s="15">
        <v>3231846</v>
      </c>
      <c r="AA28" s="15">
        <v>443324</v>
      </c>
      <c r="AB28" s="15">
        <v>60000</v>
      </c>
      <c r="AC28" s="15">
        <v>55832</v>
      </c>
      <c r="AD28" s="15">
        <v>327493</v>
      </c>
      <c r="AE28" s="15">
        <v>0</v>
      </c>
      <c r="AF28" s="15">
        <v>2788522</v>
      </c>
      <c r="AG28" s="15">
        <v>494379</v>
      </c>
      <c r="AH28" s="15">
        <v>1178780</v>
      </c>
      <c r="AI28" s="15">
        <v>60000</v>
      </c>
      <c r="AJ28" s="15">
        <v>0</v>
      </c>
      <c r="AK28" s="15">
        <v>1055363</v>
      </c>
      <c r="AL28" s="15">
        <v>3231846</v>
      </c>
      <c r="AM28" s="15">
        <v>0</v>
      </c>
      <c r="AN28" s="15">
        <v>3705161</v>
      </c>
      <c r="AO28" s="15">
        <v>2273033</v>
      </c>
      <c r="AP28" s="15">
        <v>1432128</v>
      </c>
      <c r="AQ28" s="15">
        <v>445</v>
      </c>
      <c r="AR28" s="15">
        <v>92124</v>
      </c>
      <c r="AS28" s="15">
        <v>1240678</v>
      </c>
      <c r="AT28" s="15">
        <v>99770</v>
      </c>
      <c r="AU28" s="15">
        <v>0</v>
      </c>
      <c r="AV28" s="15">
        <v>0</v>
      </c>
      <c r="AW28" s="15">
        <v>0</v>
      </c>
      <c r="AX28" s="15">
        <v>0</v>
      </c>
      <c r="AY28" s="15">
        <v>0</v>
      </c>
      <c r="AZ28" s="15">
        <v>99770</v>
      </c>
      <c r="BA28" s="15">
        <v>0</v>
      </c>
      <c r="BB28" s="15">
        <v>0</v>
      </c>
      <c r="BC28" s="15">
        <v>0</v>
      </c>
      <c r="BD28" s="15">
        <v>0</v>
      </c>
      <c r="BE28" s="15">
        <v>0</v>
      </c>
      <c r="BF28" s="15">
        <v>152424</v>
      </c>
      <c r="BG28" s="15">
        <v>98075</v>
      </c>
      <c r="BH28" s="15">
        <v>0</v>
      </c>
      <c r="BI28" s="15">
        <v>0</v>
      </c>
      <c r="BJ28" s="15">
        <v>0</v>
      </c>
      <c r="BK28" s="15">
        <v>0</v>
      </c>
      <c r="BL28" s="15">
        <v>0</v>
      </c>
      <c r="BM28" s="15">
        <v>-34133</v>
      </c>
      <c r="BN28" s="15">
        <v>0</v>
      </c>
      <c r="BO28" s="15">
        <v>5445</v>
      </c>
      <c r="BP28" s="15">
        <v>0</v>
      </c>
      <c r="BQ28" s="15">
        <v>191894</v>
      </c>
      <c r="BR28" s="15">
        <v>22</v>
      </c>
      <c r="BS28" s="15">
        <v>43</v>
      </c>
      <c r="BT28" s="15">
        <v>22</v>
      </c>
      <c r="BU28" s="15">
        <v>38</v>
      </c>
      <c r="BV28" s="15">
        <v>2</v>
      </c>
      <c r="BW28" s="15">
        <v>5</v>
      </c>
      <c r="BX28" s="15">
        <v>2</v>
      </c>
      <c r="BY28" s="15">
        <v>8</v>
      </c>
      <c r="BZ28" s="15">
        <v>8</v>
      </c>
      <c r="CA28" s="15">
        <v>4</v>
      </c>
      <c r="CB28" s="15">
        <v>6</v>
      </c>
      <c r="CC28" s="15">
        <v>2</v>
      </c>
      <c r="CD28" s="15">
        <v>1</v>
      </c>
      <c r="CE28" s="15">
        <v>1</v>
      </c>
      <c r="CF28" s="15">
        <v>1</v>
      </c>
      <c r="CG28" s="15">
        <v>334</v>
      </c>
      <c r="CH28" s="15">
        <v>443</v>
      </c>
      <c r="CI28" s="15">
        <v>291</v>
      </c>
      <c r="CJ28" s="15">
        <v>189</v>
      </c>
      <c r="CK28" s="15">
        <v>24</v>
      </c>
    </row>
    <row r="29" spans="1:89" ht="27.2" customHeight="1" x14ac:dyDescent="0.25">
      <c r="A29" s="15">
        <v>244041</v>
      </c>
      <c r="B29" s="16" t="s">
        <v>125</v>
      </c>
      <c r="C29" s="16" t="s">
        <v>126</v>
      </c>
      <c r="D29" s="16" t="s">
        <v>127</v>
      </c>
      <c r="E29" s="15">
        <v>2015</v>
      </c>
      <c r="F29" s="16" t="s">
        <v>91</v>
      </c>
      <c r="G29" s="15">
        <v>1240549</v>
      </c>
      <c r="H29" s="15">
        <v>727606</v>
      </c>
      <c r="I29" s="15">
        <v>1136109</v>
      </c>
      <c r="J29" s="15">
        <v>39971</v>
      </c>
      <c r="K29" s="15">
        <v>0</v>
      </c>
      <c r="L29" s="15">
        <v>0</v>
      </c>
      <c r="M29" s="15">
        <v>719171</v>
      </c>
      <c r="N29" s="15">
        <v>44180</v>
      </c>
      <c r="O29" s="15">
        <v>0</v>
      </c>
      <c r="P29" s="15">
        <v>753634</v>
      </c>
      <c r="Q29" s="15">
        <v>720416</v>
      </c>
      <c r="R29" s="15">
        <v>0</v>
      </c>
      <c r="S29" s="15">
        <v>33218</v>
      </c>
      <c r="T29" s="15">
        <v>384275</v>
      </c>
      <c r="U29" s="15">
        <v>375976</v>
      </c>
      <c r="V29" s="15">
        <v>0</v>
      </c>
      <c r="W29" s="15">
        <v>0</v>
      </c>
      <c r="X29" s="15">
        <v>8299</v>
      </c>
      <c r="Y29" s="15">
        <v>70614</v>
      </c>
      <c r="Z29" s="15">
        <v>2449073</v>
      </c>
      <c r="AA29" s="15">
        <v>1624770</v>
      </c>
      <c r="AB29" s="15">
        <v>1999029</v>
      </c>
      <c r="AC29" s="15">
        <v>221550</v>
      </c>
      <c r="AD29" s="15">
        <v>-595808</v>
      </c>
      <c r="AE29" s="15">
        <v>0</v>
      </c>
      <c r="AF29" s="15">
        <v>824303</v>
      </c>
      <c r="AG29" s="15">
        <v>771</v>
      </c>
      <c r="AH29" s="15">
        <v>616430</v>
      </c>
      <c r="AI29" s="15">
        <v>0</v>
      </c>
      <c r="AJ29" s="15">
        <v>0</v>
      </c>
      <c r="AK29" s="15">
        <v>207103</v>
      </c>
      <c r="AL29" s="15">
        <v>2449073</v>
      </c>
      <c r="AM29" s="15">
        <v>0</v>
      </c>
      <c r="AN29" s="15">
        <v>661199</v>
      </c>
      <c r="AO29" s="15">
        <v>429536</v>
      </c>
      <c r="AP29" s="15">
        <v>231663</v>
      </c>
      <c r="AQ29" s="15">
        <v>2320</v>
      </c>
      <c r="AR29" s="15">
        <v>3593</v>
      </c>
      <c r="AS29" s="15">
        <v>431302</v>
      </c>
      <c r="AT29" s="15">
        <v>-200912</v>
      </c>
      <c r="AU29" s="15">
        <v>0</v>
      </c>
      <c r="AV29" s="15">
        <v>0</v>
      </c>
      <c r="AW29" s="15">
        <v>0</v>
      </c>
      <c r="AX29" s="15">
        <v>2298</v>
      </c>
      <c r="AY29" s="15">
        <v>2298</v>
      </c>
      <c r="AZ29" s="15">
        <v>-200912</v>
      </c>
      <c r="BA29" s="15">
        <v>0</v>
      </c>
      <c r="BB29" s="15">
        <v>0</v>
      </c>
      <c r="BC29" s="15">
        <v>0</v>
      </c>
      <c r="BD29" s="15">
        <v>0</v>
      </c>
      <c r="BE29" s="15">
        <v>0</v>
      </c>
      <c r="BF29" s="15">
        <v>11854</v>
      </c>
      <c r="BG29" s="15">
        <v>11854</v>
      </c>
      <c r="BH29" s="15">
        <v>0</v>
      </c>
      <c r="BI29" s="15">
        <v>0</v>
      </c>
      <c r="BJ29" s="15">
        <v>0</v>
      </c>
      <c r="BK29" s="15">
        <v>0</v>
      </c>
      <c r="BL29" s="15">
        <v>0</v>
      </c>
      <c r="BM29" s="15">
        <v>0</v>
      </c>
      <c r="BN29" s="15">
        <v>667347</v>
      </c>
      <c r="BO29" s="15">
        <v>39971</v>
      </c>
      <c r="BP29" s="15">
        <v>0</v>
      </c>
      <c r="BQ29" s="15">
        <v>-195034</v>
      </c>
      <c r="BR29" s="15">
        <v>-12</v>
      </c>
      <c r="BS29" s="15">
        <v>-12</v>
      </c>
      <c r="BT29" s="15">
        <v>-12</v>
      </c>
      <c r="BU29" s="15">
        <v>35</v>
      </c>
      <c r="BV29" s="15">
        <v>-30</v>
      </c>
      <c r="BW29" s="15">
        <v>-29</v>
      </c>
      <c r="BX29" s="15">
        <v>-30</v>
      </c>
      <c r="BY29" s="15">
        <v>0</v>
      </c>
      <c r="BZ29" s="15">
        <v>0</v>
      </c>
      <c r="CA29" s="15">
        <v>1</v>
      </c>
      <c r="CB29" s="15">
        <v>0</v>
      </c>
      <c r="CC29" s="15"/>
      <c r="CD29" s="15">
        <v>1</v>
      </c>
      <c r="CE29" s="15">
        <v>1</v>
      </c>
      <c r="CF29" s="15">
        <v>0</v>
      </c>
      <c r="CG29" s="15">
        <v>384</v>
      </c>
      <c r="CH29" s="15">
        <v>1624</v>
      </c>
      <c r="CI29" s="15">
        <v>208</v>
      </c>
      <c r="CJ29" s="15">
        <v>524</v>
      </c>
      <c r="CK29" s="15">
        <v>640</v>
      </c>
    </row>
    <row r="30" spans="1:89" ht="15.95" customHeight="1" x14ac:dyDescent="0.25">
      <c r="A30" s="15">
        <v>244369</v>
      </c>
      <c r="B30" s="16" t="s">
        <v>128</v>
      </c>
      <c r="C30" s="16" t="s">
        <v>89</v>
      </c>
      <c r="D30" s="16" t="s">
        <v>90</v>
      </c>
      <c r="E30" s="15">
        <v>2015</v>
      </c>
      <c r="F30" s="16" t="s">
        <v>91</v>
      </c>
      <c r="G30" s="15">
        <v>6287683</v>
      </c>
      <c r="H30" s="15">
        <v>2294711</v>
      </c>
      <c r="I30" s="15">
        <v>5310171</v>
      </c>
      <c r="J30" s="15">
        <v>201470</v>
      </c>
      <c r="K30" s="15">
        <v>0</v>
      </c>
      <c r="L30" s="15">
        <v>0</v>
      </c>
      <c r="M30" s="15">
        <v>1576615</v>
      </c>
      <c r="N30" s="15">
        <v>3655</v>
      </c>
      <c r="O30" s="15">
        <v>0</v>
      </c>
      <c r="P30" s="15">
        <v>3942176</v>
      </c>
      <c r="Q30" s="15">
        <v>3217001</v>
      </c>
      <c r="R30" s="15">
        <v>0</v>
      </c>
      <c r="S30" s="15">
        <v>725175</v>
      </c>
      <c r="T30" s="15">
        <v>1336290</v>
      </c>
      <c r="U30" s="15">
        <v>491494</v>
      </c>
      <c r="V30" s="15">
        <v>0</v>
      </c>
      <c r="W30" s="15">
        <v>0</v>
      </c>
      <c r="X30" s="15">
        <v>844796</v>
      </c>
      <c r="Y30" s="15">
        <v>373661</v>
      </c>
      <c r="Z30" s="15">
        <v>11939810</v>
      </c>
      <c r="AA30" s="15">
        <v>4766245</v>
      </c>
      <c r="AB30" s="15">
        <v>863803</v>
      </c>
      <c r="AC30" s="15">
        <v>1972556</v>
      </c>
      <c r="AD30" s="15">
        <v>1929886</v>
      </c>
      <c r="AE30" s="15">
        <v>1974646</v>
      </c>
      <c r="AF30" s="15">
        <v>5198919</v>
      </c>
      <c r="AG30" s="15">
        <v>1922322</v>
      </c>
      <c r="AH30" s="15">
        <v>595255</v>
      </c>
      <c r="AI30" s="15">
        <v>1146255</v>
      </c>
      <c r="AJ30" s="15">
        <v>0</v>
      </c>
      <c r="AK30" s="15">
        <v>1535087</v>
      </c>
      <c r="AL30" s="15">
        <v>11939810</v>
      </c>
      <c r="AM30" s="15">
        <v>0</v>
      </c>
      <c r="AN30" s="15">
        <v>15196073</v>
      </c>
      <c r="AO30" s="15">
        <v>9435332</v>
      </c>
      <c r="AP30" s="15">
        <v>5760741</v>
      </c>
      <c r="AQ30" s="15">
        <v>44548</v>
      </c>
      <c r="AR30" s="15">
        <v>203270</v>
      </c>
      <c r="AS30" s="15">
        <v>4070183</v>
      </c>
      <c r="AT30" s="15">
        <v>1531836</v>
      </c>
      <c r="AU30" s="15">
        <v>0</v>
      </c>
      <c r="AV30" s="15">
        <v>0</v>
      </c>
      <c r="AW30" s="15">
        <v>0</v>
      </c>
      <c r="AX30" s="15">
        <v>170146</v>
      </c>
      <c r="AY30" s="15">
        <v>170146</v>
      </c>
      <c r="AZ30" s="15">
        <v>1531836</v>
      </c>
      <c r="BA30" s="15">
        <v>0</v>
      </c>
      <c r="BB30" s="15">
        <v>0</v>
      </c>
      <c r="BC30" s="15">
        <v>0</v>
      </c>
      <c r="BD30" s="15">
        <v>0</v>
      </c>
      <c r="BE30" s="15">
        <v>0</v>
      </c>
      <c r="BF30" s="15">
        <v>54291</v>
      </c>
      <c r="BG30" s="15">
        <v>51232</v>
      </c>
      <c r="BH30" s="15">
        <v>0</v>
      </c>
      <c r="BI30" s="15">
        <v>0</v>
      </c>
      <c r="BJ30" s="15">
        <v>1649856</v>
      </c>
      <c r="BK30" s="15">
        <v>324790</v>
      </c>
      <c r="BL30" s="15">
        <v>0</v>
      </c>
      <c r="BM30" s="15">
        <v>-627657</v>
      </c>
      <c r="BN30" s="15">
        <v>1335621</v>
      </c>
      <c r="BO30" s="15">
        <v>189762</v>
      </c>
      <c r="BP30" s="15">
        <v>0</v>
      </c>
      <c r="BQ30" s="15">
        <v>1901454</v>
      </c>
      <c r="BR30" s="15">
        <v>32</v>
      </c>
      <c r="BS30" s="15">
        <v>25</v>
      </c>
      <c r="BT30" s="15">
        <v>22</v>
      </c>
      <c r="BU30" s="15">
        <v>37</v>
      </c>
      <c r="BV30" s="15">
        <v>10</v>
      </c>
      <c r="BW30" s="15">
        <v>11</v>
      </c>
      <c r="BX30" s="15">
        <v>10</v>
      </c>
      <c r="BY30" s="15">
        <v>2</v>
      </c>
      <c r="BZ30" s="15">
        <v>3</v>
      </c>
      <c r="CA30" s="15">
        <v>1</v>
      </c>
      <c r="CB30" s="15">
        <v>1</v>
      </c>
      <c r="CC30" s="15">
        <v>8</v>
      </c>
      <c r="CD30" s="15">
        <v>0</v>
      </c>
      <c r="CE30" s="15">
        <v>1</v>
      </c>
      <c r="CF30" s="15">
        <v>0</v>
      </c>
      <c r="CG30" s="15">
        <v>453</v>
      </c>
      <c r="CH30" s="15">
        <v>6740</v>
      </c>
      <c r="CI30" s="15">
        <v>12</v>
      </c>
      <c r="CJ30" s="15">
        <v>23</v>
      </c>
      <c r="CK30" s="15">
        <v>153</v>
      </c>
    </row>
    <row r="31" spans="1:89" ht="15.95" customHeight="1" x14ac:dyDescent="0.25">
      <c r="A31" s="15">
        <v>248735</v>
      </c>
      <c r="B31" s="16" t="s">
        <v>129</v>
      </c>
      <c r="C31" s="16" t="s">
        <v>98</v>
      </c>
      <c r="D31" s="16" t="s">
        <v>99</v>
      </c>
      <c r="E31" s="15">
        <v>2015</v>
      </c>
      <c r="F31" s="16" t="s">
        <v>91</v>
      </c>
      <c r="G31" s="15">
        <v>1413140</v>
      </c>
      <c r="H31" s="15">
        <v>844906</v>
      </c>
      <c r="I31" s="15">
        <v>499912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62720</v>
      </c>
      <c r="P31" s="15">
        <v>205448</v>
      </c>
      <c r="Q31" s="15">
        <v>130975</v>
      </c>
      <c r="R31" s="15">
        <v>0</v>
      </c>
      <c r="S31" s="15">
        <v>74473</v>
      </c>
      <c r="T31" s="15">
        <v>252393</v>
      </c>
      <c r="U31" s="15">
        <v>198327</v>
      </c>
      <c r="V31" s="15">
        <v>0</v>
      </c>
      <c r="W31" s="15">
        <v>0</v>
      </c>
      <c r="X31" s="15">
        <v>54066</v>
      </c>
      <c r="Y31" s="15">
        <v>632827</v>
      </c>
      <c r="Z31" s="15">
        <v>2503808</v>
      </c>
      <c r="AA31" s="15">
        <v>2291599</v>
      </c>
      <c r="AB31" s="15">
        <v>2916860</v>
      </c>
      <c r="AC31" s="15">
        <v>40898</v>
      </c>
      <c r="AD31" s="15">
        <v>-666159</v>
      </c>
      <c r="AE31" s="15">
        <v>103994</v>
      </c>
      <c r="AF31" s="15">
        <v>108215</v>
      </c>
      <c r="AG31" s="15">
        <v>0</v>
      </c>
      <c r="AH31" s="15">
        <v>13556</v>
      </c>
      <c r="AI31" s="15">
        <v>0</v>
      </c>
      <c r="AJ31" s="15">
        <v>0</v>
      </c>
      <c r="AK31" s="15">
        <v>94659</v>
      </c>
      <c r="AL31" s="15">
        <v>2503808</v>
      </c>
      <c r="AM31" s="15">
        <v>0</v>
      </c>
      <c r="AN31" s="15">
        <v>751685</v>
      </c>
      <c r="AO31" s="15">
        <v>542964</v>
      </c>
      <c r="AP31" s="15">
        <v>208721</v>
      </c>
      <c r="AQ31" s="15">
        <v>87648</v>
      </c>
      <c r="AR31" s="15">
        <v>135</v>
      </c>
      <c r="AS31" s="15">
        <v>214383</v>
      </c>
      <c r="AT31" s="15">
        <v>81851</v>
      </c>
      <c r="AU31" s="15">
        <v>0</v>
      </c>
      <c r="AV31" s="15">
        <v>0</v>
      </c>
      <c r="AW31" s="15">
        <v>0</v>
      </c>
      <c r="AX31" s="15">
        <v>0</v>
      </c>
      <c r="AY31" s="15">
        <v>0</v>
      </c>
      <c r="AZ31" s="15">
        <v>81851</v>
      </c>
      <c r="BA31" s="15">
        <v>0</v>
      </c>
      <c r="BB31" s="15">
        <v>0</v>
      </c>
      <c r="BC31" s="15">
        <v>0</v>
      </c>
      <c r="BD31" s="15">
        <v>0</v>
      </c>
      <c r="BE31" s="15">
        <v>0</v>
      </c>
      <c r="BF31" s="15">
        <v>5602</v>
      </c>
      <c r="BG31" s="15">
        <v>0</v>
      </c>
      <c r="BH31" s="15">
        <v>0</v>
      </c>
      <c r="BI31" s="15">
        <v>0</v>
      </c>
      <c r="BJ31" s="15">
        <v>103847</v>
      </c>
      <c r="BK31" s="15">
        <v>147</v>
      </c>
      <c r="BL31" s="15">
        <v>0</v>
      </c>
      <c r="BM31" s="15">
        <v>-1000</v>
      </c>
      <c r="BN31" s="15">
        <v>0</v>
      </c>
      <c r="BO31" s="15">
        <v>0</v>
      </c>
      <c r="BP31" s="15">
        <v>0</v>
      </c>
      <c r="BQ31" s="15">
        <v>79027</v>
      </c>
      <c r="BR31" s="15">
        <v>3</v>
      </c>
      <c r="BS31" s="15">
        <v>3</v>
      </c>
      <c r="BT31" s="15">
        <v>3</v>
      </c>
      <c r="BU31" s="15">
        <v>27</v>
      </c>
      <c r="BV31" s="15">
        <v>9</v>
      </c>
      <c r="BW31" s="15">
        <v>9</v>
      </c>
      <c r="BX31" s="15">
        <v>9</v>
      </c>
      <c r="BY31" s="15">
        <v>0</v>
      </c>
      <c r="BZ31" s="15">
        <v>0</v>
      </c>
      <c r="CA31" s="15">
        <v>1</v>
      </c>
      <c r="CB31" s="15">
        <v>0</v>
      </c>
      <c r="CC31" s="15">
        <v>607</v>
      </c>
      <c r="CD31" s="15">
        <v>0</v>
      </c>
      <c r="CE31" s="15">
        <v>10</v>
      </c>
      <c r="CF31" s="15">
        <v>7</v>
      </c>
      <c r="CG31" s="15">
        <v>982</v>
      </c>
      <c r="CH31" s="15">
        <v>2395</v>
      </c>
      <c r="CI31" s="15">
        <v>96</v>
      </c>
      <c r="CJ31" s="15">
        <v>9</v>
      </c>
      <c r="CK31" s="15">
        <v>138</v>
      </c>
    </row>
    <row r="32" spans="1:89" ht="15.95" customHeight="1" x14ac:dyDescent="0.25">
      <c r="A32" s="15">
        <v>250924</v>
      </c>
      <c r="B32" s="16" t="s">
        <v>130</v>
      </c>
      <c r="C32" s="16" t="s">
        <v>98</v>
      </c>
      <c r="D32" s="16" t="s">
        <v>99</v>
      </c>
      <c r="E32" s="15">
        <v>2015</v>
      </c>
      <c r="F32" s="16" t="s">
        <v>91</v>
      </c>
      <c r="G32" s="15">
        <v>1424466</v>
      </c>
      <c r="H32" s="15">
        <v>293470</v>
      </c>
      <c r="I32" s="15">
        <v>2154266</v>
      </c>
      <c r="J32" s="15">
        <v>27113</v>
      </c>
      <c r="K32" s="15">
        <v>0</v>
      </c>
      <c r="L32" s="15">
        <v>0</v>
      </c>
      <c r="M32" s="15">
        <v>2525473</v>
      </c>
      <c r="N32" s="15">
        <v>4592</v>
      </c>
      <c r="O32" s="15">
        <v>0</v>
      </c>
      <c r="P32" s="15">
        <v>369393</v>
      </c>
      <c r="Q32" s="15">
        <v>252472</v>
      </c>
      <c r="R32" s="15">
        <v>0</v>
      </c>
      <c r="S32" s="15">
        <v>116922</v>
      </c>
      <c r="T32" s="15">
        <v>395363</v>
      </c>
      <c r="U32" s="15">
        <v>388750</v>
      </c>
      <c r="V32" s="15">
        <v>0</v>
      </c>
      <c r="W32" s="15">
        <v>0</v>
      </c>
      <c r="X32" s="15">
        <v>6613</v>
      </c>
      <c r="Y32" s="15">
        <v>100999</v>
      </c>
      <c r="Z32" s="15">
        <v>2290221</v>
      </c>
      <c r="AA32" s="15">
        <v>1432050</v>
      </c>
      <c r="AB32" s="15">
        <v>2284848</v>
      </c>
      <c r="AC32" s="15">
        <v>0</v>
      </c>
      <c r="AD32" s="15">
        <v>-852798</v>
      </c>
      <c r="AE32" s="15">
        <v>349064</v>
      </c>
      <c r="AF32" s="15">
        <v>509108</v>
      </c>
      <c r="AG32" s="15">
        <v>242719</v>
      </c>
      <c r="AH32" s="15">
        <v>222677</v>
      </c>
      <c r="AI32" s="15">
        <v>0</v>
      </c>
      <c r="AJ32" s="15">
        <v>0</v>
      </c>
      <c r="AK32" s="15">
        <v>43711</v>
      </c>
      <c r="AL32" s="15">
        <v>2290221</v>
      </c>
      <c r="AM32" s="15">
        <v>0</v>
      </c>
      <c r="AN32" s="15">
        <v>940548</v>
      </c>
      <c r="AO32" s="15">
        <v>744249</v>
      </c>
      <c r="AP32" s="15">
        <v>196299</v>
      </c>
      <c r="AQ32" s="15">
        <v>66109</v>
      </c>
      <c r="AR32" s="15">
        <v>32895</v>
      </c>
      <c r="AS32" s="15">
        <v>279735</v>
      </c>
      <c r="AT32" s="15">
        <v>-50221</v>
      </c>
      <c r="AU32" s="15">
        <v>0</v>
      </c>
      <c r="AV32" s="15">
        <v>0</v>
      </c>
      <c r="AW32" s="15">
        <v>0</v>
      </c>
      <c r="AX32" s="15">
        <v>115557</v>
      </c>
      <c r="AY32" s="15">
        <v>115557</v>
      </c>
      <c r="AZ32" s="15">
        <v>-50221</v>
      </c>
      <c r="BA32" s="15">
        <v>0</v>
      </c>
      <c r="BB32" s="15">
        <v>0</v>
      </c>
      <c r="BC32" s="15">
        <v>0</v>
      </c>
      <c r="BD32" s="15">
        <v>0</v>
      </c>
      <c r="BE32" s="15">
        <v>0</v>
      </c>
      <c r="BF32" s="15">
        <v>1470497</v>
      </c>
      <c r="BG32" s="15">
        <v>1413102</v>
      </c>
      <c r="BH32" s="15">
        <v>0</v>
      </c>
      <c r="BI32" s="15">
        <v>0</v>
      </c>
      <c r="BJ32" s="15">
        <v>349064</v>
      </c>
      <c r="BK32" s="15">
        <v>0</v>
      </c>
      <c r="BL32" s="15">
        <v>0</v>
      </c>
      <c r="BM32" s="15">
        <v>0</v>
      </c>
      <c r="BN32" s="15">
        <v>1112371</v>
      </c>
      <c r="BO32" s="15">
        <v>0</v>
      </c>
      <c r="BP32" s="15">
        <v>0</v>
      </c>
      <c r="BQ32" s="15">
        <v>98231</v>
      </c>
      <c r="BR32" s="15">
        <v>-3</v>
      </c>
      <c r="BS32" s="15">
        <v>0</v>
      </c>
      <c r="BT32" s="15">
        <v>-2</v>
      </c>
      <c r="BU32" s="15">
        <v>20</v>
      </c>
      <c r="BV32" s="15">
        <v>-4</v>
      </c>
      <c r="BW32" s="15">
        <v>-1</v>
      </c>
      <c r="BX32" s="15">
        <v>-4</v>
      </c>
      <c r="BY32" s="15">
        <v>0</v>
      </c>
      <c r="BZ32" s="15">
        <v>0</v>
      </c>
      <c r="CA32" s="15">
        <v>1</v>
      </c>
      <c r="CB32" s="15">
        <v>0</v>
      </c>
      <c r="CC32" s="15"/>
      <c r="CD32" s="15">
        <v>0</v>
      </c>
      <c r="CE32" s="15">
        <v>1</v>
      </c>
      <c r="CF32" s="15">
        <v>0</v>
      </c>
      <c r="CG32" s="15">
        <v>356</v>
      </c>
      <c r="CH32" s="15">
        <v>1781</v>
      </c>
      <c r="CI32" s="15">
        <v>151</v>
      </c>
      <c r="CJ32" s="15">
        <v>109</v>
      </c>
      <c r="CK32" s="15">
        <v>181</v>
      </c>
    </row>
    <row r="33" spans="1:89" ht="15.95" customHeight="1" x14ac:dyDescent="0.25">
      <c r="A33" s="15">
        <v>263049</v>
      </c>
      <c r="B33" s="16" t="s">
        <v>131</v>
      </c>
      <c r="C33" s="16" t="s">
        <v>89</v>
      </c>
      <c r="D33" s="16" t="s">
        <v>90</v>
      </c>
      <c r="E33" s="15">
        <v>2015</v>
      </c>
      <c r="F33" s="16" t="s">
        <v>91</v>
      </c>
      <c r="G33" s="15">
        <v>61484</v>
      </c>
      <c r="H33" s="15">
        <v>0</v>
      </c>
      <c r="I33" s="15">
        <v>61484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v>414226</v>
      </c>
      <c r="Q33" s="15">
        <v>229755</v>
      </c>
      <c r="R33" s="15">
        <v>0</v>
      </c>
      <c r="S33" s="15">
        <v>184471</v>
      </c>
      <c r="T33" s="15">
        <v>146249</v>
      </c>
      <c r="U33" s="15">
        <v>12391</v>
      </c>
      <c r="V33" s="15">
        <v>0</v>
      </c>
      <c r="W33" s="15">
        <v>0</v>
      </c>
      <c r="X33" s="15">
        <v>133859</v>
      </c>
      <c r="Y33" s="15">
        <v>143929</v>
      </c>
      <c r="Z33" s="15">
        <v>765888</v>
      </c>
      <c r="AA33" s="15">
        <v>491864</v>
      </c>
      <c r="AB33" s="15">
        <v>242000</v>
      </c>
      <c r="AC33" s="15">
        <v>64149</v>
      </c>
      <c r="AD33" s="15">
        <v>185715</v>
      </c>
      <c r="AE33" s="15">
        <v>0</v>
      </c>
      <c r="AF33" s="15">
        <v>274024</v>
      </c>
      <c r="AG33" s="15">
        <v>197919</v>
      </c>
      <c r="AH33" s="15">
        <v>40977</v>
      </c>
      <c r="AI33" s="15">
        <v>0</v>
      </c>
      <c r="AJ33" s="15">
        <v>0</v>
      </c>
      <c r="AK33" s="15">
        <v>35128</v>
      </c>
      <c r="AL33" s="15">
        <v>765888</v>
      </c>
      <c r="AM33" s="15">
        <v>0</v>
      </c>
      <c r="AN33" s="15">
        <v>2461931</v>
      </c>
      <c r="AO33" s="15">
        <v>1707794</v>
      </c>
      <c r="AP33" s="15">
        <v>754138</v>
      </c>
      <c r="AQ33" s="15">
        <v>37</v>
      </c>
      <c r="AR33" s="15">
        <v>29802</v>
      </c>
      <c r="AS33" s="15">
        <v>623248</v>
      </c>
      <c r="AT33" s="15">
        <v>101124</v>
      </c>
      <c r="AU33" s="15">
        <v>0</v>
      </c>
      <c r="AV33" s="15">
        <v>0</v>
      </c>
      <c r="AW33" s="15">
        <v>0</v>
      </c>
      <c r="AX33" s="15">
        <v>15643</v>
      </c>
      <c r="AY33" s="15">
        <v>15643</v>
      </c>
      <c r="AZ33" s="15">
        <v>101124</v>
      </c>
      <c r="BA33" s="15">
        <v>0</v>
      </c>
      <c r="BB33" s="15">
        <v>0</v>
      </c>
      <c r="BC33" s="15">
        <v>0</v>
      </c>
      <c r="BD33" s="15">
        <v>0</v>
      </c>
      <c r="BE33" s="15">
        <v>0</v>
      </c>
      <c r="BF33" s="15">
        <v>0</v>
      </c>
      <c r="BG33" s="15">
        <v>0</v>
      </c>
      <c r="BH33" s="15">
        <v>0</v>
      </c>
      <c r="BI33" s="15">
        <v>0</v>
      </c>
      <c r="BJ33" s="15">
        <v>0</v>
      </c>
      <c r="BK33" s="15">
        <v>0</v>
      </c>
      <c r="BL33" s="15">
        <v>0</v>
      </c>
      <c r="BM33" s="15">
        <v>-32376</v>
      </c>
      <c r="BN33" s="15">
        <v>0</v>
      </c>
      <c r="BO33" s="15">
        <v>0</v>
      </c>
      <c r="BP33" s="15">
        <v>0</v>
      </c>
      <c r="BQ33" s="15">
        <v>146563</v>
      </c>
      <c r="BR33" s="15">
        <v>20</v>
      </c>
      <c r="BS33" s="15">
        <v>26</v>
      </c>
      <c r="BT33" s="15">
        <v>20</v>
      </c>
      <c r="BU33" s="15">
        <v>30</v>
      </c>
      <c r="BV33" s="15">
        <v>4</v>
      </c>
      <c r="BW33" s="15">
        <v>5</v>
      </c>
      <c r="BX33" s="15">
        <v>4</v>
      </c>
      <c r="BY33" s="15">
        <v>5</v>
      </c>
      <c r="BZ33" s="15">
        <v>5</v>
      </c>
      <c r="CA33" s="15">
        <v>8</v>
      </c>
      <c r="CB33" s="15">
        <v>0</v>
      </c>
      <c r="CC33" s="15">
        <v>4</v>
      </c>
      <c r="CD33" s="15">
        <v>1</v>
      </c>
      <c r="CE33" s="15">
        <v>2</v>
      </c>
      <c r="CF33" s="15">
        <v>0</v>
      </c>
      <c r="CG33" s="15">
        <v>430</v>
      </c>
      <c r="CH33" s="15">
        <v>491</v>
      </c>
      <c r="CI33" s="15">
        <v>2</v>
      </c>
      <c r="CJ33" s="15">
        <v>9</v>
      </c>
      <c r="CK33" s="15">
        <v>89</v>
      </c>
    </row>
    <row r="34" spans="1:89" ht="15.95" customHeight="1" x14ac:dyDescent="0.25">
      <c r="A34" s="15">
        <v>268520</v>
      </c>
      <c r="B34" s="16" t="s">
        <v>132</v>
      </c>
      <c r="C34" s="16" t="s">
        <v>89</v>
      </c>
      <c r="D34" s="16" t="s">
        <v>90</v>
      </c>
      <c r="E34" s="15">
        <v>2015</v>
      </c>
      <c r="F34" s="16" t="s">
        <v>91</v>
      </c>
      <c r="G34" s="15">
        <v>184200</v>
      </c>
      <c r="H34" s="15">
        <v>0</v>
      </c>
      <c r="I34" s="15">
        <v>456963</v>
      </c>
      <c r="J34" s="15">
        <v>0</v>
      </c>
      <c r="K34" s="15">
        <v>0</v>
      </c>
      <c r="L34" s="15">
        <v>0</v>
      </c>
      <c r="M34" s="15">
        <v>282763</v>
      </c>
      <c r="N34" s="15">
        <v>10000</v>
      </c>
      <c r="O34" s="15">
        <v>0</v>
      </c>
      <c r="P34" s="15">
        <v>170839</v>
      </c>
      <c r="Q34" s="15">
        <v>170839</v>
      </c>
      <c r="R34" s="15">
        <v>0</v>
      </c>
      <c r="S34" s="15">
        <v>0</v>
      </c>
      <c r="T34" s="15">
        <v>1118467</v>
      </c>
      <c r="U34" s="15">
        <v>1043268</v>
      </c>
      <c r="V34" s="15">
        <v>0</v>
      </c>
      <c r="W34" s="15">
        <v>0</v>
      </c>
      <c r="X34" s="15">
        <v>75199</v>
      </c>
      <c r="Y34" s="15">
        <v>53260</v>
      </c>
      <c r="Z34" s="15">
        <v>1526766</v>
      </c>
      <c r="AA34" s="15">
        <v>1271784</v>
      </c>
      <c r="AB34" s="15">
        <v>210000</v>
      </c>
      <c r="AC34" s="15">
        <v>74706</v>
      </c>
      <c r="AD34" s="15">
        <v>987078</v>
      </c>
      <c r="AE34" s="15">
        <v>7570</v>
      </c>
      <c r="AF34" s="15">
        <v>247413</v>
      </c>
      <c r="AG34" s="15">
        <v>0</v>
      </c>
      <c r="AH34" s="15">
        <v>151236</v>
      </c>
      <c r="AI34" s="15">
        <v>0</v>
      </c>
      <c r="AJ34" s="15">
        <v>0</v>
      </c>
      <c r="AK34" s="15">
        <v>96176</v>
      </c>
      <c r="AL34" s="15">
        <v>1526766</v>
      </c>
      <c r="AM34" s="15">
        <v>0</v>
      </c>
      <c r="AN34" s="15">
        <v>2159279</v>
      </c>
      <c r="AO34" s="15">
        <v>1404377</v>
      </c>
      <c r="AP34" s="15">
        <v>754902</v>
      </c>
      <c r="AQ34" s="15">
        <v>46838</v>
      </c>
      <c r="AR34" s="15">
        <v>4767</v>
      </c>
      <c r="AS34" s="15">
        <v>573613</v>
      </c>
      <c r="AT34" s="15">
        <v>223360</v>
      </c>
      <c r="AU34" s="15">
        <v>0</v>
      </c>
      <c r="AV34" s="15">
        <v>0</v>
      </c>
      <c r="AW34" s="15">
        <v>23771</v>
      </c>
      <c r="AX34" s="15">
        <v>23771</v>
      </c>
      <c r="AY34" s="15">
        <v>0</v>
      </c>
      <c r="AZ34" s="15">
        <v>199588</v>
      </c>
      <c r="BA34" s="15">
        <v>0</v>
      </c>
      <c r="BB34" s="15">
        <v>0</v>
      </c>
      <c r="BC34" s="15">
        <v>0</v>
      </c>
      <c r="BD34" s="15">
        <v>0</v>
      </c>
      <c r="BE34" s="15">
        <v>0</v>
      </c>
      <c r="BF34" s="15">
        <v>0</v>
      </c>
      <c r="BG34" s="15">
        <v>0</v>
      </c>
      <c r="BH34" s="15">
        <v>0</v>
      </c>
      <c r="BI34" s="15">
        <v>0</v>
      </c>
      <c r="BJ34" s="15">
        <v>0</v>
      </c>
      <c r="BK34" s="15">
        <v>7570</v>
      </c>
      <c r="BL34" s="15">
        <v>0</v>
      </c>
      <c r="BM34" s="15">
        <v>-60076</v>
      </c>
      <c r="BN34" s="15">
        <v>282763</v>
      </c>
      <c r="BO34" s="15">
        <v>0</v>
      </c>
      <c r="BP34" s="15">
        <v>0</v>
      </c>
      <c r="BQ34" s="15">
        <v>228127</v>
      </c>
      <c r="BR34" s="15">
        <v>15</v>
      </c>
      <c r="BS34" s="15">
        <v>15</v>
      </c>
      <c r="BT34" s="15">
        <v>15</v>
      </c>
      <c r="BU34" s="15">
        <v>34</v>
      </c>
      <c r="BV34" s="15">
        <v>10</v>
      </c>
      <c r="BW34" s="15">
        <v>9</v>
      </c>
      <c r="BX34" s="15">
        <v>9</v>
      </c>
      <c r="BY34" s="15">
        <v>1</v>
      </c>
      <c r="BZ34" s="15">
        <v>1</v>
      </c>
      <c r="CA34" s="15">
        <v>7</v>
      </c>
      <c r="CB34" s="15">
        <v>0</v>
      </c>
      <c r="CC34" s="15">
        <v>42</v>
      </c>
      <c r="CD34" s="15">
        <v>0</v>
      </c>
      <c r="CE34" s="15">
        <v>5</v>
      </c>
      <c r="CF34" s="15">
        <v>4</v>
      </c>
      <c r="CG34" s="15">
        <v>1095</v>
      </c>
      <c r="CH34" s="15">
        <v>1279</v>
      </c>
      <c r="CI34" s="15">
        <v>176</v>
      </c>
      <c r="CJ34" s="15">
        <v>39</v>
      </c>
      <c r="CK34" s="15">
        <v>44</v>
      </c>
    </row>
    <row r="35" spans="1:89" ht="15.95" customHeight="1" x14ac:dyDescent="0.25">
      <c r="A35" s="15">
        <v>271429</v>
      </c>
      <c r="B35" s="16" t="s">
        <v>133</v>
      </c>
      <c r="C35" s="16" t="s">
        <v>89</v>
      </c>
      <c r="D35" s="16" t="s">
        <v>90</v>
      </c>
      <c r="E35" s="15">
        <v>2015</v>
      </c>
      <c r="F35" s="16" t="s">
        <v>91</v>
      </c>
      <c r="G35" s="15">
        <v>163229</v>
      </c>
      <c r="H35" s="15">
        <v>0</v>
      </c>
      <c r="I35" s="15">
        <v>163065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273223</v>
      </c>
      <c r="Q35" s="15">
        <v>273223</v>
      </c>
      <c r="R35" s="15">
        <v>0</v>
      </c>
      <c r="S35" s="15">
        <v>0</v>
      </c>
      <c r="T35" s="15">
        <v>10755</v>
      </c>
      <c r="U35" s="15">
        <v>0</v>
      </c>
      <c r="V35" s="15">
        <v>0</v>
      </c>
      <c r="W35" s="15">
        <v>0</v>
      </c>
      <c r="X35" s="15">
        <v>10755</v>
      </c>
      <c r="Y35" s="15">
        <v>27926</v>
      </c>
      <c r="Z35" s="15">
        <v>475134</v>
      </c>
      <c r="AA35" s="15">
        <v>-43498</v>
      </c>
      <c r="AB35" s="15">
        <v>100800</v>
      </c>
      <c r="AC35" s="15">
        <v>25814</v>
      </c>
      <c r="AD35" s="15">
        <v>-170112</v>
      </c>
      <c r="AE35" s="15">
        <v>74147</v>
      </c>
      <c r="AF35" s="15">
        <v>444485</v>
      </c>
      <c r="AG35" s="15">
        <v>0</v>
      </c>
      <c r="AH35" s="15">
        <v>366564</v>
      </c>
      <c r="AI35" s="15">
        <v>0</v>
      </c>
      <c r="AJ35" s="15">
        <v>0</v>
      </c>
      <c r="AK35" s="15">
        <v>77921</v>
      </c>
      <c r="AL35" s="15">
        <v>475134</v>
      </c>
      <c r="AM35" s="15">
        <v>0</v>
      </c>
      <c r="AN35" s="15">
        <v>735677</v>
      </c>
      <c r="AO35" s="15">
        <v>711316</v>
      </c>
      <c r="AP35" s="15">
        <v>24361</v>
      </c>
      <c r="AQ35" s="15">
        <v>248</v>
      </c>
      <c r="AR35" s="15">
        <v>5509</v>
      </c>
      <c r="AS35" s="15">
        <v>53889</v>
      </c>
      <c r="AT35" s="15">
        <v>-34789</v>
      </c>
      <c r="AU35" s="15">
        <v>0</v>
      </c>
      <c r="AV35" s="15">
        <v>0</v>
      </c>
      <c r="AW35" s="15">
        <v>0</v>
      </c>
      <c r="AX35" s="15">
        <v>0</v>
      </c>
      <c r="AY35" s="15">
        <v>0</v>
      </c>
      <c r="AZ35" s="15">
        <v>-34789</v>
      </c>
      <c r="BA35" s="15">
        <v>0</v>
      </c>
      <c r="BB35" s="15">
        <v>0</v>
      </c>
      <c r="BC35" s="15">
        <v>0</v>
      </c>
      <c r="BD35" s="15">
        <v>0</v>
      </c>
      <c r="BE35" s="15">
        <v>0</v>
      </c>
      <c r="BF35" s="15">
        <v>164</v>
      </c>
      <c r="BG35" s="15">
        <v>0</v>
      </c>
      <c r="BH35" s="15">
        <v>0</v>
      </c>
      <c r="BI35" s="15">
        <v>0</v>
      </c>
      <c r="BJ35" s="15">
        <v>74147</v>
      </c>
      <c r="BK35" s="15">
        <v>0</v>
      </c>
      <c r="BL35" s="15">
        <v>0</v>
      </c>
      <c r="BM35" s="15">
        <v>0</v>
      </c>
      <c r="BN35" s="15">
        <v>0</v>
      </c>
      <c r="BO35" s="15">
        <v>0</v>
      </c>
      <c r="BP35" s="15">
        <v>0</v>
      </c>
      <c r="BQ35" s="15">
        <v>-29281</v>
      </c>
      <c r="BR35" s="15"/>
      <c r="BS35" s="15">
        <v>-95</v>
      </c>
      <c r="BT35" s="15">
        <v>-113</v>
      </c>
      <c r="BU35" s="15">
        <v>3</v>
      </c>
      <c r="BV35" s="15">
        <v>-4</v>
      </c>
      <c r="BW35" s="15">
        <v>-3</v>
      </c>
      <c r="BX35" s="15">
        <v>-4</v>
      </c>
      <c r="BY35" s="15">
        <v>24</v>
      </c>
      <c r="BZ35" s="15"/>
      <c r="CA35" s="15">
        <v>0</v>
      </c>
      <c r="CB35" s="15"/>
      <c r="CC35" s="15"/>
      <c r="CD35" s="15">
        <v>-1</v>
      </c>
      <c r="CE35" s="15">
        <v>0</v>
      </c>
      <c r="CF35" s="15">
        <v>0</v>
      </c>
      <c r="CG35" s="15">
        <v>-132</v>
      </c>
      <c r="CH35" s="15">
        <v>30</v>
      </c>
      <c r="CI35" s="15">
        <v>0</v>
      </c>
      <c r="CJ35" s="15">
        <v>188</v>
      </c>
      <c r="CK35" s="15">
        <v>140</v>
      </c>
    </row>
    <row r="36" spans="1:89" ht="15.95" customHeight="1" x14ac:dyDescent="0.25">
      <c r="A36" s="15">
        <v>272838</v>
      </c>
      <c r="B36" s="16" t="s">
        <v>134</v>
      </c>
      <c r="C36" s="16" t="s">
        <v>89</v>
      </c>
      <c r="D36" s="16" t="s">
        <v>90</v>
      </c>
      <c r="E36" s="15">
        <v>2015</v>
      </c>
      <c r="F36" s="16" t="s">
        <v>91</v>
      </c>
      <c r="G36" s="15">
        <v>543093</v>
      </c>
      <c r="H36" s="15">
        <v>0</v>
      </c>
      <c r="I36" s="15">
        <v>918325</v>
      </c>
      <c r="J36" s="15">
        <v>180388</v>
      </c>
      <c r="K36" s="15">
        <v>0</v>
      </c>
      <c r="L36" s="15">
        <v>0</v>
      </c>
      <c r="M36" s="15">
        <v>555620</v>
      </c>
      <c r="N36" s="15">
        <v>0</v>
      </c>
      <c r="O36" s="15">
        <v>0</v>
      </c>
      <c r="P36" s="15">
        <v>287830</v>
      </c>
      <c r="Q36" s="15">
        <v>285702</v>
      </c>
      <c r="R36" s="15">
        <v>0</v>
      </c>
      <c r="S36" s="15">
        <v>2128</v>
      </c>
      <c r="T36" s="15">
        <v>370274</v>
      </c>
      <c r="U36" s="15">
        <v>51896</v>
      </c>
      <c r="V36" s="15">
        <v>0</v>
      </c>
      <c r="W36" s="15">
        <v>0</v>
      </c>
      <c r="X36" s="15">
        <v>318379</v>
      </c>
      <c r="Y36" s="15">
        <v>302600</v>
      </c>
      <c r="Z36" s="15">
        <v>1503797</v>
      </c>
      <c r="AA36" s="15">
        <v>-257878</v>
      </c>
      <c r="AB36" s="15">
        <v>300000</v>
      </c>
      <c r="AC36" s="15">
        <v>11007</v>
      </c>
      <c r="AD36" s="15">
        <v>-568885</v>
      </c>
      <c r="AE36" s="15">
        <v>0</v>
      </c>
      <c r="AF36" s="15">
        <v>1761675</v>
      </c>
      <c r="AG36" s="15">
        <v>0</v>
      </c>
      <c r="AH36" s="15">
        <v>1515620</v>
      </c>
      <c r="AI36" s="15">
        <v>0</v>
      </c>
      <c r="AJ36" s="15">
        <v>0</v>
      </c>
      <c r="AK36" s="15">
        <v>246055</v>
      </c>
      <c r="AL36" s="15">
        <v>1503797</v>
      </c>
      <c r="AM36" s="15">
        <v>0</v>
      </c>
      <c r="AN36" s="15">
        <v>2329423</v>
      </c>
      <c r="AO36" s="15">
        <v>1463996</v>
      </c>
      <c r="AP36" s="15">
        <v>865427</v>
      </c>
      <c r="AQ36" s="15">
        <v>1783</v>
      </c>
      <c r="AR36" s="15">
        <v>15996</v>
      </c>
      <c r="AS36" s="15">
        <v>798246</v>
      </c>
      <c r="AT36" s="15">
        <v>52968</v>
      </c>
      <c r="AU36" s="15">
        <v>0</v>
      </c>
      <c r="AV36" s="15">
        <v>0</v>
      </c>
      <c r="AW36" s="15">
        <v>0</v>
      </c>
      <c r="AX36" s="15">
        <v>0</v>
      </c>
      <c r="AY36" s="15">
        <v>0</v>
      </c>
      <c r="AZ36" s="15">
        <v>52968</v>
      </c>
      <c r="BA36" s="15">
        <v>0</v>
      </c>
      <c r="BB36" s="15">
        <v>0</v>
      </c>
      <c r="BC36" s="15">
        <v>0</v>
      </c>
      <c r="BD36" s="15">
        <v>0</v>
      </c>
      <c r="BE36" s="15">
        <v>0</v>
      </c>
      <c r="BF36" s="15">
        <v>0</v>
      </c>
      <c r="BG36" s="15">
        <v>0</v>
      </c>
      <c r="BH36" s="15">
        <v>0</v>
      </c>
      <c r="BI36" s="15">
        <v>0</v>
      </c>
      <c r="BJ36" s="15">
        <v>0</v>
      </c>
      <c r="BK36" s="15">
        <v>0</v>
      </c>
      <c r="BL36" s="15">
        <v>0</v>
      </c>
      <c r="BM36" s="15">
        <v>0</v>
      </c>
      <c r="BN36" s="15">
        <v>376067</v>
      </c>
      <c r="BO36" s="15">
        <v>179553</v>
      </c>
      <c r="BP36" s="15">
        <v>0</v>
      </c>
      <c r="BQ36" s="15">
        <v>68963</v>
      </c>
      <c r="BR36" s="15"/>
      <c r="BS36" s="15"/>
      <c r="BT36" s="15"/>
      <c r="BU36" s="15">
        <v>37</v>
      </c>
      <c r="BV36" s="15">
        <v>2</v>
      </c>
      <c r="BW36" s="15">
        <v>2</v>
      </c>
      <c r="BX36" s="15">
        <v>2</v>
      </c>
      <c r="BY36" s="15"/>
      <c r="BZ36" s="15"/>
      <c r="CA36" s="15"/>
      <c r="CB36" s="15"/>
      <c r="CC36" s="15">
        <v>4</v>
      </c>
      <c r="CD36" s="15"/>
      <c r="CE36" s="15">
        <v>0</v>
      </c>
      <c r="CF36" s="15">
        <v>0</v>
      </c>
      <c r="CG36" s="15">
        <v>-800</v>
      </c>
      <c r="CH36" s="15">
        <v>-257</v>
      </c>
      <c r="CI36" s="15">
        <v>8</v>
      </c>
      <c r="CJ36" s="15">
        <v>378</v>
      </c>
      <c r="CK36" s="15">
        <v>72</v>
      </c>
    </row>
    <row r="37" spans="1:89" ht="15.95" customHeight="1" x14ac:dyDescent="0.25">
      <c r="A37" s="15">
        <v>276448</v>
      </c>
      <c r="B37" s="16" t="s">
        <v>135</v>
      </c>
      <c r="C37" s="16" t="s">
        <v>89</v>
      </c>
      <c r="D37" s="16" t="s">
        <v>90</v>
      </c>
      <c r="E37" s="15">
        <v>2015</v>
      </c>
      <c r="F37" s="16" t="s">
        <v>91</v>
      </c>
      <c r="G37" s="15">
        <v>272525</v>
      </c>
      <c r="H37" s="15">
        <v>0</v>
      </c>
      <c r="I37" s="15">
        <v>272525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v>796132</v>
      </c>
      <c r="Q37" s="15">
        <v>683206</v>
      </c>
      <c r="R37" s="15">
        <v>0</v>
      </c>
      <c r="S37" s="15">
        <v>112926</v>
      </c>
      <c r="T37" s="15">
        <v>1456953</v>
      </c>
      <c r="U37" s="15">
        <v>1430988</v>
      </c>
      <c r="V37" s="15">
        <v>0</v>
      </c>
      <c r="W37" s="15">
        <v>0</v>
      </c>
      <c r="X37" s="15">
        <v>25965</v>
      </c>
      <c r="Y37" s="15">
        <v>408850</v>
      </c>
      <c r="Z37" s="15">
        <v>2934460</v>
      </c>
      <c r="AA37" s="15">
        <v>958492</v>
      </c>
      <c r="AB37" s="15">
        <v>241500</v>
      </c>
      <c r="AC37" s="15">
        <v>71270</v>
      </c>
      <c r="AD37" s="15">
        <v>645722</v>
      </c>
      <c r="AE37" s="15">
        <v>0</v>
      </c>
      <c r="AF37" s="15">
        <v>1975968</v>
      </c>
      <c r="AG37" s="15">
        <v>455000</v>
      </c>
      <c r="AH37" s="15">
        <v>580428</v>
      </c>
      <c r="AI37" s="15">
        <v>0</v>
      </c>
      <c r="AJ37" s="15">
        <v>0</v>
      </c>
      <c r="AK37" s="15">
        <v>940540</v>
      </c>
      <c r="AL37" s="15">
        <v>2934460</v>
      </c>
      <c r="AM37" s="15">
        <v>0</v>
      </c>
      <c r="AN37" s="15">
        <v>5237959</v>
      </c>
      <c r="AO37" s="15">
        <v>4258252</v>
      </c>
      <c r="AP37" s="15">
        <v>979707</v>
      </c>
      <c r="AQ37" s="15">
        <v>56751</v>
      </c>
      <c r="AR37" s="15">
        <v>32814</v>
      </c>
      <c r="AS37" s="15">
        <v>571809</v>
      </c>
      <c r="AT37" s="15">
        <v>431835</v>
      </c>
      <c r="AU37" s="15">
        <v>0</v>
      </c>
      <c r="AV37" s="15">
        <v>0</v>
      </c>
      <c r="AW37" s="15">
        <v>0</v>
      </c>
      <c r="AX37" s="15">
        <v>16905</v>
      </c>
      <c r="AY37" s="15">
        <v>16905</v>
      </c>
      <c r="AZ37" s="15">
        <v>431835</v>
      </c>
      <c r="BA37" s="15">
        <v>0</v>
      </c>
      <c r="BB37" s="15">
        <v>0</v>
      </c>
      <c r="BC37" s="15">
        <v>0</v>
      </c>
      <c r="BD37" s="15">
        <v>0</v>
      </c>
      <c r="BE37" s="15">
        <v>0</v>
      </c>
      <c r="BF37" s="15">
        <v>0</v>
      </c>
      <c r="BG37" s="15">
        <v>0</v>
      </c>
      <c r="BH37" s="15">
        <v>0</v>
      </c>
      <c r="BI37" s="15">
        <v>0</v>
      </c>
      <c r="BJ37" s="15">
        <v>0</v>
      </c>
      <c r="BK37" s="15">
        <v>0</v>
      </c>
      <c r="BL37" s="15">
        <v>0</v>
      </c>
      <c r="BM37" s="15">
        <v>-125886</v>
      </c>
      <c r="BN37" s="15">
        <v>0</v>
      </c>
      <c r="BO37" s="15">
        <v>0</v>
      </c>
      <c r="BP37" s="15">
        <v>0</v>
      </c>
      <c r="BQ37" s="15">
        <v>481497</v>
      </c>
      <c r="BR37" s="15">
        <v>45</v>
      </c>
      <c r="BS37" s="15">
        <v>48</v>
      </c>
      <c r="BT37" s="15">
        <v>45</v>
      </c>
      <c r="BU37" s="15">
        <v>18</v>
      </c>
      <c r="BV37" s="15">
        <v>8</v>
      </c>
      <c r="BW37" s="15">
        <v>8</v>
      </c>
      <c r="BX37" s="15">
        <v>8</v>
      </c>
      <c r="BY37" s="15">
        <v>5</v>
      </c>
      <c r="BZ37" s="15">
        <v>5</v>
      </c>
      <c r="CA37" s="15">
        <v>3</v>
      </c>
      <c r="CB37" s="15">
        <v>2</v>
      </c>
      <c r="CC37" s="15">
        <v>14</v>
      </c>
      <c r="CD37" s="15">
        <v>1</v>
      </c>
      <c r="CE37" s="15">
        <v>1</v>
      </c>
      <c r="CF37" s="15">
        <v>0</v>
      </c>
      <c r="CG37" s="15">
        <v>685</v>
      </c>
      <c r="CH37" s="15">
        <v>958</v>
      </c>
      <c r="CI37" s="15">
        <v>100</v>
      </c>
      <c r="CJ37" s="15">
        <v>50</v>
      </c>
      <c r="CK37" s="15">
        <v>68</v>
      </c>
    </row>
    <row r="38" spans="1:89" ht="15.95" customHeight="1" x14ac:dyDescent="0.25">
      <c r="A38" s="15">
        <v>282647</v>
      </c>
      <c r="B38" s="16" t="s">
        <v>136</v>
      </c>
      <c r="C38" s="16" t="s">
        <v>89</v>
      </c>
      <c r="D38" s="16" t="s">
        <v>90</v>
      </c>
      <c r="E38" s="15">
        <v>2015</v>
      </c>
      <c r="F38" s="16" t="s">
        <v>91</v>
      </c>
      <c r="G38" s="15">
        <v>118681</v>
      </c>
      <c r="H38" s="15">
        <v>0</v>
      </c>
      <c r="I38" s="15">
        <v>326124</v>
      </c>
      <c r="J38" s="15">
        <v>12667</v>
      </c>
      <c r="K38" s="15">
        <v>0</v>
      </c>
      <c r="L38" s="15">
        <v>0</v>
      </c>
      <c r="M38" s="15">
        <v>236840</v>
      </c>
      <c r="N38" s="15">
        <v>16165</v>
      </c>
      <c r="O38" s="15">
        <v>0</v>
      </c>
      <c r="P38" s="15">
        <v>197856</v>
      </c>
      <c r="Q38" s="15">
        <v>192339</v>
      </c>
      <c r="R38" s="15">
        <v>0</v>
      </c>
      <c r="S38" s="15">
        <v>5517</v>
      </c>
      <c r="T38" s="15">
        <v>94417</v>
      </c>
      <c r="U38" s="15">
        <v>88419</v>
      </c>
      <c r="V38" s="15">
        <v>0</v>
      </c>
      <c r="W38" s="15">
        <v>0</v>
      </c>
      <c r="X38" s="15">
        <v>5998</v>
      </c>
      <c r="Y38" s="15">
        <v>255409</v>
      </c>
      <c r="Z38" s="15">
        <v>666363</v>
      </c>
      <c r="AA38" s="15">
        <v>538023</v>
      </c>
      <c r="AB38" s="15">
        <v>600000</v>
      </c>
      <c r="AC38" s="15">
        <v>0</v>
      </c>
      <c r="AD38" s="15">
        <v>-61977</v>
      </c>
      <c r="AE38" s="15">
        <v>0</v>
      </c>
      <c r="AF38" s="15">
        <v>128340</v>
      </c>
      <c r="AG38" s="15">
        <v>0</v>
      </c>
      <c r="AH38" s="15">
        <v>64708</v>
      </c>
      <c r="AI38" s="15">
        <v>0</v>
      </c>
      <c r="AJ38" s="15">
        <v>0</v>
      </c>
      <c r="AK38" s="15">
        <v>63632</v>
      </c>
      <c r="AL38" s="15">
        <v>666363</v>
      </c>
      <c r="AM38" s="15">
        <v>0</v>
      </c>
      <c r="AN38" s="15">
        <v>1035920</v>
      </c>
      <c r="AO38" s="15">
        <v>637225</v>
      </c>
      <c r="AP38" s="15">
        <v>398696</v>
      </c>
      <c r="AQ38" s="15">
        <v>928</v>
      </c>
      <c r="AR38" s="15">
        <v>3911</v>
      </c>
      <c r="AS38" s="15">
        <v>321256</v>
      </c>
      <c r="AT38" s="15">
        <v>74457</v>
      </c>
      <c r="AU38" s="15">
        <v>0</v>
      </c>
      <c r="AV38" s="15">
        <v>0</v>
      </c>
      <c r="AW38" s="15">
        <v>0</v>
      </c>
      <c r="AX38" s="15">
        <v>21355</v>
      </c>
      <c r="AY38" s="15">
        <v>21355</v>
      </c>
      <c r="AZ38" s="15">
        <v>74457</v>
      </c>
      <c r="BA38" s="15">
        <v>0</v>
      </c>
      <c r="BB38" s="15">
        <v>0</v>
      </c>
      <c r="BC38" s="15">
        <v>0</v>
      </c>
      <c r="BD38" s="15">
        <v>0</v>
      </c>
      <c r="BE38" s="15">
        <v>0</v>
      </c>
      <c r="BF38" s="15">
        <v>566</v>
      </c>
      <c r="BG38" s="15">
        <v>500</v>
      </c>
      <c r="BH38" s="15">
        <v>0</v>
      </c>
      <c r="BI38" s="15">
        <v>0</v>
      </c>
      <c r="BJ38" s="15">
        <v>0</v>
      </c>
      <c r="BK38" s="15">
        <v>0</v>
      </c>
      <c r="BL38" s="15">
        <v>0</v>
      </c>
      <c r="BM38" s="15">
        <v>-8664</v>
      </c>
      <c r="BN38" s="15">
        <v>223868</v>
      </c>
      <c r="BO38" s="15">
        <v>12472</v>
      </c>
      <c r="BP38" s="15">
        <v>0</v>
      </c>
      <c r="BQ38" s="15">
        <v>99711</v>
      </c>
      <c r="BR38" s="15">
        <v>13</v>
      </c>
      <c r="BS38" s="15">
        <v>14</v>
      </c>
      <c r="BT38" s="15">
        <v>13</v>
      </c>
      <c r="BU38" s="15">
        <v>38</v>
      </c>
      <c r="BV38" s="15">
        <v>7</v>
      </c>
      <c r="BW38" s="15">
        <v>7</v>
      </c>
      <c r="BX38" s="15">
        <v>7</v>
      </c>
      <c r="BY38" s="15">
        <v>1</v>
      </c>
      <c r="BZ38" s="15">
        <v>1</v>
      </c>
      <c r="CA38" s="15">
        <v>5</v>
      </c>
      <c r="CB38" s="15">
        <v>0</v>
      </c>
      <c r="CC38" s="15">
        <v>20</v>
      </c>
      <c r="CD38" s="15">
        <v>1</v>
      </c>
      <c r="CE38" s="15">
        <v>4</v>
      </c>
      <c r="CF38" s="15">
        <v>2</v>
      </c>
      <c r="CG38" s="15">
        <v>419</v>
      </c>
      <c r="CH38" s="15">
        <v>538</v>
      </c>
      <c r="CI38" s="15">
        <v>31</v>
      </c>
      <c r="CJ38" s="15">
        <v>37</v>
      </c>
      <c r="CK38" s="15">
        <v>113</v>
      </c>
    </row>
    <row r="39" spans="1:89" ht="38.450000000000003" customHeight="1" x14ac:dyDescent="0.25">
      <c r="A39" s="15">
        <v>302254</v>
      </c>
      <c r="B39" s="16" t="s">
        <v>137</v>
      </c>
      <c r="C39" s="16" t="s">
        <v>98</v>
      </c>
      <c r="D39" s="16" t="s">
        <v>99</v>
      </c>
      <c r="E39" s="15">
        <v>2015</v>
      </c>
      <c r="F39" s="16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</row>
    <row r="40" spans="1:89" ht="15.95" customHeight="1" x14ac:dyDescent="0.25">
      <c r="A40" s="15">
        <v>376904</v>
      </c>
      <c r="B40" s="16" t="s">
        <v>138</v>
      </c>
      <c r="C40" s="16" t="s">
        <v>89</v>
      </c>
      <c r="D40" s="16" t="s">
        <v>90</v>
      </c>
      <c r="E40" s="15">
        <v>2015</v>
      </c>
      <c r="F40" s="16" t="s">
        <v>91</v>
      </c>
      <c r="G40" s="15">
        <v>10398</v>
      </c>
      <c r="H40" s="15">
        <v>0</v>
      </c>
      <c r="I40" s="15">
        <v>43529</v>
      </c>
      <c r="J40" s="15">
        <v>0</v>
      </c>
      <c r="K40" s="15">
        <v>0</v>
      </c>
      <c r="L40" s="15">
        <v>0</v>
      </c>
      <c r="M40" s="15">
        <v>35130</v>
      </c>
      <c r="N40" s="15">
        <v>0</v>
      </c>
      <c r="O40" s="15">
        <v>1999</v>
      </c>
      <c r="P40" s="15">
        <v>252289</v>
      </c>
      <c r="Q40" s="15">
        <v>65100</v>
      </c>
      <c r="R40" s="15">
        <v>0</v>
      </c>
      <c r="S40" s="15">
        <v>187189</v>
      </c>
      <c r="T40" s="15">
        <v>1033572</v>
      </c>
      <c r="U40" s="15">
        <v>1016283</v>
      </c>
      <c r="V40" s="15">
        <v>0</v>
      </c>
      <c r="W40" s="15">
        <v>0</v>
      </c>
      <c r="X40" s="15">
        <v>17289</v>
      </c>
      <c r="Y40" s="15">
        <v>88373</v>
      </c>
      <c r="Z40" s="15">
        <v>1384632</v>
      </c>
      <c r="AA40" s="15">
        <v>342835</v>
      </c>
      <c r="AB40" s="15">
        <v>365500</v>
      </c>
      <c r="AC40" s="15">
        <v>2457</v>
      </c>
      <c r="AD40" s="15">
        <v>-25122</v>
      </c>
      <c r="AE40" s="15">
        <v>181652</v>
      </c>
      <c r="AF40" s="15">
        <v>860145</v>
      </c>
      <c r="AG40" s="15">
        <v>232185</v>
      </c>
      <c r="AH40" s="15">
        <v>77779</v>
      </c>
      <c r="AI40" s="15">
        <v>0</v>
      </c>
      <c r="AJ40" s="15">
        <v>0</v>
      </c>
      <c r="AK40" s="15">
        <v>550181</v>
      </c>
      <c r="AL40" s="15">
        <v>1384632</v>
      </c>
      <c r="AM40" s="15">
        <v>0</v>
      </c>
      <c r="AN40" s="15">
        <v>2156380</v>
      </c>
      <c r="AO40" s="15">
        <v>1838199</v>
      </c>
      <c r="AP40" s="15">
        <v>318181</v>
      </c>
      <c r="AQ40" s="15">
        <v>7485</v>
      </c>
      <c r="AR40" s="15">
        <v>70450</v>
      </c>
      <c r="AS40" s="15">
        <v>275612</v>
      </c>
      <c r="AT40" s="15">
        <v>-20396</v>
      </c>
      <c r="AU40" s="15">
        <v>0</v>
      </c>
      <c r="AV40" s="15">
        <v>0</v>
      </c>
      <c r="AW40" s="15">
        <v>8016</v>
      </c>
      <c r="AX40" s="15">
        <v>8016</v>
      </c>
      <c r="AY40" s="15">
        <v>0</v>
      </c>
      <c r="AZ40" s="15">
        <v>-28412</v>
      </c>
      <c r="BA40" s="15">
        <v>0</v>
      </c>
      <c r="BB40" s="15">
        <v>0</v>
      </c>
      <c r="BC40" s="15">
        <v>0</v>
      </c>
      <c r="BD40" s="15">
        <v>0</v>
      </c>
      <c r="BE40" s="15">
        <v>0</v>
      </c>
      <c r="BF40" s="15">
        <v>0</v>
      </c>
      <c r="BG40" s="15">
        <v>0</v>
      </c>
      <c r="BH40" s="15">
        <v>0</v>
      </c>
      <c r="BI40" s="15">
        <v>0</v>
      </c>
      <c r="BJ40" s="15">
        <v>181652</v>
      </c>
      <c r="BK40" s="15">
        <v>0</v>
      </c>
      <c r="BL40" s="15">
        <v>0</v>
      </c>
      <c r="BM40" s="15">
        <v>-1000</v>
      </c>
      <c r="BN40" s="15">
        <v>35130</v>
      </c>
      <c r="BO40" s="15">
        <v>0</v>
      </c>
      <c r="BP40" s="15">
        <v>0</v>
      </c>
      <c r="BQ40" s="15">
        <v>49980</v>
      </c>
      <c r="BR40" s="15">
        <v>-8</v>
      </c>
      <c r="BS40" s="15">
        <v>8</v>
      </c>
      <c r="BT40" s="15">
        <v>-5</v>
      </c>
      <c r="BU40" s="15">
        <v>14</v>
      </c>
      <c r="BV40" s="15">
        <v>0</v>
      </c>
      <c r="BW40" s="15">
        <v>1</v>
      </c>
      <c r="BX40" s="15">
        <v>-1</v>
      </c>
      <c r="BY40" s="15">
        <v>4</v>
      </c>
      <c r="BZ40" s="15">
        <v>6</v>
      </c>
      <c r="CA40" s="15">
        <v>62</v>
      </c>
      <c r="CB40" s="15">
        <v>3</v>
      </c>
      <c r="CC40" s="15">
        <v>0</v>
      </c>
      <c r="CD40" s="15">
        <v>0</v>
      </c>
      <c r="CE40" s="15">
        <v>1</v>
      </c>
      <c r="CF40" s="15">
        <v>1</v>
      </c>
      <c r="CG40" s="15">
        <v>514</v>
      </c>
      <c r="CH40" s="15">
        <v>524</v>
      </c>
      <c r="CI40" s="15">
        <v>172</v>
      </c>
      <c r="CJ40" s="15">
        <v>15</v>
      </c>
      <c r="CK40" s="15">
        <v>50</v>
      </c>
    </row>
    <row r="41" spans="1:89" ht="15.95" customHeight="1" x14ac:dyDescent="0.25">
      <c r="A41" s="15">
        <v>450533</v>
      </c>
      <c r="B41" s="16" t="s">
        <v>139</v>
      </c>
      <c r="C41" s="16" t="s">
        <v>89</v>
      </c>
      <c r="D41" s="16" t="s">
        <v>90</v>
      </c>
      <c r="E41" s="15">
        <v>2015</v>
      </c>
      <c r="F41" s="16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</row>
    <row r="42" spans="1:89" ht="15.95" customHeight="1" x14ac:dyDescent="0.25">
      <c r="A42" s="15">
        <v>704919</v>
      </c>
      <c r="B42" s="16" t="s">
        <v>140</v>
      </c>
      <c r="C42" s="16" t="s">
        <v>98</v>
      </c>
      <c r="D42" s="16" t="s">
        <v>99</v>
      </c>
      <c r="E42" s="15">
        <v>2015</v>
      </c>
      <c r="F42" s="16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</row>
    <row r="43" spans="1:89" ht="15.95" customHeight="1" x14ac:dyDescent="0.25">
      <c r="A43" s="15">
        <v>728430</v>
      </c>
      <c r="B43" s="16" t="s">
        <v>141</v>
      </c>
      <c r="C43" s="16" t="s">
        <v>89</v>
      </c>
      <c r="D43" s="16" t="s">
        <v>90</v>
      </c>
      <c r="E43" s="15">
        <v>2015</v>
      </c>
      <c r="F43" s="16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</row>
    <row r="44" spans="1:89" ht="15.95" customHeight="1" x14ac:dyDescent="0.25">
      <c r="A44" s="15">
        <v>780598</v>
      </c>
      <c r="B44" s="16" t="s">
        <v>142</v>
      </c>
      <c r="C44" s="16" t="s">
        <v>98</v>
      </c>
      <c r="D44" s="16" t="s">
        <v>99</v>
      </c>
      <c r="E44" s="15">
        <v>2015</v>
      </c>
      <c r="F44" s="16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</row>
    <row r="45" spans="1:89" ht="15.95" customHeight="1" x14ac:dyDescent="0.25">
      <c r="A45" s="15">
        <v>788131</v>
      </c>
      <c r="B45" s="16" t="s">
        <v>143</v>
      </c>
      <c r="C45" s="16" t="s">
        <v>98</v>
      </c>
      <c r="D45" s="16" t="s">
        <v>99</v>
      </c>
      <c r="E45" s="15">
        <v>2015</v>
      </c>
      <c r="F45" s="16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</row>
    <row r="46" spans="1:89" ht="15.95" customHeight="1" x14ac:dyDescent="0.25">
      <c r="A46" s="15">
        <v>798259</v>
      </c>
      <c r="B46" s="16" t="s">
        <v>144</v>
      </c>
      <c r="C46" s="16" t="s">
        <v>98</v>
      </c>
      <c r="D46" s="16" t="s">
        <v>99</v>
      </c>
      <c r="E46" s="15">
        <v>2015</v>
      </c>
      <c r="F46" s="16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15"/>
      <c r="CI46" s="15"/>
      <c r="CJ46" s="15"/>
      <c r="CK46" s="15"/>
    </row>
    <row r="47" spans="1:89" ht="27.2" customHeight="1" x14ac:dyDescent="0.25">
      <c r="A47" s="15">
        <v>825802</v>
      </c>
      <c r="B47" s="16" t="s">
        <v>145</v>
      </c>
      <c r="C47" s="16" t="s">
        <v>89</v>
      </c>
      <c r="D47" s="16" t="s">
        <v>90</v>
      </c>
      <c r="E47" s="15">
        <v>2015</v>
      </c>
      <c r="F47" s="16" t="s">
        <v>91</v>
      </c>
      <c r="G47" s="15">
        <v>501213</v>
      </c>
      <c r="H47" s="15">
        <v>0</v>
      </c>
      <c r="I47" s="15">
        <v>346803</v>
      </c>
      <c r="J47" s="15">
        <v>9576</v>
      </c>
      <c r="K47" s="15">
        <v>0</v>
      </c>
      <c r="L47" s="15">
        <v>0</v>
      </c>
      <c r="M47" s="15">
        <v>0</v>
      </c>
      <c r="N47" s="15">
        <v>57193</v>
      </c>
      <c r="O47" s="15">
        <v>71377</v>
      </c>
      <c r="P47" s="15">
        <v>439939</v>
      </c>
      <c r="Q47" s="15">
        <v>439939</v>
      </c>
      <c r="R47" s="15">
        <v>0</v>
      </c>
      <c r="S47" s="15">
        <v>0</v>
      </c>
      <c r="T47" s="15">
        <v>24662</v>
      </c>
      <c r="U47" s="15">
        <v>0</v>
      </c>
      <c r="V47" s="15">
        <v>0</v>
      </c>
      <c r="W47" s="15">
        <v>18219</v>
      </c>
      <c r="X47" s="15">
        <v>6443</v>
      </c>
      <c r="Y47" s="15">
        <v>451378</v>
      </c>
      <c r="Z47" s="15">
        <v>1417191</v>
      </c>
      <c r="AA47" s="15">
        <v>335244</v>
      </c>
      <c r="AB47" s="15">
        <v>188707</v>
      </c>
      <c r="AC47" s="15">
        <v>0</v>
      </c>
      <c r="AD47" s="15">
        <v>146538</v>
      </c>
      <c r="AE47" s="15">
        <v>27290</v>
      </c>
      <c r="AF47" s="15">
        <v>1054656</v>
      </c>
      <c r="AG47" s="15">
        <v>68871</v>
      </c>
      <c r="AH47" s="15">
        <v>681365</v>
      </c>
      <c r="AI47" s="15">
        <v>0</v>
      </c>
      <c r="AJ47" s="15">
        <v>0</v>
      </c>
      <c r="AK47" s="15">
        <v>304420</v>
      </c>
      <c r="AL47" s="15">
        <v>1417191</v>
      </c>
      <c r="AM47" s="15">
        <v>0</v>
      </c>
      <c r="AN47" s="15">
        <v>4407665</v>
      </c>
      <c r="AO47" s="15">
        <v>2668360</v>
      </c>
      <c r="AP47" s="15">
        <v>1739305</v>
      </c>
      <c r="AQ47" s="15">
        <v>34431</v>
      </c>
      <c r="AR47" s="15">
        <v>40250</v>
      </c>
      <c r="AS47" s="15">
        <v>1490956</v>
      </c>
      <c r="AT47" s="15">
        <v>242529</v>
      </c>
      <c r="AU47" s="15">
        <v>0</v>
      </c>
      <c r="AV47" s="15">
        <v>0</v>
      </c>
      <c r="AW47" s="15">
        <v>0</v>
      </c>
      <c r="AX47" s="15">
        <v>0</v>
      </c>
      <c r="AY47" s="15">
        <v>0</v>
      </c>
      <c r="AZ47" s="15">
        <v>242529</v>
      </c>
      <c r="BA47" s="15">
        <v>0</v>
      </c>
      <c r="BB47" s="15">
        <v>0</v>
      </c>
      <c r="BC47" s="15">
        <v>0</v>
      </c>
      <c r="BD47" s="15">
        <v>0</v>
      </c>
      <c r="BE47" s="15">
        <v>0</v>
      </c>
      <c r="BF47" s="15">
        <v>16263</v>
      </c>
      <c r="BG47" s="15">
        <v>0</v>
      </c>
      <c r="BH47" s="15">
        <v>0</v>
      </c>
      <c r="BI47" s="15">
        <v>0</v>
      </c>
      <c r="BJ47" s="15">
        <v>27290</v>
      </c>
      <c r="BK47" s="15">
        <v>0</v>
      </c>
      <c r="BL47" s="15">
        <v>0</v>
      </c>
      <c r="BM47" s="15">
        <v>-76376</v>
      </c>
      <c r="BN47" s="15">
        <v>0</v>
      </c>
      <c r="BO47" s="15">
        <v>0</v>
      </c>
      <c r="BP47" s="15">
        <v>0</v>
      </c>
      <c r="BQ47" s="15">
        <v>282758</v>
      </c>
      <c r="BR47" s="15">
        <v>72</v>
      </c>
      <c r="BS47" s="15">
        <v>78</v>
      </c>
      <c r="BT47" s="15">
        <v>66</v>
      </c>
      <c r="BU47" s="15">
        <v>39</v>
      </c>
      <c r="BV47" s="15">
        <v>5</v>
      </c>
      <c r="BW47" s="15">
        <v>6</v>
      </c>
      <c r="BX47" s="15">
        <v>5</v>
      </c>
      <c r="BY47" s="15">
        <v>12</v>
      </c>
      <c r="BZ47" s="15">
        <v>13</v>
      </c>
      <c r="CA47" s="15">
        <v>0</v>
      </c>
      <c r="CB47" s="15">
        <v>3</v>
      </c>
      <c r="CC47" s="15">
        <v>7</v>
      </c>
      <c r="CD47" s="15">
        <v>0</v>
      </c>
      <c r="CE47" s="15">
        <v>0</v>
      </c>
      <c r="CF47" s="15">
        <v>0</v>
      </c>
      <c r="CG47" s="15">
        <v>-138</v>
      </c>
      <c r="CH47" s="15">
        <v>362</v>
      </c>
      <c r="CI47" s="15">
        <v>0</v>
      </c>
      <c r="CJ47" s="15">
        <v>93</v>
      </c>
      <c r="CK47" s="15">
        <v>60</v>
      </c>
    </row>
    <row r="48" spans="1:89" ht="15.95" customHeight="1" x14ac:dyDescent="0.25">
      <c r="A48" s="15">
        <v>986483</v>
      </c>
      <c r="B48" s="16" t="s">
        <v>146</v>
      </c>
      <c r="C48" s="16" t="s">
        <v>89</v>
      </c>
      <c r="D48" s="16" t="s">
        <v>90</v>
      </c>
      <c r="E48" s="15">
        <v>2015</v>
      </c>
      <c r="F48" s="16" t="s">
        <v>91</v>
      </c>
      <c r="G48" s="15">
        <v>27060</v>
      </c>
      <c r="H48" s="15">
        <v>0</v>
      </c>
      <c r="I48" s="15">
        <v>6560</v>
      </c>
      <c r="J48" s="15">
        <v>0</v>
      </c>
      <c r="K48" s="15">
        <v>0</v>
      </c>
      <c r="L48" s="15">
        <v>0</v>
      </c>
      <c r="M48" s="15">
        <v>0</v>
      </c>
      <c r="N48" s="15">
        <v>20500</v>
      </c>
      <c r="O48" s="15">
        <v>0</v>
      </c>
      <c r="P48" s="15">
        <v>501354</v>
      </c>
      <c r="Q48" s="15">
        <v>335715</v>
      </c>
      <c r="R48" s="15">
        <v>0</v>
      </c>
      <c r="S48" s="15">
        <v>165639</v>
      </c>
      <c r="T48" s="15">
        <v>619055</v>
      </c>
      <c r="U48" s="15">
        <v>308299</v>
      </c>
      <c r="V48" s="15">
        <v>0</v>
      </c>
      <c r="W48" s="15">
        <v>0</v>
      </c>
      <c r="X48" s="15">
        <v>310756</v>
      </c>
      <c r="Y48" s="15">
        <v>149057</v>
      </c>
      <c r="Z48" s="15">
        <v>1296526</v>
      </c>
      <c r="AA48" s="15">
        <v>644006</v>
      </c>
      <c r="AB48" s="15">
        <v>70000</v>
      </c>
      <c r="AC48" s="15">
        <v>23333</v>
      </c>
      <c r="AD48" s="15">
        <v>550672</v>
      </c>
      <c r="AE48" s="15">
        <v>0</v>
      </c>
      <c r="AF48" s="15">
        <v>652520</v>
      </c>
      <c r="AG48" s="15">
        <v>0</v>
      </c>
      <c r="AH48" s="15">
        <v>132212</v>
      </c>
      <c r="AI48" s="15">
        <v>0</v>
      </c>
      <c r="AJ48" s="15">
        <v>0</v>
      </c>
      <c r="AK48" s="15">
        <v>520308</v>
      </c>
      <c r="AL48" s="15">
        <v>1296526</v>
      </c>
      <c r="AM48" s="15">
        <v>0</v>
      </c>
      <c r="AN48" s="15">
        <v>2309655</v>
      </c>
      <c r="AO48" s="15">
        <v>1773527</v>
      </c>
      <c r="AP48" s="15">
        <v>536128</v>
      </c>
      <c r="AQ48" s="15">
        <v>13464</v>
      </c>
      <c r="AR48" s="15">
        <v>1039</v>
      </c>
      <c r="AS48" s="15">
        <v>434454</v>
      </c>
      <c r="AT48" s="15">
        <v>114099</v>
      </c>
      <c r="AU48" s="15">
        <v>0</v>
      </c>
      <c r="AV48" s="15">
        <v>0</v>
      </c>
      <c r="AW48" s="15">
        <v>0</v>
      </c>
      <c r="AX48" s="15">
        <v>0</v>
      </c>
      <c r="AY48" s="15">
        <v>0</v>
      </c>
      <c r="AZ48" s="15">
        <v>114099</v>
      </c>
      <c r="BA48" s="15">
        <v>0</v>
      </c>
      <c r="BB48" s="15">
        <v>0</v>
      </c>
      <c r="BC48" s="15">
        <v>0</v>
      </c>
      <c r="BD48" s="15">
        <v>0</v>
      </c>
      <c r="BE48" s="15">
        <v>0</v>
      </c>
      <c r="BF48" s="15">
        <v>0</v>
      </c>
      <c r="BG48" s="15">
        <v>0</v>
      </c>
      <c r="BH48" s="15">
        <v>0</v>
      </c>
      <c r="BI48" s="15">
        <v>0</v>
      </c>
      <c r="BJ48" s="15">
        <v>0</v>
      </c>
      <c r="BK48" s="15">
        <v>0</v>
      </c>
      <c r="BL48" s="15">
        <v>0</v>
      </c>
      <c r="BM48" s="15">
        <v>-38508</v>
      </c>
      <c r="BN48" s="15">
        <v>0</v>
      </c>
      <c r="BO48" s="15">
        <v>0</v>
      </c>
      <c r="BP48" s="15">
        <v>0</v>
      </c>
      <c r="BQ48" s="15">
        <v>106601</v>
      </c>
      <c r="BR48" s="15">
        <v>17</v>
      </c>
      <c r="BS48" s="15">
        <v>17</v>
      </c>
      <c r="BT48" s="15">
        <v>17</v>
      </c>
      <c r="BU48" s="15">
        <v>23</v>
      </c>
      <c r="BV48" s="15">
        <v>4</v>
      </c>
      <c r="BW48" s="15">
        <v>4</v>
      </c>
      <c r="BX48" s="15">
        <v>4</v>
      </c>
      <c r="BY48" s="15">
        <v>3</v>
      </c>
      <c r="BZ48" s="15">
        <v>3</v>
      </c>
      <c r="CA48" s="15">
        <v>98</v>
      </c>
      <c r="CB48" s="15">
        <v>1</v>
      </c>
      <c r="CC48" s="15">
        <v>110</v>
      </c>
      <c r="CD48" s="15">
        <v>1</v>
      </c>
      <c r="CE48" s="15">
        <v>1</v>
      </c>
      <c r="CF48" s="15">
        <v>0</v>
      </c>
      <c r="CG48" s="15">
        <v>616</v>
      </c>
      <c r="CH48" s="15">
        <v>644</v>
      </c>
      <c r="CI48" s="15">
        <v>49</v>
      </c>
      <c r="CJ48" s="15">
        <v>27</v>
      </c>
      <c r="CK48" s="15">
        <v>103</v>
      </c>
    </row>
    <row r="49" spans="1:89" ht="15.95" customHeight="1" x14ac:dyDescent="0.25">
      <c r="A49" s="15">
        <v>1077196</v>
      </c>
      <c r="B49" s="16" t="s">
        <v>147</v>
      </c>
      <c r="C49" s="16" t="s">
        <v>98</v>
      </c>
      <c r="D49" s="16" t="s">
        <v>99</v>
      </c>
      <c r="E49" s="15">
        <v>2015</v>
      </c>
      <c r="F49" s="16" t="s">
        <v>91</v>
      </c>
      <c r="G49" s="15">
        <v>80326</v>
      </c>
      <c r="H49" s="15">
        <v>0</v>
      </c>
      <c r="I49" s="15">
        <v>11574</v>
      </c>
      <c r="J49" s="15">
        <v>2194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5">
        <v>215405</v>
      </c>
      <c r="Q49" s="15">
        <v>179312</v>
      </c>
      <c r="R49" s="15">
        <v>0</v>
      </c>
      <c r="S49" s="15">
        <v>36094</v>
      </c>
      <c r="T49" s="15">
        <v>315265</v>
      </c>
      <c r="U49" s="15">
        <v>232332</v>
      </c>
      <c r="V49" s="15">
        <v>0</v>
      </c>
      <c r="W49" s="15">
        <v>0</v>
      </c>
      <c r="X49" s="15">
        <v>82933</v>
      </c>
      <c r="Y49" s="15">
        <v>303366</v>
      </c>
      <c r="Z49" s="15">
        <v>914362</v>
      </c>
      <c r="AA49" s="15">
        <v>419159</v>
      </c>
      <c r="AB49" s="15">
        <v>415500</v>
      </c>
      <c r="AC49" s="15">
        <v>3475</v>
      </c>
      <c r="AD49" s="15">
        <v>184</v>
      </c>
      <c r="AE49" s="15">
        <v>33522</v>
      </c>
      <c r="AF49" s="15">
        <v>461681</v>
      </c>
      <c r="AG49" s="15">
        <v>54943</v>
      </c>
      <c r="AH49" s="15">
        <v>304120</v>
      </c>
      <c r="AI49" s="15">
        <v>0</v>
      </c>
      <c r="AJ49" s="15">
        <v>0</v>
      </c>
      <c r="AK49" s="15">
        <v>102619</v>
      </c>
      <c r="AL49" s="15">
        <v>914362</v>
      </c>
      <c r="AM49" s="15">
        <v>0</v>
      </c>
      <c r="AN49" s="15">
        <v>1450360</v>
      </c>
      <c r="AO49" s="15">
        <v>1096613</v>
      </c>
      <c r="AP49" s="15">
        <v>353746</v>
      </c>
      <c r="AQ49" s="15">
        <v>17536</v>
      </c>
      <c r="AR49" s="15">
        <v>4442</v>
      </c>
      <c r="AS49" s="15">
        <v>361565</v>
      </c>
      <c r="AT49" s="15">
        <v>5276</v>
      </c>
      <c r="AU49" s="15">
        <v>0</v>
      </c>
      <c r="AV49" s="15">
        <v>0</v>
      </c>
      <c r="AW49" s="15">
        <v>0</v>
      </c>
      <c r="AX49" s="15">
        <v>0</v>
      </c>
      <c r="AY49" s="15">
        <v>0</v>
      </c>
      <c r="AZ49" s="15">
        <v>5276</v>
      </c>
      <c r="BA49" s="15">
        <v>0</v>
      </c>
      <c r="BB49" s="15">
        <v>0</v>
      </c>
      <c r="BC49" s="15">
        <v>0</v>
      </c>
      <c r="BD49" s="15">
        <v>0</v>
      </c>
      <c r="BE49" s="15">
        <v>0</v>
      </c>
      <c r="BF49" s="15">
        <v>66558</v>
      </c>
      <c r="BG49" s="15">
        <v>0</v>
      </c>
      <c r="BH49" s="15">
        <v>0</v>
      </c>
      <c r="BI49" s="15">
        <v>0</v>
      </c>
      <c r="BJ49" s="15">
        <v>33522</v>
      </c>
      <c r="BK49" s="15">
        <v>0</v>
      </c>
      <c r="BL49" s="15">
        <v>0</v>
      </c>
      <c r="BM49" s="15">
        <v>-2292</v>
      </c>
      <c r="BN49" s="15">
        <v>0</v>
      </c>
      <c r="BO49" s="15">
        <v>0</v>
      </c>
      <c r="BP49" s="15">
        <v>0</v>
      </c>
      <c r="BQ49" s="15">
        <v>9715</v>
      </c>
      <c r="BR49" s="15">
        <v>1</v>
      </c>
      <c r="BS49" s="15">
        <v>2</v>
      </c>
      <c r="BT49" s="15">
        <v>1</v>
      </c>
      <c r="BU49" s="15">
        <v>24</v>
      </c>
      <c r="BV49" s="15">
        <v>0</v>
      </c>
      <c r="BW49" s="15">
        <v>0</v>
      </c>
      <c r="BX49" s="15">
        <v>0</v>
      </c>
      <c r="BY49" s="15">
        <v>3</v>
      </c>
      <c r="BZ49" s="15">
        <v>3</v>
      </c>
      <c r="CA49" s="15">
        <v>5</v>
      </c>
      <c r="CB49" s="15">
        <v>1</v>
      </c>
      <c r="CC49" s="15">
        <v>2</v>
      </c>
      <c r="CD49" s="15">
        <v>0</v>
      </c>
      <c r="CE49" s="15">
        <v>1</v>
      </c>
      <c r="CF49" s="15">
        <v>1</v>
      </c>
      <c r="CG49" s="15">
        <v>372</v>
      </c>
      <c r="CH49" s="15">
        <v>452</v>
      </c>
      <c r="CI49" s="15">
        <v>58</v>
      </c>
      <c r="CJ49" s="15">
        <v>101</v>
      </c>
      <c r="CK49" s="15">
        <v>72</v>
      </c>
    </row>
    <row r="50" spans="1:89" ht="15.95" customHeight="1" x14ac:dyDescent="0.25">
      <c r="A50" s="15">
        <v>1234986</v>
      </c>
      <c r="B50" s="16" t="s">
        <v>148</v>
      </c>
      <c r="C50" s="16" t="s">
        <v>98</v>
      </c>
      <c r="D50" s="16" t="s">
        <v>99</v>
      </c>
      <c r="E50" s="15">
        <v>2015</v>
      </c>
      <c r="F50" s="16" t="s">
        <v>91</v>
      </c>
      <c r="G50" s="15">
        <v>2461</v>
      </c>
      <c r="H50" s="15">
        <v>0</v>
      </c>
      <c r="I50" s="15">
        <v>43887</v>
      </c>
      <c r="J50" s="15">
        <v>0</v>
      </c>
      <c r="K50" s="15">
        <v>0</v>
      </c>
      <c r="L50" s="15">
        <v>0</v>
      </c>
      <c r="M50" s="15">
        <v>41427</v>
      </c>
      <c r="N50" s="15">
        <v>0</v>
      </c>
      <c r="O50" s="15">
        <v>0</v>
      </c>
      <c r="P50" s="15">
        <v>18320</v>
      </c>
      <c r="Q50" s="15">
        <v>18320</v>
      </c>
      <c r="R50" s="15">
        <v>0</v>
      </c>
      <c r="S50" s="15">
        <v>0</v>
      </c>
      <c r="T50" s="15">
        <v>48722</v>
      </c>
      <c r="U50" s="15">
        <v>0</v>
      </c>
      <c r="V50" s="15">
        <v>0</v>
      </c>
      <c r="W50" s="15">
        <v>0</v>
      </c>
      <c r="X50" s="15">
        <v>48722</v>
      </c>
      <c r="Y50" s="15">
        <v>0</v>
      </c>
      <c r="Z50" s="15">
        <v>69503</v>
      </c>
      <c r="AA50" s="15">
        <v>12439</v>
      </c>
      <c r="AB50" s="15">
        <v>12000</v>
      </c>
      <c r="AC50" s="15">
        <v>439</v>
      </c>
      <c r="AD50" s="15">
        <v>0</v>
      </c>
      <c r="AE50" s="15">
        <v>0</v>
      </c>
      <c r="AF50" s="15">
        <v>57063</v>
      </c>
      <c r="AG50" s="15">
        <v>0</v>
      </c>
      <c r="AH50" s="15">
        <v>0</v>
      </c>
      <c r="AI50" s="15">
        <v>0</v>
      </c>
      <c r="AJ50" s="15">
        <v>0</v>
      </c>
      <c r="AK50" s="15">
        <v>57063</v>
      </c>
      <c r="AL50" s="15">
        <v>69503</v>
      </c>
      <c r="AM50" s="15">
        <v>0</v>
      </c>
      <c r="AN50" s="15">
        <v>938786</v>
      </c>
      <c r="AO50" s="15">
        <v>563206</v>
      </c>
      <c r="AP50" s="15">
        <v>375580</v>
      </c>
      <c r="AQ50" s="15">
        <v>0</v>
      </c>
      <c r="AR50" s="15">
        <v>0</v>
      </c>
      <c r="AS50" s="15">
        <v>368814</v>
      </c>
      <c r="AT50" s="15">
        <v>6766</v>
      </c>
      <c r="AU50" s="15">
        <v>0</v>
      </c>
      <c r="AV50" s="15">
        <v>0</v>
      </c>
      <c r="AW50" s="15">
        <v>5933</v>
      </c>
      <c r="AX50" s="15">
        <v>5933</v>
      </c>
      <c r="AY50" s="15">
        <v>0</v>
      </c>
      <c r="AZ50" s="15">
        <v>834</v>
      </c>
      <c r="BA50" s="15">
        <v>0</v>
      </c>
      <c r="BB50" s="15">
        <v>0</v>
      </c>
      <c r="BC50" s="15">
        <v>0</v>
      </c>
      <c r="BD50" s="15">
        <v>0</v>
      </c>
      <c r="BE50" s="15">
        <v>0</v>
      </c>
      <c r="BF50" s="15">
        <v>0</v>
      </c>
      <c r="BG50" s="15">
        <v>0</v>
      </c>
      <c r="BH50" s="15">
        <v>0</v>
      </c>
      <c r="BI50" s="15">
        <v>0</v>
      </c>
      <c r="BJ50" s="15">
        <v>0</v>
      </c>
      <c r="BK50" s="15">
        <v>0</v>
      </c>
      <c r="BL50" s="15">
        <v>0</v>
      </c>
      <c r="BM50" s="15">
        <v>-394</v>
      </c>
      <c r="BN50" s="15">
        <v>41427</v>
      </c>
      <c r="BO50" s="15">
        <v>0</v>
      </c>
      <c r="BP50" s="15">
        <v>0</v>
      </c>
      <c r="BQ50" s="15">
        <v>6766</v>
      </c>
      <c r="BR50" s="15">
        <v>6</v>
      </c>
      <c r="BS50" s="15">
        <v>6</v>
      </c>
      <c r="BT50" s="15">
        <v>6</v>
      </c>
      <c r="BU50" s="15">
        <v>40</v>
      </c>
      <c r="BV50" s="15">
        <v>0</v>
      </c>
      <c r="BW50" s="15">
        <v>0</v>
      </c>
      <c r="BX50" s="15">
        <v>0</v>
      </c>
      <c r="BY50" s="15">
        <v>75</v>
      </c>
      <c r="BZ50" s="15">
        <v>75</v>
      </c>
      <c r="CA50" s="15">
        <v>5</v>
      </c>
      <c r="CB50" s="15">
        <v>4</v>
      </c>
      <c r="CC50" s="15"/>
      <c r="CD50" s="15">
        <v>1</v>
      </c>
      <c r="CE50" s="15">
        <v>1</v>
      </c>
      <c r="CF50" s="15">
        <v>0</v>
      </c>
      <c r="CG50" s="15">
        <v>9</v>
      </c>
      <c r="CH50" s="15">
        <v>12</v>
      </c>
      <c r="CI50" s="15">
        <v>0</v>
      </c>
      <c r="CJ50" s="15">
        <v>0</v>
      </c>
      <c r="CK50" s="15">
        <v>12</v>
      </c>
    </row>
    <row r="51" spans="1:89" ht="27.2" customHeight="1" x14ac:dyDescent="0.25">
      <c r="A51" s="15">
        <v>2057900</v>
      </c>
      <c r="B51" s="16" t="s">
        <v>149</v>
      </c>
      <c r="C51" s="16" t="s">
        <v>126</v>
      </c>
      <c r="D51" s="16" t="s">
        <v>127</v>
      </c>
      <c r="E51" s="15">
        <v>2015</v>
      </c>
      <c r="F51" s="16" t="s">
        <v>91</v>
      </c>
      <c r="G51" s="15">
        <v>27537155</v>
      </c>
      <c r="H51" s="15">
        <v>11862817</v>
      </c>
      <c r="I51" s="15">
        <v>22721262</v>
      </c>
      <c r="J51" s="15">
        <v>888233</v>
      </c>
      <c r="K51" s="15">
        <v>0</v>
      </c>
      <c r="L51" s="15">
        <v>0</v>
      </c>
      <c r="M51" s="15">
        <v>10462112</v>
      </c>
      <c r="N51" s="15">
        <v>103135</v>
      </c>
      <c r="O51" s="15">
        <v>2116376</v>
      </c>
      <c r="P51" s="15">
        <v>14029321</v>
      </c>
      <c r="Q51" s="15">
        <v>12229395</v>
      </c>
      <c r="R51" s="15">
        <v>1234399</v>
      </c>
      <c r="S51" s="15">
        <v>565527</v>
      </c>
      <c r="T51" s="15">
        <v>4122022</v>
      </c>
      <c r="U51" s="15">
        <v>3428036</v>
      </c>
      <c r="V51" s="15">
        <v>0</v>
      </c>
      <c r="W51" s="15">
        <v>0</v>
      </c>
      <c r="X51" s="15">
        <v>693986</v>
      </c>
      <c r="Y51" s="15">
        <v>288190</v>
      </c>
      <c r="Z51" s="15">
        <v>45976688</v>
      </c>
      <c r="AA51" s="15">
        <v>19724918</v>
      </c>
      <c r="AB51" s="15">
        <v>7524000</v>
      </c>
      <c r="AC51" s="15">
        <v>7342335</v>
      </c>
      <c r="AD51" s="15">
        <v>4858583</v>
      </c>
      <c r="AE51" s="15">
        <v>10682507</v>
      </c>
      <c r="AF51" s="15">
        <v>15569263</v>
      </c>
      <c r="AG51" s="15">
        <v>9659669</v>
      </c>
      <c r="AH51" s="15">
        <v>2133874</v>
      </c>
      <c r="AI51" s="15">
        <v>21194</v>
      </c>
      <c r="AJ51" s="15">
        <v>362708</v>
      </c>
      <c r="AK51" s="15">
        <v>3391818</v>
      </c>
      <c r="AL51" s="15">
        <v>45976688</v>
      </c>
      <c r="AM51" s="15">
        <v>0</v>
      </c>
      <c r="AN51" s="15">
        <v>11677791</v>
      </c>
      <c r="AO51" s="15">
        <v>6086223</v>
      </c>
      <c r="AP51" s="15">
        <v>5591568</v>
      </c>
      <c r="AQ51" s="15">
        <v>157655</v>
      </c>
      <c r="AR51" s="15">
        <v>1051219</v>
      </c>
      <c r="AS51" s="15">
        <v>5255154</v>
      </c>
      <c r="AT51" s="15">
        <v>-557150</v>
      </c>
      <c r="AU51" s="15">
        <v>0</v>
      </c>
      <c r="AV51" s="15">
        <v>0</v>
      </c>
      <c r="AW51" s="15">
        <v>0</v>
      </c>
      <c r="AX51" s="15">
        <v>507184</v>
      </c>
      <c r="AY51" s="15">
        <v>507184</v>
      </c>
      <c r="AZ51" s="15">
        <v>-557150</v>
      </c>
      <c r="BA51" s="15">
        <v>0</v>
      </c>
      <c r="BB51" s="15">
        <v>0</v>
      </c>
      <c r="BC51" s="15">
        <v>0</v>
      </c>
      <c r="BD51" s="15">
        <v>0</v>
      </c>
      <c r="BE51" s="15">
        <v>0</v>
      </c>
      <c r="BF51" s="15">
        <v>307444</v>
      </c>
      <c r="BG51" s="15">
        <v>289184</v>
      </c>
      <c r="BH51" s="15">
        <v>0</v>
      </c>
      <c r="BI51" s="15">
        <v>0</v>
      </c>
      <c r="BJ51" s="15">
        <v>10178933</v>
      </c>
      <c r="BK51" s="15">
        <v>503574</v>
      </c>
      <c r="BL51" s="15">
        <v>0</v>
      </c>
      <c r="BM51" s="15">
        <v>-578795</v>
      </c>
      <c r="BN51" s="15">
        <v>9496072</v>
      </c>
      <c r="BO51" s="15">
        <v>676856</v>
      </c>
      <c r="BP51" s="15">
        <v>0</v>
      </c>
      <c r="BQ51" s="15">
        <v>1001231</v>
      </c>
      <c r="BR51" s="15">
        <v>-2</v>
      </c>
      <c r="BS51" s="15">
        <v>1</v>
      </c>
      <c r="BT51" s="15">
        <v>-1</v>
      </c>
      <c r="BU51" s="15">
        <v>47</v>
      </c>
      <c r="BV51" s="15">
        <v>-4</v>
      </c>
      <c r="BW51" s="15">
        <v>4</v>
      </c>
      <c r="BX51" s="15">
        <v>-4</v>
      </c>
      <c r="BY51" s="15">
        <v>0</v>
      </c>
      <c r="BZ51" s="15">
        <v>0</v>
      </c>
      <c r="CA51" s="15">
        <v>1</v>
      </c>
      <c r="CB51" s="15">
        <v>1</v>
      </c>
      <c r="CC51" s="15">
        <v>0</v>
      </c>
      <c r="CD51" s="15">
        <v>0</v>
      </c>
      <c r="CE51" s="15">
        <v>1</v>
      </c>
      <c r="CF51" s="15">
        <v>0</v>
      </c>
      <c r="CG51" s="15">
        <v>2870</v>
      </c>
      <c r="CH51" s="15">
        <v>30407</v>
      </c>
      <c r="CI51" s="15">
        <v>107</v>
      </c>
      <c r="CJ51" s="15">
        <v>128</v>
      </c>
      <c r="CK51" s="15">
        <v>841</v>
      </c>
    </row>
    <row r="52" spans="1:89" ht="15.95" customHeight="1" x14ac:dyDescent="0.25">
      <c r="A52" s="15">
        <v>6102500</v>
      </c>
      <c r="B52" s="16" t="s">
        <v>150</v>
      </c>
      <c r="C52" s="16" t="s">
        <v>98</v>
      </c>
      <c r="D52" s="16" t="s">
        <v>99</v>
      </c>
      <c r="E52" s="15">
        <v>2015</v>
      </c>
      <c r="F52" s="16" t="s">
        <v>91</v>
      </c>
      <c r="G52" s="15">
        <v>137622</v>
      </c>
      <c r="H52" s="15">
        <v>8393</v>
      </c>
      <c r="I52" s="15">
        <v>1501390</v>
      </c>
      <c r="J52" s="15">
        <v>67390</v>
      </c>
      <c r="K52" s="15">
        <v>0</v>
      </c>
      <c r="L52" s="15">
        <v>0</v>
      </c>
      <c r="M52" s="15">
        <v>1550357</v>
      </c>
      <c r="N52" s="15">
        <v>0</v>
      </c>
      <c r="O52" s="15">
        <v>0</v>
      </c>
      <c r="P52" s="15">
        <v>208200</v>
      </c>
      <c r="Q52" s="15">
        <v>173826</v>
      </c>
      <c r="R52" s="15">
        <v>0</v>
      </c>
      <c r="S52" s="15">
        <v>34374</v>
      </c>
      <c r="T52" s="15">
        <v>1370000</v>
      </c>
      <c r="U52" s="15">
        <v>745112</v>
      </c>
      <c r="V52" s="15">
        <v>0</v>
      </c>
      <c r="W52" s="15">
        <v>0</v>
      </c>
      <c r="X52" s="15">
        <v>624888</v>
      </c>
      <c r="Y52" s="15">
        <v>423577</v>
      </c>
      <c r="Z52" s="15">
        <v>2139399</v>
      </c>
      <c r="AA52" s="15">
        <v>944766</v>
      </c>
      <c r="AB52" s="15">
        <v>579906</v>
      </c>
      <c r="AC52" s="15">
        <v>285332</v>
      </c>
      <c r="AD52" s="15">
        <v>79528</v>
      </c>
      <c r="AE52" s="15">
        <v>236594</v>
      </c>
      <c r="AF52" s="15">
        <v>958038</v>
      </c>
      <c r="AG52" s="15">
        <v>354654</v>
      </c>
      <c r="AH52" s="15">
        <v>135076</v>
      </c>
      <c r="AI52" s="15">
        <v>0</v>
      </c>
      <c r="AJ52" s="15">
        <v>0</v>
      </c>
      <c r="AK52" s="15">
        <v>468308</v>
      </c>
      <c r="AL52" s="15">
        <v>2139399</v>
      </c>
      <c r="AM52" s="15">
        <v>0</v>
      </c>
      <c r="AN52" s="15">
        <v>2514534</v>
      </c>
      <c r="AO52" s="15">
        <v>1352759</v>
      </c>
      <c r="AP52" s="15">
        <v>1161774</v>
      </c>
      <c r="AQ52" s="15">
        <v>0</v>
      </c>
      <c r="AR52" s="15">
        <v>57778</v>
      </c>
      <c r="AS52" s="15">
        <v>1147758</v>
      </c>
      <c r="AT52" s="15">
        <v>-43762</v>
      </c>
      <c r="AU52" s="15">
        <v>0</v>
      </c>
      <c r="AV52" s="15">
        <v>0</v>
      </c>
      <c r="AW52" s="15">
        <v>0</v>
      </c>
      <c r="AX52" s="15">
        <v>133963</v>
      </c>
      <c r="AY52" s="15">
        <v>133963</v>
      </c>
      <c r="AZ52" s="15">
        <v>-43762</v>
      </c>
      <c r="BA52" s="15">
        <v>0</v>
      </c>
      <c r="BB52" s="15">
        <v>0</v>
      </c>
      <c r="BC52" s="15">
        <v>0</v>
      </c>
      <c r="BD52" s="15">
        <v>0</v>
      </c>
      <c r="BE52" s="15">
        <v>0</v>
      </c>
      <c r="BF52" s="15">
        <v>110806</v>
      </c>
      <c r="BG52" s="15">
        <v>110806</v>
      </c>
      <c r="BH52" s="15">
        <v>0</v>
      </c>
      <c r="BI52" s="15">
        <v>0</v>
      </c>
      <c r="BJ52" s="15">
        <v>0</v>
      </c>
      <c r="BK52" s="15">
        <v>236594</v>
      </c>
      <c r="BL52" s="15">
        <v>0</v>
      </c>
      <c r="BM52" s="15">
        <v>0</v>
      </c>
      <c r="BN52" s="15">
        <v>1439551</v>
      </c>
      <c r="BO52" s="15">
        <v>0</v>
      </c>
      <c r="BP52" s="15">
        <v>0</v>
      </c>
      <c r="BQ52" s="15">
        <v>147979</v>
      </c>
      <c r="BR52" s="15">
        <v>-4</v>
      </c>
      <c r="BS52" s="15">
        <v>1</v>
      </c>
      <c r="BT52" s="15">
        <v>-3</v>
      </c>
      <c r="BU52" s="15">
        <v>46</v>
      </c>
      <c r="BV52" s="15">
        <v>-1</v>
      </c>
      <c r="BW52" s="15">
        <v>0</v>
      </c>
      <c r="BX52" s="15">
        <v>-1</v>
      </c>
      <c r="BY52" s="15">
        <v>2</v>
      </c>
      <c r="BZ52" s="15">
        <v>2</v>
      </c>
      <c r="CA52" s="15">
        <v>8</v>
      </c>
      <c r="CB52" s="15">
        <v>1</v>
      </c>
      <c r="CC52" s="15">
        <v>0</v>
      </c>
      <c r="CD52" s="15">
        <v>0</v>
      </c>
      <c r="CE52" s="15">
        <v>2</v>
      </c>
      <c r="CF52" s="15">
        <v>1</v>
      </c>
      <c r="CG52" s="15">
        <v>1043</v>
      </c>
      <c r="CH52" s="15">
        <v>1181</v>
      </c>
      <c r="CI52" s="15">
        <v>108</v>
      </c>
      <c r="CJ52" s="15">
        <v>36</v>
      </c>
      <c r="CK52" s="15">
        <v>56</v>
      </c>
    </row>
    <row r="53" spans="1:89" ht="15.95" customHeight="1" x14ac:dyDescent="0.25">
      <c r="A53" s="15">
        <v>6114400</v>
      </c>
      <c r="B53" s="16" t="s">
        <v>151</v>
      </c>
      <c r="C53" s="16" t="s">
        <v>98</v>
      </c>
      <c r="D53" s="16" t="s">
        <v>99</v>
      </c>
      <c r="E53" s="15">
        <v>2015</v>
      </c>
      <c r="F53" s="16" t="s">
        <v>91</v>
      </c>
      <c r="G53" s="15">
        <v>10652522</v>
      </c>
      <c r="H53" s="15">
        <v>4871366</v>
      </c>
      <c r="I53" s="15">
        <v>5164600</v>
      </c>
      <c r="J53" s="15">
        <v>61030</v>
      </c>
      <c r="K53" s="15">
        <v>0</v>
      </c>
      <c r="L53" s="15">
        <v>0</v>
      </c>
      <c r="M53" s="15">
        <v>987503</v>
      </c>
      <c r="N53" s="15">
        <v>186362</v>
      </c>
      <c r="O53" s="15">
        <v>104955</v>
      </c>
      <c r="P53" s="15">
        <v>3969717</v>
      </c>
      <c r="Q53" s="15">
        <v>1960299</v>
      </c>
      <c r="R53" s="15">
        <v>0</v>
      </c>
      <c r="S53" s="15">
        <v>2009418</v>
      </c>
      <c r="T53" s="15">
        <v>3271234</v>
      </c>
      <c r="U53" s="15">
        <v>2061427</v>
      </c>
      <c r="V53" s="15">
        <v>0</v>
      </c>
      <c r="W53" s="15">
        <v>0</v>
      </c>
      <c r="X53" s="15">
        <v>1209808</v>
      </c>
      <c r="Y53" s="15">
        <v>302588</v>
      </c>
      <c r="Z53" s="15">
        <v>18196061</v>
      </c>
      <c r="AA53" s="15">
        <v>-18462587</v>
      </c>
      <c r="AB53" s="15">
        <v>34622922</v>
      </c>
      <c r="AC53" s="15">
        <v>5017616</v>
      </c>
      <c r="AD53" s="15">
        <v>-58103125</v>
      </c>
      <c r="AE53" s="15">
        <v>13758418</v>
      </c>
      <c r="AF53" s="15">
        <v>22900229</v>
      </c>
      <c r="AG53" s="15">
        <v>14333728</v>
      </c>
      <c r="AH53" s="15">
        <v>3694170</v>
      </c>
      <c r="AI53" s="15">
        <v>0</v>
      </c>
      <c r="AJ53" s="15">
        <v>0</v>
      </c>
      <c r="AK53" s="15">
        <v>4872331</v>
      </c>
      <c r="AL53" s="15">
        <v>18196061</v>
      </c>
      <c r="AM53" s="15">
        <v>0</v>
      </c>
      <c r="AN53" s="15">
        <v>7362671</v>
      </c>
      <c r="AO53" s="15">
        <v>5228887</v>
      </c>
      <c r="AP53" s="15">
        <v>2133784</v>
      </c>
      <c r="AQ53" s="15">
        <v>959818</v>
      </c>
      <c r="AR53" s="15">
        <v>1517206</v>
      </c>
      <c r="AS53" s="15">
        <v>7869968</v>
      </c>
      <c r="AT53" s="15">
        <v>-6293572</v>
      </c>
      <c r="AU53" s="15">
        <v>1211755</v>
      </c>
      <c r="AV53" s="15">
        <v>1796936</v>
      </c>
      <c r="AW53" s="15">
        <v>0</v>
      </c>
      <c r="AX53" s="15">
        <v>987503</v>
      </c>
      <c r="AY53" s="15">
        <v>987503</v>
      </c>
      <c r="AZ53" s="15">
        <v>-6878753</v>
      </c>
      <c r="BA53" s="15">
        <v>0</v>
      </c>
      <c r="BB53" s="15">
        <v>0</v>
      </c>
      <c r="BC53" s="15">
        <v>0</v>
      </c>
      <c r="BD53" s="15">
        <v>0</v>
      </c>
      <c r="BE53" s="15">
        <v>0</v>
      </c>
      <c r="BF53" s="15">
        <v>1251712</v>
      </c>
      <c r="BG53" s="15">
        <v>169675</v>
      </c>
      <c r="BH53" s="15">
        <v>0</v>
      </c>
      <c r="BI53" s="15">
        <v>0</v>
      </c>
      <c r="BJ53" s="15">
        <v>11337077</v>
      </c>
      <c r="BK53" s="15">
        <v>2421341</v>
      </c>
      <c r="BL53" s="15">
        <v>0</v>
      </c>
      <c r="BM53" s="15">
        <v>442891</v>
      </c>
      <c r="BN53" s="15">
        <v>804518</v>
      </c>
      <c r="BO53" s="15">
        <v>13310</v>
      </c>
      <c r="BP53" s="15">
        <v>0</v>
      </c>
      <c r="BQ53" s="15">
        <v>-3788864</v>
      </c>
      <c r="BR53" s="15"/>
      <c r="BS53" s="15"/>
      <c r="BT53" s="15"/>
      <c r="BU53" s="15">
        <v>28</v>
      </c>
      <c r="BV53" s="15">
        <v>-75</v>
      </c>
      <c r="BW53" s="15">
        <v>-64</v>
      </c>
      <c r="BX53" s="15">
        <v>-82</v>
      </c>
      <c r="BY53" s="15"/>
      <c r="BZ53" s="15"/>
      <c r="CA53" s="15"/>
      <c r="CB53" s="15"/>
      <c r="CC53" s="15"/>
      <c r="CD53" s="15"/>
      <c r="CE53" s="15">
        <v>0</v>
      </c>
      <c r="CF53" s="15">
        <v>0</v>
      </c>
      <c r="CG53" s="15">
        <v>-15356</v>
      </c>
      <c r="CH53" s="15">
        <v>-4704</v>
      </c>
      <c r="CI53" s="15">
        <v>102</v>
      </c>
      <c r="CJ53" s="15">
        <v>258</v>
      </c>
      <c r="CK53" s="15">
        <v>277</v>
      </c>
    </row>
    <row r="54" spans="1:89" ht="15.95" customHeight="1" x14ac:dyDescent="0.25">
      <c r="A54" s="15">
        <v>10020028</v>
      </c>
      <c r="B54" s="16" t="s">
        <v>152</v>
      </c>
      <c r="C54" s="16" t="s">
        <v>89</v>
      </c>
      <c r="D54" s="16" t="s">
        <v>90</v>
      </c>
      <c r="E54" s="15">
        <v>2015</v>
      </c>
      <c r="F54" s="16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  <c r="CH54" s="15"/>
      <c r="CI54" s="15"/>
      <c r="CJ54" s="15"/>
      <c r="CK54" s="15"/>
    </row>
    <row r="55" spans="1:89" ht="38.450000000000003" customHeight="1" x14ac:dyDescent="0.25">
      <c r="A55" s="15">
        <v>10030210</v>
      </c>
      <c r="B55" s="16" t="s">
        <v>153</v>
      </c>
      <c r="C55" s="16" t="s">
        <v>98</v>
      </c>
      <c r="D55" s="16" t="s">
        <v>99</v>
      </c>
      <c r="E55" s="15">
        <v>2015</v>
      </c>
      <c r="F55" s="16" t="s">
        <v>91</v>
      </c>
      <c r="G55" s="15">
        <v>22752402</v>
      </c>
      <c r="H55" s="15">
        <v>321213</v>
      </c>
      <c r="I55" s="15">
        <v>3478611</v>
      </c>
      <c r="J55" s="15">
        <v>18000000</v>
      </c>
      <c r="K55" s="15">
        <v>0</v>
      </c>
      <c r="L55" s="15">
        <v>0</v>
      </c>
      <c r="M55" s="15">
        <v>395386</v>
      </c>
      <c r="N55" s="15">
        <v>297548</v>
      </c>
      <c r="O55" s="15">
        <v>1018638</v>
      </c>
      <c r="P55" s="15">
        <v>4518351</v>
      </c>
      <c r="Q55" s="15">
        <v>3872862</v>
      </c>
      <c r="R55" s="15">
        <v>0</v>
      </c>
      <c r="S55" s="15">
        <v>645489</v>
      </c>
      <c r="T55" s="15">
        <v>10823098</v>
      </c>
      <c r="U55" s="15">
        <v>4782321</v>
      </c>
      <c r="V55" s="15">
        <v>0</v>
      </c>
      <c r="W55" s="15">
        <v>0</v>
      </c>
      <c r="X55" s="15">
        <v>6040777</v>
      </c>
      <c r="Y55" s="15">
        <v>1419563</v>
      </c>
      <c r="Z55" s="15">
        <v>39513415</v>
      </c>
      <c r="AA55" s="15">
        <v>13215686</v>
      </c>
      <c r="AB55" s="15">
        <v>8543494</v>
      </c>
      <c r="AC55" s="15">
        <v>7067000</v>
      </c>
      <c r="AD55" s="15">
        <v>-2394808</v>
      </c>
      <c r="AE55" s="15">
        <v>15479540</v>
      </c>
      <c r="AF55" s="15">
        <v>10818190</v>
      </c>
      <c r="AG55" s="15">
        <v>3638273</v>
      </c>
      <c r="AH55" s="15">
        <v>2800442</v>
      </c>
      <c r="AI55" s="15">
        <v>0</v>
      </c>
      <c r="AJ55" s="15">
        <v>0</v>
      </c>
      <c r="AK55" s="15">
        <v>4379475</v>
      </c>
      <c r="AL55" s="15">
        <v>39513415</v>
      </c>
      <c r="AM55" s="15">
        <v>0</v>
      </c>
      <c r="AN55" s="15">
        <v>18234191</v>
      </c>
      <c r="AO55" s="15">
        <v>8231319</v>
      </c>
      <c r="AP55" s="15">
        <v>10002872</v>
      </c>
      <c r="AQ55" s="15">
        <v>134776</v>
      </c>
      <c r="AR55" s="15">
        <v>1397326</v>
      </c>
      <c r="AS55" s="15">
        <v>7661460</v>
      </c>
      <c r="AT55" s="15">
        <v>1078862</v>
      </c>
      <c r="AU55" s="15">
        <v>0</v>
      </c>
      <c r="AV55" s="15">
        <v>0</v>
      </c>
      <c r="AW55" s="15">
        <v>0</v>
      </c>
      <c r="AX55" s="15">
        <v>166804</v>
      </c>
      <c r="AY55" s="15">
        <v>166804</v>
      </c>
      <c r="AZ55" s="15">
        <v>1078862</v>
      </c>
      <c r="BA55" s="15">
        <v>0</v>
      </c>
      <c r="BB55" s="15">
        <v>0</v>
      </c>
      <c r="BC55" s="15">
        <v>0</v>
      </c>
      <c r="BD55" s="15">
        <v>0</v>
      </c>
      <c r="BE55" s="15">
        <v>0</v>
      </c>
      <c r="BF55" s="15">
        <v>31778</v>
      </c>
      <c r="BG55" s="15">
        <v>22346</v>
      </c>
      <c r="BH55" s="15">
        <v>0</v>
      </c>
      <c r="BI55" s="15">
        <v>0</v>
      </c>
      <c r="BJ55" s="15">
        <v>15146712</v>
      </c>
      <c r="BK55" s="15">
        <v>332828</v>
      </c>
      <c r="BL55" s="15">
        <v>0</v>
      </c>
      <c r="BM55" s="15">
        <v>-422871</v>
      </c>
      <c r="BN55" s="15">
        <v>373039</v>
      </c>
      <c r="BO55" s="15">
        <v>0</v>
      </c>
      <c r="BP55" s="15">
        <v>0</v>
      </c>
      <c r="BQ55" s="15">
        <v>2642992</v>
      </c>
      <c r="BR55" s="15">
        <v>8</v>
      </c>
      <c r="BS55" s="15">
        <v>8</v>
      </c>
      <c r="BT55" s="15">
        <v>3</v>
      </c>
      <c r="BU55" s="15">
        <v>54</v>
      </c>
      <c r="BV55" s="15">
        <v>5</v>
      </c>
      <c r="BW55" s="15">
        <v>13</v>
      </c>
      <c r="BX55" s="15">
        <v>5</v>
      </c>
      <c r="BY55" s="15">
        <v>0</v>
      </c>
      <c r="BZ55" s="15">
        <v>1</v>
      </c>
      <c r="CA55" s="15">
        <v>1</v>
      </c>
      <c r="CB55" s="15">
        <v>1</v>
      </c>
      <c r="CC55" s="15">
        <v>1</v>
      </c>
      <c r="CD55" s="15">
        <v>0</v>
      </c>
      <c r="CE55" s="15">
        <v>1</v>
      </c>
      <c r="CF55" s="15">
        <v>0</v>
      </c>
      <c r="CG55" s="15">
        <v>5942</v>
      </c>
      <c r="CH55" s="15">
        <v>28695</v>
      </c>
      <c r="CI55" s="15">
        <v>96</v>
      </c>
      <c r="CJ55" s="15">
        <v>124</v>
      </c>
      <c r="CK55" s="15">
        <v>200</v>
      </c>
    </row>
    <row r="56" spans="1:89" ht="15.95" customHeight="1" x14ac:dyDescent="0.25">
      <c r="A56" s="15">
        <v>10036055</v>
      </c>
      <c r="B56" s="16" t="s">
        <v>154</v>
      </c>
      <c r="C56" s="16" t="s">
        <v>89</v>
      </c>
      <c r="D56" s="16" t="s">
        <v>90</v>
      </c>
      <c r="E56" s="15">
        <v>2015</v>
      </c>
      <c r="F56" s="16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  <c r="BF56" s="15"/>
      <c r="BG56" s="15"/>
      <c r="BH56" s="15"/>
      <c r="BI56" s="15"/>
      <c r="BJ56" s="15"/>
      <c r="BK56" s="15"/>
      <c r="BL56" s="15"/>
      <c r="BM56" s="15"/>
      <c r="BN56" s="15"/>
      <c r="BO56" s="15"/>
      <c r="BP56" s="15"/>
      <c r="BQ56" s="15"/>
      <c r="BR56" s="15"/>
      <c r="BS56" s="15"/>
      <c r="BT56" s="15"/>
      <c r="BU56" s="15"/>
      <c r="BV56" s="15"/>
      <c r="BW56" s="15"/>
      <c r="BX56" s="15"/>
      <c r="BY56" s="15"/>
      <c r="BZ56" s="15"/>
      <c r="CA56" s="15"/>
      <c r="CB56" s="15"/>
      <c r="CC56" s="15"/>
      <c r="CD56" s="15"/>
      <c r="CE56" s="15"/>
      <c r="CF56" s="15"/>
      <c r="CG56" s="15"/>
      <c r="CH56" s="15"/>
      <c r="CI56" s="15"/>
      <c r="CJ56" s="15"/>
      <c r="CK56" s="15"/>
    </row>
    <row r="57" spans="1:89" ht="15.95" customHeight="1" x14ac:dyDescent="0.25">
      <c r="A57" s="15">
        <v>10079345</v>
      </c>
      <c r="B57" s="16" t="s">
        <v>155</v>
      </c>
      <c r="C57" s="16" t="s">
        <v>89</v>
      </c>
      <c r="D57" s="16" t="s">
        <v>90</v>
      </c>
      <c r="E57" s="15">
        <v>2015</v>
      </c>
      <c r="F57" s="16" t="s">
        <v>156</v>
      </c>
      <c r="G57" s="15">
        <v>307773</v>
      </c>
      <c r="H57" s="15">
        <v>0</v>
      </c>
      <c r="I57" s="15">
        <v>307773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22770</v>
      </c>
      <c r="Q57" s="15">
        <v>22770</v>
      </c>
      <c r="R57" s="15">
        <v>0</v>
      </c>
      <c r="S57" s="15">
        <v>0</v>
      </c>
      <c r="T57" s="15">
        <v>27289</v>
      </c>
      <c r="U57" s="15">
        <v>0</v>
      </c>
      <c r="V57" s="15">
        <v>0</v>
      </c>
      <c r="W57" s="15">
        <v>0</v>
      </c>
      <c r="X57" s="15">
        <v>27289</v>
      </c>
      <c r="Y57" s="15">
        <v>1999775</v>
      </c>
      <c r="Z57" s="15">
        <v>2357606</v>
      </c>
      <c r="AA57" s="15">
        <v>1628242</v>
      </c>
      <c r="AB57" s="15">
        <v>500000</v>
      </c>
      <c r="AC57" s="15">
        <v>1128242</v>
      </c>
      <c r="AD57" s="15">
        <v>0</v>
      </c>
      <c r="AE57" s="15">
        <v>0</v>
      </c>
      <c r="AF57" s="15">
        <v>729364</v>
      </c>
      <c r="AG57" s="15">
        <v>0</v>
      </c>
      <c r="AH57" s="15">
        <v>0</v>
      </c>
      <c r="AI57" s="15">
        <v>0</v>
      </c>
      <c r="AJ57" s="15">
        <v>0</v>
      </c>
      <c r="AK57" s="15">
        <v>729364</v>
      </c>
      <c r="AL57" s="15">
        <v>2357606</v>
      </c>
      <c r="AM57" s="15">
        <v>0</v>
      </c>
      <c r="AN57" s="15">
        <v>0</v>
      </c>
      <c r="AO57" s="15">
        <v>0</v>
      </c>
      <c r="AP57" s="15">
        <v>0</v>
      </c>
      <c r="AQ57" s="15">
        <v>0</v>
      </c>
      <c r="AR57" s="15">
        <v>48</v>
      </c>
      <c r="AS57" s="15">
        <v>371710</v>
      </c>
      <c r="AT57" s="15">
        <v>-371758</v>
      </c>
      <c r="AU57" s="15">
        <v>0</v>
      </c>
      <c r="AV57" s="15">
        <v>0</v>
      </c>
      <c r="AW57" s="15">
        <v>0</v>
      </c>
      <c r="AX57" s="15">
        <v>0</v>
      </c>
      <c r="AY57" s="15">
        <v>0</v>
      </c>
      <c r="AZ57" s="15">
        <v>-371758</v>
      </c>
      <c r="BA57" s="15">
        <v>0</v>
      </c>
      <c r="BB57" s="15">
        <v>0</v>
      </c>
      <c r="BC57" s="15">
        <v>0</v>
      </c>
      <c r="BD57" s="15">
        <v>0</v>
      </c>
      <c r="BE57" s="15">
        <v>0</v>
      </c>
      <c r="BF57" s="15">
        <v>0</v>
      </c>
      <c r="BG57" s="15">
        <v>0</v>
      </c>
      <c r="BH57" s="15">
        <v>0</v>
      </c>
      <c r="BI57" s="15">
        <v>0</v>
      </c>
      <c r="BJ57" s="15">
        <v>0</v>
      </c>
      <c r="BK57" s="15">
        <v>0</v>
      </c>
      <c r="BL57" s="15">
        <v>0</v>
      </c>
      <c r="BM57" s="15">
        <v>0</v>
      </c>
      <c r="BN57" s="15">
        <v>0</v>
      </c>
      <c r="BO57" s="15">
        <v>0</v>
      </c>
      <c r="BP57" s="15">
        <v>0</v>
      </c>
      <c r="BQ57" s="15">
        <v>-371710</v>
      </c>
      <c r="BR57" s="15">
        <v>-22</v>
      </c>
      <c r="BS57" s="15">
        <v>-22</v>
      </c>
      <c r="BT57" s="15">
        <v>-22</v>
      </c>
      <c r="BU57" s="15"/>
      <c r="BV57" s="15"/>
      <c r="BW57" s="15"/>
      <c r="BX57" s="15"/>
      <c r="BY57" s="15">
        <v>0</v>
      </c>
      <c r="BZ57" s="15">
        <v>0</v>
      </c>
      <c r="CA57" s="15">
        <v>5</v>
      </c>
      <c r="CB57" s="15">
        <v>0</v>
      </c>
      <c r="CC57" s="15"/>
      <c r="CD57" s="15">
        <v>1</v>
      </c>
      <c r="CE57" s="15">
        <v>2</v>
      </c>
      <c r="CF57" s="15">
        <v>2</v>
      </c>
      <c r="CG57" s="15">
        <v>1320</v>
      </c>
      <c r="CH57" s="15">
        <v>1628</v>
      </c>
      <c r="CI57" s="15"/>
      <c r="CJ57" s="15"/>
      <c r="CK57" s="15"/>
    </row>
    <row r="58" spans="1:89" ht="27.2" customHeight="1" x14ac:dyDescent="0.25">
      <c r="A58" s="15">
        <v>10092798</v>
      </c>
      <c r="B58" s="16" t="s">
        <v>157</v>
      </c>
      <c r="C58" s="16" t="s">
        <v>89</v>
      </c>
      <c r="D58" s="16" t="s">
        <v>90</v>
      </c>
      <c r="E58" s="15">
        <v>2015</v>
      </c>
      <c r="F58" s="16" t="s">
        <v>91</v>
      </c>
      <c r="G58" s="15">
        <v>200145</v>
      </c>
      <c r="H58" s="15">
        <v>0</v>
      </c>
      <c r="I58" s="15">
        <v>172039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5">
        <v>28106</v>
      </c>
      <c r="P58" s="15">
        <v>294120</v>
      </c>
      <c r="Q58" s="15">
        <v>294120</v>
      </c>
      <c r="R58" s="15">
        <v>0</v>
      </c>
      <c r="S58" s="15">
        <v>0</v>
      </c>
      <c r="T58" s="15">
        <v>51341</v>
      </c>
      <c r="U58" s="15">
        <v>17380</v>
      </c>
      <c r="V58" s="15">
        <v>0</v>
      </c>
      <c r="W58" s="15">
        <v>0</v>
      </c>
      <c r="X58" s="15">
        <v>33961</v>
      </c>
      <c r="Y58" s="15">
        <v>17373</v>
      </c>
      <c r="Z58" s="15">
        <v>562979</v>
      </c>
      <c r="AA58" s="15">
        <v>3879</v>
      </c>
      <c r="AB58" s="15">
        <v>100</v>
      </c>
      <c r="AC58" s="15">
        <v>360</v>
      </c>
      <c r="AD58" s="15">
        <v>3419</v>
      </c>
      <c r="AE58" s="15">
        <v>0</v>
      </c>
      <c r="AF58" s="15">
        <v>559100</v>
      </c>
      <c r="AG58" s="15">
        <v>0</v>
      </c>
      <c r="AH58" s="15">
        <v>371960</v>
      </c>
      <c r="AI58" s="15">
        <v>0</v>
      </c>
      <c r="AJ58" s="15">
        <v>0</v>
      </c>
      <c r="AK58" s="15">
        <v>187140</v>
      </c>
      <c r="AL58" s="15">
        <v>562979</v>
      </c>
      <c r="AM58" s="15">
        <v>0</v>
      </c>
      <c r="AN58" s="15">
        <v>714978</v>
      </c>
      <c r="AO58" s="15">
        <v>449176</v>
      </c>
      <c r="AP58" s="15">
        <v>265802</v>
      </c>
      <c r="AQ58" s="15">
        <v>5</v>
      </c>
      <c r="AR58" s="15">
        <v>762</v>
      </c>
      <c r="AS58" s="15">
        <v>264240</v>
      </c>
      <c r="AT58" s="15">
        <v>805</v>
      </c>
      <c r="AU58" s="15">
        <v>0</v>
      </c>
      <c r="AV58" s="15">
        <v>0</v>
      </c>
      <c r="AW58" s="15">
        <v>0</v>
      </c>
      <c r="AX58" s="15">
        <v>0</v>
      </c>
      <c r="AY58" s="15">
        <v>0</v>
      </c>
      <c r="AZ58" s="15">
        <v>805</v>
      </c>
      <c r="BA58" s="15">
        <v>0</v>
      </c>
      <c r="BB58" s="15">
        <v>0</v>
      </c>
      <c r="BC58" s="15">
        <v>0</v>
      </c>
      <c r="BD58" s="15">
        <v>0</v>
      </c>
      <c r="BE58" s="15">
        <v>0</v>
      </c>
      <c r="BF58" s="15">
        <v>0</v>
      </c>
      <c r="BG58" s="15">
        <v>0</v>
      </c>
      <c r="BH58" s="15">
        <v>0</v>
      </c>
      <c r="BI58" s="15">
        <v>0</v>
      </c>
      <c r="BJ58" s="15">
        <v>0</v>
      </c>
      <c r="BK58" s="15">
        <v>0</v>
      </c>
      <c r="BL58" s="15">
        <v>0</v>
      </c>
      <c r="BM58" s="15">
        <v>-634</v>
      </c>
      <c r="BN58" s="15">
        <v>0</v>
      </c>
      <c r="BO58" s="15">
        <v>0</v>
      </c>
      <c r="BP58" s="15">
        <v>0</v>
      </c>
      <c r="BQ58" s="15">
        <v>1562</v>
      </c>
      <c r="BR58" s="15">
        <v>20</v>
      </c>
      <c r="BS58" s="15">
        <v>40</v>
      </c>
      <c r="BT58" s="15">
        <v>20</v>
      </c>
      <c r="BU58" s="15">
        <v>37</v>
      </c>
      <c r="BV58" s="15">
        <v>0</v>
      </c>
      <c r="BW58" s="15">
        <v>0</v>
      </c>
      <c r="BX58" s="15">
        <v>0</v>
      </c>
      <c r="BY58" s="15">
        <v>184</v>
      </c>
      <c r="BZ58" s="15">
        <v>184</v>
      </c>
      <c r="CA58" s="15">
        <v>0</v>
      </c>
      <c r="CB58" s="15">
        <v>144</v>
      </c>
      <c r="CC58" s="15">
        <v>2</v>
      </c>
      <c r="CD58" s="15">
        <v>1</v>
      </c>
      <c r="CE58" s="15">
        <v>0</v>
      </c>
      <c r="CF58" s="15">
        <v>0</v>
      </c>
      <c r="CG58" s="15">
        <v>-196</v>
      </c>
      <c r="CH58" s="15">
        <v>3</v>
      </c>
      <c r="CI58" s="15">
        <v>9</v>
      </c>
      <c r="CJ58" s="15">
        <v>302</v>
      </c>
      <c r="CK58" s="15">
        <v>239</v>
      </c>
    </row>
    <row r="59" spans="1:89" ht="15.95" customHeight="1" x14ac:dyDescent="0.25">
      <c r="A59" s="15">
        <v>10173191</v>
      </c>
      <c r="B59" s="16" t="s">
        <v>158</v>
      </c>
      <c r="C59" s="16" t="s">
        <v>98</v>
      </c>
      <c r="D59" s="16" t="s">
        <v>99</v>
      </c>
      <c r="E59" s="15">
        <v>2015</v>
      </c>
      <c r="F59" s="16" t="s">
        <v>91</v>
      </c>
      <c r="G59" s="15">
        <v>2005</v>
      </c>
      <c r="H59" s="15">
        <v>0</v>
      </c>
      <c r="I59" s="15">
        <v>5920</v>
      </c>
      <c r="J59" s="15">
        <v>0</v>
      </c>
      <c r="K59" s="15">
        <v>0</v>
      </c>
      <c r="L59" s="15">
        <v>0</v>
      </c>
      <c r="M59" s="15">
        <v>3915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6192</v>
      </c>
      <c r="U59" s="15">
        <v>0</v>
      </c>
      <c r="V59" s="15">
        <v>0</v>
      </c>
      <c r="W59" s="15">
        <v>0</v>
      </c>
      <c r="X59" s="15">
        <v>6192</v>
      </c>
      <c r="Y59" s="15">
        <v>0</v>
      </c>
      <c r="Z59" s="15">
        <v>8197</v>
      </c>
      <c r="AA59" s="15">
        <v>8194</v>
      </c>
      <c r="AB59" s="15">
        <v>10000</v>
      </c>
      <c r="AC59" s="15">
        <v>0</v>
      </c>
      <c r="AD59" s="15">
        <v>-1806</v>
      </c>
      <c r="AE59" s="15">
        <v>0</v>
      </c>
      <c r="AF59" s="15">
        <v>2</v>
      </c>
      <c r="AG59" s="15">
        <v>0</v>
      </c>
      <c r="AH59" s="15">
        <v>0</v>
      </c>
      <c r="AI59" s="15">
        <v>0</v>
      </c>
      <c r="AJ59" s="15">
        <v>0</v>
      </c>
      <c r="AK59" s="15">
        <v>2</v>
      </c>
      <c r="AL59" s="15">
        <v>8197</v>
      </c>
      <c r="AM59" s="15">
        <v>0</v>
      </c>
      <c r="AN59" s="15">
        <v>0</v>
      </c>
      <c r="AO59" s="15">
        <v>0</v>
      </c>
      <c r="AP59" s="15">
        <v>0</v>
      </c>
      <c r="AQ59" s="15">
        <v>19200</v>
      </c>
      <c r="AR59" s="15">
        <v>24</v>
      </c>
      <c r="AS59" s="15">
        <v>22487</v>
      </c>
      <c r="AT59" s="15">
        <v>-3311</v>
      </c>
      <c r="AU59" s="15">
        <v>0</v>
      </c>
      <c r="AV59" s="15">
        <v>0</v>
      </c>
      <c r="AW59" s="15">
        <v>2025</v>
      </c>
      <c r="AX59" s="15">
        <v>2025</v>
      </c>
      <c r="AY59" s="15">
        <v>0</v>
      </c>
      <c r="AZ59" s="15">
        <v>-5336</v>
      </c>
      <c r="BA59" s="15">
        <v>0</v>
      </c>
      <c r="BB59" s="15">
        <v>0</v>
      </c>
      <c r="BC59" s="15">
        <v>0</v>
      </c>
      <c r="BD59" s="15">
        <v>0</v>
      </c>
      <c r="BE59" s="15">
        <v>0</v>
      </c>
      <c r="BF59" s="15">
        <v>0</v>
      </c>
      <c r="BG59" s="15">
        <v>0</v>
      </c>
      <c r="BH59" s="15">
        <v>0</v>
      </c>
      <c r="BI59" s="15">
        <v>0</v>
      </c>
      <c r="BJ59" s="15">
        <v>0</v>
      </c>
      <c r="BK59" s="15">
        <v>0</v>
      </c>
      <c r="BL59" s="15">
        <v>0</v>
      </c>
      <c r="BM59" s="15">
        <v>-1000</v>
      </c>
      <c r="BN59" s="15">
        <v>3915</v>
      </c>
      <c r="BO59" s="15">
        <v>0</v>
      </c>
      <c r="BP59" s="15">
        <v>0</v>
      </c>
      <c r="BQ59" s="15">
        <v>-3287</v>
      </c>
      <c r="BR59" s="15">
        <v>-65</v>
      </c>
      <c r="BS59" s="15">
        <v>-64</v>
      </c>
      <c r="BT59" s="15">
        <v>-65</v>
      </c>
      <c r="BU59" s="15"/>
      <c r="BV59" s="15">
        <v>-17</v>
      </c>
      <c r="BW59" s="15">
        <v>-27</v>
      </c>
      <c r="BX59" s="15">
        <v>-27</v>
      </c>
      <c r="BY59" s="15">
        <v>2</v>
      </c>
      <c r="BZ59" s="15">
        <v>2</v>
      </c>
      <c r="CA59" s="15">
        <v>4</v>
      </c>
      <c r="CB59" s="15">
        <v>0</v>
      </c>
      <c r="CC59" s="15"/>
      <c r="CD59" s="15">
        <v>1</v>
      </c>
      <c r="CE59" s="15">
        <v>3096</v>
      </c>
      <c r="CF59" s="15">
        <v>0</v>
      </c>
      <c r="CG59" s="15">
        <v>6</v>
      </c>
      <c r="CH59" s="15">
        <v>8</v>
      </c>
      <c r="CI59" s="15"/>
      <c r="CJ59" s="15"/>
      <c r="CK59" s="15"/>
    </row>
    <row r="60" spans="1:89" ht="15.95" customHeight="1" x14ac:dyDescent="0.25">
      <c r="A60" s="15">
        <v>10248154</v>
      </c>
      <c r="B60" s="16" t="s">
        <v>159</v>
      </c>
      <c r="C60" s="16" t="s">
        <v>98</v>
      </c>
      <c r="D60" s="16" t="s">
        <v>99</v>
      </c>
      <c r="E60" s="15">
        <v>2015</v>
      </c>
      <c r="F60" s="16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  <c r="BT60" s="15"/>
      <c r="BU60" s="15"/>
      <c r="BV60" s="15"/>
      <c r="BW60" s="15"/>
      <c r="BX60" s="15"/>
      <c r="BY60" s="15"/>
      <c r="BZ60" s="15"/>
      <c r="CA60" s="15"/>
      <c r="CB60" s="15"/>
      <c r="CC60" s="15"/>
      <c r="CD60" s="15"/>
      <c r="CE60" s="15"/>
      <c r="CF60" s="15"/>
      <c r="CG60" s="15"/>
      <c r="CH60" s="15"/>
      <c r="CI60" s="15"/>
      <c r="CJ60" s="15"/>
      <c r="CK60" s="15"/>
    </row>
    <row r="61" spans="1:89" ht="15.95" customHeight="1" x14ac:dyDescent="0.25">
      <c r="A61" s="13"/>
      <c r="B61" s="14"/>
      <c r="C61" s="14"/>
      <c r="D61" s="14"/>
      <c r="E61" s="13"/>
      <c r="F61" s="14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  <c r="CJ61" s="13"/>
      <c r="CK61" s="13"/>
    </row>
    <row r="62" spans="1:89" ht="15.95" customHeight="1" x14ac:dyDescent="0.25">
      <c r="A62" s="13"/>
      <c r="B62" s="14"/>
      <c r="C62" s="14"/>
      <c r="D62" s="14"/>
      <c r="E62" s="13"/>
      <c r="F62" s="14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</row>
    <row r="63" spans="1:89" ht="15.95" customHeight="1" x14ac:dyDescent="0.25">
      <c r="A63" s="13"/>
      <c r="B63" s="14"/>
      <c r="C63" s="14"/>
      <c r="D63" s="14"/>
      <c r="E63" s="13"/>
      <c r="F63" s="14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</row>
    <row r="64" spans="1:89" ht="15.95" customHeight="1" x14ac:dyDescent="0.25">
      <c r="A64" s="13"/>
      <c r="B64" s="14"/>
      <c r="C64" s="14"/>
      <c r="D64" s="14"/>
      <c r="E64" s="13"/>
      <c r="F64" s="14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</row>
    <row r="65" spans="1:89" ht="15.95" customHeight="1" x14ac:dyDescent="0.25">
      <c r="A65" s="13"/>
      <c r="B65" s="14"/>
      <c r="C65" s="14"/>
      <c r="D65" s="14"/>
      <c r="E65" s="13"/>
      <c r="F65" s="14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</row>
    <row r="66" spans="1:89" ht="27.2" customHeight="1" x14ac:dyDescent="0.25">
      <c r="A66" s="13"/>
      <c r="B66" s="14"/>
      <c r="C66" s="14"/>
      <c r="D66" s="14"/>
      <c r="E66" s="13"/>
      <c r="F66" s="14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</row>
    <row r="67" spans="1:89" ht="27.2" customHeight="1" x14ac:dyDescent="0.25">
      <c r="A67" s="13"/>
      <c r="B67" s="14"/>
      <c r="C67" s="14"/>
      <c r="D67" s="14"/>
      <c r="E67" s="13"/>
      <c r="F67" s="14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</row>
    <row r="68" spans="1:89" ht="27.2" customHeight="1" x14ac:dyDescent="0.25">
      <c r="A68" s="13"/>
      <c r="B68" s="14"/>
      <c r="C68" s="14"/>
      <c r="D68" s="14"/>
      <c r="E68" s="13"/>
      <c r="F68" s="14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</row>
    <row r="69" spans="1:89" ht="15.95" customHeight="1" x14ac:dyDescent="0.25">
      <c r="A69" s="13"/>
      <c r="B69" s="14"/>
      <c r="C69" s="14"/>
      <c r="D69" s="14"/>
      <c r="E69" s="13"/>
      <c r="F69" s="14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</row>
    <row r="70" spans="1:89" ht="15.95" customHeight="1" x14ac:dyDescent="0.25">
      <c r="A70" s="13"/>
      <c r="B70" s="14"/>
      <c r="C70" s="14"/>
      <c r="D70" s="14"/>
      <c r="E70" s="13"/>
      <c r="F70" s="14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</row>
    <row r="71" spans="1:89" ht="15.95" customHeight="1" x14ac:dyDescent="0.25">
      <c r="A71" s="13"/>
      <c r="B71" s="14"/>
      <c r="C71" s="14"/>
      <c r="D71" s="14"/>
      <c r="E71" s="13"/>
      <c r="F71" s="14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</row>
    <row r="72" spans="1:89" ht="15.95" customHeight="1" x14ac:dyDescent="0.25">
      <c r="A72" s="13"/>
      <c r="B72" s="14"/>
      <c r="C72" s="14"/>
      <c r="D72" s="14"/>
      <c r="E72" s="13"/>
      <c r="F72" s="14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</row>
    <row r="73" spans="1:89" ht="27.2" customHeight="1" x14ac:dyDescent="0.25">
      <c r="A73" s="13"/>
      <c r="B73" s="14"/>
      <c r="C73" s="14"/>
      <c r="D73" s="14"/>
      <c r="E73" s="13"/>
      <c r="F73" s="14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</row>
    <row r="74" spans="1:89" ht="15.95" customHeight="1" x14ac:dyDescent="0.25">
      <c r="A74" s="13"/>
      <c r="B74" s="14"/>
      <c r="C74" s="14"/>
      <c r="D74" s="14"/>
      <c r="E74" s="13"/>
      <c r="F74" s="14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</row>
    <row r="75" spans="1:89" ht="15.95" customHeight="1" x14ac:dyDescent="0.25">
      <c r="A75" s="13"/>
      <c r="B75" s="14"/>
      <c r="C75" s="14"/>
      <c r="D75" s="14"/>
      <c r="E75" s="13"/>
      <c r="F75" s="14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</row>
    <row r="76" spans="1:89" ht="27.2" customHeight="1" x14ac:dyDescent="0.25">
      <c r="A76" s="13"/>
      <c r="B76" s="14"/>
      <c r="C76" s="14"/>
      <c r="D76" s="14"/>
      <c r="E76" s="13"/>
      <c r="F76" s="14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</row>
    <row r="77" spans="1:89" ht="15.95" customHeight="1" x14ac:dyDescent="0.25">
      <c r="A77" s="13"/>
      <c r="B77" s="14"/>
      <c r="C77" s="14"/>
      <c r="D77" s="14"/>
      <c r="E77" s="13"/>
      <c r="F77" s="14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</row>
    <row r="78" spans="1:89" ht="15.95" customHeight="1" x14ac:dyDescent="0.25">
      <c r="A78" s="13"/>
      <c r="B78" s="14"/>
      <c r="C78" s="14"/>
      <c r="D78" s="14"/>
      <c r="E78" s="13"/>
      <c r="F78" s="14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</row>
    <row r="79" spans="1:89" ht="15.95" customHeight="1" x14ac:dyDescent="0.25">
      <c r="A79" s="13"/>
      <c r="B79" s="14"/>
      <c r="C79" s="14"/>
      <c r="D79" s="14"/>
      <c r="E79" s="13"/>
      <c r="F79" s="14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</row>
    <row r="80" spans="1:89" ht="27.2" customHeight="1" x14ac:dyDescent="0.25">
      <c r="A80" s="13"/>
      <c r="B80" s="14"/>
      <c r="C80" s="14"/>
      <c r="D80" s="14"/>
      <c r="E80" s="13"/>
      <c r="F80" s="14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  <c r="CI80" s="13"/>
      <c r="CJ80" s="13"/>
      <c r="CK80" s="13"/>
    </row>
    <row r="81" spans="1:89" ht="15.95" customHeight="1" x14ac:dyDescent="0.25">
      <c r="A81" s="13"/>
      <c r="B81" s="14"/>
      <c r="C81" s="14"/>
      <c r="D81" s="14"/>
      <c r="E81" s="13"/>
      <c r="F81" s="14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  <c r="BM81" s="13"/>
      <c r="BN81" s="13"/>
      <c r="BO81" s="13"/>
      <c r="BP81" s="13"/>
      <c r="BQ81" s="13"/>
      <c r="BR81" s="13"/>
      <c r="BS81" s="13"/>
      <c r="BT81" s="13"/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  <c r="CI81" s="13"/>
      <c r="CJ81" s="13"/>
      <c r="CK81" s="13"/>
    </row>
    <row r="82" spans="1:89" ht="15.95" customHeight="1" x14ac:dyDescent="0.25">
      <c r="A82" s="13"/>
      <c r="B82" s="14"/>
      <c r="C82" s="14"/>
      <c r="D82" s="14"/>
      <c r="E82" s="13"/>
      <c r="F82" s="14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13"/>
      <c r="BL82" s="13"/>
      <c r="BM82" s="13"/>
      <c r="BN82" s="13"/>
      <c r="BO82" s="13"/>
      <c r="BP82" s="13"/>
      <c r="BQ82" s="13"/>
      <c r="BR82" s="13"/>
      <c r="BS82" s="13"/>
      <c r="BT82" s="13"/>
      <c r="BU82" s="13"/>
      <c r="BV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  <c r="CG82" s="13"/>
      <c r="CH82" s="13"/>
      <c r="CI82" s="13"/>
      <c r="CJ82" s="13"/>
      <c r="CK82" s="13"/>
    </row>
    <row r="83" spans="1:89" ht="15.95" customHeight="1" x14ac:dyDescent="0.25">
      <c r="A83" s="13"/>
      <c r="B83" s="14"/>
      <c r="C83" s="14"/>
      <c r="D83" s="14"/>
      <c r="E83" s="13"/>
      <c r="F83" s="14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13"/>
      <c r="BL83" s="13"/>
      <c r="BM83" s="13"/>
      <c r="BN83" s="13"/>
      <c r="BO83" s="13"/>
      <c r="BP83" s="13"/>
      <c r="BQ83" s="13"/>
      <c r="BR83" s="13"/>
      <c r="BS83" s="13"/>
      <c r="BT83" s="13"/>
      <c r="BU83" s="13"/>
      <c r="BV83" s="13"/>
      <c r="BW83" s="13"/>
      <c r="BX83" s="13"/>
      <c r="BY83" s="13"/>
      <c r="BZ83" s="13"/>
      <c r="CA83" s="13"/>
      <c r="CB83" s="13"/>
      <c r="CC83" s="13"/>
      <c r="CD83" s="13"/>
      <c r="CE83" s="13"/>
      <c r="CF83" s="13"/>
      <c r="CG83" s="13"/>
      <c r="CH83" s="13"/>
      <c r="CI83" s="13"/>
      <c r="CJ83" s="13"/>
      <c r="CK83" s="13"/>
    </row>
    <row r="84" spans="1:89" ht="15.95" customHeight="1" x14ac:dyDescent="0.25">
      <c r="A84" s="13"/>
      <c r="B84" s="14"/>
      <c r="C84" s="14"/>
      <c r="D84" s="14"/>
      <c r="E84" s="13"/>
      <c r="F84" s="14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13"/>
      <c r="BL84" s="13"/>
      <c r="BM84" s="13"/>
      <c r="BN84" s="13"/>
      <c r="BO84" s="13"/>
      <c r="BP84" s="13"/>
      <c r="BQ84" s="13"/>
      <c r="BR84" s="13"/>
      <c r="BS84" s="13"/>
      <c r="BT84" s="13"/>
      <c r="BU84" s="13"/>
      <c r="BV84" s="13"/>
      <c r="BW84" s="13"/>
      <c r="BX84" s="13"/>
      <c r="BY84" s="13"/>
      <c r="BZ84" s="13"/>
      <c r="CA84" s="13"/>
      <c r="CB84" s="13"/>
      <c r="CC84" s="13"/>
      <c r="CD84" s="13"/>
      <c r="CE84" s="13"/>
      <c r="CF84" s="13"/>
      <c r="CG84" s="13"/>
      <c r="CH84" s="13"/>
      <c r="CI84" s="13"/>
      <c r="CJ84" s="13"/>
      <c r="CK84" s="13"/>
    </row>
    <row r="85" spans="1:89" ht="27.2" customHeight="1" x14ac:dyDescent="0.25">
      <c r="A85" s="13"/>
      <c r="B85" s="14"/>
      <c r="C85" s="14"/>
      <c r="D85" s="14"/>
      <c r="E85" s="13"/>
      <c r="F85" s="14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13"/>
      <c r="BL85" s="13"/>
      <c r="BM85" s="13"/>
      <c r="BN85" s="13"/>
      <c r="BO85" s="13"/>
      <c r="BP85" s="13"/>
      <c r="BQ85" s="13"/>
      <c r="BR85" s="13"/>
      <c r="BS85" s="13"/>
      <c r="BT85" s="13"/>
      <c r="BU85" s="13"/>
      <c r="BV85" s="13"/>
      <c r="BW85" s="13"/>
      <c r="BX85" s="13"/>
      <c r="BY85" s="13"/>
      <c r="BZ85" s="13"/>
      <c r="CA85" s="13"/>
      <c r="CB85" s="13"/>
      <c r="CC85" s="13"/>
      <c r="CD85" s="13"/>
      <c r="CE85" s="13"/>
      <c r="CF85" s="13"/>
      <c r="CG85" s="13"/>
      <c r="CH85" s="13"/>
      <c r="CI85" s="13"/>
      <c r="CJ85" s="13"/>
      <c r="CK85" s="13"/>
    </row>
    <row r="86" spans="1:89" ht="15.95" customHeight="1" x14ac:dyDescent="0.25">
      <c r="A86" s="13"/>
      <c r="B86" s="14"/>
      <c r="C86" s="14"/>
      <c r="D86" s="14"/>
      <c r="E86" s="13"/>
      <c r="F86" s="14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13"/>
      <c r="BL86" s="13"/>
      <c r="BM86" s="13"/>
      <c r="BN86" s="13"/>
      <c r="BO86" s="13"/>
      <c r="BP86" s="13"/>
      <c r="BQ86" s="13"/>
      <c r="BR86" s="13"/>
      <c r="BS86" s="13"/>
      <c r="BT86" s="13"/>
      <c r="BU86" s="13"/>
      <c r="BV86" s="13"/>
      <c r="BW86" s="13"/>
      <c r="BX86" s="13"/>
      <c r="BY86" s="13"/>
      <c r="BZ86" s="13"/>
      <c r="CA86" s="13"/>
      <c r="CB86" s="13"/>
      <c r="CC86" s="13"/>
      <c r="CD86" s="13"/>
      <c r="CE86" s="13"/>
      <c r="CF86" s="13"/>
      <c r="CG86" s="13"/>
      <c r="CH86" s="13"/>
      <c r="CI86" s="13"/>
      <c r="CJ86" s="13"/>
      <c r="CK86" s="13"/>
    </row>
    <row r="87" spans="1:89" ht="27.2" customHeight="1" x14ac:dyDescent="0.25">
      <c r="A87" s="13"/>
      <c r="B87" s="14"/>
      <c r="C87" s="14"/>
      <c r="D87" s="14"/>
      <c r="E87" s="13"/>
      <c r="F87" s="14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13"/>
      <c r="BL87" s="13"/>
      <c r="BM87" s="13"/>
      <c r="BN87" s="13"/>
      <c r="BO87" s="13"/>
      <c r="BP87" s="13"/>
      <c r="BQ87" s="13"/>
      <c r="BR87" s="13"/>
      <c r="BS87" s="13"/>
      <c r="BT87" s="13"/>
      <c r="BU87" s="13"/>
      <c r="BV87" s="13"/>
      <c r="BW87" s="13"/>
      <c r="BX87" s="13"/>
      <c r="BY87" s="13"/>
      <c r="BZ87" s="13"/>
      <c r="CA87" s="13"/>
      <c r="CB87" s="13"/>
      <c r="CC87" s="13"/>
      <c r="CD87" s="13"/>
      <c r="CE87" s="13"/>
      <c r="CF87" s="13"/>
      <c r="CG87" s="13"/>
      <c r="CH87" s="13"/>
      <c r="CI87" s="13"/>
      <c r="CJ87" s="13"/>
      <c r="CK87" s="13"/>
    </row>
    <row r="88" spans="1:89" ht="27.2" customHeight="1" x14ac:dyDescent="0.25">
      <c r="A88" s="13"/>
      <c r="B88" s="14"/>
      <c r="C88" s="14"/>
      <c r="D88" s="14"/>
      <c r="E88" s="13"/>
      <c r="F88" s="14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13"/>
      <c r="BL88" s="13"/>
      <c r="BM88" s="13"/>
      <c r="BN88" s="13"/>
      <c r="BO88" s="13"/>
      <c r="BP88" s="13"/>
      <c r="BQ88" s="13"/>
      <c r="BR88" s="13"/>
      <c r="BS88" s="13"/>
      <c r="BT88" s="13"/>
      <c r="BU88" s="13"/>
      <c r="BV88" s="13"/>
      <c r="BW88" s="13"/>
      <c r="BX88" s="13"/>
      <c r="BY88" s="13"/>
      <c r="BZ88" s="13"/>
      <c r="CA88" s="13"/>
      <c r="CB88" s="13"/>
      <c r="CC88" s="13"/>
      <c r="CD88" s="13"/>
      <c r="CE88" s="13"/>
      <c r="CF88" s="13"/>
      <c r="CG88" s="13"/>
      <c r="CH88" s="13"/>
      <c r="CI88" s="13"/>
      <c r="CJ88" s="13"/>
      <c r="CK88" s="13"/>
    </row>
    <row r="89" spans="1:89" ht="27.2" customHeight="1" x14ac:dyDescent="0.25">
      <c r="A89" s="13"/>
      <c r="B89" s="14"/>
      <c r="C89" s="14"/>
      <c r="D89" s="14"/>
      <c r="E89" s="13"/>
      <c r="F89" s="14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13"/>
      <c r="BL89" s="13"/>
      <c r="BM89" s="13"/>
      <c r="BN89" s="13"/>
      <c r="BO89" s="13"/>
      <c r="BP89" s="13"/>
      <c r="BQ89" s="13"/>
      <c r="BR89" s="13"/>
      <c r="BS89" s="13"/>
      <c r="BT89" s="13"/>
      <c r="BU89" s="13"/>
      <c r="BV89" s="13"/>
      <c r="BW89" s="13"/>
      <c r="BX89" s="13"/>
      <c r="BY89" s="13"/>
      <c r="BZ89" s="13"/>
      <c r="CA89" s="13"/>
      <c r="CB89" s="13"/>
      <c r="CC89" s="13"/>
      <c r="CD89" s="13"/>
      <c r="CE89" s="13"/>
      <c r="CF89" s="13"/>
      <c r="CG89" s="13"/>
      <c r="CH89" s="13"/>
      <c r="CI89" s="13"/>
      <c r="CJ89" s="13"/>
      <c r="CK89" s="13"/>
    </row>
    <row r="90" spans="1:89" ht="27.2" customHeight="1" x14ac:dyDescent="0.25">
      <c r="A90" s="13"/>
      <c r="B90" s="14"/>
      <c r="C90" s="14"/>
      <c r="D90" s="14"/>
      <c r="E90" s="13"/>
      <c r="F90" s="14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13"/>
      <c r="BL90" s="13"/>
      <c r="BM90" s="13"/>
      <c r="BN90" s="13"/>
      <c r="BO90" s="13"/>
      <c r="BP90" s="13"/>
      <c r="BQ90" s="13"/>
      <c r="BR90" s="13"/>
      <c r="BS90" s="13"/>
      <c r="BT90" s="13"/>
      <c r="BU90" s="13"/>
      <c r="BV90" s="13"/>
      <c r="BW90" s="13"/>
      <c r="BX90" s="13"/>
      <c r="BY90" s="13"/>
      <c r="BZ90" s="13"/>
      <c r="CA90" s="13"/>
      <c r="CB90" s="13"/>
      <c r="CC90" s="13"/>
      <c r="CD90" s="13"/>
      <c r="CE90" s="13"/>
      <c r="CF90" s="13"/>
      <c r="CG90" s="13"/>
      <c r="CH90" s="13"/>
      <c r="CI90" s="13"/>
      <c r="CJ90" s="13"/>
      <c r="CK90" s="13"/>
    </row>
    <row r="91" spans="1:89" ht="27.2" customHeight="1" x14ac:dyDescent="0.25">
      <c r="A91" s="13"/>
      <c r="B91" s="14"/>
      <c r="C91" s="14"/>
      <c r="D91" s="14"/>
      <c r="E91" s="13"/>
      <c r="F91" s="14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13"/>
      <c r="BL91" s="13"/>
      <c r="BM91" s="13"/>
      <c r="BN91" s="13"/>
      <c r="BO91" s="13"/>
      <c r="BP91" s="13"/>
      <c r="BQ91" s="13"/>
      <c r="BR91" s="13"/>
      <c r="BS91" s="13"/>
      <c r="BT91" s="13"/>
      <c r="BU91" s="13"/>
      <c r="BV91" s="13"/>
      <c r="BW91" s="13"/>
      <c r="BX91" s="13"/>
      <c r="BY91" s="13"/>
      <c r="BZ91" s="13"/>
      <c r="CA91" s="13"/>
      <c r="CB91" s="13"/>
      <c r="CC91" s="13"/>
      <c r="CD91" s="13"/>
      <c r="CE91" s="13"/>
      <c r="CF91" s="13"/>
      <c r="CG91" s="13"/>
      <c r="CH91" s="13"/>
      <c r="CI91" s="13"/>
      <c r="CJ91" s="13"/>
      <c r="CK91" s="13"/>
    </row>
    <row r="92" spans="1:89" ht="27.2" customHeight="1" x14ac:dyDescent="0.25">
      <c r="A92" s="13"/>
      <c r="B92" s="14"/>
      <c r="C92" s="14"/>
      <c r="D92" s="14"/>
      <c r="E92" s="13"/>
      <c r="F92" s="14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13"/>
      <c r="BL92" s="13"/>
      <c r="BM92" s="13"/>
      <c r="BN92" s="13"/>
      <c r="BO92" s="13"/>
      <c r="BP92" s="13"/>
      <c r="BQ92" s="13"/>
      <c r="BR92" s="13"/>
      <c r="BS92" s="13"/>
      <c r="BT92" s="13"/>
      <c r="BU92" s="13"/>
      <c r="BV92" s="13"/>
      <c r="BW92" s="13"/>
      <c r="BX92" s="13"/>
      <c r="BY92" s="13"/>
      <c r="BZ92" s="13"/>
      <c r="CA92" s="13"/>
      <c r="CB92" s="13"/>
      <c r="CC92" s="13"/>
      <c r="CD92" s="13"/>
      <c r="CE92" s="13"/>
      <c r="CF92" s="13"/>
      <c r="CG92" s="13"/>
      <c r="CH92" s="13"/>
      <c r="CI92" s="13"/>
      <c r="CJ92" s="13"/>
      <c r="CK92" s="13"/>
    </row>
    <row r="93" spans="1:89" ht="27.2" customHeight="1" x14ac:dyDescent="0.25">
      <c r="A93" s="13"/>
      <c r="B93" s="14"/>
      <c r="C93" s="14"/>
      <c r="D93" s="14"/>
      <c r="E93" s="13"/>
      <c r="F93" s="14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13"/>
      <c r="BL93" s="13"/>
      <c r="BM93" s="13"/>
      <c r="BN93" s="13"/>
      <c r="BO93" s="13"/>
      <c r="BP93" s="13"/>
      <c r="BQ93" s="13"/>
      <c r="BR93" s="13"/>
      <c r="BS93" s="13"/>
      <c r="BT93" s="13"/>
      <c r="BU93" s="13"/>
      <c r="BV93" s="13"/>
      <c r="BW93" s="13"/>
      <c r="BX93" s="13"/>
      <c r="BY93" s="13"/>
      <c r="BZ93" s="13"/>
      <c r="CA93" s="13"/>
      <c r="CB93" s="13"/>
      <c r="CC93" s="13"/>
      <c r="CD93" s="13"/>
      <c r="CE93" s="13"/>
      <c r="CF93" s="13"/>
      <c r="CG93" s="13"/>
      <c r="CH93" s="13"/>
      <c r="CI93" s="13"/>
      <c r="CJ93" s="13"/>
      <c r="CK93" s="13"/>
    </row>
    <row r="94" spans="1:89" ht="15.95" customHeight="1" x14ac:dyDescent="0.25">
      <c r="A94" s="13"/>
      <c r="B94" s="14"/>
      <c r="C94" s="14"/>
      <c r="D94" s="14"/>
      <c r="E94" s="13"/>
      <c r="F94" s="14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13"/>
      <c r="BL94" s="13"/>
      <c r="BM94" s="13"/>
      <c r="BN94" s="13"/>
      <c r="BO94" s="13"/>
      <c r="BP94" s="13"/>
      <c r="BQ94" s="13"/>
      <c r="BR94" s="13"/>
      <c r="BS94" s="13"/>
      <c r="BT94" s="13"/>
      <c r="BU94" s="13"/>
      <c r="BV94" s="13"/>
      <c r="BW94" s="13"/>
      <c r="BX94" s="13"/>
      <c r="BY94" s="13"/>
      <c r="BZ94" s="13"/>
      <c r="CA94" s="13"/>
      <c r="CB94" s="13"/>
      <c r="CC94" s="13"/>
      <c r="CD94" s="13"/>
      <c r="CE94" s="13"/>
      <c r="CF94" s="13"/>
      <c r="CG94" s="13"/>
      <c r="CH94" s="13"/>
      <c r="CI94" s="13"/>
      <c r="CJ94" s="13"/>
      <c r="CK94" s="13"/>
    </row>
    <row r="95" spans="1:89" ht="27.2" customHeight="1" x14ac:dyDescent="0.25">
      <c r="A95" s="13"/>
      <c r="B95" s="14"/>
      <c r="C95" s="14"/>
      <c r="D95" s="14"/>
      <c r="E95" s="13"/>
      <c r="F95" s="14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13"/>
      <c r="BL95" s="13"/>
      <c r="BM95" s="13"/>
      <c r="BN95" s="13"/>
      <c r="BO95" s="13"/>
      <c r="BP95" s="13"/>
      <c r="BQ95" s="13"/>
      <c r="BR95" s="13"/>
      <c r="BS95" s="13"/>
      <c r="BT95" s="13"/>
      <c r="BU95" s="13"/>
      <c r="BV95" s="13"/>
      <c r="BW95" s="13"/>
      <c r="BX95" s="13"/>
      <c r="BY95" s="13"/>
      <c r="BZ95" s="13"/>
      <c r="CA95" s="13"/>
      <c r="CB95" s="13"/>
      <c r="CC95" s="13"/>
      <c r="CD95" s="13"/>
      <c r="CE95" s="13"/>
      <c r="CF95" s="13"/>
      <c r="CG95" s="13"/>
      <c r="CH95" s="13"/>
      <c r="CI95" s="13"/>
      <c r="CJ95" s="13"/>
      <c r="CK95" s="13"/>
    </row>
    <row r="96" spans="1:89" ht="27.2" customHeight="1" x14ac:dyDescent="0.25">
      <c r="A96" s="13"/>
      <c r="B96" s="14"/>
      <c r="C96" s="14"/>
      <c r="D96" s="14"/>
      <c r="E96" s="13"/>
      <c r="F96" s="14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13"/>
      <c r="BL96" s="13"/>
      <c r="BM96" s="13"/>
      <c r="BN96" s="13"/>
      <c r="BO96" s="13"/>
      <c r="BP96" s="13"/>
      <c r="BQ96" s="13"/>
      <c r="BR96" s="13"/>
      <c r="BS96" s="13"/>
      <c r="BT96" s="13"/>
      <c r="BU96" s="13"/>
      <c r="BV96" s="13"/>
      <c r="BW96" s="13"/>
      <c r="BX96" s="13"/>
      <c r="BY96" s="13"/>
      <c r="BZ96" s="13"/>
      <c r="CA96" s="13"/>
      <c r="CB96" s="13"/>
      <c r="CC96" s="13"/>
      <c r="CD96" s="13"/>
      <c r="CE96" s="13"/>
      <c r="CF96" s="13"/>
      <c r="CG96" s="13"/>
      <c r="CH96" s="13"/>
      <c r="CI96" s="13"/>
      <c r="CJ96" s="13"/>
      <c r="CK96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K60"/>
  <sheetViews>
    <sheetView topLeftCell="A44" workbookViewId="0">
      <selection activeCell="A2" sqref="A2:XFD60"/>
    </sheetView>
  </sheetViews>
  <sheetFormatPr defaultRowHeight="15" x14ac:dyDescent="0.25"/>
  <sheetData>
    <row r="1" spans="1:8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</row>
    <row r="2" spans="1:89" ht="15.95" customHeight="1" x14ac:dyDescent="0.25">
      <c r="A2" s="15">
        <v>1020</v>
      </c>
      <c r="B2" s="16" t="s">
        <v>88</v>
      </c>
      <c r="C2" s="16" t="s">
        <v>89</v>
      </c>
      <c r="D2" s="16" t="s">
        <v>90</v>
      </c>
      <c r="E2" s="15">
        <v>2016</v>
      </c>
      <c r="F2" s="16" t="s">
        <v>160</v>
      </c>
      <c r="G2" s="15">
        <v>7103765</v>
      </c>
      <c r="H2" s="15">
        <v>1796116</v>
      </c>
      <c r="I2" s="15">
        <v>8313204</v>
      </c>
      <c r="J2" s="15">
        <v>1396499</v>
      </c>
      <c r="K2" s="15">
        <v>0</v>
      </c>
      <c r="L2" s="15">
        <v>0</v>
      </c>
      <c r="M2" s="15">
        <v>4575859</v>
      </c>
      <c r="N2" s="15">
        <v>47957</v>
      </c>
      <c r="O2" s="15">
        <v>0</v>
      </c>
      <c r="P2" s="15">
        <v>3904562</v>
      </c>
      <c r="Q2" s="15">
        <v>3847099</v>
      </c>
      <c r="R2" s="15">
        <v>0</v>
      </c>
      <c r="S2" s="15">
        <v>57463</v>
      </c>
      <c r="T2" s="15">
        <v>253674</v>
      </c>
      <c r="U2" s="15">
        <v>220277</v>
      </c>
      <c r="V2" s="15">
        <v>0</v>
      </c>
      <c r="W2" s="15">
        <v>0</v>
      </c>
      <c r="X2" s="15">
        <v>33397</v>
      </c>
      <c r="Y2" s="15">
        <v>276674</v>
      </c>
      <c r="Z2" s="15">
        <v>11538675</v>
      </c>
      <c r="AA2" s="15">
        <v>1318752</v>
      </c>
      <c r="AB2" s="15">
        <v>3020032</v>
      </c>
      <c r="AC2" s="15">
        <v>1123784</v>
      </c>
      <c r="AD2" s="15">
        <v>-2825064</v>
      </c>
      <c r="AE2" s="15">
        <v>1192005</v>
      </c>
      <c r="AF2" s="15">
        <v>9027918</v>
      </c>
      <c r="AG2" s="15">
        <v>5992733</v>
      </c>
      <c r="AH2" s="15">
        <v>502963</v>
      </c>
      <c r="AI2" s="15">
        <v>0</v>
      </c>
      <c r="AJ2" s="15">
        <v>0</v>
      </c>
      <c r="AK2" s="15">
        <v>2532223</v>
      </c>
      <c r="AL2" s="15">
        <v>11538675</v>
      </c>
      <c r="AM2" s="15">
        <v>0</v>
      </c>
      <c r="AN2" s="15">
        <v>3280860</v>
      </c>
      <c r="AO2" s="15">
        <v>2154637</v>
      </c>
      <c r="AP2" s="15">
        <v>1126223</v>
      </c>
      <c r="AQ2" s="15">
        <v>85928</v>
      </c>
      <c r="AR2" s="15">
        <v>278726</v>
      </c>
      <c r="AS2" s="15">
        <v>1223524</v>
      </c>
      <c r="AT2" s="15">
        <v>-290098</v>
      </c>
      <c r="AU2" s="15">
        <v>0</v>
      </c>
      <c r="AV2" s="15">
        <v>0</v>
      </c>
      <c r="AW2" s="15">
        <v>0</v>
      </c>
      <c r="AX2" s="15">
        <v>171566</v>
      </c>
      <c r="AY2" s="15">
        <v>171566</v>
      </c>
      <c r="AZ2" s="15">
        <v>-290098</v>
      </c>
      <c r="BA2" s="15">
        <v>0</v>
      </c>
      <c r="BB2" s="15">
        <v>0</v>
      </c>
      <c r="BC2" s="15">
        <v>0</v>
      </c>
      <c r="BD2" s="15">
        <v>0</v>
      </c>
      <c r="BE2" s="15">
        <v>0</v>
      </c>
      <c r="BF2" s="15">
        <v>125848</v>
      </c>
      <c r="BG2" s="15">
        <v>106166</v>
      </c>
      <c r="BH2" s="15">
        <v>0</v>
      </c>
      <c r="BI2" s="15">
        <v>0</v>
      </c>
      <c r="BJ2" s="15">
        <v>1189364</v>
      </c>
      <c r="BK2" s="15">
        <v>2641</v>
      </c>
      <c r="BL2" s="15">
        <v>0</v>
      </c>
      <c r="BM2" s="15">
        <v>0</v>
      </c>
      <c r="BN2" s="15">
        <v>3092130</v>
      </c>
      <c r="BO2" s="15">
        <v>1377563</v>
      </c>
      <c r="BP2" s="15">
        <v>0</v>
      </c>
      <c r="BQ2" s="15">
        <v>160193</v>
      </c>
      <c r="BR2" s="15">
        <v>-22</v>
      </c>
      <c r="BS2" s="15">
        <v>0</v>
      </c>
      <c r="BT2" s="15">
        <v>-11</v>
      </c>
      <c r="BU2" s="15">
        <v>34</v>
      </c>
      <c r="BV2" s="15">
        <v>-8</v>
      </c>
      <c r="BW2" s="15">
        <v>0</v>
      </c>
      <c r="BX2" s="15">
        <v>-8</v>
      </c>
      <c r="BY2" s="15">
        <v>1</v>
      </c>
      <c r="BZ2" s="15">
        <v>2</v>
      </c>
      <c r="CA2" s="15">
        <v>0</v>
      </c>
      <c r="CB2" s="15">
        <v>7</v>
      </c>
      <c r="CC2" s="15"/>
      <c r="CD2" s="15">
        <v>0</v>
      </c>
      <c r="CE2" s="15">
        <v>0</v>
      </c>
      <c r="CF2" s="15">
        <v>0</v>
      </c>
      <c r="CG2" s="15">
        <v>-4593</v>
      </c>
      <c r="CH2" s="15">
        <v>2510</v>
      </c>
      <c r="CI2" s="15">
        <v>25</v>
      </c>
      <c r="CJ2" s="15">
        <v>85</v>
      </c>
      <c r="CK2" s="15">
        <v>661</v>
      </c>
    </row>
    <row r="3" spans="1:89" ht="15.95" customHeight="1" x14ac:dyDescent="0.25">
      <c r="A3" s="15">
        <v>7528</v>
      </c>
      <c r="B3" s="16" t="s">
        <v>92</v>
      </c>
      <c r="C3" s="16" t="s">
        <v>93</v>
      </c>
      <c r="D3" s="16" t="s">
        <v>94</v>
      </c>
      <c r="E3" s="15">
        <v>2016</v>
      </c>
      <c r="F3" s="16" t="s">
        <v>160</v>
      </c>
      <c r="G3" s="15">
        <v>337571</v>
      </c>
      <c r="H3" s="15">
        <v>0</v>
      </c>
      <c r="I3" s="15">
        <v>1881870</v>
      </c>
      <c r="J3" s="15">
        <v>115749</v>
      </c>
      <c r="K3" s="15">
        <v>0</v>
      </c>
      <c r="L3" s="15">
        <v>0</v>
      </c>
      <c r="M3" s="15">
        <v>1807258</v>
      </c>
      <c r="N3" s="15">
        <v>38276</v>
      </c>
      <c r="O3" s="15">
        <v>0</v>
      </c>
      <c r="P3" s="15">
        <v>3534820</v>
      </c>
      <c r="Q3" s="15">
        <v>3534820</v>
      </c>
      <c r="R3" s="15">
        <v>0</v>
      </c>
      <c r="S3" s="15">
        <v>0</v>
      </c>
      <c r="T3" s="15">
        <v>5351953</v>
      </c>
      <c r="U3" s="15">
        <v>4659300</v>
      </c>
      <c r="V3" s="15">
        <v>0</v>
      </c>
      <c r="W3" s="15">
        <v>0</v>
      </c>
      <c r="X3" s="15">
        <v>692654</v>
      </c>
      <c r="Y3" s="15">
        <v>168513</v>
      </c>
      <c r="Z3" s="15">
        <v>9392858</v>
      </c>
      <c r="AA3" s="15">
        <v>579302</v>
      </c>
      <c r="AB3" s="15">
        <v>3550000</v>
      </c>
      <c r="AC3" s="15">
        <v>2129715</v>
      </c>
      <c r="AD3" s="15">
        <v>-5100412</v>
      </c>
      <c r="AE3" s="15">
        <v>4516755</v>
      </c>
      <c r="AF3" s="15">
        <v>4296800</v>
      </c>
      <c r="AG3" s="15">
        <v>2625159</v>
      </c>
      <c r="AH3" s="15">
        <v>833021</v>
      </c>
      <c r="AI3" s="15">
        <v>0</v>
      </c>
      <c r="AJ3" s="15">
        <v>0</v>
      </c>
      <c r="AK3" s="15">
        <v>838620</v>
      </c>
      <c r="AL3" s="15">
        <v>9392858</v>
      </c>
      <c r="AM3" s="15">
        <v>0</v>
      </c>
      <c r="AN3" s="15">
        <v>3297041</v>
      </c>
      <c r="AO3" s="15">
        <v>1948544</v>
      </c>
      <c r="AP3" s="15">
        <v>1348498</v>
      </c>
      <c r="AQ3" s="15">
        <v>63073</v>
      </c>
      <c r="AR3" s="15">
        <v>377047</v>
      </c>
      <c r="AS3" s="15">
        <v>1693491</v>
      </c>
      <c r="AT3" s="15">
        <v>-658967</v>
      </c>
      <c r="AU3" s="15">
        <v>0</v>
      </c>
      <c r="AV3" s="15">
        <v>0</v>
      </c>
      <c r="AW3" s="15">
        <v>0</v>
      </c>
      <c r="AX3" s="15">
        <v>58994</v>
      </c>
      <c r="AY3" s="15">
        <v>58994</v>
      </c>
      <c r="AZ3" s="15">
        <v>-658967</v>
      </c>
      <c r="BA3" s="15">
        <v>0</v>
      </c>
      <c r="BB3" s="15">
        <v>0</v>
      </c>
      <c r="BC3" s="15">
        <v>0</v>
      </c>
      <c r="BD3" s="15">
        <v>0</v>
      </c>
      <c r="BE3" s="15">
        <v>0</v>
      </c>
      <c r="BF3" s="15">
        <v>108934</v>
      </c>
      <c r="BG3" s="15">
        <v>39942</v>
      </c>
      <c r="BH3" s="15">
        <v>0</v>
      </c>
      <c r="BI3" s="15">
        <v>0</v>
      </c>
      <c r="BJ3" s="15">
        <v>4510420</v>
      </c>
      <c r="BK3" s="15">
        <v>6336</v>
      </c>
      <c r="BL3" s="15">
        <v>0</v>
      </c>
      <c r="BM3" s="15">
        <v>0</v>
      </c>
      <c r="BN3" s="15">
        <v>1672096</v>
      </c>
      <c r="BO3" s="15">
        <v>95219</v>
      </c>
      <c r="BP3" s="15">
        <v>0</v>
      </c>
      <c r="BQ3" s="15">
        <v>-222942</v>
      </c>
      <c r="BR3" s="15">
        <v>-113</v>
      </c>
      <c r="BS3" s="15">
        <v>-5</v>
      </c>
      <c r="BT3" s="15">
        <v>-12</v>
      </c>
      <c r="BU3" s="15">
        <v>40</v>
      </c>
      <c r="BV3" s="15">
        <v>-19</v>
      </c>
      <c r="BW3" s="15">
        <v>-8</v>
      </c>
      <c r="BX3" s="15">
        <v>-19</v>
      </c>
      <c r="BY3" s="15">
        <v>0</v>
      </c>
      <c r="BZ3" s="15">
        <v>5</v>
      </c>
      <c r="CA3" s="15">
        <v>17</v>
      </c>
      <c r="CB3" s="15">
        <v>15</v>
      </c>
      <c r="CC3" s="15"/>
      <c r="CD3" s="15">
        <v>0</v>
      </c>
      <c r="CE3" s="15">
        <v>2</v>
      </c>
      <c r="CF3" s="15">
        <v>1</v>
      </c>
      <c r="CG3" s="15">
        <v>4758</v>
      </c>
      <c r="CH3" s="15">
        <v>5096</v>
      </c>
      <c r="CI3" s="15">
        <v>516</v>
      </c>
      <c r="CJ3" s="15">
        <v>156</v>
      </c>
      <c r="CK3" s="15">
        <v>662</v>
      </c>
    </row>
    <row r="4" spans="1:89" ht="15.95" customHeight="1" x14ac:dyDescent="0.25">
      <c r="A4" s="15">
        <v>8199</v>
      </c>
      <c r="B4" s="16" t="s">
        <v>95</v>
      </c>
      <c r="C4" s="16" t="s">
        <v>89</v>
      </c>
      <c r="D4" s="16" t="s">
        <v>90</v>
      </c>
      <c r="E4" s="15">
        <v>2016</v>
      </c>
      <c r="F4" s="16" t="s">
        <v>160</v>
      </c>
      <c r="G4" s="15">
        <v>980869</v>
      </c>
      <c r="H4" s="15">
        <v>629257</v>
      </c>
      <c r="I4" s="15">
        <v>3242117</v>
      </c>
      <c r="J4" s="15">
        <v>0</v>
      </c>
      <c r="K4" s="15">
        <v>0</v>
      </c>
      <c r="L4" s="15">
        <v>0</v>
      </c>
      <c r="M4" s="15">
        <v>3058599</v>
      </c>
      <c r="N4" s="15">
        <v>100999</v>
      </c>
      <c r="O4" s="15">
        <v>1000</v>
      </c>
      <c r="P4" s="15">
        <v>3317625</v>
      </c>
      <c r="Q4" s="15">
        <v>3291350</v>
      </c>
      <c r="R4" s="15">
        <v>0</v>
      </c>
      <c r="S4" s="15">
        <v>26275</v>
      </c>
      <c r="T4" s="15">
        <v>779473</v>
      </c>
      <c r="U4" s="15">
        <v>681507</v>
      </c>
      <c r="V4" s="15">
        <v>0</v>
      </c>
      <c r="W4" s="15">
        <v>0</v>
      </c>
      <c r="X4" s="15">
        <v>97966</v>
      </c>
      <c r="Y4" s="15">
        <v>57163</v>
      </c>
      <c r="Z4" s="15">
        <v>5135129</v>
      </c>
      <c r="AA4" s="15">
        <v>1448305</v>
      </c>
      <c r="AB4" s="15">
        <v>1829715</v>
      </c>
      <c r="AC4" s="15">
        <v>367869</v>
      </c>
      <c r="AD4" s="15">
        <v>-749279</v>
      </c>
      <c r="AE4" s="15">
        <v>139724</v>
      </c>
      <c r="AF4" s="15">
        <v>3547101</v>
      </c>
      <c r="AG4" s="15">
        <v>1647181</v>
      </c>
      <c r="AH4" s="15">
        <v>691507</v>
      </c>
      <c r="AI4" s="15">
        <v>345160</v>
      </c>
      <c r="AJ4" s="15">
        <v>0</v>
      </c>
      <c r="AK4" s="15">
        <v>863252</v>
      </c>
      <c r="AL4" s="15">
        <v>5135129</v>
      </c>
      <c r="AM4" s="15">
        <v>0</v>
      </c>
      <c r="AN4" s="15">
        <v>3784800</v>
      </c>
      <c r="AO4" s="15">
        <v>2516403</v>
      </c>
      <c r="AP4" s="15">
        <v>1268397</v>
      </c>
      <c r="AQ4" s="15">
        <v>41823</v>
      </c>
      <c r="AR4" s="15">
        <v>111684</v>
      </c>
      <c r="AS4" s="15">
        <v>1187376</v>
      </c>
      <c r="AT4" s="15">
        <v>11160</v>
      </c>
      <c r="AU4" s="15">
        <v>0</v>
      </c>
      <c r="AV4" s="15">
        <v>0</v>
      </c>
      <c r="AW4" s="15">
        <v>0</v>
      </c>
      <c r="AX4" s="15">
        <v>63753</v>
      </c>
      <c r="AY4" s="15">
        <v>63753</v>
      </c>
      <c r="AZ4" s="15">
        <v>11160</v>
      </c>
      <c r="BA4" s="15">
        <v>0</v>
      </c>
      <c r="BB4" s="15">
        <v>0</v>
      </c>
      <c r="BC4" s="15">
        <v>0</v>
      </c>
      <c r="BD4" s="15">
        <v>0</v>
      </c>
      <c r="BE4" s="15">
        <v>0</v>
      </c>
      <c r="BF4" s="15">
        <v>66095</v>
      </c>
      <c r="BG4" s="15">
        <v>62013</v>
      </c>
      <c r="BH4" s="15">
        <v>0</v>
      </c>
      <c r="BI4" s="15">
        <v>0</v>
      </c>
      <c r="BJ4" s="15">
        <v>139724</v>
      </c>
      <c r="BK4" s="15">
        <v>0</v>
      </c>
      <c r="BL4" s="15">
        <v>0</v>
      </c>
      <c r="BM4" s="15">
        <v>-10524</v>
      </c>
      <c r="BN4" s="15">
        <v>2996586</v>
      </c>
      <c r="BO4" s="15">
        <v>0</v>
      </c>
      <c r="BP4" s="15">
        <v>0</v>
      </c>
      <c r="BQ4" s="15">
        <v>186311</v>
      </c>
      <c r="BR4" s="15">
        <v>0</v>
      </c>
      <c r="BS4" s="15">
        <v>7</v>
      </c>
      <c r="BT4" s="15">
        <v>0</v>
      </c>
      <c r="BU4" s="15">
        <v>33</v>
      </c>
      <c r="BV4" s="15">
        <v>0</v>
      </c>
      <c r="BW4" s="15">
        <v>3</v>
      </c>
      <c r="BX4" s="15">
        <v>0</v>
      </c>
      <c r="BY4" s="15">
        <v>2</v>
      </c>
      <c r="BZ4" s="15">
        <v>2</v>
      </c>
      <c r="CA4" s="15">
        <v>1</v>
      </c>
      <c r="CB4" s="15">
        <v>2</v>
      </c>
      <c r="CC4" s="15">
        <v>1</v>
      </c>
      <c r="CD4" s="15">
        <v>0</v>
      </c>
      <c r="CE4" s="15">
        <v>1</v>
      </c>
      <c r="CF4" s="15">
        <v>0</v>
      </c>
      <c r="CG4" s="15">
        <v>607</v>
      </c>
      <c r="CH4" s="15">
        <v>1588</v>
      </c>
      <c r="CI4" s="15">
        <v>66</v>
      </c>
      <c r="CJ4" s="15">
        <v>100</v>
      </c>
      <c r="CK4" s="15">
        <v>481</v>
      </c>
    </row>
    <row r="5" spans="1:89" ht="15.95" customHeight="1" x14ac:dyDescent="0.25">
      <c r="A5" s="15">
        <v>9768</v>
      </c>
      <c r="B5" s="16" t="s">
        <v>96</v>
      </c>
      <c r="C5" s="16" t="s">
        <v>93</v>
      </c>
      <c r="D5" s="16" t="s">
        <v>94</v>
      </c>
      <c r="E5" s="15">
        <v>2016</v>
      </c>
      <c r="F5" s="16" t="s">
        <v>160</v>
      </c>
      <c r="G5" s="15">
        <v>1044683</v>
      </c>
      <c r="H5" s="15">
        <v>0</v>
      </c>
      <c r="I5" s="15">
        <v>984722</v>
      </c>
      <c r="J5" s="15">
        <v>26090</v>
      </c>
      <c r="K5" s="15">
        <v>0</v>
      </c>
      <c r="L5" s="15">
        <v>0</v>
      </c>
      <c r="M5" s="15">
        <v>0</v>
      </c>
      <c r="N5" s="15">
        <v>9276</v>
      </c>
      <c r="O5" s="15">
        <v>0</v>
      </c>
      <c r="P5" s="15">
        <v>3032127</v>
      </c>
      <c r="Q5" s="15">
        <v>2931892</v>
      </c>
      <c r="R5" s="15">
        <v>0</v>
      </c>
      <c r="S5" s="15">
        <v>100235</v>
      </c>
      <c r="T5" s="15">
        <v>7131503</v>
      </c>
      <c r="U5" s="15">
        <v>7027609</v>
      </c>
      <c r="V5" s="15">
        <v>0</v>
      </c>
      <c r="W5" s="15">
        <v>0</v>
      </c>
      <c r="X5" s="15">
        <v>103894</v>
      </c>
      <c r="Y5" s="15">
        <v>131033</v>
      </c>
      <c r="Z5" s="15">
        <v>11339346</v>
      </c>
      <c r="AA5" s="15">
        <v>1005947</v>
      </c>
      <c r="AB5" s="15">
        <v>2219112</v>
      </c>
      <c r="AC5" s="15">
        <v>399848</v>
      </c>
      <c r="AD5" s="15">
        <v>-1613013</v>
      </c>
      <c r="AE5" s="15">
        <v>0</v>
      </c>
      <c r="AF5" s="15">
        <v>10333399</v>
      </c>
      <c r="AG5" s="15">
        <v>9674874</v>
      </c>
      <c r="AH5" s="15">
        <v>130850</v>
      </c>
      <c r="AI5" s="15">
        <v>0</v>
      </c>
      <c r="AJ5" s="15">
        <v>0</v>
      </c>
      <c r="AK5" s="15">
        <v>527674</v>
      </c>
      <c r="AL5" s="15">
        <v>11339346</v>
      </c>
      <c r="AM5" s="15">
        <v>0</v>
      </c>
      <c r="AN5" s="15">
        <v>3146530</v>
      </c>
      <c r="AO5" s="15">
        <v>2088752</v>
      </c>
      <c r="AP5" s="15">
        <v>1057778</v>
      </c>
      <c r="AQ5" s="15">
        <v>18377</v>
      </c>
      <c r="AR5" s="15">
        <v>600368</v>
      </c>
      <c r="AS5" s="15">
        <v>961080</v>
      </c>
      <c r="AT5" s="15">
        <v>-485293</v>
      </c>
      <c r="AU5" s="15">
        <v>0</v>
      </c>
      <c r="AV5" s="15">
        <v>0</v>
      </c>
      <c r="AW5" s="15">
        <v>0</v>
      </c>
      <c r="AX5" s="15">
        <v>0</v>
      </c>
      <c r="AY5" s="15">
        <v>0</v>
      </c>
      <c r="AZ5" s="15">
        <v>-485293</v>
      </c>
      <c r="BA5" s="15">
        <v>0</v>
      </c>
      <c r="BB5" s="15">
        <v>0</v>
      </c>
      <c r="BC5" s="15">
        <v>0</v>
      </c>
      <c r="BD5" s="15">
        <v>0</v>
      </c>
      <c r="BE5" s="15">
        <v>0</v>
      </c>
      <c r="BF5" s="15">
        <v>24596</v>
      </c>
      <c r="BG5" s="15">
        <v>0</v>
      </c>
      <c r="BH5" s="15">
        <v>0</v>
      </c>
      <c r="BI5" s="15">
        <v>0</v>
      </c>
      <c r="BJ5" s="15">
        <v>0</v>
      </c>
      <c r="BK5" s="15">
        <v>0</v>
      </c>
      <c r="BL5" s="15">
        <v>0</v>
      </c>
      <c r="BM5" s="15">
        <v>0</v>
      </c>
      <c r="BN5" s="15">
        <v>0</v>
      </c>
      <c r="BO5" s="15">
        <v>0</v>
      </c>
      <c r="BP5" s="15">
        <v>0</v>
      </c>
      <c r="BQ5" s="15">
        <v>115072</v>
      </c>
      <c r="BR5" s="15">
        <v>-48</v>
      </c>
      <c r="BS5" s="15">
        <v>11</v>
      </c>
      <c r="BT5" s="15">
        <v>-48</v>
      </c>
      <c r="BU5" s="15">
        <v>33</v>
      </c>
      <c r="BV5" s="15">
        <v>-15</v>
      </c>
      <c r="BW5" s="15">
        <v>3</v>
      </c>
      <c r="BX5" s="15">
        <v>-15</v>
      </c>
      <c r="BY5" s="15">
        <v>3</v>
      </c>
      <c r="BZ5" s="15">
        <v>3</v>
      </c>
      <c r="CA5" s="15">
        <v>0</v>
      </c>
      <c r="CB5" s="15">
        <v>10</v>
      </c>
      <c r="CC5" s="15">
        <v>0</v>
      </c>
      <c r="CD5" s="15">
        <v>1</v>
      </c>
      <c r="CE5" s="15">
        <v>1</v>
      </c>
      <c r="CF5" s="15">
        <v>0</v>
      </c>
      <c r="CG5" s="15">
        <v>-38</v>
      </c>
      <c r="CH5" s="15">
        <v>1005</v>
      </c>
      <c r="CI5" s="15">
        <v>815</v>
      </c>
      <c r="CJ5" s="15">
        <v>23</v>
      </c>
      <c r="CK5" s="15">
        <v>530</v>
      </c>
    </row>
    <row r="6" spans="1:89" ht="27.2" customHeight="1" x14ac:dyDescent="0.25">
      <c r="A6" s="15">
        <v>17887</v>
      </c>
      <c r="B6" s="16" t="s">
        <v>97</v>
      </c>
      <c r="C6" s="16" t="s">
        <v>98</v>
      </c>
      <c r="D6" s="16" t="s">
        <v>99</v>
      </c>
      <c r="E6" s="15">
        <v>2016</v>
      </c>
      <c r="F6" s="16" t="s">
        <v>160</v>
      </c>
      <c r="G6" s="15">
        <v>428430</v>
      </c>
      <c r="H6" s="15">
        <v>0</v>
      </c>
      <c r="I6" s="15">
        <v>615824</v>
      </c>
      <c r="J6" s="15">
        <v>28973</v>
      </c>
      <c r="K6" s="15">
        <v>0</v>
      </c>
      <c r="L6" s="15">
        <v>0</v>
      </c>
      <c r="M6" s="15">
        <v>481459</v>
      </c>
      <c r="N6" s="15">
        <v>0</v>
      </c>
      <c r="O6" s="15">
        <v>209859</v>
      </c>
      <c r="P6" s="15">
        <v>331887</v>
      </c>
      <c r="Q6" s="15">
        <v>135815</v>
      </c>
      <c r="R6" s="15">
        <v>0</v>
      </c>
      <c r="S6" s="15">
        <v>196072</v>
      </c>
      <c r="T6" s="15">
        <v>540150</v>
      </c>
      <c r="U6" s="15">
        <v>482554</v>
      </c>
      <c r="V6" s="15">
        <v>0</v>
      </c>
      <c r="W6" s="15">
        <v>0</v>
      </c>
      <c r="X6" s="15">
        <v>57596</v>
      </c>
      <c r="Y6" s="15">
        <v>540764</v>
      </c>
      <c r="Z6" s="15">
        <v>1841231</v>
      </c>
      <c r="AA6" s="15">
        <v>697908</v>
      </c>
      <c r="AB6" s="15">
        <v>585640</v>
      </c>
      <c r="AC6" s="15">
        <v>805926</v>
      </c>
      <c r="AD6" s="15">
        <v>-693659</v>
      </c>
      <c r="AE6" s="15">
        <v>120325</v>
      </c>
      <c r="AF6" s="15">
        <v>1022998</v>
      </c>
      <c r="AG6" s="15">
        <v>413429</v>
      </c>
      <c r="AH6" s="15">
        <v>480704</v>
      </c>
      <c r="AI6" s="15">
        <v>0</v>
      </c>
      <c r="AJ6" s="15">
        <v>0</v>
      </c>
      <c r="AK6" s="15">
        <v>128865</v>
      </c>
      <c r="AL6" s="15">
        <v>1841231</v>
      </c>
      <c r="AM6" s="15">
        <v>0</v>
      </c>
      <c r="AN6" s="15">
        <v>2350432</v>
      </c>
      <c r="AO6" s="15">
        <v>1333336</v>
      </c>
      <c r="AP6" s="15">
        <v>1017096</v>
      </c>
      <c r="AQ6" s="15">
        <v>22628</v>
      </c>
      <c r="AR6" s="15">
        <v>53675</v>
      </c>
      <c r="AS6" s="15">
        <v>920252</v>
      </c>
      <c r="AT6" s="15">
        <v>65797</v>
      </c>
      <c r="AU6" s="15">
        <v>0</v>
      </c>
      <c r="AV6" s="15">
        <v>0</v>
      </c>
      <c r="AW6" s="15">
        <v>0</v>
      </c>
      <c r="AX6" s="15">
        <v>31388</v>
      </c>
      <c r="AY6" s="15">
        <v>31388</v>
      </c>
      <c r="AZ6" s="15">
        <v>65797</v>
      </c>
      <c r="BA6" s="15">
        <v>0</v>
      </c>
      <c r="BB6" s="15">
        <v>0</v>
      </c>
      <c r="BC6" s="15">
        <v>0</v>
      </c>
      <c r="BD6" s="15">
        <v>0</v>
      </c>
      <c r="BE6" s="15">
        <v>0</v>
      </c>
      <c r="BF6" s="15">
        <v>55232</v>
      </c>
      <c r="BG6" s="15">
        <v>0</v>
      </c>
      <c r="BH6" s="15">
        <v>0</v>
      </c>
      <c r="BI6" s="15">
        <v>0</v>
      </c>
      <c r="BJ6" s="15">
        <v>95906</v>
      </c>
      <c r="BK6" s="15">
        <v>24418</v>
      </c>
      <c r="BL6" s="15">
        <v>0</v>
      </c>
      <c r="BM6" s="15">
        <v>-58218</v>
      </c>
      <c r="BN6" s="15">
        <v>481459</v>
      </c>
      <c r="BO6" s="15">
        <v>0</v>
      </c>
      <c r="BP6" s="15">
        <v>0</v>
      </c>
      <c r="BQ6" s="15">
        <v>150826</v>
      </c>
      <c r="BR6" s="15">
        <v>9</v>
      </c>
      <c r="BS6" s="15">
        <v>14</v>
      </c>
      <c r="BT6" s="15">
        <v>8</v>
      </c>
      <c r="BU6" s="15">
        <v>43</v>
      </c>
      <c r="BV6" s="15">
        <v>2</v>
      </c>
      <c r="BW6" s="15">
        <v>5</v>
      </c>
      <c r="BX6" s="15">
        <v>2</v>
      </c>
      <c r="BY6" s="15">
        <v>2</v>
      </c>
      <c r="BZ6" s="15">
        <v>3</v>
      </c>
      <c r="CA6" s="15">
        <v>3</v>
      </c>
      <c r="CB6" s="15">
        <v>1</v>
      </c>
      <c r="CC6" s="15">
        <v>2</v>
      </c>
      <c r="CD6" s="15">
        <v>0</v>
      </c>
      <c r="CE6" s="15">
        <v>1</v>
      </c>
      <c r="CF6" s="15">
        <v>1</v>
      </c>
      <c r="CG6" s="15">
        <v>389</v>
      </c>
      <c r="CH6" s="15">
        <v>818</v>
      </c>
      <c r="CI6" s="15">
        <v>75</v>
      </c>
      <c r="CJ6" s="15">
        <v>132</v>
      </c>
      <c r="CK6" s="15">
        <v>91</v>
      </c>
    </row>
    <row r="7" spans="1:89" ht="15.95" customHeight="1" x14ac:dyDescent="0.25">
      <c r="A7" s="15">
        <v>29172</v>
      </c>
      <c r="B7" s="16" t="s">
        <v>100</v>
      </c>
      <c r="C7" s="16" t="s">
        <v>98</v>
      </c>
      <c r="D7" s="16" t="s">
        <v>99</v>
      </c>
      <c r="E7" s="15">
        <v>2016</v>
      </c>
      <c r="F7" s="16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</row>
    <row r="8" spans="1:89" ht="15.95" customHeight="1" x14ac:dyDescent="0.25">
      <c r="A8" s="15">
        <v>37957</v>
      </c>
      <c r="B8" s="16" t="s">
        <v>101</v>
      </c>
      <c r="C8" s="16" t="s">
        <v>89</v>
      </c>
      <c r="D8" s="16" t="s">
        <v>90</v>
      </c>
      <c r="E8" s="15">
        <v>2016</v>
      </c>
      <c r="F8" s="16" t="s">
        <v>160</v>
      </c>
      <c r="G8" s="15">
        <v>15259919</v>
      </c>
      <c r="H8" s="15">
        <v>4026239</v>
      </c>
      <c r="I8" s="15">
        <v>13231214</v>
      </c>
      <c r="J8" s="15">
        <v>13827</v>
      </c>
      <c r="K8" s="15">
        <v>0</v>
      </c>
      <c r="L8" s="15">
        <v>0</v>
      </c>
      <c r="M8" s="15">
        <v>4892814</v>
      </c>
      <c r="N8" s="15">
        <v>113684</v>
      </c>
      <c r="O8" s="15">
        <v>2766171</v>
      </c>
      <c r="P8" s="15">
        <v>2882760</v>
      </c>
      <c r="Q8" s="15">
        <v>2639472</v>
      </c>
      <c r="R8" s="15">
        <v>0</v>
      </c>
      <c r="S8" s="15">
        <v>243288</v>
      </c>
      <c r="T8" s="15">
        <v>768758</v>
      </c>
      <c r="U8" s="15">
        <v>723173</v>
      </c>
      <c r="V8" s="15">
        <v>0</v>
      </c>
      <c r="W8" s="15">
        <v>0</v>
      </c>
      <c r="X8" s="15">
        <v>45585</v>
      </c>
      <c r="Y8" s="15">
        <v>202381</v>
      </c>
      <c r="Z8" s="15">
        <v>19113818</v>
      </c>
      <c r="AA8" s="15">
        <v>4654473</v>
      </c>
      <c r="AB8" s="15">
        <v>3945000</v>
      </c>
      <c r="AC8" s="15">
        <v>351989</v>
      </c>
      <c r="AD8" s="15">
        <v>357484</v>
      </c>
      <c r="AE8" s="15">
        <v>12288808</v>
      </c>
      <c r="AF8" s="15">
        <v>2170538</v>
      </c>
      <c r="AG8" s="15">
        <v>352750</v>
      </c>
      <c r="AH8" s="15">
        <v>809414</v>
      </c>
      <c r="AI8" s="15">
        <v>0</v>
      </c>
      <c r="AJ8" s="15">
        <v>0</v>
      </c>
      <c r="AK8" s="15">
        <v>1008374</v>
      </c>
      <c r="AL8" s="15">
        <v>19113818</v>
      </c>
      <c r="AM8" s="15">
        <v>0</v>
      </c>
      <c r="AN8" s="15">
        <v>9845854</v>
      </c>
      <c r="AO8" s="15">
        <v>5266061</v>
      </c>
      <c r="AP8" s="15">
        <v>4579793</v>
      </c>
      <c r="AQ8" s="15">
        <v>15280</v>
      </c>
      <c r="AR8" s="15">
        <v>636602</v>
      </c>
      <c r="AS8" s="15">
        <v>3406083</v>
      </c>
      <c r="AT8" s="15">
        <v>552387</v>
      </c>
      <c r="AU8" s="15">
        <v>0</v>
      </c>
      <c r="AV8" s="15">
        <v>0</v>
      </c>
      <c r="AW8" s="15">
        <v>0</v>
      </c>
      <c r="AX8" s="15">
        <v>422596</v>
      </c>
      <c r="AY8" s="15">
        <v>422596</v>
      </c>
      <c r="AZ8" s="15">
        <v>552387</v>
      </c>
      <c r="BA8" s="15">
        <v>0</v>
      </c>
      <c r="BB8" s="15">
        <v>0</v>
      </c>
      <c r="BC8" s="15">
        <v>0</v>
      </c>
      <c r="BD8" s="15">
        <v>0</v>
      </c>
      <c r="BE8" s="15">
        <v>0</v>
      </c>
      <c r="BF8" s="15">
        <v>1598</v>
      </c>
      <c r="BG8" s="15">
        <v>1598</v>
      </c>
      <c r="BH8" s="15">
        <v>0</v>
      </c>
      <c r="BI8" s="15">
        <v>0</v>
      </c>
      <c r="BJ8" s="15">
        <v>12257926</v>
      </c>
      <c r="BK8" s="15">
        <v>30882</v>
      </c>
      <c r="BL8" s="15">
        <v>0</v>
      </c>
      <c r="BM8" s="15">
        <v>-201190</v>
      </c>
      <c r="BN8" s="15">
        <v>4877389</v>
      </c>
      <c r="BO8" s="15">
        <v>13827</v>
      </c>
      <c r="BP8" s="15">
        <v>0</v>
      </c>
      <c r="BQ8" s="15">
        <v>1611584</v>
      </c>
      <c r="BR8" s="15">
        <v>11</v>
      </c>
      <c r="BS8" s="15">
        <v>7</v>
      </c>
      <c r="BT8" s="15">
        <v>3</v>
      </c>
      <c r="BU8" s="15">
        <v>46</v>
      </c>
      <c r="BV8" s="15">
        <v>5</v>
      </c>
      <c r="BW8" s="15">
        <v>12</v>
      </c>
      <c r="BX8" s="15">
        <v>5</v>
      </c>
      <c r="BY8" s="15">
        <v>0</v>
      </c>
      <c r="BZ8" s="15">
        <v>2</v>
      </c>
      <c r="CA8" s="15">
        <v>1</v>
      </c>
      <c r="CB8" s="15">
        <v>3</v>
      </c>
      <c r="CC8" s="15">
        <v>1</v>
      </c>
      <c r="CD8" s="15">
        <v>0</v>
      </c>
      <c r="CE8" s="15">
        <v>1</v>
      </c>
      <c r="CF8" s="15">
        <v>0</v>
      </c>
      <c r="CG8" s="15">
        <v>1683</v>
      </c>
      <c r="CH8" s="15">
        <v>16943</v>
      </c>
      <c r="CI8" s="15">
        <v>27</v>
      </c>
      <c r="CJ8" s="15">
        <v>56</v>
      </c>
      <c r="CK8" s="15">
        <v>200</v>
      </c>
    </row>
    <row r="9" spans="1:89" ht="15.95" customHeight="1" x14ac:dyDescent="0.25">
      <c r="A9" s="15">
        <v>40003</v>
      </c>
      <c r="B9" s="16" t="s">
        <v>102</v>
      </c>
      <c r="C9" s="16" t="s">
        <v>98</v>
      </c>
      <c r="D9" s="16" t="s">
        <v>99</v>
      </c>
      <c r="E9" s="15">
        <v>2016</v>
      </c>
      <c r="F9" s="16" t="s">
        <v>160</v>
      </c>
      <c r="G9" s="15">
        <v>2094576</v>
      </c>
      <c r="H9" s="15">
        <v>333346</v>
      </c>
      <c r="I9" s="15">
        <v>5346305</v>
      </c>
      <c r="J9" s="15">
        <v>496030</v>
      </c>
      <c r="K9" s="15">
        <v>0</v>
      </c>
      <c r="L9" s="15">
        <v>0</v>
      </c>
      <c r="M9" s="15">
        <v>6966978</v>
      </c>
      <c r="N9" s="15">
        <v>161509</v>
      </c>
      <c r="O9" s="15">
        <v>592285</v>
      </c>
      <c r="P9" s="15">
        <v>2315729</v>
      </c>
      <c r="Q9" s="15">
        <v>1398949</v>
      </c>
      <c r="R9" s="15">
        <v>0</v>
      </c>
      <c r="S9" s="15">
        <v>916779</v>
      </c>
      <c r="T9" s="15">
        <v>3335838</v>
      </c>
      <c r="U9" s="15">
        <v>3210599</v>
      </c>
      <c r="V9" s="15">
        <v>0</v>
      </c>
      <c r="W9" s="15">
        <v>0</v>
      </c>
      <c r="X9" s="15">
        <v>125239</v>
      </c>
      <c r="Y9" s="15">
        <v>376446</v>
      </c>
      <c r="Z9" s="15">
        <v>8122588</v>
      </c>
      <c r="AA9" s="15">
        <v>1541492</v>
      </c>
      <c r="AB9" s="15">
        <v>252795</v>
      </c>
      <c r="AC9" s="15">
        <v>2450204</v>
      </c>
      <c r="AD9" s="15">
        <v>-1161508</v>
      </c>
      <c r="AE9" s="15">
        <v>1050734</v>
      </c>
      <c r="AF9" s="15">
        <v>5530362</v>
      </c>
      <c r="AG9" s="15">
        <v>3728507</v>
      </c>
      <c r="AH9" s="15">
        <v>1183751</v>
      </c>
      <c r="AI9" s="15">
        <v>0</v>
      </c>
      <c r="AJ9" s="15">
        <v>0</v>
      </c>
      <c r="AK9" s="15">
        <v>618105</v>
      </c>
      <c r="AL9" s="15">
        <v>8122588</v>
      </c>
      <c r="AM9" s="15">
        <v>0</v>
      </c>
      <c r="AN9" s="15">
        <v>7422724</v>
      </c>
      <c r="AO9" s="15">
        <v>3340863</v>
      </c>
      <c r="AP9" s="15">
        <v>4081862</v>
      </c>
      <c r="AQ9" s="15">
        <v>55604</v>
      </c>
      <c r="AR9" s="15">
        <v>368165</v>
      </c>
      <c r="AS9" s="15">
        <v>3468729</v>
      </c>
      <c r="AT9" s="15">
        <v>300571</v>
      </c>
      <c r="AU9" s="15">
        <v>0</v>
      </c>
      <c r="AV9" s="15">
        <v>0</v>
      </c>
      <c r="AW9" s="15">
        <v>0</v>
      </c>
      <c r="AX9" s="15">
        <v>287309</v>
      </c>
      <c r="AY9" s="15">
        <v>287309</v>
      </c>
      <c r="AZ9" s="15">
        <v>300571</v>
      </c>
      <c r="BA9" s="15">
        <v>0</v>
      </c>
      <c r="BB9" s="15">
        <v>0</v>
      </c>
      <c r="BC9" s="15">
        <v>0</v>
      </c>
      <c r="BD9" s="15">
        <v>0</v>
      </c>
      <c r="BE9" s="15">
        <v>0</v>
      </c>
      <c r="BF9" s="15">
        <v>2132079</v>
      </c>
      <c r="BG9" s="15">
        <v>2059539</v>
      </c>
      <c r="BH9" s="15">
        <v>0</v>
      </c>
      <c r="BI9" s="15">
        <v>0</v>
      </c>
      <c r="BJ9" s="15">
        <v>1050734</v>
      </c>
      <c r="BK9" s="15">
        <v>0</v>
      </c>
      <c r="BL9" s="15">
        <v>0</v>
      </c>
      <c r="BM9" s="15">
        <v>0</v>
      </c>
      <c r="BN9" s="15">
        <v>4452336</v>
      </c>
      <c r="BO9" s="15">
        <v>455104</v>
      </c>
      <c r="BP9" s="15">
        <v>0</v>
      </c>
      <c r="BQ9" s="15">
        <v>955984</v>
      </c>
      <c r="BR9" s="15">
        <v>19</v>
      </c>
      <c r="BS9" s="15">
        <v>25</v>
      </c>
      <c r="BT9" s="15">
        <v>11</v>
      </c>
      <c r="BU9" s="15">
        <v>54</v>
      </c>
      <c r="BV9" s="15">
        <v>4</v>
      </c>
      <c r="BW9" s="15">
        <v>8</v>
      </c>
      <c r="BX9" s="15">
        <v>4</v>
      </c>
      <c r="BY9" s="15">
        <v>2</v>
      </c>
      <c r="BZ9" s="15">
        <v>4</v>
      </c>
      <c r="CA9" s="15">
        <v>1</v>
      </c>
      <c r="CB9" s="15">
        <v>4</v>
      </c>
      <c r="CC9" s="15">
        <v>1</v>
      </c>
      <c r="CD9" s="15">
        <v>0</v>
      </c>
      <c r="CE9" s="15">
        <v>1</v>
      </c>
      <c r="CF9" s="15">
        <v>0</v>
      </c>
      <c r="CG9" s="15">
        <v>497</v>
      </c>
      <c r="CH9" s="15">
        <v>2592</v>
      </c>
      <c r="CI9" s="15">
        <v>158</v>
      </c>
      <c r="CJ9" s="15">
        <v>129</v>
      </c>
      <c r="CK9" s="15">
        <v>253</v>
      </c>
    </row>
    <row r="10" spans="1:89" ht="15.95" customHeight="1" x14ac:dyDescent="0.25">
      <c r="A10" s="15">
        <v>60533</v>
      </c>
      <c r="B10" s="16" t="s">
        <v>103</v>
      </c>
      <c r="C10" s="16" t="s">
        <v>98</v>
      </c>
      <c r="D10" s="16" t="s">
        <v>99</v>
      </c>
      <c r="E10" s="15">
        <v>2016</v>
      </c>
      <c r="F10" s="16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</row>
    <row r="11" spans="1:89" ht="15.95" customHeight="1" x14ac:dyDescent="0.25">
      <c r="A11" s="15">
        <v>70380</v>
      </c>
      <c r="B11" s="16" t="s">
        <v>104</v>
      </c>
      <c r="C11" s="16" t="s">
        <v>89</v>
      </c>
      <c r="D11" s="16" t="s">
        <v>90</v>
      </c>
      <c r="E11" s="15">
        <v>2016</v>
      </c>
      <c r="F11" s="16" t="s">
        <v>160</v>
      </c>
      <c r="G11" s="15">
        <v>3846067</v>
      </c>
      <c r="H11" s="15">
        <v>0</v>
      </c>
      <c r="I11" s="15">
        <v>5002344</v>
      </c>
      <c r="J11" s="15">
        <v>612306</v>
      </c>
      <c r="K11" s="15">
        <v>0</v>
      </c>
      <c r="L11" s="15">
        <v>0</v>
      </c>
      <c r="M11" s="15">
        <v>1772272</v>
      </c>
      <c r="N11" s="15">
        <v>3689</v>
      </c>
      <c r="O11" s="15">
        <v>0</v>
      </c>
      <c r="P11" s="15">
        <v>2997988</v>
      </c>
      <c r="Q11" s="15">
        <v>2997988</v>
      </c>
      <c r="R11" s="15">
        <v>0</v>
      </c>
      <c r="S11" s="15">
        <v>0</v>
      </c>
      <c r="T11" s="15">
        <v>544621</v>
      </c>
      <c r="U11" s="15">
        <v>268318</v>
      </c>
      <c r="V11" s="15">
        <v>0</v>
      </c>
      <c r="W11" s="15">
        <v>0</v>
      </c>
      <c r="X11" s="15">
        <v>276303</v>
      </c>
      <c r="Y11" s="15">
        <v>163362</v>
      </c>
      <c r="Z11" s="15">
        <v>7552038</v>
      </c>
      <c r="AA11" s="15">
        <v>-879816</v>
      </c>
      <c r="AB11" s="15">
        <v>176100</v>
      </c>
      <c r="AC11" s="15">
        <v>264449</v>
      </c>
      <c r="AD11" s="15">
        <v>-1320365</v>
      </c>
      <c r="AE11" s="15">
        <v>2681470</v>
      </c>
      <c r="AF11" s="15">
        <v>5750384</v>
      </c>
      <c r="AG11" s="15">
        <v>166222</v>
      </c>
      <c r="AH11" s="15">
        <v>165145</v>
      </c>
      <c r="AI11" s="15">
        <v>0</v>
      </c>
      <c r="AJ11" s="15">
        <v>0</v>
      </c>
      <c r="AK11" s="15">
        <v>5419017</v>
      </c>
      <c r="AL11" s="15">
        <v>7552038</v>
      </c>
      <c r="AM11" s="15">
        <v>0</v>
      </c>
      <c r="AN11" s="15">
        <v>2225921</v>
      </c>
      <c r="AO11" s="15">
        <v>2102338</v>
      </c>
      <c r="AP11" s="15">
        <v>123583</v>
      </c>
      <c r="AQ11" s="15">
        <v>1115983</v>
      </c>
      <c r="AR11" s="15">
        <v>149942</v>
      </c>
      <c r="AS11" s="15">
        <v>1057933</v>
      </c>
      <c r="AT11" s="15">
        <v>31692</v>
      </c>
      <c r="AU11" s="15">
        <v>0</v>
      </c>
      <c r="AV11" s="15">
        <v>0</v>
      </c>
      <c r="AW11" s="15">
        <v>0</v>
      </c>
      <c r="AX11" s="15">
        <v>0</v>
      </c>
      <c r="AY11" s="15">
        <v>0</v>
      </c>
      <c r="AZ11" s="15">
        <v>31692</v>
      </c>
      <c r="BA11" s="15">
        <v>0</v>
      </c>
      <c r="BB11" s="15">
        <v>0</v>
      </c>
      <c r="BC11" s="15">
        <v>0</v>
      </c>
      <c r="BD11" s="15">
        <v>0</v>
      </c>
      <c r="BE11" s="15">
        <v>0</v>
      </c>
      <c r="BF11" s="15">
        <v>0</v>
      </c>
      <c r="BG11" s="15">
        <v>0</v>
      </c>
      <c r="BH11" s="15">
        <v>0</v>
      </c>
      <c r="BI11" s="15">
        <v>0</v>
      </c>
      <c r="BJ11" s="15">
        <v>2628497</v>
      </c>
      <c r="BK11" s="15">
        <v>52974</v>
      </c>
      <c r="BL11" s="15">
        <v>0</v>
      </c>
      <c r="BM11" s="15">
        <v>0</v>
      </c>
      <c r="BN11" s="15">
        <v>1214197</v>
      </c>
      <c r="BO11" s="15">
        <v>558075</v>
      </c>
      <c r="BP11" s="15">
        <v>0</v>
      </c>
      <c r="BQ11" s="15">
        <v>181634</v>
      </c>
      <c r="BR11" s="15"/>
      <c r="BS11" s="15">
        <v>10</v>
      </c>
      <c r="BT11" s="15">
        <v>1</v>
      </c>
      <c r="BU11" s="15">
        <v>5</v>
      </c>
      <c r="BV11" s="15">
        <v>0</v>
      </c>
      <c r="BW11" s="15">
        <v>5</v>
      </c>
      <c r="BX11" s="15">
        <v>0</v>
      </c>
      <c r="BY11" s="15">
        <v>1</v>
      </c>
      <c r="BZ11" s="15"/>
      <c r="CA11" s="15">
        <v>0</v>
      </c>
      <c r="CB11" s="15"/>
      <c r="CC11" s="15">
        <v>1</v>
      </c>
      <c r="CD11" s="15">
        <v>0</v>
      </c>
      <c r="CE11" s="15">
        <v>0</v>
      </c>
      <c r="CF11" s="15">
        <v>0</v>
      </c>
      <c r="CG11" s="15">
        <v>-2044</v>
      </c>
      <c r="CH11" s="15">
        <v>1801</v>
      </c>
      <c r="CI11" s="15">
        <v>44</v>
      </c>
      <c r="CJ11" s="15">
        <v>29</v>
      </c>
      <c r="CK11" s="15">
        <v>520</v>
      </c>
    </row>
    <row r="12" spans="1:89" ht="15.95" customHeight="1" x14ac:dyDescent="0.25">
      <c r="A12" s="15">
        <v>74346</v>
      </c>
      <c r="B12" s="16" t="s">
        <v>105</v>
      </c>
      <c r="C12" s="16" t="s">
        <v>98</v>
      </c>
      <c r="D12" s="16" t="s">
        <v>99</v>
      </c>
      <c r="E12" s="15">
        <v>2016</v>
      </c>
      <c r="F12" s="16" t="s">
        <v>160</v>
      </c>
      <c r="G12" s="15">
        <v>2607500</v>
      </c>
      <c r="H12" s="15">
        <v>1463211</v>
      </c>
      <c r="I12" s="15">
        <v>4242325</v>
      </c>
      <c r="J12" s="15">
        <v>192524</v>
      </c>
      <c r="K12" s="15">
        <v>0</v>
      </c>
      <c r="L12" s="15">
        <v>0</v>
      </c>
      <c r="M12" s="15">
        <v>4122648</v>
      </c>
      <c r="N12" s="15">
        <v>3067</v>
      </c>
      <c r="O12" s="15">
        <v>155287</v>
      </c>
      <c r="P12" s="15">
        <v>1409237</v>
      </c>
      <c r="Q12" s="15">
        <v>1311670</v>
      </c>
      <c r="R12" s="15">
        <v>0</v>
      </c>
      <c r="S12" s="15">
        <v>97567</v>
      </c>
      <c r="T12" s="15">
        <v>1712058</v>
      </c>
      <c r="U12" s="15">
        <v>1558041</v>
      </c>
      <c r="V12" s="15">
        <v>0</v>
      </c>
      <c r="W12" s="15">
        <v>0</v>
      </c>
      <c r="X12" s="15">
        <v>154017</v>
      </c>
      <c r="Y12" s="15">
        <v>69511</v>
      </c>
      <c r="Z12" s="15">
        <v>5798306</v>
      </c>
      <c r="AA12" s="15">
        <v>-345366</v>
      </c>
      <c r="AB12" s="15">
        <v>1477362</v>
      </c>
      <c r="AC12" s="15">
        <v>820829</v>
      </c>
      <c r="AD12" s="15">
        <v>-2643556</v>
      </c>
      <c r="AE12" s="15">
        <v>400000</v>
      </c>
      <c r="AF12" s="15">
        <v>5743672</v>
      </c>
      <c r="AG12" s="15">
        <v>4355202</v>
      </c>
      <c r="AH12" s="15">
        <v>929128</v>
      </c>
      <c r="AI12" s="15">
        <v>0</v>
      </c>
      <c r="AJ12" s="15">
        <v>0</v>
      </c>
      <c r="AK12" s="15">
        <v>459343</v>
      </c>
      <c r="AL12" s="15">
        <v>5798306</v>
      </c>
      <c r="AM12" s="15">
        <v>0</v>
      </c>
      <c r="AN12" s="15">
        <v>691944</v>
      </c>
      <c r="AO12" s="15">
        <v>444512</v>
      </c>
      <c r="AP12" s="15">
        <v>247431</v>
      </c>
      <c r="AQ12" s="15">
        <v>85318</v>
      </c>
      <c r="AR12" s="15">
        <v>282623</v>
      </c>
      <c r="AS12" s="15">
        <v>408514</v>
      </c>
      <c r="AT12" s="15">
        <v>-358387</v>
      </c>
      <c r="AU12" s="15">
        <v>0</v>
      </c>
      <c r="AV12" s="15">
        <v>0</v>
      </c>
      <c r="AW12" s="15">
        <v>0</v>
      </c>
      <c r="AX12" s="15">
        <v>136566</v>
      </c>
      <c r="AY12" s="15">
        <v>136566</v>
      </c>
      <c r="AZ12" s="15">
        <v>-358387</v>
      </c>
      <c r="BA12" s="15">
        <v>0</v>
      </c>
      <c r="BB12" s="15">
        <v>0</v>
      </c>
      <c r="BC12" s="15">
        <v>0</v>
      </c>
      <c r="BD12" s="15">
        <v>0</v>
      </c>
      <c r="BE12" s="15">
        <v>0</v>
      </c>
      <c r="BF12" s="15">
        <v>673734</v>
      </c>
      <c r="BG12" s="15">
        <v>471094</v>
      </c>
      <c r="BH12" s="15">
        <v>0</v>
      </c>
      <c r="BI12" s="15">
        <v>0</v>
      </c>
      <c r="BJ12" s="15">
        <v>400000</v>
      </c>
      <c r="BK12" s="15">
        <v>0</v>
      </c>
      <c r="BL12" s="15">
        <v>0</v>
      </c>
      <c r="BM12" s="15">
        <v>-1638</v>
      </c>
      <c r="BN12" s="15">
        <v>3522482</v>
      </c>
      <c r="BO12" s="15">
        <v>129071</v>
      </c>
      <c r="BP12" s="15">
        <v>0</v>
      </c>
      <c r="BQ12" s="15">
        <v>60801</v>
      </c>
      <c r="BR12" s="15"/>
      <c r="BS12" s="15">
        <v>-138</v>
      </c>
      <c r="BT12" s="15">
        <v>-655</v>
      </c>
      <c r="BU12" s="15">
        <v>35</v>
      </c>
      <c r="BV12" s="15">
        <v>-46</v>
      </c>
      <c r="BW12" s="15">
        <v>-9</v>
      </c>
      <c r="BX12" s="15">
        <v>-46</v>
      </c>
      <c r="BY12" s="15">
        <v>14</v>
      </c>
      <c r="BZ12" s="15"/>
      <c r="CA12" s="15">
        <v>0</v>
      </c>
      <c r="CB12" s="15"/>
      <c r="CC12" s="15"/>
      <c r="CD12" s="15">
        <v>-6</v>
      </c>
      <c r="CE12" s="15">
        <v>0</v>
      </c>
      <c r="CF12" s="15">
        <v>0</v>
      </c>
      <c r="CG12" s="15">
        <v>-2552</v>
      </c>
      <c r="CH12" s="15">
        <v>54</v>
      </c>
      <c r="CI12" s="15">
        <v>822</v>
      </c>
      <c r="CJ12" s="15">
        <v>763</v>
      </c>
      <c r="CK12" s="15">
        <v>1157</v>
      </c>
    </row>
    <row r="13" spans="1:89" ht="15.95" customHeight="1" x14ac:dyDescent="0.25">
      <c r="A13" s="15">
        <v>83891</v>
      </c>
      <c r="B13" s="16" t="s">
        <v>106</v>
      </c>
      <c r="C13" s="16" t="s">
        <v>98</v>
      </c>
      <c r="D13" s="16" t="s">
        <v>99</v>
      </c>
      <c r="E13" s="15">
        <v>2016</v>
      </c>
      <c r="F13" s="16" t="s">
        <v>160</v>
      </c>
      <c r="G13" s="15">
        <v>178829</v>
      </c>
      <c r="H13" s="15">
        <v>0</v>
      </c>
      <c r="I13" s="15">
        <v>105548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1364</v>
      </c>
      <c r="P13" s="15">
        <v>619156</v>
      </c>
      <c r="Q13" s="15">
        <v>510257</v>
      </c>
      <c r="R13" s="15">
        <v>0</v>
      </c>
      <c r="S13" s="15">
        <v>108899</v>
      </c>
      <c r="T13" s="15">
        <v>390121</v>
      </c>
      <c r="U13" s="15">
        <v>340247</v>
      </c>
      <c r="V13" s="15">
        <v>0</v>
      </c>
      <c r="W13" s="15">
        <v>0</v>
      </c>
      <c r="X13" s="15">
        <v>49874</v>
      </c>
      <c r="Y13" s="15">
        <v>133979</v>
      </c>
      <c r="Z13" s="15">
        <v>1322085</v>
      </c>
      <c r="AA13" s="15">
        <v>458718</v>
      </c>
      <c r="AB13" s="15">
        <v>321400</v>
      </c>
      <c r="AC13" s="15">
        <v>88683</v>
      </c>
      <c r="AD13" s="15">
        <v>48635</v>
      </c>
      <c r="AE13" s="15">
        <v>24328</v>
      </c>
      <c r="AF13" s="15">
        <v>839039</v>
      </c>
      <c r="AG13" s="15">
        <v>302488</v>
      </c>
      <c r="AH13" s="15">
        <v>518294</v>
      </c>
      <c r="AI13" s="15">
        <v>0</v>
      </c>
      <c r="AJ13" s="15">
        <v>0</v>
      </c>
      <c r="AK13" s="15">
        <v>18257</v>
      </c>
      <c r="AL13" s="15">
        <v>1322085</v>
      </c>
      <c r="AM13" s="15">
        <v>0</v>
      </c>
      <c r="AN13" s="15">
        <v>664483</v>
      </c>
      <c r="AO13" s="15">
        <v>560382</v>
      </c>
      <c r="AP13" s="15">
        <v>104101</v>
      </c>
      <c r="AQ13" s="15">
        <v>2451</v>
      </c>
      <c r="AR13" s="15">
        <v>37521</v>
      </c>
      <c r="AS13" s="15">
        <v>90434</v>
      </c>
      <c r="AT13" s="15">
        <v>-21403</v>
      </c>
      <c r="AU13" s="15">
        <v>0</v>
      </c>
      <c r="AV13" s="15">
        <v>0</v>
      </c>
      <c r="AW13" s="15">
        <v>0</v>
      </c>
      <c r="AX13" s="15">
        <v>0</v>
      </c>
      <c r="AY13" s="15">
        <v>0</v>
      </c>
      <c r="AZ13" s="15">
        <v>-21403</v>
      </c>
      <c r="BA13" s="15">
        <v>0</v>
      </c>
      <c r="BB13" s="15">
        <v>0</v>
      </c>
      <c r="BC13" s="15">
        <v>0</v>
      </c>
      <c r="BD13" s="15">
        <v>0</v>
      </c>
      <c r="BE13" s="15">
        <v>0</v>
      </c>
      <c r="BF13" s="15">
        <v>71917</v>
      </c>
      <c r="BG13" s="15">
        <v>0</v>
      </c>
      <c r="BH13" s="15">
        <v>0</v>
      </c>
      <c r="BI13" s="15">
        <v>0</v>
      </c>
      <c r="BJ13" s="15">
        <v>24328</v>
      </c>
      <c r="BK13" s="15">
        <v>0</v>
      </c>
      <c r="BL13" s="15">
        <v>0</v>
      </c>
      <c r="BM13" s="15">
        <v>-1400</v>
      </c>
      <c r="BN13" s="15">
        <v>0</v>
      </c>
      <c r="BO13" s="15">
        <v>0</v>
      </c>
      <c r="BP13" s="15">
        <v>0</v>
      </c>
      <c r="BQ13" s="15">
        <v>16117</v>
      </c>
      <c r="BR13" s="15">
        <v>-4</v>
      </c>
      <c r="BS13" s="15">
        <v>3</v>
      </c>
      <c r="BT13" s="15">
        <v>-4</v>
      </c>
      <c r="BU13" s="15">
        <v>15</v>
      </c>
      <c r="BV13" s="15">
        <v>-3</v>
      </c>
      <c r="BW13" s="15">
        <v>2</v>
      </c>
      <c r="BX13" s="15">
        <v>-3</v>
      </c>
      <c r="BY13" s="15">
        <v>1</v>
      </c>
      <c r="BZ13" s="15">
        <v>1</v>
      </c>
      <c r="CA13" s="15">
        <v>2</v>
      </c>
      <c r="CB13" s="15">
        <v>1</v>
      </c>
      <c r="CC13" s="15">
        <v>0</v>
      </c>
      <c r="CD13" s="15">
        <v>0</v>
      </c>
      <c r="CE13" s="15">
        <v>1</v>
      </c>
      <c r="CF13" s="15">
        <v>0</v>
      </c>
      <c r="CG13" s="15">
        <v>304</v>
      </c>
      <c r="CH13" s="15">
        <v>483</v>
      </c>
      <c r="CI13" s="15">
        <v>187</v>
      </c>
      <c r="CJ13" s="15">
        <v>338</v>
      </c>
      <c r="CK13" s="15">
        <v>403</v>
      </c>
    </row>
    <row r="14" spans="1:89" ht="15.95" customHeight="1" x14ac:dyDescent="0.25">
      <c r="A14" s="15">
        <v>85860</v>
      </c>
      <c r="B14" s="16" t="s">
        <v>107</v>
      </c>
      <c r="C14" s="16" t="s">
        <v>89</v>
      </c>
      <c r="D14" s="16" t="s">
        <v>90</v>
      </c>
      <c r="E14" s="15">
        <v>2016</v>
      </c>
      <c r="F14" s="16" t="s">
        <v>161</v>
      </c>
      <c r="G14" s="15">
        <v>3764860</v>
      </c>
      <c r="H14" s="15">
        <v>1154295</v>
      </c>
      <c r="I14" s="15">
        <v>4078020</v>
      </c>
      <c r="J14" s="15">
        <v>600596</v>
      </c>
      <c r="K14" s="15">
        <v>0</v>
      </c>
      <c r="L14" s="15">
        <v>0</v>
      </c>
      <c r="M14" s="15">
        <v>3641046</v>
      </c>
      <c r="N14" s="15">
        <v>38028</v>
      </c>
      <c r="O14" s="15">
        <v>1467351</v>
      </c>
      <c r="P14" s="15">
        <v>2576192</v>
      </c>
      <c r="Q14" s="15">
        <v>2424097</v>
      </c>
      <c r="R14" s="15">
        <v>0</v>
      </c>
      <c r="S14" s="15">
        <v>152095</v>
      </c>
      <c r="T14" s="15">
        <v>692795</v>
      </c>
      <c r="U14" s="15">
        <v>606739</v>
      </c>
      <c r="V14" s="15">
        <v>0</v>
      </c>
      <c r="W14" s="15">
        <v>0</v>
      </c>
      <c r="X14" s="15">
        <v>86056</v>
      </c>
      <c r="Y14" s="15">
        <v>118366</v>
      </c>
      <c r="Z14" s="15">
        <v>7152213</v>
      </c>
      <c r="AA14" s="15">
        <v>3258</v>
      </c>
      <c r="AB14" s="15">
        <v>1074210</v>
      </c>
      <c r="AC14" s="15">
        <v>1059093</v>
      </c>
      <c r="AD14" s="15">
        <v>-2130045</v>
      </c>
      <c r="AE14" s="15">
        <v>2902622</v>
      </c>
      <c r="AF14" s="15">
        <v>4246333</v>
      </c>
      <c r="AG14" s="15">
        <v>3334686</v>
      </c>
      <c r="AH14" s="15">
        <v>392407</v>
      </c>
      <c r="AI14" s="15">
        <v>0</v>
      </c>
      <c r="AJ14" s="15">
        <v>0</v>
      </c>
      <c r="AK14" s="15">
        <v>519241</v>
      </c>
      <c r="AL14" s="15">
        <v>7152213</v>
      </c>
      <c r="AM14" s="15">
        <v>0</v>
      </c>
      <c r="AN14" s="15">
        <v>2827185</v>
      </c>
      <c r="AO14" s="15">
        <v>1593427</v>
      </c>
      <c r="AP14" s="15">
        <v>1233758</v>
      </c>
      <c r="AQ14" s="15">
        <v>99033</v>
      </c>
      <c r="AR14" s="15">
        <v>201338</v>
      </c>
      <c r="AS14" s="15">
        <v>1181663</v>
      </c>
      <c r="AT14" s="15">
        <v>-50210</v>
      </c>
      <c r="AU14" s="15">
        <v>0</v>
      </c>
      <c r="AV14" s="15">
        <v>0</v>
      </c>
      <c r="AW14" s="15">
        <v>0</v>
      </c>
      <c r="AX14" s="15">
        <v>116995</v>
      </c>
      <c r="AY14" s="15">
        <v>116995</v>
      </c>
      <c r="AZ14" s="15">
        <v>-50210</v>
      </c>
      <c r="BA14" s="15">
        <v>0</v>
      </c>
      <c r="BB14" s="15">
        <v>0</v>
      </c>
      <c r="BC14" s="15">
        <v>0</v>
      </c>
      <c r="BD14" s="15">
        <v>0</v>
      </c>
      <c r="BE14" s="15">
        <v>0</v>
      </c>
      <c r="BF14" s="15">
        <v>67615</v>
      </c>
      <c r="BG14" s="15">
        <v>67615</v>
      </c>
      <c r="BH14" s="15">
        <v>0</v>
      </c>
      <c r="BI14" s="15">
        <v>0</v>
      </c>
      <c r="BJ14" s="15">
        <v>2836340</v>
      </c>
      <c r="BK14" s="15">
        <v>66282</v>
      </c>
      <c r="BL14" s="15">
        <v>0</v>
      </c>
      <c r="BM14" s="15">
        <v>-3250</v>
      </c>
      <c r="BN14" s="15">
        <v>2984947</v>
      </c>
      <c r="BO14" s="15">
        <v>588485</v>
      </c>
      <c r="BP14" s="15">
        <v>0</v>
      </c>
      <c r="BQ14" s="15">
        <v>268038</v>
      </c>
      <c r="BR14" s="15">
        <v>-1541</v>
      </c>
      <c r="BS14" s="15">
        <v>5</v>
      </c>
      <c r="BT14" s="15">
        <v>-1</v>
      </c>
      <c r="BU14" s="15">
        <v>43</v>
      </c>
      <c r="BV14" s="15">
        <v>-1</v>
      </c>
      <c r="BW14" s="15">
        <v>5</v>
      </c>
      <c r="BX14" s="15">
        <v>-1</v>
      </c>
      <c r="BY14" s="15">
        <v>1</v>
      </c>
      <c r="BZ14" s="15">
        <v>898</v>
      </c>
      <c r="CA14" s="15">
        <v>1</v>
      </c>
      <c r="CB14" s="15">
        <v>2194</v>
      </c>
      <c r="CC14" s="15">
        <v>0</v>
      </c>
      <c r="CD14" s="15">
        <v>0</v>
      </c>
      <c r="CE14" s="15">
        <v>0</v>
      </c>
      <c r="CF14" s="15">
        <v>0</v>
      </c>
      <c r="CG14" s="15">
        <v>-858</v>
      </c>
      <c r="CH14" s="15">
        <v>2905</v>
      </c>
      <c r="CI14" s="15">
        <v>78</v>
      </c>
      <c r="CJ14" s="15">
        <v>90</v>
      </c>
      <c r="CK14" s="15">
        <v>590</v>
      </c>
    </row>
    <row r="15" spans="1:89" ht="15.95" customHeight="1" x14ac:dyDescent="0.25">
      <c r="A15" s="15">
        <v>88907</v>
      </c>
      <c r="B15" s="16" t="s">
        <v>109</v>
      </c>
      <c r="C15" s="16" t="s">
        <v>98</v>
      </c>
      <c r="D15" s="16" t="s">
        <v>99</v>
      </c>
      <c r="E15" s="15">
        <v>2016</v>
      </c>
      <c r="F15" s="16" t="s">
        <v>160</v>
      </c>
      <c r="G15" s="15">
        <v>202883</v>
      </c>
      <c r="H15" s="15">
        <v>0</v>
      </c>
      <c r="I15" s="15">
        <v>1864237</v>
      </c>
      <c r="J15" s="15">
        <v>0</v>
      </c>
      <c r="K15" s="15">
        <v>0</v>
      </c>
      <c r="L15" s="15">
        <v>0</v>
      </c>
      <c r="M15" s="15">
        <v>1661354</v>
      </c>
      <c r="N15" s="15">
        <v>0</v>
      </c>
      <c r="O15" s="15">
        <v>0</v>
      </c>
      <c r="P15" s="15">
        <v>175078</v>
      </c>
      <c r="Q15" s="15">
        <v>175078</v>
      </c>
      <c r="R15" s="15">
        <v>0</v>
      </c>
      <c r="S15" s="15">
        <v>0</v>
      </c>
      <c r="T15" s="15">
        <v>635198</v>
      </c>
      <c r="U15" s="15">
        <v>0</v>
      </c>
      <c r="V15" s="15">
        <v>0</v>
      </c>
      <c r="W15" s="15">
        <v>0</v>
      </c>
      <c r="X15" s="15">
        <v>635198</v>
      </c>
      <c r="Y15" s="15">
        <v>0</v>
      </c>
      <c r="Z15" s="15">
        <v>1013159</v>
      </c>
      <c r="AA15" s="15">
        <v>923200</v>
      </c>
      <c r="AB15" s="15">
        <v>758000</v>
      </c>
      <c r="AC15" s="15">
        <v>165200</v>
      </c>
      <c r="AD15" s="15">
        <v>0</v>
      </c>
      <c r="AE15" s="15">
        <v>0</v>
      </c>
      <c r="AF15" s="15">
        <v>89959</v>
      </c>
      <c r="AG15" s="15">
        <v>0</v>
      </c>
      <c r="AH15" s="15">
        <v>0</v>
      </c>
      <c r="AI15" s="15">
        <v>0</v>
      </c>
      <c r="AJ15" s="15">
        <v>0</v>
      </c>
      <c r="AK15" s="15">
        <v>89959</v>
      </c>
      <c r="AL15" s="15">
        <v>1013159</v>
      </c>
      <c r="AM15" s="15">
        <v>0</v>
      </c>
      <c r="AN15" s="15">
        <v>526010</v>
      </c>
      <c r="AO15" s="15">
        <v>473223</v>
      </c>
      <c r="AP15" s="15">
        <v>52787</v>
      </c>
      <c r="AQ15" s="15">
        <v>32930</v>
      </c>
      <c r="AR15" s="15">
        <v>1356</v>
      </c>
      <c r="AS15" s="15">
        <v>72220</v>
      </c>
      <c r="AT15" s="15">
        <v>12141</v>
      </c>
      <c r="AU15" s="15">
        <v>0</v>
      </c>
      <c r="AV15" s="15">
        <v>0</v>
      </c>
      <c r="AW15" s="15">
        <v>320</v>
      </c>
      <c r="AX15" s="15">
        <v>320</v>
      </c>
      <c r="AY15" s="15">
        <v>0</v>
      </c>
      <c r="AZ15" s="15">
        <v>11822</v>
      </c>
      <c r="BA15" s="15">
        <v>0</v>
      </c>
      <c r="BB15" s="15">
        <v>0</v>
      </c>
      <c r="BC15" s="15">
        <v>0</v>
      </c>
      <c r="BD15" s="15">
        <v>0</v>
      </c>
      <c r="BE15" s="15">
        <v>0</v>
      </c>
      <c r="BF15" s="15">
        <v>0</v>
      </c>
      <c r="BG15" s="15">
        <v>0</v>
      </c>
      <c r="BH15" s="15">
        <v>0</v>
      </c>
      <c r="BI15" s="15">
        <v>0</v>
      </c>
      <c r="BJ15" s="15">
        <v>0</v>
      </c>
      <c r="BK15" s="15">
        <v>0</v>
      </c>
      <c r="BL15" s="15">
        <v>0</v>
      </c>
      <c r="BM15" s="15">
        <v>0</v>
      </c>
      <c r="BN15" s="15">
        <v>1661354</v>
      </c>
      <c r="BO15" s="15">
        <v>0</v>
      </c>
      <c r="BP15" s="15">
        <v>0</v>
      </c>
      <c r="BQ15" s="15">
        <v>13497</v>
      </c>
      <c r="BR15" s="15">
        <v>1</v>
      </c>
      <c r="BS15" s="15">
        <v>1</v>
      </c>
      <c r="BT15" s="15">
        <v>1</v>
      </c>
      <c r="BU15" s="15">
        <v>10</v>
      </c>
      <c r="BV15" s="15">
        <v>2</v>
      </c>
      <c r="BW15" s="15">
        <v>2</v>
      </c>
      <c r="BX15" s="15">
        <v>2</v>
      </c>
      <c r="BY15" s="15">
        <v>0</v>
      </c>
      <c r="BZ15" s="15">
        <v>0</v>
      </c>
      <c r="CA15" s="15">
        <v>4</v>
      </c>
      <c r="CB15" s="15">
        <v>0</v>
      </c>
      <c r="CC15" s="15">
        <v>9</v>
      </c>
      <c r="CD15" s="15">
        <v>1</v>
      </c>
      <c r="CE15" s="15">
        <v>9</v>
      </c>
      <c r="CF15" s="15">
        <v>0</v>
      </c>
      <c r="CG15" s="15">
        <v>720</v>
      </c>
      <c r="CH15" s="15">
        <v>923</v>
      </c>
      <c r="CI15" s="15">
        <v>0</v>
      </c>
      <c r="CJ15" s="15">
        <v>0</v>
      </c>
      <c r="CK15" s="15">
        <v>135</v>
      </c>
    </row>
    <row r="16" spans="1:89" ht="15.95" customHeight="1" x14ac:dyDescent="0.25">
      <c r="A16" s="15">
        <v>89880</v>
      </c>
      <c r="B16" s="16" t="s">
        <v>110</v>
      </c>
      <c r="C16" s="16" t="s">
        <v>89</v>
      </c>
      <c r="D16" s="16" t="s">
        <v>90</v>
      </c>
      <c r="E16" s="15">
        <v>2016</v>
      </c>
      <c r="F16" s="16" t="s">
        <v>160</v>
      </c>
      <c r="G16" s="15">
        <v>1343635</v>
      </c>
      <c r="H16" s="15">
        <v>0</v>
      </c>
      <c r="I16" s="15">
        <v>3367578</v>
      </c>
      <c r="J16" s="15">
        <v>0</v>
      </c>
      <c r="K16" s="15">
        <v>0</v>
      </c>
      <c r="L16" s="15">
        <v>0</v>
      </c>
      <c r="M16" s="15">
        <v>2216509</v>
      </c>
      <c r="N16" s="15">
        <v>0</v>
      </c>
      <c r="O16" s="15">
        <v>0</v>
      </c>
      <c r="P16" s="15">
        <v>1291586</v>
      </c>
      <c r="Q16" s="15">
        <v>1199971</v>
      </c>
      <c r="R16" s="15">
        <v>0</v>
      </c>
      <c r="S16" s="15">
        <v>91615</v>
      </c>
      <c r="T16" s="15">
        <v>438639</v>
      </c>
      <c r="U16" s="15">
        <v>216536</v>
      </c>
      <c r="V16" s="15">
        <v>0</v>
      </c>
      <c r="W16" s="15">
        <v>0</v>
      </c>
      <c r="X16" s="15">
        <v>222103</v>
      </c>
      <c r="Y16" s="15">
        <v>121212</v>
      </c>
      <c r="Z16" s="15">
        <v>3195072</v>
      </c>
      <c r="AA16" s="15">
        <v>700271</v>
      </c>
      <c r="AB16" s="15">
        <v>521242</v>
      </c>
      <c r="AC16" s="15">
        <v>336629</v>
      </c>
      <c r="AD16" s="15">
        <v>-157600</v>
      </c>
      <c r="AE16" s="15">
        <v>1925656</v>
      </c>
      <c r="AF16" s="15">
        <v>569145</v>
      </c>
      <c r="AG16" s="15">
        <v>0</v>
      </c>
      <c r="AH16" s="15">
        <v>561490</v>
      </c>
      <c r="AI16" s="15">
        <v>0</v>
      </c>
      <c r="AJ16" s="15">
        <v>0</v>
      </c>
      <c r="AK16" s="15">
        <v>7655</v>
      </c>
      <c r="AL16" s="15">
        <v>3195072</v>
      </c>
      <c r="AM16" s="15">
        <v>0</v>
      </c>
      <c r="AN16" s="15">
        <v>1722759</v>
      </c>
      <c r="AO16" s="15">
        <v>1177397</v>
      </c>
      <c r="AP16" s="15">
        <v>545363</v>
      </c>
      <c r="AQ16" s="15">
        <v>26491</v>
      </c>
      <c r="AR16" s="15">
        <v>19311</v>
      </c>
      <c r="AS16" s="15">
        <v>537026</v>
      </c>
      <c r="AT16" s="15">
        <v>15517</v>
      </c>
      <c r="AU16" s="15">
        <v>0</v>
      </c>
      <c r="AV16" s="15">
        <v>0</v>
      </c>
      <c r="AW16" s="15">
        <v>0</v>
      </c>
      <c r="AX16" s="15">
        <v>0</v>
      </c>
      <c r="AY16" s="15">
        <v>0</v>
      </c>
      <c r="AZ16" s="15">
        <v>15517</v>
      </c>
      <c r="BA16" s="15">
        <v>0</v>
      </c>
      <c r="BB16" s="15">
        <v>0</v>
      </c>
      <c r="BC16" s="15">
        <v>0</v>
      </c>
      <c r="BD16" s="15">
        <v>0</v>
      </c>
      <c r="BE16" s="15">
        <v>0</v>
      </c>
      <c r="BF16" s="15">
        <v>192566</v>
      </c>
      <c r="BG16" s="15">
        <v>179380</v>
      </c>
      <c r="BH16" s="15">
        <v>0</v>
      </c>
      <c r="BI16" s="15">
        <v>0</v>
      </c>
      <c r="BJ16" s="15">
        <v>1925656</v>
      </c>
      <c r="BK16" s="15">
        <v>0</v>
      </c>
      <c r="BL16" s="15">
        <v>0</v>
      </c>
      <c r="BM16" s="15">
        <v>-5500</v>
      </c>
      <c r="BN16" s="15">
        <v>2037129</v>
      </c>
      <c r="BO16" s="15">
        <v>0</v>
      </c>
      <c r="BP16" s="15">
        <v>0</v>
      </c>
      <c r="BQ16" s="15">
        <v>34828</v>
      </c>
      <c r="BR16" s="15">
        <v>2</v>
      </c>
      <c r="BS16" s="15">
        <v>1</v>
      </c>
      <c r="BT16" s="15">
        <v>0</v>
      </c>
      <c r="BU16" s="15">
        <v>31</v>
      </c>
      <c r="BV16" s="15">
        <v>0</v>
      </c>
      <c r="BW16" s="15">
        <v>1</v>
      </c>
      <c r="BX16" s="15">
        <v>0</v>
      </c>
      <c r="BY16" s="15">
        <v>0</v>
      </c>
      <c r="BZ16" s="15">
        <v>2</v>
      </c>
      <c r="CA16" s="15">
        <v>1</v>
      </c>
      <c r="CB16" s="15">
        <v>3</v>
      </c>
      <c r="CC16" s="15">
        <v>1</v>
      </c>
      <c r="CD16" s="15">
        <v>0</v>
      </c>
      <c r="CE16" s="15">
        <v>3</v>
      </c>
      <c r="CF16" s="15">
        <v>0</v>
      </c>
      <c r="CG16" s="15">
        <v>1282</v>
      </c>
      <c r="CH16" s="15">
        <v>2625</v>
      </c>
      <c r="CI16" s="15">
        <v>46</v>
      </c>
      <c r="CJ16" s="15">
        <v>174</v>
      </c>
      <c r="CK16" s="15">
        <v>400</v>
      </c>
    </row>
    <row r="17" spans="1:89" ht="15.95" customHeight="1" x14ac:dyDescent="0.25">
      <c r="A17" s="15">
        <v>162741</v>
      </c>
      <c r="B17" s="16" t="s">
        <v>111</v>
      </c>
      <c r="C17" s="16" t="s">
        <v>89</v>
      </c>
      <c r="D17" s="16" t="s">
        <v>90</v>
      </c>
      <c r="E17" s="15">
        <v>2016</v>
      </c>
      <c r="F17" s="16" t="s">
        <v>160</v>
      </c>
      <c r="G17" s="15">
        <v>2003706</v>
      </c>
      <c r="H17" s="15">
        <v>373949</v>
      </c>
      <c r="I17" s="15">
        <v>2604951</v>
      </c>
      <c r="J17" s="15">
        <v>54027</v>
      </c>
      <c r="K17" s="15">
        <v>0</v>
      </c>
      <c r="L17" s="15">
        <v>0</v>
      </c>
      <c r="M17" s="15">
        <v>2949711</v>
      </c>
      <c r="N17" s="15">
        <v>0</v>
      </c>
      <c r="O17" s="15">
        <v>0</v>
      </c>
      <c r="P17" s="15">
        <v>1083589</v>
      </c>
      <c r="Q17" s="15">
        <v>887621</v>
      </c>
      <c r="R17" s="15">
        <v>0</v>
      </c>
      <c r="S17" s="15">
        <v>195968</v>
      </c>
      <c r="T17" s="15">
        <v>4553029</v>
      </c>
      <c r="U17" s="15">
        <v>343059</v>
      </c>
      <c r="V17" s="15">
        <v>0</v>
      </c>
      <c r="W17" s="15">
        <v>0</v>
      </c>
      <c r="X17" s="15">
        <v>4209970</v>
      </c>
      <c r="Y17" s="15">
        <v>221738</v>
      </c>
      <c r="Z17" s="15">
        <v>7862062</v>
      </c>
      <c r="AA17" s="15">
        <v>6152522</v>
      </c>
      <c r="AB17" s="15">
        <v>5810058</v>
      </c>
      <c r="AC17" s="15">
        <v>376020</v>
      </c>
      <c r="AD17" s="15">
        <v>-33556</v>
      </c>
      <c r="AE17" s="15">
        <v>398528</v>
      </c>
      <c r="AF17" s="15">
        <v>1311013</v>
      </c>
      <c r="AG17" s="15">
        <v>875596</v>
      </c>
      <c r="AH17" s="15">
        <v>216037</v>
      </c>
      <c r="AI17" s="15">
        <v>0</v>
      </c>
      <c r="AJ17" s="15">
        <v>0</v>
      </c>
      <c r="AK17" s="15">
        <v>219379</v>
      </c>
      <c r="AL17" s="15">
        <v>7862062</v>
      </c>
      <c r="AM17" s="15">
        <v>0</v>
      </c>
      <c r="AN17" s="15">
        <v>1576099</v>
      </c>
      <c r="AO17" s="15">
        <v>1243815</v>
      </c>
      <c r="AP17" s="15">
        <v>332284</v>
      </c>
      <c r="AQ17" s="15">
        <v>65165</v>
      </c>
      <c r="AR17" s="15">
        <v>36343</v>
      </c>
      <c r="AS17" s="15">
        <v>347529</v>
      </c>
      <c r="AT17" s="15">
        <v>13577</v>
      </c>
      <c r="AU17" s="15">
        <v>0</v>
      </c>
      <c r="AV17" s="15">
        <v>0</v>
      </c>
      <c r="AW17" s="15">
        <v>0</v>
      </c>
      <c r="AX17" s="15">
        <v>124442</v>
      </c>
      <c r="AY17" s="15">
        <v>124442</v>
      </c>
      <c r="AZ17" s="15">
        <v>13577</v>
      </c>
      <c r="BA17" s="15">
        <v>0</v>
      </c>
      <c r="BB17" s="15">
        <v>0</v>
      </c>
      <c r="BC17" s="15">
        <v>0</v>
      </c>
      <c r="BD17" s="15">
        <v>0</v>
      </c>
      <c r="BE17" s="15">
        <v>0</v>
      </c>
      <c r="BF17" s="15">
        <v>1920490</v>
      </c>
      <c r="BG17" s="15">
        <v>1740289</v>
      </c>
      <c r="BH17" s="15">
        <v>0</v>
      </c>
      <c r="BI17" s="15">
        <v>0</v>
      </c>
      <c r="BJ17" s="15">
        <v>392028</v>
      </c>
      <c r="BK17" s="15">
        <v>6500</v>
      </c>
      <c r="BL17" s="15">
        <v>0</v>
      </c>
      <c r="BM17" s="15">
        <v>-10258</v>
      </c>
      <c r="BN17" s="15">
        <v>1193770</v>
      </c>
      <c r="BO17" s="15">
        <v>15652</v>
      </c>
      <c r="BP17" s="15">
        <v>0</v>
      </c>
      <c r="BQ17" s="15">
        <v>174347</v>
      </c>
      <c r="BR17" s="15">
        <v>0</v>
      </c>
      <c r="BS17" s="15">
        <v>0</v>
      </c>
      <c r="BT17" s="15">
        <v>0</v>
      </c>
      <c r="BU17" s="15">
        <v>21</v>
      </c>
      <c r="BV17" s="15">
        <v>0</v>
      </c>
      <c r="BW17" s="15">
        <v>3</v>
      </c>
      <c r="BX17" s="15">
        <v>0</v>
      </c>
      <c r="BY17" s="15">
        <v>0</v>
      </c>
      <c r="BZ17" s="15">
        <v>0</v>
      </c>
      <c r="CA17" s="15">
        <v>3</v>
      </c>
      <c r="CB17" s="15">
        <v>0</v>
      </c>
      <c r="CC17" s="15">
        <v>1</v>
      </c>
      <c r="CD17" s="15">
        <v>0</v>
      </c>
      <c r="CE17" s="15">
        <v>4</v>
      </c>
      <c r="CF17" s="15">
        <v>0</v>
      </c>
      <c r="CG17" s="15">
        <v>4547</v>
      </c>
      <c r="CH17" s="15">
        <v>6551</v>
      </c>
      <c r="CI17" s="15">
        <v>79</v>
      </c>
      <c r="CJ17" s="15">
        <v>63</v>
      </c>
      <c r="CK17" s="15">
        <v>318</v>
      </c>
    </row>
    <row r="18" spans="1:89" ht="27.2" customHeight="1" x14ac:dyDescent="0.25">
      <c r="A18" s="15">
        <v>184130</v>
      </c>
      <c r="B18" s="16" t="s">
        <v>112</v>
      </c>
      <c r="C18" s="16" t="s">
        <v>89</v>
      </c>
      <c r="D18" s="16" t="s">
        <v>90</v>
      </c>
      <c r="E18" s="15">
        <v>2016</v>
      </c>
      <c r="F18" s="16" t="s">
        <v>160</v>
      </c>
      <c r="G18" s="15">
        <v>3318377</v>
      </c>
      <c r="H18" s="15">
        <v>367500</v>
      </c>
      <c r="I18" s="15">
        <v>3968943</v>
      </c>
      <c r="J18" s="15">
        <v>0</v>
      </c>
      <c r="K18" s="15">
        <v>0</v>
      </c>
      <c r="L18" s="15">
        <v>0</v>
      </c>
      <c r="M18" s="15">
        <v>1547207</v>
      </c>
      <c r="N18" s="15">
        <v>165244</v>
      </c>
      <c r="O18" s="15">
        <v>0</v>
      </c>
      <c r="P18" s="15">
        <v>713662</v>
      </c>
      <c r="Q18" s="15">
        <v>309221</v>
      </c>
      <c r="R18" s="15">
        <v>0</v>
      </c>
      <c r="S18" s="15">
        <v>404441</v>
      </c>
      <c r="T18" s="15">
        <v>994313</v>
      </c>
      <c r="U18" s="15">
        <v>179751</v>
      </c>
      <c r="V18" s="15">
        <v>0</v>
      </c>
      <c r="W18" s="15">
        <v>440537</v>
      </c>
      <c r="X18" s="15">
        <v>374025</v>
      </c>
      <c r="Y18" s="15">
        <v>101022</v>
      </c>
      <c r="Z18" s="15">
        <v>5127374</v>
      </c>
      <c r="AA18" s="15">
        <v>1006574</v>
      </c>
      <c r="AB18" s="15">
        <v>600000</v>
      </c>
      <c r="AC18" s="15">
        <v>560242</v>
      </c>
      <c r="AD18" s="15">
        <v>-153667</v>
      </c>
      <c r="AE18" s="15">
        <v>2799540</v>
      </c>
      <c r="AF18" s="15">
        <v>1321259</v>
      </c>
      <c r="AG18" s="15">
        <v>737047</v>
      </c>
      <c r="AH18" s="15">
        <v>179734</v>
      </c>
      <c r="AI18" s="15">
        <v>0</v>
      </c>
      <c r="AJ18" s="15">
        <v>0</v>
      </c>
      <c r="AK18" s="15">
        <v>404478</v>
      </c>
      <c r="AL18" s="15">
        <v>5127374</v>
      </c>
      <c r="AM18" s="15">
        <v>0</v>
      </c>
      <c r="AN18" s="15">
        <v>2378617</v>
      </c>
      <c r="AO18" s="15">
        <v>1371492</v>
      </c>
      <c r="AP18" s="15">
        <v>1007124</v>
      </c>
      <c r="AQ18" s="15">
        <v>386954</v>
      </c>
      <c r="AR18" s="15">
        <v>228068</v>
      </c>
      <c r="AS18" s="15">
        <v>1003035</v>
      </c>
      <c r="AT18" s="15">
        <v>162975</v>
      </c>
      <c r="AU18" s="15">
        <v>0</v>
      </c>
      <c r="AV18" s="15">
        <v>0</v>
      </c>
      <c r="AW18" s="15">
        <v>202797</v>
      </c>
      <c r="AX18" s="15">
        <v>202797</v>
      </c>
      <c r="AY18" s="15">
        <v>0</v>
      </c>
      <c r="AZ18" s="15">
        <v>-39822</v>
      </c>
      <c r="BA18" s="15">
        <v>0</v>
      </c>
      <c r="BB18" s="15">
        <v>0</v>
      </c>
      <c r="BC18" s="15">
        <v>0</v>
      </c>
      <c r="BD18" s="15">
        <v>0</v>
      </c>
      <c r="BE18" s="15">
        <v>0</v>
      </c>
      <c r="BF18" s="15">
        <v>363897</v>
      </c>
      <c r="BG18" s="15">
        <v>228386</v>
      </c>
      <c r="BH18" s="15">
        <v>0</v>
      </c>
      <c r="BI18" s="15">
        <v>0</v>
      </c>
      <c r="BJ18" s="15">
        <v>2735846</v>
      </c>
      <c r="BK18" s="15">
        <v>63694</v>
      </c>
      <c r="BL18" s="15">
        <v>0</v>
      </c>
      <c r="BM18" s="15">
        <v>-1304</v>
      </c>
      <c r="BN18" s="15">
        <v>1318821</v>
      </c>
      <c r="BO18" s="15">
        <v>0</v>
      </c>
      <c r="BP18" s="15">
        <v>0</v>
      </c>
      <c r="BQ18" s="15">
        <v>390949</v>
      </c>
      <c r="BR18" s="15">
        <v>-3</v>
      </c>
      <c r="BS18" s="15">
        <v>4</v>
      </c>
      <c r="BT18" s="15">
        <v>-1</v>
      </c>
      <c r="BU18" s="15">
        <v>42</v>
      </c>
      <c r="BV18" s="15">
        <v>5</v>
      </c>
      <c r="BW18" s="15">
        <v>6</v>
      </c>
      <c r="BX18" s="15">
        <v>-1</v>
      </c>
      <c r="BY18" s="15">
        <v>0</v>
      </c>
      <c r="BZ18" s="15">
        <v>2</v>
      </c>
      <c r="CA18" s="15">
        <v>1</v>
      </c>
      <c r="CB18" s="15">
        <v>4</v>
      </c>
      <c r="CC18" s="15">
        <v>0</v>
      </c>
      <c r="CD18" s="15">
        <v>0</v>
      </c>
      <c r="CE18" s="15">
        <v>1</v>
      </c>
      <c r="CF18" s="15">
        <v>0</v>
      </c>
      <c r="CG18" s="15">
        <v>487</v>
      </c>
      <c r="CH18" s="15">
        <v>3806</v>
      </c>
      <c r="CI18" s="15">
        <v>28</v>
      </c>
      <c r="CJ18" s="15">
        <v>48</v>
      </c>
      <c r="CK18" s="15">
        <v>190</v>
      </c>
    </row>
    <row r="19" spans="1:89" ht="27.2" customHeight="1" x14ac:dyDescent="0.25">
      <c r="A19" s="15">
        <v>203951</v>
      </c>
      <c r="B19" s="16" t="s">
        <v>113</v>
      </c>
      <c r="C19" s="16" t="s">
        <v>114</v>
      </c>
      <c r="D19" s="16" t="s">
        <v>115</v>
      </c>
      <c r="E19" s="15">
        <v>2016</v>
      </c>
      <c r="F19" s="16" t="s">
        <v>160</v>
      </c>
      <c r="G19" s="15">
        <v>1456004</v>
      </c>
      <c r="H19" s="15">
        <v>48318</v>
      </c>
      <c r="I19" s="15">
        <v>1914731</v>
      </c>
      <c r="J19" s="15">
        <v>6273</v>
      </c>
      <c r="K19" s="15">
        <v>0</v>
      </c>
      <c r="L19" s="15">
        <v>0</v>
      </c>
      <c r="M19" s="15">
        <v>656503</v>
      </c>
      <c r="N19" s="15">
        <v>506</v>
      </c>
      <c r="O19" s="15">
        <v>0</v>
      </c>
      <c r="P19" s="15">
        <v>687905</v>
      </c>
      <c r="Q19" s="15">
        <v>657612</v>
      </c>
      <c r="R19" s="15">
        <v>0</v>
      </c>
      <c r="S19" s="15">
        <v>30293</v>
      </c>
      <c r="T19" s="15">
        <v>181825</v>
      </c>
      <c r="U19" s="15">
        <v>171473</v>
      </c>
      <c r="V19" s="15">
        <v>0</v>
      </c>
      <c r="W19" s="15">
        <v>0</v>
      </c>
      <c r="X19" s="15">
        <v>10352</v>
      </c>
      <c r="Y19" s="15">
        <v>271765</v>
      </c>
      <c r="Z19" s="15">
        <v>2597499</v>
      </c>
      <c r="AA19" s="15">
        <v>2372511</v>
      </c>
      <c r="AB19" s="15">
        <v>1566390</v>
      </c>
      <c r="AC19" s="15">
        <v>1150309</v>
      </c>
      <c r="AD19" s="15">
        <v>-344188</v>
      </c>
      <c r="AE19" s="15">
        <v>150000</v>
      </c>
      <c r="AF19" s="15">
        <v>74988</v>
      </c>
      <c r="AG19" s="15">
        <v>0</v>
      </c>
      <c r="AH19" s="15">
        <v>29669</v>
      </c>
      <c r="AI19" s="15">
        <v>0</v>
      </c>
      <c r="AJ19" s="15">
        <v>0</v>
      </c>
      <c r="AK19" s="15">
        <v>45319</v>
      </c>
      <c r="AL19" s="15">
        <v>2597499</v>
      </c>
      <c r="AM19" s="15">
        <v>0</v>
      </c>
      <c r="AN19" s="15">
        <v>632112</v>
      </c>
      <c r="AO19" s="15">
        <v>401642</v>
      </c>
      <c r="AP19" s="15">
        <v>230470</v>
      </c>
      <c r="AQ19" s="15">
        <v>63397</v>
      </c>
      <c r="AR19" s="15">
        <v>758</v>
      </c>
      <c r="AS19" s="15">
        <v>359158</v>
      </c>
      <c r="AT19" s="15">
        <v>-66049</v>
      </c>
      <c r="AU19" s="15">
        <v>0</v>
      </c>
      <c r="AV19" s="15">
        <v>0</v>
      </c>
      <c r="AW19" s="15">
        <v>0</v>
      </c>
      <c r="AX19" s="15">
        <v>82500</v>
      </c>
      <c r="AY19" s="15">
        <v>82500</v>
      </c>
      <c r="AZ19" s="15">
        <v>-66049</v>
      </c>
      <c r="BA19" s="15">
        <v>0</v>
      </c>
      <c r="BB19" s="15">
        <v>0</v>
      </c>
      <c r="BC19" s="15">
        <v>0</v>
      </c>
      <c r="BD19" s="15">
        <v>0</v>
      </c>
      <c r="BE19" s="15">
        <v>0</v>
      </c>
      <c r="BF19" s="15">
        <v>142679</v>
      </c>
      <c r="BG19" s="15">
        <v>40114</v>
      </c>
      <c r="BH19" s="15">
        <v>0</v>
      </c>
      <c r="BI19" s="15">
        <v>0</v>
      </c>
      <c r="BJ19" s="15">
        <v>150000</v>
      </c>
      <c r="BK19" s="15">
        <v>0</v>
      </c>
      <c r="BL19" s="15">
        <v>0</v>
      </c>
      <c r="BM19" s="15">
        <v>0</v>
      </c>
      <c r="BN19" s="15">
        <v>616389</v>
      </c>
      <c r="BO19" s="15">
        <v>0</v>
      </c>
      <c r="BP19" s="15">
        <v>0</v>
      </c>
      <c r="BQ19" s="15">
        <v>17171</v>
      </c>
      <c r="BR19" s="15">
        <v>-2</v>
      </c>
      <c r="BS19" s="15">
        <v>-2</v>
      </c>
      <c r="BT19" s="15">
        <v>-2</v>
      </c>
      <c r="BU19" s="15">
        <v>36</v>
      </c>
      <c r="BV19" s="15">
        <v>-9</v>
      </c>
      <c r="BW19" s="15">
        <v>-9</v>
      </c>
      <c r="BX19" s="15">
        <v>-9</v>
      </c>
      <c r="BY19" s="15">
        <v>0</v>
      </c>
      <c r="BZ19" s="15">
        <v>0</v>
      </c>
      <c r="CA19" s="15">
        <v>1</v>
      </c>
      <c r="CB19" s="15">
        <v>0</v>
      </c>
      <c r="CC19" s="15"/>
      <c r="CD19" s="15">
        <v>0</v>
      </c>
      <c r="CE19" s="15">
        <v>15</v>
      </c>
      <c r="CF19" s="15">
        <v>5</v>
      </c>
      <c r="CG19" s="15">
        <v>1066</v>
      </c>
      <c r="CH19" s="15">
        <v>2522</v>
      </c>
      <c r="CI19" s="15">
        <v>99</v>
      </c>
      <c r="CJ19" s="15">
        <v>27</v>
      </c>
      <c r="CK19" s="15">
        <v>625</v>
      </c>
    </row>
    <row r="20" spans="1:89" ht="15.95" customHeight="1" x14ac:dyDescent="0.25">
      <c r="A20" s="15">
        <v>207546</v>
      </c>
      <c r="B20" s="16" t="s">
        <v>116</v>
      </c>
      <c r="C20" s="16" t="s">
        <v>89</v>
      </c>
      <c r="D20" s="16" t="s">
        <v>90</v>
      </c>
      <c r="E20" s="15">
        <v>2016</v>
      </c>
      <c r="F20" s="16" t="s">
        <v>160</v>
      </c>
      <c r="G20" s="15">
        <v>4237718</v>
      </c>
      <c r="H20" s="15">
        <v>3031874</v>
      </c>
      <c r="I20" s="15">
        <v>5096316</v>
      </c>
      <c r="J20" s="15">
        <v>660107</v>
      </c>
      <c r="K20" s="15">
        <v>0</v>
      </c>
      <c r="L20" s="15">
        <v>0</v>
      </c>
      <c r="M20" s="15">
        <v>4595935</v>
      </c>
      <c r="N20" s="15">
        <v>0</v>
      </c>
      <c r="O20" s="15">
        <v>11760</v>
      </c>
      <c r="P20" s="15">
        <v>2665476</v>
      </c>
      <c r="Q20" s="15">
        <v>2519313</v>
      </c>
      <c r="R20" s="15">
        <v>0</v>
      </c>
      <c r="S20" s="15">
        <v>146163</v>
      </c>
      <c r="T20" s="15">
        <v>1715038</v>
      </c>
      <c r="U20" s="15">
        <v>1706639</v>
      </c>
      <c r="V20" s="15">
        <v>0</v>
      </c>
      <c r="W20" s="15">
        <v>0</v>
      </c>
      <c r="X20" s="15">
        <v>8398</v>
      </c>
      <c r="Y20" s="15">
        <v>55320</v>
      </c>
      <c r="Z20" s="15">
        <v>8673552</v>
      </c>
      <c r="AA20" s="15">
        <v>4905746</v>
      </c>
      <c r="AB20" s="15">
        <v>6618000</v>
      </c>
      <c r="AC20" s="15">
        <v>11747</v>
      </c>
      <c r="AD20" s="15">
        <v>-1724001</v>
      </c>
      <c r="AE20" s="15">
        <v>1378129</v>
      </c>
      <c r="AF20" s="15">
        <v>2389676</v>
      </c>
      <c r="AG20" s="15">
        <v>1933285</v>
      </c>
      <c r="AH20" s="15">
        <v>213410</v>
      </c>
      <c r="AI20" s="15">
        <v>0</v>
      </c>
      <c r="AJ20" s="15">
        <v>0</v>
      </c>
      <c r="AK20" s="15">
        <v>242981</v>
      </c>
      <c r="AL20" s="15">
        <v>8673552</v>
      </c>
      <c r="AM20" s="15">
        <v>0</v>
      </c>
      <c r="AN20" s="15">
        <v>2329651</v>
      </c>
      <c r="AO20" s="15">
        <v>1276515</v>
      </c>
      <c r="AP20" s="15">
        <v>1053136</v>
      </c>
      <c r="AQ20" s="15">
        <v>69395</v>
      </c>
      <c r="AR20" s="15">
        <v>152823</v>
      </c>
      <c r="AS20" s="15">
        <v>880338</v>
      </c>
      <c r="AT20" s="15">
        <v>89371</v>
      </c>
      <c r="AU20" s="15">
        <v>0</v>
      </c>
      <c r="AV20" s="15">
        <v>0</v>
      </c>
      <c r="AW20" s="15">
        <v>0</v>
      </c>
      <c r="AX20" s="15">
        <v>95975</v>
      </c>
      <c r="AY20" s="15">
        <v>95975</v>
      </c>
      <c r="AZ20" s="15">
        <v>89371</v>
      </c>
      <c r="BA20" s="15">
        <v>0</v>
      </c>
      <c r="BB20" s="15">
        <v>0</v>
      </c>
      <c r="BC20" s="15">
        <v>0</v>
      </c>
      <c r="BD20" s="15">
        <v>0</v>
      </c>
      <c r="BE20" s="15">
        <v>0</v>
      </c>
      <c r="BF20" s="15">
        <v>33596</v>
      </c>
      <c r="BG20" s="15">
        <v>31764</v>
      </c>
      <c r="BH20" s="15">
        <v>0</v>
      </c>
      <c r="BI20" s="15">
        <v>0</v>
      </c>
      <c r="BJ20" s="15">
        <v>1350300</v>
      </c>
      <c r="BK20" s="15">
        <v>27829</v>
      </c>
      <c r="BL20" s="15">
        <v>0</v>
      </c>
      <c r="BM20" s="15">
        <v>0</v>
      </c>
      <c r="BN20" s="15">
        <v>3929708</v>
      </c>
      <c r="BO20" s="15">
        <v>634463</v>
      </c>
      <c r="BP20" s="15">
        <v>0</v>
      </c>
      <c r="BQ20" s="15">
        <v>338161</v>
      </c>
      <c r="BR20" s="15">
        <v>1</v>
      </c>
      <c r="BS20" s="15">
        <v>3</v>
      </c>
      <c r="BT20" s="15">
        <v>1</v>
      </c>
      <c r="BU20" s="15">
        <v>45</v>
      </c>
      <c r="BV20" s="15">
        <v>3</v>
      </c>
      <c r="BW20" s="15">
        <v>10</v>
      </c>
      <c r="BX20" s="15">
        <v>3</v>
      </c>
      <c r="BY20" s="15">
        <v>0</v>
      </c>
      <c r="BZ20" s="15">
        <v>0</v>
      </c>
      <c r="CA20" s="15">
        <v>1</v>
      </c>
      <c r="CB20" s="15">
        <v>0</v>
      </c>
      <c r="CC20" s="15">
        <v>1</v>
      </c>
      <c r="CD20" s="15">
        <v>0</v>
      </c>
      <c r="CE20" s="15">
        <v>1</v>
      </c>
      <c r="CF20" s="15">
        <v>0</v>
      </c>
      <c r="CG20" s="15">
        <v>2046</v>
      </c>
      <c r="CH20" s="15">
        <v>6283</v>
      </c>
      <c r="CI20" s="15">
        <v>267</v>
      </c>
      <c r="CJ20" s="15">
        <v>61</v>
      </c>
      <c r="CK20" s="15">
        <v>762</v>
      </c>
    </row>
    <row r="21" spans="1:89" ht="15.95" customHeight="1" x14ac:dyDescent="0.25">
      <c r="A21" s="15">
        <v>208274</v>
      </c>
      <c r="B21" s="16" t="s">
        <v>117</v>
      </c>
      <c r="C21" s="16" t="s">
        <v>89</v>
      </c>
      <c r="D21" s="16" t="s">
        <v>90</v>
      </c>
      <c r="E21" s="15">
        <v>2016</v>
      </c>
      <c r="F21" s="16" t="s">
        <v>160</v>
      </c>
      <c r="G21" s="15">
        <v>2960234</v>
      </c>
      <c r="H21" s="15">
        <v>1596140</v>
      </c>
      <c r="I21" s="15">
        <v>4339116</v>
      </c>
      <c r="J21" s="15">
        <v>354645</v>
      </c>
      <c r="K21" s="15">
        <v>0</v>
      </c>
      <c r="L21" s="15">
        <v>0</v>
      </c>
      <c r="M21" s="15">
        <v>3483819</v>
      </c>
      <c r="N21" s="15">
        <v>97714</v>
      </c>
      <c r="O21" s="15">
        <v>0</v>
      </c>
      <c r="P21" s="15">
        <v>2864932</v>
      </c>
      <c r="Q21" s="15">
        <v>2465301</v>
      </c>
      <c r="R21" s="15">
        <v>0</v>
      </c>
      <c r="S21" s="15">
        <v>399630</v>
      </c>
      <c r="T21" s="15">
        <v>507868</v>
      </c>
      <c r="U21" s="15">
        <v>235937</v>
      </c>
      <c r="V21" s="15">
        <v>0</v>
      </c>
      <c r="W21" s="15">
        <v>0</v>
      </c>
      <c r="X21" s="15">
        <v>271931</v>
      </c>
      <c r="Y21" s="15">
        <v>80466</v>
      </c>
      <c r="Z21" s="15">
        <v>6413501</v>
      </c>
      <c r="AA21" s="15">
        <v>5336972</v>
      </c>
      <c r="AB21" s="15">
        <v>6891887</v>
      </c>
      <c r="AC21" s="15">
        <v>105313</v>
      </c>
      <c r="AD21" s="15">
        <v>-1660228</v>
      </c>
      <c r="AE21" s="15">
        <v>65937</v>
      </c>
      <c r="AF21" s="15">
        <v>1010591</v>
      </c>
      <c r="AG21" s="15">
        <v>296451</v>
      </c>
      <c r="AH21" s="15">
        <v>472234</v>
      </c>
      <c r="AI21" s="15">
        <v>0</v>
      </c>
      <c r="AJ21" s="15">
        <v>0</v>
      </c>
      <c r="AK21" s="15">
        <v>241906</v>
      </c>
      <c r="AL21" s="15">
        <v>6413501</v>
      </c>
      <c r="AM21" s="15">
        <v>0</v>
      </c>
      <c r="AN21" s="15">
        <v>4127869</v>
      </c>
      <c r="AO21" s="15">
        <v>3017518</v>
      </c>
      <c r="AP21" s="15">
        <v>1110351</v>
      </c>
      <c r="AQ21" s="15">
        <v>58159</v>
      </c>
      <c r="AR21" s="15">
        <v>27248</v>
      </c>
      <c r="AS21" s="15">
        <v>1291549</v>
      </c>
      <c r="AT21" s="15">
        <v>-150288</v>
      </c>
      <c r="AU21" s="15">
        <v>0</v>
      </c>
      <c r="AV21" s="15">
        <v>0</v>
      </c>
      <c r="AW21" s="15">
        <v>0</v>
      </c>
      <c r="AX21" s="15">
        <v>173542</v>
      </c>
      <c r="AY21" s="15">
        <v>173542</v>
      </c>
      <c r="AZ21" s="15">
        <v>-150288</v>
      </c>
      <c r="BA21" s="15">
        <v>0</v>
      </c>
      <c r="BB21" s="15">
        <v>0</v>
      </c>
      <c r="BC21" s="15">
        <v>0</v>
      </c>
      <c r="BD21" s="15">
        <v>0</v>
      </c>
      <c r="BE21" s="15">
        <v>0</v>
      </c>
      <c r="BF21" s="15">
        <v>56439</v>
      </c>
      <c r="BG21" s="15">
        <v>50178</v>
      </c>
      <c r="BH21" s="15">
        <v>0</v>
      </c>
      <c r="BI21" s="15">
        <v>0</v>
      </c>
      <c r="BJ21" s="15">
        <v>65937</v>
      </c>
      <c r="BK21" s="15">
        <v>0</v>
      </c>
      <c r="BL21" s="15">
        <v>0</v>
      </c>
      <c r="BM21" s="15">
        <v>0</v>
      </c>
      <c r="BN21" s="15">
        <v>3079597</v>
      </c>
      <c r="BO21" s="15">
        <v>354044</v>
      </c>
      <c r="BP21" s="15">
        <v>0</v>
      </c>
      <c r="BQ21" s="15">
        <v>50499</v>
      </c>
      <c r="BR21" s="15">
        <v>-2</v>
      </c>
      <c r="BS21" s="15">
        <v>-2</v>
      </c>
      <c r="BT21" s="15">
        <v>-2</v>
      </c>
      <c r="BU21" s="15">
        <v>26</v>
      </c>
      <c r="BV21" s="15">
        <v>-3</v>
      </c>
      <c r="BW21" s="15">
        <v>-2</v>
      </c>
      <c r="BX21" s="15">
        <v>-3</v>
      </c>
      <c r="BY21" s="15">
        <v>0</v>
      </c>
      <c r="BZ21" s="15">
        <v>0</v>
      </c>
      <c r="CA21" s="15">
        <v>1</v>
      </c>
      <c r="CB21" s="15">
        <v>0</v>
      </c>
      <c r="CC21" s="15"/>
      <c r="CD21" s="15">
        <v>0</v>
      </c>
      <c r="CE21" s="15">
        <v>3</v>
      </c>
      <c r="CF21" s="15">
        <v>0</v>
      </c>
      <c r="CG21" s="15">
        <v>2442</v>
      </c>
      <c r="CH21" s="15">
        <v>5402</v>
      </c>
      <c r="CI21" s="15">
        <v>21</v>
      </c>
      <c r="CJ21" s="15">
        <v>57</v>
      </c>
      <c r="CK21" s="15">
        <v>347</v>
      </c>
    </row>
    <row r="22" spans="1:89" ht="15.95" customHeight="1" x14ac:dyDescent="0.25">
      <c r="A22" s="15">
        <v>216489</v>
      </c>
      <c r="B22" s="16" t="s">
        <v>118</v>
      </c>
      <c r="C22" s="16" t="s">
        <v>98</v>
      </c>
      <c r="D22" s="16" t="s">
        <v>99</v>
      </c>
      <c r="E22" s="15">
        <v>2016</v>
      </c>
      <c r="F22" s="16" t="s">
        <v>160</v>
      </c>
      <c r="G22" s="15">
        <v>6371390</v>
      </c>
      <c r="H22" s="15">
        <v>2122757</v>
      </c>
      <c r="I22" s="15">
        <v>8854794</v>
      </c>
      <c r="J22" s="15">
        <v>519619</v>
      </c>
      <c r="K22" s="15">
        <v>0</v>
      </c>
      <c r="L22" s="15">
        <v>0</v>
      </c>
      <c r="M22" s="15">
        <v>5474177</v>
      </c>
      <c r="N22" s="15">
        <v>0</v>
      </c>
      <c r="O22" s="15">
        <v>0</v>
      </c>
      <c r="P22" s="15">
        <v>854250</v>
      </c>
      <c r="Q22" s="15">
        <v>677521</v>
      </c>
      <c r="R22" s="15">
        <v>0</v>
      </c>
      <c r="S22" s="15">
        <v>176728</v>
      </c>
      <c r="T22" s="15">
        <v>29311183</v>
      </c>
      <c r="U22" s="15">
        <v>26521642</v>
      </c>
      <c r="V22" s="15">
        <v>0</v>
      </c>
      <c r="W22" s="15">
        <v>1329</v>
      </c>
      <c r="X22" s="15">
        <v>2788212</v>
      </c>
      <c r="Y22" s="15">
        <v>876711</v>
      </c>
      <c r="Z22" s="15">
        <v>37413534</v>
      </c>
      <c r="AA22" s="15">
        <v>229337</v>
      </c>
      <c r="AB22" s="15">
        <v>3300000</v>
      </c>
      <c r="AC22" s="15">
        <v>483413</v>
      </c>
      <c r="AD22" s="15">
        <v>-3554076</v>
      </c>
      <c r="AE22" s="15">
        <v>18184535</v>
      </c>
      <c r="AF22" s="15">
        <v>18999663</v>
      </c>
      <c r="AG22" s="15">
        <v>11074585</v>
      </c>
      <c r="AH22" s="15">
        <v>306301</v>
      </c>
      <c r="AI22" s="15">
        <v>0</v>
      </c>
      <c r="AJ22" s="15">
        <v>0</v>
      </c>
      <c r="AK22" s="15">
        <v>7618777</v>
      </c>
      <c r="AL22" s="15">
        <v>37413534</v>
      </c>
      <c r="AM22" s="15">
        <v>0</v>
      </c>
      <c r="AN22" s="15">
        <v>8604397</v>
      </c>
      <c r="AO22" s="15">
        <v>5207774</v>
      </c>
      <c r="AP22" s="15">
        <v>3396623</v>
      </c>
      <c r="AQ22" s="15">
        <v>62160</v>
      </c>
      <c r="AR22" s="15">
        <v>1854059</v>
      </c>
      <c r="AS22" s="15">
        <v>3700795</v>
      </c>
      <c r="AT22" s="15">
        <v>-2096072</v>
      </c>
      <c r="AU22" s="15">
        <v>0</v>
      </c>
      <c r="AV22" s="15">
        <v>0</v>
      </c>
      <c r="AW22" s="15">
        <v>0</v>
      </c>
      <c r="AX22" s="15">
        <v>338699</v>
      </c>
      <c r="AY22" s="15">
        <v>338699</v>
      </c>
      <c r="AZ22" s="15">
        <v>-2096072</v>
      </c>
      <c r="BA22" s="15">
        <v>0</v>
      </c>
      <c r="BB22" s="15">
        <v>0</v>
      </c>
      <c r="BC22" s="15">
        <v>0</v>
      </c>
      <c r="BD22" s="15">
        <v>0</v>
      </c>
      <c r="BE22" s="15">
        <v>0</v>
      </c>
      <c r="BF22" s="15">
        <v>348397</v>
      </c>
      <c r="BG22" s="15">
        <v>345209</v>
      </c>
      <c r="BH22" s="15">
        <v>0</v>
      </c>
      <c r="BI22" s="15">
        <v>0</v>
      </c>
      <c r="BJ22" s="15">
        <v>18184535</v>
      </c>
      <c r="BK22" s="15">
        <v>0</v>
      </c>
      <c r="BL22" s="15">
        <v>0</v>
      </c>
      <c r="BM22" s="15">
        <v>-21851</v>
      </c>
      <c r="BN22" s="15">
        <v>4609350</v>
      </c>
      <c r="BO22" s="15">
        <v>519619</v>
      </c>
      <c r="BP22" s="15">
        <v>0</v>
      </c>
      <c r="BQ22" s="15">
        <v>96686</v>
      </c>
      <c r="BR22" s="15">
        <v>-913</v>
      </c>
      <c r="BS22" s="15">
        <v>-1</v>
      </c>
      <c r="BT22" s="15">
        <v>-11</v>
      </c>
      <c r="BU22" s="15">
        <v>39</v>
      </c>
      <c r="BV22" s="15">
        <v>-24</v>
      </c>
      <c r="BW22" s="15">
        <v>-2</v>
      </c>
      <c r="BX22" s="15">
        <v>-24</v>
      </c>
      <c r="BY22" s="15">
        <v>0</v>
      </c>
      <c r="BZ22" s="15">
        <v>37</v>
      </c>
      <c r="CA22" s="15">
        <v>2</v>
      </c>
      <c r="CB22" s="15">
        <v>162</v>
      </c>
      <c r="CC22" s="15"/>
      <c r="CD22" s="15">
        <v>0</v>
      </c>
      <c r="CE22" s="15">
        <v>1</v>
      </c>
      <c r="CF22" s="15">
        <v>1</v>
      </c>
      <c r="CG22" s="15">
        <v>12042</v>
      </c>
      <c r="CH22" s="15">
        <v>18413</v>
      </c>
      <c r="CI22" s="15">
        <v>1125</v>
      </c>
      <c r="CJ22" s="15">
        <v>21</v>
      </c>
      <c r="CK22" s="15">
        <v>60</v>
      </c>
    </row>
    <row r="23" spans="1:89" ht="15.95" customHeight="1" x14ac:dyDescent="0.25">
      <c r="A23" s="15">
        <v>224157</v>
      </c>
      <c r="B23" s="16" t="s">
        <v>119</v>
      </c>
      <c r="C23" s="16" t="s">
        <v>98</v>
      </c>
      <c r="D23" s="16" t="s">
        <v>99</v>
      </c>
      <c r="E23" s="15">
        <v>2016</v>
      </c>
      <c r="F23" s="16" t="s">
        <v>160</v>
      </c>
      <c r="G23" s="15">
        <v>1923076</v>
      </c>
      <c r="H23" s="15">
        <v>0</v>
      </c>
      <c r="I23" s="15">
        <v>1863607</v>
      </c>
      <c r="J23" s="15">
        <v>15420</v>
      </c>
      <c r="K23" s="15">
        <v>0</v>
      </c>
      <c r="L23" s="15">
        <v>0</v>
      </c>
      <c r="M23" s="15">
        <v>0</v>
      </c>
      <c r="N23" s="15">
        <v>0</v>
      </c>
      <c r="O23" s="15">
        <v>8522</v>
      </c>
      <c r="P23" s="15">
        <v>333512</v>
      </c>
      <c r="Q23" s="15">
        <v>237097</v>
      </c>
      <c r="R23" s="15">
        <v>0</v>
      </c>
      <c r="S23" s="15">
        <v>96416</v>
      </c>
      <c r="T23" s="15">
        <v>309721</v>
      </c>
      <c r="U23" s="15">
        <v>188175</v>
      </c>
      <c r="V23" s="15">
        <v>0</v>
      </c>
      <c r="W23" s="15">
        <v>0</v>
      </c>
      <c r="X23" s="15">
        <v>121546</v>
      </c>
      <c r="Y23" s="15">
        <v>344784</v>
      </c>
      <c r="Z23" s="15">
        <v>2911093</v>
      </c>
      <c r="AA23" s="15">
        <v>903723</v>
      </c>
      <c r="AB23" s="15">
        <v>687600</v>
      </c>
      <c r="AC23" s="15">
        <v>298859</v>
      </c>
      <c r="AD23" s="15">
        <v>-82737</v>
      </c>
      <c r="AE23" s="15">
        <v>1743795</v>
      </c>
      <c r="AF23" s="15">
        <v>263576</v>
      </c>
      <c r="AG23" s="15">
        <v>5418</v>
      </c>
      <c r="AH23" s="15">
        <v>183203</v>
      </c>
      <c r="AI23" s="15">
        <v>0</v>
      </c>
      <c r="AJ23" s="15">
        <v>0</v>
      </c>
      <c r="AK23" s="15">
        <v>74956</v>
      </c>
      <c r="AL23" s="15">
        <v>2911093</v>
      </c>
      <c r="AM23" s="15">
        <v>0</v>
      </c>
      <c r="AN23" s="15">
        <v>3203018</v>
      </c>
      <c r="AO23" s="15">
        <v>2740073</v>
      </c>
      <c r="AP23" s="15">
        <v>462944</v>
      </c>
      <c r="AQ23" s="15">
        <v>11825</v>
      </c>
      <c r="AR23" s="15">
        <v>52484</v>
      </c>
      <c r="AS23" s="15">
        <v>328752</v>
      </c>
      <c r="AT23" s="15">
        <v>93533</v>
      </c>
      <c r="AU23" s="15">
        <v>0</v>
      </c>
      <c r="AV23" s="15">
        <v>0</v>
      </c>
      <c r="AW23" s="15">
        <v>0</v>
      </c>
      <c r="AX23" s="15">
        <v>125331</v>
      </c>
      <c r="AY23" s="15">
        <v>125331</v>
      </c>
      <c r="AZ23" s="15">
        <v>93533</v>
      </c>
      <c r="BA23" s="15">
        <v>0</v>
      </c>
      <c r="BB23" s="15">
        <v>0</v>
      </c>
      <c r="BC23" s="15">
        <v>0</v>
      </c>
      <c r="BD23" s="15">
        <v>0</v>
      </c>
      <c r="BE23" s="15">
        <v>0</v>
      </c>
      <c r="BF23" s="15">
        <v>35528</v>
      </c>
      <c r="BG23" s="15">
        <v>0</v>
      </c>
      <c r="BH23" s="15">
        <v>0</v>
      </c>
      <c r="BI23" s="15">
        <v>0</v>
      </c>
      <c r="BJ23" s="15">
        <v>1743795</v>
      </c>
      <c r="BK23" s="15">
        <v>0</v>
      </c>
      <c r="BL23" s="15">
        <v>0</v>
      </c>
      <c r="BM23" s="15">
        <v>-22966</v>
      </c>
      <c r="BN23" s="15">
        <v>0</v>
      </c>
      <c r="BO23" s="15">
        <v>0</v>
      </c>
      <c r="BP23" s="15">
        <v>0</v>
      </c>
      <c r="BQ23" s="15">
        <v>271322</v>
      </c>
      <c r="BR23" s="15">
        <v>10</v>
      </c>
      <c r="BS23" s="15">
        <v>5</v>
      </c>
      <c r="BT23" s="15">
        <v>3</v>
      </c>
      <c r="BU23" s="15">
        <v>14</v>
      </c>
      <c r="BV23" s="15">
        <v>2</v>
      </c>
      <c r="BW23" s="15">
        <v>4</v>
      </c>
      <c r="BX23" s="15">
        <v>2</v>
      </c>
      <c r="BY23" s="15">
        <v>1</v>
      </c>
      <c r="BZ23" s="15">
        <v>3</v>
      </c>
      <c r="CA23" s="15">
        <v>1</v>
      </c>
      <c r="CB23" s="15">
        <v>2</v>
      </c>
      <c r="CC23" s="15">
        <v>2</v>
      </c>
      <c r="CD23" s="15">
        <v>0</v>
      </c>
      <c r="CE23" s="15">
        <v>3</v>
      </c>
      <c r="CF23" s="15">
        <v>2</v>
      </c>
      <c r="CG23" s="15">
        <v>724</v>
      </c>
      <c r="CH23" s="15">
        <v>2647</v>
      </c>
      <c r="CI23" s="15">
        <v>21</v>
      </c>
      <c r="CJ23" s="15">
        <v>24</v>
      </c>
      <c r="CK23" s="15">
        <v>44</v>
      </c>
    </row>
    <row r="24" spans="1:89" ht="15.95" customHeight="1" x14ac:dyDescent="0.25">
      <c r="A24" s="15">
        <v>232630</v>
      </c>
      <c r="B24" s="16" t="s">
        <v>120</v>
      </c>
      <c r="C24" s="16" t="s">
        <v>98</v>
      </c>
      <c r="D24" s="16" t="s">
        <v>99</v>
      </c>
      <c r="E24" s="15">
        <v>2016</v>
      </c>
      <c r="F24" s="16" t="s">
        <v>160</v>
      </c>
      <c r="G24" s="15">
        <v>839231</v>
      </c>
      <c r="H24" s="15">
        <v>743781</v>
      </c>
      <c r="I24" s="15">
        <v>1815795</v>
      </c>
      <c r="J24" s="15">
        <v>230528</v>
      </c>
      <c r="K24" s="15">
        <v>0</v>
      </c>
      <c r="L24" s="15">
        <v>0</v>
      </c>
      <c r="M24" s="15">
        <v>2477936</v>
      </c>
      <c r="N24" s="15">
        <v>3131</v>
      </c>
      <c r="O24" s="15">
        <v>0</v>
      </c>
      <c r="P24" s="15">
        <v>620954</v>
      </c>
      <c r="Q24" s="15">
        <v>450785</v>
      </c>
      <c r="R24" s="15">
        <v>0</v>
      </c>
      <c r="S24" s="15">
        <v>170169</v>
      </c>
      <c r="T24" s="15">
        <v>1115128</v>
      </c>
      <c r="U24" s="15">
        <v>939255</v>
      </c>
      <c r="V24" s="15">
        <v>0</v>
      </c>
      <c r="W24" s="15">
        <v>0</v>
      </c>
      <c r="X24" s="15">
        <v>175873</v>
      </c>
      <c r="Y24" s="15">
        <v>7102</v>
      </c>
      <c r="Z24" s="15">
        <v>2582414</v>
      </c>
      <c r="AA24" s="15">
        <v>985825</v>
      </c>
      <c r="AB24" s="15">
        <v>1064133</v>
      </c>
      <c r="AC24" s="15">
        <v>113037</v>
      </c>
      <c r="AD24" s="15">
        <v>-191345</v>
      </c>
      <c r="AE24" s="15">
        <v>17529</v>
      </c>
      <c r="AF24" s="15">
        <v>1579060</v>
      </c>
      <c r="AG24" s="15">
        <v>890461</v>
      </c>
      <c r="AH24" s="15">
        <v>577639</v>
      </c>
      <c r="AI24" s="15">
        <v>0</v>
      </c>
      <c r="AJ24" s="15">
        <v>0</v>
      </c>
      <c r="AK24" s="15">
        <v>110959</v>
      </c>
      <c r="AL24" s="15">
        <v>2582414</v>
      </c>
      <c r="AM24" s="15">
        <v>0</v>
      </c>
      <c r="AN24" s="15">
        <v>1749482</v>
      </c>
      <c r="AO24" s="15">
        <v>1402934</v>
      </c>
      <c r="AP24" s="15">
        <v>346547</v>
      </c>
      <c r="AQ24" s="15">
        <v>8118</v>
      </c>
      <c r="AR24" s="15">
        <v>76231</v>
      </c>
      <c r="AS24" s="15">
        <v>348151</v>
      </c>
      <c r="AT24" s="15">
        <v>-69717</v>
      </c>
      <c r="AU24" s="15">
        <v>0</v>
      </c>
      <c r="AV24" s="15">
        <v>0</v>
      </c>
      <c r="AW24" s="15">
        <v>0</v>
      </c>
      <c r="AX24" s="15">
        <v>22624</v>
      </c>
      <c r="AY24" s="15">
        <v>22624</v>
      </c>
      <c r="AZ24" s="15">
        <v>-69717</v>
      </c>
      <c r="BA24" s="15">
        <v>0</v>
      </c>
      <c r="BB24" s="15">
        <v>0</v>
      </c>
      <c r="BC24" s="15">
        <v>0</v>
      </c>
      <c r="BD24" s="15">
        <v>0</v>
      </c>
      <c r="BE24" s="15">
        <v>0</v>
      </c>
      <c r="BF24" s="15">
        <v>523932</v>
      </c>
      <c r="BG24" s="15">
        <v>517076</v>
      </c>
      <c r="BH24" s="15">
        <v>0</v>
      </c>
      <c r="BI24" s="15">
        <v>0</v>
      </c>
      <c r="BJ24" s="15">
        <v>0</v>
      </c>
      <c r="BK24" s="15">
        <v>17529</v>
      </c>
      <c r="BL24" s="15">
        <v>0</v>
      </c>
      <c r="BM24" s="15">
        <v>0</v>
      </c>
      <c r="BN24" s="15">
        <v>1739791</v>
      </c>
      <c r="BO24" s="15">
        <v>221069</v>
      </c>
      <c r="BP24" s="15">
        <v>0</v>
      </c>
      <c r="BQ24" s="15">
        <v>29139</v>
      </c>
      <c r="BR24" s="15">
        <v>-7</v>
      </c>
      <c r="BS24" s="15">
        <v>0</v>
      </c>
      <c r="BT24" s="15">
        <v>-6</v>
      </c>
      <c r="BU24" s="15">
        <v>19</v>
      </c>
      <c r="BV24" s="15">
        <v>-3</v>
      </c>
      <c r="BW24" s="15">
        <v>0</v>
      </c>
      <c r="BX24" s="15">
        <v>-3</v>
      </c>
      <c r="BY24" s="15">
        <v>1</v>
      </c>
      <c r="BZ24" s="15">
        <v>1</v>
      </c>
      <c r="CA24" s="15">
        <v>1</v>
      </c>
      <c r="CB24" s="15">
        <v>1</v>
      </c>
      <c r="CC24" s="15">
        <v>0</v>
      </c>
      <c r="CD24" s="15">
        <v>0</v>
      </c>
      <c r="CE24" s="15">
        <v>1</v>
      </c>
      <c r="CF24" s="15">
        <v>0</v>
      </c>
      <c r="CG24" s="15">
        <v>164</v>
      </c>
      <c r="CH24" s="15">
        <v>1003</v>
      </c>
      <c r="CI24" s="15">
        <v>196</v>
      </c>
      <c r="CJ24" s="15">
        <v>150</v>
      </c>
      <c r="CK24" s="15">
        <v>162</v>
      </c>
    </row>
    <row r="25" spans="1:89" ht="15.95" customHeight="1" x14ac:dyDescent="0.25">
      <c r="A25" s="15">
        <v>233761</v>
      </c>
      <c r="B25" s="16" t="s">
        <v>121</v>
      </c>
      <c r="C25" s="16" t="s">
        <v>98</v>
      </c>
      <c r="D25" s="16" t="s">
        <v>99</v>
      </c>
      <c r="E25" s="15">
        <v>2016</v>
      </c>
      <c r="F25" s="16" t="s">
        <v>160</v>
      </c>
      <c r="G25" s="15">
        <v>464397</v>
      </c>
      <c r="H25" s="15">
        <v>383990</v>
      </c>
      <c r="I25" s="15">
        <v>28320</v>
      </c>
      <c r="J25" s="15">
        <v>528</v>
      </c>
      <c r="K25" s="15">
        <v>0</v>
      </c>
      <c r="L25" s="15">
        <v>0</v>
      </c>
      <c r="M25" s="15">
        <v>0</v>
      </c>
      <c r="N25" s="15">
        <v>51558</v>
      </c>
      <c r="O25" s="15">
        <v>0</v>
      </c>
      <c r="P25" s="15">
        <v>300314</v>
      </c>
      <c r="Q25" s="15">
        <v>197345</v>
      </c>
      <c r="R25" s="15">
        <v>0</v>
      </c>
      <c r="S25" s="15">
        <v>102970</v>
      </c>
      <c r="T25" s="15">
        <v>259343</v>
      </c>
      <c r="U25" s="15">
        <v>0</v>
      </c>
      <c r="V25" s="15">
        <v>0</v>
      </c>
      <c r="W25" s="15">
        <v>259343</v>
      </c>
      <c r="X25" s="15">
        <v>0</v>
      </c>
      <c r="Y25" s="15">
        <v>404999</v>
      </c>
      <c r="Z25" s="15">
        <v>1429053</v>
      </c>
      <c r="AA25" s="15">
        <v>411109</v>
      </c>
      <c r="AB25" s="15">
        <v>210000</v>
      </c>
      <c r="AC25" s="15">
        <v>10469</v>
      </c>
      <c r="AD25" s="15">
        <v>190640</v>
      </c>
      <c r="AE25" s="15">
        <v>287543</v>
      </c>
      <c r="AF25" s="15">
        <v>730401</v>
      </c>
      <c r="AG25" s="15">
        <v>80302</v>
      </c>
      <c r="AH25" s="15">
        <v>624196</v>
      </c>
      <c r="AI25" s="15">
        <v>0</v>
      </c>
      <c r="AJ25" s="15">
        <v>0</v>
      </c>
      <c r="AK25" s="15">
        <v>25903</v>
      </c>
      <c r="AL25" s="15">
        <v>1429053</v>
      </c>
      <c r="AM25" s="15">
        <v>0</v>
      </c>
      <c r="AN25" s="15">
        <v>1414109</v>
      </c>
      <c r="AO25" s="15">
        <v>884962</v>
      </c>
      <c r="AP25" s="15">
        <v>529146</v>
      </c>
      <c r="AQ25" s="15">
        <v>655</v>
      </c>
      <c r="AR25" s="15">
        <v>2881</v>
      </c>
      <c r="AS25" s="15">
        <v>454220</v>
      </c>
      <c r="AT25" s="15">
        <v>72700</v>
      </c>
      <c r="AU25" s="15">
        <v>0</v>
      </c>
      <c r="AV25" s="15">
        <v>0</v>
      </c>
      <c r="AW25" s="15">
        <v>0</v>
      </c>
      <c r="AX25" s="15">
        <v>730</v>
      </c>
      <c r="AY25" s="15">
        <v>730</v>
      </c>
      <c r="AZ25" s="15">
        <v>72700</v>
      </c>
      <c r="BA25" s="15">
        <v>0</v>
      </c>
      <c r="BB25" s="15">
        <v>0</v>
      </c>
      <c r="BC25" s="15">
        <v>0</v>
      </c>
      <c r="BD25" s="15">
        <v>0</v>
      </c>
      <c r="BE25" s="15">
        <v>0</v>
      </c>
      <c r="BF25" s="15">
        <v>0</v>
      </c>
      <c r="BG25" s="15">
        <v>0</v>
      </c>
      <c r="BH25" s="15">
        <v>0</v>
      </c>
      <c r="BI25" s="15">
        <v>0</v>
      </c>
      <c r="BJ25" s="15">
        <v>287543</v>
      </c>
      <c r="BK25" s="15">
        <v>0</v>
      </c>
      <c r="BL25" s="15">
        <v>0</v>
      </c>
      <c r="BM25" s="15">
        <v>-21722</v>
      </c>
      <c r="BN25" s="15">
        <v>0</v>
      </c>
      <c r="BO25" s="15">
        <v>0</v>
      </c>
      <c r="BP25" s="15">
        <v>0</v>
      </c>
      <c r="BQ25" s="15">
        <v>75656</v>
      </c>
      <c r="BR25" s="15">
        <v>17</v>
      </c>
      <c r="BS25" s="15">
        <v>10</v>
      </c>
      <c r="BT25" s="15">
        <v>10</v>
      </c>
      <c r="BU25" s="15">
        <v>37</v>
      </c>
      <c r="BV25" s="15">
        <v>5</v>
      </c>
      <c r="BW25" s="15">
        <v>5</v>
      </c>
      <c r="BX25" s="15">
        <v>5</v>
      </c>
      <c r="BY25" s="15">
        <v>2</v>
      </c>
      <c r="BZ25" s="15">
        <v>3</v>
      </c>
      <c r="CA25" s="15">
        <v>1</v>
      </c>
      <c r="CB25" s="15">
        <v>2</v>
      </c>
      <c r="CC25" s="15">
        <v>26</v>
      </c>
      <c r="CD25" s="15">
        <v>0</v>
      </c>
      <c r="CE25" s="15">
        <v>1</v>
      </c>
      <c r="CF25" s="15">
        <v>0</v>
      </c>
      <c r="CG25" s="15">
        <v>234</v>
      </c>
      <c r="CH25" s="15">
        <v>698</v>
      </c>
      <c r="CI25" s="15">
        <v>0</v>
      </c>
      <c r="CJ25" s="15">
        <v>257</v>
      </c>
      <c r="CK25" s="15">
        <v>124</v>
      </c>
    </row>
    <row r="26" spans="1:89" ht="27.2" customHeight="1" x14ac:dyDescent="0.25">
      <c r="A26" s="15">
        <v>239482</v>
      </c>
      <c r="B26" s="16" t="s">
        <v>122</v>
      </c>
      <c r="C26" s="16" t="s">
        <v>93</v>
      </c>
      <c r="D26" s="16" t="s">
        <v>94</v>
      </c>
      <c r="E26" s="15">
        <v>2016</v>
      </c>
      <c r="F26" s="16" t="s">
        <v>161</v>
      </c>
      <c r="G26" s="15">
        <v>2639075</v>
      </c>
      <c r="H26" s="15">
        <v>0</v>
      </c>
      <c r="I26" s="15">
        <v>5398498</v>
      </c>
      <c r="J26" s="15">
        <v>194303</v>
      </c>
      <c r="K26" s="15">
        <v>0</v>
      </c>
      <c r="L26" s="15">
        <v>0</v>
      </c>
      <c r="M26" s="15">
        <v>3228189</v>
      </c>
      <c r="N26" s="15">
        <v>216421</v>
      </c>
      <c r="O26" s="15">
        <v>0</v>
      </c>
      <c r="P26" s="15">
        <v>5656978</v>
      </c>
      <c r="Q26" s="15">
        <v>5643957</v>
      </c>
      <c r="R26" s="15">
        <v>0</v>
      </c>
      <c r="S26" s="15">
        <v>13022</v>
      </c>
      <c r="T26" s="15">
        <v>837075</v>
      </c>
      <c r="U26" s="15">
        <v>762077</v>
      </c>
      <c r="V26" s="15">
        <v>0</v>
      </c>
      <c r="W26" s="15">
        <v>0</v>
      </c>
      <c r="X26" s="15">
        <v>74998</v>
      </c>
      <c r="Y26" s="15">
        <v>2661993</v>
      </c>
      <c r="Z26" s="15">
        <v>11795121</v>
      </c>
      <c r="AA26" s="15">
        <v>-3567066</v>
      </c>
      <c r="AB26" s="15">
        <v>5219898</v>
      </c>
      <c r="AC26" s="15">
        <v>7886450</v>
      </c>
      <c r="AD26" s="15">
        <v>-16673414</v>
      </c>
      <c r="AE26" s="15">
        <v>40656</v>
      </c>
      <c r="AF26" s="15">
        <v>15321531</v>
      </c>
      <c r="AG26" s="15">
        <v>0</v>
      </c>
      <c r="AH26" s="15">
        <v>14948490</v>
      </c>
      <c r="AI26" s="15">
        <v>0</v>
      </c>
      <c r="AJ26" s="15">
        <v>0</v>
      </c>
      <c r="AK26" s="15">
        <v>373041</v>
      </c>
      <c r="AL26" s="15">
        <v>11795121</v>
      </c>
      <c r="AM26" s="15">
        <v>0</v>
      </c>
      <c r="AN26" s="15">
        <v>7966058</v>
      </c>
      <c r="AO26" s="15">
        <v>3842686</v>
      </c>
      <c r="AP26" s="15">
        <v>4123372</v>
      </c>
      <c r="AQ26" s="15">
        <v>38350</v>
      </c>
      <c r="AR26" s="15">
        <v>57230</v>
      </c>
      <c r="AS26" s="15">
        <v>4985591</v>
      </c>
      <c r="AT26" s="15">
        <v>-881099</v>
      </c>
      <c r="AU26" s="15">
        <v>0</v>
      </c>
      <c r="AV26" s="15">
        <v>0</v>
      </c>
      <c r="AW26" s="15">
        <v>0</v>
      </c>
      <c r="AX26" s="15">
        <v>314815</v>
      </c>
      <c r="AY26" s="15">
        <v>314815</v>
      </c>
      <c r="AZ26" s="15">
        <v>-881099</v>
      </c>
      <c r="BA26" s="15">
        <v>0</v>
      </c>
      <c r="BB26" s="15">
        <v>0</v>
      </c>
      <c r="BC26" s="15">
        <v>0</v>
      </c>
      <c r="BD26" s="15">
        <v>0</v>
      </c>
      <c r="BE26" s="15">
        <v>0</v>
      </c>
      <c r="BF26" s="15">
        <v>58042</v>
      </c>
      <c r="BG26" s="15">
        <v>19985</v>
      </c>
      <c r="BH26" s="15">
        <v>0</v>
      </c>
      <c r="BI26" s="15">
        <v>0</v>
      </c>
      <c r="BJ26" s="15">
        <v>0</v>
      </c>
      <c r="BK26" s="15">
        <v>40656</v>
      </c>
      <c r="BL26" s="15">
        <v>0</v>
      </c>
      <c r="BM26" s="15">
        <v>0</v>
      </c>
      <c r="BN26" s="15">
        <v>3038531</v>
      </c>
      <c r="BO26" s="15">
        <v>169673</v>
      </c>
      <c r="BP26" s="15">
        <v>0</v>
      </c>
      <c r="BQ26" s="15">
        <v>-509547</v>
      </c>
      <c r="BR26" s="15"/>
      <c r="BS26" s="15"/>
      <c r="BT26" s="15"/>
      <c r="BU26" s="15">
        <v>51</v>
      </c>
      <c r="BV26" s="15">
        <v>-11</v>
      </c>
      <c r="BW26" s="15">
        <v>-10</v>
      </c>
      <c r="BX26" s="15">
        <v>-11</v>
      </c>
      <c r="BY26" s="15"/>
      <c r="BZ26" s="15"/>
      <c r="CA26" s="15"/>
      <c r="CB26" s="15"/>
      <c r="CC26" s="15"/>
      <c r="CD26" s="15"/>
      <c r="CE26" s="15">
        <v>0</v>
      </c>
      <c r="CF26" s="15">
        <v>0</v>
      </c>
      <c r="CG26" s="15">
        <v>-6165</v>
      </c>
      <c r="CH26" s="15">
        <v>-3526</v>
      </c>
      <c r="CI26" s="15">
        <v>35</v>
      </c>
      <c r="CJ26" s="15">
        <v>1420</v>
      </c>
      <c r="CK26" s="15">
        <v>537</v>
      </c>
    </row>
    <row r="27" spans="1:89" ht="15.95" customHeight="1" x14ac:dyDescent="0.25">
      <c r="A27" s="15">
        <v>242316</v>
      </c>
      <c r="B27" s="16" t="s">
        <v>123</v>
      </c>
      <c r="C27" s="16" t="s">
        <v>89</v>
      </c>
      <c r="D27" s="16" t="s">
        <v>90</v>
      </c>
      <c r="E27" s="15">
        <v>2016</v>
      </c>
      <c r="F27" s="16" t="s">
        <v>160</v>
      </c>
      <c r="G27" s="15">
        <v>193616000</v>
      </c>
      <c r="H27" s="15">
        <v>31316000</v>
      </c>
      <c r="I27" s="15">
        <v>112201000</v>
      </c>
      <c r="J27" s="15">
        <v>12291000</v>
      </c>
      <c r="K27" s="15">
        <v>0</v>
      </c>
      <c r="L27" s="15">
        <v>0</v>
      </c>
      <c r="M27" s="15">
        <v>60845000</v>
      </c>
      <c r="N27" s="15">
        <v>9289000</v>
      </c>
      <c r="O27" s="15">
        <v>86151000</v>
      </c>
      <c r="P27" s="15">
        <v>22770000</v>
      </c>
      <c r="Q27" s="15">
        <v>20822000</v>
      </c>
      <c r="R27" s="15">
        <v>0</v>
      </c>
      <c r="S27" s="15">
        <v>1948000</v>
      </c>
      <c r="T27" s="15">
        <v>14368000</v>
      </c>
      <c r="U27" s="15">
        <v>6513000</v>
      </c>
      <c r="V27" s="15">
        <v>0</v>
      </c>
      <c r="W27" s="15">
        <v>1294000</v>
      </c>
      <c r="X27" s="15">
        <v>6561000</v>
      </c>
      <c r="Y27" s="15">
        <v>22109000</v>
      </c>
      <c r="Z27" s="15">
        <v>252863000</v>
      </c>
      <c r="AA27" s="15">
        <v>146658000</v>
      </c>
      <c r="AB27" s="15">
        <v>47451000</v>
      </c>
      <c r="AC27" s="15">
        <v>17466000</v>
      </c>
      <c r="AD27" s="15">
        <v>81741000</v>
      </c>
      <c r="AE27" s="15">
        <v>41986000</v>
      </c>
      <c r="AF27" s="15">
        <v>64219000</v>
      </c>
      <c r="AG27" s="15">
        <v>2829000</v>
      </c>
      <c r="AH27" s="15">
        <v>40615000</v>
      </c>
      <c r="AI27" s="15">
        <v>8500000</v>
      </c>
      <c r="AJ27" s="15">
        <v>0</v>
      </c>
      <c r="AK27" s="15">
        <v>12275000</v>
      </c>
      <c r="AL27" s="15">
        <v>252863000</v>
      </c>
      <c r="AM27" s="15">
        <v>0</v>
      </c>
      <c r="AN27" s="15">
        <v>200312000</v>
      </c>
      <c r="AO27" s="15">
        <v>117635000</v>
      </c>
      <c r="AP27" s="15">
        <v>82677000</v>
      </c>
      <c r="AQ27" s="15">
        <v>2825000</v>
      </c>
      <c r="AR27" s="15">
        <v>6186000</v>
      </c>
      <c r="AS27" s="15">
        <v>79078000</v>
      </c>
      <c r="AT27" s="15">
        <v>238000</v>
      </c>
      <c r="AU27" s="15">
        <v>3000000</v>
      </c>
      <c r="AV27" s="15">
        <v>0</v>
      </c>
      <c r="AW27" s="15">
        <v>0</v>
      </c>
      <c r="AX27" s="15">
        <v>5035000</v>
      </c>
      <c r="AY27" s="15">
        <v>5035000</v>
      </c>
      <c r="AZ27" s="15">
        <v>3238000</v>
      </c>
      <c r="BA27" s="15">
        <v>0</v>
      </c>
      <c r="BB27" s="15">
        <v>0</v>
      </c>
      <c r="BC27" s="15">
        <v>0</v>
      </c>
      <c r="BD27" s="15">
        <v>0</v>
      </c>
      <c r="BE27" s="15">
        <v>0</v>
      </c>
      <c r="BF27" s="15">
        <v>3213000</v>
      </c>
      <c r="BG27" s="15">
        <v>2159000</v>
      </c>
      <c r="BH27" s="15">
        <v>0</v>
      </c>
      <c r="BI27" s="15">
        <v>0</v>
      </c>
      <c r="BJ27" s="15">
        <v>39426000</v>
      </c>
      <c r="BK27" s="15">
        <v>2560000</v>
      </c>
      <c r="BL27" s="15">
        <v>0</v>
      </c>
      <c r="BM27" s="15">
        <v>3322000</v>
      </c>
      <c r="BN27" s="15">
        <v>51413000</v>
      </c>
      <c r="BO27" s="15">
        <v>7273000</v>
      </c>
      <c r="BP27" s="15">
        <v>0</v>
      </c>
      <c r="BQ27" s="15">
        <v>11314000</v>
      </c>
      <c r="BR27" s="15">
        <v>2</v>
      </c>
      <c r="BS27" s="15">
        <v>5</v>
      </c>
      <c r="BT27" s="15">
        <v>1</v>
      </c>
      <c r="BU27" s="15">
        <v>41</v>
      </c>
      <c r="BV27" s="15">
        <v>0</v>
      </c>
      <c r="BW27" s="15">
        <v>4</v>
      </c>
      <c r="BX27" s="15">
        <v>1</v>
      </c>
      <c r="BY27" s="15">
        <v>1</v>
      </c>
      <c r="BZ27" s="15">
        <v>1</v>
      </c>
      <c r="CA27" s="15">
        <v>1</v>
      </c>
      <c r="CB27" s="15">
        <v>0</v>
      </c>
      <c r="CC27" s="15">
        <v>1</v>
      </c>
      <c r="CD27" s="15">
        <v>0</v>
      </c>
      <c r="CE27" s="15">
        <v>0</v>
      </c>
      <c r="CF27" s="15">
        <v>0</v>
      </c>
      <c r="CG27" s="15">
        <v>-4972</v>
      </c>
      <c r="CH27" s="15">
        <v>188644</v>
      </c>
      <c r="CI27" s="15">
        <v>12</v>
      </c>
      <c r="CJ27" s="15">
        <v>126</v>
      </c>
      <c r="CK27" s="15">
        <v>71</v>
      </c>
    </row>
    <row r="28" spans="1:89" ht="15.95" customHeight="1" x14ac:dyDescent="0.25">
      <c r="A28" s="15">
        <v>243470</v>
      </c>
      <c r="B28" s="16" t="s">
        <v>124</v>
      </c>
      <c r="C28" s="16" t="s">
        <v>89</v>
      </c>
      <c r="D28" s="16" t="s">
        <v>90</v>
      </c>
      <c r="E28" s="15">
        <v>2016</v>
      </c>
      <c r="F28" s="16" t="s">
        <v>160</v>
      </c>
      <c r="G28" s="15">
        <v>100008</v>
      </c>
      <c r="H28" s="15">
        <v>0</v>
      </c>
      <c r="I28" s="15">
        <v>278924</v>
      </c>
      <c r="J28" s="15">
        <v>5445</v>
      </c>
      <c r="K28" s="15">
        <v>0</v>
      </c>
      <c r="L28" s="15">
        <v>0</v>
      </c>
      <c r="M28" s="15">
        <v>347456</v>
      </c>
      <c r="N28" s="15">
        <v>10672</v>
      </c>
      <c r="O28" s="15">
        <v>0</v>
      </c>
      <c r="P28" s="15">
        <v>285000</v>
      </c>
      <c r="Q28" s="15">
        <v>270000</v>
      </c>
      <c r="R28" s="15">
        <v>0</v>
      </c>
      <c r="S28" s="15">
        <v>15000</v>
      </c>
      <c r="T28" s="15">
        <v>2552787</v>
      </c>
      <c r="U28" s="15">
        <v>2552787</v>
      </c>
      <c r="V28" s="15">
        <v>0</v>
      </c>
      <c r="W28" s="15">
        <v>0</v>
      </c>
      <c r="X28" s="15">
        <v>0</v>
      </c>
      <c r="Y28" s="15">
        <v>43765</v>
      </c>
      <c r="Z28" s="15">
        <v>2981560</v>
      </c>
      <c r="AA28" s="15">
        <v>621722</v>
      </c>
      <c r="AB28" s="15">
        <v>187500</v>
      </c>
      <c r="AC28" s="15">
        <v>58376</v>
      </c>
      <c r="AD28" s="15">
        <v>375846</v>
      </c>
      <c r="AE28" s="15">
        <v>0</v>
      </c>
      <c r="AF28" s="15">
        <v>2359838</v>
      </c>
      <c r="AG28" s="15">
        <v>479143</v>
      </c>
      <c r="AH28" s="15">
        <v>1333378</v>
      </c>
      <c r="AI28" s="15">
        <v>60000</v>
      </c>
      <c r="AJ28" s="15">
        <v>0</v>
      </c>
      <c r="AK28" s="15">
        <v>487318</v>
      </c>
      <c r="AL28" s="15">
        <v>2981560</v>
      </c>
      <c r="AM28" s="15">
        <v>0</v>
      </c>
      <c r="AN28" s="15">
        <v>3731677</v>
      </c>
      <c r="AO28" s="15">
        <v>2077638</v>
      </c>
      <c r="AP28" s="15">
        <v>1654039</v>
      </c>
      <c r="AQ28" s="15">
        <v>1042</v>
      </c>
      <c r="AR28" s="15">
        <v>85762</v>
      </c>
      <c r="AS28" s="15">
        <v>1480096</v>
      </c>
      <c r="AT28" s="15">
        <v>89222</v>
      </c>
      <c r="AU28" s="15">
        <v>0</v>
      </c>
      <c r="AV28" s="15">
        <v>0</v>
      </c>
      <c r="AW28" s="15">
        <v>0</v>
      </c>
      <c r="AX28" s="15">
        <v>0</v>
      </c>
      <c r="AY28" s="15">
        <v>0</v>
      </c>
      <c r="AZ28" s="15">
        <v>89222</v>
      </c>
      <c r="BA28" s="15">
        <v>0</v>
      </c>
      <c r="BB28" s="15">
        <v>0</v>
      </c>
      <c r="BC28" s="15">
        <v>0</v>
      </c>
      <c r="BD28" s="15">
        <v>0</v>
      </c>
      <c r="BE28" s="15">
        <v>0</v>
      </c>
      <c r="BF28" s="15">
        <v>152424</v>
      </c>
      <c r="BG28" s="15">
        <v>110575</v>
      </c>
      <c r="BH28" s="15">
        <v>0</v>
      </c>
      <c r="BI28" s="15">
        <v>0</v>
      </c>
      <c r="BJ28" s="15">
        <v>0</v>
      </c>
      <c r="BK28" s="15">
        <v>0</v>
      </c>
      <c r="BL28" s="15">
        <v>0</v>
      </c>
      <c r="BM28" s="15">
        <v>-38324</v>
      </c>
      <c r="BN28" s="15">
        <v>231435</v>
      </c>
      <c r="BO28" s="15">
        <v>5445</v>
      </c>
      <c r="BP28" s="15">
        <v>0</v>
      </c>
      <c r="BQ28" s="15">
        <v>174985</v>
      </c>
      <c r="BR28" s="15">
        <v>14</v>
      </c>
      <c r="BS28" s="15">
        <v>28</v>
      </c>
      <c r="BT28" s="15">
        <v>14</v>
      </c>
      <c r="BU28" s="15">
        <v>44</v>
      </c>
      <c r="BV28" s="15">
        <v>2</v>
      </c>
      <c r="BW28" s="15">
        <v>4</v>
      </c>
      <c r="BX28" s="15">
        <v>2</v>
      </c>
      <c r="BY28" s="15">
        <v>6</v>
      </c>
      <c r="BZ28" s="15">
        <v>6</v>
      </c>
      <c r="CA28" s="15">
        <v>6</v>
      </c>
      <c r="CB28" s="15">
        <v>3</v>
      </c>
      <c r="CC28" s="15">
        <v>2</v>
      </c>
      <c r="CD28" s="15">
        <v>1</v>
      </c>
      <c r="CE28" s="15">
        <v>1</v>
      </c>
      <c r="CF28" s="15">
        <v>1</v>
      </c>
      <c r="CG28" s="15">
        <v>521</v>
      </c>
      <c r="CH28" s="15">
        <v>621</v>
      </c>
      <c r="CI28" s="15">
        <v>250</v>
      </c>
      <c r="CJ28" s="15">
        <v>234</v>
      </c>
      <c r="CK28" s="15">
        <v>50</v>
      </c>
    </row>
    <row r="29" spans="1:89" ht="27.2" customHeight="1" x14ac:dyDescent="0.25">
      <c r="A29" s="15">
        <v>244041</v>
      </c>
      <c r="B29" s="16" t="s">
        <v>125</v>
      </c>
      <c r="C29" s="16" t="s">
        <v>126</v>
      </c>
      <c r="D29" s="16" t="s">
        <v>127</v>
      </c>
      <c r="E29" s="15">
        <v>2016</v>
      </c>
      <c r="F29" s="16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</row>
    <row r="30" spans="1:89" ht="15.95" customHeight="1" x14ac:dyDescent="0.25">
      <c r="A30" s="15">
        <v>244369</v>
      </c>
      <c r="B30" s="16" t="s">
        <v>128</v>
      </c>
      <c r="C30" s="16" t="s">
        <v>89</v>
      </c>
      <c r="D30" s="16" t="s">
        <v>90</v>
      </c>
      <c r="E30" s="15">
        <v>2016</v>
      </c>
      <c r="F30" s="16" t="s">
        <v>160</v>
      </c>
      <c r="G30" s="15">
        <v>6518673</v>
      </c>
      <c r="H30" s="15">
        <v>2563956</v>
      </c>
      <c r="I30" s="15">
        <v>5163334</v>
      </c>
      <c r="J30" s="15">
        <v>201470</v>
      </c>
      <c r="K30" s="15">
        <v>0</v>
      </c>
      <c r="L30" s="15">
        <v>0</v>
      </c>
      <c r="M30" s="15">
        <v>1732221</v>
      </c>
      <c r="N30" s="15">
        <v>1596</v>
      </c>
      <c r="O30" s="15">
        <v>264841</v>
      </c>
      <c r="P30" s="15">
        <v>4017417</v>
      </c>
      <c r="Q30" s="15">
        <v>3471376</v>
      </c>
      <c r="R30" s="15">
        <v>0</v>
      </c>
      <c r="S30" s="15">
        <v>546041</v>
      </c>
      <c r="T30" s="15">
        <v>1554691</v>
      </c>
      <c r="U30" s="15">
        <v>681884</v>
      </c>
      <c r="V30" s="15">
        <v>0</v>
      </c>
      <c r="W30" s="15">
        <v>0</v>
      </c>
      <c r="X30" s="15">
        <v>872807</v>
      </c>
      <c r="Y30" s="15">
        <v>936784</v>
      </c>
      <c r="Z30" s="15">
        <v>13027565</v>
      </c>
      <c r="AA30" s="15">
        <v>6365585</v>
      </c>
      <c r="AB30" s="15">
        <v>863803</v>
      </c>
      <c r="AC30" s="15">
        <v>2438000</v>
      </c>
      <c r="AD30" s="15">
        <v>3063782</v>
      </c>
      <c r="AE30" s="15">
        <v>1771519</v>
      </c>
      <c r="AF30" s="15">
        <v>4890461</v>
      </c>
      <c r="AG30" s="15">
        <v>1676233</v>
      </c>
      <c r="AH30" s="15">
        <v>752753</v>
      </c>
      <c r="AI30" s="15">
        <v>898295</v>
      </c>
      <c r="AJ30" s="15">
        <v>0</v>
      </c>
      <c r="AK30" s="15">
        <v>1563180</v>
      </c>
      <c r="AL30" s="15">
        <v>13027565</v>
      </c>
      <c r="AM30" s="15">
        <v>0</v>
      </c>
      <c r="AN30" s="15">
        <v>17379551</v>
      </c>
      <c r="AO30" s="15">
        <v>11125241</v>
      </c>
      <c r="AP30" s="15">
        <v>6254310</v>
      </c>
      <c r="AQ30" s="15">
        <v>1303342</v>
      </c>
      <c r="AR30" s="15">
        <v>134501</v>
      </c>
      <c r="AS30" s="15">
        <v>4954375</v>
      </c>
      <c r="AT30" s="15">
        <v>2468776</v>
      </c>
      <c r="AU30" s="15">
        <v>0</v>
      </c>
      <c r="AV30" s="15">
        <v>0</v>
      </c>
      <c r="AW30" s="15">
        <v>0</v>
      </c>
      <c r="AX30" s="15">
        <v>202921</v>
      </c>
      <c r="AY30" s="15">
        <v>202921</v>
      </c>
      <c r="AZ30" s="15">
        <v>2468776</v>
      </c>
      <c r="BA30" s="15">
        <v>0</v>
      </c>
      <c r="BB30" s="15">
        <v>0</v>
      </c>
      <c r="BC30" s="15">
        <v>0</v>
      </c>
      <c r="BD30" s="15">
        <v>0</v>
      </c>
      <c r="BE30" s="15">
        <v>0</v>
      </c>
      <c r="BF30" s="15">
        <v>55697</v>
      </c>
      <c r="BG30" s="15">
        <v>51677</v>
      </c>
      <c r="BH30" s="15">
        <v>0</v>
      </c>
      <c r="BI30" s="15">
        <v>0</v>
      </c>
      <c r="BJ30" s="15">
        <v>1414158</v>
      </c>
      <c r="BK30" s="15">
        <v>357361</v>
      </c>
      <c r="BL30" s="15">
        <v>0</v>
      </c>
      <c r="BM30" s="15">
        <v>-869436</v>
      </c>
      <c r="BN30" s="15">
        <v>1487873</v>
      </c>
      <c r="BO30" s="15">
        <v>192671</v>
      </c>
      <c r="BP30" s="15">
        <v>0</v>
      </c>
      <c r="BQ30" s="15">
        <v>2806074</v>
      </c>
      <c r="BR30" s="15">
        <v>38</v>
      </c>
      <c r="BS30" s="15">
        <v>31</v>
      </c>
      <c r="BT30" s="15">
        <v>30</v>
      </c>
      <c r="BU30" s="15">
        <v>35</v>
      </c>
      <c r="BV30" s="15">
        <v>13</v>
      </c>
      <c r="BW30" s="15">
        <v>13</v>
      </c>
      <c r="BX30" s="15">
        <v>13</v>
      </c>
      <c r="BY30" s="15">
        <v>2</v>
      </c>
      <c r="BZ30" s="15">
        <v>2</v>
      </c>
      <c r="CA30" s="15">
        <v>1</v>
      </c>
      <c r="CB30" s="15">
        <v>1</v>
      </c>
      <c r="CC30" s="15">
        <v>19</v>
      </c>
      <c r="CD30" s="15">
        <v>0</v>
      </c>
      <c r="CE30" s="15">
        <v>1</v>
      </c>
      <c r="CF30" s="15">
        <v>0</v>
      </c>
      <c r="CG30" s="15">
        <v>1618</v>
      </c>
      <c r="CH30" s="15">
        <v>8137</v>
      </c>
      <c r="CI30" s="15">
        <v>14</v>
      </c>
      <c r="CJ30" s="15">
        <v>25</v>
      </c>
      <c r="CK30" s="15">
        <v>132</v>
      </c>
    </row>
    <row r="31" spans="1:89" ht="15.95" customHeight="1" x14ac:dyDescent="0.25">
      <c r="A31" s="15">
        <v>248735</v>
      </c>
      <c r="B31" s="16" t="s">
        <v>129</v>
      </c>
      <c r="C31" s="16" t="s">
        <v>98</v>
      </c>
      <c r="D31" s="16" t="s">
        <v>99</v>
      </c>
      <c r="E31" s="15">
        <v>2016</v>
      </c>
      <c r="F31" s="16" t="s">
        <v>160</v>
      </c>
      <c r="G31" s="15">
        <v>1424116</v>
      </c>
      <c r="H31" s="15">
        <v>844906</v>
      </c>
      <c r="I31" s="15">
        <v>2519624</v>
      </c>
      <c r="J31" s="15">
        <v>29388</v>
      </c>
      <c r="K31" s="15">
        <v>0</v>
      </c>
      <c r="L31" s="15">
        <v>0</v>
      </c>
      <c r="M31" s="15">
        <v>2504187</v>
      </c>
      <c r="N31" s="15">
        <v>0</v>
      </c>
      <c r="O31" s="15">
        <v>49565</v>
      </c>
      <c r="P31" s="15">
        <v>174691</v>
      </c>
      <c r="Q31" s="15">
        <v>125317</v>
      </c>
      <c r="R31" s="15">
        <v>0</v>
      </c>
      <c r="S31" s="15">
        <v>49374</v>
      </c>
      <c r="T31" s="15">
        <v>256410</v>
      </c>
      <c r="U31" s="15">
        <v>219150</v>
      </c>
      <c r="V31" s="15">
        <v>0</v>
      </c>
      <c r="W31" s="15">
        <v>0</v>
      </c>
      <c r="X31" s="15">
        <v>37260</v>
      </c>
      <c r="Y31" s="15">
        <v>720599</v>
      </c>
      <c r="Z31" s="15">
        <v>2575816</v>
      </c>
      <c r="AA31" s="15">
        <v>2369125</v>
      </c>
      <c r="AB31" s="15">
        <v>2916860</v>
      </c>
      <c r="AC31" s="15">
        <v>40898</v>
      </c>
      <c r="AD31" s="15">
        <v>-588634</v>
      </c>
      <c r="AE31" s="15">
        <v>150036</v>
      </c>
      <c r="AF31" s="15">
        <v>56655</v>
      </c>
      <c r="AG31" s="15">
        <v>0</v>
      </c>
      <c r="AH31" s="15">
        <v>4242</v>
      </c>
      <c r="AI31" s="15">
        <v>0</v>
      </c>
      <c r="AJ31" s="15">
        <v>0</v>
      </c>
      <c r="AK31" s="15">
        <v>52414</v>
      </c>
      <c r="AL31" s="15">
        <v>2575816</v>
      </c>
      <c r="AM31" s="15">
        <v>0</v>
      </c>
      <c r="AN31" s="15">
        <v>841463</v>
      </c>
      <c r="AO31" s="15">
        <v>627080</v>
      </c>
      <c r="AP31" s="15">
        <v>214383</v>
      </c>
      <c r="AQ31" s="15">
        <v>84480</v>
      </c>
      <c r="AR31" s="15">
        <v>562</v>
      </c>
      <c r="AS31" s="15">
        <v>219776</v>
      </c>
      <c r="AT31" s="15">
        <v>78525</v>
      </c>
      <c r="AU31" s="15">
        <v>0</v>
      </c>
      <c r="AV31" s="15">
        <v>0</v>
      </c>
      <c r="AW31" s="15">
        <v>0</v>
      </c>
      <c r="AX31" s="15">
        <v>89418</v>
      </c>
      <c r="AY31" s="15">
        <v>89418</v>
      </c>
      <c r="AZ31" s="15">
        <v>78525</v>
      </c>
      <c r="BA31" s="15">
        <v>0</v>
      </c>
      <c r="BB31" s="15">
        <v>0</v>
      </c>
      <c r="BC31" s="15">
        <v>0</v>
      </c>
      <c r="BD31" s="15">
        <v>0</v>
      </c>
      <c r="BE31" s="15">
        <v>0</v>
      </c>
      <c r="BF31" s="15">
        <v>484821</v>
      </c>
      <c r="BG31" s="15">
        <v>483136</v>
      </c>
      <c r="BH31" s="15">
        <v>0</v>
      </c>
      <c r="BI31" s="15">
        <v>0</v>
      </c>
      <c r="BJ31" s="15">
        <v>149888</v>
      </c>
      <c r="BK31" s="15">
        <v>147</v>
      </c>
      <c r="BL31" s="15">
        <v>0</v>
      </c>
      <c r="BM31" s="15">
        <v>-1000</v>
      </c>
      <c r="BN31" s="15">
        <v>1991663</v>
      </c>
      <c r="BO31" s="15">
        <v>29388</v>
      </c>
      <c r="BP31" s="15">
        <v>0</v>
      </c>
      <c r="BQ31" s="15">
        <v>166721</v>
      </c>
      <c r="BR31" s="15">
        <v>3</v>
      </c>
      <c r="BS31" s="15">
        <v>3</v>
      </c>
      <c r="BT31" s="15">
        <v>3</v>
      </c>
      <c r="BU31" s="15">
        <v>25</v>
      </c>
      <c r="BV31" s="15">
        <v>8</v>
      </c>
      <c r="BW31" s="15">
        <v>8</v>
      </c>
      <c r="BX31" s="15">
        <v>8</v>
      </c>
      <c r="BY31" s="15">
        <v>0</v>
      </c>
      <c r="BZ31" s="15">
        <v>0</v>
      </c>
      <c r="CA31" s="15">
        <v>1</v>
      </c>
      <c r="CB31" s="15">
        <v>0</v>
      </c>
      <c r="CC31" s="15">
        <v>140</v>
      </c>
      <c r="CD31" s="15">
        <v>0</v>
      </c>
      <c r="CE31" s="15">
        <v>20</v>
      </c>
      <c r="CF31" s="15">
        <v>16</v>
      </c>
      <c r="CG31" s="15">
        <v>1095</v>
      </c>
      <c r="CH31" s="15">
        <v>2519</v>
      </c>
      <c r="CI31" s="15">
        <v>95</v>
      </c>
      <c r="CJ31" s="15">
        <v>2</v>
      </c>
      <c r="CK31" s="15">
        <v>102</v>
      </c>
    </row>
    <row r="32" spans="1:89" ht="15.95" customHeight="1" x14ac:dyDescent="0.25">
      <c r="A32" s="15">
        <v>250924</v>
      </c>
      <c r="B32" s="16" t="s">
        <v>130</v>
      </c>
      <c r="C32" s="16" t="s">
        <v>98</v>
      </c>
      <c r="D32" s="16" t="s">
        <v>99</v>
      </c>
      <c r="E32" s="15">
        <v>2016</v>
      </c>
      <c r="F32" s="16" t="s">
        <v>160</v>
      </c>
      <c r="G32" s="15">
        <v>1323192</v>
      </c>
      <c r="H32" s="15">
        <v>293470</v>
      </c>
      <c r="I32" s="15">
        <v>2156588</v>
      </c>
      <c r="J32" s="15">
        <v>23012</v>
      </c>
      <c r="K32" s="15">
        <v>0</v>
      </c>
      <c r="L32" s="15">
        <v>0</v>
      </c>
      <c r="M32" s="15">
        <v>2625083</v>
      </c>
      <c r="N32" s="15">
        <v>4592</v>
      </c>
      <c r="O32" s="15">
        <v>0</v>
      </c>
      <c r="P32" s="15">
        <v>410983</v>
      </c>
      <c r="Q32" s="15">
        <v>291825</v>
      </c>
      <c r="R32" s="15">
        <v>0</v>
      </c>
      <c r="S32" s="15">
        <v>119158</v>
      </c>
      <c r="T32" s="15">
        <v>299371</v>
      </c>
      <c r="U32" s="15">
        <v>253764</v>
      </c>
      <c r="V32" s="15">
        <v>0</v>
      </c>
      <c r="W32" s="15">
        <v>0</v>
      </c>
      <c r="X32" s="15">
        <v>45607</v>
      </c>
      <c r="Y32" s="15">
        <v>38044</v>
      </c>
      <c r="Z32" s="15">
        <v>2071590</v>
      </c>
      <c r="AA32" s="15">
        <v>1521621</v>
      </c>
      <c r="AB32" s="15">
        <v>2284848</v>
      </c>
      <c r="AC32" s="15">
        <v>0</v>
      </c>
      <c r="AD32" s="15">
        <v>-763227</v>
      </c>
      <c r="AE32" s="15">
        <v>293470</v>
      </c>
      <c r="AF32" s="15">
        <v>256500</v>
      </c>
      <c r="AG32" s="15">
        <v>223184</v>
      </c>
      <c r="AH32" s="15">
        <v>16026</v>
      </c>
      <c r="AI32" s="15">
        <v>0</v>
      </c>
      <c r="AJ32" s="15">
        <v>0</v>
      </c>
      <c r="AK32" s="15">
        <v>17290</v>
      </c>
      <c r="AL32" s="15">
        <v>2071590</v>
      </c>
      <c r="AM32" s="15">
        <v>0</v>
      </c>
      <c r="AN32" s="15">
        <v>711965</v>
      </c>
      <c r="AO32" s="15">
        <v>412382</v>
      </c>
      <c r="AP32" s="15">
        <v>299582</v>
      </c>
      <c r="AQ32" s="15">
        <v>78551</v>
      </c>
      <c r="AR32" s="15">
        <v>11811</v>
      </c>
      <c r="AS32" s="15">
        <v>276752</v>
      </c>
      <c r="AT32" s="15">
        <v>89571</v>
      </c>
      <c r="AU32" s="15">
        <v>0</v>
      </c>
      <c r="AV32" s="15">
        <v>0</v>
      </c>
      <c r="AW32" s="15">
        <v>0</v>
      </c>
      <c r="AX32" s="15">
        <v>103928</v>
      </c>
      <c r="AY32" s="15">
        <v>103928</v>
      </c>
      <c r="AZ32" s="15">
        <v>89571</v>
      </c>
      <c r="BA32" s="15">
        <v>0</v>
      </c>
      <c r="BB32" s="15">
        <v>0</v>
      </c>
      <c r="BC32" s="15">
        <v>0</v>
      </c>
      <c r="BD32" s="15">
        <v>0</v>
      </c>
      <c r="BE32" s="15">
        <v>0</v>
      </c>
      <c r="BF32" s="15">
        <v>1470614</v>
      </c>
      <c r="BG32" s="15">
        <v>1422119</v>
      </c>
      <c r="BH32" s="15">
        <v>0</v>
      </c>
      <c r="BI32" s="15">
        <v>0</v>
      </c>
      <c r="BJ32" s="15">
        <v>293470</v>
      </c>
      <c r="BK32" s="15">
        <v>0</v>
      </c>
      <c r="BL32" s="15">
        <v>0</v>
      </c>
      <c r="BM32" s="15">
        <v>0</v>
      </c>
      <c r="BN32" s="15">
        <v>1202964</v>
      </c>
      <c r="BO32" s="15">
        <v>0</v>
      </c>
      <c r="BP32" s="15">
        <v>0</v>
      </c>
      <c r="BQ32" s="15">
        <v>205310</v>
      </c>
      <c r="BR32" s="15">
        <v>5</v>
      </c>
      <c r="BS32" s="15">
        <v>5</v>
      </c>
      <c r="BT32" s="15">
        <v>4</v>
      </c>
      <c r="BU32" s="15">
        <v>42</v>
      </c>
      <c r="BV32" s="15">
        <v>11</v>
      </c>
      <c r="BW32" s="15">
        <v>12</v>
      </c>
      <c r="BX32" s="15">
        <v>11</v>
      </c>
      <c r="BY32" s="15">
        <v>0</v>
      </c>
      <c r="BZ32" s="15">
        <v>0</v>
      </c>
      <c r="CA32" s="15">
        <v>1</v>
      </c>
      <c r="CB32" s="15">
        <v>0</v>
      </c>
      <c r="CC32" s="15">
        <v>8</v>
      </c>
      <c r="CD32" s="15">
        <v>0</v>
      </c>
      <c r="CE32" s="15">
        <v>2</v>
      </c>
      <c r="CF32" s="15">
        <v>1</v>
      </c>
      <c r="CG32" s="15">
        <v>491</v>
      </c>
      <c r="CH32" s="15">
        <v>1815</v>
      </c>
      <c r="CI32" s="15">
        <v>130</v>
      </c>
      <c r="CJ32" s="15">
        <v>14</v>
      </c>
      <c r="CK32" s="15">
        <v>364</v>
      </c>
    </row>
    <row r="33" spans="1:89" ht="15.95" customHeight="1" x14ac:dyDescent="0.25">
      <c r="A33" s="15">
        <v>263049</v>
      </c>
      <c r="B33" s="16" t="s">
        <v>131</v>
      </c>
      <c r="C33" s="16" t="s">
        <v>89</v>
      </c>
      <c r="D33" s="16" t="s">
        <v>90</v>
      </c>
      <c r="E33" s="15">
        <v>2016</v>
      </c>
      <c r="F33" s="16" t="s">
        <v>160</v>
      </c>
      <c r="G33" s="15">
        <v>51280</v>
      </c>
      <c r="H33" s="15">
        <v>0</v>
      </c>
      <c r="I33" s="15">
        <v>227945</v>
      </c>
      <c r="J33" s="15">
        <v>0</v>
      </c>
      <c r="K33" s="15">
        <v>0</v>
      </c>
      <c r="L33" s="15">
        <v>0</v>
      </c>
      <c r="M33" s="15">
        <v>182755</v>
      </c>
      <c r="N33" s="15">
        <v>0</v>
      </c>
      <c r="O33" s="15">
        <v>0</v>
      </c>
      <c r="P33" s="15">
        <v>601010</v>
      </c>
      <c r="Q33" s="15">
        <v>355613</v>
      </c>
      <c r="R33" s="15">
        <v>0</v>
      </c>
      <c r="S33" s="15">
        <v>245397</v>
      </c>
      <c r="T33" s="15">
        <v>32549</v>
      </c>
      <c r="U33" s="15">
        <v>29845</v>
      </c>
      <c r="V33" s="15">
        <v>0</v>
      </c>
      <c r="W33" s="15">
        <v>0</v>
      </c>
      <c r="X33" s="15">
        <v>2704</v>
      </c>
      <c r="Y33" s="15">
        <v>362348</v>
      </c>
      <c r="Z33" s="15">
        <v>1047186</v>
      </c>
      <c r="AA33" s="15">
        <v>547934</v>
      </c>
      <c r="AB33" s="15">
        <v>242000</v>
      </c>
      <c r="AC33" s="15">
        <v>67195</v>
      </c>
      <c r="AD33" s="15">
        <v>238738</v>
      </c>
      <c r="AE33" s="15">
        <v>0</v>
      </c>
      <c r="AF33" s="15">
        <v>499253</v>
      </c>
      <c r="AG33" s="15">
        <v>198841</v>
      </c>
      <c r="AH33" s="15">
        <v>77252</v>
      </c>
      <c r="AI33" s="15">
        <v>0</v>
      </c>
      <c r="AJ33" s="15">
        <v>0</v>
      </c>
      <c r="AK33" s="15">
        <v>223159</v>
      </c>
      <c r="AL33" s="15">
        <v>1047186</v>
      </c>
      <c r="AM33" s="15">
        <v>0</v>
      </c>
      <c r="AN33" s="15">
        <v>2644022</v>
      </c>
      <c r="AO33" s="15">
        <v>2228743</v>
      </c>
      <c r="AP33" s="15">
        <v>415279</v>
      </c>
      <c r="AQ33" s="15">
        <v>14</v>
      </c>
      <c r="AR33" s="15">
        <v>28750</v>
      </c>
      <c r="AS33" s="15">
        <v>300713</v>
      </c>
      <c r="AT33" s="15">
        <v>85830</v>
      </c>
      <c r="AU33" s="15">
        <v>0</v>
      </c>
      <c r="AV33" s="15">
        <v>0</v>
      </c>
      <c r="AW33" s="15">
        <v>0</v>
      </c>
      <c r="AX33" s="15">
        <v>13082</v>
      </c>
      <c r="AY33" s="15">
        <v>13082</v>
      </c>
      <c r="AZ33" s="15">
        <v>85830</v>
      </c>
      <c r="BA33" s="15">
        <v>0</v>
      </c>
      <c r="BB33" s="15">
        <v>0</v>
      </c>
      <c r="BC33" s="15">
        <v>0</v>
      </c>
      <c r="BD33" s="15">
        <v>0</v>
      </c>
      <c r="BE33" s="15">
        <v>0</v>
      </c>
      <c r="BF33" s="15">
        <v>6090</v>
      </c>
      <c r="BG33" s="15">
        <v>6090</v>
      </c>
      <c r="BH33" s="15">
        <v>0</v>
      </c>
      <c r="BI33" s="15">
        <v>0</v>
      </c>
      <c r="BJ33" s="15">
        <v>0</v>
      </c>
      <c r="BK33" s="15">
        <v>0</v>
      </c>
      <c r="BL33" s="15">
        <v>0</v>
      </c>
      <c r="BM33" s="15">
        <v>0</v>
      </c>
      <c r="BN33" s="15">
        <v>176665</v>
      </c>
      <c r="BO33" s="15">
        <v>0</v>
      </c>
      <c r="BP33" s="15">
        <v>0</v>
      </c>
      <c r="BQ33" s="15">
        <v>127663</v>
      </c>
      <c r="BR33" s="15">
        <v>15</v>
      </c>
      <c r="BS33" s="15">
        <v>20</v>
      </c>
      <c r="BT33" s="15">
        <v>15</v>
      </c>
      <c r="BU33" s="15">
        <v>15</v>
      </c>
      <c r="BV33" s="15">
        <v>3</v>
      </c>
      <c r="BW33" s="15">
        <v>4</v>
      </c>
      <c r="BX33" s="15">
        <v>3</v>
      </c>
      <c r="BY33" s="15">
        <v>4</v>
      </c>
      <c r="BZ33" s="15">
        <v>4</v>
      </c>
      <c r="CA33" s="15">
        <v>10</v>
      </c>
      <c r="CB33" s="15">
        <v>0</v>
      </c>
      <c r="CC33" s="15">
        <v>3</v>
      </c>
      <c r="CD33" s="15">
        <v>1</v>
      </c>
      <c r="CE33" s="15">
        <v>1</v>
      </c>
      <c r="CF33" s="15">
        <v>0</v>
      </c>
      <c r="CG33" s="15">
        <v>496</v>
      </c>
      <c r="CH33" s="15">
        <v>547</v>
      </c>
      <c r="CI33" s="15">
        <v>4</v>
      </c>
      <c r="CJ33" s="15">
        <v>13</v>
      </c>
      <c r="CK33" s="15">
        <v>98</v>
      </c>
    </row>
    <row r="34" spans="1:89" ht="15.95" customHeight="1" x14ac:dyDescent="0.25">
      <c r="A34" s="15">
        <v>268520</v>
      </c>
      <c r="B34" s="16" t="s">
        <v>132</v>
      </c>
      <c r="C34" s="16" t="s">
        <v>89</v>
      </c>
      <c r="D34" s="16" t="s">
        <v>90</v>
      </c>
      <c r="E34" s="15">
        <v>2016</v>
      </c>
      <c r="F34" s="16" t="s">
        <v>160</v>
      </c>
      <c r="G34" s="15">
        <v>188802</v>
      </c>
      <c r="H34" s="15">
        <v>0</v>
      </c>
      <c r="I34" s="15">
        <v>494239</v>
      </c>
      <c r="J34" s="15">
        <v>0</v>
      </c>
      <c r="K34" s="15">
        <v>0</v>
      </c>
      <c r="L34" s="15">
        <v>0</v>
      </c>
      <c r="M34" s="15">
        <v>305437</v>
      </c>
      <c r="N34" s="15">
        <v>0</v>
      </c>
      <c r="O34" s="15">
        <v>0</v>
      </c>
      <c r="P34" s="15">
        <v>103976</v>
      </c>
      <c r="Q34" s="15">
        <v>103976</v>
      </c>
      <c r="R34" s="15">
        <v>0</v>
      </c>
      <c r="S34" s="15">
        <v>0</v>
      </c>
      <c r="T34" s="15">
        <v>1081447</v>
      </c>
      <c r="U34" s="15">
        <v>914573</v>
      </c>
      <c r="V34" s="15">
        <v>0</v>
      </c>
      <c r="W34" s="15">
        <v>0</v>
      </c>
      <c r="X34" s="15">
        <v>166875</v>
      </c>
      <c r="Y34" s="15">
        <v>231413</v>
      </c>
      <c r="Z34" s="15">
        <v>1605639</v>
      </c>
      <c r="AA34" s="15">
        <v>1336106</v>
      </c>
      <c r="AB34" s="15">
        <v>210000</v>
      </c>
      <c r="AC34" s="15">
        <v>73951</v>
      </c>
      <c r="AD34" s="15">
        <v>1052155</v>
      </c>
      <c r="AE34" s="15">
        <v>17908</v>
      </c>
      <c r="AF34" s="15">
        <v>251624</v>
      </c>
      <c r="AG34" s="15">
        <v>5106</v>
      </c>
      <c r="AH34" s="15">
        <v>101092</v>
      </c>
      <c r="AI34" s="15">
        <v>0</v>
      </c>
      <c r="AJ34" s="15">
        <v>0</v>
      </c>
      <c r="AK34" s="15">
        <v>145426</v>
      </c>
      <c r="AL34" s="15">
        <v>1605639</v>
      </c>
      <c r="AM34" s="15">
        <v>0</v>
      </c>
      <c r="AN34" s="15">
        <v>2525998</v>
      </c>
      <c r="AO34" s="15">
        <v>1699758</v>
      </c>
      <c r="AP34" s="15">
        <v>826241</v>
      </c>
      <c r="AQ34" s="15">
        <v>27030</v>
      </c>
      <c r="AR34" s="15">
        <v>3845</v>
      </c>
      <c r="AS34" s="15">
        <v>565641</v>
      </c>
      <c r="AT34" s="15">
        <v>283784</v>
      </c>
      <c r="AU34" s="15">
        <v>0</v>
      </c>
      <c r="AV34" s="15">
        <v>0</v>
      </c>
      <c r="AW34" s="15">
        <v>22674</v>
      </c>
      <c r="AX34" s="15">
        <v>22674</v>
      </c>
      <c r="AY34" s="15">
        <v>0</v>
      </c>
      <c r="AZ34" s="15">
        <v>261110</v>
      </c>
      <c r="BA34" s="15">
        <v>0</v>
      </c>
      <c r="BB34" s="15">
        <v>0</v>
      </c>
      <c r="BC34" s="15">
        <v>0</v>
      </c>
      <c r="BD34" s="15">
        <v>0</v>
      </c>
      <c r="BE34" s="15">
        <v>0</v>
      </c>
      <c r="BF34" s="15">
        <v>0</v>
      </c>
      <c r="BG34" s="15">
        <v>0</v>
      </c>
      <c r="BH34" s="15">
        <v>0</v>
      </c>
      <c r="BI34" s="15">
        <v>0</v>
      </c>
      <c r="BJ34" s="15">
        <v>0</v>
      </c>
      <c r="BK34" s="15">
        <v>17908</v>
      </c>
      <c r="BL34" s="15">
        <v>0</v>
      </c>
      <c r="BM34" s="15">
        <v>-75722</v>
      </c>
      <c r="BN34" s="15">
        <v>305437</v>
      </c>
      <c r="BO34" s="15">
        <v>0</v>
      </c>
      <c r="BP34" s="15">
        <v>0</v>
      </c>
      <c r="BQ34" s="15">
        <v>287630</v>
      </c>
      <c r="BR34" s="15">
        <v>19</v>
      </c>
      <c r="BS34" s="15">
        <v>19</v>
      </c>
      <c r="BT34" s="15">
        <v>19</v>
      </c>
      <c r="BU34" s="15">
        <v>32</v>
      </c>
      <c r="BV34" s="15">
        <v>11</v>
      </c>
      <c r="BW34" s="15">
        <v>10</v>
      </c>
      <c r="BX34" s="15">
        <v>10</v>
      </c>
      <c r="BY34" s="15">
        <v>1</v>
      </c>
      <c r="BZ34" s="15">
        <v>1</v>
      </c>
      <c r="CA34" s="15">
        <v>7</v>
      </c>
      <c r="CB34" s="15">
        <v>0</v>
      </c>
      <c r="CC34" s="15">
        <v>68</v>
      </c>
      <c r="CD34" s="15">
        <v>0</v>
      </c>
      <c r="CE34" s="15">
        <v>5</v>
      </c>
      <c r="CF34" s="15">
        <v>4</v>
      </c>
      <c r="CG34" s="15">
        <v>1165</v>
      </c>
      <c r="CH34" s="15">
        <v>1354</v>
      </c>
      <c r="CI34" s="15">
        <v>132</v>
      </c>
      <c r="CJ34" s="15">
        <v>22</v>
      </c>
      <c r="CK34" s="15">
        <v>22</v>
      </c>
    </row>
    <row r="35" spans="1:89" ht="15.95" customHeight="1" x14ac:dyDescent="0.25">
      <c r="A35" s="15">
        <v>271429</v>
      </c>
      <c r="B35" s="16" t="s">
        <v>133</v>
      </c>
      <c r="C35" s="16" t="s">
        <v>89</v>
      </c>
      <c r="D35" s="16" t="s">
        <v>90</v>
      </c>
      <c r="E35" s="15">
        <v>2016</v>
      </c>
      <c r="F35" s="16" t="s">
        <v>160</v>
      </c>
      <c r="G35" s="15">
        <v>149256</v>
      </c>
      <c r="H35" s="15">
        <v>0</v>
      </c>
      <c r="I35" s="15">
        <v>149092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291270</v>
      </c>
      <c r="Q35" s="15">
        <v>291270</v>
      </c>
      <c r="R35" s="15">
        <v>0</v>
      </c>
      <c r="S35" s="15">
        <v>0</v>
      </c>
      <c r="T35" s="15">
        <v>30608</v>
      </c>
      <c r="U35" s="15">
        <v>24411</v>
      </c>
      <c r="V35" s="15">
        <v>0</v>
      </c>
      <c r="W35" s="15">
        <v>0</v>
      </c>
      <c r="X35" s="15">
        <v>6197</v>
      </c>
      <c r="Y35" s="15">
        <v>6305</v>
      </c>
      <c r="Z35" s="15">
        <v>477439</v>
      </c>
      <c r="AA35" s="15">
        <v>-1700</v>
      </c>
      <c r="AB35" s="15">
        <v>100800</v>
      </c>
      <c r="AC35" s="15">
        <v>26215</v>
      </c>
      <c r="AD35" s="15">
        <v>-128715</v>
      </c>
      <c r="AE35" s="15">
        <v>58349</v>
      </c>
      <c r="AF35" s="15">
        <v>420790</v>
      </c>
      <c r="AG35" s="15">
        <v>30639</v>
      </c>
      <c r="AH35" s="15">
        <v>328356</v>
      </c>
      <c r="AI35" s="15">
        <v>0</v>
      </c>
      <c r="AJ35" s="15">
        <v>0</v>
      </c>
      <c r="AK35" s="15">
        <v>61795</v>
      </c>
      <c r="AL35" s="15">
        <v>477439</v>
      </c>
      <c r="AM35" s="15">
        <v>0</v>
      </c>
      <c r="AN35" s="15">
        <v>911260</v>
      </c>
      <c r="AO35" s="15">
        <v>587713</v>
      </c>
      <c r="AP35" s="15">
        <v>323548</v>
      </c>
      <c r="AQ35" s="15">
        <v>21149</v>
      </c>
      <c r="AR35" s="15">
        <v>0</v>
      </c>
      <c r="AS35" s="15">
        <v>286046</v>
      </c>
      <c r="AT35" s="15">
        <v>58651</v>
      </c>
      <c r="AU35" s="15">
        <v>0</v>
      </c>
      <c r="AV35" s="15">
        <v>0</v>
      </c>
      <c r="AW35" s="15">
        <v>17253</v>
      </c>
      <c r="AX35" s="15">
        <v>17253</v>
      </c>
      <c r="AY35" s="15">
        <v>0</v>
      </c>
      <c r="AZ35" s="15">
        <v>41398</v>
      </c>
      <c r="BA35" s="15">
        <v>0</v>
      </c>
      <c r="BB35" s="15">
        <v>0</v>
      </c>
      <c r="BC35" s="15">
        <v>0</v>
      </c>
      <c r="BD35" s="15">
        <v>0</v>
      </c>
      <c r="BE35" s="15">
        <v>0</v>
      </c>
      <c r="BF35" s="15">
        <v>164</v>
      </c>
      <c r="BG35" s="15">
        <v>0</v>
      </c>
      <c r="BH35" s="15">
        <v>0</v>
      </c>
      <c r="BI35" s="15">
        <v>0</v>
      </c>
      <c r="BJ35" s="15">
        <v>58349</v>
      </c>
      <c r="BK35" s="15">
        <v>0</v>
      </c>
      <c r="BL35" s="15">
        <v>0</v>
      </c>
      <c r="BM35" s="15">
        <v>0</v>
      </c>
      <c r="BN35" s="15">
        <v>0</v>
      </c>
      <c r="BO35" s="15">
        <v>0</v>
      </c>
      <c r="BP35" s="15">
        <v>0</v>
      </c>
      <c r="BQ35" s="15">
        <v>58651</v>
      </c>
      <c r="BR35" s="15"/>
      <c r="BS35" s="15">
        <v>73</v>
      </c>
      <c r="BT35" s="15">
        <v>73</v>
      </c>
      <c r="BU35" s="15">
        <v>35</v>
      </c>
      <c r="BV35" s="15">
        <v>6</v>
      </c>
      <c r="BW35" s="15">
        <v>4</v>
      </c>
      <c r="BX35" s="15">
        <v>4</v>
      </c>
      <c r="BY35" s="15">
        <v>16</v>
      </c>
      <c r="BZ35" s="15"/>
      <c r="CA35" s="15">
        <v>0</v>
      </c>
      <c r="CB35" s="15"/>
      <c r="CC35" s="15"/>
      <c r="CD35" s="15">
        <v>0</v>
      </c>
      <c r="CE35" s="15">
        <v>0</v>
      </c>
      <c r="CF35" s="15">
        <v>0</v>
      </c>
      <c r="CG35" s="15">
        <v>-92</v>
      </c>
      <c r="CH35" s="15">
        <v>56</v>
      </c>
      <c r="CI35" s="15">
        <v>10</v>
      </c>
      <c r="CJ35" s="15">
        <v>204</v>
      </c>
      <c r="CK35" s="15">
        <v>181</v>
      </c>
    </row>
    <row r="36" spans="1:89" ht="15.95" customHeight="1" x14ac:dyDescent="0.25">
      <c r="A36" s="15">
        <v>272838</v>
      </c>
      <c r="B36" s="16" t="s">
        <v>134</v>
      </c>
      <c r="C36" s="16" t="s">
        <v>89</v>
      </c>
      <c r="D36" s="16" t="s">
        <v>90</v>
      </c>
      <c r="E36" s="15">
        <v>2016</v>
      </c>
      <c r="F36" s="16" t="s">
        <v>160</v>
      </c>
      <c r="G36" s="15">
        <v>511911</v>
      </c>
      <c r="H36" s="15">
        <v>0</v>
      </c>
      <c r="I36" s="15">
        <v>920985</v>
      </c>
      <c r="J36" s="15">
        <v>180388</v>
      </c>
      <c r="K36" s="15">
        <v>0</v>
      </c>
      <c r="L36" s="15">
        <v>0</v>
      </c>
      <c r="M36" s="15">
        <v>592726</v>
      </c>
      <c r="N36" s="15">
        <v>3264</v>
      </c>
      <c r="O36" s="15">
        <v>0</v>
      </c>
      <c r="P36" s="15">
        <v>286799</v>
      </c>
      <c r="Q36" s="15">
        <v>284671</v>
      </c>
      <c r="R36" s="15">
        <v>0</v>
      </c>
      <c r="S36" s="15">
        <v>2128</v>
      </c>
      <c r="T36" s="15">
        <v>377324</v>
      </c>
      <c r="U36" s="15">
        <v>49084</v>
      </c>
      <c r="V36" s="15">
        <v>0</v>
      </c>
      <c r="W36" s="15">
        <v>0</v>
      </c>
      <c r="X36" s="15">
        <v>328240</v>
      </c>
      <c r="Y36" s="15">
        <v>435296</v>
      </c>
      <c r="Z36" s="15">
        <v>1611330</v>
      </c>
      <c r="AA36" s="15">
        <v>-114718</v>
      </c>
      <c r="AB36" s="15">
        <v>300000</v>
      </c>
      <c r="AC36" s="15">
        <v>11007</v>
      </c>
      <c r="AD36" s="15">
        <v>-425725</v>
      </c>
      <c r="AE36" s="15">
        <v>0</v>
      </c>
      <c r="AF36" s="15">
        <v>1726048</v>
      </c>
      <c r="AG36" s="15">
        <v>0</v>
      </c>
      <c r="AH36" s="15">
        <v>1555455</v>
      </c>
      <c r="AI36" s="15">
        <v>0</v>
      </c>
      <c r="AJ36" s="15">
        <v>0</v>
      </c>
      <c r="AK36" s="15">
        <v>170593</v>
      </c>
      <c r="AL36" s="15">
        <v>1611330</v>
      </c>
      <c r="AM36" s="15">
        <v>0</v>
      </c>
      <c r="AN36" s="15">
        <v>2707520</v>
      </c>
      <c r="AO36" s="15">
        <v>1679097</v>
      </c>
      <c r="AP36" s="15">
        <v>1028423</v>
      </c>
      <c r="AQ36" s="15">
        <v>106</v>
      </c>
      <c r="AR36" s="15">
        <v>14023</v>
      </c>
      <c r="AS36" s="15">
        <v>869747</v>
      </c>
      <c r="AT36" s="15">
        <v>144759</v>
      </c>
      <c r="AU36" s="15">
        <v>0</v>
      </c>
      <c r="AV36" s="15">
        <v>0</v>
      </c>
      <c r="AW36" s="15">
        <v>0</v>
      </c>
      <c r="AX36" s="15">
        <v>0</v>
      </c>
      <c r="AY36" s="15">
        <v>0</v>
      </c>
      <c r="AZ36" s="15">
        <v>144759</v>
      </c>
      <c r="BA36" s="15">
        <v>0</v>
      </c>
      <c r="BB36" s="15">
        <v>0</v>
      </c>
      <c r="BC36" s="15">
        <v>0</v>
      </c>
      <c r="BD36" s="15">
        <v>0</v>
      </c>
      <c r="BE36" s="15">
        <v>0</v>
      </c>
      <c r="BF36" s="15">
        <v>0</v>
      </c>
      <c r="BG36" s="15">
        <v>0</v>
      </c>
      <c r="BH36" s="15">
        <v>0</v>
      </c>
      <c r="BI36" s="15">
        <v>0</v>
      </c>
      <c r="BJ36" s="15">
        <v>0</v>
      </c>
      <c r="BK36" s="15">
        <v>0</v>
      </c>
      <c r="BL36" s="15">
        <v>0</v>
      </c>
      <c r="BM36" s="15">
        <v>-1600</v>
      </c>
      <c r="BN36" s="15">
        <v>412839</v>
      </c>
      <c r="BO36" s="15">
        <v>179887</v>
      </c>
      <c r="BP36" s="15">
        <v>0</v>
      </c>
      <c r="BQ36" s="15">
        <v>158782</v>
      </c>
      <c r="BR36" s="15"/>
      <c r="BS36" s="15"/>
      <c r="BT36" s="15"/>
      <c r="BU36" s="15">
        <v>37</v>
      </c>
      <c r="BV36" s="15">
        <v>5</v>
      </c>
      <c r="BW36" s="15">
        <v>5</v>
      </c>
      <c r="BX36" s="15">
        <v>5</v>
      </c>
      <c r="BY36" s="15"/>
      <c r="BZ36" s="15"/>
      <c r="CA36" s="15"/>
      <c r="CB36" s="15"/>
      <c r="CC36" s="15">
        <v>11</v>
      </c>
      <c r="CD36" s="15"/>
      <c r="CE36" s="15">
        <v>0</v>
      </c>
      <c r="CF36" s="15">
        <v>0</v>
      </c>
      <c r="CG36" s="15">
        <v>-626</v>
      </c>
      <c r="CH36" s="15">
        <v>-114</v>
      </c>
      <c r="CI36" s="15">
        <v>7</v>
      </c>
      <c r="CJ36" s="15">
        <v>338</v>
      </c>
      <c r="CK36" s="15">
        <v>62</v>
      </c>
    </row>
    <row r="37" spans="1:89" ht="15.95" customHeight="1" x14ac:dyDescent="0.25">
      <c r="A37" s="15">
        <v>276448</v>
      </c>
      <c r="B37" s="16" t="s">
        <v>135</v>
      </c>
      <c r="C37" s="16" t="s">
        <v>89</v>
      </c>
      <c r="D37" s="16" t="s">
        <v>90</v>
      </c>
      <c r="E37" s="15">
        <v>2016</v>
      </c>
      <c r="F37" s="16" t="s">
        <v>160</v>
      </c>
      <c r="G37" s="15">
        <v>348403</v>
      </c>
      <c r="H37" s="15">
        <v>116500</v>
      </c>
      <c r="I37" s="15">
        <v>411096</v>
      </c>
      <c r="J37" s="15">
        <v>40340</v>
      </c>
      <c r="K37" s="15">
        <v>0</v>
      </c>
      <c r="L37" s="15">
        <v>0</v>
      </c>
      <c r="M37" s="15">
        <v>219532</v>
      </c>
      <c r="N37" s="15">
        <v>0</v>
      </c>
      <c r="O37" s="15">
        <v>0</v>
      </c>
      <c r="P37" s="15">
        <v>1345499</v>
      </c>
      <c r="Q37" s="15">
        <v>1075148</v>
      </c>
      <c r="R37" s="15">
        <v>0</v>
      </c>
      <c r="S37" s="15">
        <v>270351</v>
      </c>
      <c r="T37" s="15">
        <v>1343127</v>
      </c>
      <c r="U37" s="15">
        <v>1335692</v>
      </c>
      <c r="V37" s="15">
        <v>0</v>
      </c>
      <c r="W37" s="15">
        <v>0</v>
      </c>
      <c r="X37" s="15">
        <v>7435</v>
      </c>
      <c r="Y37" s="15">
        <v>209191</v>
      </c>
      <c r="Z37" s="15">
        <v>3246220</v>
      </c>
      <c r="AA37" s="15">
        <v>1257953</v>
      </c>
      <c r="AB37" s="15">
        <v>241500</v>
      </c>
      <c r="AC37" s="15">
        <v>86244</v>
      </c>
      <c r="AD37" s="15">
        <v>930209</v>
      </c>
      <c r="AE37" s="15">
        <v>0</v>
      </c>
      <c r="AF37" s="15">
        <v>1988267</v>
      </c>
      <c r="AG37" s="15">
        <v>651000</v>
      </c>
      <c r="AH37" s="15">
        <v>417541</v>
      </c>
      <c r="AI37" s="15">
        <v>0</v>
      </c>
      <c r="AJ37" s="15">
        <v>0</v>
      </c>
      <c r="AK37" s="15">
        <v>919726</v>
      </c>
      <c r="AL37" s="15">
        <v>3246220</v>
      </c>
      <c r="AM37" s="15">
        <v>0</v>
      </c>
      <c r="AN37" s="15">
        <v>6670053</v>
      </c>
      <c r="AO37" s="15">
        <v>5443797</v>
      </c>
      <c r="AP37" s="15">
        <v>1226255</v>
      </c>
      <c r="AQ37" s="15">
        <v>45671</v>
      </c>
      <c r="AR37" s="15">
        <v>64698</v>
      </c>
      <c r="AS37" s="15">
        <v>782793</v>
      </c>
      <c r="AT37" s="15">
        <v>424435</v>
      </c>
      <c r="AU37" s="15">
        <v>0</v>
      </c>
      <c r="AV37" s="15">
        <v>0</v>
      </c>
      <c r="AW37" s="15">
        <v>0</v>
      </c>
      <c r="AX37" s="15">
        <v>60885</v>
      </c>
      <c r="AY37" s="15">
        <v>60885</v>
      </c>
      <c r="AZ37" s="15">
        <v>424435</v>
      </c>
      <c r="BA37" s="15">
        <v>0</v>
      </c>
      <c r="BB37" s="15">
        <v>0</v>
      </c>
      <c r="BC37" s="15">
        <v>0</v>
      </c>
      <c r="BD37" s="15">
        <v>0</v>
      </c>
      <c r="BE37" s="15">
        <v>0</v>
      </c>
      <c r="BF37" s="15">
        <v>0</v>
      </c>
      <c r="BG37" s="15">
        <v>0</v>
      </c>
      <c r="BH37" s="15">
        <v>0</v>
      </c>
      <c r="BI37" s="15">
        <v>0</v>
      </c>
      <c r="BJ37" s="15">
        <v>0</v>
      </c>
      <c r="BK37" s="15">
        <v>0</v>
      </c>
      <c r="BL37" s="15">
        <v>0</v>
      </c>
      <c r="BM37" s="15">
        <v>-124974</v>
      </c>
      <c r="BN37" s="15">
        <v>179192</v>
      </c>
      <c r="BO37" s="15">
        <v>40340</v>
      </c>
      <c r="BP37" s="15">
        <v>0</v>
      </c>
      <c r="BQ37" s="15">
        <v>549948</v>
      </c>
      <c r="BR37" s="15">
        <v>33</v>
      </c>
      <c r="BS37" s="15">
        <v>38</v>
      </c>
      <c r="BT37" s="15">
        <v>33</v>
      </c>
      <c r="BU37" s="15">
        <v>18</v>
      </c>
      <c r="BV37" s="15">
        <v>6</v>
      </c>
      <c r="BW37" s="15">
        <v>7</v>
      </c>
      <c r="BX37" s="15">
        <v>6</v>
      </c>
      <c r="BY37" s="15">
        <v>5</v>
      </c>
      <c r="BZ37" s="15">
        <v>5</v>
      </c>
      <c r="CA37" s="15">
        <v>3</v>
      </c>
      <c r="CB37" s="15">
        <v>1</v>
      </c>
      <c r="CC37" s="15">
        <v>7</v>
      </c>
      <c r="CD37" s="15">
        <v>1</v>
      </c>
      <c r="CE37" s="15">
        <v>1</v>
      </c>
      <c r="CF37" s="15">
        <v>0</v>
      </c>
      <c r="CG37" s="15">
        <v>909</v>
      </c>
      <c r="CH37" s="15">
        <v>1257</v>
      </c>
      <c r="CI37" s="15">
        <v>73</v>
      </c>
      <c r="CJ37" s="15">
        <v>28</v>
      </c>
      <c r="CK37" s="15">
        <v>90</v>
      </c>
    </row>
    <row r="38" spans="1:89" ht="15.95" customHeight="1" x14ac:dyDescent="0.25">
      <c r="A38" s="15">
        <v>282647</v>
      </c>
      <c r="B38" s="16" t="s">
        <v>136</v>
      </c>
      <c r="C38" s="16" t="s">
        <v>89</v>
      </c>
      <c r="D38" s="16" t="s">
        <v>90</v>
      </c>
      <c r="E38" s="15">
        <v>2016</v>
      </c>
      <c r="F38" s="16" t="s">
        <v>160</v>
      </c>
      <c r="G38" s="15">
        <v>104441</v>
      </c>
      <c r="H38" s="15">
        <v>0</v>
      </c>
      <c r="I38" s="15">
        <v>333618</v>
      </c>
      <c r="J38" s="15">
        <v>12667</v>
      </c>
      <c r="K38" s="15">
        <v>0</v>
      </c>
      <c r="L38" s="15">
        <v>0</v>
      </c>
      <c r="M38" s="15">
        <v>258575</v>
      </c>
      <c r="N38" s="15">
        <v>0</v>
      </c>
      <c r="O38" s="15">
        <v>16165</v>
      </c>
      <c r="P38" s="15">
        <v>224832</v>
      </c>
      <c r="Q38" s="15">
        <v>220291</v>
      </c>
      <c r="R38" s="15">
        <v>0</v>
      </c>
      <c r="S38" s="15">
        <v>4540</v>
      </c>
      <c r="T38" s="15">
        <v>123026</v>
      </c>
      <c r="U38" s="15">
        <v>109516</v>
      </c>
      <c r="V38" s="15">
        <v>0</v>
      </c>
      <c r="W38" s="15">
        <v>0</v>
      </c>
      <c r="X38" s="15">
        <v>13510</v>
      </c>
      <c r="Y38" s="15">
        <v>309206</v>
      </c>
      <c r="Z38" s="15">
        <v>761505</v>
      </c>
      <c r="AA38" s="15">
        <v>579633</v>
      </c>
      <c r="AB38" s="15">
        <v>600000</v>
      </c>
      <c r="AC38" s="15">
        <v>0</v>
      </c>
      <c r="AD38" s="15">
        <v>-20367</v>
      </c>
      <c r="AE38" s="15">
        <v>0</v>
      </c>
      <c r="AF38" s="15">
        <v>181872</v>
      </c>
      <c r="AG38" s="15">
        <v>0</v>
      </c>
      <c r="AH38" s="15">
        <v>108009</v>
      </c>
      <c r="AI38" s="15">
        <v>0</v>
      </c>
      <c r="AJ38" s="15">
        <v>0</v>
      </c>
      <c r="AK38" s="15">
        <v>73862</v>
      </c>
      <c r="AL38" s="15">
        <v>761505</v>
      </c>
      <c r="AM38" s="15">
        <v>0</v>
      </c>
      <c r="AN38" s="15">
        <v>1008293</v>
      </c>
      <c r="AO38" s="15">
        <v>616020</v>
      </c>
      <c r="AP38" s="15">
        <v>392273</v>
      </c>
      <c r="AQ38" s="15">
        <v>981</v>
      </c>
      <c r="AR38" s="15">
        <v>3392</v>
      </c>
      <c r="AS38" s="15">
        <v>330368</v>
      </c>
      <c r="AT38" s="15">
        <v>59494</v>
      </c>
      <c r="AU38" s="15">
        <v>0</v>
      </c>
      <c r="AV38" s="15">
        <v>0</v>
      </c>
      <c r="AW38" s="15">
        <v>0</v>
      </c>
      <c r="AX38" s="15">
        <v>21735</v>
      </c>
      <c r="AY38" s="15">
        <v>21735</v>
      </c>
      <c r="AZ38" s="15">
        <v>59494</v>
      </c>
      <c r="BA38" s="15">
        <v>0</v>
      </c>
      <c r="BB38" s="15">
        <v>0</v>
      </c>
      <c r="BC38" s="15">
        <v>0</v>
      </c>
      <c r="BD38" s="15">
        <v>0</v>
      </c>
      <c r="BE38" s="15">
        <v>0</v>
      </c>
      <c r="BF38" s="15">
        <v>566</v>
      </c>
      <c r="BG38" s="15">
        <v>557</v>
      </c>
      <c r="BH38" s="15">
        <v>0</v>
      </c>
      <c r="BI38" s="15">
        <v>0</v>
      </c>
      <c r="BJ38" s="15">
        <v>0</v>
      </c>
      <c r="BK38" s="15">
        <v>0</v>
      </c>
      <c r="BL38" s="15">
        <v>0</v>
      </c>
      <c r="BM38" s="15">
        <v>-17884</v>
      </c>
      <c r="BN38" s="15">
        <v>245351</v>
      </c>
      <c r="BO38" s="15">
        <v>12667</v>
      </c>
      <c r="BP38" s="15">
        <v>0</v>
      </c>
      <c r="BQ38" s="15">
        <v>84619</v>
      </c>
      <c r="BR38" s="15">
        <v>10</v>
      </c>
      <c r="BS38" s="15">
        <v>10</v>
      </c>
      <c r="BT38" s="15">
        <v>10</v>
      </c>
      <c r="BU38" s="15">
        <v>38</v>
      </c>
      <c r="BV38" s="15">
        <v>5</v>
      </c>
      <c r="BW38" s="15">
        <v>6</v>
      </c>
      <c r="BX38" s="15">
        <v>5</v>
      </c>
      <c r="BY38" s="15">
        <v>1</v>
      </c>
      <c r="BZ38" s="15">
        <v>1</v>
      </c>
      <c r="CA38" s="15">
        <v>6</v>
      </c>
      <c r="CB38" s="15">
        <v>0</v>
      </c>
      <c r="CC38" s="15">
        <v>18</v>
      </c>
      <c r="CD38" s="15">
        <v>1</v>
      </c>
      <c r="CE38" s="15">
        <v>3</v>
      </c>
      <c r="CF38" s="15">
        <v>2</v>
      </c>
      <c r="CG38" s="15">
        <v>475</v>
      </c>
      <c r="CH38" s="15">
        <v>579</v>
      </c>
      <c r="CI38" s="15">
        <v>40</v>
      </c>
      <c r="CJ38" s="15">
        <v>64</v>
      </c>
      <c r="CK38" s="15">
        <v>133</v>
      </c>
    </row>
    <row r="39" spans="1:89" ht="38.450000000000003" customHeight="1" x14ac:dyDescent="0.25">
      <c r="A39" s="15">
        <v>302254</v>
      </c>
      <c r="B39" s="16" t="s">
        <v>137</v>
      </c>
      <c r="C39" s="16" t="s">
        <v>98</v>
      </c>
      <c r="D39" s="16" t="s">
        <v>99</v>
      </c>
      <c r="E39" s="15">
        <v>2016</v>
      </c>
      <c r="F39" s="16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</row>
    <row r="40" spans="1:89" ht="15.95" customHeight="1" x14ac:dyDescent="0.25">
      <c r="A40" s="15">
        <v>376904</v>
      </c>
      <c r="B40" s="16" t="s">
        <v>138</v>
      </c>
      <c r="C40" s="16" t="s">
        <v>89</v>
      </c>
      <c r="D40" s="16" t="s">
        <v>90</v>
      </c>
      <c r="E40" s="15">
        <v>2016</v>
      </c>
      <c r="F40" s="16" t="s">
        <v>160</v>
      </c>
      <c r="G40" s="15">
        <v>9086</v>
      </c>
      <c r="H40" s="15">
        <v>0</v>
      </c>
      <c r="I40" s="15">
        <v>43929</v>
      </c>
      <c r="J40" s="15">
        <v>0</v>
      </c>
      <c r="K40" s="15">
        <v>0</v>
      </c>
      <c r="L40" s="15">
        <v>0</v>
      </c>
      <c r="M40" s="15">
        <v>36843</v>
      </c>
      <c r="N40" s="15">
        <v>0</v>
      </c>
      <c r="O40" s="15">
        <v>1999</v>
      </c>
      <c r="P40" s="15">
        <v>265896</v>
      </c>
      <c r="Q40" s="15">
        <v>78268</v>
      </c>
      <c r="R40" s="15">
        <v>0</v>
      </c>
      <c r="S40" s="15">
        <v>187629</v>
      </c>
      <c r="T40" s="15">
        <v>978666</v>
      </c>
      <c r="U40" s="15">
        <v>945913</v>
      </c>
      <c r="V40" s="15">
        <v>0</v>
      </c>
      <c r="W40" s="15">
        <v>0</v>
      </c>
      <c r="X40" s="15">
        <v>32753</v>
      </c>
      <c r="Y40" s="15">
        <v>40564</v>
      </c>
      <c r="Z40" s="15">
        <v>1294213</v>
      </c>
      <c r="AA40" s="15">
        <v>358316</v>
      </c>
      <c r="AB40" s="15">
        <v>365500</v>
      </c>
      <c r="AC40" s="15">
        <v>2457</v>
      </c>
      <c r="AD40" s="15">
        <v>-9641</v>
      </c>
      <c r="AE40" s="15">
        <v>57027</v>
      </c>
      <c r="AF40" s="15">
        <v>878870</v>
      </c>
      <c r="AG40" s="15">
        <v>392820</v>
      </c>
      <c r="AH40" s="15">
        <v>120430</v>
      </c>
      <c r="AI40" s="15">
        <v>0</v>
      </c>
      <c r="AJ40" s="15">
        <v>0</v>
      </c>
      <c r="AK40" s="15">
        <v>365619</v>
      </c>
      <c r="AL40" s="15">
        <v>1294213</v>
      </c>
      <c r="AM40" s="15">
        <v>0</v>
      </c>
      <c r="AN40" s="15">
        <v>1927349</v>
      </c>
      <c r="AO40" s="15">
        <v>1656147</v>
      </c>
      <c r="AP40" s="15">
        <v>271202</v>
      </c>
      <c r="AQ40" s="15">
        <v>5131</v>
      </c>
      <c r="AR40" s="15">
        <v>62221</v>
      </c>
      <c r="AS40" s="15">
        <v>197687</v>
      </c>
      <c r="AT40" s="15">
        <v>16425</v>
      </c>
      <c r="AU40" s="15">
        <v>0</v>
      </c>
      <c r="AV40" s="15">
        <v>0</v>
      </c>
      <c r="AW40" s="15">
        <v>1944</v>
      </c>
      <c r="AX40" s="15">
        <v>1944</v>
      </c>
      <c r="AY40" s="15">
        <v>0</v>
      </c>
      <c r="AZ40" s="15">
        <v>14481</v>
      </c>
      <c r="BA40" s="15">
        <v>0</v>
      </c>
      <c r="BB40" s="15">
        <v>0</v>
      </c>
      <c r="BC40" s="15">
        <v>0</v>
      </c>
      <c r="BD40" s="15">
        <v>0</v>
      </c>
      <c r="BE40" s="15">
        <v>0</v>
      </c>
      <c r="BF40" s="15">
        <v>0</v>
      </c>
      <c r="BG40" s="15">
        <v>0</v>
      </c>
      <c r="BH40" s="15">
        <v>0</v>
      </c>
      <c r="BI40" s="15">
        <v>0</v>
      </c>
      <c r="BJ40" s="15">
        <v>57027</v>
      </c>
      <c r="BK40" s="15">
        <v>0</v>
      </c>
      <c r="BL40" s="15">
        <v>0</v>
      </c>
      <c r="BM40" s="15">
        <v>-1000</v>
      </c>
      <c r="BN40" s="15">
        <v>36843</v>
      </c>
      <c r="BO40" s="15">
        <v>0</v>
      </c>
      <c r="BP40" s="15">
        <v>0</v>
      </c>
      <c r="BQ40" s="15">
        <v>78593</v>
      </c>
      <c r="BR40" s="15">
        <v>4</v>
      </c>
      <c r="BS40" s="15">
        <v>18</v>
      </c>
      <c r="BT40" s="15">
        <v>3</v>
      </c>
      <c r="BU40" s="15">
        <v>14</v>
      </c>
      <c r="BV40" s="15">
        <v>0</v>
      </c>
      <c r="BW40" s="15">
        <v>3</v>
      </c>
      <c r="BX40" s="15">
        <v>0</v>
      </c>
      <c r="BY40" s="15">
        <v>4</v>
      </c>
      <c r="BZ40" s="15">
        <v>5</v>
      </c>
      <c r="CA40" s="15">
        <v>58</v>
      </c>
      <c r="CB40" s="15">
        <v>2</v>
      </c>
      <c r="CC40" s="15">
        <v>1</v>
      </c>
      <c r="CD40" s="15">
        <v>0</v>
      </c>
      <c r="CE40" s="15">
        <v>1</v>
      </c>
      <c r="CF40" s="15">
        <v>1</v>
      </c>
      <c r="CG40" s="15">
        <v>406</v>
      </c>
      <c r="CH40" s="15">
        <v>415</v>
      </c>
      <c r="CI40" s="15">
        <v>179</v>
      </c>
      <c r="CJ40" s="15">
        <v>27</v>
      </c>
      <c r="CK40" s="15">
        <v>59</v>
      </c>
    </row>
    <row r="41" spans="1:89" ht="15.95" customHeight="1" x14ac:dyDescent="0.25">
      <c r="A41" s="15">
        <v>450533</v>
      </c>
      <c r="B41" s="16" t="s">
        <v>139</v>
      </c>
      <c r="C41" s="16" t="s">
        <v>89</v>
      </c>
      <c r="D41" s="16" t="s">
        <v>90</v>
      </c>
      <c r="E41" s="15">
        <v>2016</v>
      </c>
      <c r="F41" s="16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</row>
    <row r="42" spans="1:89" ht="15.95" customHeight="1" x14ac:dyDescent="0.25">
      <c r="A42" s="15">
        <v>704919</v>
      </c>
      <c r="B42" s="16" t="s">
        <v>140</v>
      </c>
      <c r="C42" s="16" t="s">
        <v>98</v>
      </c>
      <c r="D42" s="16" t="s">
        <v>99</v>
      </c>
      <c r="E42" s="15">
        <v>2016</v>
      </c>
      <c r="F42" s="16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</row>
    <row r="43" spans="1:89" ht="15.95" customHeight="1" x14ac:dyDescent="0.25">
      <c r="A43" s="15">
        <v>728430</v>
      </c>
      <c r="B43" s="16" t="s">
        <v>141</v>
      </c>
      <c r="C43" s="16" t="s">
        <v>89</v>
      </c>
      <c r="D43" s="16" t="s">
        <v>90</v>
      </c>
      <c r="E43" s="15">
        <v>2016</v>
      </c>
      <c r="F43" s="16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</row>
    <row r="44" spans="1:89" ht="15.95" customHeight="1" x14ac:dyDescent="0.25">
      <c r="A44" s="15">
        <v>780598</v>
      </c>
      <c r="B44" s="16" t="s">
        <v>142</v>
      </c>
      <c r="C44" s="16" t="s">
        <v>98</v>
      </c>
      <c r="D44" s="16" t="s">
        <v>99</v>
      </c>
      <c r="E44" s="15">
        <v>2016</v>
      </c>
      <c r="F44" s="16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</row>
    <row r="45" spans="1:89" ht="15.95" customHeight="1" x14ac:dyDescent="0.25">
      <c r="A45" s="15">
        <v>788131</v>
      </c>
      <c r="B45" s="16" t="s">
        <v>143</v>
      </c>
      <c r="C45" s="16" t="s">
        <v>98</v>
      </c>
      <c r="D45" s="16" t="s">
        <v>99</v>
      </c>
      <c r="E45" s="15">
        <v>2016</v>
      </c>
      <c r="F45" s="16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</row>
    <row r="46" spans="1:89" ht="15.95" customHeight="1" x14ac:dyDescent="0.25">
      <c r="A46" s="15">
        <v>798259</v>
      </c>
      <c r="B46" s="16" t="s">
        <v>144</v>
      </c>
      <c r="C46" s="16" t="s">
        <v>98</v>
      </c>
      <c r="D46" s="16" t="s">
        <v>99</v>
      </c>
      <c r="E46" s="15">
        <v>2016</v>
      </c>
      <c r="F46" s="16" t="s">
        <v>160</v>
      </c>
      <c r="G46" s="15">
        <v>1568265</v>
      </c>
      <c r="H46" s="15">
        <v>0</v>
      </c>
      <c r="I46" s="15">
        <v>1363106</v>
      </c>
      <c r="J46" s="15">
        <v>17918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240287</v>
      </c>
      <c r="Q46" s="15">
        <v>121724</v>
      </c>
      <c r="R46" s="15">
        <v>0</v>
      </c>
      <c r="S46" s="15">
        <v>118563</v>
      </c>
      <c r="T46" s="15">
        <v>1843529</v>
      </c>
      <c r="U46" s="15">
        <v>1741578</v>
      </c>
      <c r="V46" s="15">
        <v>0</v>
      </c>
      <c r="W46" s="15">
        <v>0</v>
      </c>
      <c r="X46" s="15">
        <v>101951</v>
      </c>
      <c r="Y46" s="15">
        <v>775192</v>
      </c>
      <c r="Z46" s="15">
        <v>4427272</v>
      </c>
      <c r="AA46" s="15">
        <v>1663501</v>
      </c>
      <c r="AB46" s="15">
        <v>1215429</v>
      </c>
      <c r="AC46" s="15">
        <v>110954</v>
      </c>
      <c r="AD46" s="15">
        <v>337118</v>
      </c>
      <c r="AE46" s="15">
        <v>879973</v>
      </c>
      <c r="AF46" s="15">
        <v>1883798</v>
      </c>
      <c r="AG46" s="15">
        <v>0</v>
      </c>
      <c r="AH46" s="15">
        <v>1443753</v>
      </c>
      <c r="AI46" s="15">
        <v>0</v>
      </c>
      <c r="AJ46" s="15">
        <v>0</v>
      </c>
      <c r="AK46" s="15">
        <v>440045</v>
      </c>
      <c r="AL46" s="15">
        <v>4427272</v>
      </c>
      <c r="AM46" s="15">
        <v>0</v>
      </c>
      <c r="AN46" s="15">
        <v>4139051</v>
      </c>
      <c r="AO46" s="15">
        <v>2647003</v>
      </c>
      <c r="AP46" s="15">
        <v>1492048</v>
      </c>
      <c r="AQ46" s="15">
        <v>67348</v>
      </c>
      <c r="AR46" s="15">
        <v>28403</v>
      </c>
      <c r="AS46" s="15">
        <v>1368203</v>
      </c>
      <c r="AT46" s="15">
        <v>162791</v>
      </c>
      <c r="AU46" s="15">
        <v>0</v>
      </c>
      <c r="AV46" s="15">
        <v>0</v>
      </c>
      <c r="AW46" s="15">
        <v>90325</v>
      </c>
      <c r="AX46" s="15">
        <v>90325</v>
      </c>
      <c r="AY46" s="15">
        <v>0</v>
      </c>
      <c r="AZ46" s="15">
        <v>72466</v>
      </c>
      <c r="BA46" s="15">
        <v>0</v>
      </c>
      <c r="BB46" s="15">
        <v>0</v>
      </c>
      <c r="BC46" s="15">
        <v>0</v>
      </c>
      <c r="BD46" s="15">
        <v>0</v>
      </c>
      <c r="BE46" s="15">
        <v>0</v>
      </c>
      <c r="BF46" s="15">
        <v>187241</v>
      </c>
      <c r="BG46" s="15">
        <v>0</v>
      </c>
      <c r="BH46" s="15">
        <v>0</v>
      </c>
      <c r="BI46" s="15">
        <v>0</v>
      </c>
      <c r="BJ46" s="15">
        <v>879973</v>
      </c>
      <c r="BK46" s="15">
        <v>0</v>
      </c>
      <c r="BL46" s="15">
        <v>0</v>
      </c>
      <c r="BM46" s="15">
        <v>-23594</v>
      </c>
      <c r="BN46" s="15">
        <v>0</v>
      </c>
      <c r="BO46" s="15">
        <v>0</v>
      </c>
      <c r="BP46" s="15">
        <v>0</v>
      </c>
      <c r="BQ46" s="15">
        <v>190342</v>
      </c>
      <c r="BR46" s="15">
        <v>4</v>
      </c>
      <c r="BS46" s="15">
        <v>3</v>
      </c>
      <c r="BT46" s="15">
        <v>2</v>
      </c>
      <c r="BU46" s="15">
        <v>36</v>
      </c>
      <c r="BV46" s="15">
        <v>3</v>
      </c>
      <c r="BW46" s="15">
        <v>2</v>
      </c>
      <c r="BX46" s="15">
        <v>1</v>
      </c>
      <c r="BY46" s="15">
        <v>1</v>
      </c>
      <c r="BZ46" s="15">
        <v>2</v>
      </c>
      <c r="CA46" s="15">
        <v>1</v>
      </c>
      <c r="CB46" s="15">
        <v>1</v>
      </c>
      <c r="CC46" s="15">
        <v>3</v>
      </c>
      <c r="CD46" s="15">
        <v>0</v>
      </c>
      <c r="CE46" s="15">
        <v>1</v>
      </c>
      <c r="CF46" s="15">
        <v>1</v>
      </c>
      <c r="CG46" s="15">
        <v>975</v>
      </c>
      <c r="CH46" s="15">
        <v>2543</v>
      </c>
      <c r="CI46" s="15">
        <v>154</v>
      </c>
      <c r="CJ46" s="15">
        <v>199</v>
      </c>
      <c r="CK46" s="15">
        <v>33</v>
      </c>
    </row>
    <row r="47" spans="1:89" ht="27.2" customHeight="1" x14ac:dyDescent="0.25">
      <c r="A47" s="15">
        <v>825802</v>
      </c>
      <c r="B47" s="16" t="s">
        <v>145</v>
      </c>
      <c r="C47" s="16" t="s">
        <v>89</v>
      </c>
      <c r="D47" s="16" t="s">
        <v>90</v>
      </c>
      <c r="E47" s="15">
        <v>2016</v>
      </c>
      <c r="F47" s="16" t="s">
        <v>160</v>
      </c>
      <c r="G47" s="15">
        <v>537883</v>
      </c>
      <c r="H47" s="15">
        <v>0</v>
      </c>
      <c r="I47" s="15">
        <v>387581</v>
      </c>
      <c r="J47" s="15">
        <v>5541</v>
      </c>
      <c r="K47" s="15">
        <v>0</v>
      </c>
      <c r="L47" s="15">
        <v>0</v>
      </c>
      <c r="M47" s="15">
        <v>0</v>
      </c>
      <c r="N47" s="15">
        <v>57193</v>
      </c>
      <c r="O47" s="15">
        <v>74242</v>
      </c>
      <c r="P47" s="15">
        <v>532427</v>
      </c>
      <c r="Q47" s="15">
        <v>532427</v>
      </c>
      <c r="R47" s="15">
        <v>0</v>
      </c>
      <c r="S47" s="15">
        <v>0</v>
      </c>
      <c r="T47" s="15">
        <v>163062</v>
      </c>
      <c r="U47" s="15">
        <v>0</v>
      </c>
      <c r="V47" s="15">
        <v>0</v>
      </c>
      <c r="W47" s="15">
        <v>19228</v>
      </c>
      <c r="X47" s="15">
        <v>143834</v>
      </c>
      <c r="Y47" s="15">
        <v>218070</v>
      </c>
      <c r="Z47" s="15">
        <v>1451441</v>
      </c>
      <c r="AA47" s="15">
        <v>455671</v>
      </c>
      <c r="AB47" s="15">
        <v>188707</v>
      </c>
      <c r="AC47" s="15">
        <v>0</v>
      </c>
      <c r="AD47" s="15">
        <v>266964</v>
      </c>
      <c r="AE47" s="15">
        <v>17253</v>
      </c>
      <c r="AF47" s="15">
        <v>978517</v>
      </c>
      <c r="AG47" s="15">
        <v>205469</v>
      </c>
      <c r="AH47" s="15">
        <v>310093</v>
      </c>
      <c r="AI47" s="15">
        <v>0</v>
      </c>
      <c r="AJ47" s="15">
        <v>0</v>
      </c>
      <c r="AK47" s="15">
        <v>462955</v>
      </c>
      <c r="AL47" s="15">
        <v>1451441</v>
      </c>
      <c r="AM47" s="15">
        <v>0</v>
      </c>
      <c r="AN47" s="15">
        <v>5568267</v>
      </c>
      <c r="AO47" s="15">
        <v>3367571</v>
      </c>
      <c r="AP47" s="15">
        <v>2200696</v>
      </c>
      <c r="AQ47" s="15">
        <v>22359</v>
      </c>
      <c r="AR47" s="15">
        <v>55606</v>
      </c>
      <c r="AS47" s="15">
        <v>1788130</v>
      </c>
      <c r="AT47" s="15">
        <v>379319</v>
      </c>
      <c r="AU47" s="15">
        <v>0</v>
      </c>
      <c r="AV47" s="15">
        <v>0</v>
      </c>
      <c r="AW47" s="15">
        <v>0</v>
      </c>
      <c r="AX47" s="15">
        <v>0</v>
      </c>
      <c r="AY47" s="15">
        <v>0</v>
      </c>
      <c r="AZ47" s="15">
        <v>379319</v>
      </c>
      <c r="BA47" s="15">
        <v>0</v>
      </c>
      <c r="BB47" s="15">
        <v>0</v>
      </c>
      <c r="BC47" s="15">
        <v>0</v>
      </c>
      <c r="BD47" s="15">
        <v>0</v>
      </c>
      <c r="BE47" s="15">
        <v>0</v>
      </c>
      <c r="BF47" s="15">
        <v>13325</v>
      </c>
      <c r="BG47" s="15">
        <v>0</v>
      </c>
      <c r="BH47" s="15">
        <v>0</v>
      </c>
      <c r="BI47" s="15">
        <v>0</v>
      </c>
      <c r="BJ47" s="15">
        <v>17253</v>
      </c>
      <c r="BK47" s="15">
        <v>0</v>
      </c>
      <c r="BL47" s="15">
        <v>0</v>
      </c>
      <c r="BM47" s="15">
        <v>-111475</v>
      </c>
      <c r="BN47" s="15">
        <v>0</v>
      </c>
      <c r="BO47" s="15">
        <v>0</v>
      </c>
      <c r="BP47" s="15">
        <v>0</v>
      </c>
      <c r="BQ47" s="15">
        <v>434864</v>
      </c>
      <c r="BR47" s="15">
        <v>83</v>
      </c>
      <c r="BS47" s="15">
        <v>91</v>
      </c>
      <c r="BT47" s="15">
        <v>80</v>
      </c>
      <c r="BU47" s="15">
        <v>39</v>
      </c>
      <c r="BV47" s="15">
        <v>6</v>
      </c>
      <c r="BW47" s="15">
        <v>7</v>
      </c>
      <c r="BX47" s="15">
        <v>6</v>
      </c>
      <c r="BY47" s="15">
        <v>11</v>
      </c>
      <c r="BZ47" s="15">
        <v>12</v>
      </c>
      <c r="CA47" s="15">
        <v>1</v>
      </c>
      <c r="CB47" s="15">
        <v>2</v>
      </c>
      <c r="CC47" s="15">
        <v>7</v>
      </c>
      <c r="CD47" s="15">
        <v>0</v>
      </c>
      <c r="CE47" s="15">
        <v>0</v>
      </c>
      <c r="CF47" s="15">
        <v>0</v>
      </c>
      <c r="CG47" s="15">
        <v>-64</v>
      </c>
      <c r="CH47" s="15">
        <v>472</v>
      </c>
      <c r="CI47" s="15">
        <v>0</v>
      </c>
      <c r="CJ47" s="15">
        <v>34</v>
      </c>
      <c r="CK47" s="15">
        <v>58</v>
      </c>
    </row>
    <row r="48" spans="1:89" ht="15.95" customHeight="1" x14ac:dyDescent="0.25">
      <c r="A48" s="15">
        <v>986483</v>
      </c>
      <c r="B48" s="16" t="s">
        <v>146</v>
      </c>
      <c r="C48" s="16" t="s">
        <v>89</v>
      </c>
      <c r="D48" s="16" t="s">
        <v>90</v>
      </c>
      <c r="E48" s="15">
        <v>2016</v>
      </c>
      <c r="F48" s="16" t="s">
        <v>160</v>
      </c>
      <c r="G48" s="15">
        <v>38813</v>
      </c>
      <c r="H48" s="15">
        <v>0</v>
      </c>
      <c r="I48" s="15">
        <v>18313</v>
      </c>
      <c r="J48" s="15">
        <v>0</v>
      </c>
      <c r="K48" s="15">
        <v>0</v>
      </c>
      <c r="L48" s="15">
        <v>0</v>
      </c>
      <c r="M48" s="15">
        <v>0</v>
      </c>
      <c r="N48" s="15">
        <v>20500</v>
      </c>
      <c r="O48" s="15">
        <v>0</v>
      </c>
      <c r="P48" s="15">
        <v>579508</v>
      </c>
      <c r="Q48" s="15">
        <v>435046</v>
      </c>
      <c r="R48" s="15">
        <v>0</v>
      </c>
      <c r="S48" s="15">
        <v>144462</v>
      </c>
      <c r="T48" s="15">
        <v>567748</v>
      </c>
      <c r="U48" s="15">
        <v>282781</v>
      </c>
      <c r="V48" s="15">
        <v>0</v>
      </c>
      <c r="W48" s="15">
        <v>0</v>
      </c>
      <c r="X48" s="15">
        <v>284967</v>
      </c>
      <c r="Y48" s="15">
        <v>79977</v>
      </c>
      <c r="Z48" s="15">
        <v>1266047</v>
      </c>
      <c r="AA48" s="15">
        <v>712215</v>
      </c>
      <c r="AB48" s="15">
        <v>70000</v>
      </c>
      <c r="AC48" s="15">
        <v>23333</v>
      </c>
      <c r="AD48" s="15">
        <v>618882</v>
      </c>
      <c r="AE48" s="15">
        <v>3905</v>
      </c>
      <c r="AF48" s="15">
        <v>549926</v>
      </c>
      <c r="AG48" s="15">
        <v>0</v>
      </c>
      <c r="AH48" s="15">
        <v>157843</v>
      </c>
      <c r="AI48" s="15">
        <v>0</v>
      </c>
      <c r="AJ48" s="15">
        <v>0</v>
      </c>
      <c r="AK48" s="15">
        <v>392084</v>
      </c>
      <c r="AL48" s="15">
        <v>1266047</v>
      </c>
      <c r="AM48" s="15">
        <v>0</v>
      </c>
      <c r="AN48" s="15">
        <v>2246405</v>
      </c>
      <c r="AO48" s="15">
        <v>1630392</v>
      </c>
      <c r="AP48" s="15">
        <v>616013</v>
      </c>
      <c r="AQ48" s="15">
        <v>23263</v>
      </c>
      <c r="AR48" s="15">
        <v>1180</v>
      </c>
      <c r="AS48" s="15">
        <v>534480</v>
      </c>
      <c r="AT48" s="15">
        <v>103615</v>
      </c>
      <c r="AU48" s="15">
        <v>0</v>
      </c>
      <c r="AV48" s="15">
        <v>0</v>
      </c>
      <c r="AW48" s="15">
        <v>0</v>
      </c>
      <c r="AX48" s="15">
        <v>0</v>
      </c>
      <c r="AY48" s="15">
        <v>0</v>
      </c>
      <c r="AZ48" s="15">
        <v>103615</v>
      </c>
      <c r="BA48" s="15">
        <v>0</v>
      </c>
      <c r="BB48" s="15">
        <v>0</v>
      </c>
      <c r="BC48" s="15">
        <v>0</v>
      </c>
      <c r="BD48" s="15">
        <v>0</v>
      </c>
      <c r="BE48" s="15">
        <v>0</v>
      </c>
      <c r="BF48" s="15">
        <v>0</v>
      </c>
      <c r="BG48" s="15">
        <v>0</v>
      </c>
      <c r="BH48" s="15">
        <v>0</v>
      </c>
      <c r="BI48" s="15">
        <v>0</v>
      </c>
      <c r="BJ48" s="15">
        <v>0</v>
      </c>
      <c r="BK48" s="15">
        <v>3905</v>
      </c>
      <c r="BL48" s="15">
        <v>0</v>
      </c>
      <c r="BM48" s="15">
        <v>-35406</v>
      </c>
      <c r="BN48" s="15">
        <v>0</v>
      </c>
      <c r="BO48" s="15">
        <v>0</v>
      </c>
      <c r="BP48" s="15">
        <v>0</v>
      </c>
      <c r="BQ48" s="15">
        <v>95804</v>
      </c>
      <c r="BR48" s="15">
        <v>14</v>
      </c>
      <c r="BS48" s="15">
        <v>14</v>
      </c>
      <c r="BT48" s="15">
        <v>14</v>
      </c>
      <c r="BU48" s="15">
        <v>27</v>
      </c>
      <c r="BV48" s="15">
        <v>4</v>
      </c>
      <c r="BW48" s="15">
        <v>4</v>
      </c>
      <c r="BX48" s="15">
        <v>4</v>
      </c>
      <c r="BY48" s="15">
        <v>3</v>
      </c>
      <c r="BZ48" s="15">
        <v>3</v>
      </c>
      <c r="CA48" s="15">
        <v>39</v>
      </c>
      <c r="CB48" s="15">
        <v>0</v>
      </c>
      <c r="CC48" s="15">
        <v>88</v>
      </c>
      <c r="CD48" s="15">
        <v>0</v>
      </c>
      <c r="CE48" s="15">
        <v>2</v>
      </c>
      <c r="CF48" s="15">
        <v>0</v>
      </c>
      <c r="CG48" s="15">
        <v>677</v>
      </c>
      <c r="CH48" s="15">
        <v>716</v>
      </c>
      <c r="CI48" s="15">
        <v>46</v>
      </c>
      <c r="CJ48" s="15">
        <v>35</v>
      </c>
      <c r="CK48" s="15">
        <v>130</v>
      </c>
    </row>
    <row r="49" spans="1:89" ht="15.95" customHeight="1" x14ac:dyDescent="0.25">
      <c r="A49" s="15">
        <v>1077196</v>
      </c>
      <c r="B49" s="16" t="s">
        <v>147</v>
      </c>
      <c r="C49" s="16" t="s">
        <v>98</v>
      </c>
      <c r="D49" s="16" t="s">
        <v>99</v>
      </c>
      <c r="E49" s="15">
        <v>2016</v>
      </c>
      <c r="F49" s="16" t="s">
        <v>160</v>
      </c>
      <c r="G49" s="15">
        <v>99464</v>
      </c>
      <c r="H49" s="15">
        <v>0</v>
      </c>
      <c r="I49" s="15">
        <v>8594</v>
      </c>
      <c r="J49" s="15">
        <v>1729</v>
      </c>
      <c r="K49" s="15">
        <v>0</v>
      </c>
      <c r="L49" s="15">
        <v>0</v>
      </c>
      <c r="M49" s="15">
        <v>0</v>
      </c>
      <c r="N49" s="15">
        <v>0</v>
      </c>
      <c r="O49" s="15">
        <v>36172</v>
      </c>
      <c r="P49" s="15">
        <v>192513</v>
      </c>
      <c r="Q49" s="15">
        <v>155196</v>
      </c>
      <c r="R49" s="15">
        <v>0</v>
      </c>
      <c r="S49" s="15">
        <v>37318</v>
      </c>
      <c r="T49" s="15">
        <v>379037</v>
      </c>
      <c r="U49" s="15">
        <v>378632</v>
      </c>
      <c r="V49" s="15">
        <v>0</v>
      </c>
      <c r="W49" s="15">
        <v>0</v>
      </c>
      <c r="X49" s="15">
        <v>405</v>
      </c>
      <c r="Y49" s="15">
        <v>217823</v>
      </c>
      <c r="Z49" s="15">
        <v>888839</v>
      </c>
      <c r="AA49" s="15">
        <v>317679</v>
      </c>
      <c r="AB49" s="15">
        <v>315480</v>
      </c>
      <c r="AC49" s="15">
        <v>3475</v>
      </c>
      <c r="AD49" s="15">
        <v>-1276</v>
      </c>
      <c r="AE49" s="15">
        <v>27113</v>
      </c>
      <c r="AF49" s="15">
        <v>544046</v>
      </c>
      <c r="AG49" s="15">
        <v>91573</v>
      </c>
      <c r="AH49" s="15">
        <v>395391</v>
      </c>
      <c r="AI49" s="15">
        <v>0</v>
      </c>
      <c r="AJ49" s="15">
        <v>0</v>
      </c>
      <c r="AK49" s="15">
        <v>57082</v>
      </c>
      <c r="AL49" s="15">
        <v>888839</v>
      </c>
      <c r="AM49" s="15">
        <v>0</v>
      </c>
      <c r="AN49" s="15">
        <v>1724572</v>
      </c>
      <c r="AO49" s="15">
        <v>1282268</v>
      </c>
      <c r="AP49" s="15">
        <v>442304</v>
      </c>
      <c r="AQ49" s="15">
        <v>20115</v>
      </c>
      <c r="AR49" s="15">
        <v>9005</v>
      </c>
      <c r="AS49" s="15">
        <v>449167</v>
      </c>
      <c r="AT49" s="15">
        <v>4246</v>
      </c>
      <c r="AU49" s="15">
        <v>0</v>
      </c>
      <c r="AV49" s="15">
        <v>0</v>
      </c>
      <c r="AW49" s="15">
        <v>0</v>
      </c>
      <c r="AX49" s="15">
        <v>0</v>
      </c>
      <c r="AY49" s="15">
        <v>0</v>
      </c>
      <c r="AZ49" s="15">
        <v>4246</v>
      </c>
      <c r="BA49" s="15">
        <v>0</v>
      </c>
      <c r="BB49" s="15">
        <v>0</v>
      </c>
      <c r="BC49" s="15">
        <v>0</v>
      </c>
      <c r="BD49" s="15">
        <v>0</v>
      </c>
      <c r="BE49" s="15">
        <v>0</v>
      </c>
      <c r="BF49" s="15">
        <v>52969</v>
      </c>
      <c r="BG49" s="15">
        <v>0</v>
      </c>
      <c r="BH49" s="15">
        <v>0</v>
      </c>
      <c r="BI49" s="15">
        <v>0</v>
      </c>
      <c r="BJ49" s="15">
        <v>27113</v>
      </c>
      <c r="BK49" s="15">
        <v>0</v>
      </c>
      <c r="BL49" s="15">
        <v>0</v>
      </c>
      <c r="BM49" s="15">
        <v>-4106</v>
      </c>
      <c r="BN49" s="15">
        <v>0</v>
      </c>
      <c r="BO49" s="15">
        <v>0</v>
      </c>
      <c r="BP49" s="15">
        <v>0</v>
      </c>
      <c r="BQ49" s="15">
        <v>13200</v>
      </c>
      <c r="BR49" s="15">
        <v>1</v>
      </c>
      <c r="BS49" s="15">
        <v>3</v>
      </c>
      <c r="BT49" s="15">
        <v>1</v>
      </c>
      <c r="BU49" s="15">
        <v>25</v>
      </c>
      <c r="BV49" s="15">
        <v>0</v>
      </c>
      <c r="BW49" s="15">
        <v>0</v>
      </c>
      <c r="BX49" s="15">
        <v>0</v>
      </c>
      <c r="BY49" s="15">
        <v>5</v>
      </c>
      <c r="BZ49" s="15">
        <v>5</v>
      </c>
      <c r="CA49" s="15">
        <v>5</v>
      </c>
      <c r="CB49" s="15">
        <v>1</v>
      </c>
      <c r="CC49" s="15">
        <v>1</v>
      </c>
      <c r="CD49" s="15">
        <v>0</v>
      </c>
      <c r="CE49" s="15">
        <v>1</v>
      </c>
      <c r="CF49" s="15">
        <v>1</v>
      </c>
      <c r="CG49" s="15">
        <v>245</v>
      </c>
      <c r="CH49" s="15">
        <v>344</v>
      </c>
      <c r="CI49" s="15">
        <v>80</v>
      </c>
      <c r="CJ49" s="15">
        <v>113</v>
      </c>
      <c r="CK49" s="15">
        <v>55</v>
      </c>
    </row>
    <row r="50" spans="1:89" ht="15.95" customHeight="1" x14ac:dyDescent="0.25">
      <c r="A50" s="15">
        <v>1234986</v>
      </c>
      <c r="B50" s="16" t="s">
        <v>148</v>
      </c>
      <c r="C50" s="16" t="s">
        <v>98</v>
      </c>
      <c r="D50" s="16" t="s">
        <v>99</v>
      </c>
      <c r="E50" s="15">
        <v>2016</v>
      </c>
      <c r="F50" s="16" t="s">
        <v>160</v>
      </c>
      <c r="G50" s="15">
        <v>77</v>
      </c>
      <c r="H50" s="15">
        <v>0</v>
      </c>
      <c r="I50" s="15">
        <v>8725</v>
      </c>
      <c r="J50" s="15">
        <v>0</v>
      </c>
      <c r="K50" s="15">
        <v>0</v>
      </c>
      <c r="L50" s="15">
        <v>0</v>
      </c>
      <c r="M50" s="15">
        <v>8649</v>
      </c>
      <c r="N50" s="15">
        <v>0</v>
      </c>
      <c r="O50" s="15">
        <v>0</v>
      </c>
      <c r="P50" s="15">
        <v>3250</v>
      </c>
      <c r="Q50" s="15">
        <v>3250</v>
      </c>
      <c r="R50" s="15">
        <v>0</v>
      </c>
      <c r="S50" s="15">
        <v>0</v>
      </c>
      <c r="T50" s="15">
        <v>186161</v>
      </c>
      <c r="U50" s="15">
        <v>0</v>
      </c>
      <c r="V50" s="15">
        <v>0</v>
      </c>
      <c r="W50" s="15">
        <v>0</v>
      </c>
      <c r="X50" s="15">
        <v>186161</v>
      </c>
      <c r="Y50" s="15">
        <v>0</v>
      </c>
      <c r="Z50" s="15">
        <v>189488</v>
      </c>
      <c r="AA50" s="15">
        <v>38059</v>
      </c>
      <c r="AB50" s="15">
        <v>12000</v>
      </c>
      <c r="AC50" s="15">
        <v>26059</v>
      </c>
      <c r="AD50" s="15">
        <v>0</v>
      </c>
      <c r="AE50" s="15">
        <v>0</v>
      </c>
      <c r="AF50" s="15">
        <v>151429</v>
      </c>
      <c r="AG50" s="15">
        <v>0</v>
      </c>
      <c r="AH50" s="15">
        <v>0</v>
      </c>
      <c r="AI50" s="15">
        <v>0</v>
      </c>
      <c r="AJ50" s="15">
        <v>0</v>
      </c>
      <c r="AK50" s="15">
        <v>151429</v>
      </c>
      <c r="AL50" s="15">
        <v>189488</v>
      </c>
      <c r="AM50" s="15">
        <v>0</v>
      </c>
      <c r="AN50" s="15">
        <v>1264912</v>
      </c>
      <c r="AO50" s="15">
        <v>777957</v>
      </c>
      <c r="AP50" s="15">
        <v>486955</v>
      </c>
      <c r="AQ50" s="15">
        <v>0</v>
      </c>
      <c r="AR50" s="15">
        <v>5189</v>
      </c>
      <c r="AS50" s="15">
        <v>435625</v>
      </c>
      <c r="AT50" s="15">
        <v>46141</v>
      </c>
      <c r="AU50" s="15">
        <v>0</v>
      </c>
      <c r="AV50" s="15">
        <v>0</v>
      </c>
      <c r="AW50" s="15">
        <v>8649</v>
      </c>
      <c r="AX50" s="15">
        <v>8649</v>
      </c>
      <c r="AY50" s="15">
        <v>0</v>
      </c>
      <c r="AZ50" s="15">
        <v>37493</v>
      </c>
      <c r="BA50" s="15">
        <v>0</v>
      </c>
      <c r="BB50" s="15">
        <v>0</v>
      </c>
      <c r="BC50" s="15">
        <v>0</v>
      </c>
      <c r="BD50" s="15">
        <v>0</v>
      </c>
      <c r="BE50" s="15">
        <v>0</v>
      </c>
      <c r="BF50" s="15">
        <v>0</v>
      </c>
      <c r="BG50" s="15">
        <v>0</v>
      </c>
      <c r="BH50" s="15">
        <v>0</v>
      </c>
      <c r="BI50" s="15">
        <v>0</v>
      </c>
      <c r="BJ50" s="15">
        <v>0</v>
      </c>
      <c r="BK50" s="15">
        <v>0</v>
      </c>
      <c r="BL50" s="15">
        <v>0</v>
      </c>
      <c r="BM50" s="15">
        <v>-11873</v>
      </c>
      <c r="BN50" s="15">
        <v>8649</v>
      </c>
      <c r="BO50" s="15">
        <v>0</v>
      </c>
      <c r="BP50" s="15">
        <v>0</v>
      </c>
      <c r="BQ50" s="15">
        <v>51331</v>
      </c>
      <c r="BR50" s="15">
        <v>98</v>
      </c>
      <c r="BS50" s="15">
        <v>112</v>
      </c>
      <c r="BT50" s="15">
        <v>98</v>
      </c>
      <c r="BU50" s="15">
        <v>38</v>
      </c>
      <c r="BV50" s="15">
        <v>3</v>
      </c>
      <c r="BW50" s="15">
        <v>3</v>
      </c>
      <c r="BX50" s="15">
        <v>2</v>
      </c>
      <c r="BY50" s="15">
        <v>33</v>
      </c>
      <c r="BZ50" s="15">
        <v>33</v>
      </c>
      <c r="CA50" s="15">
        <v>494</v>
      </c>
      <c r="CB50" s="15">
        <v>3</v>
      </c>
      <c r="CC50" s="15">
        <v>8</v>
      </c>
      <c r="CD50" s="15">
        <v>1</v>
      </c>
      <c r="CE50" s="15">
        <v>1</v>
      </c>
      <c r="CF50" s="15">
        <v>0</v>
      </c>
      <c r="CG50" s="15">
        <v>37</v>
      </c>
      <c r="CH50" s="15">
        <v>38</v>
      </c>
      <c r="CI50" s="15">
        <v>0</v>
      </c>
      <c r="CJ50" s="15">
        <v>0</v>
      </c>
      <c r="CK50" s="15">
        <v>2</v>
      </c>
    </row>
    <row r="51" spans="1:89" ht="27.2" customHeight="1" x14ac:dyDescent="0.25">
      <c r="A51" s="15">
        <v>2057900</v>
      </c>
      <c r="B51" s="16" t="s">
        <v>149</v>
      </c>
      <c r="C51" s="16" t="s">
        <v>126</v>
      </c>
      <c r="D51" s="16" t="s">
        <v>127</v>
      </c>
      <c r="E51" s="15">
        <v>2016</v>
      </c>
      <c r="F51" s="16" t="s">
        <v>160</v>
      </c>
      <c r="G51" s="15">
        <v>27141098</v>
      </c>
      <c r="H51" s="15">
        <v>11862817</v>
      </c>
      <c r="I51" s="15">
        <v>22804726</v>
      </c>
      <c r="J51" s="15">
        <v>888233</v>
      </c>
      <c r="K51" s="15">
        <v>0</v>
      </c>
      <c r="L51" s="15">
        <v>0</v>
      </c>
      <c r="M51" s="15">
        <v>10939039</v>
      </c>
      <c r="N51" s="15">
        <v>100541</v>
      </c>
      <c r="O51" s="15">
        <v>2116376</v>
      </c>
      <c r="P51" s="15">
        <v>14229397</v>
      </c>
      <c r="Q51" s="15">
        <v>12428802</v>
      </c>
      <c r="R51" s="15">
        <v>1234399</v>
      </c>
      <c r="S51" s="15">
        <v>566196</v>
      </c>
      <c r="T51" s="15">
        <v>3823577</v>
      </c>
      <c r="U51" s="15">
        <v>3099267</v>
      </c>
      <c r="V51" s="15">
        <v>0</v>
      </c>
      <c r="W51" s="15">
        <v>0</v>
      </c>
      <c r="X51" s="15">
        <v>724310</v>
      </c>
      <c r="Y51" s="15">
        <v>155859</v>
      </c>
      <c r="Z51" s="15">
        <v>45349931</v>
      </c>
      <c r="AA51" s="15">
        <v>19017373</v>
      </c>
      <c r="AB51" s="15">
        <v>7524000</v>
      </c>
      <c r="AC51" s="15">
        <v>7360802</v>
      </c>
      <c r="AD51" s="15">
        <v>4132571</v>
      </c>
      <c r="AE51" s="15">
        <v>17002739</v>
      </c>
      <c r="AF51" s="15">
        <v>9329819</v>
      </c>
      <c r="AG51" s="15">
        <v>3075000</v>
      </c>
      <c r="AH51" s="15">
        <v>2946165</v>
      </c>
      <c r="AI51" s="15">
        <v>21194</v>
      </c>
      <c r="AJ51" s="15">
        <v>0</v>
      </c>
      <c r="AK51" s="15">
        <v>3287460</v>
      </c>
      <c r="AL51" s="15">
        <v>45349931</v>
      </c>
      <c r="AM51" s="15">
        <v>0</v>
      </c>
      <c r="AN51" s="15">
        <v>11032574</v>
      </c>
      <c r="AO51" s="15">
        <v>5732130</v>
      </c>
      <c r="AP51" s="15">
        <v>5300444</v>
      </c>
      <c r="AQ51" s="15">
        <v>45</v>
      </c>
      <c r="AR51" s="15">
        <v>868259</v>
      </c>
      <c r="AS51" s="15">
        <v>5174273</v>
      </c>
      <c r="AT51" s="15">
        <v>-742043</v>
      </c>
      <c r="AU51" s="15">
        <v>0</v>
      </c>
      <c r="AV51" s="15">
        <v>0</v>
      </c>
      <c r="AW51" s="15">
        <v>0</v>
      </c>
      <c r="AX51" s="15">
        <v>476927</v>
      </c>
      <c r="AY51" s="15">
        <v>476927</v>
      </c>
      <c r="AZ51" s="15">
        <v>-742043</v>
      </c>
      <c r="BA51" s="15">
        <v>0</v>
      </c>
      <c r="BB51" s="15">
        <v>0</v>
      </c>
      <c r="BC51" s="15">
        <v>0</v>
      </c>
      <c r="BD51" s="15">
        <v>0</v>
      </c>
      <c r="BE51" s="15">
        <v>0</v>
      </c>
      <c r="BF51" s="15">
        <v>307444</v>
      </c>
      <c r="BG51" s="15">
        <v>290355</v>
      </c>
      <c r="BH51" s="15">
        <v>0</v>
      </c>
      <c r="BI51" s="15">
        <v>0</v>
      </c>
      <c r="BJ51" s="15">
        <v>16716425</v>
      </c>
      <c r="BK51" s="15">
        <v>286314</v>
      </c>
      <c r="BL51" s="15">
        <v>0</v>
      </c>
      <c r="BM51" s="15">
        <v>34497</v>
      </c>
      <c r="BN51" s="15">
        <v>9934285</v>
      </c>
      <c r="BO51" s="15">
        <v>714399</v>
      </c>
      <c r="BP51" s="15">
        <v>0</v>
      </c>
      <c r="BQ51" s="15">
        <v>603098</v>
      </c>
      <c r="BR51" s="15">
        <v>-3</v>
      </c>
      <c r="BS51" s="15">
        <v>0</v>
      </c>
      <c r="BT51" s="15">
        <v>-2</v>
      </c>
      <c r="BU51" s="15">
        <v>48</v>
      </c>
      <c r="BV51" s="15">
        <v>-6</v>
      </c>
      <c r="BW51" s="15">
        <v>1</v>
      </c>
      <c r="BX51" s="15">
        <v>-6</v>
      </c>
      <c r="BY51" s="15">
        <v>0</v>
      </c>
      <c r="BZ51" s="15">
        <v>0</v>
      </c>
      <c r="CA51" s="15">
        <v>1</v>
      </c>
      <c r="CB51" s="15">
        <v>1</v>
      </c>
      <c r="CC51" s="15">
        <v>0</v>
      </c>
      <c r="CD51" s="15">
        <v>0</v>
      </c>
      <c r="CE51" s="15">
        <v>1</v>
      </c>
      <c r="CF51" s="15">
        <v>0</v>
      </c>
      <c r="CG51" s="15">
        <v>8879</v>
      </c>
      <c r="CH51" s="15">
        <v>36020</v>
      </c>
      <c r="CI51" s="15">
        <v>103</v>
      </c>
      <c r="CJ51" s="15">
        <v>188</v>
      </c>
      <c r="CK51" s="15">
        <v>906</v>
      </c>
    </row>
    <row r="52" spans="1:89" ht="15.95" customHeight="1" x14ac:dyDescent="0.25">
      <c r="A52" s="15">
        <v>6102500</v>
      </c>
      <c r="B52" s="16" t="s">
        <v>150</v>
      </c>
      <c r="C52" s="16" t="s">
        <v>98</v>
      </c>
      <c r="D52" s="16" t="s">
        <v>99</v>
      </c>
      <c r="E52" s="15">
        <v>2016</v>
      </c>
      <c r="F52" s="16" t="s">
        <v>160</v>
      </c>
      <c r="G52" s="15">
        <v>145868</v>
      </c>
      <c r="H52" s="15">
        <v>8393</v>
      </c>
      <c r="I52" s="15">
        <v>2036488</v>
      </c>
      <c r="J52" s="15">
        <v>82860</v>
      </c>
      <c r="K52" s="15">
        <v>0</v>
      </c>
      <c r="L52" s="15">
        <v>0</v>
      </c>
      <c r="M52" s="15">
        <v>2092679</v>
      </c>
      <c r="N52" s="15">
        <v>0</v>
      </c>
      <c r="O52" s="15">
        <v>0</v>
      </c>
      <c r="P52" s="15">
        <v>109884</v>
      </c>
      <c r="Q52" s="15">
        <v>82695</v>
      </c>
      <c r="R52" s="15">
        <v>0</v>
      </c>
      <c r="S52" s="15">
        <v>27189</v>
      </c>
      <c r="T52" s="15">
        <v>1530652</v>
      </c>
      <c r="U52" s="15">
        <v>566407</v>
      </c>
      <c r="V52" s="15">
        <v>0</v>
      </c>
      <c r="W52" s="15">
        <v>0</v>
      </c>
      <c r="X52" s="15">
        <v>964245</v>
      </c>
      <c r="Y52" s="15">
        <v>132610</v>
      </c>
      <c r="Z52" s="15">
        <v>1919014</v>
      </c>
      <c r="AA52" s="15">
        <v>933092</v>
      </c>
      <c r="AB52" s="15">
        <v>579906</v>
      </c>
      <c r="AC52" s="15">
        <v>285332</v>
      </c>
      <c r="AD52" s="15">
        <v>67854</v>
      </c>
      <c r="AE52" s="15">
        <v>0</v>
      </c>
      <c r="AF52" s="15">
        <v>985922</v>
      </c>
      <c r="AG52" s="15">
        <v>362748</v>
      </c>
      <c r="AH52" s="15">
        <v>128810</v>
      </c>
      <c r="AI52" s="15">
        <v>0</v>
      </c>
      <c r="AJ52" s="15">
        <v>0</v>
      </c>
      <c r="AK52" s="15">
        <v>494364</v>
      </c>
      <c r="AL52" s="15">
        <v>1919014</v>
      </c>
      <c r="AM52" s="15">
        <v>0</v>
      </c>
      <c r="AN52" s="15">
        <v>2205090</v>
      </c>
      <c r="AO52" s="15">
        <v>1239685</v>
      </c>
      <c r="AP52" s="15">
        <v>965405</v>
      </c>
      <c r="AQ52" s="15">
        <v>0</v>
      </c>
      <c r="AR52" s="15">
        <v>49723</v>
      </c>
      <c r="AS52" s="15">
        <v>927356</v>
      </c>
      <c r="AT52" s="15">
        <v>-11674</v>
      </c>
      <c r="AU52" s="15">
        <v>0</v>
      </c>
      <c r="AV52" s="15">
        <v>0</v>
      </c>
      <c r="AW52" s="15">
        <v>0</v>
      </c>
      <c r="AX52" s="15">
        <v>503479</v>
      </c>
      <c r="AY52" s="15">
        <v>503479</v>
      </c>
      <c r="AZ52" s="15">
        <v>-11674</v>
      </c>
      <c r="BA52" s="15">
        <v>0</v>
      </c>
      <c r="BB52" s="15">
        <v>0</v>
      </c>
      <c r="BC52" s="15">
        <v>0</v>
      </c>
      <c r="BD52" s="15">
        <v>0</v>
      </c>
      <c r="BE52" s="15">
        <v>0</v>
      </c>
      <c r="BF52" s="15">
        <v>110806</v>
      </c>
      <c r="BG52" s="15">
        <v>110806</v>
      </c>
      <c r="BH52" s="15">
        <v>0</v>
      </c>
      <c r="BI52" s="15">
        <v>0</v>
      </c>
      <c r="BJ52" s="15">
        <v>0</v>
      </c>
      <c r="BK52" s="15">
        <v>0</v>
      </c>
      <c r="BL52" s="15">
        <v>0</v>
      </c>
      <c r="BM52" s="15">
        <v>0</v>
      </c>
      <c r="BN52" s="15">
        <v>1981873</v>
      </c>
      <c r="BO52" s="15">
        <v>0</v>
      </c>
      <c r="BP52" s="15">
        <v>0</v>
      </c>
      <c r="BQ52" s="15">
        <v>541528</v>
      </c>
      <c r="BR52" s="15">
        <v>-1</v>
      </c>
      <c r="BS52" s="15">
        <v>4</v>
      </c>
      <c r="BT52" s="15">
        <v>-1</v>
      </c>
      <c r="BU52" s="15">
        <v>43</v>
      </c>
      <c r="BV52" s="15">
        <v>0</v>
      </c>
      <c r="BW52" s="15">
        <v>1</v>
      </c>
      <c r="BX52" s="15">
        <v>0</v>
      </c>
      <c r="BY52" s="15">
        <v>2</v>
      </c>
      <c r="BZ52" s="15">
        <v>2</v>
      </c>
      <c r="CA52" s="15">
        <v>6</v>
      </c>
      <c r="CB52" s="15">
        <v>1</v>
      </c>
      <c r="CC52" s="15">
        <v>0</v>
      </c>
      <c r="CD52" s="15">
        <v>1</v>
      </c>
      <c r="CE52" s="15">
        <v>1</v>
      </c>
      <c r="CF52" s="15">
        <v>0</v>
      </c>
      <c r="CG52" s="15">
        <v>787</v>
      </c>
      <c r="CH52" s="15">
        <v>933</v>
      </c>
      <c r="CI52" s="15">
        <v>94</v>
      </c>
      <c r="CJ52" s="15">
        <v>38</v>
      </c>
      <c r="CK52" s="15">
        <v>32</v>
      </c>
    </row>
    <row r="53" spans="1:89" ht="15.95" customHeight="1" x14ac:dyDescent="0.25">
      <c r="A53" s="15">
        <v>6114400</v>
      </c>
      <c r="B53" s="16" t="s">
        <v>151</v>
      </c>
      <c r="C53" s="16" t="s">
        <v>98</v>
      </c>
      <c r="D53" s="16" t="s">
        <v>99</v>
      </c>
      <c r="E53" s="15">
        <v>2016</v>
      </c>
      <c r="F53" s="16" t="s">
        <v>160</v>
      </c>
      <c r="G53" s="15">
        <v>10251297</v>
      </c>
      <c r="H53" s="15">
        <v>4871366</v>
      </c>
      <c r="I53" s="15">
        <v>20576724</v>
      </c>
      <c r="J53" s="15">
        <v>3251133</v>
      </c>
      <c r="K53" s="15">
        <v>0</v>
      </c>
      <c r="L53" s="15">
        <v>0</v>
      </c>
      <c r="M53" s="15">
        <v>30471501</v>
      </c>
      <c r="N53" s="15">
        <v>210522</v>
      </c>
      <c r="O53" s="15">
        <v>259044</v>
      </c>
      <c r="P53" s="15">
        <v>3310484</v>
      </c>
      <c r="Q53" s="15">
        <v>1323847</v>
      </c>
      <c r="R53" s="15">
        <v>0</v>
      </c>
      <c r="S53" s="15">
        <v>1986636</v>
      </c>
      <c r="T53" s="15">
        <v>3583752</v>
      </c>
      <c r="U53" s="15">
        <v>3245977</v>
      </c>
      <c r="V53" s="15">
        <v>0</v>
      </c>
      <c r="W53" s="15">
        <v>0</v>
      </c>
      <c r="X53" s="15">
        <v>337775</v>
      </c>
      <c r="Y53" s="15">
        <v>375269</v>
      </c>
      <c r="Z53" s="15">
        <v>17520801</v>
      </c>
      <c r="AA53" s="15">
        <v>-20299478</v>
      </c>
      <c r="AB53" s="15">
        <v>34622922</v>
      </c>
      <c r="AC53" s="15">
        <v>5050780</v>
      </c>
      <c r="AD53" s="15">
        <v>-59973180</v>
      </c>
      <c r="AE53" s="15">
        <v>8346137</v>
      </c>
      <c r="AF53" s="15">
        <v>29474142</v>
      </c>
      <c r="AG53" s="15">
        <v>19860537</v>
      </c>
      <c r="AH53" s="15">
        <v>4995520</v>
      </c>
      <c r="AI53" s="15">
        <v>0</v>
      </c>
      <c r="AJ53" s="15">
        <v>0</v>
      </c>
      <c r="AK53" s="15">
        <v>4618084</v>
      </c>
      <c r="AL53" s="15">
        <v>17520801</v>
      </c>
      <c r="AM53" s="15">
        <v>0</v>
      </c>
      <c r="AN53" s="15">
        <v>10105325</v>
      </c>
      <c r="AO53" s="15">
        <v>6748580</v>
      </c>
      <c r="AP53" s="15">
        <v>3356745</v>
      </c>
      <c r="AQ53" s="15">
        <v>1652185</v>
      </c>
      <c r="AR53" s="15">
        <v>1215364</v>
      </c>
      <c r="AS53" s="15">
        <v>4933258</v>
      </c>
      <c r="AT53" s="15">
        <v>-1139693</v>
      </c>
      <c r="AU53" s="15">
        <v>0</v>
      </c>
      <c r="AV53" s="15">
        <v>660782</v>
      </c>
      <c r="AW53" s="15">
        <v>0</v>
      </c>
      <c r="AX53" s="15">
        <v>607513</v>
      </c>
      <c r="AY53" s="15">
        <v>607513</v>
      </c>
      <c r="AZ53" s="15">
        <v>-1800475</v>
      </c>
      <c r="BA53" s="15">
        <v>0</v>
      </c>
      <c r="BB53" s="15">
        <v>0</v>
      </c>
      <c r="BC53" s="15">
        <v>0</v>
      </c>
      <c r="BD53" s="15">
        <v>0</v>
      </c>
      <c r="BE53" s="15">
        <v>0</v>
      </c>
      <c r="BF53" s="15">
        <v>11554009</v>
      </c>
      <c r="BG53" s="15">
        <v>10626020</v>
      </c>
      <c r="BH53" s="15">
        <v>0</v>
      </c>
      <c r="BI53" s="15">
        <v>0</v>
      </c>
      <c r="BJ53" s="15">
        <v>7001181</v>
      </c>
      <c r="BK53" s="15">
        <v>1344957</v>
      </c>
      <c r="BL53" s="15">
        <v>0</v>
      </c>
      <c r="BM53" s="15">
        <v>-69580</v>
      </c>
      <c r="BN53" s="15">
        <v>16629282</v>
      </c>
      <c r="BO53" s="15">
        <v>3216199</v>
      </c>
      <c r="BP53" s="15">
        <v>0</v>
      </c>
      <c r="BQ53" s="15">
        <v>683184</v>
      </c>
      <c r="BR53" s="15"/>
      <c r="BS53" s="15"/>
      <c r="BT53" s="15"/>
      <c r="BU53" s="15">
        <v>33</v>
      </c>
      <c r="BV53" s="15">
        <v>-9</v>
      </c>
      <c r="BW53" s="15">
        <v>-4</v>
      </c>
      <c r="BX53" s="15">
        <v>-15</v>
      </c>
      <c r="BY53" s="15"/>
      <c r="BZ53" s="15"/>
      <c r="CA53" s="15"/>
      <c r="CB53" s="15"/>
      <c r="CC53" s="15"/>
      <c r="CD53" s="15"/>
      <c r="CE53" s="15">
        <v>0</v>
      </c>
      <c r="CF53" s="15">
        <v>0</v>
      </c>
      <c r="CG53" s="15">
        <v>-22204</v>
      </c>
      <c r="CH53" s="15">
        <v>-11953</v>
      </c>
      <c r="CI53" s="15">
        <v>117</v>
      </c>
      <c r="CJ53" s="15">
        <v>270</v>
      </c>
      <c r="CK53" s="15">
        <v>179</v>
      </c>
    </row>
    <row r="54" spans="1:89" ht="15.95" customHeight="1" x14ac:dyDescent="0.25">
      <c r="A54" s="15">
        <v>10020028</v>
      </c>
      <c r="B54" s="16" t="s">
        <v>152</v>
      </c>
      <c r="C54" s="16" t="s">
        <v>89</v>
      </c>
      <c r="D54" s="16" t="s">
        <v>90</v>
      </c>
      <c r="E54" s="15">
        <v>2016</v>
      </c>
      <c r="F54" s="16" t="s">
        <v>160</v>
      </c>
      <c r="G54" s="15">
        <v>786417</v>
      </c>
      <c r="H54" s="15">
        <v>0</v>
      </c>
      <c r="I54" s="15">
        <v>814231</v>
      </c>
      <c r="J54" s="15">
        <v>5287</v>
      </c>
      <c r="K54" s="15">
        <v>0</v>
      </c>
      <c r="L54" s="15">
        <v>0</v>
      </c>
      <c r="M54" s="15">
        <v>33101</v>
      </c>
      <c r="N54" s="15">
        <v>0</v>
      </c>
      <c r="O54" s="15">
        <v>0</v>
      </c>
      <c r="P54" s="15">
        <v>2716563</v>
      </c>
      <c r="Q54" s="15">
        <v>2664651</v>
      </c>
      <c r="R54" s="15">
        <v>0</v>
      </c>
      <c r="S54" s="15">
        <v>51912</v>
      </c>
      <c r="T54" s="15">
        <v>300994</v>
      </c>
      <c r="U54" s="15">
        <v>175227</v>
      </c>
      <c r="V54" s="15">
        <v>0</v>
      </c>
      <c r="W54" s="15">
        <v>0</v>
      </c>
      <c r="X54" s="15">
        <v>125767</v>
      </c>
      <c r="Y54" s="15">
        <v>229831</v>
      </c>
      <c r="Z54" s="15">
        <v>4033804</v>
      </c>
      <c r="AA54" s="15">
        <v>150891</v>
      </c>
      <c r="AB54" s="15">
        <v>300000</v>
      </c>
      <c r="AC54" s="15">
        <v>0</v>
      </c>
      <c r="AD54" s="15">
        <v>-149109</v>
      </c>
      <c r="AE54" s="15">
        <v>0</v>
      </c>
      <c r="AF54" s="15">
        <v>3882913</v>
      </c>
      <c r="AG54" s="15">
        <v>0</v>
      </c>
      <c r="AH54" s="15">
        <v>2653513</v>
      </c>
      <c r="AI54" s="15">
        <v>0</v>
      </c>
      <c r="AJ54" s="15">
        <v>0</v>
      </c>
      <c r="AK54" s="15">
        <v>1229400</v>
      </c>
      <c r="AL54" s="15">
        <v>4033804</v>
      </c>
      <c r="AM54" s="15">
        <v>0</v>
      </c>
      <c r="AN54" s="15">
        <v>2457842</v>
      </c>
      <c r="AO54" s="15">
        <v>1544323</v>
      </c>
      <c r="AP54" s="15">
        <v>913519</v>
      </c>
      <c r="AQ54" s="15">
        <v>90283</v>
      </c>
      <c r="AR54" s="15">
        <v>32987</v>
      </c>
      <c r="AS54" s="15">
        <v>975377</v>
      </c>
      <c r="AT54" s="15">
        <v>-4562</v>
      </c>
      <c r="AU54" s="15">
        <v>0</v>
      </c>
      <c r="AV54" s="15">
        <v>0</v>
      </c>
      <c r="AW54" s="15">
        <v>0</v>
      </c>
      <c r="AX54" s="15">
        <v>0</v>
      </c>
      <c r="AY54" s="15">
        <v>0</v>
      </c>
      <c r="AZ54" s="15">
        <v>-4562</v>
      </c>
      <c r="BA54" s="15">
        <v>0</v>
      </c>
      <c r="BB54" s="15">
        <v>0</v>
      </c>
      <c r="BC54" s="15">
        <v>0</v>
      </c>
      <c r="BD54" s="15">
        <v>0</v>
      </c>
      <c r="BE54" s="15">
        <v>0</v>
      </c>
      <c r="BF54" s="15">
        <v>0</v>
      </c>
      <c r="BG54" s="15">
        <v>0</v>
      </c>
      <c r="BH54" s="15">
        <v>0</v>
      </c>
      <c r="BI54" s="15">
        <v>0</v>
      </c>
      <c r="BJ54" s="15">
        <v>0</v>
      </c>
      <c r="BK54" s="15">
        <v>0</v>
      </c>
      <c r="BL54" s="15">
        <v>0</v>
      </c>
      <c r="BM54" s="15">
        <v>-2800</v>
      </c>
      <c r="BN54" s="15">
        <v>32308</v>
      </c>
      <c r="BO54" s="15">
        <v>793</v>
      </c>
      <c r="BP54" s="15">
        <v>0</v>
      </c>
      <c r="BQ54" s="15">
        <v>28420</v>
      </c>
      <c r="BR54" s="15">
        <v>-3</v>
      </c>
      <c r="BS54" s="15">
        <v>18</v>
      </c>
      <c r="BT54" s="15">
        <v>-3</v>
      </c>
      <c r="BU54" s="15">
        <v>37</v>
      </c>
      <c r="BV54" s="15">
        <v>0</v>
      </c>
      <c r="BW54" s="15">
        <v>1</v>
      </c>
      <c r="BX54" s="15">
        <v>0</v>
      </c>
      <c r="BY54" s="15">
        <v>16</v>
      </c>
      <c r="BZ54" s="15">
        <v>16</v>
      </c>
      <c r="CA54" s="15">
        <v>0</v>
      </c>
      <c r="CB54" s="15">
        <v>25</v>
      </c>
      <c r="CC54" s="15">
        <v>0</v>
      </c>
      <c r="CD54" s="15">
        <v>1</v>
      </c>
      <c r="CE54" s="15">
        <v>0</v>
      </c>
      <c r="CF54" s="15">
        <v>0</v>
      </c>
      <c r="CG54" s="15">
        <v>-635</v>
      </c>
      <c r="CH54" s="15">
        <v>150</v>
      </c>
      <c r="CI54" s="15">
        <v>26</v>
      </c>
      <c r="CJ54" s="15">
        <v>627</v>
      </c>
      <c r="CK54" s="15">
        <v>642</v>
      </c>
    </row>
    <row r="55" spans="1:89" ht="38.450000000000003" customHeight="1" x14ac:dyDescent="0.25">
      <c r="A55" s="15">
        <v>10030210</v>
      </c>
      <c r="B55" s="16" t="s">
        <v>153</v>
      </c>
      <c r="C55" s="16" t="s">
        <v>98</v>
      </c>
      <c r="D55" s="16" t="s">
        <v>99</v>
      </c>
      <c r="E55" s="15">
        <v>2016</v>
      </c>
      <c r="F55" s="16" t="s">
        <v>160</v>
      </c>
      <c r="G55" s="15">
        <v>23790959</v>
      </c>
      <c r="H55" s="15">
        <v>321213</v>
      </c>
      <c r="I55" s="15">
        <v>3489093</v>
      </c>
      <c r="J55" s="15">
        <v>18000000</v>
      </c>
      <c r="K55" s="15">
        <v>0</v>
      </c>
      <c r="L55" s="15">
        <v>0</v>
      </c>
      <c r="M55" s="15">
        <v>589358</v>
      </c>
      <c r="N55" s="15">
        <v>308458</v>
      </c>
      <c r="O55" s="15">
        <v>2217978</v>
      </c>
      <c r="P55" s="15">
        <v>5653489</v>
      </c>
      <c r="Q55" s="15">
        <v>3472452</v>
      </c>
      <c r="R55" s="15">
        <v>0</v>
      </c>
      <c r="S55" s="15">
        <v>2181038</v>
      </c>
      <c r="T55" s="15">
        <v>10068344</v>
      </c>
      <c r="U55" s="15">
        <v>5622191</v>
      </c>
      <c r="V55" s="15">
        <v>0</v>
      </c>
      <c r="W55" s="15">
        <v>0</v>
      </c>
      <c r="X55" s="15">
        <v>4446153</v>
      </c>
      <c r="Y55" s="15">
        <v>515728</v>
      </c>
      <c r="Z55" s="15">
        <v>40028521</v>
      </c>
      <c r="AA55" s="15">
        <v>12827913</v>
      </c>
      <c r="AB55" s="15">
        <v>8543494</v>
      </c>
      <c r="AC55" s="15">
        <v>3579134</v>
      </c>
      <c r="AD55" s="15">
        <v>705285</v>
      </c>
      <c r="AE55" s="15">
        <v>11040754</v>
      </c>
      <c r="AF55" s="15">
        <v>16159855</v>
      </c>
      <c r="AG55" s="15">
        <v>8838882</v>
      </c>
      <c r="AH55" s="15">
        <v>2806346</v>
      </c>
      <c r="AI55" s="15">
        <v>0</v>
      </c>
      <c r="AJ55" s="15">
        <v>0</v>
      </c>
      <c r="AK55" s="15">
        <v>4514627</v>
      </c>
      <c r="AL55" s="15">
        <v>40028521</v>
      </c>
      <c r="AM55" s="15">
        <v>0</v>
      </c>
      <c r="AN55" s="15">
        <v>19113450</v>
      </c>
      <c r="AO55" s="15">
        <v>8587536</v>
      </c>
      <c r="AP55" s="15">
        <v>10525914</v>
      </c>
      <c r="AQ55" s="15">
        <v>50</v>
      </c>
      <c r="AR55" s="15">
        <v>2059331</v>
      </c>
      <c r="AS55" s="15">
        <v>6628587</v>
      </c>
      <c r="AT55" s="15">
        <v>1838046</v>
      </c>
      <c r="AU55" s="15">
        <v>0</v>
      </c>
      <c r="AV55" s="15">
        <v>0</v>
      </c>
      <c r="AW55" s="15">
        <v>0</v>
      </c>
      <c r="AX55" s="15">
        <v>199536</v>
      </c>
      <c r="AY55" s="15">
        <v>199536</v>
      </c>
      <c r="AZ55" s="15">
        <v>1838046</v>
      </c>
      <c r="BA55" s="15">
        <v>0</v>
      </c>
      <c r="BB55" s="15">
        <v>0</v>
      </c>
      <c r="BC55" s="15">
        <v>0</v>
      </c>
      <c r="BD55" s="15">
        <v>0</v>
      </c>
      <c r="BE55" s="15">
        <v>0</v>
      </c>
      <c r="BF55" s="15">
        <v>43576</v>
      </c>
      <c r="BG55" s="15">
        <v>25940</v>
      </c>
      <c r="BH55" s="15">
        <v>0</v>
      </c>
      <c r="BI55" s="15">
        <v>0</v>
      </c>
      <c r="BJ55" s="15">
        <v>10555495</v>
      </c>
      <c r="BK55" s="15">
        <v>485259</v>
      </c>
      <c r="BL55" s="15">
        <v>0</v>
      </c>
      <c r="BM55" s="15">
        <v>-535601</v>
      </c>
      <c r="BN55" s="15">
        <v>563418</v>
      </c>
      <c r="BO55" s="15">
        <v>0</v>
      </c>
      <c r="BP55" s="15">
        <v>0</v>
      </c>
      <c r="BQ55" s="15">
        <v>4096863</v>
      </c>
      <c r="BR55" s="15">
        <v>14</v>
      </c>
      <c r="BS55" s="15">
        <v>16</v>
      </c>
      <c r="BT55" s="15">
        <v>7</v>
      </c>
      <c r="BU55" s="15">
        <v>55</v>
      </c>
      <c r="BV55" s="15">
        <v>9</v>
      </c>
      <c r="BW55" s="15">
        <v>20</v>
      </c>
      <c r="BX55" s="15">
        <v>9</v>
      </c>
      <c r="BY55" s="15">
        <v>0</v>
      </c>
      <c r="BZ55" s="15">
        <v>1</v>
      </c>
      <c r="CA55" s="15">
        <v>1</v>
      </c>
      <c r="CB55" s="15">
        <v>2</v>
      </c>
      <c r="CC55" s="15">
        <v>1</v>
      </c>
      <c r="CD55" s="15">
        <v>0</v>
      </c>
      <c r="CE55" s="15">
        <v>1</v>
      </c>
      <c r="CF55" s="15">
        <v>0</v>
      </c>
      <c r="CG55" s="15">
        <v>77</v>
      </c>
      <c r="CH55" s="15">
        <v>23868</v>
      </c>
      <c r="CI55" s="15">
        <v>107</v>
      </c>
      <c r="CJ55" s="15">
        <v>119</v>
      </c>
      <c r="CK55" s="15">
        <v>240</v>
      </c>
    </row>
    <row r="56" spans="1:89" ht="15.95" customHeight="1" x14ac:dyDescent="0.25">
      <c r="A56" s="15">
        <v>10036055</v>
      </c>
      <c r="B56" s="16" t="s">
        <v>154</v>
      </c>
      <c r="C56" s="16" t="s">
        <v>89</v>
      </c>
      <c r="D56" s="16" t="s">
        <v>90</v>
      </c>
      <c r="E56" s="15">
        <v>2016</v>
      </c>
      <c r="F56" s="16" t="s">
        <v>160</v>
      </c>
      <c r="G56" s="15">
        <v>22116</v>
      </c>
      <c r="H56" s="15">
        <v>0</v>
      </c>
      <c r="I56" s="15">
        <v>11560</v>
      </c>
      <c r="J56" s="15">
        <v>0</v>
      </c>
      <c r="K56" s="15">
        <v>0</v>
      </c>
      <c r="L56" s="15">
        <v>0</v>
      </c>
      <c r="M56" s="15">
        <v>0</v>
      </c>
      <c r="N56" s="15">
        <v>10556</v>
      </c>
      <c r="O56" s="15">
        <v>0</v>
      </c>
      <c r="P56" s="15">
        <v>74600</v>
      </c>
      <c r="Q56" s="15">
        <v>61427</v>
      </c>
      <c r="R56" s="15">
        <v>0</v>
      </c>
      <c r="S56" s="15">
        <v>13173</v>
      </c>
      <c r="T56" s="15">
        <v>96349</v>
      </c>
      <c r="U56" s="15">
        <v>41508</v>
      </c>
      <c r="V56" s="15">
        <v>0</v>
      </c>
      <c r="W56" s="15">
        <v>0</v>
      </c>
      <c r="X56" s="15">
        <v>54841</v>
      </c>
      <c r="Y56" s="15">
        <v>679326</v>
      </c>
      <c r="Z56" s="15">
        <v>872390</v>
      </c>
      <c r="AA56" s="15">
        <v>-122585</v>
      </c>
      <c r="AB56" s="15">
        <v>100000</v>
      </c>
      <c r="AC56" s="15">
        <v>372</v>
      </c>
      <c r="AD56" s="15">
        <v>-222957</v>
      </c>
      <c r="AE56" s="15">
        <v>0</v>
      </c>
      <c r="AF56" s="15">
        <v>994975</v>
      </c>
      <c r="AG56" s="15">
        <v>0</v>
      </c>
      <c r="AH56" s="15">
        <v>787304</v>
      </c>
      <c r="AI56" s="15">
        <v>0</v>
      </c>
      <c r="AJ56" s="15">
        <v>0</v>
      </c>
      <c r="AK56" s="15">
        <v>207670</v>
      </c>
      <c r="AL56" s="15">
        <v>872390</v>
      </c>
      <c r="AM56" s="15">
        <v>0</v>
      </c>
      <c r="AN56" s="15">
        <v>1172769</v>
      </c>
      <c r="AO56" s="15">
        <v>834223</v>
      </c>
      <c r="AP56" s="15">
        <v>338546</v>
      </c>
      <c r="AQ56" s="15">
        <v>5</v>
      </c>
      <c r="AR56" s="15">
        <v>2011</v>
      </c>
      <c r="AS56" s="15">
        <v>509159</v>
      </c>
      <c r="AT56" s="15">
        <v>-172619</v>
      </c>
      <c r="AU56" s="15">
        <v>0</v>
      </c>
      <c r="AV56" s="15">
        <v>0</v>
      </c>
      <c r="AW56" s="15">
        <v>0</v>
      </c>
      <c r="AX56" s="15">
        <v>0</v>
      </c>
      <c r="AY56" s="15">
        <v>0</v>
      </c>
      <c r="AZ56" s="15">
        <v>-172619</v>
      </c>
      <c r="BA56" s="15">
        <v>0</v>
      </c>
      <c r="BB56" s="15">
        <v>0</v>
      </c>
      <c r="BC56" s="15">
        <v>0</v>
      </c>
      <c r="BD56" s="15">
        <v>0</v>
      </c>
      <c r="BE56" s="15">
        <v>0</v>
      </c>
      <c r="BF56" s="15">
        <v>0</v>
      </c>
      <c r="BG56" s="15">
        <v>0</v>
      </c>
      <c r="BH56" s="15">
        <v>0</v>
      </c>
      <c r="BI56" s="15">
        <v>0</v>
      </c>
      <c r="BJ56" s="15">
        <v>0</v>
      </c>
      <c r="BK56" s="15">
        <v>0</v>
      </c>
      <c r="BL56" s="15">
        <v>0</v>
      </c>
      <c r="BM56" s="15">
        <v>-2200</v>
      </c>
      <c r="BN56" s="15">
        <v>0</v>
      </c>
      <c r="BO56" s="15">
        <v>0</v>
      </c>
      <c r="BP56" s="15">
        <v>0</v>
      </c>
      <c r="BQ56" s="15">
        <v>-170613</v>
      </c>
      <c r="BR56" s="15"/>
      <c r="BS56" s="15"/>
      <c r="BT56" s="15"/>
      <c r="BU56" s="15">
        <v>28</v>
      </c>
      <c r="BV56" s="15">
        <v>-14</v>
      </c>
      <c r="BW56" s="15">
        <v>-14</v>
      </c>
      <c r="BX56" s="15">
        <v>-14</v>
      </c>
      <c r="BY56" s="15"/>
      <c r="BZ56" s="15"/>
      <c r="CA56" s="15"/>
      <c r="CB56" s="15"/>
      <c r="CC56" s="15"/>
      <c r="CD56" s="15"/>
      <c r="CE56" s="15">
        <v>0</v>
      </c>
      <c r="CF56" s="15">
        <v>0</v>
      </c>
      <c r="CG56" s="15">
        <v>-144</v>
      </c>
      <c r="CH56" s="15">
        <v>-122</v>
      </c>
      <c r="CI56" s="15">
        <v>13</v>
      </c>
      <c r="CJ56" s="15">
        <v>344</v>
      </c>
      <c r="CK56" s="15">
        <v>33</v>
      </c>
    </row>
    <row r="57" spans="1:89" ht="15.95" customHeight="1" x14ac:dyDescent="0.25">
      <c r="A57" s="15">
        <v>10079345</v>
      </c>
      <c r="B57" s="16" t="s">
        <v>155</v>
      </c>
      <c r="C57" s="16" t="s">
        <v>89</v>
      </c>
      <c r="D57" s="16" t="s">
        <v>90</v>
      </c>
      <c r="E57" s="15">
        <v>2016</v>
      </c>
      <c r="F57" s="16" t="s">
        <v>162</v>
      </c>
      <c r="G57" s="15">
        <v>1402014</v>
      </c>
      <c r="H57" s="15">
        <v>0</v>
      </c>
      <c r="I57" s="15">
        <v>1532909</v>
      </c>
      <c r="J57" s="15">
        <v>0</v>
      </c>
      <c r="K57" s="15">
        <v>0</v>
      </c>
      <c r="L57" s="15">
        <v>0</v>
      </c>
      <c r="M57" s="15">
        <v>130894</v>
      </c>
      <c r="N57" s="15">
        <v>0</v>
      </c>
      <c r="O57" s="15">
        <v>0</v>
      </c>
      <c r="P57" s="15">
        <v>953147</v>
      </c>
      <c r="Q57" s="15">
        <v>953147</v>
      </c>
      <c r="R57" s="15">
        <v>0</v>
      </c>
      <c r="S57" s="15">
        <v>0</v>
      </c>
      <c r="T57" s="15">
        <v>387937</v>
      </c>
      <c r="U57" s="15">
        <v>0</v>
      </c>
      <c r="V57" s="15">
        <v>0</v>
      </c>
      <c r="W57" s="15">
        <v>0</v>
      </c>
      <c r="X57" s="15">
        <v>387937</v>
      </c>
      <c r="Y57" s="15">
        <v>378103</v>
      </c>
      <c r="Z57" s="15">
        <v>3121201</v>
      </c>
      <c r="AA57" s="15">
        <v>186992</v>
      </c>
      <c r="AB57" s="15">
        <v>500000</v>
      </c>
      <c r="AC57" s="15">
        <v>0</v>
      </c>
      <c r="AD57" s="15">
        <v>-313008</v>
      </c>
      <c r="AE57" s="15">
        <v>2000000</v>
      </c>
      <c r="AF57" s="15">
        <v>934209</v>
      </c>
      <c r="AG57" s="15">
        <v>0</v>
      </c>
      <c r="AH57" s="15">
        <v>0</v>
      </c>
      <c r="AI57" s="15">
        <v>0</v>
      </c>
      <c r="AJ57" s="15">
        <v>0</v>
      </c>
      <c r="AK57" s="15">
        <v>934209</v>
      </c>
      <c r="AL57" s="15">
        <v>3121201</v>
      </c>
      <c r="AM57" s="15">
        <v>0</v>
      </c>
      <c r="AN57" s="15">
        <v>4526754</v>
      </c>
      <c r="AO57" s="15">
        <v>2263641</v>
      </c>
      <c r="AP57" s="15">
        <v>2263113</v>
      </c>
      <c r="AQ57" s="15">
        <v>0</v>
      </c>
      <c r="AR57" s="15">
        <v>30988</v>
      </c>
      <c r="AS57" s="15">
        <v>3542480</v>
      </c>
      <c r="AT57" s="15">
        <v>-1310356</v>
      </c>
      <c r="AU57" s="15">
        <v>0</v>
      </c>
      <c r="AV57" s="15">
        <v>0</v>
      </c>
      <c r="AW57" s="15">
        <v>130894</v>
      </c>
      <c r="AX57" s="15">
        <v>130894</v>
      </c>
      <c r="AY57" s="15">
        <v>0</v>
      </c>
      <c r="AZ57" s="15">
        <v>-1441250</v>
      </c>
      <c r="BA57" s="15">
        <v>0</v>
      </c>
      <c r="BB57" s="15">
        <v>0</v>
      </c>
      <c r="BC57" s="15">
        <v>0</v>
      </c>
      <c r="BD57" s="15">
        <v>0</v>
      </c>
      <c r="BE57" s="15">
        <v>0</v>
      </c>
      <c r="BF57" s="15">
        <v>0</v>
      </c>
      <c r="BG57" s="15">
        <v>0</v>
      </c>
      <c r="BH57" s="15">
        <v>0</v>
      </c>
      <c r="BI57" s="15">
        <v>0</v>
      </c>
      <c r="BJ57" s="15">
        <v>2000000</v>
      </c>
      <c r="BK57" s="15">
        <v>0</v>
      </c>
      <c r="BL57" s="15">
        <v>0</v>
      </c>
      <c r="BM57" s="15">
        <v>0</v>
      </c>
      <c r="BN57" s="15">
        <v>130894</v>
      </c>
      <c r="BO57" s="15">
        <v>0</v>
      </c>
      <c r="BP57" s="15">
        <v>0</v>
      </c>
      <c r="BQ57" s="15">
        <v>-1279368</v>
      </c>
      <c r="BR57" s="15">
        <v>-770</v>
      </c>
      <c r="BS57" s="15">
        <v>-64</v>
      </c>
      <c r="BT57" s="15">
        <v>-65</v>
      </c>
      <c r="BU57" s="15">
        <v>49</v>
      </c>
      <c r="BV57" s="15">
        <v>-28</v>
      </c>
      <c r="BW57" s="15">
        <v>-31</v>
      </c>
      <c r="BX57" s="15">
        <v>-31</v>
      </c>
      <c r="BY57" s="15">
        <v>2</v>
      </c>
      <c r="BZ57" s="15">
        <v>24</v>
      </c>
      <c r="CA57" s="15">
        <v>1</v>
      </c>
      <c r="CB57" s="15">
        <v>15</v>
      </c>
      <c r="CC57" s="15"/>
      <c r="CD57" s="15">
        <v>0</v>
      </c>
      <c r="CE57" s="15">
        <v>1</v>
      </c>
      <c r="CF57" s="15">
        <v>0</v>
      </c>
      <c r="CG57" s="15">
        <v>784</v>
      </c>
      <c r="CH57" s="15">
        <v>2186</v>
      </c>
      <c r="CI57" s="15">
        <v>0</v>
      </c>
      <c r="CJ57" s="15">
        <v>0</v>
      </c>
      <c r="CK57" s="15">
        <v>154</v>
      </c>
    </row>
    <row r="58" spans="1:89" ht="27.2" customHeight="1" x14ac:dyDescent="0.25">
      <c r="A58" s="15">
        <v>10092798</v>
      </c>
      <c r="B58" s="16" t="s">
        <v>157</v>
      </c>
      <c r="C58" s="16" t="s">
        <v>89</v>
      </c>
      <c r="D58" s="16" t="s">
        <v>90</v>
      </c>
      <c r="E58" s="15">
        <v>2016</v>
      </c>
      <c r="F58" s="16" t="s">
        <v>160</v>
      </c>
      <c r="G58" s="15">
        <v>223489</v>
      </c>
      <c r="H58" s="15">
        <v>0</v>
      </c>
      <c r="I58" s="15">
        <v>74862</v>
      </c>
      <c r="J58" s="15">
        <v>0</v>
      </c>
      <c r="K58" s="15">
        <v>0</v>
      </c>
      <c r="L58" s="15">
        <v>0</v>
      </c>
      <c r="M58" s="15">
        <v>0</v>
      </c>
      <c r="N58" s="15">
        <v>97376</v>
      </c>
      <c r="O58" s="15">
        <v>51251</v>
      </c>
      <c r="P58" s="15">
        <v>372240</v>
      </c>
      <c r="Q58" s="15">
        <v>362178</v>
      </c>
      <c r="R58" s="15">
        <v>0</v>
      </c>
      <c r="S58" s="15">
        <v>10061</v>
      </c>
      <c r="T58" s="15">
        <v>18284</v>
      </c>
      <c r="U58" s="15">
        <v>1996</v>
      </c>
      <c r="V58" s="15">
        <v>0</v>
      </c>
      <c r="W58" s="15">
        <v>0</v>
      </c>
      <c r="X58" s="15">
        <v>16288</v>
      </c>
      <c r="Y58" s="15">
        <v>17103</v>
      </c>
      <c r="Z58" s="15">
        <v>631115</v>
      </c>
      <c r="AA58" s="15">
        <v>-45136</v>
      </c>
      <c r="AB58" s="15">
        <v>100</v>
      </c>
      <c r="AC58" s="15">
        <v>360</v>
      </c>
      <c r="AD58" s="15">
        <v>-45596</v>
      </c>
      <c r="AE58" s="15">
        <v>0</v>
      </c>
      <c r="AF58" s="15">
        <v>676251</v>
      </c>
      <c r="AG58" s="15">
        <v>0</v>
      </c>
      <c r="AH58" s="15">
        <v>571644</v>
      </c>
      <c r="AI58" s="15">
        <v>0</v>
      </c>
      <c r="AJ58" s="15">
        <v>0</v>
      </c>
      <c r="AK58" s="15">
        <v>104607</v>
      </c>
      <c r="AL58" s="15">
        <v>631115</v>
      </c>
      <c r="AM58" s="15">
        <v>0</v>
      </c>
      <c r="AN58" s="15">
        <v>923068</v>
      </c>
      <c r="AO58" s="15">
        <v>598732</v>
      </c>
      <c r="AP58" s="15">
        <v>324336</v>
      </c>
      <c r="AQ58" s="15">
        <v>5</v>
      </c>
      <c r="AR58" s="15">
        <v>858</v>
      </c>
      <c r="AS58" s="15">
        <v>372499</v>
      </c>
      <c r="AT58" s="15">
        <v>-49015</v>
      </c>
      <c r="AU58" s="15">
        <v>0</v>
      </c>
      <c r="AV58" s="15">
        <v>0</v>
      </c>
      <c r="AW58" s="15">
        <v>0</v>
      </c>
      <c r="AX58" s="15">
        <v>0</v>
      </c>
      <c r="AY58" s="15">
        <v>0</v>
      </c>
      <c r="AZ58" s="15">
        <v>-49015</v>
      </c>
      <c r="BA58" s="15">
        <v>0</v>
      </c>
      <c r="BB58" s="15">
        <v>0</v>
      </c>
      <c r="BC58" s="15">
        <v>0</v>
      </c>
      <c r="BD58" s="15">
        <v>0</v>
      </c>
      <c r="BE58" s="15">
        <v>0</v>
      </c>
      <c r="BF58" s="15">
        <v>0</v>
      </c>
      <c r="BG58" s="15">
        <v>0</v>
      </c>
      <c r="BH58" s="15">
        <v>0</v>
      </c>
      <c r="BI58" s="15">
        <v>0</v>
      </c>
      <c r="BJ58" s="15">
        <v>0</v>
      </c>
      <c r="BK58" s="15">
        <v>0</v>
      </c>
      <c r="BL58" s="15">
        <v>0</v>
      </c>
      <c r="BM58" s="15">
        <v>0</v>
      </c>
      <c r="BN58" s="15">
        <v>0</v>
      </c>
      <c r="BO58" s="15">
        <v>0</v>
      </c>
      <c r="BP58" s="15">
        <v>0</v>
      </c>
      <c r="BQ58" s="15">
        <v>-48163</v>
      </c>
      <c r="BR58" s="15"/>
      <c r="BS58" s="15"/>
      <c r="BT58" s="15"/>
      <c r="BU58" s="15">
        <v>35</v>
      </c>
      <c r="BV58" s="15">
        <v>-5</v>
      </c>
      <c r="BW58" s="15">
        <v>-5</v>
      </c>
      <c r="BX58" s="15">
        <v>-5</v>
      </c>
      <c r="BY58" s="15"/>
      <c r="BZ58" s="15"/>
      <c r="CA58" s="15"/>
      <c r="CB58" s="15"/>
      <c r="CC58" s="15"/>
      <c r="CD58" s="15"/>
      <c r="CE58" s="15">
        <v>0</v>
      </c>
      <c r="CF58" s="15">
        <v>0</v>
      </c>
      <c r="CG58" s="15">
        <v>-268</v>
      </c>
      <c r="CH58" s="15">
        <v>-45</v>
      </c>
      <c r="CI58" s="15">
        <v>1</v>
      </c>
      <c r="CJ58" s="15">
        <v>348</v>
      </c>
      <c r="CK58" s="15">
        <v>227</v>
      </c>
    </row>
    <row r="59" spans="1:89" ht="15.95" customHeight="1" x14ac:dyDescent="0.25">
      <c r="A59" s="15">
        <v>10173191</v>
      </c>
      <c r="B59" s="16" t="s">
        <v>158</v>
      </c>
      <c r="C59" s="16" t="s">
        <v>98</v>
      </c>
      <c r="D59" s="16" t="s">
        <v>99</v>
      </c>
      <c r="E59" s="15">
        <v>2016</v>
      </c>
      <c r="F59" s="16" t="s">
        <v>160</v>
      </c>
      <c r="G59" s="15">
        <v>47613</v>
      </c>
      <c r="H59" s="15">
        <v>0</v>
      </c>
      <c r="I59" s="15">
        <v>60556</v>
      </c>
      <c r="J59" s="15">
        <v>0</v>
      </c>
      <c r="K59" s="15">
        <v>0</v>
      </c>
      <c r="L59" s="15">
        <v>0</v>
      </c>
      <c r="M59" s="15">
        <v>12943</v>
      </c>
      <c r="N59" s="15">
        <v>0</v>
      </c>
      <c r="O59" s="15">
        <v>0</v>
      </c>
      <c r="P59" s="15">
        <v>34811</v>
      </c>
      <c r="Q59" s="15">
        <v>34811</v>
      </c>
      <c r="R59" s="15">
        <v>0</v>
      </c>
      <c r="S59" s="15">
        <v>0</v>
      </c>
      <c r="T59" s="15">
        <v>12087</v>
      </c>
      <c r="U59" s="15">
        <v>0</v>
      </c>
      <c r="V59" s="15">
        <v>0</v>
      </c>
      <c r="W59" s="15">
        <v>0</v>
      </c>
      <c r="X59" s="15">
        <v>12087</v>
      </c>
      <c r="Y59" s="15">
        <v>0</v>
      </c>
      <c r="Z59" s="15">
        <v>94511</v>
      </c>
      <c r="AA59" s="15">
        <v>33744</v>
      </c>
      <c r="AB59" s="15">
        <v>10000</v>
      </c>
      <c r="AC59" s="15">
        <v>23744</v>
      </c>
      <c r="AD59" s="15">
        <v>0</v>
      </c>
      <c r="AE59" s="15">
        <v>0</v>
      </c>
      <c r="AF59" s="15">
        <v>60767</v>
      </c>
      <c r="AG59" s="15">
        <v>0</v>
      </c>
      <c r="AH59" s="15">
        <v>0</v>
      </c>
      <c r="AI59" s="15">
        <v>0</v>
      </c>
      <c r="AJ59" s="15">
        <v>0</v>
      </c>
      <c r="AK59" s="15">
        <v>60767</v>
      </c>
      <c r="AL59" s="15">
        <v>94511</v>
      </c>
      <c r="AM59" s="15">
        <v>0</v>
      </c>
      <c r="AN59" s="15">
        <v>202905</v>
      </c>
      <c r="AO59" s="15">
        <v>51124</v>
      </c>
      <c r="AP59" s="15">
        <v>151781</v>
      </c>
      <c r="AQ59" s="15">
        <v>20535</v>
      </c>
      <c r="AR59" s="15">
        <v>637</v>
      </c>
      <c r="AS59" s="15">
        <v>129353</v>
      </c>
      <c r="AT59" s="15">
        <v>42326</v>
      </c>
      <c r="AU59" s="15">
        <v>0</v>
      </c>
      <c r="AV59" s="15">
        <v>0</v>
      </c>
      <c r="AW59" s="15">
        <v>9028</v>
      </c>
      <c r="AX59" s="15">
        <v>9028</v>
      </c>
      <c r="AY59" s="15">
        <v>0</v>
      </c>
      <c r="AZ59" s="15">
        <v>33298</v>
      </c>
      <c r="BA59" s="15">
        <v>0</v>
      </c>
      <c r="BB59" s="15">
        <v>0</v>
      </c>
      <c r="BC59" s="15">
        <v>0</v>
      </c>
      <c r="BD59" s="15">
        <v>0</v>
      </c>
      <c r="BE59" s="15">
        <v>0</v>
      </c>
      <c r="BF59" s="15">
        <v>0</v>
      </c>
      <c r="BG59" s="15">
        <v>0</v>
      </c>
      <c r="BH59" s="15">
        <v>0</v>
      </c>
      <c r="BI59" s="15">
        <v>0</v>
      </c>
      <c r="BJ59" s="15">
        <v>0</v>
      </c>
      <c r="BK59" s="15">
        <v>0</v>
      </c>
      <c r="BL59" s="15">
        <v>0</v>
      </c>
      <c r="BM59" s="15">
        <v>-6748</v>
      </c>
      <c r="BN59" s="15">
        <v>12943</v>
      </c>
      <c r="BO59" s="15">
        <v>0</v>
      </c>
      <c r="BP59" s="15">
        <v>0</v>
      </c>
      <c r="BQ59" s="15">
        <v>42963</v>
      </c>
      <c r="BR59" s="15">
        <v>98</v>
      </c>
      <c r="BS59" s="15">
        <v>100</v>
      </c>
      <c r="BT59" s="15">
        <v>98</v>
      </c>
      <c r="BU59" s="15">
        <v>74</v>
      </c>
      <c r="BV59" s="15">
        <v>18</v>
      </c>
      <c r="BW59" s="15">
        <v>15</v>
      </c>
      <c r="BX59" s="15">
        <v>14</v>
      </c>
      <c r="BY59" s="15">
        <v>6</v>
      </c>
      <c r="BZ59" s="15">
        <v>6</v>
      </c>
      <c r="CA59" s="15">
        <v>0</v>
      </c>
      <c r="CB59" s="15">
        <v>1</v>
      </c>
      <c r="CC59" s="15">
        <v>53</v>
      </c>
      <c r="CD59" s="15">
        <v>1</v>
      </c>
      <c r="CE59" s="15">
        <v>0</v>
      </c>
      <c r="CF59" s="15">
        <v>0</v>
      </c>
      <c r="CG59" s="15">
        <v>-13</v>
      </c>
      <c r="CH59" s="15">
        <v>33</v>
      </c>
      <c r="CI59" s="15">
        <v>0</v>
      </c>
      <c r="CJ59" s="15">
        <v>0</v>
      </c>
      <c r="CK59" s="15">
        <v>249</v>
      </c>
    </row>
    <row r="60" spans="1:89" ht="15.95" customHeight="1" x14ac:dyDescent="0.25">
      <c r="A60" s="15">
        <v>10248154</v>
      </c>
      <c r="B60" s="16" t="s">
        <v>159</v>
      </c>
      <c r="C60" s="16" t="s">
        <v>98</v>
      </c>
      <c r="D60" s="16" t="s">
        <v>99</v>
      </c>
      <c r="E60" s="15">
        <v>2016</v>
      </c>
      <c r="F60" s="16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  <c r="BT60" s="15"/>
      <c r="BU60" s="15"/>
      <c r="BV60" s="15"/>
      <c r="BW60" s="15"/>
      <c r="BX60" s="15"/>
      <c r="BY60" s="15"/>
      <c r="BZ60" s="15"/>
      <c r="CA60" s="15"/>
      <c r="CB60" s="15"/>
      <c r="CC60" s="15"/>
      <c r="CD60" s="15"/>
      <c r="CE60" s="15"/>
      <c r="CF60" s="15"/>
      <c r="CG60" s="15"/>
      <c r="CH60" s="15"/>
      <c r="CI60" s="15"/>
      <c r="CJ60" s="15"/>
      <c r="CK60" s="1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K60"/>
  <sheetViews>
    <sheetView topLeftCell="A44" workbookViewId="0">
      <selection activeCell="A2" sqref="A2:XFD60"/>
    </sheetView>
  </sheetViews>
  <sheetFormatPr defaultRowHeight="15" x14ac:dyDescent="0.25"/>
  <sheetData>
    <row r="1" spans="1:8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</row>
    <row r="2" spans="1:89" ht="15.95" customHeight="1" x14ac:dyDescent="0.25">
      <c r="A2" s="15">
        <v>1020</v>
      </c>
      <c r="B2" s="16" t="s">
        <v>88</v>
      </c>
      <c r="C2" s="16" t="s">
        <v>89</v>
      </c>
      <c r="D2" s="16" t="s">
        <v>90</v>
      </c>
      <c r="E2" s="15">
        <v>2017</v>
      </c>
      <c r="F2" s="16" t="s">
        <v>163</v>
      </c>
      <c r="G2" s="15">
        <v>6945800</v>
      </c>
      <c r="H2" s="15">
        <v>1796116</v>
      </c>
      <c r="I2" s="15">
        <v>8314205</v>
      </c>
      <c r="J2" s="15">
        <v>1396499</v>
      </c>
      <c r="K2" s="15">
        <v>0</v>
      </c>
      <c r="L2" s="15">
        <v>0</v>
      </c>
      <c r="M2" s="15">
        <v>4727278</v>
      </c>
      <c r="N2" s="15">
        <v>40411</v>
      </c>
      <c r="O2" s="15">
        <v>0</v>
      </c>
      <c r="P2" s="15">
        <v>3966619</v>
      </c>
      <c r="Q2" s="15">
        <v>3880961</v>
      </c>
      <c r="R2" s="15">
        <v>0</v>
      </c>
      <c r="S2" s="15">
        <v>85659</v>
      </c>
      <c r="T2" s="15">
        <v>188773</v>
      </c>
      <c r="U2" s="15">
        <v>167346</v>
      </c>
      <c r="V2" s="15">
        <v>0</v>
      </c>
      <c r="W2" s="15">
        <v>0</v>
      </c>
      <c r="X2" s="15">
        <v>21427</v>
      </c>
      <c r="Y2" s="15">
        <v>385742</v>
      </c>
      <c r="Z2" s="15">
        <v>11486934</v>
      </c>
      <c r="AA2" s="15">
        <v>999508</v>
      </c>
      <c r="AB2" s="15">
        <v>3020032</v>
      </c>
      <c r="AC2" s="15">
        <v>1123784</v>
      </c>
      <c r="AD2" s="15">
        <v>-3144308</v>
      </c>
      <c r="AE2" s="15">
        <v>958141</v>
      </c>
      <c r="AF2" s="15">
        <v>9529285</v>
      </c>
      <c r="AG2" s="15">
        <v>6289962</v>
      </c>
      <c r="AH2" s="15">
        <v>600296</v>
      </c>
      <c r="AI2" s="15">
        <v>0</v>
      </c>
      <c r="AJ2" s="15">
        <v>0</v>
      </c>
      <c r="AK2" s="15">
        <v>2639026</v>
      </c>
      <c r="AL2" s="15">
        <v>11486934</v>
      </c>
      <c r="AM2" s="15">
        <v>0</v>
      </c>
      <c r="AN2" s="15">
        <v>3416961</v>
      </c>
      <c r="AO2" s="15">
        <v>2182062</v>
      </c>
      <c r="AP2" s="15">
        <v>1234899</v>
      </c>
      <c r="AQ2" s="15">
        <v>79383</v>
      </c>
      <c r="AR2" s="15">
        <v>296939</v>
      </c>
      <c r="AS2" s="15">
        <v>1336586</v>
      </c>
      <c r="AT2" s="15">
        <v>-319244</v>
      </c>
      <c r="AU2" s="15">
        <v>0</v>
      </c>
      <c r="AV2" s="15">
        <v>0</v>
      </c>
      <c r="AW2" s="15">
        <v>0</v>
      </c>
      <c r="AX2" s="15">
        <v>105020</v>
      </c>
      <c r="AY2" s="15">
        <v>105020</v>
      </c>
      <c r="AZ2" s="15">
        <v>-319244</v>
      </c>
      <c r="BA2" s="15">
        <v>0</v>
      </c>
      <c r="BB2" s="15">
        <v>0</v>
      </c>
      <c r="BC2" s="15">
        <v>0</v>
      </c>
      <c r="BD2" s="15">
        <v>0</v>
      </c>
      <c r="BE2" s="15">
        <v>0</v>
      </c>
      <c r="BF2" s="15">
        <v>125848</v>
      </c>
      <c r="BG2" s="15">
        <v>108928</v>
      </c>
      <c r="BH2" s="15">
        <v>0</v>
      </c>
      <c r="BI2" s="15">
        <v>0</v>
      </c>
      <c r="BJ2" s="15">
        <v>955500</v>
      </c>
      <c r="BK2" s="15">
        <v>2641</v>
      </c>
      <c r="BL2" s="15">
        <v>0</v>
      </c>
      <c r="BM2" s="15">
        <v>0</v>
      </c>
      <c r="BN2" s="15">
        <v>3238726</v>
      </c>
      <c r="BO2" s="15">
        <v>1379624</v>
      </c>
      <c r="BP2" s="15">
        <v>0</v>
      </c>
      <c r="BQ2" s="15">
        <v>82715</v>
      </c>
      <c r="BR2" s="15">
        <v>-31</v>
      </c>
      <c r="BS2" s="15">
        <v>-1</v>
      </c>
      <c r="BT2" s="15">
        <v>-16</v>
      </c>
      <c r="BU2" s="15">
        <v>36</v>
      </c>
      <c r="BV2" s="15">
        <v>-9</v>
      </c>
      <c r="BW2" s="15">
        <v>0</v>
      </c>
      <c r="BX2" s="15">
        <v>-9</v>
      </c>
      <c r="BY2" s="15">
        <v>1</v>
      </c>
      <c r="BZ2" s="15">
        <v>3</v>
      </c>
      <c r="CA2" s="15">
        <v>0</v>
      </c>
      <c r="CB2" s="15">
        <v>10</v>
      </c>
      <c r="CC2" s="15"/>
      <c r="CD2" s="15">
        <v>0</v>
      </c>
      <c r="CE2" s="15">
        <v>0</v>
      </c>
      <c r="CF2" s="15">
        <v>0</v>
      </c>
      <c r="CG2" s="15">
        <v>-4988</v>
      </c>
      <c r="CH2" s="15">
        <v>1957</v>
      </c>
      <c r="CI2" s="15">
        <v>18</v>
      </c>
      <c r="CJ2" s="15">
        <v>100</v>
      </c>
      <c r="CK2" s="15">
        <v>664</v>
      </c>
    </row>
    <row r="3" spans="1:89" ht="15.95" customHeight="1" x14ac:dyDescent="0.25">
      <c r="A3" s="15">
        <v>7528</v>
      </c>
      <c r="B3" s="16" t="s">
        <v>92</v>
      </c>
      <c r="C3" s="16" t="s">
        <v>93</v>
      </c>
      <c r="D3" s="16" t="s">
        <v>94</v>
      </c>
      <c r="E3" s="15">
        <v>2017</v>
      </c>
      <c r="F3" s="16" t="s">
        <v>163</v>
      </c>
      <c r="G3" s="15">
        <v>309821</v>
      </c>
      <c r="H3" s="15">
        <v>0</v>
      </c>
      <c r="I3" s="15">
        <v>1899927</v>
      </c>
      <c r="J3" s="15">
        <v>115749</v>
      </c>
      <c r="K3" s="15">
        <v>0</v>
      </c>
      <c r="L3" s="15">
        <v>0</v>
      </c>
      <c r="M3" s="15">
        <v>1846127</v>
      </c>
      <c r="N3" s="15">
        <v>31338</v>
      </c>
      <c r="O3" s="15">
        <v>0</v>
      </c>
      <c r="P3" s="15">
        <v>3247270</v>
      </c>
      <c r="Q3" s="15">
        <v>3070409</v>
      </c>
      <c r="R3" s="15">
        <v>0</v>
      </c>
      <c r="S3" s="15">
        <v>176861</v>
      </c>
      <c r="T3" s="15">
        <v>4588648</v>
      </c>
      <c r="U3" s="15">
        <v>3925813</v>
      </c>
      <c r="V3" s="15">
        <v>0</v>
      </c>
      <c r="W3" s="15">
        <v>0</v>
      </c>
      <c r="X3" s="15">
        <v>662836</v>
      </c>
      <c r="Y3" s="15">
        <v>97485</v>
      </c>
      <c r="Z3" s="15">
        <v>8243224</v>
      </c>
      <c r="AA3" s="15">
        <v>-416073</v>
      </c>
      <c r="AB3" s="15">
        <v>3550000</v>
      </c>
      <c r="AC3" s="15">
        <v>2129715</v>
      </c>
      <c r="AD3" s="15">
        <v>-6095787</v>
      </c>
      <c r="AE3" s="15">
        <v>4000755</v>
      </c>
      <c r="AF3" s="15">
        <v>4658541</v>
      </c>
      <c r="AG3" s="15">
        <v>2739919</v>
      </c>
      <c r="AH3" s="15">
        <v>967057</v>
      </c>
      <c r="AI3" s="15">
        <v>0</v>
      </c>
      <c r="AJ3" s="15">
        <v>0</v>
      </c>
      <c r="AK3" s="15">
        <v>951565</v>
      </c>
      <c r="AL3" s="15">
        <v>8243224</v>
      </c>
      <c r="AM3" s="15">
        <v>0</v>
      </c>
      <c r="AN3" s="15">
        <v>2114473</v>
      </c>
      <c r="AO3" s="15">
        <v>1304892</v>
      </c>
      <c r="AP3" s="15">
        <v>809581</v>
      </c>
      <c r="AQ3" s="15">
        <v>10777</v>
      </c>
      <c r="AR3" s="15">
        <v>214389</v>
      </c>
      <c r="AS3" s="15">
        <v>1601344</v>
      </c>
      <c r="AT3" s="15">
        <v>-995375</v>
      </c>
      <c r="AU3" s="15">
        <v>0</v>
      </c>
      <c r="AV3" s="15">
        <v>0</v>
      </c>
      <c r="AW3" s="15">
        <v>0</v>
      </c>
      <c r="AX3" s="15">
        <v>57909</v>
      </c>
      <c r="AY3" s="15">
        <v>57909</v>
      </c>
      <c r="AZ3" s="15">
        <v>-995375</v>
      </c>
      <c r="BA3" s="15">
        <v>0</v>
      </c>
      <c r="BB3" s="15">
        <v>0</v>
      </c>
      <c r="BC3" s="15">
        <v>0</v>
      </c>
      <c r="BD3" s="15">
        <v>0</v>
      </c>
      <c r="BE3" s="15">
        <v>0</v>
      </c>
      <c r="BF3" s="15">
        <v>108934</v>
      </c>
      <c r="BG3" s="15">
        <v>50836</v>
      </c>
      <c r="BH3" s="15">
        <v>0</v>
      </c>
      <c r="BI3" s="15">
        <v>0</v>
      </c>
      <c r="BJ3" s="15">
        <v>3994420</v>
      </c>
      <c r="BK3" s="15">
        <v>6336</v>
      </c>
      <c r="BL3" s="15">
        <v>0</v>
      </c>
      <c r="BM3" s="15">
        <v>0</v>
      </c>
      <c r="BN3" s="15">
        <v>1694983</v>
      </c>
      <c r="BO3" s="15">
        <v>100309</v>
      </c>
      <c r="BP3" s="15">
        <v>0</v>
      </c>
      <c r="BQ3" s="15">
        <v>-723077</v>
      </c>
      <c r="BR3" s="15"/>
      <c r="BS3" s="15">
        <v>-21</v>
      </c>
      <c r="BT3" s="15">
        <v>-27</v>
      </c>
      <c r="BU3" s="15">
        <v>38</v>
      </c>
      <c r="BV3" s="15">
        <v>-46</v>
      </c>
      <c r="BW3" s="15">
        <v>-36</v>
      </c>
      <c r="BX3" s="15">
        <v>-46</v>
      </c>
      <c r="BY3" s="15">
        <v>0</v>
      </c>
      <c r="BZ3" s="15"/>
      <c r="CA3" s="15">
        <v>12</v>
      </c>
      <c r="CB3" s="15"/>
      <c r="CC3" s="15"/>
      <c r="CD3" s="15">
        <v>0</v>
      </c>
      <c r="CE3" s="15">
        <v>1</v>
      </c>
      <c r="CF3" s="15">
        <v>0</v>
      </c>
      <c r="CG3" s="15">
        <v>3274</v>
      </c>
      <c r="CH3" s="15">
        <v>3584</v>
      </c>
      <c r="CI3" s="15">
        <v>678</v>
      </c>
      <c r="CJ3" s="15">
        <v>271</v>
      </c>
      <c r="CK3" s="15">
        <v>908</v>
      </c>
    </row>
    <row r="4" spans="1:89" ht="15.95" customHeight="1" x14ac:dyDescent="0.25">
      <c r="A4" s="15">
        <v>8199</v>
      </c>
      <c r="B4" s="16" t="s">
        <v>95</v>
      </c>
      <c r="C4" s="16" t="s">
        <v>89</v>
      </c>
      <c r="D4" s="16" t="s">
        <v>90</v>
      </c>
      <c r="E4" s="15">
        <v>2017</v>
      </c>
      <c r="F4" s="16" t="s">
        <v>163</v>
      </c>
      <c r="G4" s="15">
        <v>918173</v>
      </c>
      <c r="H4" s="15">
        <v>629257</v>
      </c>
      <c r="I4" s="15">
        <v>3245959</v>
      </c>
      <c r="J4" s="15">
        <v>0</v>
      </c>
      <c r="K4" s="15">
        <v>0</v>
      </c>
      <c r="L4" s="15">
        <v>0</v>
      </c>
      <c r="M4" s="15">
        <v>3125137</v>
      </c>
      <c r="N4" s="15">
        <v>100999</v>
      </c>
      <c r="O4" s="15">
        <v>1000</v>
      </c>
      <c r="P4" s="15">
        <v>3513816</v>
      </c>
      <c r="Q4" s="15">
        <v>3455714</v>
      </c>
      <c r="R4" s="15">
        <v>0</v>
      </c>
      <c r="S4" s="15">
        <v>58102</v>
      </c>
      <c r="T4" s="15">
        <v>998335</v>
      </c>
      <c r="U4" s="15">
        <v>897180</v>
      </c>
      <c r="V4" s="15">
        <v>0</v>
      </c>
      <c r="W4" s="15">
        <v>0</v>
      </c>
      <c r="X4" s="15">
        <v>101155</v>
      </c>
      <c r="Y4" s="15">
        <v>139956</v>
      </c>
      <c r="Z4" s="15">
        <v>5570279</v>
      </c>
      <c r="AA4" s="15">
        <v>1453501</v>
      </c>
      <c r="AB4" s="15">
        <v>1829715</v>
      </c>
      <c r="AC4" s="15">
        <v>367869</v>
      </c>
      <c r="AD4" s="15">
        <v>-744083</v>
      </c>
      <c r="AE4" s="15">
        <v>70654</v>
      </c>
      <c r="AF4" s="15">
        <v>4046124</v>
      </c>
      <c r="AG4" s="15">
        <v>1579660</v>
      </c>
      <c r="AH4" s="15">
        <v>713276</v>
      </c>
      <c r="AI4" s="15">
        <v>319810</v>
      </c>
      <c r="AJ4" s="15">
        <v>0</v>
      </c>
      <c r="AK4" s="15">
        <v>1433378</v>
      </c>
      <c r="AL4" s="15">
        <v>5570279</v>
      </c>
      <c r="AM4" s="15">
        <v>0</v>
      </c>
      <c r="AN4" s="15">
        <v>3951214</v>
      </c>
      <c r="AO4" s="15">
        <v>2667857</v>
      </c>
      <c r="AP4" s="15">
        <v>1283357</v>
      </c>
      <c r="AQ4" s="15">
        <v>46574</v>
      </c>
      <c r="AR4" s="15">
        <v>106744</v>
      </c>
      <c r="AS4" s="15">
        <v>1209890</v>
      </c>
      <c r="AT4" s="15">
        <v>13298</v>
      </c>
      <c r="AU4" s="15">
        <v>0</v>
      </c>
      <c r="AV4" s="15">
        <v>0</v>
      </c>
      <c r="AW4" s="15">
        <v>0</v>
      </c>
      <c r="AX4" s="15">
        <v>66538</v>
      </c>
      <c r="AY4" s="15">
        <v>66538</v>
      </c>
      <c r="AZ4" s="15">
        <v>13298</v>
      </c>
      <c r="BA4" s="15">
        <v>0</v>
      </c>
      <c r="BB4" s="15">
        <v>0</v>
      </c>
      <c r="BC4" s="15">
        <v>0</v>
      </c>
      <c r="BD4" s="15">
        <v>0</v>
      </c>
      <c r="BE4" s="15">
        <v>0</v>
      </c>
      <c r="BF4" s="15">
        <v>66095</v>
      </c>
      <c r="BG4" s="15">
        <v>63373</v>
      </c>
      <c r="BH4" s="15">
        <v>0</v>
      </c>
      <c r="BI4" s="15">
        <v>0</v>
      </c>
      <c r="BJ4" s="15">
        <v>70654</v>
      </c>
      <c r="BK4" s="15">
        <v>0</v>
      </c>
      <c r="BL4" s="15">
        <v>0</v>
      </c>
      <c r="BM4" s="15">
        <v>-8102</v>
      </c>
      <c r="BN4" s="15">
        <v>3061764</v>
      </c>
      <c r="BO4" s="15">
        <v>0</v>
      </c>
      <c r="BP4" s="15">
        <v>0</v>
      </c>
      <c r="BQ4" s="15">
        <v>186456</v>
      </c>
      <c r="BR4" s="15">
        <v>0</v>
      </c>
      <c r="BS4" s="15">
        <v>7</v>
      </c>
      <c r="BT4" s="15">
        <v>0</v>
      </c>
      <c r="BU4" s="15">
        <v>32</v>
      </c>
      <c r="BV4" s="15">
        <v>0</v>
      </c>
      <c r="BW4" s="15">
        <v>3</v>
      </c>
      <c r="BX4" s="15">
        <v>0</v>
      </c>
      <c r="BY4" s="15">
        <v>2</v>
      </c>
      <c r="BZ4" s="15">
        <v>2</v>
      </c>
      <c r="CA4" s="15">
        <v>1</v>
      </c>
      <c r="CB4" s="15">
        <v>2</v>
      </c>
      <c r="CC4" s="15">
        <v>1</v>
      </c>
      <c r="CD4" s="15">
        <v>0</v>
      </c>
      <c r="CE4" s="15">
        <v>1</v>
      </c>
      <c r="CF4" s="15">
        <v>0</v>
      </c>
      <c r="CG4" s="15">
        <v>605</v>
      </c>
      <c r="CH4" s="15">
        <v>1524</v>
      </c>
      <c r="CI4" s="15">
        <v>83</v>
      </c>
      <c r="CJ4" s="15">
        <v>98</v>
      </c>
      <c r="CK4" s="15">
        <v>481</v>
      </c>
    </row>
    <row r="5" spans="1:89" ht="15.95" customHeight="1" x14ac:dyDescent="0.25">
      <c r="A5" s="15">
        <v>9768</v>
      </c>
      <c r="B5" s="16" t="s">
        <v>96</v>
      </c>
      <c r="C5" s="16" t="s">
        <v>93</v>
      </c>
      <c r="D5" s="16" t="s">
        <v>94</v>
      </c>
      <c r="E5" s="15">
        <v>2017</v>
      </c>
      <c r="F5" s="16" t="s">
        <v>163</v>
      </c>
      <c r="G5" s="15">
        <v>1012686</v>
      </c>
      <c r="H5" s="15">
        <v>681450</v>
      </c>
      <c r="I5" s="15">
        <v>1444011</v>
      </c>
      <c r="J5" s="15">
        <v>43870</v>
      </c>
      <c r="K5" s="15">
        <v>0</v>
      </c>
      <c r="L5" s="15">
        <v>0</v>
      </c>
      <c r="M5" s="15">
        <v>1249398</v>
      </c>
      <c r="N5" s="15">
        <v>9831</v>
      </c>
      <c r="O5" s="15">
        <v>0</v>
      </c>
      <c r="P5" s="15">
        <v>2878246</v>
      </c>
      <c r="Q5" s="15">
        <v>2790677</v>
      </c>
      <c r="R5" s="15">
        <v>0</v>
      </c>
      <c r="S5" s="15">
        <v>87569</v>
      </c>
      <c r="T5" s="15">
        <v>6994567</v>
      </c>
      <c r="U5" s="15">
        <v>6629778</v>
      </c>
      <c r="V5" s="15">
        <v>0</v>
      </c>
      <c r="W5" s="15">
        <v>0</v>
      </c>
      <c r="X5" s="15">
        <v>364789</v>
      </c>
      <c r="Y5" s="15">
        <v>175884</v>
      </c>
      <c r="Z5" s="15">
        <v>11061384</v>
      </c>
      <c r="AA5" s="15">
        <v>495495</v>
      </c>
      <c r="AB5" s="15">
        <v>2219112</v>
      </c>
      <c r="AC5" s="15">
        <v>399848</v>
      </c>
      <c r="AD5" s="15">
        <v>-2123465</v>
      </c>
      <c r="AE5" s="15">
        <v>0</v>
      </c>
      <c r="AF5" s="15">
        <v>10565888</v>
      </c>
      <c r="AG5" s="15">
        <v>9852470</v>
      </c>
      <c r="AH5" s="15">
        <v>65622</v>
      </c>
      <c r="AI5" s="15">
        <v>0</v>
      </c>
      <c r="AJ5" s="15">
        <v>0</v>
      </c>
      <c r="AK5" s="15">
        <v>647796</v>
      </c>
      <c r="AL5" s="15">
        <v>11061384</v>
      </c>
      <c r="AM5" s="15">
        <v>0</v>
      </c>
      <c r="AN5" s="15">
        <v>2406126</v>
      </c>
      <c r="AO5" s="15">
        <v>1669641</v>
      </c>
      <c r="AP5" s="15">
        <v>736485</v>
      </c>
      <c r="AQ5" s="15">
        <v>147052</v>
      </c>
      <c r="AR5" s="15">
        <v>442494</v>
      </c>
      <c r="AS5" s="15">
        <v>951494</v>
      </c>
      <c r="AT5" s="15">
        <v>-510452</v>
      </c>
      <c r="AU5" s="15">
        <v>0</v>
      </c>
      <c r="AV5" s="15">
        <v>0</v>
      </c>
      <c r="AW5" s="15">
        <v>0</v>
      </c>
      <c r="AX5" s="15">
        <v>76414</v>
      </c>
      <c r="AY5" s="15">
        <v>76414</v>
      </c>
      <c r="AZ5" s="15">
        <v>-510452</v>
      </c>
      <c r="BA5" s="15">
        <v>0</v>
      </c>
      <c r="BB5" s="15">
        <v>0</v>
      </c>
      <c r="BC5" s="15">
        <v>0</v>
      </c>
      <c r="BD5" s="15">
        <v>0</v>
      </c>
      <c r="BE5" s="15">
        <v>0</v>
      </c>
      <c r="BF5" s="15">
        <v>82921</v>
      </c>
      <c r="BG5" s="15">
        <v>58967</v>
      </c>
      <c r="BH5" s="15">
        <v>0</v>
      </c>
      <c r="BI5" s="15">
        <v>0</v>
      </c>
      <c r="BJ5" s="15">
        <v>0</v>
      </c>
      <c r="BK5" s="15">
        <v>0</v>
      </c>
      <c r="BL5" s="15">
        <v>0</v>
      </c>
      <c r="BM5" s="15">
        <v>0</v>
      </c>
      <c r="BN5" s="15">
        <v>1168923</v>
      </c>
      <c r="BO5" s="15">
        <v>21508</v>
      </c>
      <c r="BP5" s="15">
        <v>0</v>
      </c>
      <c r="BQ5" s="15">
        <v>8429</v>
      </c>
      <c r="BR5" s="15">
        <v>-103</v>
      </c>
      <c r="BS5" s="15">
        <v>-13</v>
      </c>
      <c r="BT5" s="15">
        <v>-103</v>
      </c>
      <c r="BU5" s="15">
        <v>30</v>
      </c>
      <c r="BV5" s="15">
        <v>-19</v>
      </c>
      <c r="BW5" s="15">
        <v>-2</v>
      </c>
      <c r="BX5" s="15">
        <v>-19</v>
      </c>
      <c r="BY5" s="15">
        <v>5</v>
      </c>
      <c r="BZ5" s="15">
        <v>5</v>
      </c>
      <c r="CA5" s="15">
        <v>0</v>
      </c>
      <c r="CB5" s="15">
        <v>21</v>
      </c>
      <c r="CC5" s="15"/>
      <c r="CD5" s="15">
        <v>1</v>
      </c>
      <c r="CE5" s="15">
        <v>0</v>
      </c>
      <c r="CF5" s="15">
        <v>0</v>
      </c>
      <c r="CG5" s="15">
        <v>-517</v>
      </c>
      <c r="CH5" s="15">
        <v>495</v>
      </c>
      <c r="CI5" s="15">
        <v>1006</v>
      </c>
      <c r="CJ5" s="15">
        <v>14</v>
      </c>
      <c r="CK5" s="15">
        <v>629</v>
      </c>
    </row>
    <row r="6" spans="1:89" ht="27.2" customHeight="1" x14ac:dyDescent="0.25">
      <c r="A6" s="15">
        <v>17887</v>
      </c>
      <c r="B6" s="16" t="s">
        <v>97</v>
      </c>
      <c r="C6" s="16" t="s">
        <v>98</v>
      </c>
      <c r="D6" s="16" t="s">
        <v>99</v>
      </c>
      <c r="E6" s="15">
        <v>2017</v>
      </c>
      <c r="F6" s="16" t="s">
        <v>163</v>
      </c>
      <c r="G6" s="15">
        <v>403099</v>
      </c>
      <c r="H6" s="15">
        <v>0</v>
      </c>
      <c r="I6" s="15">
        <v>684694</v>
      </c>
      <c r="J6" s="15">
        <v>29054</v>
      </c>
      <c r="K6" s="15">
        <v>0</v>
      </c>
      <c r="L6" s="15">
        <v>0</v>
      </c>
      <c r="M6" s="15">
        <v>1319879</v>
      </c>
      <c r="N6" s="15">
        <v>0</v>
      </c>
      <c r="O6" s="15">
        <v>209859</v>
      </c>
      <c r="P6" s="15">
        <v>399295</v>
      </c>
      <c r="Q6" s="15">
        <v>129425</v>
      </c>
      <c r="R6" s="15">
        <v>0</v>
      </c>
      <c r="S6" s="15">
        <v>269871</v>
      </c>
      <c r="T6" s="15">
        <v>545502</v>
      </c>
      <c r="U6" s="15">
        <v>275860</v>
      </c>
      <c r="V6" s="15">
        <v>0</v>
      </c>
      <c r="W6" s="15">
        <v>0</v>
      </c>
      <c r="X6" s="15">
        <v>269643</v>
      </c>
      <c r="Y6" s="15">
        <v>566639</v>
      </c>
      <c r="Z6" s="15">
        <v>1914536</v>
      </c>
      <c r="AA6" s="15">
        <v>617493</v>
      </c>
      <c r="AB6" s="15">
        <v>585640</v>
      </c>
      <c r="AC6" s="15">
        <v>805926</v>
      </c>
      <c r="AD6" s="15">
        <v>-774073</v>
      </c>
      <c r="AE6" s="15">
        <v>110483</v>
      </c>
      <c r="AF6" s="15">
        <v>1186559</v>
      </c>
      <c r="AG6" s="15">
        <v>532901</v>
      </c>
      <c r="AH6" s="15">
        <v>516532</v>
      </c>
      <c r="AI6" s="15">
        <v>0</v>
      </c>
      <c r="AJ6" s="15">
        <v>0</v>
      </c>
      <c r="AK6" s="15">
        <v>137126</v>
      </c>
      <c r="AL6" s="15">
        <v>1914536</v>
      </c>
      <c r="AM6" s="15">
        <v>0</v>
      </c>
      <c r="AN6" s="15">
        <v>2186760</v>
      </c>
      <c r="AO6" s="15">
        <v>1229677</v>
      </c>
      <c r="AP6" s="15">
        <v>957084</v>
      </c>
      <c r="AQ6" s="15">
        <v>17880</v>
      </c>
      <c r="AR6" s="15">
        <v>52298</v>
      </c>
      <c r="AS6" s="15">
        <v>937862</v>
      </c>
      <c r="AT6" s="15">
        <v>-15196</v>
      </c>
      <c r="AU6" s="15">
        <v>0</v>
      </c>
      <c r="AV6" s="15">
        <v>0</v>
      </c>
      <c r="AW6" s="15">
        <v>0</v>
      </c>
      <c r="AX6" s="15">
        <v>27036</v>
      </c>
      <c r="AY6" s="15">
        <v>27036</v>
      </c>
      <c r="AZ6" s="15">
        <v>-15196</v>
      </c>
      <c r="BA6" s="15">
        <v>0</v>
      </c>
      <c r="BB6" s="15">
        <v>0</v>
      </c>
      <c r="BC6" s="15">
        <v>0</v>
      </c>
      <c r="BD6" s="15">
        <v>0</v>
      </c>
      <c r="BE6" s="15">
        <v>0</v>
      </c>
      <c r="BF6" s="15">
        <v>799371</v>
      </c>
      <c r="BG6" s="15">
        <v>761522</v>
      </c>
      <c r="BH6" s="15">
        <v>0</v>
      </c>
      <c r="BI6" s="15">
        <v>0</v>
      </c>
      <c r="BJ6" s="15">
        <v>86755</v>
      </c>
      <c r="BK6" s="15">
        <v>23728</v>
      </c>
      <c r="BL6" s="15">
        <v>0</v>
      </c>
      <c r="BM6" s="15">
        <v>-33615</v>
      </c>
      <c r="BN6" s="15">
        <v>558357</v>
      </c>
      <c r="BO6" s="15">
        <v>0</v>
      </c>
      <c r="BP6" s="15">
        <v>0</v>
      </c>
      <c r="BQ6" s="15">
        <v>64129</v>
      </c>
      <c r="BR6" s="15">
        <v>-2</v>
      </c>
      <c r="BS6" s="15">
        <v>5</v>
      </c>
      <c r="BT6" s="15">
        <v>-2</v>
      </c>
      <c r="BU6" s="15">
        <v>43</v>
      </c>
      <c r="BV6" s="15">
        <v>0</v>
      </c>
      <c r="BW6" s="15">
        <v>1</v>
      </c>
      <c r="BX6" s="15">
        <v>0</v>
      </c>
      <c r="BY6" s="15">
        <v>3</v>
      </c>
      <c r="BZ6" s="15">
        <v>3</v>
      </c>
      <c r="CA6" s="15">
        <v>3</v>
      </c>
      <c r="CB6" s="15">
        <v>2</v>
      </c>
      <c r="CC6" s="15">
        <v>0</v>
      </c>
      <c r="CD6" s="15">
        <v>0</v>
      </c>
      <c r="CE6" s="15">
        <v>1</v>
      </c>
      <c r="CF6" s="15">
        <v>0</v>
      </c>
      <c r="CG6" s="15">
        <v>324</v>
      </c>
      <c r="CH6" s="15">
        <v>727</v>
      </c>
      <c r="CI6" s="15">
        <v>46</v>
      </c>
      <c r="CJ6" s="15">
        <v>153</v>
      </c>
      <c r="CK6" s="15">
        <v>119</v>
      </c>
    </row>
    <row r="7" spans="1:89" ht="15.95" customHeight="1" x14ac:dyDescent="0.25">
      <c r="A7" s="15">
        <v>29172</v>
      </c>
      <c r="B7" s="16" t="s">
        <v>100</v>
      </c>
      <c r="C7" s="16" t="s">
        <v>98</v>
      </c>
      <c r="D7" s="16" t="s">
        <v>99</v>
      </c>
      <c r="E7" s="15">
        <v>2017</v>
      </c>
      <c r="F7" s="16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</row>
    <row r="8" spans="1:89" ht="15.95" customHeight="1" x14ac:dyDescent="0.25">
      <c r="A8" s="15">
        <v>37957</v>
      </c>
      <c r="B8" s="16" t="s">
        <v>101</v>
      </c>
      <c r="C8" s="16" t="s">
        <v>89</v>
      </c>
      <c r="D8" s="16" t="s">
        <v>90</v>
      </c>
      <c r="E8" s="15">
        <v>2017</v>
      </c>
      <c r="F8" s="16" t="s">
        <v>163</v>
      </c>
      <c r="G8" s="15">
        <v>15497463</v>
      </c>
      <c r="H8" s="15">
        <v>1987999</v>
      </c>
      <c r="I8" s="15">
        <v>13798669</v>
      </c>
      <c r="J8" s="15">
        <v>13827</v>
      </c>
      <c r="K8" s="15">
        <v>0</v>
      </c>
      <c r="L8" s="15">
        <v>0</v>
      </c>
      <c r="M8" s="15">
        <v>5324546</v>
      </c>
      <c r="N8" s="15">
        <v>107762</v>
      </c>
      <c r="O8" s="15">
        <v>4912154</v>
      </c>
      <c r="P8" s="15">
        <v>2984946</v>
      </c>
      <c r="Q8" s="15">
        <v>2491929</v>
      </c>
      <c r="R8" s="15">
        <v>0</v>
      </c>
      <c r="S8" s="15">
        <v>493017</v>
      </c>
      <c r="T8" s="15">
        <v>459056</v>
      </c>
      <c r="U8" s="15">
        <v>424197</v>
      </c>
      <c r="V8" s="15">
        <v>0</v>
      </c>
      <c r="W8" s="15">
        <v>0</v>
      </c>
      <c r="X8" s="15">
        <v>34859</v>
      </c>
      <c r="Y8" s="15">
        <v>164050</v>
      </c>
      <c r="Z8" s="15">
        <v>19105514</v>
      </c>
      <c r="AA8" s="15">
        <v>4725270</v>
      </c>
      <c r="AB8" s="15">
        <v>3945000</v>
      </c>
      <c r="AC8" s="15">
        <v>369549</v>
      </c>
      <c r="AD8" s="15">
        <v>410721</v>
      </c>
      <c r="AE8" s="15">
        <v>12110414</v>
      </c>
      <c r="AF8" s="15">
        <v>2269830</v>
      </c>
      <c r="AG8" s="15">
        <v>518200</v>
      </c>
      <c r="AH8" s="15">
        <v>489865</v>
      </c>
      <c r="AI8" s="15">
        <v>0</v>
      </c>
      <c r="AJ8" s="15">
        <v>0</v>
      </c>
      <c r="AK8" s="15">
        <v>1261765</v>
      </c>
      <c r="AL8" s="15">
        <v>19105514</v>
      </c>
      <c r="AM8" s="15">
        <v>0</v>
      </c>
      <c r="AN8" s="15">
        <v>10533597</v>
      </c>
      <c r="AO8" s="15">
        <v>4820781</v>
      </c>
      <c r="AP8" s="15">
        <v>5712815</v>
      </c>
      <c r="AQ8" s="15">
        <v>397044</v>
      </c>
      <c r="AR8" s="15">
        <v>517854</v>
      </c>
      <c r="AS8" s="15">
        <v>4912639</v>
      </c>
      <c r="AT8" s="15">
        <v>679366</v>
      </c>
      <c r="AU8" s="15">
        <v>0</v>
      </c>
      <c r="AV8" s="15">
        <v>0</v>
      </c>
      <c r="AW8" s="15">
        <v>0</v>
      </c>
      <c r="AX8" s="15">
        <v>461192</v>
      </c>
      <c r="AY8" s="15">
        <v>461192</v>
      </c>
      <c r="AZ8" s="15">
        <v>679366</v>
      </c>
      <c r="BA8" s="15">
        <v>0</v>
      </c>
      <c r="BB8" s="15">
        <v>0</v>
      </c>
      <c r="BC8" s="15">
        <v>0</v>
      </c>
      <c r="BD8" s="15">
        <v>0</v>
      </c>
      <c r="BE8" s="15">
        <v>0</v>
      </c>
      <c r="BF8" s="15">
        <v>1598</v>
      </c>
      <c r="BG8" s="15">
        <v>1598</v>
      </c>
      <c r="BH8" s="15">
        <v>0</v>
      </c>
      <c r="BI8" s="15">
        <v>0</v>
      </c>
      <c r="BJ8" s="15">
        <v>12079533</v>
      </c>
      <c r="BK8" s="15">
        <v>30882</v>
      </c>
      <c r="BL8" s="15">
        <v>0</v>
      </c>
      <c r="BM8" s="15">
        <v>-239641</v>
      </c>
      <c r="BN8" s="15">
        <v>5309121</v>
      </c>
      <c r="BO8" s="15">
        <v>13827</v>
      </c>
      <c r="BP8" s="15">
        <v>0</v>
      </c>
      <c r="BQ8" s="15">
        <v>1658412</v>
      </c>
      <c r="BR8" s="15">
        <v>14</v>
      </c>
      <c r="BS8" s="15">
        <v>7</v>
      </c>
      <c r="BT8" s="15">
        <v>4</v>
      </c>
      <c r="BU8" s="15">
        <v>54</v>
      </c>
      <c r="BV8" s="15">
        <v>6</v>
      </c>
      <c r="BW8" s="15">
        <v>10</v>
      </c>
      <c r="BX8" s="15">
        <v>6</v>
      </c>
      <c r="BY8" s="15">
        <v>0</v>
      </c>
      <c r="BZ8" s="15">
        <v>2</v>
      </c>
      <c r="CA8" s="15">
        <v>1</v>
      </c>
      <c r="CB8" s="15">
        <v>3</v>
      </c>
      <c r="CC8" s="15">
        <v>2</v>
      </c>
      <c r="CD8" s="15">
        <v>0</v>
      </c>
      <c r="CE8" s="15">
        <v>1</v>
      </c>
      <c r="CF8" s="15">
        <v>0</v>
      </c>
      <c r="CG8" s="15">
        <v>1338</v>
      </c>
      <c r="CH8" s="15">
        <v>16835</v>
      </c>
      <c r="CI8" s="15">
        <v>15</v>
      </c>
      <c r="CJ8" s="15">
        <v>37</v>
      </c>
      <c r="CK8" s="15">
        <v>226</v>
      </c>
    </row>
    <row r="9" spans="1:89" ht="15.95" customHeight="1" x14ac:dyDescent="0.25">
      <c r="A9" s="15">
        <v>40003</v>
      </c>
      <c r="B9" s="16" t="s">
        <v>102</v>
      </c>
      <c r="C9" s="16" t="s">
        <v>98</v>
      </c>
      <c r="D9" s="16" t="s">
        <v>99</v>
      </c>
      <c r="E9" s="15">
        <v>2017</v>
      </c>
      <c r="F9" s="16" t="s">
        <v>163</v>
      </c>
      <c r="G9" s="15">
        <v>2092055</v>
      </c>
      <c r="H9" s="15">
        <v>333346</v>
      </c>
      <c r="I9" s="15">
        <v>5446465</v>
      </c>
      <c r="J9" s="15">
        <v>541835</v>
      </c>
      <c r="K9" s="15">
        <v>0</v>
      </c>
      <c r="L9" s="15">
        <v>0</v>
      </c>
      <c r="M9" s="15">
        <v>7177301</v>
      </c>
      <c r="N9" s="15">
        <v>152261</v>
      </c>
      <c r="O9" s="15">
        <v>576535</v>
      </c>
      <c r="P9" s="15">
        <v>2395131</v>
      </c>
      <c r="Q9" s="15">
        <v>1427782</v>
      </c>
      <c r="R9" s="15">
        <v>0</v>
      </c>
      <c r="S9" s="15">
        <v>967349</v>
      </c>
      <c r="T9" s="15">
        <v>3579993</v>
      </c>
      <c r="U9" s="15">
        <v>3151110</v>
      </c>
      <c r="V9" s="15">
        <v>0</v>
      </c>
      <c r="W9" s="15">
        <v>0</v>
      </c>
      <c r="X9" s="15">
        <v>428883</v>
      </c>
      <c r="Y9" s="15">
        <v>442701</v>
      </c>
      <c r="Z9" s="15">
        <v>8509881</v>
      </c>
      <c r="AA9" s="15">
        <v>1639534</v>
      </c>
      <c r="AB9" s="15">
        <v>252795</v>
      </c>
      <c r="AC9" s="15">
        <v>2450204</v>
      </c>
      <c r="AD9" s="15">
        <v>-1063465</v>
      </c>
      <c r="AE9" s="15">
        <v>690606</v>
      </c>
      <c r="AF9" s="15">
        <v>6179740</v>
      </c>
      <c r="AG9" s="15">
        <v>3695142</v>
      </c>
      <c r="AH9" s="15">
        <v>1696057</v>
      </c>
      <c r="AI9" s="15">
        <v>0</v>
      </c>
      <c r="AJ9" s="15">
        <v>0</v>
      </c>
      <c r="AK9" s="15">
        <v>788541</v>
      </c>
      <c r="AL9" s="15">
        <v>8509881</v>
      </c>
      <c r="AM9" s="15">
        <v>0</v>
      </c>
      <c r="AN9" s="15">
        <v>7504033</v>
      </c>
      <c r="AO9" s="15">
        <v>3812163</v>
      </c>
      <c r="AP9" s="15">
        <v>3691870</v>
      </c>
      <c r="AQ9" s="15">
        <v>75006</v>
      </c>
      <c r="AR9" s="15">
        <v>340325</v>
      </c>
      <c r="AS9" s="15">
        <v>3292936</v>
      </c>
      <c r="AT9" s="15">
        <v>133615</v>
      </c>
      <c r="AU9" s="15">
        <v>0</v>
      </c>
      <c r="AV9" s="15">
        <v>0</v>
      </c>
      <c r="AW9" s="15">
        <v>0</v>
      </c>
      <c r="AX9" s="15">
        <v>250700</v>
      </c>
      <c r="AY9" s="15">
        <v>250700</v>
      </c>
      <c r="AZ9" s="15">
        <v>133615</v>
      </c>
      <c r="BA9" s="15">
        <v>0</v>
      </c>
      <c r="BB9" s="15">
        <v>0</v>
      </c>
      <c r="BC9" s="15">
        <v>0</v>
      </c>
      <c r="BD9" s="15">
        <v>0</v>
      </c>
      <c r="BE9" s="15">
        <v>0</v>
      </c>
      <c r="BF9" s="15">
        <v>2218914</v>
      </c>
      <c r="BG9" s="15">
        <v>2086473</v>
      </c>
      <c r="BH9" s="15">
        <v>0</v>
      </c>
      <c r="BI9" s="15">
        <v>0</v>
      </c>
      <c r="BJ9" s="15">
        <v>690606</v>
      </c>
      <c r="BK9" s="15">
        <v>0</v>
      </c>
      <c r="BL9" s="15">
        <v>0</v>
      </c>
      <c r="BM9" s="15">
        <v>-35572</v>
      </c>
      <c r="BN9" s="15">
        <v>4614327</v>
      </c>
      <c r="BO9" s="15">
        <v>476502</v>
      </c>
      <c r="BP9" s="15">
        <v>0</v>
      </c>
      <c r="BQ9" s="15">
        <v>724619</v>
      </c>
      <c r="BR9" s="15">
        <v>8</v>
      </c>
      <c r="BS9" s="15">
        <v>20</v>
      </c>
      <c r="BT9" s="15">
        <v>5</v>
      </c>
      <c r="BU9" s="15">
        <v>49</v>
      </c>
      <c r="BV9" s="15">
        <v>1</v>
      </c>
      <c r="BW9" s="15">
        <v>6</v>
      </c>
      <c r="BX9" s="15">
        <v>1</v>
      </c>
      <c r="BY9" s="15">
        <v>3</v>
      </c>
      <c r="BZ9" s="15">
        <v>4</v>
      </c>
      <c r="CA9" s="15">
        <v>1</v>
      </c>
      <c r="CB9" s="15">
        <v>4</v>
      </c>
      <c r="CC9" s="15">
        <v>1</v>
      </c>
      <c r="CD9" s="15">
        <v>0</v>
      </c>
      <c r="CE9" s="15">
        <v>1</v>
      </c>
      <c r="CF9" s="15">
        <v>0</v>
      </c>
      <c r="CG9" s="15">
        <v>238</v>
      </c>
      <c r="CH9" s="15">
        <v>2330</v>
      </c>
      <c r="CI9" s="15">
        <v>153</v>
      </c>
      <c r="CJ9" s="15">
        <v>162</v>
      </c>
      <c r="CK9" s="15">
        <v>229</v>
      </c>
    </row>
    <row r="10" spans="1:89" ht="15.95" customHeight="1" x14ac:dyDescent="0.25">
      <c r="A10" s="15">
        <v>60533</v>
      </c>
      <c r="B10" s="16" t="s">
        <v>103</v>
      </c>
      <c r="C10" s="16" t="s">
        <v>98</v>
      </c>
      <c r="D10" s="16" t="s">
        <v>99</v>
      </c>
      <c r="E10" s="15">
        <v>2017</v>
      </c>
      <c r="F10" s="16" t="s">
        <v>163</v>
      </c>
      <c r="G10" s="15">
        <v>1394327</v>
      </c>
      <c r="H10" s="15">
        <v>0</v>
      </c>
      <c r="I10" s="15">
        <v>1394326</v>
      </c>
      <c r="J10" s="15">
        <v>0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22783</v>
      </c>
      <c r="Q10" s="15">
        <v>21739</v>
      </c>
      <c r="R10" s="15">
        <v>0</v>
      </c>
      <c r="S10" s="15">
        <v>1044</v>
      </c>
      <c r="T10" s="15">
        <v>964453</v>
      </c>
      <c r="U10" s="15">
        <v>537587</v>
      </c>
      <c r="V10" s="15">
        <v>0</v>
      </c>
      <c r="W10" s="15">
        <v>0</v>
      </c>
      <c r="X10" s="15">
        <v>426865</v>
      </c>
      <c r="Y10" s="15">
        <v>341114</v>
      </c>
      <c r="Z10" s="15">
        <v>2722677</v>
      </c>
      <c r="AA10" s="15">
        <v>-420493</v>
      </c>
      <c r="AB10" s="15">
        <v>1156486</v>
      </c>
      <c r="AC10" s="15">
        <v>508951</v>
      </c>
      <c r="AD10" s="15">
        <v>-2085930</v>
      </c>
      <c r="AE10" s="15">
        <v>2407182</v>
      </c>
      <c r="AF10" s="15">
        <v>735987</v>
      </c>
      <c r="AG10" s="15">
        <v>322887</v>
      </c>
      <c r="AH10" s="15">
        <v>147314</v>
      </c>
      <c r="AI10" s="15">
        <v>0</v>
      </c>
      <c r="AJ10" s="15">
        <v>0</v>
      </c>
      <c r="AK10" s="15">
        <v>265786</v>
      </c>
      <c r="AL10" s="15">
        <v>2722677</v>
      </c>
      <c r="AM10" s="15">
        <v>0</v>
      </c>
      <c r="AN10" s="15">
        <v>571889</v>
      </c>
      <c r="AO10" s="15">
        <v>457363</v>
      </c>
      <c r="AP10" s="15">
        <v>114526</v>
      </c>
      <c r="AQ10" s="15">
        <v>52501</v>
      </c>
      <c r="AR10" s="15">
        <v>391460</v>
      </c>
      <c r="AS10" s="15">
        <v>190166</v>
      </c>
      <c r="AT10" s="15">
        <v>-414598</v>
      </c>
      <c r="AU10" s="15">
        <v>0</v>
      </c>
      <c r="AV10" s="15">
        <v>0</v>
      </c>
      <c r="AW10" s="15">
        <v>0</v>
      </c>
      <c r="AX10" s="15">
        <v>0</v>
      </c>
      <c r="AY10" s="15">
        <v>0</v>
      </c>
      <c r="AZ10" s="15">
        <v>-414598</v>
      </c>
      <c r="BA10" s="15">
        <v>0</v>
      </c>
      <c r="BB10" s="15">
        <v>0</v>
      </c>
      <c r="BC10" s="15">
        <v>0</v>
      </c>
      <c r="BD10" s="15">
        <v>0</v>
      </c>
      <c r="BE10" s="15">
        <v>0</v>
      </c>
      <c r="BF10" s="15">
        <v>1</v>
      </c>
      <c r="BG10" s="15">
        <v>0</v>
      </c>
      <c r="BH10" s="15">
        <v>0</v>
      </c>
      <c r="BI10" s="15">
        <v>0</v>
      </c>
      <c r="BJ10" s="15">
        <v>2407182</v>
      </c>
      <c r="BK10" s="15">
        <v>0</v>
      </c>
      <c r="BL10" s="15">
        <v>0</v>
      </c>
      <c r="BM10" s="15">
        <v>0</v>
      </c>
      <c r="BN10" s="15">
        <v>0</v>
      </c>
      <c r="BO10" s="15">
        <v>0</v>
      </c>
      <c r="BP10" s="15">
        <v>0</v>
      </c>
      <c r="BQ10" s="15">
        <v>-23219</v>
      </c>
      <c r="BR10" s="15"/>
      <c r="BS10" s="15">
        <v>-1</v>
      </c>
      <c r="BT10" s="15">
        <v>-20</v>
      </c>
      <c r="BU10" s="15">
        <v>20</v>
      </c>
      <c r="BV10" s="15">
        <v>-66</v>
      </c>
      <c r="BW10" s="15">
        <v>-3</v>
      </c>
      <c r="BX10" s="15">
        <v>-66</v>
      </c>
      <c r="BY10" s="15">
        <v>0</v>
      </c>
      <c r="BZ10" s="15"/>
      <c r="CA10" s="15">
        <v>1</v>
      </c>
      <c r="CB10" s="15"/>
      <c r="CC10" s="15"/>
      <c r="CD10" s="15">
        <v>0</v>
      </c>
      <c r="CE10" s="15">
        <v>1</v>
      </c>
      <c r="CF10" s="15">
        <v>1</v>
      </c>
      <c r="CG10" s="15">
        <v>592</v>
      </c>
      <c r="CH10" s="15">
        <v>1986</v>
      </c>
      <c r="CI10" s="15">
        <v>343</v>
      </c>
      <c r="CJ10" s="15">
        <v>118</v>
      </c>
      <c r="CK10" s="15">
        <v>18</v>
      </c>
    </row>
    <row r="11" spans="1:89" ht="15.95" customHeight="1" x14ac:dyDescent="0.25">
      <c r="A11" s="15">
        <v>70380</v>
      </c>
      <c r="B11" s="16" t="s">
        <v>104</v>
      </c>
      <c r="C11" s="16" t="s">
        <v>89</v>
      </c>
      <c r="D11" s="16" t="s">
        <v>90</v>
      </c>
      <c r="E11" s="15">
        <v>2017</v>
      </c>
      <c r="F11" s="16" t="s">
        <v>163</v>
      </c>
      <c r="G11" s="15">
        <v>3860558</v>
      </c>
      <c r="H11" s="15">
        <v>0</v>
      </c>
      <c r="I11" s="15">
        <v>5014041</v>
      </c>
      <c r="J11" s="15">
        <v>617689</v>
      </c>
      <c r="K11" s="15">
        <v>0</v>
      </c>
      <c r="L11" s="15">
        <v>0</v>
      </c>
      <c r="M11" s="15">
        <v>1774861</v>
      </c>
      <c r="N11" s="15">
        <v>3689</v>
      </c>
      <c r="O11" s="15">
        <v>0</v>
      </c>
      <c r="P11" s="15">
        <v>2482947</v>
      </c>
      <c r="Q11" s="15">
        <v>2482947</v>
      </c>
      <c r="R11" s="15">
        <v>0</v>
      </c>
      <c r="S11" s="15">
        <v>0</v>
      </c>
      <c r="T11" s="15">
        <v>832173</v>
      </c>
      <c r="U11" s="15">
        <v>458886</v>
      </c>
      <c r="V11" s="15">
        <v>0</v>
      </c>
      <c r="W11" s="15">
        <v>0</v>
      </c>
      <c r="X11" s="15">
        <v>373287</v>
      </c>
      <c r="Y11" s="15">
        <v>47865</v>
      </c>
      <c r="Z11" s="15">
        <v>7223543</v>
      </c>
      <c r="AA11" s="15">
        <v>-858994</v>
      </c>
      <c r="AB11" s="15">
        <v>176100</v>
      </c>
      <c r="AC11" s="15">
        <v>264449</v>
      </c>
      <c r="AD11" s="15">
        <v>-1299542</v>
      </c>
      <c r="AE11" s="15">
        <v>2210161</v>
      </c>
      <c r="AF11" s="15">
        <v>5872375</v>
      </c>
      <c r="AG11" s="15">
        <v>554703</v>
      </c>
      <c r="AH11" s="15">
        <v>120439</v>
      </c>
      <c r="AI11" s="15">
        <v>0</v>
      </c>
      <c r="AJ11" s="15">
        <v>0</v>
      </c>
      <c r="AK11" s="15">
        <v>5197233</v>
      </c>
      <c r="AL11" s="15">
        <v>7223543</v>
      </c>
      <c r="AM11" s="15">
        <v>0</v>
      </c>
      <c r="AN11" s="15">
        <v>2272044</v>
      </c>
      <c r="AO11" s="15">
        <v>2625027</v>
      </c>
      <c r="AP11" s="15">
        <v>-352983</v>
      </c>
      <c r="AQ11" s="15">
        <v>1246994</v>
      </c>
      <c r="AR11" s="15">
        <v>118403</v>
      </c>
      <c r="AS11" s="15">
        <v>754785</v>
      </c>
      <c r="AT11" s="15">
        <v>20822</v>
      </c>
      <c r="AU11" s="15">
        <v>0</v>
      </c>
      <c r="AV11" s="15">
        <v>0</v>
      </c>
      <c r="AW11" s="15">
        <v>0</v>
      </c>
      <c r="AX11" s="15">
        <v>0</v>
      </c>
      <c r="AY11" s="15">
        <v>0</v>
      </c>
      <c r="AZ11" s="15">
        <v>20822</v>
      </c>
      <c r="BA11" s="15">
        <v>0</v>
      </c>
      <c r="BB11" s="15">
        <v>0</v>
      </c>
      <c r="BC11" s="15">
        <v>0</v>
      </c>
      <c r="BD11" s="15">
        <v>0</v>
      </c>
      <c r="BE11" s="15">
        <v>0</v>
      </c>
      <c r="BF11" s="15">
        <v>0</v>
      </c>
      <c r="BG11" s="15">
        <v>0</v>
      </c>
      <c r="BH11" s="15">
        <v>0</v>
      </c>
      <c r="BI11" s="15">
        <v>0</v>
      </c>
      <c r="BJ11" s="15">
        <v>2157188</v>
      </c>
      <c r="BK11" s="15">
        <v>52974</v>
      </c>
      <c r="BL11" s="15">
        <v>0</v>
      </c>
      <c r="BM11" s="15">
        <v>0</v>
      </c>
      <c r="BN11" s="15">
        <v>1214197</v>
      </c>
      <c r="BO11" s="15">
        <v>560664</v>
      </c>
      <c r="BP11" s="15">
        <v>0</v>
      </c>
      <c r="BQ11" s="15">
        <v>139226</v>
      </c>
      <c r="BR11" s="15"/>
      <c r="BS11" s="15">
        <v>10</v>
      </c>
      <c r="BT11" s="15">
        <v>1</v>
      </c>
      <c r="BU11" s="15">
        <v>-15</v>
      </c>
      <c r="BV11" s="15">
        <v>0</v>
      </c>
      <c r="BW11" s="15">
        <v>3</v>
      </c>
      <c r="BX11" s="15">
        <v>0</v>
      </c>
      <c r="BY11" s="15">
        <v>2</v>
      </c>
      <c r="BZ11" s="15"/>
      <c r="CA11" s="15">
        <v>0</v>
      </c>
      <c r="CB11" s="15"/>
      <c r="CC11" s="15">
        <v>1</v>
      </c>
      <c r="CD11" s="15">
        <v>0</v>
      </c>
      <c r="CE11" s="15">
        <v>0</v>
      </c>
      <c r="CF11" s="15">
        <v>0</v>
      </c>
      <c r="CG11" s="15">
        <v>-2509</v>
      </c>
      <c r="CH11" s="15">
        <v>1351</v>
      </c>
      <c r="CI11" s="15">
        <v>74</v>
      </c>
      <c r="CJ11" s="15">
        <v>17</v>
      </c>
      <c r="CK11" s="15">
        <v>345</v>
      </c>
    </row>
    <row r="12" spans="1:89" ht="15.95" customHeight="1" x14ac:dyDescent="0.25">
      <c r="A12" s="15">
        <v>74346</v>
      </c>
      <c r="B12" s="16" t="s">
        <v>105</v>
      </c>
      <c r="C12" s="16" t="s">
        <v>98</v>
      </c>
      <c r="D12" s="16" t="s">
        <v>99</v>
      </c>
      <c r="E12" s="15">
        <v>2017</v>
      </c>
      <c r="F12" s="16" t="s">
        <v>163</v>
      </c>
      <c r="G12" s="15">
        <v>2479544</v>
      </c>
      <c r="H12" s="15">
        <v>1463211</v>
      </c>
      <c r="I12" s="15">
        <v>4245014</v>
      </c>
      <c r="J12" s="15">
        <v>193749</v>
      </c>
      <c r="K12" s="15">
        <v>0</v>
      </c>
      <c r="L12" s="15">
        <v>0</v>
      </c>
      <c r="M12" s="15">
        <v>4255886</v>
      </c>
      <c r="N12" s="15">
        <v>3067</v>
      </c>
      <c r="O12" s="15">
        <v>155287</v>
      </c>
      <c r="P12" s="15">
        <v>1366001</v>
      </c>
      <c r="Q12" s="15">
        <v>1262781</v>
      </c>
      <c r="R12" s="15">
        <v>0</v>
      </c>
      <c r="S12" s="15">
        <v>103220</v>
      </c>
      <c r="T12" s="15">
        <v>1712254</v>
      </c>
      <c r="U12" s="15">
        <v>1548233</v>
      </c>
      <c r="V12" s="15">
        <v>0</v>
      </c>
      <c r="W12" s="15">
        <v>0</v>
      </c>
      <c r="X12" s="15">
        <v>164021</v>
      </c>
      <c r="Y12" s="15">
        <v>129711</v>
      </c>
      <c r="Z12" s="15">
        <v>5687509</v>
      </c>
      <c r="AA12" s="15">
        <v>-749848</v>
      </c>
      <c r="AB12" s="15">
        <v>1477362</v>
      </c>
      <c r="AC12" s="15">
        <v>820829</v>
      </c>
      <c r="AD12" s="15">
        <v>-3048038</v>
      </c>
      <c r="AE12" s="15">
        <v>400000</v>
      </c>
      <c r="AF12" s="15">
        <v>6037357</v>
      </c>
      <c r="AG12" s="15">
        <v>4663211</v>
      </c>
      <c r="AH12" s="15">
        <v>940192</v>
      </c>
      <c r="AI12" s="15">
        <v>0</v>
      </c>
      <c r="AJ12" s="15">
        <v>0</v>
      </c>
      <c r="AK12" s="15">
        <v>433954</v>
      </c>
      <c r="AL12" s="15">
        <v>5687509</v>
      </c>
      <c r="AM12" s="15">
        <v>0</v>
      </c>
      <c r="AN12" s="15">
        <v>976284</v>
      </c>
      <c r="AO12" s="15">
        <v>676543</v>
      </c>
      <c r="AP12" s="15">
        <v>299742</v>
      </c>
      <c r="AQ12" s="15">
        <v>39185</v>
      </c>
      <c r="AR12" s="15">
        <v>354978</v>
      </c>
      <c r="AS12" s="15">
        <v>387570</v>
      </c>
      <c r="AT12" s="15">
        <v>-403621</v>
      </c>
      <c r="AU12" s="15">
        <v>0</v>
      </c>
      <c r="AV12" s="15">
        <v>0</v>
      </c>
      <c r="AW12" s="15">
        <v>0</v>
      </c>
      <c r="AX12" s="15">
        <v>133238</v>
      </c>
      <c r="AY12" s="15">
        <v>133238</v>
      </c>
      <c r="AZ12" s="15">
        <v>-403621</v>
      </c>
      <c r="BA12" s="15">
        <v>0</v>
      </c>
      <c r="BB12" s="15">
        <v>0</v>
      </c>
      <c r="BC12" s="15">
        <v>0</v>
      </c>
      <c r="BD12" s="15">
        <v>0</v>
      </c>
      <c r="BE12" s="15">
        <v>0</v>
      </c>
      <c r="BF12" s="15">
        <v>675102</v>
      </c>
      <c r="BG12" s="15">
        <v>491225</v>
      </c>
      <c r="BH12" s="15">
        <v>0</v>
      </c>
      <c r="BI12" s="15">
        <v>0</v>
      </c>
      <c r="BJ12" s="15">
        <v>400000</v>
      </c>
      <c r="BK12" s="15">
        <v>0</v>
      </c>
      <c r="BL12" s="15">
        <v>0</v>
      </c>
      <c r="BM12" s="15">
        <v>-860</v>
      </c>
      <c r="BN12" s="15">
        <v>3622688</v>
      </c>
      <c r="BO12" s="15">
        <v>141973</v>
      </c>
      <c r="BP12" s="15">
        <v>0</v>
      </c>
      <c r="BQ12" s="15">
        <v>84594</v>
      </c>
      <c r="BR12" s="15"/>
      <c r="BS12" s="15"/>
      <c r="BT12" s="15"/>
      <c r="BU12" s="15">
        <v>30</v>
      </c>
      <c r="BV12" s="15">
        <v>-39</v>
      </c>
      <c r="BW12" s="15">
        <v>-4</v>
      </c>
      <c r="BX12" s="15">
        <v>-39</v>
      </c>
      <c r="BY12" s="15"/>
      <c r="BZ12" s="15"/>
      <c r="CA12" s="15"/>
      <c r="CB12" s="15"/>
      <c r="CC12" s="15"/>
      <c r="CD12" s="15"/>
      <c r="CE12" s="15">
        <v>0</v>
      </c>
      <c r="CF12" s="15">
        <v>0</v>
      </c>
      <c r="CG12" s="15">
        <v>-2829</v>
      </c>
      <c r="CH12" s="15">
        <v>-349</v>
      </c>
      <c r="CI12" s="15">
        <v>579</v>
      </c>
      <c r="CJ12" s="15">
        <v>507</v>
      </c>
      <c r="CK12" s="15">
        <v>737</v>
      </c>
    </row>
    <row r="13" spans="1:89" ht="15.95" customHeight="1" x14ac:dyDescent="0.25">
      <c r="A13" s="15">
        <v>83891</v>
      </c>
      <c r="B13" s="16" t="s">
        <v>106</v>
      </c>
      <c r="C13" s="16" t="s">
        <v>98</v>
      </c>
      <c r="D13" s="16" t="s">
        <v>99</v>
      </c>
      <c r="E13" s="15">
        <v>2017</v>
      </c>
      <c r="F13" s="16" t="s">
        <v>163</v>
      </c>
      <c r="G13" s="15">
        <v>178412</v>
      </c>
      <c r="H13" s="15">
        <v>0</v>
      </c>
      <c r="I13" s="15">
        <v>391711</v>
      </c>
      <c r="J13" s="15">
        <v>1729</v>
      </c>
      <c r="K13" s="15">
        <v>0</v>
      </c>
      <c r="L13" s="15">
        <v>0</v>
      </c>
      <c r="M13" s="15">
        <v>441809</v>
      </c>
      <c r="N13" s="15">
        <v>1364</v>
      </c>
      <c r="O13" s="15">
        <v>0</v>
      </c>
      <c r="P13" s="15">
        <v>402562</v>
      </c>
      <c r="Q13" s="15">
        <v>271448</v>
      </c>
      <c r="R13" s="15">
        <v>0</v>
      </c>
      <c r="S13" s="15">
        <v>131114</v>
      </c>
      <c r="T13" s="15">
        <v>603221</v>
      </c>
      <c r="U13" s="15">
        <v>551986</v>
      </c>
      <c r="V13" s="15">
        <v>0</v>
      </c>
      <c r="W13" s="15">
        <v>0</v>
      </c>
      <c r="X13" s="15">
        <v>51236</v>
      </c>
      <c r="Y13" s="15">
        <v>110111</v>
      </c>
      <c r="Z13" s="15">
        <v>1294307</v>
      </c>
      <c r="AA13" s="15">
        <v>474692</v>
      </c>
      <c r="AB13" s="15">
        <v>321400</v>
      </c>
      <c r="AC13" s="15">
        <v>88683</v>
      </c>
      <c r="AD13" s="15">
        <v>64609</v>
      </c>
      <c r="AE13" s="15">
        <v>24328</v>
      </c>
      <c r="AF13" s="15">
        <v>795286</v>
      </c>
      <c r="AG13" s="15">
        <v>279713</v>
      </c>
      <c r="AH13" s="15">
        <v>489074</v>
      </c>
      <c r="AI13" s="15">
        <v>0</v>
      </c>
      <c r="AJ13" s="15">
        <v>0</v>
      </c>
      <c r="AK13" s="15">
        <v>26500</v>
      </c>
      <c r="AL13" s="15">
        <v>1294307</v>
      </c>
      <c r="AM13" s="15">
        <v>0</v>
      </c>
      <c r="AN13" s="15">
        <v>932497</v>
      </c>
      <c r="AO13" s="15">
        <v>827094</v>
      </c>
      <c r="AP13" s="15">
        <v>105403</v>
      </c>
      <c r="AQ13" s="15">
        <v>1200</v>
      </c>
      <c r="AR13" s="15">
        <v>24577</v>
      </c>
      <c r="AS13" s="15">
        <v>64652</v>
      </c>
      <c r="AT13" s="15">
        <v>17374</v>
      </c>
      <c r="AU13" s="15">
        <v>0</v>
      </c>
      <c r="AV13" s="15">
        <v>0</v>
      </c>
      <c r="AW13" s="15">
        <v>0</v>
      </c>
      <c r="AX13" s="15">
        <v>0</v>
      </c>
      <c r="AY13" s="15">
        <v>0</v>
      </c>
      <c r="AZ13" s="15">
        <v>17374</v>
      </c>
      <c r="BA13" s="15">
        <v>0</v>
      </c>
      <c r="BB13" s="15">
        <v>0</v>
      </c>
      <c r="BC13" s="15">
        <v>0</v>
      </c>
      <c r="BD13" s="15">
        <v>0</v>
      </c>
      <c r="BE13" s="15">
        <v>0</v>
      </c>
      <c r="BF13" s="15">
        <v>225418</v>
      </c>
      <c r="BG13" s="15">
        <v>153501</v>
      </c>
      <c r="BH13" s="15">
        <v>0</v>
      </c>
      <c r="BI13" s="15">
        <v>0</v>
      </c>
      <c r="BJ13" s="15">
        <v>24328</v>
      </c>
      <c r="BK13" s="15">
        <v>0</v>
      </c>
      <c r="BL13" s="15">
        <v>0</v>
      </c>
      <c r="BM13" s="15">
        <v>-1400</v>
      </c>
      <c r="BN13" s="15">
        <v>286579</v>
      </c>
      <c r="BO13" s="15">
        <v>1729</v>
      </c>
      <c r="BP13" s="15">
        <v>0</v>
      </c>
      <c r="BQ13" s="15">
        <v>41951</v>
      </c>
      <c r="BR13" s="15">
        <v>3</v>
      </c>
      <c r="BS13" s="15">
        <v>8</v>
      </c>
      <c r="BT13" s="15">
        <v>3</v>
      </c>
      <c r="BU13" s="15">
        <v>11</v>
      </c>
      <c r="BV13" s="15">
        <v>1</v>
      </c>
      <c r="BW13" s="15">
        <v>4</v>
      </c>
      <c r="BX13" s="15">
        <v>1</v>
      </c>
      <c r="BY13" s="15">
        <v>1</v>
      </c>
      <c r="BZ13" s="15">
        <v>1</v>
      </c>
      <c r="CA13" s="15">
        <v>2</v>
      </c>
      <c r="CB13" s="15">
        <v>1</v>
      </c>
      <c r="CC13" s="15">
        <v>1</v>
      </c>
      <c r="CD13" s="15">
        <v>0</v>
      </c>
      <c r="CE13" s="15">
        <v>1</v>
      </c>
      <c r="CF13" s="15">
        <v>0</v>
      </c>
      <c r="CG13" s="15">
        <v>320</v>
      </c>
      <c r="CH13" s="15">
        <v>499</v>
      </c>
      <c r="CI13" s="15">
        <v>216</v>
      </c>
      <c r="CJ13" s="15">
        <v>216</v>
      </c>
      <c r="CK13" s="15">
        <v>178</v>
      </c>
    </row>
    <row r="14" spans="1:89" ht="15.95" customHeight="1" x14ac:dyDescent="0.25">
      <c r="A14" s="15">
        <v>85860</v>
      </c>
      <c r="B14" s="16" t="s">
        <v>107</v>
      </c>
      <c r="C14" s="16" t="s">
        <v>89</v>
      </c>
      <c r="D14" s="16" t="s">
        <v>90</v>
      </c>
      <c r="E14" s="15">
        <v>2017</v>
      </c>
      <c r="F14" s="16" t="s">
        <v>164</v>
      </c>
      <c r="G14" s="15">
        <v>3657178</v>
      </c>
      <c r="H14" s="15">
        <v>1154295</v>
      </c>
      <c r="I14" s="15">
        <v>4088971</v>
      </c>
      <c r="J14" s="15">
        <v>600596</v>
      </c>
      <c r="K14" s="15">
        <v>0</v>
      </c>
      <c r="L14" s="15">
        <v>0</v>
      </c>
      <c r="M14" s="15">
        <v>3759687</v>
      </c>
      <c r="N14" s="15">
        <v>38036</v>
      </c>
      <c r="O14" s="15">
        <v>1467351</v>
      </c>
      <c r="P14" s="15">
        <v>2656124</v>
      </c>
      <c r="Q14" s="15">
        <v>2531050</v>
      </c>
      <c r="R14" s="15">
        <v>0</v>
      </c>
      <c r="S14" s="15">
        <v>125074</v>
      </c>
      <c r="T14" s="15">
        <v>1108048</v>
      </c>
      <c r="U14" s="15">
        <v>910204</v>
      </c>
      <c r="V14" s="15">
        <v>0</v>
      </c>
      <c r="W14" s="15">
        <v>0</v>
      </c>
      <c r="X14" s="15">
        <v>197844</v>
      </c>
      <c r="Y14" s="15">
        <v>195822</v>
      </c>
      <c r="Z14" s="15">
        <v>7617172</v>
      </c>
      <c r="AA14" s="15">
        <v>-14858</v>
      </c>
      <c r="AB14" s="15">
        <v>1074210</v>
      </c>
      <c r="AC14" s="15">
        <v>1059093</v>
      </c>
      <c r="AD14" s="15">
        <v>-2148161</v>
      </c>
      <c r="AE14" s="15">
        <v>81017</v>
      </c>
      <c r="AF14" s="15">
        <v>7551013</v>
      </c>
      <c r="AG14" s="15">
        <v>6179480</v>
      </c>
      <c r="AH14" s="15">
        <v>499363</v>
      </c>
      <c r="AI14" s="15">
        <v>0</v>
      </c>
      <c r="AJ14" s="15">
        <v>0</v>
      </c>
      <c r="AK14" s="15">
        <v>872170</v>
      </c>
      <c r="AL14" s="15">
        <v>7617172</v>
      </c>
      <c r="AM14" s="15">
        <v>0</v>
      </c>
      <c r="AN14" s="15">
        <v>3324288</v>
      </c>
      <c r="AO14" s="15">
        <v>2039263</v>
      </c>
      <c r="AP14" s="15">
        <v>1285025</v>
      </c>
      <c r="AQ14" s="15">
        <v>109870</v>
      </c>
      <c r="AR14" s="15">
        <v>160679</v>
      </c>
      <c r="AS14" s="15">
        <v>1252332</v>
      </c>
      <c r="AT14" s="15">
        <v>-18115</v>
      </c>
      <c r="AU14" s="15">
        <v>0</v>
      </c>
      <c r="AV14" s="15">
        <v>0</v>
      </c>
      <c r="AW14" s="15">
        <v>0</v>
      </c>
      <c r="AX14" s="15">
        <v>118641</v>
      </c>
      <c r="AY14" s="15">
        <v>118641</v>
      </c>
      <c r="AZ14" s="15">
        <v>-18115</v>
      </c>
      <c r="BA14" s="15">
        <v>0</v>
      </c>
      <c r="BB14" s="15">
        <v>0</v>
      </c>
      <c r="BC14" s="15">
        <v>0</v>
      </c>
      <c r="BD14" s="15">
        <v>0</v>
      </c>
      <c r="BE14" s="15">
        <v>0</v>
      </c>
      <c r="BF14" s="15">
        <v>67615</v>
      </c>
      <c r="BG14" s="15">
        <v>67615</v>
      </c>
      <c r="BH14" s="15">
        <v>0</v>
      </c>
      <c r="BI14" s="15">
        <v>0</v>
      </c>
      <c r="BJ14" s="15">
        <v>14735</v>
      </c>
      <c r="BK14" s="15">
        <v>66282</v>
      </c>
      <c r="BL14" s="15">
        <v>0</v>
      </c>
      <c r="BM14" s="15">
        <v>0</v>
      </c>
      <c r="BN14" s="15">
        <v>3101312</v>
      </c>
      <c r="BO14" s="15">
        <v>590761</v>
      </c>
      <c r="BP14" s="15">
        <v>0</v>
      </c>
      <c r="BQ14" s="15">
        <v>261188</v>
      </c>
      <c r="BR14" s="15"/>
      <c r="BS14" s="15">
        <v>215</v>
      </c>
      <c r="BT14" s="15">
        <v>-27</v>
      </c>
      <c r="BU14" s="15">
        <v>38</v>
      </c>
      <c r="BV14" s="15">
        <v>0</v>
      </c>
      <c r="BW14" s="15">
        <v>4</v>
      </c>
      <c r="BX14" s="15">
        <v>0</v>
      </c>
      <c r="BY14" s="15">
        <v>51</v>
      </c>
      <c r="BZ14" s="15"/>
      <c r="CA14" s="15">
        <v>0</v>
      </c>
      <c r="CB14" s="15"/>
      <c r="CC14" s="15">
        <v>0</v>
      </c>
      <c r="CD14" s="15">
        <v>0</v>
      </c>
      <c r="CE14" s="15">
        <v>0</v>
      </c>
      <c r="CF14" s="15">
        <v>0</v>
      </c>
      <c r="CG14" s="15">
        <v>-3591</v>
      </c>
      <c r="CH14" s="15">
        <v>66</v>
      </c>
      <c r="CI14" s="15">
        <v>100</v>
      </c>
      <c r="CJ14" s="15">
        <v>89</v>
      </c>
      <c r="CK14" s="15">
        <v>475</v>
      </c>
    </row>
    <row r="15" spans="1:89" ht="15.95" customHeight="1" x14ac:dyDescent="0.25">
      <c r="A15" s="15">
        <v>88907</v>
      </c>
      <c r="B15" s="16" t="s">
        <v>109</v>
      </c>
      <c r="C15" s="16" t="s">
        <v>98</v>
      </c>
      <c r="D15" s="16" t="s">
        <v>99</v>
      </c>
      <c r="E15" s="15">
        <v>2017</v>
      </c>
      <c r="F15" s="16" t="s">
        <v>163</v>
      </c>
      <c r="G15" s="15">
        <v>177195</v>
      </c>
      <c r="H15" s="15">
        <v>0</v>
      </c>
      <c r="I15" s="15">
        <v>1809137</v>
      </c>
      <c r="J15" s="15">
        <v>0</v>
      </c>
      <c r="K15" s="15">
        <v>0</v>
      </c>
      <c r="L15" s="15">
        <v>0</v>
      </c>
      <c r="M15" s="15">
        <v>1631941</v>
      </c>
      <c r="N15" s="15">
        <v>0</v>
      </c>
      <c r="O15" s="15">
        <v>0</v>
      </c>
      <c r="P15" s="15">
        <v>169510</v>
      </c>
      <c r="Q15" s="15">
        <v>169510</v>
      </c>
      <c r="R15" s="15">
        <v>0</v>
      </c>
      <c r="S15" s="15">
        <v>0</v>
      </c>
      <c r="T15" s="15">
        <v>755419</v>
      </c>
      <c r="U15" s="15">
        <v>0</v>
      </c>
      <c r="V15" s="15">
        <v>0</v>
      </c>
      <c r="W15" s="15">
        <v>0</v>
      </c>
      <c r="X15" s="15">
        <v>755419</v>
      </c>
      <c r="Y15" s="15">
        <v>0</v>
      </c>
      <c r="Z15" s="15">
        <v>1102124</v>
      </c>
      <c r="AA15" s="15">
        <v>942876</v>
      </c>
      <c r="AB15" s="15">
        <v>758000</v>
      </c>
      <c r="AC15" s="15">
        <v>184876</v>
      </c>
      <c r="AD15" s="15">
        <v>0</v>
      </c>
      <c r="AE15" s="15">
        <v>0</v>
      </c>
      <c r="AF15" s="15">
        <v>159249</v>
      </c>
      <c r="AG15" s="15">
        <v>0</v>
      </c>
      <c r="AH15" s="15">
        <v>0</v>
      </c>
      <c r="AI15" s="15">
        <v>0</v>
      </c>
      <c r="AJ15" s="15">
        <v>0</v>
      </c>
      <c r="AK15" s="15">
        <v>159249</v>
      </c>
      <c r="AL15" s="15">
        <v>1102124</v>
      </c>
      <c r="AM15" s="15">
        <v>0</v>
      </c>
      <c r="AN15" s="15">
        <v>661230</v>
      </c>
      <c r="AO15" s="15">
        <v>533961</v>
      </c>
      <c r="AP15" s="15">
        <v>127269</v>
      </c>
      <c r="AQ15" s="15">
        <v>34430</v>
      </c>
      <c r="AR15" s="15">
        <v>563</v>
      </c>
      <c r="AS15" s="15">
        <v>141460</v>
      </c>
      <c r="AT15" s="15">
        <v>19676</v>
      </c>
      <c r="AU15" s="15">
        <v>0</v>
      </c>
      <c r="AV15" s="15">
        <v>0</v>
      </c>
      <c r="AW15" s="15">
        <v>0</v>
      </c>
      <c r="AX15" s="15">
        <v>0</v>
      </c>
      <c r="AY15" s="15">
        <v>0</v>
      </c>
      <c r="AZ15" s="15">
        <v>19676</v>
      </c>
      <c r="BA15" s="15">
        <v>0</v>
      </c>
      <c r="BB15" s="15">
        <v>0</v>
      </c>
      <c r="BC15" s="15">
        <v>0</v>
      </c>
      <c r="BD15" s="15">
        <v>0</v>
      </c>
      <c r="BE15" s="15">
        <v>0</v>
      </c>
      <c r="BF15" s="15">
        <v>0</v>
      </c>
      <c r="BG15" s="15">
        <v>0</v>
      </c>
      <c r="BH15" s="15">
        <v>0</v>
      </c>
      <c r="BI15" s="15">
        <v>0</v>
      </c>
      <c r="BJ15" s="15">
        <v>0</v>
      </c>
      <c r="BK15" s="15">
        <v>0</v>
      </c>
      <c r="BL15" s="15">
        <v>0</v>
      </c>
      <c r="BM15" s="15">
        <v>0</v>
      </c>
      <c r="BN15" s="15">
        <v>1631941</v>
      </c>
      <c r="BO15" s="15">
        <v>0</v>
      </c>
      <c r="BP15" s="15">
        <v>0</v>
      </c>
      <c r="BQ15" s="15">
        <v>20239</v>
      </c>
      <c r="BR15" s="15">
        <v>2</v>
      </c>
      <c r="BS15" s="15">
        <v>2</v>
      </c>
      <c r="BT15" s="15">
        <v>2</v>
      </c>
      <c r="BU15" s="15">
        <v>19</v>
      </c>
      <c r="BV15" s="15">
        <v>2</v>
      </c>
      <c r="BW15" s="15">
        <v>2</v>
      </c>
      <c r="BX15" s="15">
        <v>2</v>
      </c>
      <c r="BY15" s="15">
        <v>0</v>
      </c>
      <c r="BZ15" s="15">
        <v>0</v>
      </c>
      <c r="CA15" s="15">
        <v>5</v>
      </c>
      <c r="CB15" s="15">
        <v>0</v>
      </c>
      <c r="CC15" s="15">
        <v>35</v>
      </c>
      <c r="CD15" s="15">
        <v>1</v>
      </c>
      <c r="CE15" s="15">
        <v>5</v>
      </c>
      <c r="CF15" s="15">
        <v>0</v>
      </c>
      <c r="CG15" s="15">
        <v>765</v>
      </c>
      <c r="CH15" s="15">
        <v>942</v>
      </c>
      <c r="CI15" s="15">
        <v>0</v>
      </c>
      <c r="CJ15" s="15">
        <v>0</v>
      </c>
      <c r="CK15" s="15">
        <v>116</v>
      </c>
    </row>
    <row r="16" spans="1:89" ht="15.95" customHeight="1" x14ac:dyDescent="0.25">
      <c r="A16" s="15">
        <v>89880</v>
      </c>
      <c r="B16" s="16" t="s">
        <v>110</v>
      </c>
      <c r="C16" s="16" t="s">
        <v>89</v>
      </c>
      <c r="D16" s="16" t="s">
        <v>90</v>
      </c>
      <c r="E16" s="15">
        <v>2017</v>
      </c>
      <c r="F16" s="16" t="s">
        <v>163</v>
      </c>
      <c r="G16" s="15">
        <v>1209660</v>
      </c>
      <c r="H16" s="15">
        <v>0</v>
      </c>
      <c r="I16" s="15">
        <v>3367578</v>
      </c>
      <c r="J16" s="15">
        <v>0</v>
      </c>
      <c r="K16" s="15">
        <v>0</v>
      </c>
      <c r="L16" s="15">
        <v>0</v>
      </c>
      <c r="M16" s="15">
        <v>2350484</v>
      </c>
      <c r="N16" s="15">
        <v>0</v>
      </c>
      <c r="O16" s="15">
        <v>0</v>
      </c>
      <c r="P16" s="15">
        <v>1227335</v>
      </c>
      <c r="Q16" s="15">
        <v>1188389</v>
      </c>
      <c r="R16" s="15">
        <v>0</v>
      </c>
      <c r="S16" s="15">
        <v>38946</v>
      </c>
      <c r="T16" s="15">
        <v>473820</v>
      </c>
      <c r="U16" s="15">
        <v>227287</v>
      </c>
      <c r="V16" s="15">
        <v>0</v>
      </c>
      <c r="W16" s="15">
        <v>0</v>
      </c>
      <c r="X16" s="15">
        <v>246533</v>
      </c>
      <c r="Y16" s="15">
        <v>49999</v>
      </c>
      <c r="Z16" s="15">
        <v>2960813</v>
      </c>
      <c r="AA16" s="15">
        <v>718521</v>
      </c>
      <c r="AB16" s="15">
        <v>521242</v>
      </c>
      <c r="AC16" s="15">
        <v>336629</v>
      </c>
      <c r="AD16" s="15">
        <v>-139349</v>
      </c>
      <c r="AE16" s="15">
        <v>1869024</v>
      </c>
      <c r="AF16" s="15">
        <v>373268</v>
      </c>
      <c r="AG16" s="15">
        <v>100000</v>
      </c>
      <c r="AH16" s="15">
        <v>267219</v>
      </c>
      <c r="AI16" s="15">
        <v>0</v>
      </c>
      <c r="AJ16" s="15">
        <v>0</v>
      </c>
      <c r="AK16" s="15">
        <v>6049</v>
      </c>
      <c r="AL16" s="15">
        <v>2960813</v>
      </c>
      <c r="AM16" s="15">
        <v>0</v>
      </c>
      <c r="AN16" s="15">
        <v>1421745</v>
      </c>
      <c r="AO16" s="15">
        <v>902359</v>
      </c>
      <c r="AP16" s="15">
        <v>519386</v>
      </c>
      <c r="AQ16" s="15">
        <v>13824</v>
      </c>
      <c r="AR16" s="15">
        <v>19352</v>
      </c>
      <c r="AS16" s="15">
        <v>495608</v>
      </c>
      <c r="AT16" s="15">
        <v>18250</v>
      </c>
      <c r="AU16" s="15">
        <v>0</v>
      </c>
      <c r="AV16" s="15">
        <v>0</v>
      </c>
      <c r="AW16" s="15">
        <v>0</v>
      </c>
      <c r="AX16" s="15">
        <v>0</v>
      </c>
      <c r="AY16" s="15">
        <v>0</v>
      </c>
      <c r="AZ16" s="15">
        <v>18250</v>
      </c>
      <c r="BA16" s="15">
        <v>0</v>
      </c>
      <c r="BB16" s="15">
        <v>0</v>
      </c>
      <c r="BC16" s="15">
        <v>0</v>
      </c>
      <c r="BD16" s="15">
        <v>0</v>
      </c>
      <c r="BE16" s="15">
        <v>0</v>
      </c>
      <c r="BF16" s="15">
        <v>192566</v>
      </c>
      <c r="BG16" s="15">
        <v>180951</v>
      </c>
      <c r="BH16" s="15">
        <v>0</v>
      </c>
      <c r="BI16" s="15">
        <v>0</v>
      </c>
      <c r="BJ16" s="15">
        <v>1869024</v>
      </c>
      <c r="BK16" s="15">
        <v>0</v>
      </c>
      <c r="BL16" s="15">
        <v>0</v>
      </c>
      <c r="BM16" s="15">
        <v>-6293</v>
      </c>
      <c r="BN16" s="15">
        <v>2169534</v>
      </c>
      <c r="BO16" s="15">
        <v>0</v>
      </c>
      <c r="BP16" s="15">
        <v>0</v>
      </c>
      <c r="BQ16" s="15">
        <v>37602</v>
      </c>
      <c r="BR16" s="15">
        <v>2</v>
      </c>
      <c r="BS16" s="15">
        <v>1</v>
      </c>
      <c r="BT16" s="15">
        <v>0</v>
      </c>
      <c r="BU16" s="15">
        <v>36</v>
      </c>
      <c r="BV16" s="15">
        <v>1</v>
      </c>
      <c r="BW16" s="15">
        <v>2</v>
      </c>
      <c r="BX16" s="15">
        <v>1</v>
      </c>
      <c r="BY16" s="15">
        <v>0</v>
      </c>
      <c r="BZ16" s="15">
        <v>2</v>
      </c>
      <c r="CA16" s="15">
        <v>2</v>
      </c>
      <c r="CB16" s="15">
        <v>3</v>
      </c>
      <c r="CC16" s="15">
        <v>1</v>
      </c>
      <c r="CD16" s="15">
        <v>0</v>
      </c>
      <c r="CE16" s="15">
        <v>4</v>
      </c>
      <c r="CF16" s="15">
        <v>0</v>
      </c>
      <c r="CG16" s="15">
        <v>1377</v>
      </c>
      <c r="CH16" s="15">
        <v>2587</v>
      </c>
      <c r="CI16" s="15">
        <v>58</v>
      </c>
      <c r="CJ16" s="15">
        <v>108</v>
      </c>
      <c r="CK16" s="15">
        <v>496</v>
      </c>
    </row>
    <row r="17" spans="1:89" ht="15.95" customHeight="1" x14ac:dyDescent="0.25">
      <c r="A17" s="15">
        <v>162741</v>
      </c>
      <c r="B17" s="16" t="s">
        <v>111</v>
      </c>
      <c r="C17" s="16" t="s">
        <v>89</v>
      </c>
      <c r="D17" s="16" t="s">
        <v>90</v>
      </c>
      <c r="E17" s="15">
        <v>2017</v>
      </c>
      <c r="F17" s="16" t="s">
        <v>163</v>
      </c>
      <c r="G17" s="15">
        <v>1882295</v>
      </c>
      <c r="H17" s="15">
        <v>373949</v>
      </c>
      <c r="I17" s="15">
        <v>4315909</v>
      </c>
      <c r="J17" s="15">
        <v>55118</v>
      </c>
      <c r="K17" s="15">
        <v>0</v>
      </c>
      <c r="L17" s="15">
        <v>0</v>
      </c>
      <c r="M17" s="15">
        <v>2862681</v>
      </c>
      <c r="N17" s="15">
        <v>0</v>
      </c>
      <c r="O17" s="15">
        <v>0</v>
      </c>
      <c r="P17" s="15">
        <v>1095361</v>
      </c>
      <c r="Q17" s="15">
        <v>960584</v>
      </c>
      <c r="R17" s="15">
        <v>0</v>
      </c>
      <c r="S17" s="15">
        <v>134777</v>
      </c>
      <c r="T17" s="15">
        <v>4418793</v>
      </c>
      <c r="U17" s="15">
        <v>4401858</v>
      </c>
      <c r="V17" s="15">
        <v>0</v>
      </c>
      <c r="W17" s="15">
        <v>0</v>
      </c>
      <c r="X17" s="15">
        <v>16935</v>
      </c>
      <c r="Y17" s="15">
        <v>241199</v>
      </c>
      <c r="Z17" s="15">
        <v>7637648</v>
      </c>
      <c r="AA17" s="15">
        <v>6159046</v>
      </c>
      <c r="AB17" s="15">
        <v>5810058</v>
      </c>
      <c r="AC17" s="15">
        <v>376020</v>
      </c>
      <c r="AD17" s="15">
        <v>-27032</v>
      </c>
      <c r="AE17" s="15">
        <v>398528</v>
      </c>
      <c r="AF17" s="15">
        <v>1080074</v>
      </c>
      <c r="AG17" s="15">
        <v>761288</v>
      </c>
      <c r="AH17" s="15">
        <v>206556</v>
      </c>
      <c r="AI17" s="15">
        <v>20000</v>
      </c>
      <c r="AJ17" s="15">
        <v>0</v>
      </c>
      <c r="AK17" s="15">
        <v>92230</v>
      </c>
      <c r="AL17" s="15">
        <v>7637648</v>
      </c>
      <c r="AM17" s="15">
        <v>0</v>
      </c>
      <c r="AN17" s="15">
        <v>1366324</v>
      </c>
      <c r="AO17" s="15">
        <v>901326</v>
      </c>
      <c r="AP17" s="15">
        <v>464998</v>
      </c>
      <c r="AQ17" s="15">
        <v>27336</v>
      </c>
      <c r="AR17" s="15">
        <v>28787</v>
      </c>
      <c r="AS17" s="15">
        <v>417670</v>
      </c>
      <c r="AT17" s="15">
        <v>45877</v>
      </c>
      <c r="AU17" s="15">
        <v>0</v>
      </c>
      <c r="AV17" s="15">
        <v>0</v>
      </c>
      <c r="AW17" s="15">
        <v>0</v>
      </c>
      <c r="AX17" s="15">
        <v>128612</v>
      </c>
      <c r="AY17" s="15">
        <v>128612</v>
      </c>
      <c r="AZ17" s="15">
        <v>45877</v>
      </c>
      <c r="BA17" s="15">
        <v>0</v>
      </c>
      <c r="BB17" s="15">
        <v>0</v>
      </c>
      <c r="BC17" s="15">
        <v>0</v>
      </c>
      <c r="BD17" s="15">
        <v>0</v>
      </c>
      <c r="BE17" s="15">
        <v>0</v>
      </c>
      <c r="BF17" s="15">
        <v>0</v>
      </c>
      <c r="BG17" s="15">
        <v>0</v>
      </c>
      <c r="BH17" s="15">
        <v>0</v>
      </c>
      <c r="BI17" s="15">
        <v>0</v>
      </c>
      <c r="BJ17" s="15">
        <v>392028</v>
      </c>
      <c r="BK17" s="15">
        <v>6500</v>
      </c>
      <c r="BL17" s="15">
        <v>0</v>
      </c>
      <c r="BM17" s="15">
        <v>-19353</v>
      </c>
      <c r="BN17" s="15">
        <v>2845059</v>
      </c>
      <c r="BO17" s="15">
        <v>17622</v>
      </c>
      <c r="BP17" s="15">
        <v>0</v>
      </c>
      <c r="BQ17" s="15">
        <v>203270</v>
      </c>
      <c r="BR17" s="15">
        <v>0</v>
      </c>
      <c r="BS17" s="15">
        <v>1</v>
      </c>
      <c r="BT17" s="15">
        <v>0</v>
      </c>
      <c r="BU17" s="15">
        <v>34</v>
      </c>
      <c r="BV17" s="15">
        <v>3</v>
      </c>
      <c r="BW17" s="15">
        <v>5</v>
      </c>
      <c r="BX17" s="15">
        <v>3</v>
      </c>
      <c r="BY17" s="15">
        <v>0</v>
      </c>
      <c r="BZ17" s="15">
        <v>0</v>
      </c>
      <c r="CA17" s="15">
        <v>3</v>
      </c>
      <c r="CB17" s="15">
        <v>0</v>
      </c>
      <c r="CC17" s="15">
        <v>2</v>
      </c>
      <c r="CD17" s="15">
        <v>0</v>
      </c>
      <c r="CE17" s="15">
        <v>5</v>
      </c>
      <c r="CF17" s="15">
        <v>4</v>
      </c>
      <c r="CG17" s="15">
        <v>4675</v>
      </c>
      <c r="CH17" s="15">
        <v>6557</v>
      </c>
      <c r="CI17" s="15">
        <v>1176</v>
      </c>
      <c r="CJ17" s="15">
        <v>84</v>
      </c>
      <c r="CK17" s="15">
        <v>444</v>
      </c>
    </row>
    <row r="18" spans="1:89" ht="27.2" customHeight="1" x14ac:dyDescent="0.25">
      <c r="A18" s="15">
        <v>184130</v>
      </c>
      <c r="B18" s="16" t="s">
        <v>112</v>
      </c>
      <c r="C18" s="16" t="s">
        <v>89</v>
      </c>
      <c r="D18" s="16" t="s">
        <v>90</v>
      </c>
      <c r="E18" s="15">
        <v>2017</v>
      </c>
      <c r="F18" s="16" t="s">
        <v>163</v>
      </c>
      <c r="G18" s="15">
        <v>3131034</v>
      </c>
      <c r="H18" s="15">
        <v>367500</v>
      </c>
      <c r="I18" s="15">
        <v>3977217</v>
      </c>
      <c r="J18" s="15">
        <v>0</v>
      </c>
      <c r="K18" s="15">
        <v>0</v>
      </c>
      <c r="L18" s="15">
        <v>0</v>
      </c>
      <c r="M18" s="15">
        <v>1743142</v>
      </c>
      <c r="N18" s="15">
        <v>165287</v>
      </c>
      <c r="O18" s="15">
        <v>0</v>
      </c>
      <c r="P18" s="15">
        <v>528657</v>
      </c>
      <c r="Q18" s="15">
        <v>252049</v>
      </c>
      <c r="R18" s="15">
        <v>0</v>
      </c>
      <c r="S18" s="15">
        <v>276609</v>
      </c>
      <c r="T18" s="15">
        <v>981794</v>
      </c>
      <c r="U18" s="15">
        <v>156187</v>
      </c>
      <c r="V18" s="15">
        <v>0</v>
      </c>
      <c r="W18" s="15">
        <v>464135</v>
      </c>
      <c r="X18" s="15">
        <v>361473</v>
      </c>
      <c r="Y18" s="15">
        <v>110710</v>
      </c>
      <c r="Z18" s="15">
        <v>4752196</v>
      </c>
      <c r="AA18" s="15">
        <v>996128</v>
      </c>
      <c r="AB18" s="15">
        <v>600000</v>
      </c>
      <c r="AC18" s="15">
        <v>560242</v>
      </c>
      <c r="AD18" s="15">
        <v>-164113</v>
      </c>
      <c r="AE18" s="15">
        <v>2469693</v>
      </c>
      <c r="AF18" s="15">
        <v>1286375</v>
      </c>
      <c r="AG18" s="15">
        <v>876762</v>
      </c>
      <c r="AH18" s="15">
        <v>148836</v>
      </c>
      <c r="AI18" s="15">
        <v>0</v>
      </c>
      <c r="AJ18" s="15">
        <v>0</v>
      </c>
      <c r="AK18" s="15">
        <v>260776</v>
      </c>
      <c r="AL18" s="15">
        <v>4752196</v>
      </c>
      <c r="AM18" s="15">
        <v>0</v>
      </c>
      <c r="AN18" s="15">
        <v>2093054</v>
      </c>
      <c r="AO18" s="15">
        <v>1162530</v>
      </c>
      <c r="AP18" s="15">
        <v>930524</v>
      </c>
      <c r="AQ18" s="15">
        <v>382580</v>
      </c>
      <c r="AR18" s="15">
        <v>194577</v>
      </c>
      <c r="AS18" s="15">
        <v>918038</v>
      </c>
      <c r="AT18" s="15">
        <v>200489</v>
      </c>
      <c r="AU18" s="15">
        <v>0</v>
      </c>
      <c r="AV18" s="15">
        <v>0</v>
      </c>
      <c r="AW18" s="15">
        <v>195935</v>
      </c>
      <c r="AX18" s="15">
        <v>195935</v>
      </c>
      <c r="AY18" s="15">
        <v>0</v>
      </c>
      <c r="AZ18" s="15">
        <v>4554</v>
      </c>
      <c r="BA18" s="15">
        <v>0</v>
      </c>
      <c r="BB18" s="15">
        <v>0</v>
      </c>
      <c r="BC18" s="15">
        <v>0</v>
      </c>
      <c r="BD18" s="15">
        <v>0</v>
      </c>
      <c r="BE18" s="15">
        <v>0</v>
      </c>
      <c r="BF18" s="15">
        <v>364172</v>
      </c>
      <c r="BG18" s="15">
        <v>265778</v>
      </c>
      <c r="BH18" s="15">
        <v>0</v>
      </c>
      <c r="BI18" s="15">
        <v>0</v>
      </c>
      <c r="BJ18" s="15">
        <v>2401185</v>
      </c>
      <c r="BK18" s="15">
        <v>68508</v>
      </c>
      <c r="BL18" s="15">
        <v>0</v>
      </c>
      <c r="BM18" s="15">
        <v>-15000</v>
      </c>
      <c r="BN18" s="15">
        <v>1477364</v>
      </c>
      <c r="BO18" s="15">
        <v>0</v>
      </c>
      <c r="BP18" s="15">
        <v>0</v>
      </c>
      <c r="BQ18" s="15">
        <v>395033</v>
      </c>
      <c r="BR18" s="15">
        <v>0</v>
      </c>
      <c r="BS18" s="15">
        <v>5</v>
      </c>
      <c r="BT18" s="15">
        <v>0</v>
      </c>
      <c r="BU18" s="15">
        <v>44</v>
      </c>
      <c r="BV18" s="15">
        <v>8</v>
      </c>
      <c r="BW18" s="15">
        <v>8</v>
      </c>
      <c r="BX18" s="15">
        <v>0</v>
      </c>
      <c r="BY18" s="15">
        <v>0</v>
      </c>
      <c r="BZ18" s="15">
        <v>2</v>
      </c>
      <c r="CA18" s="15">
        <v>1</v>
      </c>
      <c r="CB18" s="15">
        <v>3</v>
      </c>
      <c r="CC18" s="15">
        <v>1</v>
      </c>
      <c r="CD18" s="15">
        <v>0</v>
      </c>
      <c r="CE18" s="15">
        <v>1</v>
      </c>
      <c r="CF18" s="15">
        <v>0</v>
      </c>
      <c r="CG18" s="15">
        <v>334</v>
      </c>
      <c r="CH18" s="15">
        <v>3465</v>
      </c>
      <c r="CI18" s="15">
        <v>27</v>
      </c>
      <c r="CJ18" s="15">
        <v>47</v>
      </c>
      <c r="CK18" s="15">
        <v>166</v>
      </c>
    </row>
    <row r="19" spans="1:89" ht="27.2" customHeight="1" x14ac:dyDescent="0.25">
      <c r="A19" s="15">
        <v>203951</v>
      </c>
      <c r="B19" s="16" t="s">
        <v>113</v>
      </c>
      <c r="C19" s="16" t="s">
        <v>114</v>
      </c>
      <c r="D19" s="16" t="s">
        <v>115</v>
      </c>
      <c r="E19" s="15">
        <v>2017</v>
      </c>
      <c r="F19" s="16" t="s">
        <v>163</v>
      </c>
      <c r="G19" s="15">
        <v>1406851</v>
      </c>
      <c r="H19" s="15">
        <v>48318</v>
      </c>
      <c r="I19" s="15">
        <v>1940717</v>
      </c>
      <c r="J19" s="15">
        <v>4894</v>
      </c>
      <c r="K19" s="15">
        <v>0</v>
      </c>
      <c r="L19" s="15">
        <v>0</v>
      </c>
      <c r="M19" s="15">
        <v>730508</v>
      </c>
      <c r="N19" s="15">
        <v>506</v>
      </c>
      <c r="O19" s="15">
        <v>0</v>
      </c>
      <c r="P19" s="15">
        <v>664755</v>
      </c>
      <c r="Q19" s="15">
        <v>664755</v>
      </c>
      <c r="R19" s="15">
        <v>0</v>
      </c>
      <c r="S19" s="15">
        <v>0</v>
      </c>
      <c r="T19" s="15">
        <v>184251</v>
      </c>
      <c r="U19" s="15">
        <v>162684</v>
      </c>
      <c r="V19" s="15">
        <v>0</v>
      </c>
      <c r="W19" s="15">
        <v>0</v>
      </c>
      <c r="X19" s="15">
        <v>21567</v>
      </c>
      <c r="Y19" s="15">
        <v>263082</v>
      </c>
      <c r="Z19" s="15">
        <v>2518939</v>
      </c>
      <c r="AA19" s="15">
        <v>2275696</v>
      </c>
      <c r="AB19" s="15">
        <v>1566390</v>
      </c>
      <c r="AC19" s="15">
        <v>1150309</v>
      </c>
      <c r="AD19" s="15">
        <v>-441003</v>
      </c>
      <c r="AE19" s="15">
        <v>150000</v>
      </c>
      <c r="AF19" s="15">
        <v>93243</v>
      </c>
      <c r="AG19" s="15">
        <v>0</v>
      </c>
      <c r="AH19" s="15">
        <v>36935</v>
      </c>
      <c r="AI19" s="15">
        <v>0</v>
      </c>
      <c r="AJ19" s="15">
        <v>0</v>
      </c>
      <c r="AK19" s="15">
        <v>56307</v>
      </c>
      <c r="AL19" s="15">
        <v>2518939</v>
      </c>
      <c r="AM19" s="15">
        <v>0</v>
      </c>
      <c r="AN19" s="15">
        <v>694611</v>
      </c>
      <c r="AO19" s="15">
        <v>483891</v>
      </c>
      <c r="AP19" s="15">
        <v>210720</v>
      </c>
      <c r="AQ19" s="15">
        <v>64650</v>
      </c>
      <c r="AR19" s="15">
        <v>816</v>
      </c>
      <c r="AS19" s="15">
        <v>371370</v>
      </c>
      <c r="AT19" s="15">
        <v>-96815</v>
      </c>
      <c r="AU19" s="15">
        <v>0</v>
      </c>
      <c r="AV19" s="15">
        <v>0</v>
      </c>
      <c r="AW19" s="15">
        <v>0</v>
      </c>
      <c r="AX19" s="15">
        <v>78748</v>
      </c>
      <c r="AY19" s="15">
        <v>78748</v>
      </c>
      <c r="AZ19" s="15">
        <v>-96815</v>
      </c>
      <c r="BA19" s="15">
        <v>0</v>
      </c>
      <c r="BB19" s="15">
        <v>0</v>
      </c>
      <c r="BC19" s="15">
        <v>0</v>
      </c>
      <c r="BD19" s="15">
        <v>0</v>
      </c>
      <c r="BE19" s="15">
        <v>0</v>
      </c>
      <c r="BF19" s="15">
        <v>142925</v>
      </c>
      <c r="BG19" s="15">
        <v>45537</v>
      </c>
      <c r="BH19" s="15">
        <v>0</v>
      </c>
      <c r="BI19" s="15">
        <v>0</v>
      </c>
      <c r="BJ19" s="15">
        <v>150000</v>
      </c>
      <c r="BK19" s="15">
        <v>0</v>
      </c>
      <c r="BL19" s="15">
        <v>0</v>
      </c>
      <c r="BM19" s="15">
        <v>0</v>
      </c>
      <c r="BN19" s="15">
        <v>684971</v>
      </c>
      <c r="BO19" s="15">
        <v>0</v>
      </c>
      <c r="BP19" s="15">
        <v>0</v>
      </c>
      <c r="BQ19" s="15">
        <v>-17296</v>
      </c>
      <c r="BR19" s="15">
        <v>-4</v>
      </c>
      <c r="BS19" s="15">
        <v>-3</v>
      </c>
      <c r="BT19" s="15">
        <v>-3</v>
      </c>
      <c r="BU19" s="15">
        <v>30</v>
      </c>
      <c r="BV19" s="15">
        <v>-12</v>
      </c>
      <c r="BW19" s="15">
        <v>-12</v>
      </c>
      <c r="BX19" s="15">
        <v>-12</v>
      </c>
      <c r="BY19" s="15">
        <v>0</v>
      </c>
      <c r="BZ19" s="15">
        <v>0</v>
      </c>
      <c r="CA19" s="15">
        <v>1</v>
      </c>
      <c r="CB19" s="15">
        <v>0</v>
      </c>
      <c r="CC19" s="15"/>
      <c r="CD19" s="15">
        <v>0</v>
      </c>
      <c r="CE19" s="15">
        <v>11</v>
      </c>
      <c r="CF19" s="15">
        <v>4</v>
      </c>
      <c r="CG19" s="15">
        <v>1018</v>
      </c>
      <c r="CH19" s="15">
        <v>2425</v>
      </c>
      <c r="CI19" s="15">
        <v>85</v>
      </c>
      <c r="CJ19" s="15">
        <v>28</v>
      </c>
      <c r="CK19" s="15">
        <v>501</v>
      </c>
    </row>
    <row r="20" spans="1:89" ht="15.95" customHeight="1" x14ac:dyDescent="0.25">
      <c r="A20" s="15">
        <v>207546</v>
      </c>
      <c r="B20" s="16" t="s">
        <v>116</v>
      </c>
      <c r="C20" s="16" t="s">
        <v>89</v>
      </c>
      <c r="D20" s="16" t="s">
        <v>90</v>
      </c>
      <c r="E20" s="15">
        <v>2017</v>
      </c>
      <c r="F20" s="16" t="s">
        <v>163</v>
      </c>
      <c r="G20" s="15">
        <v>4152152</v>
      </c>
      <c r="H20" s="15">
        <v>3031874</v>
      </c>
      <c r="I20" s="15">
        <v>5094002</v>
      </c>
      <c r="J20" s="15">
        <v>665057</v>
      </c>
      <c r="K20" s="15">
        <v>0</v>
      </c>
      <c r="L20" s="15">
        <v>0</v>
      </c>
      <c r="M20" s="15">
        <v>4689982</v>
      </c>
      <c r="N20" s="15">
        <v>5846</v>
      </c>
      <c r="O20" s="15">
        <v>11760</v>
      </c>
      <c r="P20" s="15">
        <v>2718922</v>
      </c>
      <c r="Q20" s="15">
        <v>2584915</v>
      </c>
      <c r="R20" s="15">
        <v>0</v>
      </c>
      <c r="S20" s="15">
        <v>134007</v>
      </c>
      <c r="T20" s="15">
        <v>1640363</v>
      </c>
      <c r="U20" s="15">
        <v>1630640</v>
      </c>
      <c r="V20" s="15">
        <v>0</v>
      </c>
      <c r="W20" s="15">
        <v>0</v>
      </c>
      <c r="X20" s="15">
        <v>9722</v>
      </c>
      <c r="Y20" s="15">
        <v>183392</v>
      </c>
      <c r="Z20" s="15">
        <v>8694828</v>
      </c>
      <c r="AA20" s="15">
        <v>5173574</v>
      </c>
      <c r="AB20" s="15">
        <v>6618000</v>
      </c>
      <c r="AC20" s="15">
        <v>11747</v>
      </c>
      <c r="AD20" s="15">
        <v>-1456174</v>
      </c>
      <c r="AE20" s="15">
        <v>48908</v>
      </c>
      <c r="AF20" s="15">
        <v>3472347</v>
      </c>
      <c r="AG20" s="15">
        <v>2932767</v>
      </c>
      <c r="AH20" s="15">
        <v>318547</v>
      </c>
      <c r="AI20" s="15">
        <v>0</v>
      </c>
      <c r="AJ20" s="15">
        <v>0</v>
      </c>
      <c r="AK20" s="15">
        <v>221033</v>
      </c>
      <c r="AL20" s="15">
        <v>8694828</v>
      </c>
      <c r="AM20" s="15">
        <v>0</v>
      </c>
      <c r="AN20" s="15">
        <v>2153128</v>
      </c>
      <c r="AO20" s="15">
        <v>888760</v>
      </c>
      <c r="AP20" s="15">
        <v>1264368</v>
      </c>
      <c r="AQ20" s="15">
        <v>84970</v>
      </c>
      <c r="AR20" s="15">
        <v>148064</v>
      </c>
      <c r="AS20" s="15">
        <v>933446</v>
      </c>
      <c r="AT20" s="15">
        <v>267827</v>
      </c>
      <c r="AU20" s="15">
        <v>0</v>
      </c>
      <c r="AV20" s="15">
        <v>0</v>
      </c>
      <c r="AW20" s="15">
        <v>0</v>
      </c>
      <c r="AX20" s="15">
        <v>96182</v>
      </c>
      <c r="AY20" s="15">
        <v>96182</v>
      </c>
      <c r="AZ20" s="15">
        <v>267827</v>
      </c>
      <c r="BA20" s="15">
        <v>0</v>
      </c>
      <c r="BB20" s="15">
        <v>0</v>
      </c>
      <c r="BC20" s="15">
        <v>0</v>
      </c>
      <c r="BD20" s="15">
        <v>0</v>
      </c>
      <c r="BE20" s="15">
        <v>0</v>
      </c>
      <c r="BF20" s="15">
        <v>33596</v>
      </c>
      <c r="BG20" s="15">
        <v>32156</v>
      </c>
      <c r="BH20" s="15">
        <v>0</v>
      </c>
      <c r="BI20" s="15">
        <v>0</v>
      </c>
      <c r="BJ20" s="15">
        <v>25000</v>
      </c>
      <c r="BK20" s="15">
        <v>23908</v>
      </c>
      <c r="BL20" s="15">
        <v>0</v>
      </c>
      <c r="BM20" s="15">
        <v>0</v>
      </c>
      <c r="BN20" s="15">
        <v>4014929</v>
      </c>
      <c r="BO20" s="15">
        <v>642898</v>
      </c>
      <c r="BP20" s="15">
        <v>0</v>
      </c>
      <c r="BQ20" s="15">
        <v>512070</v>
      </c>
      <c r="BR20" s="15">
        <v>5</v>
      </c>
      <c r="BS20" s="15">
        <v>7</v>
      </c>
      <c r="BT20" s="15">
        <v>5</v>
      </c>
      <c r="BU20" s="15">
        <v>58</v>
      </c>
      <c r="BV20" s="15">
        <v>11</v>
      </c>
      <c r="BW20" s="15">
        <v>18</v>
      </c>
      <c r="BX20" s="15">
        <v>11</v>
      </c>
      <c r="BY20" s="15">
        <v>0</v>
      </c>
      <c r="BZ20" s="15">
        <v>0</v>
      </c>
      <c r="CA20" s="15">
        <v>1</v>
      </c>
      <c r="CB20" s="15">
        <v>0</v>
      </c>
      <c r="CC20" s="15">
        <v>2</v>
      </c>
      <c r="CD20" s="15">
        <v>0</v>
      </c>
      <c r="CE20" s="15">
        <v>1</v>
      </c>
      <c r="CF20" s="15">
        <v>0</v>
      </c>
      <c r="CG20" s="15">
        <v>1070</v>
      </c>
      <c r="CH20" s="15">
        <v>5222</v>
      </c>
      <c r="CI20" s="15">
        <v>276</v>
      </c>
      <c r="CJ20" s="15">
        <v>131</v>
      </c>
      <c r="CK20" s="15">
        <v>1117</v>
      </c>
    </row>
    <row r="21" spans="1:89" ht="15.95" customHeight="1" x14ac:dyDescent="0.25">
      <c r="A21" s="15">
        <v>208274</v>
      </c>
      <c r="B21" s="16" t="s">
        <v>117</v>
      </c>
      <c r="C21" s="16" t="s">
        <v>89</v>
      </c>
      <c r="D21" s="16" t="s">
        <v>90</v>
      </c>
      <c r="E21" s="15">
        <v>2017</v>
      </c>
      <c r="F21" s="16" t="s">
        <v>163</v>
      </c>
      <c r="G21" s="15">
        <v>2134276</v>
      </c>
      <c r="H21" s="15">
        <v>1104862</v>
      </c>
      <c r="I21" s="15">
        <v>3995042</v>
      </c>
      <c r="J21" s="15">
        <v>354645</v>
      </c>
      <c r="K21" s="15">
        <v>0</v>
      </c>
      <c r="L21" s="15">
        <v>0</v>
      </c>
      <c r="M21" s="15">
        <v>3474435</v>
      </c>
      <c r="N21" s="15">
        <v>97299</v>
      </c>
      <c r="O21" s="15">
        <v>0</v>
      </c>
      <c r="P21" s="15">
        <v>3302084</v>
      </c>
      <c r="Q21" s="15">
        <v>2832922</v>
      </c>
      <c r="R21" s="15">
        <v>0</v>
      </c>
      <c r="S21" s="15">
        <v>469162</v>
      </c>
      <c r="T21" s="15">
        <v>585030</v>
      </c>
      <c r="U21" s="15">
        <v>406665</v>
      </c>
      <c r="V21" s="15">
        <v>0</v>
      </c>
      <c r="W21" s="15">
        <v>0</v>
      </c>
      <c r="X21" s="15">
        <v>178364</v>
      </c>
      <c r="Y21" s="15">
        <v>48609</v>
      </c>
      <c r="Z21" s="15">
        <v>6069998</v>
      </c>
      <c r="AA21" s="15">
        <v>4957025</v>
      </c>
      <c r="AB21" s="15">
        <v>6891887</v>
      </c>
      <c r="AC21" s="15">
        <v>105313</v>
      </c>
      <c r="AD21" s="15">
        <v>-2040175</v>
      </c>
      <c r="AE21" s="15">
        <v>0</v>
      </c>
      <c r="AF21" s="15">
        <v>1112973</v>
      </c>
      <c r="AG21" s="15">
        <v>15819</v>
      </c>
      <c r="AH21" s="15">
        <v>912633</v>
      </c>
      <c r="AI21" s="15">
        <v>0</v>
      </c>
      <c r="AJ21" s="15">
        <v>0</v>
      </c>
      <c r="AK21" s="15">
        <v>184522</v>
      </c>
      <c r="AL21" s="15">
        <v>6069998</v>
      </c>
      <c r="AM21" s="15">
        <v>0</v>
      </c>
      <c r="AN21" s="15">
        <v>3697250</v>
      </c>
      <c r="AO21" s="15">
        <v>2778728</v>
      </c>
      <c r="AP21" s="15">
        <v>918522</v>
      </c>
      <c r="AQ21" s="15">
        <v>13756</v>
      </c>
      <c r="AR21" s="15">
        <v>12710</v>
      </c>
      <c r="AS21" s="15">
        <v>1296514</v>
      </c>
      <c r="AT21" s="15">
        <v>-376947</v>
      </c>
      <c r="AU21" s="15">
        <v>0</v>
      </c>
      <c r="AV21" s="15">
        <v>0</v>
      </c>
      <c r="AW21" s="15">
        <v>0</v>
      </c>
      <c r="AX21" s="15">
        <v>162251</v>
      </c>
      <c r="AY21" s="15">
        <v>162251</v>
      </c>
      <c r="AZ21" s="15">
        <v>-376947</v>
      </c>
      <c r="BA21" s="15">
        <v>0</v>
      </c>
      <c r="BB21" s="15">
        <v>0</v>
      </c>
      <c r="BC21" s="15">
        <v>0</v>
      </c>
      <c r="BD21" s="15">
        <v>0</v>
      </c>
      <c r="BE21" s="15">
        <v>0</v>
      </c>
      <c r="BF21" s="15">
        <v>56864</v>
      </c>
      <c r="BG21" s="15">
        <v>51994</v>
      </c>
      <c r="BH21" s="15">
        <v>0</v>
      </c>
      <c r="BI21" s="15">
        <v>0</v>
      </c>
      <c r="BJ21" s="15">
        <v>0</v>
      </c>
      <c r="BK21" s="15">
        <v>0</v>
      </c>
      <c r="BL21" s="15">
        <v>0</v>
      </c>
      <c r="BM21" s="15">
        <v>0</v>
      </c>
      <c r="BN21" s="15">
        <v>3067997</v>
      </c>
      <c r="BO21" s="15">
        <v>354444</v>
      </c>
      <c r="BP21" s="15">
        <v>0</v>
      </c>
      <c r="BQ21" s="15">
        <v>-201988</v>
      </c>
      <c r="BR21" s="15">
        <v>-7</v>
      </c>
      <c r="BS21" s="15">
        <v>-7</v>
      </c>
      <c r="BT21" s="15">
        <v>-7</v>
      </c>
      <c r="BU21" s="15">
        <v>24</v>
      </c>
      <c r="BV21" s="15">
        <v>-10</v>
      </c>
      <c r="BW21" s="15">
        <v>-9</v>
      </c>
      <c r="BX21" s="15">
        <v>-10</v>
      </c>
      <c r="BY21" s="15">
        <v>0</v>
      </c>
      <c r="BZ21" s="15">
        <v>0</v>
      </c>
      <c r="CA21" s="15">
        <v>2</v>
      </c>
      <c r="CB21" s="15">
        <v>0</v>
      </c>
      <c r="CC21" s="15"/>
      <c r="CD21" s="15">
        <v>1</v>
      </c>
      <c r="CE21" s="15">
        <v>3</v>
      </c>
      <c r="CF21" s="15">
        <v>0</v>
      </c>
      <c r="CG21" s="15">
        <v>2822</v>
      </c>
      <c r="CH21" s="15">
        <v>4957</v>
      </c>
      <c r="CI21" s="15">
        <v>40</v>
      </c>
      <c r="CJ21" s="15">
        <v>120</v>
      </c>
      <c r="CK21" s="15">
        <v>434</v>
      </c>
    </row>
    <row r="22" spans="1:89" ht="15.95" customHeight="1" x14ac:dyDescent="0.25">
      <c r="A22" s="15">
        <v>216489</v>
      </c>
      <c r="B22" s="16" t="s">
        <v>118</v>
      </c>
      <c r="C22" s="16" t="s">
        <v>98</v>
      </c>
      <c r="D22" s="16" t="s">
        <v>99</v>
      </c>
      <c r="E22" s="15">
        <v>2017</v>
      </c>
      <c r="F22" s="16" t="s">
        <v>163</v>
      </c>
      <c r="G22" s="15">
        <v>6082454</v>
      </c>
      <c r="H22" s="15">
        <v>2122757</v>
      </c>
      <c r="I22" s="15">
        <v>8871252</v>
      </c>
      <c r="J22" s="15">
        <v>519619</v>
      </c>
      <c r="K22" s="15">
        <v>0</v>
      </c>
      <c r="L22" s="15">
        <v>0</v>
      </c>
      <c r="M22" s="15">
        <v>5779572</v>
      </c>
      <c r="N22" s="15">
        <v>0</v>
      </c>
      <c r="O22" s="15">
        <v>0</v>
      </c>
      <c r="P22" s="15">
        <v>857298</v>
      </c>
      <c r="Q22" s="15">
        <v>695666</v>
      </c>
      <c r="R22" s="15">
        <v>0</v>
      </c>
      <c r="S22" s="15">
        <v>161632</v>
      </c>
      <c r="T22" s="15">
        <v>33512698</v>
      </c>
      <c r="U22" s="15">
        <v>31323984</v>
      </c>
      <c r="V22" s="15">
        <v>0</v>
      </c>
      <c r="W22" s="15">
        <v>3090</v>
      </c>
      <c r="X22" s="15">
        <v>2185624</v>
      </c>
      <c r="Y22" s="15">
        <v>209809</v>
      </c>
      <c r="Z22" s="15">
        <v>40662259</v>
      </c>
      <c r="AA22" s="15">
        <v>-13351026</v>
      </c>
      <c r="AB22" s="15">
        <v>3300000</v>
      </c>
      <c r="AC22" s="15">
        <v>483413</v>
      </c>
      <c r="AD22" s="15">
        <v>-17134439</v>
      </c>
      <c r="AE22" s="15">
        <v>17922331</v>
      </c>
      <c r="AF22" s="15">
        <v>36090954</v>
      </c>
      <c r="AG22" s="15">
        <v>10390129</v>
      </c>
      <c r="AH22" s="15">
        <v>106084</v>
      </c>
      <c r="AI22" s="15">
        <v>0</v>
      </c>
      <c r="AJ22" s="15">
        <v>0</v>
      </c>
      <c r="AK22" s="15">
        <v>25594741</v>
      </c>
      <c r="AL22" s="15">
        <v>40662259</v>
      </c>
      <c r="AM22" s="15">
        <v>0</v>
      </c>
      <c r="AN22" s="15">
        <v>9269264</v>
      </c>
      <c r="AO22" s="15">
        <v>5297525</v>
      </c>
      <c r="AP22" s="15">
        <v>3971739</v>
      </c>
      <c r="AQ22" s="15">
        <v>73504</v>
      </c>
      <c r="AR22" s="15">
        <v>1196431</v>
      </c>
      <c r="AS22" s="15">
        <v>16395972</v>
      </c>
      <c r="AT22" s="15">
        <v>-13547161</v>
      </c>
      <c r="AU22" s="15">
        <v>0</v>
      </c>
      <c r="AV22" s="15">
        <v>0</v>
      </c>
      <c r="AW22" s="15">
        <v>0</v>
      </c>
      <c r="AX22" s="15">
        <v>305395</v>
      </c>
      <c r="AY22" s="15">
        <v>305395</v>
      </c>
      <c r="AZ22" s="15">
        <v>-13547161</v>
      </c>
      <c r="BA22" s="15">
        <v>0</v>
      </c>
      <c r="BB22" s="15">
        <v>0</v>
      </c>
      <c r="BC22" s="15">
        <v>0</v>
      </c>
      <c r="BD22" s="15">
        <v>0</v>
      </c>
      <c r="BE22" s="15">
        <v>0</v>
      </c>
      <c r="BF22" s="15">
        <v>348397</v>
      </c>
      <c r="BG22" s="15">
        <v>346596</v>
      </c>
      <c r="BH22" s="15">
        <v>0</v>
      </c>
      <c r="BI22" s="15">
        <v>0</v>
      </c>
      <c r="BJ22" s="15">
        <v>17922331</v>
      </c>
      <c r="BK22" s="15">
        <v>0</v>
      </c>
      <c r="BL22" s="15">
        <v>0</v>
      </c>
      <c r="BM22" s="15">
        <v>-33202</v>
      </c>
      <c r="BN22" s="15">
        <v>4913357</v>
      </c>
      <c r="BO22" s="15">
        <v>519619</v>
      </c>
      <c r="BP22" s="15">
        <v>0</v>
      </c>
      <c r="BQ22" s="15">
        <v>-12045335</v>
      </c>
      <c r="BR22" s="15"/>
      <c r="BS22" s="15">
        <v>-270</v>
      </c>
      <c r="BT22" s="15">
        <v>-296</v>
      </c>
      <c r="BU22" s="15">
        <v>42</v>
      </c>
      <c r="BV22" s="15">
        <v>-145</v>
      </c>
      <c r="BW22" s="15">
        <v>-132</v>
      </c>
      <c r="BX22" s="15">
        <v>-145</v>
      </c>
      <c r="BY22" s="15">
        <v>2</v>
      </c>
      <c r="BZ22" s="15"/>
      <c r="CA22" s="15">
        <v>0</v>
      </c>
      <c r="CB22" s="15"/>
      <c r="CC22" s="15"/>
      <c r="CD22" s="15">
        <v>-2</v>
      </c>
      <c r="CE22" s="15">
        <v>0</v>
      </c>
      <c r="CF22" s="15">
        <v>0</v>
      </c>
      <c r="CG22" s="15">
        <v>-1511</v>
      </c>
      <c r="CH22" s="15">
        <v>4571</v>
      </c>
      <c r="CI22" s="15">
        <v>1233</v>
      </c>
      <c r="CJ22" s="15">
        <v>7</v>
      </c>
      <c r="CK22" s="15">
        <v>59</v>
      </c>
    </row>
    <row r="23" spans="1:89" ht="15.95" customHeight="1" x14ac:dyDescent="0.25">
      <c r="A23" s="15">
        <v>224157</v>
      </c>
      <c r="B23" s="16" t="s">
        <v>119</v>
      </c>
      <c r="C23" s="16" t="s">
        <v>98</v>
      </c>
      <c r="D23" s="16" t="s">
        <v>99</v>
      </c>
      <c r="E23" s="15">
        <v>2017</v>
      </c>
      <c r="F23" s="16" t="s">
        <v>163</v>
      </c>
      <c r="G23" s="15">
        <v>1878344</v>
      </c>
      <c r="H23" s="15">
        <v>499193</v>
      </c>
      <c r="I23" s="15">
        <v>2139204</v>
      </c>
      <c r="J23" s="15">
        <v>64152</v>
      </c>
      <c r="K23" s="15">
        <v>0</v>
      </c>
      <c r="L23" s="15">
        <v>0</v>
      </c>
      <c r="M23" s="15">
        <v>1113341</v>
      </c>
      <c r="N23" s="15">
        <v>0</v>
      </c>
      <c r="O23" s="15">
        <v>0</v>
      </c>
      <c r="P23" s="15">
        <v>394115</v>
      </c>
      <c r="Q23" s="15">
        <v>250417</v>
      </c>
      <c r="R23" s="15">
        <v>0</v>
      </c>
      <c r="S23" s="15">
        <v>143698</v>
      </c>
      <c r="T23" s="15">
        <v>470249</v>
      </c>
      <c r="U23" s="15">
        <v>235391</v>
      </c>
      <c r="V23" s="15">
        <v>0</v>
      </c>
      <c r="W23" s="15">
        <v>0</v>
      </c>
      <c r="X23" s="15">
        <v>234858</v>
      </c>
      <c r="Y23" s="15">
        <v>343003</v>
      </c>
      <c r="Z23" s="15">
        <v>3085711</v>
      </c>
      <c r="AA23" s="15">
        <v>972704</v>
      </c>
      <c r="AB23" s="15">
        <v>687600</v>
      </c>
      <c r="AC23" s="15">
        <v>298859</v>
      </c>
      <c r="AD23" s="15">
        <v>-13755</v>
      </c>
      <c r="AE23" s="15">
        <v>1726817</v>
      </c>
      <c r="AF23" s="15">
        <v>386189</v>
      </c>
      <c r="AG23" s="15">
        <v>1597</v>
      </c>
      <c r="AH23" s="15">
        <v>276988</v>
      </c>
      <c r="AI23" s="15">
        <v>0</v>
      </c>
      <c r="AJ23" s="15">
        <v>0</v>
      </c>
      <c r="AK23" s="15">
        <v>107604</v>
      </c>
      <c r="AL23" s="15">
        <v>3085711</v>
      </c>
      <c r="AM23" s="15">
        <v>0</v>
      </c>
      <c r="AN23" s="15">
        <v>3296979</v>
      </c>
      <c r="AO23" s="15">
        <v>2694895</v>
      </c>
      <c r="AP23" s="15">
        <v>602084</v>
      </c>
      <c r="AQ23" s="15">
        <v>13787</v>
      </c>
      <c r="AR23" s="15">
        <v>50076</v>
      </c>
      <c r="AS23" s="15">
        <v>465405</v>
      </c>
      <c r="AT23" s="15">
        <v>100389</v>
      </c>
      <c r="AU23" s="15">
        <v>0</v>
      </c>
      <c r="AV23" s="15">
        <v>0</v>
      </c>
      <c r="AW23" s="15">
        <v>0</v>
      </c>
      <c r="AX23" s="15">
        <v>105757</v>
      </c>
      <c r="AY23" s="15">
        <v>105757</v>
      </c>
      <c r="AZ23" s="15">
        <v>100389</v>
      </c>
      <c r="BA23" s="15">
        <v>0</v>
      </c>
      <c r="BB23" s="15">
        <v>0</v>
      </c>
      <c r="BC23" s="15">
        <v>0</v>
      </c>
      <c r="BD23" s="15">
        <v>0</v>
      </c>
      <c r="BE23" s="15">
        <v>0</v>
      </c>
      <c r="BF23" s="15">
        <v>289135</v>
      </c>
      <c r="BG23" s="15">
        <v>263248</v>
      </c>
      <c r="BH23" s="15">
        <v>0</v>
      </c>
      <c r="BI23" s="15">
        <v>0</v>
      </c>
      <c r="BJ23" s="15">
        <v>1726817</v>
      </c>
      <c r="BK23" s="15">
        <v>0</v>
      </c>
      <c r="BL23" s="15">
        <v>0</v>
      </c>
      <c r="BM23" s="15">
        <v>-31407</v>
      </c>
      <c r="BN23" s="15">
        <v>797340</v>
      </c>
      <c r="BO23" s="15">
        <v>52753</v>
      </c>
      <c r="BP23" s="15">
        <v>0</v>
      </c>
      <c r="BQ23" s="15">
        <v>256217</v>
      </c>
      <c r="BR23" s="15">
        <v>10</v>
      </c>
      <c r="BS23" s="15">
        <v>5</v>
      </c>
      <c r="BT23" s="15">
        <v>3</v>
      </c>
      <c r="BU23" s="15">
        <v>18</v>
      </c>
      <c r="BV23" s="15">
        <v>3</v>
      </c>
      <c r="BW23" s="15">
        <v>4</v>
      </c>
      <c r="BX23" s="15">
        <v>3</v>
      </c>
      <c r="BY23" s="15">
        <v>1</v>
      </c>
      <c r="BZ23" s="15">
        <v>3</v>
      </c>
      <c r="CA23" s="15">
        <v>1</v>
      </c>
      <c r="CB23" s="15">
        <v>2</v>
      </c>
      <c r="CC23" s="15">
        <v>3</v>
      </c>
      <c r="CD23" s="15">
        <v>0</v>
      </c>
      <c r="CE23" s="15">
        <v>3</v>
      </c>
      <c r="CF23" s="15">
        <v>1</v>
      </c>
      <c r="CG23" s="15">
        <v>821</v>
      </c>
      <c r="CH23" s="15">
        <v>2699</v>
      </c>
      <c r="CI23" s="15">
        <v>26</v>
      </c>
      <c r="CJ23" s="15">
        <v>38</v>
      </c>
      <c r="CK23" s="15">
        <v>53</v>
      </c>
    </row>
    <row r="24" spans="1:89" ht="15.95" customHeight="1" x14ac:dyDescent="0.25">
      <c r="A24" s="15">
        <v>232630</v>
      </c>
      <c r="B24" s="16" t="s">
        <v>120</v>
      </c>
      <c r="C24" s="16" t="s">
        <v>98</v>
      </c>
      <c r="D24" s="16" t="s">
        <v>99</v>
      </c>
      <c r="E24" s="15">
        <v>2017</v>
      </c>
      <c r="F24" s="16" t="s">
        <v>163</v>
      </c>
      <c r="G24" s="15">
        <v>833202</v>
      </c>
      <c r="H24" s="15">
        <v>743781</v>
      </c>
      <c r="I24" s="15">
        <v>1739791</v>
      </c>
      <c r="J24" s="15">
        <v>230528</v>
      </c>
      <c r="K24" s="15">
        <v>0</v>
      </c>
      <c r="L24" s="15">
        <v>0</v>
      </c>
      <c r="M24" s="15">
        <v>2401106</v>
      </c>
      <c r="N24" s="15">
        <v>3131</v>
      </c>
      <c r="O24" s="15">
        <v>0</v>
      </c>
      <c r="P24" s="15">
        <v>600255</v>
      </c>
      <c r="Q24" s="15">
        <v>406999</v>
      </c>
      <c r="R24" s="15">
        <v>0</v>
      </c>
      <c r="S24" s="15">
        <v>193256</v>
      </c>
      <c r="T24" s="15">
        <v>1035405</v>
      </c>
      <c r="U24" s="15">
        <v>859017</v>
      </c>
      <c r="V24" s="15">
        <v>0</v>
      </c>
      <c r="W24" s="15">
        <v>0</v>
      </c>
      <c r="X24" s="15">
        <v>176388</v>
      </c>
      <c r="Y24" s="15">
        <v>37859</v>
      </c>
      <c r="Z24" s="15">
        <v>2506720</v>
      </c>
      <c r="AA24" s="15">
        <v>907138</v>
      </c>
      <c r="AB24" s="15">
        <v>1064133</v>
      </c>
      <c r="AC24" s="15">
        <v>113037</v>
      </c>
      <c r="AD24" s="15">
        <v>-270033</v>
      </c>
      <c r="AE24" s="15">
        <v>48756</v>
      </c>
      <c r="AF24" s="15">
        <v>1550827</v>
      </c>
      <c r="AG24" s="15">
        <v>756096</v>
      </c>
      <c r="AH24" s="15">
        <v>682390</v>
      </c>
      <c r="AI24" s="15">
        <v>0</v>
      </c>
      <c r="AJ24" s="15">
        <v>0</v>
      </c>
      <c r="AK24" s="15">
        <v>112341</v>
      </c>
      <c r="AL24" s="15">
        <v>2506720</v>
      </c>
      <c r="AM24" s="15">
        <v>0</v>
      </c>
      <c r="AN24" s="15">
        <v>1303750</v>
      </c>
      <c r="AO24" s="15">
        <v>1061414</v>
      </c>
      <c r="AP24" s="15">
        <v>242336</v>
      </c>
      <c r="AQ24" s="15">
        <v>3664</v>
      </c>
      <c r="AR24" s="15">
        <v>66760</v>
      </c>
      <c r="AS24" s="15">
        <v>257928</v>
      </c>
      <c r="AT24" s="15">
        <v>-78687</v>
      </c>
      <c r="AU24" s="15">
        <v>0</v>
      </c>
      <c r="AV24" s="15">
        <v>0</v>
      </c>
      <c r="AW24" s="15">
        <v>0</v>
      </c>
      <c r="AX24" s="15">
        <v>21707</v>
      </c>
      <c r="AY24" s="15">
        <v>21707</v>
      </c>
      <c r="AZ24" s="15">
        <v>-78687</v>
      </c>
      <c r="BA24" s="15">
        <v>0</v>
      </c>
      <c r="BB24" s="15">
        <v>0</v>
      </c>
      <c r="BC24" s="15">
        <v>0</v>
      </c>
      <c r="BD24" s="15">
        <v>0</v>
      </c>
      <c r="BE24" s="15">
        <v>0</v>
      </c>
      <c r="BF24" s="15">
        <v>517076</v>
      </c>
      <c r="BG24" s="15">
        <v>508227</v>
      </c>
      <c r="BH24" s="15">
        <v>0</v>
      </c>
      <c r="BI24" s="15">
        <v>0</v>
      </c>
      <c r="BJ24" s="15">
        <v>31227</v>
      </c>
      <c r="BK24" s="15">
        <v>17529</v>
      </c>
      <c r="BL24" s="15">
        <v>0</v>
      </c>
      <c r="BM24" s="15">
        <v>0</v>
      </c>
      <c r="BN24" s="15">
        <v>1670977</v>
      </c>
      <c r="BO24" s="15">
        <v>221902</v>
      </c>
      <c r="BP24" s="15">
        <v>0</v>
      </c>
      <c r="BQ24" s="15">
        <v>9780</v>
      </c>
      <c r="BR24" s="15">
        <v>-8</v>
      </c>
      <c r="BS24" s="15">
        <v>-1</v>
      </c>
      <c r="BT24" s="15">
        <v>-8</v>
      </c>
      <c r="BU24" s="15">
        <v>18</v>
      </c>
      <c r="BV24" s="15">
        <v>-6</v>
      </c>
      <c r="BW24" s="15">
        <v>0</v>
      </c>
      <c r="BX24" s="15">
        <v>-6</v>
      </c>
      <c r="BY24" s="15">
        <v>1</v>
      </c>
      <c r="BZ24" s="15">
        <v>1</v>
      </c>
      <c r="CA24" s="15">
        <v>1</v>
      </c>
      <c r="CB24" s="15">
        <v>1</v>
      </c>
      <c r="CC24" s="15"/>
      <c r="CD24" s="15">
        <v>0</v>
      </c>
      <c r="CE24" s="15">
        <v>1</v>
      </c>
      <c r="CF24" s="15">
        <v>0</v>
      </c>
      <c r="CG24" s="15">
        <v>122</v>
      </c>
      <c r="CH24" s="15">
        <v>955</v>
      </c>
      <c r="CI24" s="15">
        <v>240</v>
      </c>
      <c r="CJ24" s="15">
        <v>235</v>
      </c>
      <c r="CK24" s="15">
        <v>206</v>
      </c>
    </row>
    <row r="25" spans="1:89" ht="15.95" customHeight="1" x14ac:dyDescent="0.25">
      <c r="A25" s="15">
        <v>233761</v>
      </c>
      <c r="B25" s="16" t="s">
        <v>121</v>
      </c>
      <c r="C25" s="16" t="s">
        <v>98</v>
      </c>
      <c r="D25" s="16" t="s">
        <v>99</v>
      </c>
      <c r="E25" s="15">
        <v>2017</v>
      </c>
      <c r="F25" s="16" t="s">
        <v>163</v>
      </c>
      <c r="G25" s="15">
        <v>409640</v>
      </c>
      <c r="H25" s="15">
        <v>383990</v>
      </c>
      <c r="I25" s="15">
        <v>91535</v>
      </c>
      <c r="J25" s="15">
        <v>528</v>
      </c>
      <c r="K25" s="15">
        <v>0</v>
      </c>
      <c r="L25" s="15">
        <v>0</v>
      </c>
      <c r="M25" s="15">
        <v>91209</v>
      </c>
      <c r="N25" s="15">
        <v>0</v>
      </c>
      <c r="O25" s="15">
        <v>0</v>
      </c>
      <c r="P25" s="15">
        <v>31019</v>
      </c>
      <c r="Q25" s="15">
        <v>26894</v>
      </c>
      <c r="R25" s="15">
        <v>0</v>
      </c>
      <c r="S25" s="15">
        <v>4125</v>
      </c>
      <c r="T25" s="15">
        <v>250928</v>
      </c>
      <c r="U25" s="15">
        <v>0</v>
      </c>
      <c r="V25" s="15">
        <v>0</v>
      </c>
      <c r="W25" s="15">
        <v>250928</v>
      </c>
      <c r="X25" s="15">
        <v>0</v>
      </c>
      <c r="Y25" s="15">
        <v>695238</v>
      </c>
      <c r="Z25" s="15">
        <v>1386824</v>
      </c>
      <c r="AA25" s="15">
        <v>511956</v>
      </c>
      <c r="AB25" s="15">
        <v>210000</v>
      </c>
      <c r="AC25" s="15">
        <v>18124</v>
      </c>
      <c r="AD25" s="15">
        <v>283831</v>
      </c>
      <c r="AE25" s="15">
        <v>168632</v>
      </c>
      <c r="AF25" s="15">
        <v>706237</v>
      </c>
      <c r="AG25" s="15">
        <v>13965</v>
      </c>
      <c r="AH25" s="15">
        <v>646179</v>
      </c>
      <c r="AI25" s="15">
        <v>0</v>
      </c>
      <c r="AJ25" s="15">
        <v>0</v>
      </c>
      <c r="AK25" s="15">
        <v>46093</v>
      </c>
      <c r="AL25" s="15">
        <v>1386824</v>
      </c>
      <c r="AM25" s="15">
        <v>0</v>
      </c>
      <c r="AN25" s="15">
        <v>1751188</v>
      </c>
      <c r="AO25" s="15">
        <v>1033061</v>
      </c>
      <c r="AP25" s="15">
        <v>718127</v>
      </c>
      <c r="AQ25" s="15">
        <v>2452</v>
      </c>
      <c r="AR25" s="15">
        <v>2534</v>
      </c>
      <c r="AS25" s="15">
        <v>575109</v>
      </c>
      <c r="AT25" s="15">
        <v>142936</v>
      </c>
      <c r="AU25" s="15">
        <v>0</v>
      </c>
      <c r="AV25" s="15">
        <v>0</v>
      </c>
      <c r="AW25" s="15">
        <v>0</v>
      </c>
      <c r="AX25" s="15">
        <v>4648</v>
      </c>
      <c r="AY25" s="15">
        <v>4648</v>
      </c>
      <c r="AZ25" s="15">
        <v>142936</v>
      </c>
      <c r="BA25" s="15">
        <v>0</v>
      </c>
      <c r="BB25" s="15">
        <v>0</v>
      </c>
      <c r="BC25" s="15">
        <v>0</v>
      </c>
      <c r="BD25" s="15">
        <v>0</v>
      </c>
      <c r="BE25" s="15">
        <v>0</v>
      </c>
      <c r="BF25" s="15">
        <v>24796</v>
      </c>
      <c r="BG25" s="15">
        <v>24796</v>
      </c>
      <c r="BH25" s="15">
        <v>0</v>
      </c>
      <c r="BI25" s="15">
        <v>0</v>
      </c>
      <c r="BJ25" s="15">
        <v>168632</v>
      </c>
      <c r="BK25" s="15">
        <v>0</v>
      </c>
      <c r="BL25" s="15">
        <v>0</v>
      </c>
      <c r="BM25" s="15">
        <v>-42089</v>
      </c>
      <c r="BN25" s="15">
        <v>66413</v>
      </c>
      <c r="BO25" s="15">
        <v>0</v>
      </c>
      <c r="BP25" s="15">
        <v>0</v>
      </c>
      <c r="BQ25" s="15">
        <v>147666</v>
      </c>
      <c r="BR25" s="15">
        <v>27</v>
      </c>
      <c r="BS25" s="15">
        <v>21</v>
      </c>
      <c r="BT25" s="15">
        <v>21</v>
      </c>
      <c r="BU25" s="15">
        <v>41</v>
      </c>
      <c r="BV25" s="15">
        <v>8</v>
      </c>
      <c r="BW25" s="15">
        <v>8</v>
      </c>
      <c r="BX25" s="15">
        <v>8</v>
      </c>
      <c r="BY25" s="15">
        <v>2</v>
      </c>
      <c r="BZ25" s="15">
        <v>3</v>
      </c>
      <c r="CA25" s="15">
        <v>1</v>
      </c>
      <c r="CB25" s="15">
        <v>1</v>
      </c>
      <c r="CC25" s="15">
        <v>57</v>
      </c>
      <c r="CD25" s="15">
        <v>0</v>
      </c>
      <c r="CE25" s="15">
        <v>1</v>
      </c>
      <c r="CF25" s="15">
        <v>1</v>
      </c>
      <c r="CG25" s="15">
        <v>270</v>
      </c>
      <c r="CH25" s="15">
        <v>680</v>
      </c>
      <c r="CI25" s="15">
        <v>0</v>
      </c>
      <c r="CJ25" s="15">
        <v>228</v>
      </c>
      <c r="CK25" s="15">
        <v>11</v>
      </c>
    </row>
    <row r="26" spans="1:89" ht="27.2" customHeight="1" x14ac:dyDescent="0.25">
      <c r="A26" s="15">
        <v>239482</v>
      </c>
      <c r="B26" s="16" t="s">
        <v>122</v>
      </c>
      <c r="C26" s="16" t="s">
        <v>93</v>
      </c>
      <c r="D26" s="16" t="s">
        <v>94</v>
      </c>
      <c r="E26" s="15">
        <v>2017</v>
      </c>
      <c r="F26" s="16" t="s">
        <v>164</v>
      </c>
      <c r="G26" s="15">
        <v>2177271</v>
      </c>
      <c r="H26" s="15">
        <v>0</v>
      </c>
      <c r="I26" s="15">
        <v>5830862</v>
      </c>
      <c r="J26" s="15">
        <v>194683</v>
      </c>
      <c r="K26" s="15">
        <v>0</v>
      </c>
      <c r="L26" s="15">
        <v>0</v>
      </c>
      <c r="M26" s="15">
        <v>3906776</v>
      </c>
      <c r="N26" s="15">
        <v>0</v>
      </c>
      <c r="O26" s="15">
        <v>0</v>
      </c>
      <c r="P26" s="15">
        <v>7398815</v>
      </c>
      <c r="Q26" s="15">
        <v>7027595</v>
      </c>
      <c r="R26" s="15">
        <v>0</v>
      </c>
      <c r="S26" s="15">
        <v>371221</v>
      </c>
      <c r="T26" s="15">
        <v>1675079</v>
      </c>
      <c r="U26" s="15">
        <v>1510428</v>
      </c>
      <c r="V26" s="15">
        <v>0</v>
      </c>
      <c r="W26" s="15">
        <v>0</v>
      </c>
      <c r="X26" s="15">
        <v>164651</v>
      </c>
      <c r="Y26" s="15">
        <v>4916264</v>
      </c>
      <c r="Z26" s="15">
        <v>16167429</v>
      </c>
      <c r="AA26" s="15">
        <v>986848</v>
      </c>
      <c r="AB26" s="15">
        <v>5219898</v>
      </c>
      <c r="AC26" s="15">
        <v>7886450</v>
      </c>
      <c r="AD26" s="15">
        <v>-12119499</v>
      </c>
      <c r="AE26" s="15">
        <v>40656</v>
      </c>
      <c r="AF26" s="15">
        <v>15139925</v>
      </c>
      <c r="AG26" s="15">
        <v>0</v>
      </c>
      <c r="AH26" s="15">
        <v>14827567</v>
      </c>
      <c r="AI26" s="15">
        <v>0</v>
      </c>
      <c r="AJ26" s="15">
        <v>0</v>
      </c>
      <c r="AK26" s="15">
        <v>312358</v>
      </c>
      <c r="AL26" s="15">
        <v>16167429</v>
      </c>
      <c r="AM26" s="15">
        <v>0</v>
      </c>
      <c r="AN26" s="15">
        <v>9802757</v>
      </c>
      <c r="AO26" s="15">
        <v>5208994</v>
      </c>
      <c r="AP26" s="15">
        <v>4593763</v>
      </c>
      <c r="AQ26" s="15">
        <v>5767052</v>
      </c>
      <c r="AR26" s="15">
        <v>62008</v>
      </c>
      <c r="AS26" s="15">
        <v>5744893</v>
      </c>
      <c r="AT26" s="15">
        <v>4553915</v>
      </c>
      <c r="AU26" s="15">
        <v>0</v>
      </c>
      <c r="AV26" s="15">
        <v>0</v>
      </c>
      <c r="AW26" s="15">
        <v>0</v>
      </c>
      <c r="AX26" s="15">
        <v>324801</v>
      </c>
      <c r="AY26" s="15">
        <v>324801</v>
      </c>
      <c r="AZ26" s="15">
        <v>4553915</v>
      </c>
      <c r="BA26" s="15">
        <v>0</v>
      </c>
      <c r="BB26" s="15">
        <v>0</v>
      </c>
      <c r="BC26" s="15">
        <v>0</v>
      </c>
      <c r="BD26" s="15">
        <v>0</v>
      </c>
      <c r="BE26" s="15">
        <v>0</v>
      </c>
      <c r="BF26" s="15">
        <v>58502</v>
      </c>
      <c r="BG26" s="15">
        <v>26008</v>
      </c>
      <c r="BH26" s="15">
        <v>0</v>
      </c>
      <c r="BI26" s="15">
        <v>0</v>
      </c>
      <c r="BJ26" s="15">
        <v>0</v>
      </c>
      <c r="BK26" s="15">
        <v>40656</v>
      </c>
      <c r="BL26" s="15">
        <v>0</v>
      </c>
      <c r="BM26" s="15">
        <v>0</v>
      </c>
      <c r="BN26" s="15">
        <v>3701871</v>
      </c>
      <c r="BO26" s="15">
        <v>178897</v>
      </c>
      <c r="BP26" s="15">
        <v>0</v>
      </c>
      <c r="BQ26" s="15">
        <v>4940268</v>
      </c>
      <c r="BR26" s="15">
        <v>461</v>
      </c>
      <c r="BS26" s="15">
        <v>449</v>
      </c>
      <c r="BT26" s="15">
        <v>443</v>
      </c>
      <c r="BU26" s="15">
        <v>46</v>
      </c>
      <c r="BV26" s="15">
        <v>29</v>
      </c>
      <c r="BW26" s="15">
        <v>29</v>
      </c>
      <c r="BX26" s="15">
        <v>29</v>
      </c>
      <c r="BY26" s="15">
        <v>15</v>
      </c>
      <c r="BZ26" s="15">
        <v>15</v>
      </c>
      <c r="CA26" s="15">
        <v>0</v>
      </c>
      <c r="CB26" s="15">
        <v>15</v>
      </c>
      <c r="CC26" s="15">
        <v>74</v>
      </c>
      <c r="CD26" s="15">
        <v>0</v>
      </c>
      <c r="CE26" s="15">
        <v>0</v>
      </c>
      <c r="CF26" s="15">
        <v>0</v>
      </c>
      <c r="CG26" s="15">
        <v>-1149</v>
      </c>
      <c r="CH26" s="15">
        <v>1027</v>
      </c>
      <c r="CI26" s="15">
        <v>56</v>
      </c>
      <c r="CJ26" s="15">
        <v>1039</v>
      </c>
      <c r="CK26" s="15">
        <v>518</v>
      </c>
    </row>
    <row r="27" spans="1:89" ht="15.95" customHeight="1" x14ac:dyDescent="0.25">
      <c r="A27" s="15">
        <v>242316</v>
      </c>
      <c r="B27" s="16" t="s">
        <v>123</v>
      </c>
      <c r="C27" s="16" t="s">
        <v>89</v>
      </c>
      <c r="D27" s="16" t="s">
        <v>90</v>
      </c>
      <c r="E27" s="15">
        <v>2017</v>
      </c>
      <c r="F27" s="16" t="s">
        <v>163</v>
      </c>
      <c r="G27" s="15">
        <v>190801000</v>
      </c>
      <c r="H27" s="15">
        <v>31316000</v>
      </c>
      <c r="I27" s="15">
        <v>113592000</v>
      </c>
      <c r="J27" s="15">
        <v>12915000</v>
      </c>
      <c r="K27" s="15">
        <v>0</v>
      </c>
      <c r="L27" s="15">
        <v>0</v>
      </c>
      <c r="M27" s="15">
        <v>64937000</v>
      </c>
      <c r="N27" s="15">
        <v>7260000</v>
      </c>
      <c r="O27" s="15">
        <v>86972000</v>
      </c>
      <c r="P27" s="15">
        <v>21400000</v>
      </c>
      <c r="Q27" s="15">
        <v>19801000</v>
      </c>
      <c r="R27" s="15">
        <v>0</v>
      </c>
      <c r="S27" s="15">
        <v>1599000</v>
      </c>
      <c r="T27" s="15">
        <v>20614000</v>
      </c>
      <c r="U27" s="15">
        <v>14404000</v>
      </c>
      <c r="V27" s="15">
        <v>0</v>
      </c>
      <c r="W27" s="15">
        <v>0</v>
      </c>
      <c r="X27" s="15">
        <v>6210000</v>
      </c>
      <c r="Y27" s="15">
        <v>11827000</v>
      </c>
      <c r="Z27" s="15">
        <v>244642000</v>
      </c>
      <c r="AA27" s="15">
        <v>143815000</v>
      </c>
      <c r="AB27" s="15">
        <v>47451000</v>
      </c>
      <c r="AC27" s="15">
        <v>17371000</v>
      </c>
      <c r="AD27" s="15">
        <v>78993000</v>
      </c>
      <c r="AE27" s="15">
        <v>42182000</v>
      </c>
      <c r="AF27" s="15">
        <v>58645000</v>
      </c>
      <c r="AG27" s="15">
        <v>0</v>
      </c>
      <c r="AH27" s="15">
        <v>43252000</v>
      </c>
      <c r="AI27" s="15">
        <v>5000000</v>
      </c>
      <c r="AJ27" s="15">
        <v>0</v>
      </c>
      <c r="AK27" s="15">
        <v>10393000</v>
      </c>
      <c r="AL27" s="15">
        <v>244642000</v>
      </c>
      <c r="AM27" s="15">
        <v>0</v>
      </c>
      <c r="AN27" s="15">
        <v>191381000</v>
      </c>
      <c r="AO27" s="15">
        <v>110491000</v>
      </c>
      <c r="AP27" s="15">
        <v>80890000</v>
      </c>
      <c r="AQ27" s="15">
        <v>3904000</v>
      </c>
      <c r="AR27" s="15">
        <v>4777000</v>
      </c>
      <c r="AS27" s="15">
        <v>78707000</v>
      </c>
      <c r="AT27" s="15">
        <v>1310000</v>
      </c>
      <c r="AU27" s="15">
        <v>3000000</v>
      </c>
      <c r="AV27" s="15">
        <v>0</v>
      </c>
      <c r="AW27" s="15">
        <v>0</v>
      </c>
      <c r="AX27" s="15">
        <v>5015000</v>
      </c>
      <c r="AY27" s="15">
        <v>5015000</v>
      </c>
      <c r="AZ27" s="15">
        <v>4310000</v>
      </c>
      <c r="BA27" s="15">
        <v>0</v>
      </c>
      <c r="BB27" s="15">
        <v>0</v>
      </c>
      <c r="BC27" s="15">
        <v>0</v>
      </c>
      <c r="BD27" s="15">
        <v>0</v>
      </c>
      <c r="BE27" s="15">
        <v>0</v>
      </c>
      <c r="BF27" s="15">
        <v>3683000</v>
      </c>
      <c r="BG27" s="15">
        <v>2435000</v>
      </c>
      <c r="BH27" s="15">
        <v>0</v>
      </c>
      <c r="BI27" s="15">
        <v>0</v>
      </c>
      <c r="BJ27" s="15">
        <v>39426000</v>
      </c>
      <c r="BK27" s="15">
        <v>2756000</v>
      </c>
      <c r="BL27" s="15">
        <v>0</v>
      </c>
      <c r="BM27" s="15">
        <v>-2043000</v>
      </c>
      <c r="BN27" s="15">
        <v>54621000</v>
      </c>
      <c r="BO27" s="15">
        <v>7881000</v>
      </c>
      <c r="BP27" s="15">
        <v>0</v>
      </c>
      <c r="BQ27" s="15">
        <v>10680000</v>
      </c>
      <c r="BR27" s="15">
        <v>3</v>
      </c>
      <c r="BS27" s="15">
        <v>4</v>
      </c>
      <c r="BT27" s="15">
        <v>2</v>
      </c>
      <c r="BU27" s="15">
        <v>42</v>
      </c>
      <c r="BV27" s="15">
        <v>0</v>
      </c>
      <c r="BW27" s="15">
        <v>4</v>
      </c>
      <c r="BX27" s="15">
        <v>2</v>
      </c>
      <c r="BY27" s="15">
        <v>1</v>
      </c>
      <c r="BZ27" s="15">
        <v>1</v>
      </c>
      <c r="CA27" s="15">
        <v>1</v>
      </c>
      <c r="CB27" s="15">
        <v>0</v>
      </c>
      <c r="CC27" s="15">
        <v>1</v>
      </c>
      <c r="CD27" s="15">
        <v>0</v>
      </c>
      <c r="CE27" s="15">
        <v>0</v>
      </c>
      <c r="CF27" s="15">
        <v>0</v>
      </c>
      <c r="CG27" s="15">
        <v>-4804</v>
      </c>
      <c r="CH27" s="15">
        <v>185997</v>
      </c>
      <c r="CI27" s="15">
        <v>27</v>
      </c>
      <c r="CJ27" s="15">
        <v>143</v>
      </c>
      <c r="CK27" s="15">
        <v>71</v>
      </c>
    </row>
    <row r="28" spans="1:89" ht="15.95" customHeight="1" x14ac:dyDescent="0.25">
      <c r="A28" s="15">
        <v>243470</v>
      </c>
      <c r="B28" s="16" t="s">
        <v>124</v>
      </c>
      <c r="C28" s="16" t="s">
        <v>89</v>
      </c>
      <c r="D28" s="16" t="s">
        <v>90</v>
      </c>
      <c r="E28" s="15">
        <v>2017</v>
      </c>
      <c r="F28" s="16" t="s">
        <v>163</v>
      </c>
      <c r="G28" s="15">
        <v>5442762</v>
      </c>
      <c r="H28" s="15">
        <v>0</v>
      </c>
      <c r="I28" s="15">
        <v>4339785</v>
      </c>
      <c r="J28" s="15">
        <v>0</v>
      </c>
      <c r="K28" s="15">
        <v>0</v>
      </c>
      <c r="L28" s="15">
        <v>0</v>
      </c>
      <c r="M28" s="15">
        <v>210704</v>
      </c>
      <c r="N28" s="15">
        <v>10672</v>
      </c>
      <c r="O28" s="15">
        <v>0</v>
      </c>
      <c r="P28" s="15">
        <v>213000</v>
      </c>
      <c r="Q28" s="15">
        <v>195000</v>
      </c>
      <c r="R28" s="15">
        <v>0</v>
      </c>
      <c r="S28" s="15">
        <v>18000</v>
      </c>
      <c r="T28" s="15">
        <v>1977649</v>
      </c>
      <c r="U28" s="15">
        <v>1977649</v>
      </c>
      <c r="V28" s="15">
        <v>0</v>
      </c>
      <c r="W28" s="15">
        <v>0</v>
      </c>
      <c r="X28" s="15">
        <v>0</v>
      </c>
      <c r="Y28" s="15">
        <v>58384</v>
      </c>
      <c r="Z28" s="15">
        <v>7691795</v>
      </c>
      <c r="AA28" s="15">
        <v>5391472</v>
      </c>
      <c r="AB28" s="15">
        <v>187500</v>
      </c>
      <c r="AC28" s="15">
        <v>4762124</v>
      </c>
      <c r="AD28" s="15">
        <v>441848</v>
      </c>
      <c r="AE28" s="15">
        <v>0</v>
      </c>
      <c r="AF28" s="15">
        <v>2300323</v>
      </c>
      <c r="AG28" s="15">
        <v>434349</v>
      </c>
      <c r="AH28" s="15">
        <v>1246013</v>
      </c>
      <c r="AI28" s="15">
        <v>0</v>
      </c>
      <c r="AJ28" s="15">
        <v>0</v>
      </c>
      <c r="AK28" s="15">
        <v>619961</v>
      </c>
      <c r="AL28" s="15">
        <v>7691795</v>
      </c>
      <c r="AM28" s="15">
        <v>0</v>
      </c>
      <c r="AN28" s="15">
        <v>3812795</v>
      </c>
      <c r="AO28" s="15">
        <v>2162642</v>
      </c>
      <c r="AP28" s="15">
        <v>1650153</v>
      </c>
      <c r="AQ28" s="15">
        <v>872</v>
      </c>
      <c r="AR28" s="15">
        <v>65283</v>
      </c>
      <c r="AS28" s="15">
        <v>1474164</v>
      </c>
      <c r="AT28" s="15">
        <v>111579</v>
      </c>
      <c r="AU28" s="15">
        <v>0</v>
      </c>
      <c r="AV28" s="15">
        <v>0</v>
      </c>
      <c r="AW28" s="15">
        <v>0</v>
      </c>
      <c r="AX28" s="15">
        <v>63150</v>
      </c>
      <c r="AY28" s="15">
        <v>63150</v>
      </c>
      <c r="AZ28" s="15">
        <v>111579</v>
      </c>
      <c r="BA28" s="15">
        <v>0</v>
      </c>
      <c r="BB28" s="15">
        <v>0</v>
      </c>
      <c r="BC28" s="15">
        <v>0</v>
      </c>
      <c r="BD28" s="15">
        <v>0</v>
      </c>
      <c r="BE28" s="15">
        <v>0</v>
      </c>
      <c r="BF28" s="15">
        <v>1303009</v>
      </c>
      <c r="BG28" s="15">
        <v>122769</v>
      </c>
      <c r="BH28" s="15">
        <v>0</v>
      </c>
      <c r="BI28" s="15">
        <v>0</v>
      </c>
      <c r="BJ28" s="15">
        <v>0</v>
      </c>
      <c r="BK28" s="15">
        <v>0</v>
      </c>
      <c r="BL28" s="15">
        <v>0</v>
      </c>
      <c r="BM28" s="15">
        <v>-41829</v>
      </c>
      <c r="BN28" s="15">
        <v>87934</v>
      </c>
      <c r="BO28" s="15">
        <v>0</v>
      </c>
      <c r="BP28" s="15">
        <v>0</v>
      </c>
      <c r="BQ28" s="15">
        <v>240011</v>
      </c>
      <c r="BR28" s="15">
        <v>2</v>
      </c>
      <c r="BS28" s="15">
        <v>3</v>
      </c>
      <c r="BT28" s="15">
        <v>2</v>
      </c>
      <c r="BU28" s="15">
        <v>43</v>
      </c>
      <c r="BV28" s="15">
        <v>2</v>
      </c>
      <c r="BW28" s="15">
        <v>4</v>
      </c>
      <c r="BX28" s="15">
        <v>2</v>
      </c>
      <c r="BY28" s="15">
        <v>0</v>
      </c>
      <c r="BZ28" s="15">
        <v>0</v>
      </c>
      <c r="CA28" s="15">
        <v>0</v>
      </c>
      <c r="CB28" s="15">
        <v>0</v>
      </c>
      <c r="CC28" s="15">
        <v>2</v>
      </c>
      <c r="CD28" s="15">
        <v>1</v>
      </c>
      <c r="CE28" s="15">
        <v>0</v>
      </c>
      <c r="CF28" s="15">
        <v>0</v>
      </c>
      <c r="CG28" s="15">
        <v>-51</v>
      </c>
      <c r="CH28" s="15">
        <v>5391</v>
      </c>
      <c r="CI28" s="15">
        <v>189</v>
      </c>
      <c r="CJ28" s="15">
        <v>210</v>
      </c>
      <c r="CK28" s="15">
        <v>36</v>
      </c>
    </row>
    <row r="29" spans="1:89" ht="27.2" customHeight="1" x14ac:dyDescent="0.25">
      <c r="A29" s="15">
        <v>244041</v>
      </c>
      <c r="B29" s="16" t="s">
        <v>125</v>
      </c>
      <c r="C29" s="16" t="s">
        <v>126</v>
      </c>
      <c r="D29" s="16" t="s">
        <v>127</v>
      </c>
      <c r="E29" s="15">
        <v>2017</v>
      </c>
      <c r="F29" s="16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</row>
    <row r="30" spans="1:89" ht="15.95" customHeight="1" x14ac:dyDescent="0.25">
      <c r="A30" s="15">
        <v>244369</v>
      </c>
      <c r="B30" s="16" t="s">
        <v>128</v>
      </c>
      <c r="C30" s="16" t="s">
        <v>89</v>
      </c>
      <c r="D30" s="16" t="s">
        <v>90</v>
      </c>
      <c r="E30" s="15">
        <v>2017</v>
      </c>
      <c r="F30" s="16" t="s">
        <v>163</v>
      </c>
      <c r="G30" s="15">
        <v>6847302</v>
      </c>
      <c r="H30" s="15">
        <v>2563956</v>
      </c>
      <c r="I30" s="15">
        <v>5564424</v>
      </c>
      <c r="J30" s="15">
        <v>246194</v>
      </c>
      <c r="K30" s="15">
        <v>0</v>
      </c>
      <c r="L30" s="15">
        <v>0</v>
      </c>
      <c r="M30" s="15">
        <v>1899426</v>
      </c>
      <c r="N30" s="15">
        <v>1616</v>
      </c>
      <c r="O30" s="15">
        <v>314841</v>
      </c>
      <c r="P30" s="15">
        <v>4236159</v>
      </c>
      <c r="Q30" s="15">
        <v>3458146</v>
      </c>
      <c r="R30" s="15">
        <v>0</v>
      </c>
      <c r="S30" s="15">
        <v>778013</v>
      </c>
      <c r="T30" s="15">
        <v>1819376</v>
      </c>
      <c r="U30" s="15">
        <v>737699</v>
      </c>
      <c r="V30" s="15">
        <v>0</v>
      </c>
      <c r="W30" s="15">
        <v>0</v>
      </c>
      <c r="X30" s="15">
        <v>1081677</v>
      </c>
      <c r="Y30" s="15">
        <v>2555363</v>
      </c>
      <c r="Z30" s="15">
        <v>15458200</v>
      </c>
      <c r="AA30" s="15">
        <v>7512913</v>
      </c>
      <c r="AB30" s="15">
        <v>863803</v>
      </c>
      <c r="AC30" s="15">
        <v>3288000</v>
      </c>
      <c r="AD30" s="15">
        <v>3361110</v>
      </c>
      <c r="AE30" s="15">
        <v>1486784</v>
      </c>
      <c r="AF30" s="15">
        <v>6458503</v>
      </c>
      <c r="AG30" s="15">
        <v>3698334</v>
      </c>
      <c r="AH30" s="15">
        <v>805089</v>
      </c>
      <c r="AI30" s="15">
        <v>787923</v>
      </c>
      <c r="AJ30" s="15">
        <v>0</v>
      </c>
      <c r="AK30" s="15">
        <v>1167157</v>
      </c>
      <c r="AL30" s="15">
        <v>15458200</v>
      </c>
      <c r="AM30" s="15">
        <v>0</v>
      </c>
      <c r="AN30" s="15">
        <v>18665752</v>
      </c>
      <c r="AO30" s="15">
        <v>12394447</v>
      </c>
      <c r="AP30" s="15">
        <v>6271305</v>
      </c>
      <c r="AQ30" s="15">
        <v>48975</v>
      </c>
      <c r="AR30" s="15">
        <v>215222</v>
      </c>
      <c r="AS30" s="15">
        <v>4305487</v>
      </c>
      <c r="AT30" s="15">
        <v>1799571</v>
      </c>
      <c r="AU30" s="15">
        <v>0</v>
      </c>
      <c r="AV30" s="15">
        <v>0</v>
      </c>
      <c r="AW30" s="15">
        <v>0</v>
      </c>
      <c r="AX30" s="15">
        <v>224587</v>
      </c>
      <c r="AY30" s="15">
        <v>224587</v>
      </c>
      <c r="AZ30" s="15">
        <v>1799571</v>
      </c>
      <c r="BA30" s="15">
        <v>0</v>
      </c>
      <c r="BB30" s="15">
        <v>0</v>
      </c>
      <c r="BC30" s="15">
        <v>0</v>
      </c>
      <c r="BD30" s="15">
        <v>0</v>
      </c>
      <c r="BE30" s="15">
        <v>0</v>
      </c>
      <c r="BF30" s="15">
        <v>55697</v>
      </c>
      <c r="BG30" s="15">
        <v>52153</v>
      </c>
      <c r="BH30" s="15">
        <v>0</v>
      </c>
      <c r="BI30" s="15">
        <v>0</v>
      </c>
      <c r="BJ30" s="15">
        <v>1085329</v>
      </c>
      <c r="BK30" s="15">
        <v>401455</v>
      </c>
      <c r="BL30" s="15">
        <v>0</v>
      </c>
      <c r="BM30" s="15">
        <v>-652244</v>
      </c>
      <c r="BN30" s="15">
        <v>1651516</v>
      </c>
      <c r="BO30" s="15">
        <v>195757</v>
      </c>
      <c r="BP30" s="15">
        <v>0</v>
      </c>
      <c r="BQ30" s="15">
        <v>2236970</v>
      </c>
      <c r="BR30" s="15">
        <v>23</v>
      </c>
      <c r="BS30" s="15">
        <v>22</v>
      </c>
      <c r="BT30" s="15">
        <v>20</v>
      </c>
      <c r="BU30" s="15">
        <v>33</v>
      </c>
      <c r="BV30" s="15">
        <v>9</v>
      </c>
      <c r="BW30" s="15">
        <v>10</v>
      </c>
      <c r="BX30" s="15">
        <v>9</v>
      </c>
      <c r="BY30" s="15">
        <v>2</v>
      </c>
      <c r="BZ30" s="15">
        <v>2</v>
      </c>
      <c r="CA30" s="15">
        <v>1</v>
      </c>
      <c r="CB30" s="15">
        <v>1</v>
      </c>
      <c r="CC30" s="15">
        <v>9</v>
      </c>
      <c r="CD30" s="15">
        <v>0</v>
      </c>
      <c r="CE30" s="15">
        <v>1</v>
      </c>
      <c r="CF30" s="15">
        <v>0</v>
      </c>
      <c r="CG30" s="15">
        <v>2152</v>
      </c>
      <c r="CH30" s="15">
        <v>8999</v>
      </c>
      <c r="CI30" s="15">
        <v>14</v>
      </c>
      <c r="CJ30" s="15">
        <v>24</v>
      </c>
      <c r="CK30" s="15">
        <v>125</v>
      </c>
    </row>
    <row r="31" spans="1:89" ht="15.95" customHeight="1" x14ac:dyDescent="0.25">
      <c r="A31" s="15">
        <v>248735</v>
      </c>
      <c r="B31" s="16" t="s">
        <v>129</v>
      </c>
      <c r="C31" s="16" t="s">
        <v>98</v>
      </c>
      <c r="D31" s="16" t="s">
        <v>99</v>
      </c>
      <c r="E31" s="15">
        <v>2017</v>
      </c>
      <c r="F31" s="16" t="s">
        <v>163</v>
      </c>
      <c r="G31" s="15">
        <v>1661824</v>
      </c>
      <c r="H31" s="15">
        <v>1102631</v>
      </c>
      <c r="I31" s="15">
        <v>2578620</v>
      </c>
      <c r="J31" s="15">
        <v>29388</v>
      </c>
      <c r="K31" s="15">
        <v>0</v>
      </c>
      <c r="L31" s="15">
        <v>0</v>
      </c>
      <c r="M31" s="15">
        <v>2556891</v>
      </c>
      <c r="N31" s="15">
        <v>0</v>
      </c>
      <c r="O31" s="15">
        <v>23255</v>
      </c>
      <c r="P31" s="15">
        <v>219857</v>
      </c>
      <c r="Q31" s="15">
        <v>176508</v>
      </c>
      <c r="R31" s="15">
        <v>0</v>
      </c>
      <c r="S31" s="15">
        <v>43349</v>
      </c>
      <c r="T31" s="15">
        <v>272049</v>
      </c>
      <c r="U31" s="15">
        <v>257516</v>
      </c>
      <c r="V31" s="15">
        <v>0</v>
      </c>
      <c r="W31" s="15">
        <v>0</v>
      </c>
      <c r="X31" s="15">
        <v>14533</v>
      </c>
      <c r="Y31" s="15">
        <v>612879</v>
      </c>
      <c r="Z31" s="15">
        <v>2766608</v>
      </c>
      <c r="AA31" s="15">
        <v>2388037</v>
      </c>
      <c r="AB31" s="15">
        <v>2916860</v>
      </c>
      <c r="AC31" s="15">
        <v>40898</v>
      </c>
      <c r="AD31" s="15">
        <v>-569721</v>
      </c>
      <c r="AE31" s="15">
        <v>136541</v>
      </c>
      <c r="AF31" s="15">
        <v>242030</v>
      </c>
      <c r="AG31" s="15">
        <v>0</v>
      </c>
      <c r="AH31" s="15">
        <v>204830</v>
      </c>
      <c r="AI31" s="15">
        <v>0</v>
      </c>
      <c r="AJ31" s="15">
        <v>0</v>
      </c>
      <c r="AK31" s="15">
        <v>37200</v>
      </c>
      <c r="AL31" s="15">
        <v>2766608</v>
      </c>
      <c r="AM31" s="15">
        <v>0</v>
      </c>
      <c r="AN31" s="15">
        <v>739644</v>
      </c>
      <c r="AO31" s="15">
        <v>565535</v>
      </c>
      <c r="AP31" s="15">
        <v>174109</v>
      </c>
      <c r="AQ31" s="15">
        <v>89228</v>
      </c>
      <c r="AR31" s="15">
        <v>640</v>
      </c>
      <c r="AS31" s="15">
        <v>243785</v>
      </c>
      <c r="AT31" s="15">
        <v>18913</v>
      </c>
      <c r="AU31" s="15">
        <v>0</v>
      </c>
      <c r="AV31" s="15">
        <v>0</v>
      </c>
      <c r="AW31" s="15">
        <v>0</v>
      </c>
      <c r="AX31" s="15">
        <v>115841</v>
      </c>
      <c r="AY31" s="15">
        <v>115841</v>
      </c>
      <c r="AZ31" s="15">
        <v>18913</v>
      </c>
      <c r="BA31" s="15">
        <v>0</v>
      </c>
      <c r="BB31" s="15">
        <v>0</v>
      </c>
      <c r="BC31" s="15">
        <v>0</v>
      </c>
      <c r="BD31" s="15">
        <v>0</v>
      </c>
      <c r="BE31" s="15">
        <v>0</v>
      </c>
      <c r="BF31" s="15">
        <v>484821</v>
      </c>
      <c r="BG31" s="15">
        <v>483336</v>
      </c>
      <c r="BH31" s="15">
        <v>0</v>
      </c>
      <c r="BI31" s="15">
        <v>0</v>
      </c>
      <c r="BJ31" s="15">
        <v>123578</v>
      </c>
      <c r="BK31" s="15">
        <v>12963</v>
      </c>
      <c r="BL31" s="15">
        <v>0</v>
      </c>
      <c r="BM31" s="15">
        <v>0</v>
      </c>
      <c r="BN31" s="15">
        <v>2044166</v>
      </c>
      <c r="BO31" s="15">
        <v>29388</v>
      </c>
      <c r="BP31" s="15">
        <v>0</v>
      </c>
      <c r="BQ31" s="15">
        <v>134896</v>
      </c>
      <c r="BR31" s="15">
        <v>0</v>
      </c>
      <c r="BS31" s="15">
        <v>0</v>
      </c>
      <c r="BT31" s="15">
        <v>0</v>
      </c>
      <c r="BU31" s="15">
        <v>23</v>
      </c>
      <c r="BV31" s="15">
        <v>2</v>
      </c>
      <c r="BW31" s="15">
        <v>2</v>
      </c>
      <c r="BX31" s="15">
        <v>2</v>
      </c>
      <c r="BY31" s="15">
        <v>0</v>
      </c>
      <c r="BZ31" s="15">
        <v>0</v>
      </c>
      <c r="CA31" s="15">
        <v>1</v>
      </c>
      <c r="CB31" s="15">
        <v>0</v>
      </c>
      <c r="CC31" s="15">
        <v>30</v>
      </c>
      <c r="CD31" s="15">
        <v>0</v>
      </c>
      <c r="CE31" s="15">
        <v>4</v>
      </c>
      <c r="CF31" s="15">
        <v>3</v>
      </c>
      <c r="CG31" s="15">
        <v>862</v>
      </c>
      <c r="CH31" s="15">
        <v>2524</v>
      </c>
      <c r="CI31" s="15">
        <v>127</v>
      </c>
      <c r="CJ31" s="15">
        <v>132</v>
      </c>
      <c r="CK31" s="15">
        <v>142</v>
      </c>
    </row>
    <row r="32" spans="1:89" ht="15.95" customHeight="1" x14ac:dyDescent="0.25">
      <c r="A32" s="15">
        <v>250924</v>
      </c>
      <c r="B32" s="16" t="s">
        <v>130</v>
      </c>
      <c r="C32" s="16" t="s">
        <v>98</v>
      </c>
      <c r="D32" s="16" t="s">
        <v>99</v>
      </c>
      <c r="E32" s="15">
        <v>2017</v>
      </c>
      <c r="F32" s="16" t="s">
        <v>163</v>
      </c>
      <c r="G32" s="15">
        <v>1238187</v>
      </c>
      <c r="H32" s="15">
        <v>293470</v>
      </c>
      <c r="I32" s="15">
        <v>2142001</v>
      </c>
      <c r="J32" s="15">
        <v>19518</v>
      </c>
      <c r="K32" s="15">
        <v>0</v>
      </c>
      <c r="L32" s="15">
        <v>0</v>
      </c>
      <c r="M32" s="15">
        <v>2686581</v>
      </c>
      <c r="N32" s="15">
        <v>4592</v>
      </c>
      <c r="O32" s="15">
        <v>0</v>
      </c>
      <c r="P32" s="15">
        <v>357735</v>
      </c>
      <c r="Q32" s="15">
        <v>236971</v>
      </c>
      <c r="R32" s="15">
        <v>0</v>
      </c>
      <c r="S32" s="15">
        <v>120764</v>
      </c>
      <c r="T32" s="15">
        <v>206075</v>
      </c>
      <c r="U32" s="15">
        <v>200059</v>
      </c>
      <c r="V32" s="15">
        <v>0</v>
      </c>
      <c r="W32" s="15">
        <v>0</v>
      </c>
      <c r="X32" s="15">
        <v>6016</v>
      </c>
      <c r="Y32" s="15">
        <v>156165</v>
      </c>
      <c r="Z32" s="15">
        <v>1958161</v>
      </c>
      <c r="AA32" s="15">
        <v>1390049</v>
      </c>
      <c r="AB32" s="15">
        <v>2284848</v>
      </c>
      <c r="AC32" s="15">
        <v>0</v>
      </c>
      <c r="AD32" s="15">
        <v>-894799</v>
      </c>
      <c r="AE32" s="15">
        <v>251022</v>
      </c>
      <c r="AF32" s="15">
        <v>317090</v>
      </c>
      <c r="AG32" s="15">
        <v>215808</v>
      </c>
      <c r="AH32" s="15">
        <v>78280</v>
      </c>
      <c r="AI32" s="15">
        <v>0</v>
      </c>
      <c r="AJ32" s="15">
        <v>0</v>
      </c>
      <c r="AK32" s="15">
        <v>23003</v>
      </c>
      <c r="AL32" s="15">
        <v>1958161</v>
      </c>
      <c r="AM32" s="15">
        <v>0</v>
      </c>
      <c r="AN32" s="15">
        <v>609353</v>
      </c>
      <c r="AO32" s="15">
        <v>496811</v>
      </c>
      <c r="AP32" s="15">
        <v>112542</v>
      </c>
      <c r="AQ32" s="15">
        <v>63517</v>
      </c>
      <c r="AR32" s="15">
        <v>28432</v>
      </c>
      <c r="AS32" s="15">
        <v>279199</v>
      </c>
      <c r="AT32" s="15">
        <v>-131572</v>
      </c>
      <c r="AU32" s="15">
        <v>0</v>
      </c>
      <c r="AV32" s="15">
        <v>0</v>
      </c>
      <c r="AW32" s="15">
        <v>0</v>
      </c>
      <c r="AX32" s="15">
        <v>104199</v>
      </c>
      <c r="AY32" s="15">
        <v>104199</v>
      </c>
      <c r="AZ32" s="15">
        <v>-131572</v>
      </c>
      <c r="BA32" s="15">
        <v>0</v>
      </c>
      <c r="BB32" s="15">
        <v>0</v>
      </c>
      <c r="BC32" s="15">
        <v>0</v>
      </c>
      <c r="BD32" s="15">
        <v>0</v>
      </c>
      <c r="BE32" s="15">
        <v>0</v>
      </c>
      <c r="BF32" s="15">
        <v>1465186</v>
      </c>
      <c r="BG32" s="15">
        <v>1425464</v>
      </c>
      <c r="BH32" s="15">
        <v>0</v>
      </c>
      <c r="BI32" s="15">
        <v>0</v>
      </c>
      <c r="BJ32" s="15">
        <v>251022</v>
      </c>
      <c r="BK32" s="15">
        <v>0</v>
      </c>
      <c r="BL32" s="15">
        <v>0</v>
      </c>
      <c r="BM32" s="15">
        <v>0</v>
      </c>
      <c r="BN32" s="15">
        <v>1261117</v>
      </c>
      <c r="BO32" s="15">
        <v>0</v>
      </c>
      <c r="BP32" s="15">
        <v>0</v>
      </c>
      <c r="BQ32" s="15">
        <v>1060</v>
      </c>
      <c r="BR32" s="15">
        <v>-9</v>
      </c>
      <c r="BS32" s="15">
        <v>-6</v>
      </c>
      <c r="BT32" s="15">
        <v>-8</v>
      </c>
      <c r="BU32" s="15">
        <v>18</v>
      </c>
      <c r="BV32" s="15">
        <v>-19</v>
      </c>
      <c r="BW32" s="15">
        <v>-15</v>
      </c>
      <c r="BX32" s="15">
        <v>-19</v>
      </c>
      <c r="BY32" s="15">
        <v>0</v>
      </c>
      <c r="BZ32" s="15">
        <v>0</v>
      </c>
      <c r="CA32" s="15">
        <v>1</v>
      </c>
      <c r="CB32" s="15">
        <v>0</v>
      </c>
      <c r="CC32" s="15"/>
      <c r="CD32" s="15">
        <v>0</v>
      </c>
      <c r="CE32" s="15">
        <v>2</v>
      </c>
      <c r="CF32" s="15">
        <v>1</v>
      </c>
      <c r="CG32" s="15">
        <v>402</v>
      </c>
      <c r="CH32" s="15">
        <v>1641</v>
      </c>
      <c r="CI32" s="15">
        <v>120</v>
      </c>
      <c r="CJ32" s="15">
        <v>58</v>
      </c>
      <c r="CK32" s="15">
        <v>263</v>
      </c>
    </row>
    <row r="33" spans="1:89" ht="15.95" customHeight="1" x14ac:dyDescent="0.25">
      <c r="A33" s="15">
        <v>263049</v>
      </c>
      <c r="B33" s="16" t="s">
        <v>131</v>
      </c>
      <c r="C33" s="16" t="s">
        <v>89</v>
      </c>
      <c r="D33" s="16" t="s">
        <v>90</v>
      </c>
      <c r="E33" s="15">
        <v>2017</v>
      </c>
      <c r="F33" s="16" t="s">
        <v>163</v>
      </c>
      <c r="G33" s="15">
        <v>48072</v>
      </c>
      <c r="H33" s="15">
        <v>0</v>
      </c>
      <c r="I33" s="15">
        <v>233006</v>
      </c>
      <c r="J33" s="15">
        <v>0</v>
      </c>
      <c r="K33" s="15">
        <v>0</v>
      </c>
      <c r="L33" s="15">
        <v>0</v>
      </c>
      <c r="M33" s="15">
        <v>191024</v>
      </c>
      <c r="N33" s="15">
        <v>0</v>
      </c>
      <c r="O33" s="15">
        <v>0</v>
      </c>
      <c r="P33" s="15">
        <v>755112</v>
      </c>
      <c r="Q33" s="15">
        <v>490641</v>
      </c>
      <c r="R33" s="15">
        <v>0</v>
      </c>
      <c r="S33" s="15">
        <v>264471</v>
      </c>
      <c r="T33" s="15">
        <v>52644</v>
      </c>
      <c r="U33" s="15">
        <v>5980</v>
      </c>
      <c r="V33" s="15">
        <v>0</v>
      </c>
      <c r="W33" s="15">
        <v>0</v>
      </c>
      <c r="X33" s="15">
        <v>46664</v>
      </c>
      <c r="Y33" s="15">
        <v>149885</v>
      </c>
      <c r="Z33" s="15">
        <v>1005713</v>
      </c>
      <c r="AA33" s="15">
        <v>583933</v>
      </c>
      <c r="AB33" s="15">
        <v>242000</v>
      </c>
      <c r="AC33" s="15">
        <v>64149</v>
      </c>
      <c r="AD33" s="15">
        <v>277785</v>
      </c>
      <c r="AE33" s="15">
        <v>0</v>
      </c>
      <c r="AF33" s="15">
        <v>421779</v>
      </c>
      <c r="AG33" s="15">
        <v>300644</v>
      </c>
      <c r="AH33" s="15">
        <v>29696</v>
      </c>
      <c r="AI33" s="15">
        <v>0</v>
      </c>
      <c r="AJ33" s="15">
        <v>0</v>
      </c>
      <c r="AK33" s="15">
        <v>91440</v>
      </c>
      <c r="AL33" s="15">
        <v>1005713</v>
      </c>
      <c r="AM33" s="15">
        <v>0</v>
      </c>
      <c r="AN33" s="15">
        <v>2875507</v>
      </c>
      <c r="AO33" s="15">
        <v>2229398</v>
      </c>
      <c r="AP33" s="15">
        <v>646109</v>
      </c>
      <c r="AQ33" s="15">
        <v>208</v>
      </c>
      <c r="AR33" s="15">
        <v>19930</v>
      </c>
      <c r="AS33" s="15">
        <v>569666</v>
      </c>
      <c r="AT33" s="15">
        <v>56721</v>
      </c>
      <c r="AU33" s="15">
        <v>0</v>
      </c>
      <c r="AV33" s="15">
        <v>0</v>
      </c>
      <c r="AW33" s="15">
        <v>0</v>
      </c>
      <c r="AX33" s="15">
        <v>11269</v>
      </c>
      <c r="AY33" s="15">
        <v>11269</v>
      </c>
      <c r="AZ33" s="15">
        <v>56721</v>
      </c>
      <c r="BA33" s="15">
        <v>0</v>
      </c>
      <c r="BB33" s="15">
        <v>0</v>
      </c>
      <c r="BC33" s="15">
        <v>0</v>
      </c>
      <c r="BD33" s="15">
        <v>0</v>
      </c>
      <c r="BE33" s="15">
        <v>0</v>
      </c>
      <c r="BF33" s="15">
        <v>6090</v>
      </c>
      <c r="BG33" s="15">
        <v>6090</v>
      </c>
      <c r="BH33" s="15">
        <v>0</v>
      </c>
      <c r="BI33" s="15">
        <v>0</v>
      </c>
      <c r="BJ33" s="15">
        <v>0</v>
      </c>
      <c r="BK33" s="15">
        <v>0</v>
      </c>
      <c r="BL33" s="15">
        <v>0</v>
      </c>
      <c r="BM33" s="15">
        <v>-20721</v>
      </c>
      <c r="BN33" s="15">
        <v>184934</v>
      </c>
      <c r="BO33" s="15">
        <v>0</v>
      </c>
      <c r="BP33" s="15">
        <v>0</v>
      </c>
      <c r="BQ33" s="15">
        <v>87915</v>
      </c>
      <c r="BR33" s="15">
        <v>9</v>
      </c>
      <c r="BS33" s="15">
        <v>13</v>
      </c>
      <c r="BT33" s="15">
        <v>9</v>
      </c>
      <c r="BU33" s="15">
        <v>22</v>
      </c>
      <c r="BV33" s="15">
        <v>1</v>
      </c>
      <c r="BW33" s="15">
        <v>2</v>
      </c>
      <c r="BX33" s="15">
        <v>1</v>
      </c>
      <c r="BY33" s="15">
        <v>4</v>
      </c>
      <c r="BZ33" s="15">
        <v>4</v>
      </c>
      <c r="CA33" s="15">
        <v>12</v>
      </c>
      <c r="CB33" s="15">
        <v>0</v>
      </c>
      <c r="CC33" s="15">
        <v>3</v>
      </c>
      <c r="CD33" s="15">
        <v>1</v>
      </c>
      <c r="CE33" s="15">
        <v>2</v>
      </c>
      <c r="CF33" s="15">
        <v>0</v>
      </c>
      <c r="CG33" s="15">
        <v>535</v>
      </c>
      <c r="CH33" s="15">
        <v>583</v>
      </c>
      <c r="CI33" s="15">
        <v>1</v>
      </c>
      <c r="CJ33" s="15">
        <v>5</v>
      </c>
      <c r="CK33" s="15">
        <v>124</v>
      </c>
    </row>
    <row r="34" spans="1:89" ht="15.95" customHeight="1" x14ac:dyDescent="0.25">
      <c r="A34" s="15">
        <v>268520</v>
      </c>
      <c r="B34" s="16" t="s">
        <v>132</v>
      </c>
      <c r="C34" s="16" t="s">
        <v>89</v>
      </c>
      <c r="D34" s="16" t="s">
        <v>90</v>
      </c>
      <c r="E34" s="15">
        <v>2017</v>
      </c>
      <c r="F34" s="16" t="s">
        <v>163</v>
      </c>
      <c r="G34" s="15">
        <v>179438</v>
      </c>
      <c r="H34" s="15">
        <v>0</v>
      </c>
      <c r="I34" s="15">
        <v>511161</v>
      </c>
      <c r="J34" s="15">
        <v>0</v>
      </c>
      <c r="K34" s="15">
        <v>0</v>
      </c>
      <c r="L34" s="15">
        <v>0</v>
      </c>
      <c r="M34" s="15">
        <v>341723</v>
      </c>
      <c r="N34" s="15">
        <v>10000</v>
      </c>
      <c r="O34" s="15">
        <v>0</v>
      </c>
      <c r="P34" s="15">
        <v>174728</v>
      </c>
      <c r="Q34" s="15">
        <v>174728</v>
      </c>
      <c r="R34" s="15">
        <v>0</v>
      </c>
      <c r="S34" s="15">
        <v>0</v>
      </c>
      <c r="T34" s="15">
        <v>1168808</v>
      </c>
      <c r="U34" s="15">
        <v>1087254</v>
      </c>
      <c r="V34" s="15">
        <v>0</v>
      </c>
      <c r="W34" s="15">
        <v>0</v>
      </c>
      <c r="X34" s="15">
        <v>81554</v>
      </c>
      <c r="Y34" s="15">
        <v>521009</v>
      </c>
      <c r="Z34" s="15">
        <v>2043983</v>
      </c>
      <c r="AA34" s="15">
        <v>1562903</v>
      </c>
      <c r="AB34" s="15">
        <v>210000</v>
      </c>
      <c r="AC34" s="15">
        <v>73951</v>
      </c>
      <c r="AD34" s="15">
        <v>1278953</v>
      </c>
      <c r="AE34" s="15">
        <v>21746</v>
      </c>
      <c r="AF34" s="15">
        <v>459333</v>
      </c>
      <c r="AG34" s="15">
        <v>155058</v>
      </c>
      <c r="AH34" s="15">
        <v>157211</v>
      </c>
      <c r="AI34" s="15">
        <v>0</v>
      </c>
      <c r="AJ34" s="15">
        <v>0</v>
      </c>
      <c r="AK34" s="15">
        <v>147065</v>
      </c>
      <c r="AL34" s="15">
        <v>2043983</v>
      </c>
      <c r="AM34" s="15">
        <v>0</v>
      </c>
      <c r="AN34" s="15">
        <v>2645766</v>
      </c>
      <c r="AO34" s="15">
        <v>1583274</v>
      </c>
      <c r="AP34" s="15">
        <v>1062492</v>
      </c>
      <c r="AQ34" s="15">
        <v>4139</v>
      </c>
      <c r="AR34" s="15">
        <v>15721</v>
      </c>
      <c r="AS34" s="15">
        <v>694235</v>
      </c>
      <c r="AT34" s="15">
        <v>356675</v>
      </c>
      <c r="AU34" s="15">
        <v>0</v>
      </c>
      <c r="AV34" s="15">
        <v>0</v>
      </c>
      <c r="AW34" s="15">
        <v>36286</v>
      </c>
      <c r="AX34" s="15">
        <v>36286</v>
      </c>
      <c r="AY34" s="15">
        <v>0</v>
      </c>
      <c r="AZ34" s="15">
        <v>320389</v>
      </c>
      <c r="BA34" s="15">
        <v>0</v>
      </c>
      <c r="BB34" s="15">
        <v>0</v>
      </c>
      <c r="BC34" s="15">
        <v>0</v>
      </c>
      <c r="BD34" s="15">
        <v>0</v>
      </c>
      <c r="BE34" s="15">
        <v>0</v>
      </c>
      <c r="BF34" s="15">
        <v>0</v>
      </c>
      <c r="BG34" s="15">
        <v>0</v>
      </c>
      <c r="BH34" s="15">
        <v>0</v>
      </c>
      <c r="BI34" s="15">
        <v>0</v>
      </c>
      <c r="BJ34" s="15">
        <v>0</v>
      </c>
      <c r="BK34" s="15">
        <v>21746</v>
      </c>
      <c r="BL34" s="15">
        <v>0</v>
      </c>
      <c r="BM34" s="15">
        <v>-92913</v>
      </c>
      <c r="BN34" s="15">
        <v>341723</v>
      </c>
      <c r="BO34" s="15">
        <v>0</v>
      </c>
      <c r="BP34" s="15">
        <v>0</v>
      </c>
      <c r="BQ34" s="15">
        <v>372396</v>
      </c>
      <c r="BR34" s="15">
        <v>20</v>
      </c>
      <c r="BS34" s="15">
        <v>21</v>
      </c>
      <c r="BT34" s="15">
        <v>20</v>
      </c>
      <c r="BU34" s="15">
        <v>40</v>
      </c>
      <c r="BV34" s="15">
        <v>13</v>
      </c>
      <c r="BW34" s="15">
        <v>12</v>
      </c>
      <c r="BX34" s="15">
        <v>12</v>
      </c>
      <c r="BY34" s="15">
        <v>1</v>
      </c>
      <c r="BZ34" s="15">
        <v>1</v>
      </c>
      <c r="CA34" s="15">
        <v>9</v>
      </c>
      <c r="CB34" s="15">
        <v>0</v>
      </c>
      <c r="CC34" s="15">
        <v>21</v>
      </c>
      <c r="CD34" s="15">
        <v>0</v>
      </c>
      <c r="CE34" s="15">
        <v>4</v>
      </c>
      <c r="CF34" s="15">
        <v>3</v>
      </c>
      <c r="CG34" s="15">
        <v>1405</v>
      </c>
      <c r="CH34" s="15">
        <v>1584</v>
      </c>
      <c r="CI34" s="15">
        <v>150</v>
      </c>
      <c r="CJ34" s="15">
        <v>36</v>
      </c>
      <c r="CK34" s="15">
        <v>40</v>
      </c>
    </row>
    <row r="35" spans="1:89" ht="15.95" customHeight="1" x14ac:dyDescent="0.25">
      <c r="A35" s="15">
        <v>271429</v>
      </c>
      <c r="B35" s="16" t="s">
        <v>133</v>
      </c>
      <c r="C35" s="16" t="s">
        <v>89</v>
      </c>
      <c r="D35" s="16" t="s">
        <v>90</v>
      </c>
      <c r="E35" s="15">
        <v>2017</v>
      </c>
      <c r="F35" s="16" t="s">
        <v>163</v>
      </c>
      <c r="G35" s="15">
        <v>135367</v>
      </c>
      <c r="H35" s="15">
        <v>0</v>
      </c>
      <c r="I35" s="15">
        <v>135367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287087</v>
      </c>
      <c r="Q35" s="15">
        <v>287087</v>
      </c>
      <c r="R35" s="15">
        <v>0</v>
      </c>
      <c r="S35" s="15">
        <v>0</v>
      </c>
      <c r="T35" s="15">
        <v>30398</v>
      </c>
      <c r="U35" s="15">
        <v>9159</v>
      </c>
      <c r="V35" s="15">
        <v>0</v>
      </c>
      <c r="W35" s="15">
        <v>0</v>
      </c>
      <c r="X35" s="15">
        <v>21239</v>
      </c>
      <c r="Y35" s="15">
        <v>43258</v>
      </c>
      <c r="Z35" s="15">
        <v>496110</v>
      </c>
      <c r="AA35" s="15">
        <v>1984</v>
      </c>
      <c r="AB35" s="15">
        <v>100800</v>
      </c>
      <c r="AC35" s="15">
        <v>25814</v>
      </c>
      <c r="AD35" s="15">
        <v>-124630</v>
      </c>
      <c r="AE35" s="15">
        <v>0</v>
      </c>
      <c r="AF35" s="15">
        <v>494126</v>
      </c>
      <c r="AG35" s="15">
        <v>99909</v>
      </c>
      <c r="AH35" s="15">
        <v>334895</v>
      </c>
      <c r="AI35" s="15">
        <v>0</v>
      </c>
      <c r="AJ35" s="15">
        <v>0</v>
      </c>
      <c r="AK35" s="15">
        <v>59322</v>
      </c>
      <c r="AL35" s="15">
        <v>496110</v>
      </c>
      <c r="AM35" s="15">
        <v>0</v>
      </c>
      <c r="AN35" s="15">
        <v>928022</v>
      </c>
      <c r="AO35" s="15">
        <v>635710</v>
      </c>
      <c r="AP35" s="15">
        <v>292312</v>
      </c>
      <c r="AQ35" s="15">
        <v>24915</v>
      </c>
      <c r="AR35" s="15">
        <v>9377</v>
      </c>
      <c r="AS35" s="15">
        <v>288070</v>
      </c>
      <c r="AT35" s="15">
        <v>19779</v>
      </c>
      <c r="AU35" s="15">
        <v>0</v>
      </c>
      <c r="AV35" s="15">
        <v>0</v>
      </c>
      <c r="AW35" s="15">
        <v>15695</v>
      </c>
      <c r="AX35" s="15">
        <v>15695</v>
      </c>
      <c r="AY35" s="15">
        <v>0</v>
      </c>
      <c r="AZ35" s="15">
        <v>4084</v>
      </c>
      <c r="BA35" s="15">
        <v>0</v>
      </c>
      <c r="BB35" s="15">
        <v>0</v>
      </c>
      <c r="BC35" s="15">
        <v>0</v>
      </c>
      <c r="BD35" s="15">
        <v>0</v>
      </c>
      <c r="BE35" s="15">
        <v>0</v>
      </c>
      <c r="BF35" s="15">
        <v>0</v>
      </c>
      <c r="BG35" s="15">
        <v>0</v>
      </c>
      <c r="BH35" s="15">
        <v>0</v>
      </c>
      <c r="BI35" s="15">
        <v>0</v>
      </c>
      <c r="BJ35" s="15">
        <v>0</v>
      </c>
      <c r="BK35" s="15">
        <v>0</v>
      </c>
      <c r="BL35" s="15">
        <v>0</v>
      </c>
      <c r="BM35" s="15">
        <v>0</v>
      </c>
      <c r="BN35" s="15">
        <v>0</v>
      </c>
      <c r="BO35" s="15">
        <v>0</v>
      </c>
      <c r="BP35" s="15">
        <v>0</v>
      </c>
      <c r="BQ35" s="15">
        <v>29156</v>
      </c>
      <c r="BR35" s="15">
        <v>205</v>
      </c>
      <c r="BS35" s="15">
        <v>678</v>
      </c>
      <c r="BT35" s="15">
        <v>205</v>
      </c>
      <c r="BU35" s="15">
        <v>31</v>
      </c>
      <c r="BV35" s="15">
        <v>2</v>
      </c>
      <c r="BW35" s="15">
        <v>1</v>
      </c>
      <c r="BX35" s="15">
        <v>0</v>
      </c>
      <c r="BY35" s="15">
        <v>480</v>
      </c>
      <c r="BZ35" s="15">
        <v>480</v>
      </c>
      <c r="CA35" s="15">
        <v>0</v>
      </c>
      <c r="CB35" s="15">
        <v>249</v>
      </c>
      <c r="CC35" s="15">
        <v>1</v>
      </c>
      <c r="CD35" s="15">
        <v>1</v>
      </c>
      <c r="CE35" s="15">
        <v>0</v>
      </c>
      <c r="CF35" s="15">
        <v>0</v>
      </c>
      <c r="CG35" s="15">
        <v>-133</v>
      </c>
      <c r="CH35" s="15">
        <v>1</v>
      </c>
      <c r="CI35" s="15">
        <v>4</v>
      </c>
      <c r="CJ35" s="15">
        <v>192</v>
      </c>
      <c r="CK35" s="15">
        <v>165</v>
      </c>
    </row>
    <row r="36" spans="1:89" ht="15.95" customHeight="1" x14ac:dyDescent="0.25">
      <c r="A36" s="15">
        <v>272838</v>
      </c>
      <c r="B36" s="16" t="s">
        <v>134</v>
      </c>
      <c r="C36" s="16" t="s">
        <v>89</v>
      </c>
      <c r="D36" s="16" t="s">
        <v>90</v>
      </c>
      <c r="E36" s="15">
        <v>2017</v>
      </c>
      <c r="F36" s="16" t="s">
        <v>163</v>
      </c>
      <c r="G36" s="15">
        <v>477874</v>
      </c>
      <c r="H36" s="15">
        <v>0</v>
      </c>
      <c r="I36" s="15">
        <v>921783</v>
      </c>
      <c r="J36" s="15">
        <v>180388</v>
      </c>
      <c r="K36" s="15">
        <v>0</v>
      </c>
      <c r="L36" s="15">
        <v>0</v>
      </c>
      <c r="M36" s="15">
        <v>624296</v>
      </c>
      <c r="N36" s="15">
        <v>0</v>
      </c>
      <c r="O36" s="15">
        <v>0</v>
      </c>
      <c r="P36" s="15">
        <v>305620</v>
      </c>
      <c r="Q36" s="15">
        <v>303492</v>
      </c>
      <c r="R36" s="15">
        <v>0</v>
      </c>
      <c r="S36" s="15">
        <v>2128</v>
      </c>
      <c r="T36" s="15">
        <v>337921</v>
      </c>
      <c r="U36" s="15">
        <v>93031</v>
      </c>
      <c r="V36" s="15">
        <v>0</v>
      </c>
      <c r="W36" s="15">
        <v>0</v>
      </c>
      <c r="X36" s="15">
        <v>244890</v>
      </c>
      <c r="Y36" s="15">
        <v>488065</v>
      </c>
      <c r="Z36" s="15">
        <v>1609481</v>
      </c>
      <c r="AA36" s="15">
        <v>-40769</v>
      </c>
      <c r="AB36" s="15">
        <v>300000</v>
      </c>
      <c r="AC36" s="15">
        <v>11007</v>
      </c>
      <c r="AD36" s="15">
        <v>-351776</v>
      </c>
      <c r="AE36" s="15">
        <v>0</v>
      </c>
      <c r="AF36" s="15">
        <v>1650251</v>
      </c>
      <c r="AG36" s="15">
        <v>0</v>
      </c>
      <c r="AH36" s="15">
        <v>1486365</v>
      </c>
      <c r="AI36" s="15">
        <v>0</v>
      </c>
      <c r="AJ36" s="15">
        <v>0</v>
      </c>
      <c r="AK36" s="15">
        <v>163886</v>
      </c>
      <c r="AL36" s="15">
        <v>1609481</v>
      </c>
      <c r="AM36" s="15">
        <v>0</v>
      </c>
      <c r="AN36" s="15">
        <v>2674322</v>
      </c>
      <c r="AO36" s="15">
        <v>1659433</v>
      </c>
      <c r="AP36" s="15">
        <v>1014889</v>
      </c>
      <c r="AQ36" s="15">
        <v>124</v>
      </c>
      <c r="AR36" s="15">
        <v>18606</v>
      </c>
      <c r="AS36" s="15">
        <v>920857</v>
      </c>
      <c r="AT36" s="15">
        <v>75549</v>
      </c>
      <c r="AU36" s="15">
        <v>0</v>
      </c>
      <c r="AV36" s="15">
        <v>0</v>
      </c>
      <c r="AW36" s="15">
        <v>0</v>
      </c>
      <c r="AX36" s="15">
        <v>31570</v>
      </c>
      <c r="AY36" s="15">
        <v>31570</v>
      </c>
      <c r="AZ36" s="15">
        <v>75549</v>
      </c>
      <c r="BA36" s="15">
        <v>0</v>
      </c>
      <c r="BB36" s="15">
        <v>0</v>
      </c>
      <c r="BC36" s="15">
        <v>0</v>
      </c>
      <c r="BD36" s="15">
        <v>0</v>
      </c>
      <c r="BE36" s="15">
        <v>0</v>
      </c>
      <c r="BF36" s="15">
        <v>0</v>
      </c>
      <c r="BG36" s="15">
        <v>0</v>
      </c>
      <c r="BH36" s="15">
        <v>0</v>
      </c>
      <c r="BI36" s="15">
        <v>0</v>
      </c>
      <c r="BJ36" s="15">
        <v>0</v>
      </c>
      <c r="BK36" s="15">
        <v>0</v>
      </c>
      <c r="BL36" s="15">
        <v>0</v>
      </c>
      <c r="BM36" s="15">
        <v>-1600</v>
      </c>
      <c r="BN36" s="15">
        <v>444076</v>
      </c>
      <c r="BO36" s="15">
        <v>180221</v>
      </c>
      <c r="BP36" s="15">
        <v>0</v>
      </c>
      <c r="BQ36" s="15">
        <v>125602</v>
      </c>
      <c r="BR36" s="15"/>
      <c r="BS36" s="15"/>
      <c r="BT36" s="15"/>
      <c r="BU36" s="15">
        <v>37</v>
      </c>
      <c r="BV36" s="15">
        <v>2</v>
      </c>
      <c r="BW36" s="15">
        <v>3</v>
      </c>
      <c r="BX36" s="15">
        <v>2</v>
      </c>
      <c r="BY36" s="15"/>
      <c r="BZ36" s="15"/>
      <c r="CA36" s="15"/>
      <c r="CB36" s="15"/>
      <c r="CC36" s="15">
        <v>5</v>
      </c>
      <c r="CD36" s="15"/>
      <c r="CE36" s="15">
        <v>0</v>
      </c>
      <c r="CF36" s="15">
        <v>0</v>
      </c>
      <c r="CG36" s="15">
        <v>-518</v>
      </c>
      <c r="CH36" s="15">
        <v>-40</v>
      </c>
      <c r="CI36" s="15">
        <v>13</v>
      </c>
      <c r="CJ36" s="15">
        <v>327</v>
      </c>
      <c r="CK36" s="15">
        <v>67</v>
      </c>
    </row>
    <row r="37" spans="1:89" ht="15.95" customHeight="1" x14ac:dyDescent="0.25">
      <c r="A37" s="15">
        <v>276448</v>
      </c>
      <c r="B37" s="16" t="s">
        <v>135</v>
      </c>
      <c r="C37" s="16" t="s">
        <v>89</v>
      </c>
      <c r="D37" s="16" t="s">
        <v>90</v>
      </c>
      <c r="E37" s="15">
        <v>2017</v>
      </c>
      <c r="F37" s="16" t="s">
        <v>163</v>
      </c>
      <c r="G37" s="15">
        <v>328827</v>
      </c>
      <c r="H37" s="15">
        <v>0</v>
      </c>
      <c r="I37" s="15">
        <v>328827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v>900052</v>
      </c>
      <c r="Q37" s="15">
        <v>898931</v>
      </c>
      <c r="R37" s="15">
        <v>0</v>
      </c>
      <c r="S37" s="15">
        <v>1121</v>
      </c>
      <c r="T37" s="15">
        <v>2146527</v>
      </c>
      <c r="U37" s="15">
        <v>2039156</v>
      </c>
      <c r="V37" s="15">
        <v>0</v>
      </c>
      <c r="W37" s="15">
        <v>0</v>
      </c>
      <c r="X37" s="15">
        <v>107371</v>
      </c>
      <c r="Y37" s="15">
        <v>464440</v>
      </c>
      <c r="Z37" s="15">
        <v>3839846</v>
      </c>
      <c r="AA37" s="15">
        <v>2247888</v>
      </c>
      <c r="AB37" s="15">
        <v>1231290</v>
      </c>
      <c r="AC37" s="15">
        <v>53454</v>
      </c>
      <c r="AD37" s="15">
        <v>963144</v>
      </c>
      <c r="AE37" s="15">
        <v>24110</v>
      </c>
      <c r="AF37" s="15">
        <v>1567848</v>
      </c>
      <c r="AG37" s="15">
        <v>901317</v>
      </c>
      <c r="AH37" s="15">
        <v>534570</v>
      </c>
      <c r="AI37" s="15">
        <v>0</v>
      </c>
      <c r="AJ37" s="15">
        <v>0</v>
      </c>
      <c r="AK37" s="15">
        <v>131962</v>
      </c>
      <c r="AL37" s="15">
        <v>3839846</v>
      </c>
      <c r="AM37" s="15">
        <v>0</v>
      </c>
      <c r="AN37" s="15">
        <v>6972849</v>
      </c>
      <c r="AO37" s="15">
        <v>6053009</v>
      </c>
      <c r="AP37" s="15">
        <v>919839</v>
      </c>
      <c r="AQ37" s="15">
        <v>55108</v>
      </c>
      <c r="AR37" s="15">
        <v>60613</v>
      </c>
      <c r="AS37" s="15">
        <v>848464</v>
      </c>
      <c r="AT37" s="15">
        <v>65870</v>
      </c>
      <c r="AU37" s="15">
        <v>0</v>
      </c>
      <c r="AV37" s="15">
        <v>0</v>
      </c>
      <c r="AW37" s="15">
        <v>0</v>
      </c>
      <c r="AX37" s="15">
        <v>0</v>
      </c>
      <c r="AY37" s="15">
        <v>0</v>
      </c>
      <c r="AZ37" s="15">
        <v>65870</v>
      </c>
      <c r="BA37" s="15">
        <v>0</v>
      </c>
      <c r="BB37" s="15">
        <v>0</v>
      </c>
      <c r="BC37" s="15">
        <v>0</v>
      </c>
      <c r="BD37" s="15">
        <v>0</v>
      </c>
      <c r="BE37" s="15">
        <v>0</v>
      </c>
      <c r="BF37" s="15">
        <v>0</v>
      </c>
      <c r="BG37" s="15">
        <v>0</v>
      </c>
      <c r="BH37" s="15">
        <v>0</v>
      </c>
      <c r="BI37" s="15">
        <v>0</v>
      </c>
      <c r="BJ37" s="15">
        <v>0</v>
      </c>
      <c r="BK37" s="15">
        <v>24110</v>
      </c>
      <c r="BL37" s="15">
        <v>0</v>
      </c>
      <c r="BM37" s="15">
        <v>-32956</v>
      </c>
      <c r="BN37" s="15">
        <v>0</v>
      </c>
      <c r="BO37" s="15">
        <v>0</v>
      </c>
      <c r="BP37" s="15">
        <v>0</v>
      </c>
      <c r="BQ37" s="15">
        <v>126397</v>
      </c>
      <c r="BR37" s="15">
        <v>2</v>
      </c>
      <c r="BS37" s="15">
        <v>5</v>
      </c>
      <c r="BT37" s="15">
        <v>2</v>
      </c>
      <c r="BU37" s="15">
        <v>13</v>
      </c>
      <c r="BV37" s="15">
        <v>0</v>
      </c>
      <c r="BW37" s="15">
        <v>1</v>
      </c>
      <c r="BX37" s="15">
        <v>0</v>
      </c>
      <c r="BY37" s="15">
        <v>3</v>
      </c>
      <c r="BZ37" s="15">
        <v>3</v>
      </c>
      <c r="CA37" s="15">
        <v>6</v>
      </c>
      <c r="CB37" s="15">
        <v>0</v>
      </c>
      <c r="CC37" s="15">
        <v>2</v>
      </c>
      <c r="CD37" s="15">
        <v>0</v>
      </c>
      <c r="CE37" s="15">
        <v>2</v>
      </c>
      <c r="CF37" s="15">
        <v>1</v>
      </c>
      <c r="CG37" s="15">
        <v>1943</v>
      </c>
      <c r="CH37" s="15">
        <v>2271</v>
      </c>
      <c r="CI37" s="15">
        <v>107</v>
      </c>
      <c r="CJ37" s="15">
        <v>32</v>
      </c>
      <c r="CK37" s="15">
        <v>54</v>
      </c>
    </row>
    <row r="38" spans="1:89" ht="15.95" customHeight="1" x14ac:dyDescent="0.25">
      <c r="A38" s="15">
        <v>282647</v>
      </c>
      <c r="B38" s="16" t="s">
        <v>136</v>
      </c>
      <c r="C38" s="16" t="s">
        <v>89</v>
      </c>
      <c r="D38" s="16" t="s">
        <v>90</v>
      </c>
      <c r="E38" s="15">
        <v>2017</v>
      </c>
      <c r="F38" s="16" t="s">
        <v>163</v>
      </c>
      <c r="G38" s="15">
        <v>83792</v>
      </c>
      <c r="H38" s="15">
        <v>0</v>
      </c>
      <c r="I38" s="15">
        <v>334709</v>
      </c>
      <c r="J38" s="15">
        <v>12667</v>
      </c>
      <c r="K38" s="15">
        <v>0</v>
      </c>
      <c r="L38" s="15">
        <v>0</v>
      </c>
      <c r="M38" s="15">
        <v>280315</v>
      </c>
      <c r="N38" s="15">
        <v>16165</v>
      </c>
      <c r="O38" s="15">
        <v>0</v>
      </c>
      <c r="P38" s="15">
        <v>204272</v>
      </c>
      <c r="Q38" s="15">
        <v>203984</v>
      </c>
      <c r="R38" s="15">
        <v>0</v>
      </c>
      <c r="S38" s="15">
        <v>288</v>
      </c>
      <c r="T38" s="15">
        <v>131110</v>
      </c>
      <c r="U38" s="15">
        <v>107094</v>
      </c>
      <c r="V38" s="15">
        <v>0</v>
      </c>
      <c r="W38" s="15">
        <v>0</v>
      </c>
      <c r="X38" s="15">
        <v>24016</v>
      </c>
      <c r="Y38" s="15">
        <v>403969</v>
      </c>
      <c r="Z38" s="15">
        <v>823143</v>
      </c>
      <c r="AA38" s="15">
        <v>624773</v>
      </c>
      <c r="AB38" s="15">
        <v>600000</v>
      </c>
      <c r="AC38" s="15">
        <v>1239</v>
      </c>
      <c r="AD38" s="15">
        <v>23534</v>
      </c>
      <c r="AE38" s="15">
        <v>0</v>
      </c>
      <c r="AF38" s="15">
        <v>198370</v>
      </c>
      <c r="AG38" s="15">
        <v>0</v>
      </c>
      <c r="AH38" s="15">
        <v>109188</v>
      </c>
      <c r="AI38" s="15">
        <v>0</v>
      </c>
      <c r="AJ38" s="15">
        <v>0</v>
      </c>
      <c r="AK38" s="15">
        <v>89182</v>
      </c>
      <c r="AL38" s="15">
        <v>823143</v>
      </c>
      <c r="AM38" s="15">
        <v>0</v>
      </c>
      <c r="AN38" s="15">
        <v>1033354</v>
      </c>
      <c r="AO38" s="15">
        <v>634635</v>
      </c>
      <c r="AP38" s="15">
        <v>398719</v>
      </c>
      <c r="AQ38" s="15">
        <v>638</v>
      </c>
      <c r="AR38" s="15">
        <v>3198</v>
      </c>
      <c r="AS38" s="15">
        <v>331820</v>
      </c>
      <c r="AT38" s="15">
        <v>64339</v>
      </c>
      <c r="AU38" s="15">
        <v>0</v>
      </c>
      <c r="AV38" s="15">
        <v>0</v>
      </c>
      <c r="AW38" s="15">
        <v>0</v>
      </c>
      <c r="AX38" s="15">
        <v>21740</v>
      </c>
      <c r="AY38" s="15">
        <v>21740</v>
      </c>
      <c r="AZ38" s="15">
        <v>64339</v>
      </c>
      <c r="BA38" s="15">
        <v>0</v>
      </c>
      <c r="BB38" s="15">
        <v>0</v>
      </c>
      <c r="BC38" s="15">
        <v>0</v>
      </c>
      <c r="BD38" s="15">
        <v>0</v>
      </c>
      <c r="BE38" s="15">
        <v>0</v>
      </c>
      <c r="BF38" s="15">
        <v>566</v>
      </c>
      <c r="BG38" s="15">
        <v>566</v>
      </c>
      <c r="BH38" s="15">
        <v>0</v>
      </c>
      <c r="BI38" s="15">
        <v>0</v>
      </c>
      <c r="BJ38" s="15">
        <v>0</v>
      </c>
      <c r="BK38" s="15">
        <v>0</v>
      </c>
      <c r="BL38" s="15">
        <v>0</v>
      </c>
      <c r="BM38" s="15">
        <v>-19199</v>
      </c>
      <c r="BN38" s="15">
        <v>267082</v>
      </c>
      <c r="BO38" s="15">
        <v>12667</v>
      </c>
      <c r="BP38" s="15">
        <v>0</v>
      </c>
      <c r="BQ38" s="15">
        <v>89273</v>
      </c>
      <c r="BR38" s="15">
        <v>10</v>
      </c>
      <c r="BS38" s="15">
        <v>10</v>
      </c>
      <c r="BT38" s="15">
        <v>10</v>
      </c>
      <c r="BU38" s="15">
        <v>38</v>
      </c>
      <c r="BV38" s="15">
        <v>6</v>
      </c>
      <c r="BW38" s="15">
        <v>6</v>
      </c>
      <c r="BX38" s="15">
        <v>6</v>
      </c>
      <c r="BY38" s="15">
        <v>1</v>
      </c>
      <c r="BZ38" s="15">
        <v>1</v>
      </c>
      <c r="CA38" s="15">
        <v>9</v>
      </c>
      <c r="CB38" s="15">
        <v>0</v>
      </c>
      <c r="CC38" s="15">
        <v>21</v>
      </c>
      <c r="CD38" s="15">
        <v>1</v>
      </c>
      <c r="CE38" s="15">
        <v>3</v>
      </c>
      <c r="CF38" s="15">
        <v>2</v>
      </c>
      <c r="CG38" s="15">
        <v>540</v>
      </c>
      <c r="CH38" s="15">
        <v>624</v>
      </c>
      <c r="CI38" s="15">
        <v>38</v>
      </c>
      <c r="CJ38" s="15">
        <v>63</v>
      </c>
      <c r="CK38" s="15">
        <v>117</v>
      </c>
    </row>
    <row r="39" spans="1:89" ht="38.450000000000003" customHeight="1" x14ac:dyDescent="0.25">
      <c r="A39" s="15">
        <v>302254</v>
      </c>
      <c r="B39" s="16" t="s">
        <v>137</v>
      </c>
      <c r="C39" s="16" t="s">
        <v>98</v>
      </c>
      <c r="D39" s="16" t="s">
        <v>99</v>
      </c>
      <c r="E39" s="15">
        <v>2017</v>
      </c>
      <c r="F39" s="16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</row>
    <row r="40" spans="1:89" ht="15.95" customHeight="1" x14ac:dyDescent="0.25">
      <c r="A40" s="15">
        <v>376904</v>
      </c>
      <c r="B40" s="16" t="s">
        <v>138</v>
      </c>
      <c r="C40" s="16" t="s">
        <v>89</v>
      </c>
      <c r="D40" s="16" t="s">
        <v>90</v>
      </c>
      <c r="E40" s="15">
        <v>2017</v>
      </c>
      <c r="F40" s="16" t="s">
        <v>163</v>
      </c>
      <c r="G40" s="15">
        <v>8718</v>
      </c>
      <c r="H40" s="15">
        <v>0</v>
      </c>
      <c r="I40" s="15">
        <v>42078</v>
      </c>
      <c r="J40" s="15">
        <v>0</v>
      </c>
      <c r="K40" s="15">
        <v>0</v>
      </c>
      <c r="L40" s="15">
        <v>0</v>
      </c>
      <c r="M40" s="15">
        <v>37210</v>
      </c>
      <c r="N40" s="15">
        <v>1851</v>
      </c>
      <c r="O40" s="15">
        <v>1999</v>
      </c>
      <c r="P40" s="15">
        <v>255853</v>
      </c>
      <c r="Q40" s="15">
        <v>95536</v>
      </c>
      <c r="R40" s="15">
        <v>0</v>
      </c>
      <c r="S40" s="15">
        <v>160317</v>
      </c>
      <c r="T40" s="15">
        <v>966035</v>
      </c>
      <c r="U40" s="15">
        <v>949398</v>
      </c>
      <c r="V40" s="15">
        <v>0</v>
      </c>
      <c r="W40" s="15">
        <v>0</v>
      </c>
      <c r="X40" s="15">
        <v>16638</v>
      </c>
      <c r="Y40" s="15">
        <v>54273</v>
      </c>
      <c r="Z40" s="15">
        <v>1284879</v>
      </c>
      <c r="AA40" s="15">
        <v>321069</v>
      </c>
      <c r="AB40" s="15">
        <v>365500</v>
      </c>
      <c r="AC40" s="15">
        <v>2457</v>
      </c>
      <c r="AD40" s="15">
        <v>-46887</v>
      </c>
      <c r="AE40" s="15">
        <v>0</v>
      </c>
      <c r="AF40" s="15">
        <v>963810</v>
      </c>
      <c r="AG40" s="15">
        <v>543813</v>
      </c>
      <c r="AH40" s="15">
        <v>119546</v>
      </c>
      <c r="AI40" s="15">
        <v>0</v>
      </c>
      <c r="AJ40" s="15">
        <v>0</v>
      </c>
      <c r="AK40" s="15">
        <v>300450</v>
      </c>
      <c r="AL40" s="15">
        <v>1284879</v>
      </c>
      <c r="AM40" s="15">
        <v>0</v>
      </c>
      <c r="AN40" s="15">
        <v>1694405</v>
      </c>
      <c r="AO40" s="15">
        <v>1495354</v>
      </c>
      <c r="AP40" s="15">
        <v>199050</v>
      </c>
      <c r="AQ40" s="15">
        <v>4305</v>
      </c>
      <c r="AR40" s="15">
        <v>57324</v>
      </c>
      <c r="AS40" s="15">
        <v>181910</v>
      </c>
      <c r="AT40" s="15">
        <v>-35879</v>
      </c>
      <c r="AU40" s="15">
        <v>0</v>
      </c>
      <c r="AV40" s="15">
        <v>0</v>
      </c>
      <c r="AW40" s="15">
        <v>368</v>
      </c>
      <c r="AX40" s="15">
        <v>368</v>
      </c>
      <c r="AY40" s="15">
        <v>0</v>
      </c>
      <c r="AZ40" s="15">
        <v>-36246</v>
      </c>
      <c r="BA40" s="15">
        <v>0</v>
      </c>
      <c r="BB40" s="15">
        <v>0</v>
      </c>
      <c r="BC40" s="15">
        <v>0</v>
      </c>
      <c r="BD40" s="15">
        <v>0</v>
      </c>
      <c r="BE40" s="15">
        <v>0</v>
      </c>
      <c r="BF40" s="15">
        <v>0</v>
      </c>
      <c r="BG40" s="15">
        <v>0</v>
      </c>
      <c r="BH40" s="15">
        <v>0</v>
      </c>
      <c r="BI40" s="15">
        <v>0</v>
      </c>
      <c r="BJ40" s="15">
        <v>0</v>
      </c>
      <c r="BK40" s="15">
        <v>0</v>
      </c>
      <c r="BL40" s="15">
        <v>0</v>
      </c>
      <c r="BM40" s="15">
        <v>-1000</v>
      </c>
      <c r="BN40" s="15">
        <v>37210</v>
      </c>
      <c r="BO40" s="15">
        <v>0</v>
      </c>
      <c r="BP40" s="15">
        <v>0</v>
      </c>
      <c r="BQ40" s="15">
        <v>21425</v>
      </c>
      <c r="BR40" s="15">
        <v>-11</v>
      </c>
      <c r="BS40" s="15">
        <v>6</v>
      </c>
      <c r="BT40" s="15">
        <v>-11</v>
      </c>
      <c r="BU40" s="15">
        <v>11</v>
      </c>
      <c r="BV40" s="15">
        <v>-2</v>
      </c>
      <c r="BW40" s="15">
        <v>1</v>
      </c>
      <c r="BX40" s="15">
        <v>-2</v>
      </c>
      <c r="BY40" s="15">
        <v>5</v>
      </c>
      <c r="BZ40" s="15">
        <v>5</v>
      </c>
      <c r="CA40" s="15">
        <v>65</v>
      </c>
      <c r="CB40" s="15">
        <v>3</v>
      </c>
      <c r="CC40" s="15">
        <v>0</v>
      </c>
      <c r="CD40" s="15">
        <v>1</v>
      </c>
      <c r="CE40" s="15">
        <v>1</v>
      </c>
      <c r="CF40" s="15">
        <v>1</v>
      </c>
      <c r="CG40" s="15">
        <v>312</v>
      </c>
      <c r="CH40" s="15">
        <v>321</v>
      </c>
      <c r="CI40" s="15">
        <v>205</v>
      </c>
      <c r="CJ40" s="15">
        <v>29</v>
      </c>
      <c r="CK40" s="15">
        <v>62</v>
      </c>
    </row>
    <row r="41" spans="1:89" ht="15.95" customHeight="1" x14ac:dyDescent="0.25">
      <c r="A41" s="15">
        <v>450533</v>
      </c>
      <c r="B41" s="16" t="s">
        <v>139</v>
      </c>
      <c r="C41" s="16" t="s">
        <v>89</v>
      </c>
      <c r="D41" s="16" t="s">
        <v>90</v>
      </c>
      <c r="E41" s="15">
        <v>2017</v>
      </c>
      <c r="F41" s="16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</row>
    <row r="42" spans="1:89" ht="15.95" customHeight="1" x14ac:dyDescent="0.25">
      <c r="A42" s="15">
        <v>704919</v>
      </c>
      <c r="B42" s="16" t="s">
        <v>140</v>
      </c>
      <c r="C42" s="16" t="s">
        <v>98</v>
      </c>
      <c r="D42" s="16" t="s">
        <v>99</v>
      </c>
      <c r="E42" s="15">
        <v>2017</v>
      </c>
      <c r="F42" s="16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</row>
    <row r="43" spans="1:89" ht="15.95" customHeight="1" x14ac:dyDescent="0.25">
      <c r="A43" s="15">
        <v>728430</v>
      </c>
      <c r="B43" s="16" t="s">
        <v>141</v>
      </c>
      <c r="C43" s="16" t="s">
        <v>89</v>
      </c>
      <c r="D43" s="16" t="s">
        <v>90</v>
      </c>
      <c r="E43" s="15">
        <v>2017</v>
      </c>
      <c r="F43" s="16" t="s">
        <v>163</v>
      </c>
      <c r="G43" s="15">
        <v>906187</v>
      </c>
      <c r="H43" s="15">
        <v>0</v>
      </c>
      <c r="I43" s="15">
        <v>994969</v>
      </c>
      <c r="J43" s="15">
        <v>39673</v>
      </c>
      <c r="K43" s="15">
        <v>0</v>
      </c>
      <c r="L43" s="15">
        <v>0</v>
      </c>
      <c r="M43" s="15">
        <v>550473</v>
      </c>
      <c r="N43" s="15">
        <v>0</v>
      </c>
      <c r="O43" s="15">
        <v>322019</v>
      </c>
      <c r="P43" s="15">
        <v>355284</v>
      </c>
      <c r="Q43" s="15">
        <v>234256</v>
      </c>
      <c r="R43" s="15">
        <v>0</v>
      </c>
      <c r="S43" s="15">
        <v>121029</v>
      </c>
      <c r="T43" s="15">
        <v>79224</v>
      </c>
      <c r="U43" s="15">
        <v>9583</v>
      </c>
      <c r="V43" s="15">
        <v>0</v>
      </c>
      <c r="W43" s="15">
        <v>0</v>
      </c>
      <c r="X43" s="15">
        <v>69640</v>
      </c>
      <c r="Y43" s="15">
        <v>1467602</v>
      </c>
      <c r="Z43" s="15">
        <v>2808297</v>
      </c>
      <c r="AA43" s="15">
        <v>1165398</v>
      </c>
      <c r="AB43" s="15">
        <v>1006000</v>
      </c>
      <c r="AC43" s="15">
        <v>71000</v>
      </c>
      <c r="AD43" s="15">
        <v>88398</v>
      </c>
      <c r="AE43" s="15">
        <v>1086947</v>
      </c>
      <c r="AF43" s="15">
        <v>555951</v>
      </c>
      <c r="AG43" s="15">
        <v>0</v>
      </c>
      <c r="AH43" s="15">
        <v>70712</v>
      </c>
      <c r="AI43" s="15">
        <v>0</v>
      </c>
      <c r="AJ43" s="15">
        <v>0</v>
      </c>
      <c r="AK43" s="15">
        <v>485239</v>
      </c>
      <c r="AL43" s="15">
        <v>2808297</v>
      </c>
      <c r="AM43" s="15">
        <v>0</v>
      </c>
      <c r="AN43" s="15">
        <v>1746064</v>
      </c>
      <c r="AO43" s="15">
        <v>1002353</v>
      </c>
      <c r="AP43" s="15">
        <v>743711</v>
      </c>
      <c r="AQ43" s="15">
        <v>30786</v>
      </c>
      <c r="AR43" s="15">
        <v>47774</v>
      </c>
      <c r="AS43" s="15">
        <v>694428</v>
      </c>
      <c r="AT43" s="15">
        <v>32294</v>
      </c>
      <c r="AU43" s="15">
        <v>0</v>
      </c>
      <c r="AV43" s="15">
        <v>0</v>
      </c>
      <c r="AW43" s="15">
        <v>0</v>
      </c>
      <c r="AX43" s="15">
        <v>26167</v>
      </c>
      <c r="AY43" s="15">
        <v>26167</v>
      </c>
      <c r="AZ43" s="15">
        <v>32294</v>
      </c>
      <c r="BA43" s="15">
        <v>0</v>
      </c>
      <c r="BB43" s="15">
        <v>0</v>
      </c>
      <c r="BC43" s="15">
        <v>0</v>
      </c>
      <c r="BD43" s="15">
        <v>0</v>
      </c>
      <c r="BE43" s="15">
        <v>0</v>
      </c>
      <c r="BF43" s="15">
        <v>99999</v>
      </c>
      <c r="BG43" s="15">
        <v>47667</v>
      </c>
      <c r="BH43" s="15">
        <v>0</v>
      </c>
      <c r="BI43" s="15">
        <v>0</v>
      </c>
      <c r="BJ43" s="15">
        <v>1086947</v>
      </c>
      <c r="BK43" s="15">
        <v>0</v>
      </c>
      <c r="BL43" s="15">
        <v>0</v>
      </c>
      <c r="BM43" s="15">
        <v>-14025</v>
      </c>
      <c r="BN43" s="15">
        <v>463133</v>
      </c>
      <c r="BO43" s="15">
        <v>39673</v>
      </c>
      <c r="BP43" s="15">
        <v>0</v>
      </c>
      <c r="BQ43" s="15">
        <v>106200</v>
      </c>
      <c r="BR43" s="15">
        <v>2</v>
      </c>
      <c r="BS43" s="15">
        <v>3</v>
      </c>
      <c r="BT43" s="15">
        <v>1</v>
      </c>
      <c r="BU43" s="15">
        <v>42</v>
      </c>
      <c r="BV43" s="15">
        <v>1</v>
      </c>
      <c r="BW43" s="15">
        <v>4</v>
      </c>
      <c r="BX43" s="15">
        <v>1</v>
      </c>
      <c r="BY43" s="15">
        <v>0</v>
      </c>
      <c r="BZ43" s="15">
        <v>1</v>
      </c>
      <c r="CA43" s="15">
        <v>3</v>
      </c>
      <c r="CB43" s="15">
        <v>1</v>
      </c>
      <c r="CC43" s="15">
        <v>1</v>
      </c>
      <c r="CD43" s="15">
        <v>0</v>
      </c>
      <c r="CE43" s="15">
        <v>3</v>
      </c>
      <c r="CF43" s="15">
        <v>2</v>
      </c>
      <c r="CG43" s="15">
        <v>1346</v>
      </c>
      <c r="CH43" s="15">
        <v>2252</v>
      </c>
      <c r="CI43" s="15">
        <v>2</v>
      </c>
      <c r="CJ43" s="15">
        <v>26</v>
      </c>
      <c r="CK43" s="15">
        <v>129</v>
      </c>
    </row>
    <row r="44" spans="1:89" ht="15.95" customHeight="1" x14ac:dyDescent="0.25">
      <c r="A44" s="15">
        <v>780598</v>
      </c>
      <c r="B44" s="16" t="s">
        <v>142</v>
      </c>
      <c r="C44" s="16" t="s">
        <v>98</v>
      </c>
      <c r="D44" s="16" t="s">
        <v>99</v>
      </c>
      <c r="E44" s="15">
        <v>2017</v>
      </c>
      <c r="F44" s="16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</row>
    <row r="45" spans="1:89" ht="15.95" customHeight="1" x14ac:dyDescent="0.25">
      <c r="A45" s="15">
        <v>788131</v>
      </c>
      <c r="B45" s="16" t="s">
        <v>143</v>
      </c>
      <c r="C45" s="16" t="s">
        <v>98</v>
      </c>
      <c r="D45" s="16" t="s">
        <v>99</v>
      </c>
      <c r="E45" s="15">
        <v>2017</v>
      </c>
      <c r="F45" s="16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</row>
    <row r="46" spans="1:89" ht="15.95" customHeight="1" x14ac:dyDescent="0.25">
      <c r="A46" s="15">
        <v>798259</v>
      </c>
      <c r="B46" s="16" t="s">
        <v>144</v>
      </c>
      <c r="C46" s="16" t="s">
        <v>98</v>
      </c>
      <c r="D46" s="16" t="s">
        <v>99</v>
      </c>
      <c r="E46" s="15">
        <v>2017</v>
      </c>
      <c r="F46" s="16" t="s">
        <v>163</v>
      </c>
      <c r="G46" s="15">
        <v>1899059</v>
      </c>
      <c r="H46" s="15">
        <v>0</v>
      </c>
      <c r="I46" s="15">
        <v>1695790</v>
      </c>
      <c r="J46" s="15">
        <v>24064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297812</v>
      </c>
      <c r="Q46" s="15">
        <v>128545</v>
      </c>
      <c r="R46" s="15">
        <v>0</v>
      </c>
      <c r="S46" s="15">
        <v>169268</v>
      </c>
      <c r="T46" s="15">
        <v>2142104</v>
      </c>
      <c r="U46" s="15">
        <v>2037345</v>
      </c>
      <c r="V46" s="15">
        <v>0</v>
      </c>
      <c r="W46" s="15">
        <v>0</v>
      </c>
      <c r="X46" s="15">
        <v>104760</v>
      </c>
      <c r="Y46" s="15">
        <v>165363</v>
      </c>
      <c r="Z46" s="15">
        <v>4504339</v>
      </c>
      <c r="AA46" s="15">
        <v>1734610</v>
      </c>
      <c r="AB46" s="15">
        <v>1215429</v>
      </c>
      <c r="AC46" s="15">
        <v>110954</v>
      </c>
      <c r="AD46" s="15">
        <v>408227</v>
      </c>
      <c r="AE46" s="15">
        <v>834462</v>
      </c>
      <c r="AF46" s="15">
        <v>1935266</v>
      </c>
      <c r="AG46" s="15">
        <v>83013</v>
      </c>
      <c r="AH46" s="15">
        <v>1469413</v>
      </c>
      <c r="AI46" s="15">
        <v>0</v>
      </c>
      <c r="AJ46" s="15">
        <v>0</v>
      </c>
      <c r="AK46" s="15">
        <v>382840</v>
      </c>
      <c r="AL46" s="15">
        <v>4504339</v>
      </c>
      <c r="AM46" s="15">
        <v>0</v>
      </c>
      <c r="AN46" s="15">
        <v>3978981</v>
      </c>
      <c r="AO46" s="15">
        <v>2527956</v>
      </c>
      <c r="AP46" s="15">
        <v>1451026</v>
      </c>
      <c r="AQ46" s="15">
        <v>73775</v>
      </c>
      <c r="AR46" s="15">
        <v>24388</v>
      </c>
      <c r="AS46" s="15">
        <v>1320046</v>
      </c>
      <c r="AT46" s="15">
        <v>180367</v>
      </c>
      <c r="AU46" s="15">
        <v>0</v>
      </c>
      <c r="AV46" s="15">
        <v>0</v>
      </c>
      <c r="AW46" s="15">
        <v>77447</v>
      </c>
      <c r="AX46" s="15">
        <v>77447</v>
      </c>
      <c r="AY46" s="15">
        <v>0</v>
      </c>
      <c r="AZ46" s="15">
        <v>102920</v>
      </c>
      <c r="BA46" s="15">
        <v>0</v>
      </c>
      <c r="BB46" s="15">
        <v>0</v>
      </c>
      <c r="BC46" s="15">
        <v>0</v>
      </c>
      <c r="BD46" s="15">
        <v>0</v>
      </c>
      <c r="BE46" s="15">
        <v>0</v>
      </c>
      <c r="BF46" s="15">
        <v>179206</v>
      </c>
      <c r="BG46" s="15">
        <v>0</v>
      </c>
      <c r="BH46" s="15">
        <v>0</v>
      </c>
      <c r="BI46" s="15">
        <v>0</v>
      </c>
      <c r="BJ46" s="15">
        <v>834462</v>
      </c>
      <c r="BK46" s="15">
        <v>0</v>
      </c>
      <c r="BL46" s="15">
        <v>0</v>
      </c>
      <c r="BM46" s="15">
        <v>-31811</v>
      </c>
      <c r="BN46" s="15">
        <v>0</v>
      </c>
      <c r="BO46" s="15">
        <v>0</v>
      </c>
      <c r="BP46" s="15">
        <v>0</v>
      </c>
      <c r="BQ46" s="15">
        <v>203599</v>
      </c>
      <c r="BR46" s="15">
        <v>5</v>
      </c>
      <c r="BS46" s="15">
        <v>4</v>
      </c>
      <c r="BT46" s="15">
        <v>4</v>
      </c>
      <c r="BU46" s="15">
        <v>36</v>
      </c>
      <c r="BV46" s="15">
        <v>4</v>
      </c>
      <c r="BW46" s="15">
        <v>3</v>
      </c>
      <c r="BX46" s="15">
        <v>2</v>
      </c>
      <c r="BY46" s="15">
        <v>1</v>
      </c>
      <c r="BZ46" s="15">
        <v>2</v>
      </c>
      <c r="CA46" s="15">
        <v>1</v>
      </c>
      <c r="CB46" s="15">
        <v>1</v>
      </c>
      <c r="CC46" s="15">
        <v>5</v>
      </c>
      <c r="CD46" s="15">
        <v>0</v>
      </c>
      <c r="CE46" s="15">
        <v>1</v>
      </c>
      <c r="CF46" s="15">
        <v>1</v>
      </c>
      <c r="CG46" s="15">
        <v>670</v>
      </c>
      <c r="CH46" s="15">
        <v>2569</v>
      </c>
      <c r="CI46" s="15">
        <v>187</v>
      </c>
      <c r="CJ46" s="15">
        <v>212</v>
      </c>
      <c r="CK46" s="15">
        <v>43</v>
      </c>
    </row>
    <row r="47" spans="1:89" ht="27.2" customHeight="1" x14ac:dyDescent="0.25">
      <c r="A47" s="15">
        <v>825802</v>
      </c>
      <c r="B47" s="16" t="s">
        <v>145</v>
      </c>
      <c r="C47" s="16" t="s">
        <v>89</v>
      </c>
      <c r="D47" s="16" t="s">
        <v>90</v>
      </c>
      <c r="E47" s="15">
        <v>2017</v>
      </c>
      <c r="F47" s="16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</row>
    <row r="48" spans="1:89" ht="15.95" customHeight="1" x14ac:dyDescent="0.25">
      <c r="A48" s="15">
        <v>986483</v>
      </c>
      <c r="B48" s="16" t="s">
        <v>146</v>
      </c>
      <c r="C48" s="16" t="s">
        <v>89</v>
      </c>
      <c r="D48" s="16" t="s">
        <v>90</v>
      </c>
      <c r="E48" s="15">
        <v>2017</v>
      </c>
      <c r="F48" s="16" t="s">
        <v>163</v>
      </c>
      <c r="G48" s="15">
        <v>37254</v>
      </c>
      <c r="H48" s="15">
        <v>0</v>
      </c>
      <c r="I48" s="15">
        <v>16754</v>
      </c>
      <c r="J48" s="15">
        <v>0</v>
      </c>
      <c r="K48" s="15">
        <v>0</v>
      </c>
      <c r="L48" s="15">
        <v>0</v>
      </c>
      <c r="M48" s="15">
        <v>0</v>
      </c>
      <c r="N48" s="15">
        <v>20500</v>
      </c>
      <c r="O48" s="15">
        <v>0</v>
      </c>
      <c r="P48" s="15">
        <v>476929</v>
      </c>
      <c r="Q48" s="15">
        <v>365074</v>
      </c>
      <c r="R48" s="15">
        <v>0</v>
      </c>
      <c r="S48" s="15">
        <v>111855</v>
      </c>
      <c r="T48" s="15">
        <v>530627</v>
      </c>
      <c r="U48" s="15">
        <v>268836</v>
      </c>
      <c r="V48" s="15">
        <v>0</v>
      </c>
      <c r="W48" s="15">
        <v>0</v>
      </c>
      <c r="X48" s="15">
        <v>261791</v>
      </c>
      <c r="Y48" s="15">
        <v>137586</v>
      </c>
      <c r="Z48" s="15">
        <v>1182396</v>
      </c>
      <c r="AA48" s="15">
        <v>714591</v>
      </c>
      <c r="AB48" s="15">
        <v>70000</v>
      </c>
      <c r="AC48" s="15">
        <v>23333</v>
      </c>
      <c r="AD48" s="15">
        <v>621257</v>
      </c>
      <c r="AE48" s="15">
        <v>4502</v>
      </c>
      <c r="AF48" s="15">
        <v>463302</v>
      </c>
      <c r="AG48" s="15">
        <v>22750</v>
      </c>
      <c r="AH48" s="15">
        <v>125180</v>
      </c>
      <c r="AI48" s="15">
        <v>0</v>
      </c>
      <c r="AJ48" s="15">
        <v>0</v>
      </c>
      <c r="AK48" s="15">
        <v>315372</v>
      </c>
      <c r="AL48" s="15">
        <v>1182396</v>
      </c>
      <c r="AM48" s="15">
        <v>0</v>
      </c>
      <c r="AN48" s="15">
        <v>2155986</v>
      </c>
      <c r="AO48" s="15">
        <v>1604203</v>
      </c>
      <c r="AP48" s="15">
        <v>551783</v>
      </c>
      <c r="AQ48" s="15">
        <v>18522</v>
      </c>
      <c r="AR48" s="15">
        <v>3743</v>
      </c>
      <c r="AS48" s="15">
        <v>459984</v>
      </c>
      <c r="AT48" s="15">
        <v>106578</v>
      </c>
      <c r="AU48" s="15">
        <v>0</v>
      </c>
      <c r="AV48" s="15">
        <v>0</v>
      </c>
      <c r="AW48" s="15">
        <v>0</v>
      </c>
      <c r="AX48" s="15">
        <v>0</v>
      </c>
      <c r="AY48" s="15">
        <v>0</v>
      </c>
      <c r="AZ48" s="15">
        <v>106578</v>
      </c>
      <c r="BA48" s="15">
        <v>0</v>
      </c>
      <c r="BB48" s="15">
        <v>0</v>
      </c>
      <c r="BC48" s="15">
        <v>0</v>
      </c>
      <c r="BD48" s="15">
        <v>0</v>
      </c>
      <c r="BE48" s="15">
        <v>0</v>
      </c>
      <c r="BF48" s="15">
        <v>0</v>
      </c>
      <c r="BG48" s="15">
        <v>0</v>
      </c>
      <c r="BH48" s="15">
        <v>0</v>
      </c>
      <c r="BI48" s="15">
        <v>0</v>
      </c>
      <c r="BJ48" s="15">
        <v>0</v>
      </c>
      <c r="BK48" s="15">
        <v>4502</v>
      </c>
      <c r="BL48" s="15">
        <v>0</v>
      </c>
      <c r="BM48" s="15">
        <v>-34202</v>
      </c>
      <c r="BN48" s="15">
        <v>0</v>
      </c>
      <c r="BO48" s="15">
        <v>0</v>
      </c>
      <c r="BP48" s="15">
        <v>0</v>
      </c>
      <c r="BQ48" s="15">
        <v>97136</v>
      </c>
      <c r="BR48" s="15">
        <v>14</v>
      </c>
      <c r="BS48" s="15">
        <v>15</v>
      </c>
      <c r="BT48" s="15">
        <v>14</v>
      </c>
      <c r="BU48" s="15">
        <v>25</v>
      </c>
      <c r="BV48" s="15">
        <v>4</v>
      </c>
      <c r="BW48" s="15">
        <v>5</v>
      </c>
      <c r="BX48" s="15">
        <v>4</v>
      </c>
      <c r="BY48" s="15">
        <v>3</v>
      </c>
      <c r="BZ48" s="15">
        <v>3</v>
      </c>
      <c r="CA48" s="15">
        <v>42</v>
      </c>
      <c r="CB48" s="15">
        <v>0</v>
      </c>
      <c r="CC48" s="15">
        <v>29</v>
      </c>
      <c r="CD48" s="15">
        <v>0</v>
      </c>
      <c r="CE48" s="15">
        <v>2</v>
      </c>
      <c r="CF48" s="15">
        <v>0</v>
      </c>
      <c r="CG48" s="15">
        <v>681</v>
      </c>
      <c r="CH48" s="15">
        <v>719</v>
      </c>
      <c r="CI48" s="15">
        <v>46</v>
      </c>
      <c r="CJ48" s="15">
        <v>28</v>
      </c>
      <c r="CK48" s="15">
        <v>109</v>
      </c>
    </row>
    <row r="49" spans="1:89" ht="15.95" customHeight="1" x14ac:dyDescent="0.25">
      <c r="A49" s="15">
        <v>1077196</v>
      </c>
      <c r="B49" s="16" t="s">
        <v>147</v>
      </c>
      <c r="C49" s="16" t="s">
        <v>98</v>
      </c>
      <c r="D49" s="16" t="s">
        <v>99</v>
      </c>
      <c r="E49" s="15">
        <v>2017</v>
      </c>
      <c r="F49" s="16" t="s">
        <v>163</v>
      </c>
      <c r="G49" s="15">
        <v>111159</v>
      </c>
      <c r="H49" s="15">
        <v>0</v>
      </c>
      <c r="I49" s="15">
        <v>29272</v>
      </c>
      <c r="J49" s="15">
        <v>1265</v>
      </c>
      <c r="K49" s="15">
        <v>0</v>
      </c>
      <c r="L49" s="15">
        <v>0</v>
      </c>
      <c r="M49" s="15">
        <v>0</v>
      </c>
      <c r="N49" s="15">
        <v>36225</v>
      </c>
      <c r="O49" s="15">
        <v>0</v>
      </c>
      <c r="P49" s="15">
        <v>288076</v>
      </c>
      <c r="Q49" s="15">
        <v>137994</v>
      </c>
      <c r="R49" s="15">
        <v>0</v>
      </c>
      <c r="S49" s="15">
        <v>150082</v>
      </c>
      <c r="T49" s="15">
        <v>496487</v>
      </c>
      <c r="U49" s="15">
        <v>494838</v>
      </c>
      <c r="V49" s="15">
        <v>0</v>
      </c>
      <c r="W49" s="15">
        <v>0</v>
      </c>
      <c r="X49" s="15">
        <v>1649</v>
      </c>
      <c r="Y49" s="15">
        <v>302038</v>
      </c>
      <c r="Z49" s="15">
        <v>1197760</v>
      </c>
      <c r="AA49" s="15">
        <v>319538</v>
      </c>
      <c r="AB49" s="15">
        <v>315480</v>
      </c>
      <c r="AC49" s="15">
        <v>3475</v>
      </c>
      <c r="AD49" s="15">
        <v>583</v>
      </c>
      <c r="AE49" s="15">
        <v>16923</v>
      </c>
      <c r="AF49" s="15">
        <v>861298</v>
      </c>
      <c r="AG49" s="15">
        <v>103599</v>
      </c>
      <c r="AH49" s="15">
        <v>706174</v>
      </c>
      <c r="AI49" s="15">
        <v>0</v>
      </c>
      <c r="AJ49" s="15">
        <v>0</v>
      </c>
      <c r="AK49" s="15">
        <v>51525</v>
      </c>
      <c r="AL49" s="15">
        <v>1197760</v>
      </c>
      <c r="AM49" s="15">
        <v>0</v>
      </c>
      <c r="AN49" s="15">
        <v>1795315</v>
      </c>
      <c r="AO49" s="15">
        <v>1282684</v>
      </c>
      <c r="AP49" s="15">
        <v>512631</v>
      </c>
      <c r="AQ49" s="15">
        <v>4732</v>
      </c>
      <c r="AR49" s="15">
        <v>12545</v>
      </c>
      <c r="AS49" s="15">
        <v>498837</v>
      </c>
      <c r="AT49" s="15">
        <v>5981</v>
      </c>
      <c r="AU49" s="15">
        <v>0</v>
      </c>
      <c r="AV49" s="15">
        <v>0</v>
      </c>
      <c r="AW49" s="15">
        <v>0</v>
      </c>
      <c r="AX49" s="15">
        <v>0</v>
      </c>
      <c r="AY49" s="15">
        <v>0</v>
      </c>
      <c r="AZ49" s="15">
        <v>5981</v>
      </c>
      <c r="BA49" s="15">
        <v>0</v>
      </c>
      <c r="BB49" s="15">
        <v>0</v>
      </c>
      <c r="BC49" s="15">
        <v>0</v>
      </c>
      <c r="BD49" s="15">
        <v>0</v>
      </c>
      <c r="BE49" s="15">
        <v>0</v>
      </c>
      <c r="BF49" s="15">
        <v>44396</v>
      </c>
      <c r="BG49" s="15">
        <v>0</v>
      </c>
      <c r="BH49" s="15">
        <v>0</v>
      </c>
      <c r="BI49" s="15">
        <v>0</v>
      </c>
      <c r="BJ49" s="15">
        <v>16923</v>
      </c>
      <c r="BK49" s="15">
        <v>0</v>
      </c>
      <c r="BL49" s="15">
        <v>0</v>
      </c>
      <c r="BM49" s="15">
        <v>-2522</v>
      </c>
      <c r="BN49" s="15">
        <v>0</v>
      </c>
      <c r="BO49" s="15">
        <v>0</v>
      </c>
      <c r="BP49" s="15">
        <v>0</v>
      </c>
      <c r="BQ49" s="15">
        <v>18460</v>
      </c>
      <c r="BR49" s="15">
        <v>1</v>
      </c>
      <c r="BS49" s="15">
        <v>5</v>
      </c>
      <c r="BT49" s="15">
        <v>1</v>
      </c>
      <c r="BU49" s="15">
        <v>28</v>
      </c>
      <c r="BV49" s="15">
        <v>0</v>
      </c>
      <c r="BW49" s="15">
        <v>1</v>
      </c>
      <c r="BX49" s="15">
        <v>0</v>
      </c>
      <c r="BY49" s="15">
        <v>5</v>
      </c>
      <c r="BZ49" s="15">
        <v>5</v>
      </c>
      <c r="CA49" s="15">
        <v>4</v>
      </c>
      <c r="CB49" s="15">
        <v>2</v>
      </c>
      <c r="CC49" s="15">
        <v>1</v>
      </c>
      <c r="CD49" s="15">
        <v>0</v>
      </c>
      <c r="CE49" s="15">
        <v>1</v>
      </c>
      <c r="CF49" s="15">
        <v>0</v>
      </c>
      <c r="CG49" s="15">
        <v>225</v>
      </c>
      <c r="CH49" s="15">
        <v>336</v>
      </c>
      <c r="CI49" s="15">
        <v>101</v>
      </c>
      <c r="CJ49" s="15">
        <v>201</v>
      </c>
      <c r="CK49" s="15">
        <v>82</v>
      </c>
    </row>
    <row r="50" spans="1:89" ht="15.95" customHeight="1" x14ac:dyDescent="0.25">
      <c r="A50" s="15">
        <v>1234986</v>
      </c>
      <c r="B50" s="16" t="s">
        <v>148</v>
      </c>
      <c r="C50" s="16" t="s">
        <v>98</v>
      </c>
      <c r="D50" s="16" t="s">
        <v>99</v>
      </c>
      <c r="E50" s="15">
        <v>2017</v>
      </c>
      <c r="F50" s="16" t="s">
        <v>163</v>
      </c>
      <c r="G50" s="15">
        <v>16105</v>
      </c>
      <c r="H50" s="15">
        <v>0</v>
      </c>
      <c r="I50" s="15">
        <v>72971</v>
      </c>
      <c r="J50" s="15">
        <v>0</v>
      </c>
      <c r="K50" s="15">
        <v>0</v>
      </c>
      <c r="L50" s="15">
        <v>0</v>
      </c>
      <c r="M50" s="15">
        <v>56866</v>
      </c>
      <c r="N50" s="15">
        <v>0</v>
      </c>
      <c r="O50" s="15">
        <v>0</v>
      </c>
      <c r="P50" s="15">
        <v>52180</v>
      </c>
      <c r="Q50" s="15">
        <v>52180</v>
      </c>
      <c r="R50" s="15">
        <v>0</v>
      </c>
      <c r="S50" s="15">
        <v>0</v>
      </c>
      <c r="T50" s="15">
        <v>106989</v>
      </c>
      <c r="U50" s="15">
        <v>0</v>
      </c>
      <c r="V50" s="15">
        <v>0</v>
      </c>
      <c r="W50" s="15">
        <v>0</v>
      </c>
      <c r="X50" s="15">
        <v>106989</v>
      </c>
      <c r="Y50" s="15">
        <v>86287</v>
      </c>
      <c r="Z50" s="15">
        <v>261561</v>
      </c>
      <c r="AA50" s="15">
        <v>35620</v>
      </c>
      <c r="AB50" s="15">
        <v>12000</v>
      </c>
      <c r="AC50" s="15">
        <v>23620</v>
      </c>
      <c r="AD50" s="15">
        <v>0</v>
      </c>
      <c r="AE50" s="15">
        <v>0</v>
      </c>
      <c r="AF50" s="15">
        <v>225942</v>
      </c>
      <c r="AG50" s="15">
        <v>0</v>
      </c>
      <c r="AH50" s="15">
        <v>0</v>
      </c>
      <c r="AI50" s="15">
        <v>0</v>
      </c>
      <c r="AJ50" s="15">
        <v>0</v>
      </c>
      <c r="AK50" s="15">
        <v>225942</v>
      </c>
      <c r="AL50" s="15">
        <v>261561</v>
      </c>
      <c r="AM50" s="15">
        <v>0</v>
      </c>
      <c r="AN50" s="15">
        <v>1331130</v>
      </c>
      <c r="AO50" s="15">
        <v>756659</v>
      </c>
      <c r="AP50" s="15">
        <v>574470</v>
      </c>
      <c r="AQ50" s="15">
        <v>0</v>
      </c>
      <c r="AR50" s="15">
        <v>6270</v>
      </c>
      <c r="AS50" s="15">
        <v>560678</v>
      </c>
      <c r="AT50" s="15">
        <v>7522</v>
      </c>
      <c r="AU50" s="15">
        <v>0</v>
      </c>
      <c r="AV50" s="15">
        <v>0</v>
      </c>
      <c r="AW50" s="15">
        <v>6791</v>
      </c>
      <c r="AX50" s="15">
        <v>6791</v>
      </c>
      <c r="AY50" s="15">
        <v>0</v>
      </c>
      <c r="AZ50" s="15">
        <v>731</v>
      </c>
      <c r="BA50" s="15">
        <v>0</v>
      </c>
      <c r="BB50" s="15">
        <v>0</v>
      </c>
      <c r="BC50" s="15">
        <v>0</v>
      </c>
      <c r="BD50" s="15">
        <v>0</v>
      </c>
      <c r="BE50" s="15">
        <v>0</v>
      </c>
      <c r="BF50" s="15">
        <v>0</v>
      </c>
      <c r="BG50" s="15">
        <v>0</v>
      </c>
      <c r="BH50" s="15">
        <v>0</v>
      </c>
      <c r="BI50" s="15">
        <v>0</v>
      </c>
      <c r="BJ50" s="15">
        <v>0</v>
      </c>
      <c r="BK50" s="15">
        <v>0</v>
      </c>
      <c r="BL50" s="15">
        <v>0</v>
      </c>
      <c r="BM50" s="15">
        <v>-3221</v>
      </c>
      <c r="BN50" s="15">
        <v>56866</v>
      </c>
      <c r="BO50" s="15">
        <v>0</v>
      </c>
      <c r="BP50" s="15">
        <v>0</v>
      </c>
      <c r="BQ50" s="15">
        <v>13792</v>
      </c>
      <c r="BR50" s="15">
        <v>2</v>
      </c>
      <c r="BS50" s="15">
        <v>19</v>
      </c>
      <c r="BT50" s="15">
        <v>2</v>
      </c>
      <c r="BU50" s="15">
        <v>43</v>
      </c>
      <c r="BV50" s="15">
        <v>0</v>
      </c>
      <c r="BW50" s="15">
        <v>0</v>
      </c>
      <c r="BX50" s="15">
        <v>0</v>
      </c>
      <c r="BY50" s="15">
        <v>37</v>
      </c>
      <c r="BZ50" s="15">
        <v>37</v>
      </c>
      <c r="CA50" s="15">
        <v>2</v>
      </c>
      <c r="CB50" s="15">
        <v>6</v>
      </c>
      <c r="CC50" s="15">
        <v>1</v>
      </c>
      <c r="CD50" s="15">
        <v>1</v>
      </c>
      <c r="CE50" s="15">
        <v>1</v>
      </c>
      <c r="CF50" s="15">
        <v>0</v>
      </c>
      <c r="CG50" s="15">
        <v>19</v>
      </c>
      <c r="CH50" s="15">
        <v>35</v>
      </c>
      <c r="CI50" s="15">
        <v>0</v>
      </c>
      <c r="CJ50" s="15">
        <v>0</v>
      </c>
      <c r="CK50" s="15">
        <v>25</v>
      </c>
    </row>
    <row r="51" spans="1:89" ht="27.2" customHeight="1" x14ac:dyDescent="0.25">
      <c r="A51" s="15">
        <v>2057900</v>
      </c>
      <c r="B51" s="16" t="s">
        <v>149</v>
      </c>
      <c r="C51" s="16" t="s">
        <v>126</v>
      </c>
      <c r="D51" s="16" t="s">
        <v>127</v>
      </c>
      <c r="E51" s="15">
        <v>2017</v>
      </c>
      <c r="F51" s="16" t="s">
        <v>163</v>
      </c>
      <c r="G51" s="15">
        <v>23146002</v>
      </c>
      <c r="H51" s="15">
        <v>9893417</v>
      </c>
      <c r="I51" s="15">
        <v>20659788</v>
      </c>
      <c r="J51" s="15">
        <v>897100</v>
      </c>
      <c r="K51" s="15">
        <v>0</v>
      </c>
      <c r="L51" s="15">
        <v>0</v>
      </c>
      <c r="M51" s="15">
        <v>10831771</v>
      </c>
      <c r="N51" s="15">
        <v>103648</v>
      </c>
      <c r="O51" s="15">
        <v>2116376</v>
      </c>
      <c r="P51" s="15">
        <v>14243724</v>
      </c>
      <c r="Q51" s="15">
        <v>12422893</v>
      </c>
      <c r="R51" s="15">
        <v>1234399</v>
      </c>
      <c r="S51" s="15">
        <v>586432</v>
      </c>
      <c r="T51" s="15">
        <v>2549214</v>
      </c>
      <c r="U51" s="15">
        <v>1945214</v>
      </c>
      <c r="V51" s="15">
        <v>0</v>
      </c>
      <c r="W51" s="15">
        <v>0</v>
      </c>
      <c r="X51" s="15">
        <v>604000</v>
      </c>
      <c r="Y51" s="15">
        <v>327983</v>
      </c>
      <c r="Z51" s="15">
        <v>40266923</v>
      </c>
      <c r="AA51" s="15">
        <v>17725995</v>
      </c>
      <c r="AB51" s="15">
        <v>7524000</v>
      </c>
      <c r="AC51" s="15">
        <v>7377423</v>
      </c>
      <c r="AD51" s="15">
        <v>2824572</v>
      </c>
      <c r="AE51" s="15">
        <v>15703208</v>
      </c>
      <c r="AF51" s="15">
        <v>6837720</v>
      </c>
      <c r="AG51" s="15">
        <v>180000</v>
      </c>
      <c r="AH51" s="15">
        <v>2957637</v>
      </c>
      <c r="AI51" s="15">
        <v>21194</v>
      </c>
      <c r="AJ51" s="15">
        <v>0</v>
      </c>
      <c r="AK51" s="15">
        <v>3678889</v>
      </c>
      <c r="AL51" s="15">
        <v>40266923</v>
      </c>
      <c r="AM51" s="15">
        <v>0</v>
      </c>
      <c r="AN51" s="15">
        <v>11882280</v>
      </c>
      <c r="AO51" s="15">
        <v>6162287</v>
      </c>
      <c r="AP51" s="15">
        <v>5719993</v>
      </c>
      <c r="AQ51" s="15">
        <v>302100</v>
      </c>
      <c r="AR51" s="15">
        <v>519758</v>
      </c>
      <c r="AS51" s="15">
        <v>7154269</v>
      </c>
      <c r="AT51" s="15">
        <v>-1651934</v>
      </c>
      <c r="AU51" s="15">
        <v>0</v>
      </c>
      <c r="AV51" s="15">
        <v>0</v>
      </c>
      <c r="AW51" s="15">
        <v>0</v>
      </c>
      <c r="AX51" s="15">
        <v>463870</v>
      </c>
      <c r="AY51" s="15">
        <v>463870</v>
      </c>
      <c r="AZ51" s="15">
        <v>-1651934</v>
      </c>
      <c r="BA51" s="15">
        <v>0</v>
      </c>
      <c r="BB51" s="15">
        <v>0</v>
      </c>
      <c r="BC51" s="15">
        <v>0</v>
      </c>
      <c r="BD51" s="15">
        <v>0</v>
      </c>
      <c r="BE51" s="15">
        <v>0</v>
      </c>
      <c r="BF51" s="15">
        <v>307444</v>
      </c>
      <c r="BG51" s="15">
        <v>291221</v>
      </c>
      <c r="BH51" s="15">
        <v>0</v>
      </c>
      <c r="BI51" s="15">
        <v>0</v>
      </c>
      <c r="BJ51" s="15">
        <v>15379877</v>
      </c>
      <c r="BK51" s="15">
        <v>323331</v>
      </c>
      <c r="BL51" s="15">
        <v>0</v>
      </c>
      <c r="BM51" s="15">
        <v>-193050</v>
      </c>
      <c r="BN51" s="15">
        <v>9788172</v>
      </c>
      <c r="BO51" s="15">
        <v>752378</v>
      </c>
      <c r="BP51" s="15">
        <v>0</v>
      </c>
      <c r="BQ51" s="15">
        <v>-668311</v>
      </c>
      <c r="BR51" s="15">
        <v>-9</v>
      </c>
      <c r="BS51" s="15">
        <v>-3</v>
      </c>
      <c r="BT51" s="15">
        <v>-4</v>
      </c>
      <c r="BU51" s="15">
        <v>48</v>
      </c>
      <c r="BV51" s="15">
        <v>-13</v>
      </c>
      <c r="BW51" s="15">
        <v>-9</v>
      </c>
      <c r="BX51" s="15">
        <v>-13</v>
      </c>
      <c r="BY51" s="15">
        <v>0</v>
      </c>
      <c r="BZ51" s="15">
        <v>0</v>
      </c>
      <c r="CA51" s="15">
        <v>1</v>
      </c>
      <c r="CB51" s="15">
        <v>1</v>
      </c>
      <c r="CC51" s="15"/>
      <c r="CD51" s="15">
        <v>0</v>
      </c>
      <c r="CE51" s="15">
        <v>2</v>
      </c>
      <c r="CF51" s="15">
        <v>0</v>
      </c>
      <c r="CG51" s="15">
        <v>10283</v>
      </c>
      <c r="CH51" s="15">
        <v>33429</v>
      </c>
      <c r="CI51" s="15">
        <v>60</v>
      </c>
      <c r="CJ51" s="15">
        <v>175</v>
      </c>
      <c r="CK51" s="15">
        <v>844</v>
      </c>
    </row>
    <row r="52" spans="1:89" ht="15.95" customHeight="1" x14ac:dyDescent="0.25">
      <c r="A52" s="15">
        <v>6102500</v>
      </c>
      <c r="B52" s="16" t="s">
        <v>150</v>
      </c>
      <c r="C52" s="16" t="s">
        <v>98</v>
      </c>
      <c r="D52" s="16" t="s">
        <v>99</v>
      </c>
      <c r="E52" s="15">
        <v>2017</v>
      </c>
      <c r="F52" s="16" t="s">
        <v>163</v>
      </c>
      <c r="G52" s="15">
        <v>138397</v>
      </c>
      <c r="H52" s="15">
        <v>8393</v>
      </c>
      <c r="I52" s="15">
        <v>866789</v>
      </c>
      <c r="J52" s="15">
        <v>78960</v>
      </c>
      <c r="K52" s="15">
        <v>0</v>
      </c>
      <c r="L52" s="15">
        <v>0</v>
      </c>
      <c r="M52" s="15">
        <v>2134042</v>
      </c>
      <c r="N52" s="15">
        <v>0</v>
      </c>
      <c r="O52" s="15">
        <v>0</v>
      </c>
      <c r="P52" s="15">
        <v>95092</v>
      </c>
      <c r="Q52" s="15">
        <v>80263</v>
      </c>
      <c r="R52" s="15">
        <v>0</v>
      </c>
      <c r="S52" s="15">
        <v>14828</v>
      </c>
      <c r="T52" s="15">
        <v>1440554</v>
      </c>
      <c r="U52" s="15">
        <v>388928</v>
      </c>
      <c r="V52" s="15">
        <v>0</v>
      </c>
      <c r="W52" s="15">
        <v>0</v>
      </c>
      <c r="X52" s="15">
        <v>1051627</v>
      </c>
      <c r="Y52" s="15">
        <v>104965</v>
      </c>
      <c r="Z52" s="15">
        <v>1779008</v>
      </c>
      <c r="AA52" s="15">
        <v>877776</v>
      </c>
      <c r="AB52" s="15">
        <v>579906</v>
      </c>
      <c r="AC52" s="15">
        <v>285332</v>
      </c>
      <c r="AD52" s="15">
        <v>12538</v>
      </c>
      <c r="AE52" s="15">
        <v>0</v>
      </c>
      <c r="AF52" s="15">
        <v>901232</v>
      </c>
      <c r="AG52" s="15">
        <v>344563</v>
      </c>
      <c r="AH52" s="15">
        <v>86479</v>
      </c>
      <c r="AI52" s="15">
        <v>0</v>
      </c>
      <c r="AJ52" s="15">
        <v>0</v>
      </c>
      <c r="AK52" s="15">
        <v>470190</v>
      </c>
      <c r="AL52" s="15">
        <v>1779008</v>
      </c>
      <c r="AM52" s="15">
        <v>0</v>
      </c>
      <c r="AN52" s="15">
        <v>1784861</v>
      </c>
      <c r="AO52" s="15">
        <v>1004297</v>
      </c>
      <c r="AP52" s="15">
        <v>780564</v>
      </c>
      <c r="AQ52" s="15">
        <v>0</v>
      </c>
      <c r="AR52" s="15">
        <v>33917</v>
      </c>
      <c r="AS52" s="15">
        <v>790159</v>
      </c>
      <c r="AT52" s="15">
        <v>-43512</v>
      </c>
      <c r="AU52" s="15">
        <v>0</v>
      </c>
      <c r="AV52" s="15">
        <v>0</v>
      </c>
      <c r="AW52" s="15">
        <v>0</v>
      </c>
      <c r="AX52" s="15">
        <v>8769</v>
      </c>
      <c r="AY52" s="15">
        <v>8769</v>
      </c>
      <c r="AZ52" s="15">
        <v>-43512</v>
      </c>
      <c r="BA52" s="15">
        <v>0</v>
      </c>
      <c r="BB52" s="15">
        <v>0</v>
      </c>
      <c r="BC52" s="15">
        <v>0</v>
      </c>
      <c r="BD52" s="15">
        <v>0</v>
      </c>
      <c r="BE52" s="15">
        <v>0</v>
      </c>
      <c r="BF52" s="15">
        <v>1318298</v>
      </c>
      <c r="BG52" s="15">
        <v>1303598</v>
      </c>
      <c r="BH52" s="15">
        <v>0</v>
      </c>
      <c r="BI52" s="15">
        <v>0</v>
      </c>
      <c r="BJ52" s="15">
        <v>0</v>
      </c>
      <c r="BK52" s="15">
        <v>0</v>
      </c>
      <c r="BL52" s="15">
        <v>0</v>
      </c>
      <c r="BM52" s="15">
        <v>0</v>
      </c>
      <c r="BN52" s="15">
        <v>830444</v>
      </c>
      <c r="BO52" s="15">
        <v>0</v>
      </c>
      <c r="BP52" s="15">
        <v>0</v>
      </c>
      <c r="BQ52" s="15">
        <v>-826</v>
      </c>
      <c r="BR52" s="15">
        <v>-4</v>
      </c>
      <c r="BS52" s="15">
        <v>-1</v>
      </c>
      <c r="BT52" s="15">
        <v>-4</v>
      </c>
      <c r="BU52" s="15">
        <v>43</v>
      </c>
      <c r="BV52" s="15">
        <v>-2</v>
      </c>
      <c r="BW52" s="15">
        <v>0</v>
      </c>
      <c r="BX52" s="15">
        <v>-2</v>
      </c>
      <c r="BY52" s="15">
        <v>2</v>
      </c>
      <c r="BZ52" s="15">
        <v>2</v>
      </c>
      <c r="CA52" s="15">
        <v>6</v>
      </c>
      <c r="CB52" s="15">
        <v>1</v>
      </c>
      <c r="CC52" s="15"/>
      <c r="CD52" s="15">
        <v>1</v>
      </c>
      <c r="CE52" s="15">
        <v>1</v>
      </c>
      <c r="CF52" s="15">
        <v>0</v>
      </c>
      <c r="CG52" s="15">
        <v>739</v>
      </c>
      <c r="CH52" s="15">
        <v>877</v>
      </c>
      <c r="CI52" s="15">
        <v>80</v>
      </c>
      <c r="CJ52" s="15">
        <v>31</v>
      </c>
      <c r="CK52" s="15">
        <v>35</v>
      </c>
    </row>
    <row r="53" spans="1:89" ht="15.95" customHeight="1" x14ac:dyDescent="0.25">
      <c r="A53" s="15">
        <v>6114400</v>
      </c>
      <c r="B53" s="16" t="s">
        <v>151</v>
      </c>
      <c r="C53" s="16" t="s">
        <v>98</v>
      </c>
      <c r="D53" s="16" t="s">
        <v>99</v>
      </c>
      <c r="E53" s="15">
        <v>2017</v>
      </c>
      <c r="F53" s="16" t="s">
        <v>163</v>
      </c>
      <c r="G53" s="15">
        <v>9668223</v>
      </c>
      <c r="H53" s="15">
        <v>4871366</v>
      </c>
      <c r="I53" s="15">
        <v>19275234</v>
      </c>
      <c r="J53" s="15">
        <v>3257071</v>
      </c>
      <c r="K53" s="15">
        <v>0</v>
      </c>
      <c r="L53" s="15">
        <v>0</v>
      </c>
      <c r="M53" s="15">
        <v>29063852</v>
      </c>
      <c r="N53" s="15">
        <v>210558</v>
      </c>
      <c r="O53" s="15">
        <v>254137</v>
      </c>
      <c r="P53" s="15">
        <v>3008435</v>
      </c>
      <c r="Q53" s="15">
        <v>1275131</v>
      </c>
      <c r="R53" s="15">
        <v>0</v>
      </c>
      <c r="S53" s="15">
        <v>1733304</v>
      </c>
      <c r="T53" s="15">
        <v>3029403</v>
      </c>
      <c r="U53" s="15">
        <v>2799075</v>
      </c>
      <c r="V53" s="15">
        <v>0</v>
      </c>
      <c r="W53" s="15">
        <v>0</v>
      </c>
      <c r="X53" s="15">
        <v>230328</v>
      </c>
      <c r="Y53" s="15">
        <v>377473</v>
      </c>
      <c r="Z53" s="15">
        <v>16083534</v>
      </c>
      <c r="AA53" s="15">
        <v>-24142115</v>
      </c>
      <c r="AB53" s="15">
        <v>34622922</v>
      </c>
      <c r="AC53" s="15">
        <v>5045873</v>
      </c>
      <c r="AD53" s="15">
        <v>-63810910</v>
      </c>
      <c r="AE53" s="15">
        <v>10946994</v>
      </c>
      <c r="AF53" s="15">
        <v>29278655</v>
      </c>
      <c r="AG53" s="15">
        <v>17873451</v>
      </c>
      <c r="AH53" s="15">
        <v>4782195</v>
      </c>
      <c r="AI53" s="15">
        <v>0</v>
      </c>
      <c r="AJ53" s="15">
        <v>0</v>
      </c>
      <c r="AK53" s="15">
        <v>6623010</v>
      </c>
      <c r="AL53" s="15">
        <v>16083534</v>
      </c>
      <c r="AM53" s="15">
        <v>0</v>
      </c>
      <c r="AN53" s="15">
        <v>7782755</v>
      </c>
      <c r="AO53" s="15">
        <v>4725276</v>
      </c>
      <c r="AP53" s="15">
        <v>3057478</v>
      </c>
      <c r="AQ53" s="15">
        <v>524001</v>
      </c>
      <c r="AR53" s="15">
        <v>1304500</v>
      </c>
      <c r="AS53" s="15">
        <v>6022116</v>
      </c>
      <c r="AT53" s="15">
        <v>-3745137</v>
      </c>
      <c r="AU53" s="15">
        <v>0</v>
      </c>
      <c r="AV53" s="15">
        <v>288145</v>
      </c>
      <c r="AW53" s="15">
        <v>0</v>
      </c>
      <c r="AX53" s="15">
        <v>532073</v>
      </c>
      <c r="AY53" s="15">
        <v>532073</v>
      </c>
      <c r="AZ53" s="15">
        <v>-4033282</v>
      </c>
      <c r="BA53" s="15">
        <v>0</v>
      </c>
      <c r="BB53" s="15">
        <v>0</v>
      </c>
      <c r="BC53" s="15">
        <v>0</v>
      </c>
      <c r="BD53" s="15">
        <v>0</v>
      </c>
      <c r="BE53" s="15">
        <v>0</v>
      </c>
      <c r="BF53" s="15">
        <v>10863709</v>
      </c>
      <c r="BG53" s="15">
        <v>10221143</v>
      </c>
      <c r="BH53" s="15">
        <v>0</v>
      </c>
      <c r="BI53" s="15">
        <v>0</v>
      </c>
      <c r="BJ53" s="15">
        <v>9910497</v>
      </c>
      <c r="BK53" s="15">
        <v>1036497</v>
      </c>
      <c r="BL53" s="15">
        <v>0</v>
      </c>
      <c r="BM53" s="15">
        <v>195552</v>
      </c>
      <c r="BN53" s="15">
        <v>15611942</v>
      </c>
      <c r="BO53" s="15">
        <v>3230767</v>
      </c>
      <c r="BP53" s="15">
        <v>0</v>
      </c>
      <c r="BQ53" s="15">
        <v>-1908564</v>
      </c>
      <c r="BR53" s="15"/>
      <c r="BS53" s="15"/>
      <c r="BT53" s="15"/>
      <c r="BU53" s="15">
        <v>39</v>
      </c>
      <c r="BV53" s="15">
        <v>-45</v>
      </c>
      <c r="BW53" s="15">
        <v>-32</v>
      </c>
      <c r="BX53" s="15">
        <v>-48</v>
      </c>
      <c r="BY53" s="15"/>
      <c r="BZ53" s="15"/>
      <c r="CA53" s="15"/>
      <c r="CB53" s="15"/>
      <c r="CC53" s="15"/>
      <c r="CD53" s="15"/>
      <c r="CE53" s="15">
        <v>0</v>
      </c>
      <c r="CF53" s="15">
        <v>0</v>
      </c>
      <c r="CG53" s="15">
        <v>-22863</v>
      </c>
      <c r="CH53" s="15">
        <v>-13195</v>
      </c>
      <c r="CI53" s="15">
        <v>131</v>
      </c>
      <c r="CJ53" s="15">
        <v>369</v>
      </c>
      <c r="CK53" s="15">
        <v>232</v>
      </c>
    </row>
    <row r="54" spans="1:89" ht="15.95" customHeight="1" x14ac:dyDescent="0.25">
      <c r="A54" s="15">
        <v>10020028</v>
      </c>
      <c r="B54" s="16" t="s">
        <v>152</v>
      </c>
      <c r="C54" s="16" t="s">
        <v>89</v>
      </c>
      <c r="D54" s="16" t="s">
        <v>90</v>
      </c>
      <c r="E54" s="15">
        <v>2017</v>
      </c>
      <c r="F54" s="16" t="s">
        <v>163</v>
      </c>
      <c r="G54" s="15">
        <v>798434</v>
      </c>
      <c r="H54" s="15">
        <v>0</v>
      </c>
      <c r="I54" s="15">
        <v>826249</v>
      </c>
      <c r="J54" s="15">
        <v>5287</v>
      </c>
      <c r="K54" s="15">
        <v>0</v>
      </c>
      <c r="L54" s="15">
        <v>0</v>
      </c>
      <c r="M54" s="15">
        <v>33101</v>
      </c>
      <c r="N54" s="15">
        <v>0</v>
      </c>
      <c r="O54" s="15">
        <v>0</v>
      </c>
      <c r="P54" s="15">
        <v>2904499</v>
      </c>
      <c r="Q54" s="15">
        <v>2844651</v>
      </c>
      <c r="R54" s="15">
        <v>0</v>
      </c>
      <c r="S54" s="15">
        <v>59849</v>
      </c>
      <c r="T54" s="15">
        <v>634239</v>
      </c>
      <c r="U54" s="15">
        <v>476074</v>
      </c>
      <c r="V54" s="15">
        <v>0</v>
      </c>
      <c r="W54" s="15">
        <v>0</v>
      </c>
      <c r="X54" s="15">
        <v>158165</v>
      </c>
      <c r="Y54" s="15">
        <v>442332</v>
      </c>
      <c r="Z54" s="15">
        <v>4779505</v>
      </c>
      <c r="AA54" s="15">
        <v>181012</v>
      </c>
      <c r="AB54" s="15">
        <v>300000</v>
      </c>
      <c r="AC54" s="15">
        <v>0</v>
      </c>
      <c r="AD54" s="15">
        <v>-118988</v>
      </c>
      <c r="AE54" s="15">
        <v>0</v>
      </c>
      <c r="AF54" s="15">
        <v>4598493</v>
      </c>
      <c r="AG54" s="15">
        <v>0</v>
      </c>
      <c r="AH54" s="15">
        <v>2707152</v>
      </c>
      <c r="AI54" s="15">
        <v>0</v>
      </c>
      <c r="AJ54" s="15">
        <v>0</v>
      </c>
      <c r="AK54" s="15">
        <v>1891342</v>
      </c>
      <c r="AL54" s="15">
        <v>4779505</v>
      </c>
      <c r="AM54" s="15">
        <v>0</v>
      </c>
      <c r="AN54" s="15">
        <v>3639795</v>
      </c>
      <c r="AO54" s="15">
        <v>2520646</v>
      </c>
      <c r="AP54" s="15">
        <v>1119150</v>
      </c>
      <c r="AQ54" s="15">
        <v>99742</v>
      </c>
      <c r="AR54" s="15">
        <v>7373</v>
      </c>
      <c r="AS54" s="15">
        <v>1178598</v>
      </c>
      <c r="AT54" s="15">
        <v>32921</v>
      </c>
      <c r="AU54" s="15">
        <v>0</v>
      </c>
      <c r="AV54" s="15">
        <v>0</v>
      </c>
      <c r="AW54" s="15">
        <v>0</v>
      </c>
      <c r="AX54" s="15">
        <v>0</v>
      </c>
      <c r="AY54" s="15">
        <v>0</v>
      </c>
      <c r="AZ54" s="15">
        <v>32921</v>
      </c>
      <c r="BA54" s="15">
        <v>0</v>
      </c>
      <c r="BB54" s="15">
        <v>0</v>
      </c>
      <c r="BC54" s="15">
        <v>0</v>
      </c>
      <c r="BD54" s="15">
        <v>0</v>
      </c>
      <c r="BE54" s="15">
        <v>0</v>
      </c>
      <c r="BF54" s="15">
        <v>0</v>
      </c>
      <c r="BG54" s="15">
        <v>0</v>
      </c>
      <c r="BH54" s="15">
        <v>0</v>
      </c>
      <c r="BI54" s="15">
        <v>0</v>
      </c>
      <c r="BJ54" s="15">
        <v>0</v>
      </c>
      <c r="BK54" s="15">
        <v>0</v>
      </c>
      <c r="BL54" s="15">
        <v>0</v>
      </c>
      <c r="BM54" s="15">
        <v>-2800</v>
      </c>
      <c r="BN54" s="15">
        <v>32308</v>
      </c>
      <c r="BO54" s="15">
        <v>793</v>
      </c>
      <c r="BP54" s="15">
        <v>0</v>
      </c>
      <c r="BQ54" s="15">
        <v>40261</v>
      </c>
      <c r="BR54" s="15">
        <v>18</v>
      </c>
      <c r="BS54" s="15">
        <v>22</v>
      </c>
      <c r="BT54" s="15">
        <v>18</v>
      </c>
      <c r="BU54" s="15">
        <v>30</v>
      </c>
      <c r="BV54" s="15">
        <v>0</v>
      </c>
      <c r="BW54" s="15">
        <v>1</v>
      </c>
      <c r="BX54" s="15">
        <v>0</v>
      </c>
      <c r="BY54" s="15">
        <v>20</v>
      </c>
      <c r="BZ54" s="15">
        <v>20</v>
      </c>
      <c r="CA54" s="15">
        <v>0</v>
      </c>
      <c r="CB54" s="15">
        <v>25</v>
      </c>
      <c r="CC54" s="15">
        <v>5</v>
      </c>
      <c r="CD54" s="15">
        <v>1</v>
      </c>
      <c r="CE54" s="15">
        <v>0</v>
      </c>
      <c r="CF54" s="15">
        <v>0</v>
      </c>
      <c r="CG54" s="15">
        <v>-617</v>
      </c>
      <c r="CH54" s="15">
        <v>181</v>
      </c>
      <c r="CI54" s="15">
        <v>48</v>
      </c>
      <c r="CJ54" s="15">
        <v>392</v>
      </c>
      <c r="CK54" s="15">
        <v>421</v>
      </c>
    </row>
    <row r="55" spans="1:89" ht="38.450000000000003" customHeight="1" x14ac:dyDescent="0.25">
      <c r="A55" s="15">
        <v>10030210</v>
      </c>
      <c r="B55" s="16" t="s">
        <v>153</v>
      </c>
      <c r="C55" s="16" t="s">
        <v>98</v>
      </c>
      <c r="D55" s="16" t="s">
        <v>99</v>
      </c>
      <c r="E55" s="15">
        <v>2017</v>
      </c>
      <c r="F55" s="16" t="s">
        <v>163</v>
      </c>
      <c r="G55" s="15">
        <v>25631984</v>
      </c>
      <c r="H55" s="15">
        <v>321213</v>
      </c>
      <c r="I55" s="15">
        <v>3720248</v>
      </c>
      <c r="J55" s="15">
        <v>18000000</v>
      </c>
      <c r="K55" s="15">
        <v>0</v>
      </c>
      <c r="L55" s="15">
        <v>0</v>
      </c>
      <c r="M55" s="15">
        <v>813385</v>
      </c>
      <c r="N55" s="15">
        <v>362770</v>
      </c>
      <c r="O55" s="15">
        <v>3992175</v>
      </c>
      <c r="P55" s="15">
        <v>4712047</v>
      </c>
      <c r="Q55" s="15">
        <v>3935763</v>
      </c>
      <c r="R55" s="15">
        <v>0</v>
      </c>
      <c r="S55" s="15">
        <v>776284</v>
      </c>
      <c r="T55" s="15">
        <v>11509683</v>
      </c>
      <c r="U55" s="15">
        <v>5837804</v>
      </c>
      <c r="V55" s="15">
        <v>0</v>
      </c>
      <c r="W55" s="15">
        <v>0</v>
      </c>
      <c r="X55" s="15">
        <v>5671879</v>
      </c>
      <c r="Y55" s="15">
        <v>835404</v>
      </c>
      <c r="Z55" s="15">
        <v>42689118</v>
      </c>
      <c r="AA55" s="15">
        <v>12881645</v>
      </c>
      <c r="AB55" s="15">
        <v>8543494</v>
      </c>
      <c r="AC55" s="15">
        <v>5434738</v>
      </c>
      <c r="AD55" s="15">
        <v>-1096587</v>
      </c>
      <c r="AE55" s="15">
        <v>1450957</v>
      </c>
      <c r="AF55" s="15">
        <v>28356516</v>
      </c>
      <c r="AG55" s="15">
        <v>18766786</v>
      </c>
      <c r="AH55" s="15">
        <v>3216946</v>
      </c>
      <c r="AI55" s="15">
        <v>0</v>
      </c>
      <c r="AJ55" s="15">
        <v>0</v>
      </c>
      <c r="AK55" s="15">
        <v>6372784</v>
      </c>
      <c r="AL55" s="15">
        <v>42689118</v>
      </c>
      <c r="AM55" s="15">
        <v>0</v>
      </c>
      <c r="AN55" s="15">
        <v>19424583</v>
      </c>
      <c r="AO55" s="15">
        <v>11115796</v>
      </c>
      <c r="AP55" s="15">
        <v>8308787</v>
      </c>
      <c r="AQ55" s="15">
        <v>27242</v>
      </c>
      <c r="AR55" s="15">
        <v>2379309</v>
      </c>
      <c r="AS55" s="15">
        <v>6241431</v>
      </c>
      <c r="AT55" s="15">
        <v>-284711</v>
      </c>
      <c r="AU55" s="15">
        <v>0</v>
      </c>
      <c r="AV55" s="15">
        <v>0</v>
      </c>
      <c r="AW55" s="15">
        <v>0</v>
      </c>
      <c r="AX55" s="15">
        <v>227969</v>
      </c>
      <c r="AY55" s="15">
        <v>227969</v>
      </c>
      <c r="AZ55" s="15">
        <v>-284711</v>
      </c>
      <c r="BA55" s="15">
        <v>0</v>
      </c>
      <c r="BB55" s="15">
        <v>0</v>
      </c>
      <c r="BC55" s="15">
        <v>0</v>
      </c>
      <c r="BD55" s="15">
        <v>0</v>
      </c>
      <c r="BE55" s="15">
        <v>0</v>
      </c>
      <c r="BF55" s="15">
        <v>48963</v>
      </c>
      <c r="BG55" s="15">
        <v>33801</v>
      </c>
      <c r="BH55" s="15">
        <v>0</v>
      </c>
      <c r="BI55" s="15">
        <v>0</v>
      </c>
      <c r="BJ55" s="15">
        <v>895572</v>
      </c>
      <c r="BK55" s="15">
        <v>555385</v>
      </c>
      <c r="BL55" s="15">
        <v>0</v>
      </c>
      <c r="BM55" s="15">
        <v>-118500</v>
      </c>
      <c r="BN55" s="15">
        <v>779584</v>
      </c>
      <c r="BO55" s="15">
        <v>0</v>
      </c>
      <c r="BP55" s="15">
        <v>0</v>
      </c>
      <c r="BQ55" s="15">
        <v>2322567</v>
      </c>
      <c r="BR55" s="15">
        <v>-2</v>
      </c>
      <c r="BS55" s="15">
        <v>14</v>
      </c>
      <c r="BT55" s="15">
        <v>-1</v>
      </c>
      <c r="BU55" s="15">
        <v>42</v>
      </c>
      <c r="BV55" s="15">
        <v>-1</v>
      </c>
      <c r="BW55" s="15">
        <v>10</v>
      </c>
      <c r="BX55" s="15">
        <v>-1</v>
      </c>
      <c r="BY55" s="15">
        <v>1</v>
      </c>
      <c r="BZ55" s="15">
        <v>1</v>
      </c>
      <c r="CA55" s="15">
        <v>0</v>
      </c>
      <c r="CB55" s="15">
        <v>2</v>
      </c>
      <c r="CC55" s="15">
        <v>0</v>
      </c>
      <c r="CD55" s="15">
        <v>0</v>
      </c>
      <c r="CE55" s="15">
        <v>0</v>
      </c>
      <c r="CF55" s="15">
        <v>0</v>
      </c>
      <c r="CG55" s="15">
        <v>-11299</v>
      </c>
      <c r="CH55" s="15">
        <v>14332</v>
      </c>
      <c r="CI55" s="15">
        <v>110</v>
      </c>
      <c r="CJ55" s="15">
        <v>106</v>
      </c>
      <c r="CK55" s="15">
        <v>155</v>
      </c>
    </row>
    <row r="56" spans="1:89" ht="15.95" customHeight="1" x14ac:dyDescent="0.25">
      <c r="A56" s="15">
        <v>10036055</v>
      </c>
      <c r="B56" s="16" t="s">
        <v>154</v>
      </c>
      <c r="C56" s="16" t="s">
        <v>89</v>
      </c>
      <c r="D56" s="16" t="s">
        <v>90</v>
      </c>
      <c r="E56" s="15">
        <v>2017</v>
      </c>
      <c r="F56" s="16" t="s">
        <v>163</v>
      </c>
      <c r="G56" s="15">
        <v>25346</v>
      </c>
      <c r="H56" s="15">
        <v>0</v>
      </c>
      <c r="I56" s="15">
        <v>14790</v>
      </c>
      <c r="J56" s="15">
        <v>0</v>
      </c>
      <c r="K56" s="15">
        <v>0</v>
      </c>
      <c r="L56" s="15">
        <v>0</v>
      </c>
      <c r="M56" s="15">
        <v>0</v>
      </c>
      <c r="N56" s="15">
        <v>10556</v>
      </c>
      <c r="O56" s="15">
        <v>0</v>
      </c>
      <c r="P56" s="15">
        <v>675628</v>
      </c>
      <c r="Q56" s="15">
        <v>96807</v>
      </c>
      <c r="R56" s="15">
        <v>0</v>
      </c>
      <c r="S56" s="15">
        <v>578821</v>
      </c>
      <c r="T56" s="15">
        <v>57615</v>
      </c>
      <c r="U56" s="15">
        <v>830</v>
      </c>
      <c r="V56" s="15">
        <v>0</v>
      </c>
      <c r="W56" s="15">
        <v>0</v>
      </c>
      <c r="X56" s="15">
        <v>56785</v>
      </c>
      <c r="Y56" s="15">
        <v>239002</v>
      </c>
      <c r="Z56" s="15">
        <v>997591</v>
      </c>
      <c r="AA56" s="15">
        <v>-246817</v>
      </c>
      <c r="AB56" s="15">
        <v>100000</v>
      </c>
      <c r="AC56" s="15">
        <v>372</v>
      </c>
      <c r="AD56" s="15">
        <v>-347190</v>
      </c>
      <c r="AE56" s="15">
        <v>0</v>
      </c>
      <c r="AF56" s="15">
        <v>1244408</v>
      </c>
      <c r="AG56" s="15">
        <v>0</v>
      </c>
      <c r="AH56" s="15">
        <v>992007</v>
      </c>
      <c r="AI56" s="15">
        <v>0</v>
      </c>
      <c r="AJ56" s="15">
        <v>0</v>
      </c>
      <c r="AK56" s="15">
        <v>252401</v>
      </c>
      <c r="AL56" s="15">
        <v>997591</v>
      </c>
      <c r="AM56" s="15">
        <v>0</v>
      </c>
      <c r="AN56" s="15">
        <v>1087803</v>
      </c>
      <c r="AO56" s="15">
        <v>777367</v>
      </c>
      <c r="AP56" s="15">
        <v>310436</v>
      </c>
      <c r="AQ56" s="15">
        <v>1</v>
      </c>
      <c r="AR56" s="15">
        <v>627</v>
      </c>
      <c r="AS56" s="15">
        <v>431842</v>
      </c>
      <c r="AT56" s="15">
        <v>-122033</v>
      </c>
      <c r="AU56" s="15">
        <v>0</v>
      </c>
      <c r="AV56" s="15">
        <v>0</v>
      </c>
      <c r="AW56" s="15">
        <v>0</v>
      </c>
      <c r="AX56" s="15">
        <v>0</v>
      </c>
      <c r="AY56" s="15">
        <v>0</v>
      </c>
      <c r="AZ56" s="15">
        <v>-122033</v>
      </c>
      <c r="BA56" s="15">
        <v>0</v>
      </c>
      <c r="BB56" s="15">
        <v>0</v>
      </c>
      <c r="BC56" s="15">
        <v>0</v>
      </c>
      <c r="BD56" s="15">
        <v>0</v>
      </c>
      <c r="BE56" s="15">
        <v>0</v>
      </c>
      <c r="BF56" s="15">
        <v>0</v>
      </c>
      <c r="BG56" s="15">
        <v>0</v>
      </c>
      <c r="BH56" s="15">
        <v>0</v>
      </c>
      <c r="BI56" s="15">
        <v>0</v>
      </c>
      <c r="BJ56" s="15">
        <v>0</v>
      </c>
      <c r="BK56" s="15">
        <v>0</v>
      </c>
      <c r="BL56" s="15">
        <v>0</v>
      </c>
      <c r="BM56" s="15">
        <v>-2200</v>
      </c>
      <c r="BN56" s="15">
        <v>0</v>
      </c>
      <c r="BO56" s="15">
        <v>0</v>
      </c>
      <c r="BP56" s="15">
        <v>0</v>
      </c>
      <c r="BQ56" s="15">
        <v>-121407</v>
      </c>
      <c r="BR56" s="15"/>
      <c r="BS56" s="15"/>
      <c r="BT56" s="15"/>
      <c r="BU56" s="15">
        <v>28</v>
      </c>
      <c r="BV56" s="15">
        <v>-11</v>
      </c>
      <c r="BW56" s="15">
        <v>-11</v>
      </c>
      <c r="BX56" s="15">
        <v>-11</v>
      </c>
      <c r="BY56" s="15"/>
      <c r="BZ56" s="15"/>
      <c r="CA56" s="15"/>
      <c r="CB56" s="15"/>
      <c r="CC56" s="15"/>
      <c r="CD56" s="15"/>
      <c r="CE56" s="15">
        <v>0</v>
      </c>
      <c r="CF56" s="15">
        <v>0</v>
      </c>
      <c r="CG56" s="15">
        <v>-272</v>
      </c>
      <c r="CH56" s="15">
        <v>-246</v>
      </c>
      <c r="CI56" s="15">
        <v>0</v>
      </c>
      <c r="CJ56" s="15">
        <v>466</v>
      </c>
      <c r="CK56" s="15">
        <v>317</v>
      </c>
    </row>
    <row r="57" spans="1:89" ht="15.95" customHeight="1" x14ac:dyDescent="0.25">
      <c r="A57" s="15">
        <v>10079345</v>
      </c>
      <c r="B57" s="16" t="s">
        <v>155</v>
      </c>
      <c r="C57" s="16" t="s">
        <v>89</v>
      </c>
      <c r="D57" s="16" t="s">
        <v>90</v>
      </c>
      <c r="E57" s="15">
        <v>2017</v>
      </c>
      <c r="F57" s="16" t="s">
        <v>165</v>
      </c>
      <c r="G57" s="15">
        <v>3979605</v>
      </c>
      <c r="H57" s="15">
        <v>0</v>
      </c>
      <c r="I57" s="15">
        <v>3945920</v>
      </c>
      <c r="J57" s="15">
        <v>0</v>
      </c>
      <c r="K57" s="15">
        <v>0</v>
      </c>
      <c r="L57" s="15">
        <v>0</v>
      </c>
      <c r="M57" s="15">
        <v>418267</v>
      </c>
      <c r="N57" s="15">
        <v>451953</v>
      </c>
      <c r="O57" s="15">
        <v>0</v>
      </c>
      <c r="P57" s="15">
        <v>2596354</v>
      </c>
      <c r="Q57" s="15">
        <v>2449577</v>
      </c>
      <c r="R57" s="15">
        <v>0</v>
      </c>
      <c r="S57" s="15">
        <v>146777</v>
      </c>
      <c r="T57" s="15">
        <v>390351</v>
      </c>
      <c r="U57" s="15">
        <v>27321</v>
      </c>
      <c r="V57" s="15">
        <v>0</v>
      </c>
      <c r="W57" s="15">
        <v>0</v>
      </c>
      <c r="X57" s="15">
        <v>363030</v>
      </c>
      <c r="Y57" s="15">
        <v>3454769</v>
      </c>
      <c r="Z57" s="15">
        <v>10421079</v>
      </c>
      <c r="AA57" s="15">
        <v>1482329</v>
      </c>
      <c r="AB57" s="15">
        <v>1250000</v>
      </c>
      <c r="AC57" s="15">
        <v>3750000</v>
      </c>
      <c r="AD57" s="15">
        <v>-3517671</v>
      </c>
      <c r="AE57" s="15">
        <v>7053732</v>
      </c>
      <c r="AF57" s="15">
        <v>1885019</v>
      </c>
      <c r="AG57" s="15">
        <v>0</v>
      </c>
      <c r="AH57" s="15">
        <v>1273875</v>
      </c>
      <c r="AI57" s="15">
        <v>0</v>
      </c>
      <c r="AJ57" s="15">
        <v>0</v>
      </c>
      <c r="AK57" s="15">
        <v>611144</v>
      </c>
      <c r="AL57" s="15">
        <v>10421079</v>
      </c>
      <c r="AM57" s="15">
        <v>0</v>
      </c>
      <c r="AN57" s="15">
        <v>8888759</v>
      </c>
      <c r="AO57" s="15">
        <v>4380830</v>
      </c>
      <c r="AP57" s="15">
        <v>4507930</v>
      </c>
      <c r="AQ57" s="15">
        <v>4291</v>
      </c>
      <c r="AR57" s="15">
        <v>57847</v>
      </c>
      <c r="AS57" s="15">
        <v>5871665</v>
      </c>
      <c r="AT57" s="15">
        <v>-1417290</v>
      </c>
      <c r="AU57" s="15">
        <v>0</v>
      </c>
      <c r="AV57" s="15">
        <v>0</v>
      </c>
      <c r="AW57" s="15">
        <v>287373</v>
      </c>
      <c r="AX57" s="15">
        <v>287373</v>
      </c>
      <c r="AY57" s="15">
        <v>0</v>
      </c>
      <c r="AZ57" s="15">
        <v>-1704663</v>
      </c>
      <c r="BA57" s="15">
        <v>0</v>
      </c>
      <c r="BB57" s="15">
        <v>0</v>
      </c>
      <c r="BC57" s="15">
        <v>0</v>
      </c>
      <c r="BD57" s="15">
        <v>0</v>
      </c>
      <c r="BE57" s="15">
        <v>0</v>
      </c>
      <c r="BF57" s="15">
        <v>0</v>
      </c>
      <c r="BG57" s="15">
        <v>0</v>
      </c>
      <c r="BH57" s="15">
        <v>0</v>
      </c>
      <c r="BI57" s="15">
        <v>0</v>
      </c>
      <c r="BJ57" s="15">
        <v>7000000</v>
      </c>
      <c r="BK57" s="15">
        <v>53732</v>
      </c>
      <c r="BL57" s="15">
        <v>0</v>
      </c>
      <c r="BM57" s="15">
        <v>0</v>
      </c>
      <c r="BN57" s="15">
        <v>418267</v>
      </c>
      <c r="BO57" s="15">
        <v>0</v>
      </c>
      <c r="BP57" s="15">
        <v>0</v>
      </c>
      <c r="BQ57" s="15">
        <v>-1363101</v>
      </c>
      <c r="BR57" s="15">
        <v>-115</v>
      </c>
      <c r="BS57" s="15">
        <v>-19</v>
      </c>
      <c r="BT57" s="15">
        <v>-19</v>
      </c>
      <c r="BU57" s="15">
        <v>50</v>
      </c>
      <c r="BV57" s="15">
        <v>-15</v>
      </c>
      <c r="BW57" s="15">
        <v>-18</v>
      </c>
      <c r="BX57" s="15">
        <v>-19</v>
      </c>
      <c r="BY57" s="15">
        <v>1</v>
      </c>
      <c r="BZ57" s="15">
        <v>6</v>
      </c>
      <c r="CA57" s="15">
        <v>2</v>
      </c>
      <c r="CB57" s="15">
        <v>6</v>
      </c>
      <c r="CC57" s="15"/>
      <c r="CD57" s="15">
        <v>0</v>
      </c>
      <c r="CE57" s="15">
        <v>3</v>
      </c>
      <c r="CF57" s="15">
        <v>1</v>
      </c>
      <c r="CG57" s="15">
        <v>4556</v>
      </c>
      <c r="CH57" s="15">
        <v>8536</v>
      </c>
      <c r="CI57" s="15">
        <v>1</v>
      </c>
      <c r="CJ57" s="15">
        <v>106</v>
      </c>
      <c r="CK57" s="15">
        <v>216</v>
      </c>
    </row>
    <row r="58" spans="1:89" ht="27.2" customHeight="1" x14ac:dyDescent="0.25">
      <c r="A58" s="15">
        <v>10092798</v>
      </c>
      <c r="B58" s="16" t="s">
        <v>157</v>
      </c>
      <c r="C58" s="16" t="s">
        <v>89</v>
      </c>
      <c r="D58" s="16" t="s">
        <v>90</v>
      </c>
      <c r="E58" s="15">
        <v>2017</v>
      </c>
      <c r="F58" s="16" t="s">
        <v>163</v>
      </c>
      <c r="G58" s="15">
        <v>174059</v>
      </c>
      <c r="H58" s="15">
        <v>0</v>
      </c>
      <c r="I58" s="15">
        <v>323827</v>
      </c>
      <c r="J58" s="15">
        <v>1512</v>
      </c>
      <c r="K58" s="15">
        <v>0</v>
      </c>
      <c r="L58" s="15">
        <v>0</v>
      </c>
      <c r="M58" s="15">
        <v>200656</v>
      </c>
      <c r="N58" s="15">
        <v>49376</v>
      </c>
      <c r="O58" s="15">
        <v>0</v>
      </c>
      <c r="P58" s="15">
        <v>441161</v>
      </c>
      <c r="Q58" s="15">
        <v>441161</v>
      </c>
      <c r="R58" s="15">
        <v>0</v>
      </c>
      <c r="S58" s="15">
        <v>0</v>
      </c>
      <c r="T58" s="15">
        <v>123085</v>
      </c>
      <c r="U58" s="15">
        <v>122980</v>
      </c>
      <c r="V58" s="15">
        <v>0</v>
      </c>
      <c r="W58" s="15">
        <v>0</v>
      </c>
      <c r="X58" s="15">
        <v>105</v>
      </c>
      <c r="Y58" s="15">
        <v>248559</v>
      </c>
      <c r="Z58" s="15">
        <v>986864</v>
      </c>
      <c r="AA58" s="15">
        <v>3131</v>
      </c>
      <c r="AB58" s="15">
        <v>100</v>
      </c>
      <c r="AC58" s="15">
        <v>360</v>
      </c>
      <c r="AD58" s="15">
        <v>2671</v>
      </c>
      <c r="AE58" s="15">
        <v>0</v>
      </c>
      <c r="AF58" s="15">
        <v>983733</v>
      </c>
      <c r="AG58" s="15">
        <v>0</v>
      </c>
      <c r="AH58" s="15">
        <v>861304</v>
      </c>
      <c r="AI58" s="15">
        <v>0</v>
      </c>
      <c r="AJ58" s="15">
        <v>0</v>
      </c>
      <c r="AK58" s="15">
        <v>122429</v>
      </c>
      <c r="AL58" s="15">
        <v>986864</v>
      </c>
      <c r="AM58" s="15">
        <v>0</v>
      </c>
      <c r="AN58" s="15">
        <v>1186230</v>
      </c>
      <c r="AO58" s="15">
        <v>770931</v>
      </c>
      <c r="AP58" s="15">
        <v>415299</v>
      </c>
      <c r="AQ58" s="15">
        <v>2745</v>
      </c>
      <c r="AR58" s="15">
        <v>3807</v>
      </c>
      <c r="AS58" s="15">
        <v>364389</v>
      </c>
      <c r="AT58" s="15">
        <v>49848</v>
      </c>
      <c r="AU58" s="15">
        <v>0</v>
      </c>
      <c r="AV58" s="15">
        <v>0</v>
      </c>
      <c r="AW58" s="15">
        <v>0</v>
      </c>
      <c r="AX58" s="15">
        <v>11420</v>
      </c>
      <c r="AY58" s="15">
        <v>11420</v>
      </c>
      <c r="AZ58" s="15">
        <v>49848</v>
      </c>
      <c r="BA58" s="15">
        <v>0</v>
      </c>
      <c r="BB58" s="15">
        <v>0</v>
      </c>
      <c r="BC58" s="15">
        <v>0</v>
      </c>
      <c r="BD58" s="15">
        <v>0</v>
      </c>
      <c r="BE58" s="15">
        <v>0</v>
      </c>
      <c r="BF58" s="15">
        <v>0</v>
      </c>
      <c r="BG58" s="15">
        <v>0</v>
      </c>
      <c r="BH58" s="15">
        <v>0</v>
      </c>
      <c r="BI58" s="15">
        <v>0</v>
      </c>
      <c r="BJ58" s="15">
        <v>0</v>
      </c>
      <c r="BK58" s="15">
        <v>0</v>
      </c>
      <c r="BL58" s="15">
        <v>0</v>
      </c>
      <c r="BM58" s="15">
        <v>-1581</v>
      </c>
      <c r="BN58" s="15">
        <v>199144</v>
      </c>
      <c r="BO58" s="15">
        <v>1512</v>
      </c>
      <c r="BP58" s="15">
        <v>0</v>
      </c>
      <c r="BQ58" s="15">
        <v>65075</v>
      </c>
      <c r="BR58" s="15">
        <v>1592</v>
      </c>
      <c r="BS58" s="15">
        <v>1713</v>
      </c>
      <c r="BT58" s="15">
        <v>1592</v>
      </c>
      <c r="BU58" s="15">
        <v>35</v>
      </c>
      <c r="BV58" s="15">
        <v>4</v>
      </c>
      <c r="BW58" s="15">
        <v>4</v>
      </c>
      <c r="BX58" s="15">
        <v>4</v>
      </c>
      <c r="BY58" s="15">
        <v>379</v>
      </c>
      <c r="BZ58" s="15">
        <v>379</v>
      </c>
      <c r="CA58" s="15">
        <v>0</v>
      </c>
      <c r="CB58" s="15">
        <v>314</v>
      </c>
      <c r="CC58" s="15">
        <v>14</v>
      </c>
      <c r="CD58" s="15">
        <v>1</v>
      </c>
      <c r="CE58" s="15">
        <v>0</v>
      </c>
      <c r="CF58" s="15">
        <v>0</v>
      </c>
      <c r="CG58" s="15">
        <v>-170</v>
      </c>
      <c r="CH58" s="15">
        <v>3</v>
      </c>
      <c r="CI58" s="15">
        <v>38</v>
      </c>
      <c r="CJ58" s="15">
        <v>408</v>
      </c>
      <c r="CK58" s="15">
        <v>209</v>
      </c>
    </row>
    <row r="59" spans="1:89" ht="15.95" customHeight="1" x14ac:dyDescent="0.25">
      <c r="A59" s="15">
        <v>10173191</v>
      </c>
      <c r="B59" s="16" t="s">
        <v>158</v>
      </c>
      <c r="C59" s="16" t="s">
        <v>98</v>
      </c>
      <c r="D59" s="16" t="s">
        <v>99</v>
      </c>
      <c r="E59" s="15">
        <v>2017</v>
      </c>
      <c r="F59" s="16" t="s">
        <v>163</v>
      </c>
      <c r="G59" s="15">
        <v>63072</v>
      </c>
      <c r="H59" s="15">
        <v>0</v>
      </c>
      <c r="I59" s="15">
        <v>91761</v>
      </c>
      <c r="J59" s="15">
        <v>0</v>
      </c>
      <c r="K59" s="15">
        <v>0</v>
      </c>
      <c r="L59" s="15">
        <v>0</v>
      </c>
      <c r="M59" s="15">
        <v>28689</v>
      </c>
      <c r="N59" s="15">
        <v>0</v>
      </c>
      <c r="O59" s="15">
        <v>0</v>
      </c>
      <c r="P59" s="15">
        <v>81221</v>
      </c>
      <c r="Q59" s="15">
        <v>81221</v>
      </c>
      <c r="R59" s="15">
        <v>0</v>
      </c>
      <c r="S59" s="15">
        <v>0</v>
      </c>
      <c r="T59" s="15">
        <v>24891</v>
      </c>
      <c r="U59" s="15">
        <v>0</v>
      </c>
      <c r="V59" s="15">
        <v>0</v>
      </c>
      <c r="W59" s="15">
        <v>0</v>
      </c>
      <c r="X59" s="15">
        <v>24891</v>
      </c>
      <c r="Y59" s="15">
        <v>0</v>
      </c>
      <c r="Z59" s="15">
        <v>169183</v>
      </c>
      <c r="AA59" s="15">
        <v>41348</v>
      </c>
      <c r="AB59" s="15">
        <v>10000</v>
      </c>
      <c r="AC59" s="15">
        <v>31348</v>
      </c>
      <c r="AD59" s="15">
        <v>0</v>
      </c>
      <c r="AE59" s="15">
        <v>0</v>
      </c>
      <c r="AF59" s="15">
        <v>127835</v>
      </c>
      <c r="AG59" s="15">
        <v>0</v>
      </c>
      <c r="AH59" s="15">
        <v>0</v>
      </c>
      <c r="AI59" s="15">
        <v>0</v>
      </c>
      <c r="AJ59" s="15">
        <v>0</v>
      </c>
      <c r="AK59" s="15">
        <v>127835</v>
      </c>
      <c r="AL59" s="15">
        <v>169183</v>
      </c>
      <c r="AM59" s="15">
        <v>0</v>
      </c>
      <c r="AN59" s="15">
        <v>1009384</v>
      </c>
      <c r="AO59" s="15">
        <v>502616</v>
      </c>
      <c r="AP59" s="15">
        <v>506768</v>
      </c>
      <c r="AQ59" s="15">
        <v>10445</v>
      </c>
      <c r="AR59" s="15">
        <v>2271</v>
      </c>
      <c r="AS59" s="15">
        <v>483013</v>
      </c>
      <c r="AT59" s="15">
        <v>31929</v>
      </c>
      <c r="AU59" s="15">
        <v>0</v>
      </c>
      <c r="AV59" s="15">
        <v>0</v>
      </c>
      <c r="AW59" s="15">
        <v>16296</v>
      </c>
      <c r="AX59" s="15">
        <v>16296</v>
      </c>
      <c r="AY59" s="15">
        <v>0</v>
      </c>
      <c r="AZ59" s="15">
        <v>15633</v>
      </c>
      <c r="BA59" s="15">
        <v>0</v>
      </c>
      <c r="BB59" s="15">
        <v>0</v>
      </c>
      <c r="BC59" s="15">
        <v>0</v>
      </c>
      <c r="BD59" s="15">
        <v>0</v>
      </c>
      <c r="BE59" s="15">
        <v>0</v>
      </c>
      <c r="BF59" s="15">
        <v>0</v>
      </c>
      <c r="BG59" s="15">
        <v>0</v>
      </c>
      <c r="BH59" s="15">
        <v>0</v>
      </c>
      <c r="BI59" s="15">
        <v>0</v>
      </c>
      <c r="BJ59" s="15">
        <v>0</v>
      </c>
      <c r="BK59" s="15">
        <v>0</v>
      </c>
      <c r="BL59" s="15">
        <v>0</v>
      </c>
      <c r="BM59" s="15">
        <v>-8029</v>
      </c>
      <c r="BN59" s="15">
        <v>28689</v>
      </c>
      <c r="BO59" s="15">
        <v>0</v>
      </c>
      <c r="BP59" s="15">
        <v>0</v>
      </c>
      <c r="BQ59" s="15">
        <v>34200</v>
      </c>
      <c r="BR59" s="15">
        <v>37</v>
      </c>
      <c r="BS59" s="15">
        <v>43</v>
      </c>
      <c r="BT59" s="15">
        <v>37</v>
      </c>
      <c r="BU59" s="15">
        <v>50</v>
      </c>
      <c r="BV59" s="15">
        <v>3</v>
      </c>
      <c r="BW59" s="15">
        <v>1</v>
      </c>
      <c r="BX59" s="15">
        <v>1</v>
      </c>
      <c r="BY59" s="15">
        <v>24</v>
      </c>
      <c r="BZ59" s="15">
        <v>24</v>
      </c>
      <c r="CA59" s="15">
        <v>0</v>
      </c>
      <c r="CB59" s="15">
        <v>3</v>
      </c>
      <c r="CC59" s="15">
        <v>7</v>
      </c>
      <c r="CD59" s="15">
        <v>1</v>
      </c>
      <c r="CE59" s="15">
        <v>0</v>
      </c>
      <c r="CF59" s="15">
        <v>0</v>
      </c>
      <c r="CG59" s="15">
        <v>-21</v>
      </c>
      <c r="CH59" s="15">
        <v>41</v>
      </c>
      <c r="CI59" s="15">
        <v>0</v>
      </c>
      <c r="CJ59" s="15">
        <v>0</v>
      </c>
      <c r="CK59" s="15">
        <v>59</v>
      </c>
    </row>
    <row r="60" spans="1:89" ht="15.95" customHeight="1" x14ac:dyDescent="0.25">
      <c r="A60" s="15">
        <v>10248154</v>
      </c>
      <c r="B60" s="16" t="s">
        <v>159</v>
      </c>
      <c r="C60" s="16" t="s">
        <v>98</v>
      </c>
      <c r="D60" s="16" t="s">
        <v>99</v>
      </c>
      <c r="E60" s="15">
        <v>2017</v>
      </c>
      <c r="F60" s="16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  <c r="BT60" s="15"/>
      <c r="BU60" s="15"/>
      <c r="BV60" s="15"/>
      <c r="BW60" s="15"/>
      <c r="BX60" s="15"/>
      <c r="BY60" s="15"/>
      <c r="BZ60" s="15"/>
      <c r="CA60" s="15"/>
      <c r="CB60" s="15"/>
      <c r="CC60" s="15"/>
      <c r="CD60" s="15"/>
      <c r="CE60" s="15"/>
      <c r="CF60" s="15"/>
      <c r="CG60" s="15"/>
      <c r="CH60" s="15"/>
      <c r="CI60" s="15"/>
      <c r="CJ60" s="15"/>
      <c r="CK60" s="1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K60"/>
  <sheetViews>
    <sheetView topLeftCell="A45" workbookViewId="0">
      <selection activeCell="A2" sqref="A2:XFD60"/>
    </sheetView>
  </sheetViews>
  <sheetFormatPr defaultRowHeight="15" x14ac:dyDescent="0.25"/>
  <cols>
    <col min="1" max="1" width="9.28515625" bestFit="1" customWidth="1"/>
    <col min="5" max="5" width="9.28515625" bestFit="1" customWidth="1"/>
    <col min="7" max="7" width="10" bestFit="1" customWidth="1"/>
    <col min="8" max="8" width="9.28515625" bestFit="1" customWidth="1"/>
    <col min="9" max="9" width="10" bestFit="1" customWidth="1"/>
    <col min="10" max="12" width="9.28515625" bestFit="1" customWidth="1"/>
    <col min="13" max="13" width="10" bestFit="1" customWidth="1"/>
    <col min="14" max="14" width="9.28515625" bestFit="1" customWidth="1"/>
    <col min="15" max="17" width="10" bestFit="1" customWidth="1"/>
    <col min="18" max="19" width="9.28515625" bestFit="1" customWidth="1"/>
    <col min="20" max="20" width="10" bestFit="1" customWidth="1"/>
    <col min="21" max="23" width="9.28515625" bestFit="1" customWidth="1"/>
    <col min="24" max="24" width="10" bestFit="1" customWidth="1"/>
    <col min="25" max="25" width="9.28515625" bestFit="1" customWidth="1"/>
    <col min="26" max="26" width="11" bestFit="1" customWidth="1"/>
    <col min="27" max="29" width="10" bestFit="1" customWidth="1"/>
    <col min="30" max="30" width="9.7109375" bestFit="1" customWidth="1"/>
    <col min="31" max="31" width="9.28515625" bestFit="1" customWidth="1"/>
    <col min="32" max="34" width="10" bestFit="1" customWidth="1"/>
    <col min="35" max="37" width="9.28515625" bestFit="1" customWidth="1"/>
    <col min="38" max="38" width="11" bestFit="1" customWidth="1"/>
    <col min="39" max="39" width="9.28515625" bestFit="1" customWidth="1"/>
    <col min="40" max="41" width="11" bestFit="1" customWidth="1"/>
    <col min="42" max="42" width="10" bestFit="1" customWidth="1"/>
    <col min="43" max="44" width="9.28515625" bestFit="1" customWidth="1"/>
    <col min="45" max="45" width="10" bestFit="1" customWidth="1"/>
    <col min="46" max="46" width="9.7109375" bestFit="1" customWidth="1"/>
    <col min="47" max="51" width="9.28515625" bestFit="1" customWidth="1"/>
    <col min="52" max="52" width="9.7109375" bestFit="1" customWidth="1"/>
    <col min="53" max="57" width="9.28515625" bestFit="1" customWidth="1"/>
    <col min="58" max="58" width="10" bestFit="1" customWidth="1"/>
    <col min="59" max="65" width="9.28515625" bestFit="1" customWidth="1"/>
    <col min="66" max="66" width="10" bestFit="1" customWidth="1"/>
    <col min="67" max="68" width="9.28515625" bestFit="1" customWidth="1"/>
    <col min="69" max="69" width="9.7109375" bestFit="1" customWidth="1"/>
    <col min="70" max="89" width="9.28515625" bestFit="1" customWidth="1"/>
  </cols>
  <sheetData>
    <row r="1" spans="1:8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</row>
    <row r="2" spans="1:89" ht="15.95" customHeight="1" x14ac:dyDescent="0.25">
      <c r="A2" s="15">
        <v>1020</v>
      </c>
      <c r="B2" s="16" t="s">
        <v>88</v>
      </c>
      <c r="C2" s="16" t="s">
        <v>89</v>
      </c>
      <c r="D2" s="16" t="s">
        <v>90</v>
      </c>
      <c r="E2" s="15">
        <v>2018</v>
      </c>
      <c r="F2" s="16" t="s">
        <v>166</v>
      </c>
      <c r="G2" s="15">
        <v>7059611</v>
      </c>
      <c r="H2" s="15">
        <v>1848263</v>
      </c>
      <c r="I2" s="15">
        <v>8665547</v>
      </c>
      <c r="J2" s="15">
        <v>1396499</v>
      </c>
      <c r="K2" s="15">
        <v>0</v>
      </c>
      <c r="L2" s="15">
        <v>0</v>
      </c>
      <c r="M2" s="15">
        <v>5018418</v>
      </c>
      <c r="N2" s="15">
        <v>40411</v>
      </c>
      <c r="O2" s="15">
        <v>0</v>
      </c>
      <c r="P2" s="15">
        <v>3985993</v>
      </c>
      <c r="Q2" s="15">
        <v>3936696</v>
      </c>
      <c r="R2" s="15">
        <v>0</v>
      </c>
      <c r="S2" s="15">
        <v>49297</v>
      </c>
      <c r="T2" s="15">
        <v>242039</v>
      </c>
      <c r="U2" s="15">
        <v>239459</v>
      </c>
      <c r="V2" s="15">
        <v>0</v>
      </c>
      <c r="W2" s="15">
        <v>0</v>
      </c>
      <c r="X2" s="15">
        <v>2580</v>
      </c>
      <c r="Y2" s="15">
        <v>405222</v>
      </c>
      <c r="Z2" s="15">
        <v>11692865</v>
      </c>
      <c r="AA2" s="15">
        <v>437863</v>
      </c>
      <c r="AB2" s="15">
        <v>3020032</v>
      </c>
      <c r="AC2" s="15">
        <v>1123784</v>
      </c>
      <c r="AD2" s="15">
        <v>-3705952</v>
      </c>
      <c r="AE2" s="15">
        <v>2641</v>
      </c>
      <c r="AF2" s="15">
        <v>11252360</v>
      </c>
      <c r="AG2" s="15">
        <v>7485218</v>
      </c>
      <c r="AH2" s="15">
        <v>1585026</v>
      </c>
      <c r="AI2" s="15">
        <v>258072</v>
      </c>
      <c r="AJ2" s="15">
        <v>0</v>
      </c>
      <c r="AK2" s="15">
        <v>1924045</v>
      </c>
      <c r="AL2" s="15">
        <v>11692865</v>
      </c>
      <c r="AM2" s="15">
        <v>0</v>
      </c>
      <c r="AN2" s="15">
        <v>3460397</v>
      </c>
      <c r="AO2" s="15">
        <v>2238912</v>
      </c>
      <c r="AP2" s="15">
        <v>1221485</v>
      </c>
      <c r="AQ2" s="15">
        <v>91951</v>
      </c>
      <c r="AR2" s="15">
        <v>282013</v>
      </c>
      <c r="AS2" s="15">
        <v>1593067</v>
      </c>
      <c r="AT2" s="15">
        <v>-561645</v>
      </c>
      <c r="AU2" s="15">
        <v>0</v>
      </c>
      <c r="AV2" s="15">
        <v>0</v>
      </c>
      <c r="AW2" s="15">
        <v>0</v>
      </c>
      <c r="AX2" s="15">
        <v>176929</v>
      </c>
      <c r="AY2" s="15">
        <v>176929</v>
      </c>
      <c r="AZ2" s="15">
        <v>-561645</v>
      </c>
      <c r="BA2" s="15">
        <v>0</v>
      </c>
      <c r="BB2" s="15">
        <v>0</v>
      </c>
      <c r="BC2" s="15">
        <v>0</v>
      </c>
      <c r="BD2" s="15">
        <v>0</v>
      </c>
      <c r="BE2" s="15">
        <v>0</v>
      </c>
      <c r="BF2" s="15">
        <v>127308</v>
      </c>
      <c r="BG2" s="15">
        <v>111713</v>
      </c>
      <c r="BH2" s="15">
        <v>0</v>
      </c>
      <c r="BI2" s="15">
        <v>0</v>
      </c>
      <c r="BJ2" s="15">
        <v>0</v>
      </c>
      <c r="BK2" s="15">
        <v>2641</v>
      </c>
      <c r="BL2" s="15">
        <v>0</v>
      </c>
      <c r="BM2" s="15">
        <v>0</v>
      </c>
      <c r="BN2" s="15">
        <v>3525019</v>
      </c>
      <c r="BO2" s="15">
        <v>1381685</v>
      </c>
      <c r="BP2" s="15">
        <v>0</v>
      </c>
      <c r="BQ2" s="15">
        <v>-102703</v>
      </c>
      <c r="BR2" s="15">
        <v>-128</v>
      </c>
      <c r="BS2" s="15">
        <v>-63</v>
      </c>
      <c r="BT2" s="15">
        <v>-127</v>
      </c>
      <c r="BU2" s="15">
        <v>35</v>
      </c>
      <c r="BV2" s="15">
        <v>-15</v>
      </c>
      <c r="BW2" s="15">
        <v>-7</v>
      </c>
      <c r="BX2" s="15">
        <v>-15</v>
      </c>
      <c r="BY2" s="15">
        <v>8</v>
      </c>
      <c r="BZ2" s="15">
        <v>8</v>
      </c>
      <c r="CA2" s="15">
        <v>0</v>
      </c>
      <c r="CB2" s="15">
        <v>25</v>
      </c>
      <c r="CC2" s="15"/>
      <c r="CD2" s="15">
        <v>0</v>
      </c>
      <c r="CE2" s="15">
        <v>0</v>
      </c>
      <c r="CF2" s="15">
        <v>0</v>
      </c>
      <c r="CG2" s="15">
        <v>-6619</v>
      </c>
      <c r="CH2" s="15">
        <v>440</v>
      </c>
      <c r="CI2" s="15">
        <v>25</v>
      </c>
      <c r="CJ2" s="15">
        <v>258</v>
      </c>
      <c r="CK2" s="15">
        <v>650</v>
      </c>
    </row>
    <row r="3" spans="1:89" ht="15.95" customHeight="1" x14ac:dyDescent="0.25">
      <c r="A3" s="15">
        <v>7528</v>
      </c>
      <c r="B3" s="16" t="s">
        <v>92</v>
      </c>
      <c r="C3" s="16" t="s">
        <v>93</v>
      </c>
      <c r="D3" s="16" t="s">
        <v>94</v>
      </c>
      <c r="E3" s="15">
        <v>2018</v>
      </c>
      <c r="F3" s="16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</row>
    <row r="4" spans="1:89" ht="15.95" customHeight="1" x14ac:dyDescent="0.25">
      <c r="A4" s="15">
        <v>8199</v>
      </c>
      <c r="B4" s="16" t="s">
        <v>95</v>
      </c>
      <c r="C4" s="16" t="s">
        <v>89</v>
      </c>
      <c r="D4" s="16" t="s">
        <v>90</v>
      </c>
      <c r="E4" s="15">
        <v>2018</v>
      </c>
      <c r="F4" s="16" t="s">
        <v>166</v>
      </c>
      <c r="G4" s="15">
        <v>901278</v>
      </c>
      <c r="H4" s="15">
        <v>629257</v>
      </c>
      <c r="I4" s="15">
        <v>3293067</v>
      </c>
      <c r="J4" s="15">
        <v>0</v>
      </c>
      <c r="K4" s="15">
        <v>0</v>
      </c>
      <c r="L4" s="15">
        <v>0</v>
      </c>
      <c r="M4" s="15">
        <v>3192066</v>
      </c>
      <c r="N4" s="15">
        <v>103925</v>
      </c>
      <c r="O4" s="15">
        <v>1000</v>
      </c>
      <c r="P4" s="15">
        <v>3224012</v>
      </c>
      <c r="Q4" s="15">
        <v>3206925</v>
      </c>
      <c r="R4" s="15">
        <v>0</v>
      </c>
      <c r="S4" s="15">
        <v>17087</v>
      </c>
      <c r="T4" s="15">
        <v>882288</v>
      </c>
      <c r="U4" s="15">
        <v>859754</v>
      </c>
      <c r="V4" s="15">
        <v>0</v>
      </c>
      <c r="W4" s="15">
        <v>0</v>
      </c>
      <c r="X4" s="15">
        <v>22534</v>
      </c>
      <c r="Y4" s="15">
        <v>96798</v>
      </c>
      <c r="Z4" s="15">
        <v>5104376</v>
      </c>
      <c r="AA4" s="15">
        <v>1462569</v>
      </c>
      <c r="AB4" s="15">
        <v>1829715</v>
      </c>
      <c r="AC4" s="15">
        <v>367869</v>
      </c>
      <c r="AD4" s="15">
        <v>-735015</v>
      </c>
      <c r="AE4" s="15">
        <v>0</v>
      </c>
      <c r="AF4" s="15">
        <v>3641807</v>
      </c>
      <c r="AG4" s="15">
        <v>1579660</v>
      </c>
      <c r="AH4" s="15">
        <v>663734</v>
      </c>
      <c r="AI4" s="15">
        <v>300310</v>
      </c>
      <c r="AJ4" s="15">
        <v>0</v>
      </c>
      <c r="AK4" s="15">
        <v>1098103</v>
      </c>
      <c r="AL4" s="15">
        <v>5104376</v>
      </c>
      <c r="AM4" s="15">
        <v>0</v>
      </c>
      <c r="AN4" s="15">
        <v>4511915</v>
      </c>
      <c r="AO4" s="15">
        <v>3174119</v>
      </c>
      <c r="AP4" s="15">
        <v>1337796</v>
      </c>
      <c r="AQ4" s="15">
        <v>34072</v>
      </c>
      <c r="AR4" s="15">
        <v>103140</v>
      </c>
      <c r="AS4" s="15">
        <v>1251160</v>
      </c>
      <c r="AT4" s="15">
        <v>17567</v>
      </c>
      <c r="AU4" s="15">
        <v>0</v>
      </c>
      <c r="AV4" s="15">
        <v>0</v>
      </c>
      <c r="AW4" s="15">
        <v>0</v>
      </c>
      <c r="AX4" s="15">
        <v>66928</v>
      </c>
      <c r="AY4" s="15">
        <v>66928</v>
      </c>
      <c r="AZ4" s="15">
        <v>17567</v>
      </c>
      <c r="BA4" s="15">
        <v>0</v>
      </c>
      <c r="BB4" s="15">
        <v>0</v>
      </c>
      <c r="BC4" s="15">
        <v>0</v>
      </c>
      <c r="BD4" s="15">
        <v>0</v>
      </c>
      <c r="BE4" s="15">
        <v>0</v>
      </c>
      <c r="BF4" s="15">
        <v>66095</v>
      </c>
      <c r="BG4" s="15">
        <v>64733</v>
      </c>
      <c r="BH4" s="15">
        <v>0</v>
      </c>
      <c r="BI4" s="15">
        <v>0</v>
      </c>
      <c r="BJ4" s="15">
        <v>0</v>
      </c>
      <c r="BK4" s="15">
        <v>0</v>
      </c>
      <c r="BL4" s="15">
        <v>0</v>
      </c>
      <c r="BM4" s="15">
        <v>-8499</v>
      </c>
      <c r="BN4" s="15">
        <v>3127333</v>
      </c>
      <c r="BO4" s="15">
        <v>0</v>
      </c>
      <c r="BP4" s="15">
        <v>0</v>
      </c>
      <c r="BQ4" s="15">
        <v>187493</v>
      </c>
      <c r="BR4" s="15">
        <v>1</v>
      </c>
      <c r="BS4" s="15">
        <v>8</v>
      </c>
      <c r="BT4" s="15">
        <v>1</v>
      </c>
      <c r="BU4" s="15">
        <v>29</v>
      </c>
      <c r="BV4" s="15">
        <v>0</v>
      </c>
      <c r="BW4" s="15">
        <v>2</v>
      </c>
      <c r="BX4" s="15">
        <v>0</v>
      </c>
      <c r="BY4" s="15">
        <v>3</v>
      </c>
      <c r="BZ4" s="15">
        <v>3</v>
      </c>
      <c r="CA4" s="15">
        <v>1</v>
      </c>
      <c r="CB4" s="15">
        <v>2</v>
      </c>
      <c r="CC4" s="15">
        <v>1</v>
      </c>
      <c r="CD4" s="15">
        <v>1</v>
      </c>
      <c r="CE4" s="15">
        <v>1</v>
      </c>
      <c r="CF4" s="15">
        <v>0</v>
      </c>
      <c r="CG4" s="15">
        <v>561</v>
      </c>
      <c r="CH4" s="15">
        <v>1462</v>
      </c>
      <c r="CI4" s="15">
        <v>70</v>
      </c>
      <c r="CJ4" s="15">
        <v>76</v>
      </c>
      <c r="CK4" s="15">
        <v>371</v>
      </c>
    </row>
    <row r="5" spans="1:89" ht="15.95" customHeight="1" x14ac:dyDescent="0.25">
      <c r="A5" s="15">
        <v>9768</v>
      </c>
      <c r="B5" s="16" t="s">
        <v>96</v>
      </c>
      <c r="C5" s="16" t="s">
        <v>93</v>
      </c>
      <c r="D5" s="16" t="s">
        <v>94</v>
      </c>
      <c r="E5" s="15">
        <v>2018</v>
      </c>
      <c r="F5" s="16" t="s">
        <v>166</v>
      </c>
      <c r="G5" s="15">
        <v>975437</v>
      </c>
      <c r="H5" s="15">
        <v>681450</v>
      </c>
      <c r="I5" s="15">
        <v>1414031</v>
      </c>
      <c r="J5" s="15">
        <v>43870</v>
      </c>
      <c r="K5" s="15">
        <v>0</v>
      </c>
      <c r="L5" s="15">
        <v>0</v>
      </c>
      <c r="M5" s="15">
        <v>1252851</v>
      </c>
      <c r="N5" s="15">
        <v>6015</v>
      </c>
      <c r="O5" s="15">
        <v>0</v>
      </c>
      <c r="P5" s="15">
        <v>2429061</v>
      </c>
      <c r="Q5" s="15">
        <v>2354257</v>
      </c>
      <c r="R5" s="15">
        <v>0</v>
      </c>
      <c r="S5" s="15">
        <v>74804</v>
      </c>
      <c r="T5" s="15">
        <v>6953116</v>
      </c>
      <c r="U5" s="15">
        <v>6396056</v>
      </c>
      <c r="V5" s="15">
        <v>0</v>
      </c>
      <c r="W5" s="15">
        <v>0</v>
      </c>
      <c r="X5" s="15">
        <v>557059</v>
      </c>
      <c r="Y5" s="15">
        <v>159853</v>
      </c>
      <c r="Z5" s="15">
        <v>10517467</v>
      </c>
      <c r="AA5" s="15">
        <v>143952</v>
      </c>
      <c r="AB5" s="15">
        <v>2219112</v>
      </c>
      <c r="AC5" s="15">
        <v>399848</v>
      </c>
      <c r="AD5" s="15">
        <v>-2475008</v>
      </c>
      <c r="AE5" s="15">
        <v>0</v>
      </c>
      <c r="AF5" s="15">
        <v>10373515</v>
      </c>
      <c r="AG5" s="15">
        <v>9621145</v>
      </c>
      <c r="AH5" s="15">
        <v>0</v>
      </c>
      <c r="AI5" s="15">
        <v>0</v>
      </c>
      <c r="AJ5" s="15">
        <v>0</v>
      </c>
      <c r="AK5" s="15">
        <v>752370</v>
      </c>
      <c r="AL5" s="15">
        <v>10517467</v>
      </c>
      <c r="AM5" s="15">
        <v>0</v>
      </c>
      <c r="AN5" s="15">
        <v>1819994</v>
      </c>
      <c r="AO5" s="15">
        <v>1336701</v>
      </c>
      <c r="AP5" s="15">
        <v>483293</v>
      </c>
      <c r="AQ5" s="15">
        <v>29695</v>
      </c>
      <c r="AR5" s="15">
        <v>7772</v>
      </c>
      <c r="AS5" s="15">
        <v>856760</v>
      </c>
      <c r="AT5" s="15">
        <v>-351543</v>
      </c>
      <c r="AU5" s="15">
        <v>0</v>
      </c>
      <c r="AV5" s="15">
        <v>0</v>
      </c>
      <c r="AW5" s="15">
        <v>0</v>
      </c>
      <c r="AX5" s="15">
        <v>103322</v>
      </c>
      <c r="AY5" s="15">
        <v>103322</v>
      </c>
      <c r="AZ5" s="15">
        <v>-351543</v>
      </c>
      <c r="BA5" s="15">
        <v>0</v>
      </c>
      <c r="BB5" s="15">
        <v>0</v>
      </c>
      <c r="BC5" s="15">
        <v>0</v>
      </c>
      <c r="BD5" s="15">
        <v>0</v>
      </c>
      <c r="BE5" s="15">
        <v>0</v>
      </c>
      <c r="BF5" s="15">
        <v>82921</v>
      </c>
      <c r="BG5" s="15">
        <v>59047</v>
      </c>
      <c r="BH5" s="15">
        <v>0</v>
      </c>
      <c r="BI5" s="15">
        <v>0</v>
      </c>
      <c r="BJ5" s="15">
        <v>0</v>
      </c>
      <c r="BK5" s="15">
        <v>0</v>
      </c>
      <c r="BL5" s="15">
        <v>0</v>
      </c>
      <c r="BM5" s="15">
        <v>0</v>
      </c>
      <c r="BN5" s="15">
        <v>1168568</v>
      </c>
      <c r="BO5" s="15">
        <v>25235</v>
      </c>
      <c r="BP5" s="15">
        <v>0</v>
      </c>
      <c r="BQ5" s="15">
        <v>-240501</v>
      </c>
      <c r="BR5" s="15">
        <v>-244</v>
      </c>
      <c r="BS5" s="15">
        <v>-238</v>
      </c>
      <c r="BT5" s="15">
        <v>-244</v>
      </c>
      <c r="BU5" s="15">
        <v>26</v>
      </c>
      <c r="BV5" s="15">
        <v>-19</v>
      </c>
      <c r="BW5" s="15">
        <v>-18</v>
      </c>
      <c r="BX5" s="15">
        <v>-19</v>
      </c>
      <c r="BY5" s="15">
        <v>12</v>
      </c>
      <c r="BZ5" s="15">
        <v>12</v>
      </c>
      <c r="CA5" s="15">
        <v>0</v>
      </c>
      <c r="CB5" s="15">
        <v>72</v>
      </c>
      <c r="CC5" s="15"/>
      <c r="CD5" s="15">
        <v>1</v>
      </c>
      <c r="CE5" s="15">
        <v>0</v>
      </c>
      <c r="CF5" s="15">
        <v>0</v>
      </c>
      <c r="CG5" s="15">
        <v>-831</v>
      </c>
      <c r="CH5" s="15">
        <v>143</v>
      </c>
      <c r="CI5" s="15">
        <v>1283</v>
      </c>
      <c r="CJ5" s="15">
        <v>0</v>
      </c>
      <c r="CK5" s="15">
        <v>663</v>
      </c>
    </row>
    <row r="6" spans="1:89" ht="27.2" customHeight="1" x14ac:dyDescent="0.25">
      <c r="A6" s="15">
        <v>17887</v>
      </c>
      <c r="B6" s="16" t="s">
        <v>97</v>
      </c>
      <c r="C6" s="16" t="s">
        <v>98</v>
      </c>
      <c r="D6" s="16" t="s">
        <v>99</v>
      </c>
      <c r="E6" s="15">
        <v>2018</v>
      </c>
      <c r="F6" s="16" t="s">
        <v>166</v>
      </c>
      <c r="G6" s="15">
        <v>386163</v>
      </c>
      <c r="H6" s="15">
        <v>0</v>
      </c>
      <c r="I6" s="15">
        <v>573008</v>
      </c>
      <c r="J6" s="15">
        <v>29054</v>
      </c>
      <c r="K6" s="15">
        <v>0</v>
      </c>
      <c r="L6" s="15">
        <v>0</v>
      </c>
      <c r="M6" s="15">
        <v>1225128</v>
      </c>
      <c r="N6" s="15">
        <v>0</v>
      </c>
      <c r="O6" s="15">
        <v>209859</v>
      </c>
      <c r="P6" s="15">
        <v>445889</v>
      </c>
      <c r="Q6" s="15">
        <v>161816</v>
      </c>
      <c r="R6" s="15">
        <v>0</v>
      </c>
      <c r="S6" s="15">
        <v>284073</v>
      </c>
      <c r="T6" s="15">
        <v>403826</v>
      </c>
      <c r="U6" s="15">
        <v>249830</v>
      </c>
      <c r="V6" s="15">
        <v>0</v>
      </c>
      <c r="W6" s="15">
        <v>0</v>
      </c>
      <c r="X6" s="15">
        <v>153996</v>
      </c>
      <c r="Y6" s="15">
        <v>654298</v>
      </c>
      <c r="Z6" s="15">
        <v>1890176</v>
      </c>
      <c r="AA6" s="15">
        <v>600420</v>
      </c>
      <c r="AB6" s="15">
        <v>585640</v>
      </c>
      <c r="AC6" s="15">
        <v>805926</v>
      </c>
      <c r="AD6" s="15">
        <v>-791147</v>
      </c>
      <c r="AE6" s="15">
        <v>97009</v>
      </c>
      <c r="AF6" s="15">
        <v>1192748</v>
      </c>
      <c r="AG6" s="15">
        <v>405416</v>
      </c>
      <c r="AH6" s="15">
        <v>649835</v>
      </c>
      <c r="AI6" s="15">
        <v>0</v>
      </c>
      <c r="AJ6" s="15">
        <v>0</v>
      </c>
      <c r="AK6" s="15">
        <v>137496</v>
      </c>
      <c r="AL6" s="15">
        <v>1890176</v>
      </c>
      <c r="AM6" s="15">
        <v>0</v>
      </c>
      <c r="AN6" s="15">
        <v>2258677</v>
      </c>
      <c r="AO6" s="15">
        <v>1237610</v>
      </c>
      <c r="AP6" s="15">
        <v>1021066</v>
      </c>
      <c r="AQ6" s="15">
        <v>21619</v>
      </c>
      <c r="AR6" s="15">
        <v>50567</v>
      </c>
      <c r="AS6" s="15">
        <v>998352</v>
      </c>
      <c r="AT6" s="15">
        <v>-6234</v>
      </c>
      <c r="AU6" s="15">
        <v>0</v>
      </c>
      <c r="AV6" s="15">
        <v>0</v>
      </c>
      <c r="AW6" s="15">
        <v>0</v>
      </c>
      <c r="AX6" s="15">
        <v>24244</v>
      </c>
      <c r="AY6" s="15">
        <v>24244</v>
      </c>
      <c r="AZ6" s="15">
        <v>-6234</v>
      </c>
      <c r="BA6" s="15">
        <v>0</v>
      </c>
      <c r="BB6" s="15">
        <v>0</v>
      </c>
      <c r="BC6" s="15">
        <v>0</v>
      </c>
      <c r="BD6" s="15">
        <v>0</v>
      </c>
      <c r="BE6" s="15">
        <v>0</v>
      </c>
      <c r="BF6" s="15">
        <v>799371</v>
      </c>
      <c r="BG6" s="15">
        <v>771286</v>
      </c>
      <c r="BH6" s="15">
        <v>0</v>
      </c>
      <c r="BI6" s="15">
        <v>0</v>
      </c>
      <c r="BJ6" s="15">
        <v>77605</v>
      </c>
      <c r="BK6" s="15">
        <v>19404</v>
      </c>
      <c r="BL6" s="15">
        <v>0</v>
      </c>
      <c r="BM6" s="15">
        <v>-34568</v>
      </c>
      <c r="BN6" s="15">
        <v>453843</v>
      </c>
      <c r="BO6" s="15">
        <v>0</v>
      </c>
      <c r="BP6" s="15">
        <v>0</v>
      </c>
      <c r="BQ6" s="15">
        <v>68565</v>
      </c>
      <c r="BR6" s="15">
        <v>-1</v>
      </c>
      <c r="BS6" s="15">
        <v>6</v>
      </c>
      <c r="BT6" s="15">
        <v>0</v>
      </c>
      <c r="BU6" s="15">
        <v>45</v>
      </c>
      <c r="BV6" s="15">
        <v>0</v>
      </c>
      <c r="BW6" s="15">
        <v>1</v>
      </c>
      <c r="BX6" s="15">
        <v>0</v>
      </c>
      <c r="BY6" s="15">
        <v>3</v>
      </c>
      <c r="BZ6" s="15">
        <v>3</v>
      </c>
      <c r="CA6" s="15">
        <v>3</v>
      </c>
      <c r="CB6" s="15">
        <v>2</v>
      </c>
      <c r="CC6" s="15">
        <v>0</v>
      </c>
      <c r="CD6" s="15">
        <v>0</v>
      </c>
      <c r="CE6" s="15">
        <v>1</v>
      </c>
      <c r="CF6" s="15">
        <v>0</v>
      </c>
      <c r="CG6" s="15">
        <v>311</v>
      </c>
      <c r="CH6" s="15">
        <v>697</v>
      </c>
      <c r="CI6" s="15">
        <v>40</v>
      </c>
      <c r="CJ6" s="15">
        <v>192</v>
      </c>
      <c r="CK6" s="15">
        <v>132</v>
      </c>
    </row>
    <row r="7" spans="1:89" ht="15.95" customHeight="1" x14ac:dyDescent="0.25">
      <c r="A7" s="15">
        <v>29172</v>
      </c>
      <c r="B7" s="16" t="s">
        <v>100</v>
      </c>
      <c r="C7" s="16" t="s">
        <v>98</v>
      </c>
      <c r="D7" s="16" t="s">
        <v>99</v>
      </c>
      <c r="E7" s="15">
        <v>2018</v>
      </c>
      <c r="F7" s="16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</row>
    <row r="8" spans="1:89" ht="15.95" customHeight="1" x14ac:dyDescent="0.25">
      <c r="A8" s="15">
        <v>37957</v>
      </c>
      <c r="B8" s="16" t="s">
        <v>101</v>
      </c>
      <c r="C8" s="16" t="s">
        <v>89</v>
      </c>
      <c r="D8" s="16" t="s">
        <v>90</v>
      </c>
      <c r="E8" s="15">
        <v>2018</v>
      </c>
      <c r="F8" s="16" t="s">
        <v>166</v>
      </c>
      <c r="G8" s="15">
        <v>49367184</v>
      </c>
      <c r="H8" s="15">
        <v>0</v>
      </c>
      <c r="I8" s="15">
        <v>35690726</v>
      </c>
      <c r="J8" s="15">
        <v>0</v>
      </c>
      <c r="K8" s="15">
        <v>0</v>
      </c>
      <c r="L8" s="15">
        <v>0</v>
      </c>
      <c r="M8" s="15">
        <v>1644528</v>
      </c>
      <c r="N8" s="15">
        <v>409317</v>
      </c>
      <c r="O8" s="15">
        <v>14910070</v>
      </c>
      <c r="P8" s="15">
        <v>2343997</v>
      </c>
      <c r="Q8" s="15">
        <v>2079979</v>
      </c>
      <c r="R8" s="15">
        <v>0</v>
      </c>
      <c r="S8" s="15">
        <v>264018</v>
      </c>
      <c r="T8" s="15">
        <v>387243</v>
      </c>
      <c r="U8" s="15">
        <v>263208</v>
      </c>
      <c r="V8" s="15">
        <v>0</v>
      </c>
      <c r="W8" s="15">
        <v>0</v>
      </c>
      <c r="X8" s="15">
        <v>124035</v>
      </c>
      <c r="Y8" s="15">
        <v>79803</v>
      </c>
      <c r="Z8" s="15">
        <v>52178227</v>
      </c>
      <c r="AA8" s="15">
        <v>30823174</v>
      </c>
      <c r="AB8" s="15">
        <v>3945000</v>
      </c>
      <c r="AC8" s="15">
        <v>391535</v>
      </c>
      <c r="AD8" s="15">
        <v>26486639</v>
      </c>
      <c r="AE8" s="15">
        <v>18642525</v>
      </c>
      <c r="AF8" s="15">
        <v>2712528</v>
      </c>
      <c r="AG8" s="15">
        <v>557111</v>
      </c>
      <c r="AH8" s="15">
        <v>916071</v>
      </c>
      <c r="AI8" s="15">
        <v>0</v>
      </c>
      <c r="AJ8" s="15">
        <v>0</v>
      </c>
      <c r="AK8" s="15">
        <v>1239346</v>
      </c>
      <c r="AL8" s="15">
        <v>52178227</v>
      </c>
      <c r="AM8" s="15">
        <v>0</v>
      </c>
      <c r="AN8" s="15">
        <v>11274809</v>
      </c>
      <c r="AO8" s="15">
        <v>5150342</v>
      </c>
      <c r="AP8" s="15">
        <v>6124467</v>
      </c>
      <c r="AQ8" s="15">
        <v>40794</v>
      </c>
      <c r="AR8" s="15">
        <v>388782</v>
      </c>
      <c r="AS8" s="15">
        <v>5161795</v>
      </c>
      <c r="AT8" s="15">
        <v>614684</v>
      </c>
      <c r="AU8" s="15">
        <v>0</v>
      </c>
      <c r="AV8" s="15">
        <v>0</v>
      </c>
      <c r="AW8" s="15">
        <v>0</v>
      </c>
      <c r="AX8" s="15">
        <v>775366</v>
      </c>
      <c r="AY8" s="15">
        <v>775366</v>
      </c>
      <c r="AZ8" s="15">
        <v>614684</v>
      </c>
      <c r="BA8" s="15">
        <v>0</v>
      </c>
      <c r="BB8" s="15">
        <v>0</v>
      </c>
      <c r="BC8" s="15">
        <v>0</v>
      </c>
      <c r="BD8" s="15">
        <v>0</v>
      </c>
      <c r="BE8" s="15">
        <v>0</v>
      </c>
      <c r="BF8" s="15">
        <v>1598</v>
      </c>
      <c r="BG8" s="15">
        <v>1598</v>
      </c>
      <c r="BH8" s="15">
        <v>0</v>
      </c>
      <c r="BI8" s="15">
        <v>0</v>
      </c>
      <c r="BJ8" s="15">
        <v>18611644</v>
      </c>
      <c r="BK8" s="15">
        <v>30882</v>
      </c>
      <c r="BL8" s="15">
        <v>0</v>
      </c>
      <c r="BM8" s="15">
        <v>-296507</v>
      </c>
      <c r="BN8" s="15">
        <v>1642930</v>
      </c>
      <c r="BO8" s="15">
        <v>0</v>
      </c>
      <c r="BP8" s="15">
        <v>0</v>
      </c>
      <c r="BQ8" s="15">
        <v>1778831</v>
      </c>
      <c r="BR8" s="15">
        <v>1</v>
      </c>
      <c r="BS8" s="15">
        <v>2</v>
      </c>
      <c r="BT8" s="15">
        <v>1</v>
      </c>
      <c r="BU8" s="15">
        <v>54</v>
      </c>
      <c r="BV8" s="15">
        <v>5</v>
      </c>
      <c r="BW8" s="15">
        <v>8</v>
      </c>
      <c r="BX8" s="15">
        <v>5</v>
      </c>
      <c r="BY8" s="15">
        <v>0</v>
      </c>
      <c r="BZ8" s="15">
        <v>0</v>
      </c>
      <c r="CA8" s="15">
        <v>1</v>
      </c>
      <c r="CB8" s="15">
        <v>0</v>
      </c>
      <c r="CC8" s="15">
        <v>2</v>
      </c>
      <c r="CD8" s="15">
        <v>0</v>
      </c>
      <c r="CE8" s="15">
        <v>1</v>
      </c>
      <c r="CF8" s="15">
        <v>0</v>
      </c>
      <c r="CG8" s="15">
        <v>98</v>
      </c>
      <c r="CH8" s="15">
        <v>49465</v>
      </c>
      <c r="CI8" s="15">
        <v>9</v>
      </c>
      <c r="CJ8" s="15">
        <v>65</v>
      </c>
      <c r="CK8" s="15">
        <v>166</v>
      </c>
    </row>
    <row r="9" spans="1:89" ht="15.95" customHeight="1" x14ac:dyDescent="0.25">
      <c r="A9" s="15">
        <v>40003</v>
      </c>
      <c r="B9" s="16" t="s">
        <v>102</v>
      </c>
      <c r="C9" s="16" t="s">
        <v>98</v>
      </c>
      <c r="D9" s="16" t="s">
        <v>99</v>
      </c>
      <c r="E9" s="15">
        <v>2018</v>
      </c>
      <c r="F9" s="16" t="s">
        <v>166</v>
      </c>
      <c r="G9" s="15">
        <v>2661624</v>
      </c>
      <c r="H9" s="15">
        <v>773971</v>
      </c>
      <c r="I9" s="15">
        <v>5683313</v>
      </c>
      <c r="J9" s="15">
        <v>548098</v>
      </c>
      <c r="K9" s="15">
        <v>0</v>
      </c>
      <c r="L9" s="15">
        <v>0</v>
      </c>
      <c r="M9" s="15">
        <v>7394096</v>
      </c>
      <c r="N9" s="15">
        <v>154288</v>
      </c>
      <c r="O9" s="15">
        <v>560784</v>
      </c>
      <c r="P9" s="15">
        <v>2186335</v>
      </c>
      <c r="Q9" s="15">
        <v>1217041</v>
      </c>
      <c r="R9" s="15">
        <v>0</v>
      </c>
      <c r="S9" s="15">
        <v>969295</v>
      </c>
      <c r="T9" s="15">
        <v>3870595</v>
      </c>
      <c r="U9" s="15">
        <v>3433398</v>
      </c>
      <c r="V9" s="15">
        <v>0</v>
      </c>
      <c r="W9" s="15">
        <v>0</v>
      </c>
      <c r="X9" s="15">
        <v>437197</v>
      </c>
      <c r="Y9" s="15">
        <v>312697</v>
      </c>
      <c r="Z9" s="15">
        <v>9031251</v>
      </c>
      <c r="AA9" s="15">
        <v>1978074</v>
      </c>
      <c r="AB9" s="15">
        <v>252795</v>
      </c>
      <c r="AC9" s="15">
        <v>2450204</v>
      </c>
      <c r="AD9" s="15">
        <v>-724925</v>
      </c>
      <c r="AE9" s="15">
        <v>438320</v>
      </c>
      <c r="AF9" s="15">
        <v>6614857</v>
      </c>
      <c r="AG9" s="15">
        <v>3399806</v>
      </c>
      <c r="AH9" s="15">
        <v>2240099</v>
      </c>
      <c r="AI9" s="15">
        <v>0</v>
      </c>
      <c r="AJ9" s="15">
        <v>0</v>
      </c>
      <c r="AK9" s="15">
        <v>974953</v>
      </c>
      <c r="AL9" s="15">
        <v>9031251</v>
      </c>
      <c r="AM9" s="15">
        <v>0</v>
      </c>
      <c r="AN9" s="15">
        <v>9436629</v>
      </c>
      <c r="AO9" s="15">
        <v>4748640</v>
      </c>
      <c r="AP9" s="15">
        <v>4687990</v>
      </c>
      <c r="AQ9" s="15">
        <v>153090</v>
      </c>
      <c r="AR9" s="15">
        <v>321601</v>
      </c>
      <c r="AS9" s="15">
        <v>3987448</v>
      </c>
      <c r="AT9" s="15">
        <v>532031</v>
      </c>
      <c r="AU9" s="15">
        <v>0</v>
      </c>
      <c r="AV9" s="15">
        <v>0</v>
      </c>
      <c r="AW9" s="15">
        <v>0</v>
      </c>
      <c r="AX9" s="15">
        <v>265849</v>
      </c>
      <c r="AY9" s="15">
        <v>265849</v>
      </c>
      <c r="AZ9" s="15">
        <v>532031</v>
      </c>
      <c r="BA9" s="15">
        <v>0</v>
      </c>
      <c r="BB9" s="15">
        <v>0</v>
      </c>
      <c r="BC9" s="15">
        <v>0</v>
      </c>
      <c r="BD9" s="15">
        <v>0</v>
      </c>
      <c r="BE9" s="15">
        <v>0</v>
      </c>
      <c r="BF9" s="15">
        <v>2335265</v>
      </c>
      <c r="BG9" s="15">
        <v>2115652</v>
      </c>
      <c r="BH9" s="15">
        <v>0</v>
      </c>
      <c r="BI9" s="15">
        <v>0</v>
      </c>
      <c r="BJ9" s="15">
        <v>438320</v>
      </c>
      <c r="BK9" s="15">
        <v>0</v>
      </c>
      <c r="BL9" s="15">
        <v>0</v>
      </c>
      <c r="BM9" s="15">
        <v>-193491</v>
      </c>
      <c r="BN9" s="15">
        <v>4786607</v>
      </c>
      <c r="BO9" s="15">
        <v>491837</v>
      </c>
      <c r="BP9" s="15">
        <v>0</v>
      </c>
      <c r="BQ9" s="15">
        <v>1119461</v>
      </c>
      <c r="BR9" s="15">
        <v>26</v>
      </c>
      <c r="BS9" s="15">
        <v>35</v>
      </c>
      <c r="BT9" s="15">
        <v>22</v>
      </c>
      <c r="BU9" s="15">
        <v>49</v>
      </c>
      <c r="BV9" s="15">
        <v>5</v>
      </c>
      <c r="BW9" s="15">
        <v>8</v>
      </c>
      <c r="BX9" s="15">
        <v>5</v>
      </c>
      <c r="BY9" s="15">
        <v>3</v>
      </c>
      <c r="BZ9" s="15">
        <v>4</v>
      </c>
      <c r="CA9" s="15">
        <v>1</v>
      </c>
      <c r="CB9" s="15">
        <v>3</v>
      </c>
      <c r="CC9" s="15">
        <v>2</v>
      </c>
      <c r="CD9" s="15">
        <v>0</v>
      </c>
      <c r="CE9" s="15">
        <v>0</v>
      </c>
      <c r="CF9" s="15">
        <v>0</v>
      </c>
      <c r="CG9" s="15">
        <v>-245</v>
      </c>
      <c r="CH9" s="15">
        <v>2416</v>
      </c>
      <c r="CI9" s="15">
        <v>133</v>
      </c>
      <c r="CJ9" s="15">
        <v>172</v>
      </c>
      <c r="CK9" s="15">
        <v>168</v>
      </c>
    </row>
    <row r="10" spans="1:89" ht="15.95" customHeight="1" x14ac:dyDescent="0.25">
      <c r="A10" s="15">
        <v>60533</v>
      </c>
      <c r="B10" s="16" t="s">
        <v>103</v>
      </c>
      <c r="C10" s="16" t="s">
        <v>98</v>
      </c>
      <c r="D10" s="16" t="s">
        <v>99</v>
      </c>
      <c r="E10" s="15">
        <v>2018</v>
      </c>
      <c r="F10" s="16" t="s">
        <v>166</v>
      </c>
      <c r="G10" s="15">
        <v>1393388</v>
      </c>
      <c r="H10" s="15">
        <v>0</v>
      </c>
      <c r="I10" s="15">
        <v>1393387</v>
      </c>
      <c r="J10" s="15">
        <v>0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40238</v>
      </c>
      <c r="Q10" s="15">
        <v>39771</v>
      </c>
      <c r="R10" s="15">
        <v>0</v>
      </c>
      <c r="S10" s="15">
        <v>467</v>
      </c>
      <c r="T10" s="15">
        <v>1017278</v>
      </c>
      <c r="U10" s="15">
        <v>586273</v>
      </c>
      <c r="V10" s="15">
        <v>0</v>
      </c>
      <c r="W10" s="15">
        <v>0</v>
      </c>
      <c r="X10" s="15">
        <v>431006</v>
      </c>
      <c r="Y10" s="15">
        <v>200202</v>
      </c>
      <c r="Z10" s="15">
        <v>2651107</v>
      </c>
      <c r="AA10" s="15">
        <v>-436493</v>
      </c>
      <c r="AB10" s="15">
        <v>1156486</v>
      </c>
      <c r="AC10" s="15">
        <v>508951</v>
      </c>
      <c r="AD10" s="15">
        <v>-2101930</v>
      </c>
      <c r="AE10" s="15">
        <v>2376285</v>
      </c>
      <c r="AF10" s="15">
        <v>711315</v>
      </c>
      <c r="AG10" s="15">
        <v>328425</v>
      </c>
      <c r="AH10" s="15">
        <v>142335</v>
      </c>
      <c r="AI10" s="15">
        <v>0</v>
      </c>
      <c r="AJ10" s="15">
        <v>0</v>
      </c>
      <c r="AK10" s="15">
        <v>240554</v>
      </c>
      <c r="AL10" s="15">
        <v>2651107</v>
      </c>
      <c r="AM10" s="15">
        <v>0</v>
      </c>
      <c r="AN10" s="15">
        <v>681830</v>
      </c>
      <c r="AO10" s="15">
        <v>531330</v>
      </c>
      <c r="AP10" s="15">
        <v>150500</v>
      </c>
      <c r="AQ10" s="15">
        <v>55745</v>
      </c>
      <c r="AR10" s="15">
        <v>21766</v>
      </c>
      <c r="AS10" s="15">
        <v>200480</v>
      </c>
      <c r="AT10" s="15">
        <v>-16000</v>
      </c>
      <c r="AU10" s="15">
        <v>0</v>
      </c>
      <c r="AV10" s="15">
        <v>0</v>
      </c>
      <c r="AW10" s="15">
        <v>0</v>
      </c>
      <c r="AX10" s="15">
        <v>0</v>
      </c>
      <c r="AY10" s="15">
        <v>0</v>
      </c>
      <c r="AZ10" s="15">
        <v>-16000</v>
      </c>
      <c r="BA10" s="15">
        <v>0</v>
      </c>
      <c r="BB10" s="15">
        <v>0</v>
      </c>
      <c r="BC10" s="15">
        <v>0</v>
      </c>
      <c r="BD10" s="15">
        <v>0</v>
      </c>
      <c r="BE10" s="15">
        <v>0</v>
      </c>
      <c r="BF10" s="15">
        <v>1</v>
      </c>
      <c r="BG10" s="15">
        <v>0</v>
      </c>
      <c r="BH10" s="15">
        <v>0</v>
      </c>
      <c r="BI10" s="15">
        <v>0</v>
      </c>
      <c r="BJ10" s="15">
        <v>2376285</v>
      </c>
      <c r="BK10" s="15">
        <v>0</v>
      </c>
      <c r="BL10" s="15">
        <v>0</v>
      </c>
      <c r="BM10" s="15">
        <v>0</v>
      </c>
      <c r="BN10" s="15">
        <v>0</v>
      </c>
      <c r="BO10" s="15">
        <v>0</v>
      </c>
      <c r="BP10" s="15">
        <v>0</v>
      </c>
      <c r="BQ10" s="15">
        <v>5765</v>
      </c>
      <c r="BR10" s="15"/>
      <c r="BS10" s="15">
        <v>0</v>
      </c>
      <c r="BT10" s="15">
        <v>0</v>
      </c>
      <c r="BU10" s="15">
        <v>22</v>
      </c>
      <c r="BV10" s="15">
        <v>-2</v>
      </c>
      <c r="BW10" s="15">
        <v>0</v>
      </c>
      <c r="BX10" s="15">
        <v>-2</v>
      </c>
      <c r="BY10" s="15">
        <v>0</v>
      </c>
      <c r="BZ10" s="15"/>
      <c r="CA10" s="15">
        <v>1</v>
      </c>
      <c r="CB10" s="15"/>
      <c r="CC10" s="15">
        <v>0</v>
      </c>
      <c r="CD10" s="15">
        <v>0</v>
      </c>
      <c r="CE10" s="15">
        <v>1</v>
      </c>
      <c r="CF10" s="15">
        <v>1</v>
      </c>
      <c r="CG10" s="15">
        <v>546</v>
      </c>
      <c r="CH10" s="15">
        <v>1939</v>
      </c>
      <c r="CI10" s="15">
        <v>314</v>
      </c>
      <c r="CJ10" s="15">
        <v>98</v>
      </c>
      <c r="CK10" s="15">
        <v>28</v>
      </c>
    </row>
    <row r="11" spans="1:89" ht="15.95" customHeight="1" x14ac:dyDescent="0.25">
      <c r="A11" s="15">
        <v>70380</v>
      </c>
      <c r="B11" s="16" t="s">
        <v>104</v>
      </c>
      <c r="C11" s="16" t="s">
        <v>89</v>
      </c>
      <c r="D11" s="16" t="s">
        <v>90</v>
      </c>
      <c r="E11" s="15">
        <v>2018</v>
      </c>
      <c r="F11" s="16" t="s">
        <v>166</v>
      </c>
      <c r="G11" s="15">
        <v>3876192</v>
      </c>
      <c r="H11" s="15">
        <v>0</v>
      </c>
      <c r="I11" s="15">
        <v>5027560</v>
      </c>
      <c r="J11" s="15">
        <v>619804</v>
      </c>
      <c r="K11" s="15">
        <v>0</v>
      </c>
      <c r="L11" s="15">
        <v>0</v>
      </c>
      <c r="M11" s="15">
        <v>1774861</v>
      </c>
      <c r="N11" s="15">
        <v>3689</v>
      </c>
      <c r="O11" s="15">
        <v>0</v>
      </c>
      <c r="P11" s="15">
        <v>2203414</v>
      </c>
      <c r="Q11" s="15">
        <v>2203414</v>
      </c>
      <c r="R11" s="15">
        <v>0</v>
      </c>
      <c r="S11" s="15">
        <v>0</v>
      </c>
      <c r="T11" s="15">
        <v>868535</v>
      </c>
      <c r="U11" s="15">
        <v>278466</v>
      </c>
      <c r="V11" s="15">
        <v>0</v>
      </c>
      <c r="W11" s="15">
        <v>0</v>
      </c>
      <c r="X11" s="15">
        <v>590069</v>
      </c>
      <c r="Y11" s="15">
        <v>68090</v>
      </c>
      <c r="Z11" s="15">
        <v>7016231</v>
      </c>
      <c r="AA11" s="15">
        <v>-840358</v>
      </c>
      <c r="AB11" s="15">
        <v>176100</v>
      </c>
      <c r="AC11" s="15">
        <v>264449</v>
      </c>
      <c r="AD11" s="15">
        <v>-1280906</v>
      </c>
      <c r="AE11" s="15">
        <v>2102241</v>
      </c>
      <c r="AF11" s="15">
        <v>5754348</v>
      </c>
      <c r="AG11" s="15">
        <v>554203</v>
      </c>
      <c r="AH11" s="15">
        <v>211930</v>
      </c>
      <c r="AI11" s="15">
        <v>0</v>
      </c>
      <c r="AJ11" s="15">
        <v>0</v>
      </c>
      <c r="AK11" s="15">
        <v>4988215</v>
      </c>
      <c r="AL11" s="15">
        <v>7016231</v>
      </c>
      <c r="AM11" s="15">
        <v>0</v>
      </c>
      <c r="AN11" s="15">
        <v>1598802</v>
      </c>
      <c r="AO11" s="15">
        <v>1277876</v>
      </c>
      <c r="AP11" s="15">
        <v>320926</v>
      </c>
      <c r="AQ11" s="15">
        <v>435865</v>
      </c>
      <c r="AR11" s="15">
        <v>70375</v>
      </c>
      <c r="AS11" s="15">
        <v>667780</v>
      </c>
      <c r="AT11" s="15">
        <v>18636</v>
      </c>
      <c r="AU11" s="15">
        <v>0</v>
      </c>
      <c r="AV11" s="15">
        <v>0</v>
      </c>
      <c r="AW11" s="15">
        <v>0</v>
      </c>
      <c r="AX11" s="15">
        <v>0</v>
      </c>
      <c r="AY11" s="15">
        <v>0</v>
      </c>
      <c r="AZ11" s="15">
        <v>18636</v>
      </c>
      <c r="BA11" s="15">
        <v>0</v>
      </c>
      <c r="BB11" s="15">
        <v>0</v>
      </c>
      <c r="BC11" s="15">
        <v>0</v>
      </c>
      <c r="BD11" s="15">
        <v>0</v>
      </c>
      <c r="BE11" s="15">
        <v>0</v>
      </c>
      <c r="BF11" s="15">
        <v>0</v>
      </c>
      <c r="BG11" s="15">
        <v>0</v>
      </c>
      <c r="BH11" s="15">
        <v>0</v>
      </c>
      <c r="BI11" s="15">
        <v>0</v>
      </c>
      <c r="BJ11" s="15">
        <v>2049268</v>
      </c>
      <c r="BK11" s="15">
        <v>52974</v>
      </c>
      <c r="BL11" s="15">
        <v>0</v>
      </c>
      <c r="BM11" s="15">
        <v>0</v>
      </c>
      <c r="BN11" s="15">
        <v>1214197</v>
      </c>
      <c r="BO11" s="15">
        <v>560664</v>
      </c>
      <c r="BP11" s="15">
        <v>0</v>
      </c>
      <c r="BQ11" s="15">
        <v>89011</v>
      </c>
      <c r="BR11" s="15"/>
      <c r="BS11" s="15">
        <v>7</v>
      </c>
      <c r="BT11" s="15">
        <v>1</v>
      </c>
      <c r="BU11" s="15">
        <v>20</v>
      </c>
      <c r="BV11" s="15">
        <v>0</v>
      </c>
      <c r="BW11" s="15">
        <v>4</v>
      </c>
      <c r="BX11" s="15">
        <v>0</v>
      </c>
      <c r="BY11" s="15">
        <v>1</v>
      </c>
      <c r="BZ11" s="15"/>
      <c r="CA11" s="15">
        <v>0</v>
      </c>
      <c r="CB11" s="15"/>
      <c r="CC11" s="15">
        <v>1</v>
      </c>
      <c r="CD11" s="15">
        <v>0</v>
      </c>
      <c r="CE11" s="15">
        <v>0</v>
      </c>
      <c r="CF11" s="15">
        <v>0</v>
      </c>
      <c r="CG11" s="15">
        <v>-2614</v>
      </c>
      <c r="CH11" s="15">
        <v>1261</v>
      </c>
      <c r="CI11" s="15">
        <v>64</v>
      </c>
      <c r="CJ11" s="15">
        <v>61</v>
      </c>
      <c r="CK11" s="15">
        <v>629</v>
      </c>
    </row>
    <row r="12" spans="1:89" ht="15.95" customHeight="1" x14ac:dyDescent="0.25">
      <c r="A12" s="15">
        <v>74346</v>
      </c>
      <c r="B12" s="16" t="s">
        <v>105</v>
      </c>
      <c r="C12" s="16" t="s">
        <v>98</v>
      </c>
      <c r="D12" s="16" t="s">
        <v>99</v>
      </c>
      <c r="E12" s="15">
        <v>2018</v>
      </c>
      <c r="F12" s="16" t="s">
        <v>166</v>
      </c>
      <c r="G12" s="15">
        <v>2364766</v>
      </c>
      <c r="H12" s="15">
        <v>1463211</v>
      </c>
      <c r="I12" s="15">
        <v>4238510</v>
      </c>
      <c r="J12" s="15">
        <v>194329</v>
      </c>
      <c r="K12" s="15">
        <v>0</v>
      </c>
      <c r="L12" s="15">
        <v>0</v>
      </c>
      <c r="M12" s="15">
        <v>4371859</v>
      </c>
      <c r="N12" s="15">
        <v>3067</v>
      </c>
      <c r="O12" s="15">
        <v>155287</v>
      </c>
      <c r="P12" s="15">
        <v>1309892</v>
      </c>
      <c r="Q12" s="15">
        <v>1225666</v>
      </c>
      <c r="R12" s="15">
        <v>0</v>
      </c>
      <c r="S12" s="15">
        <v>84226</v>
      </c>
      <c r="T12" s="15">
        <v>1831846</v>
      </c>
      <c r="U12" s="15">
        <v>1655795</v>
      </c>
      <c r="V12" s="15">
        <v>0</v>
      </c>
      <c r="W12" s="15">
        <v>0</v>
      </c>
      <c r="X12" s="15">
        <v>176051</v>
      </c>
      <c r="Y12" s="15">
        <v>239219</v>
      </c>
      <c r="Z12" s="15">
        <v>5745723</v>
      </c>
      <c r="AA12" s="15">
        <v>-1079922</v>
      </c>
      <c r="AB12" s="15">
        <v>1477362</v>
      </c>
      <c r="AC12" s="15">
        <v>820829</v>
      </c>
      <c r="AD12" s="15">
        <v>-3378113</v>
      </c>
      <c r="AE12" s="15">
        <v>485847</v>
      </c>
      <c r="AF12" s="15">
        <v>6339798</v>
      </c>
      <c r="AG12" s="15">
        <v>4898044</v>
      </c>
      <c r="AH12" s="15">
        <v>945492</v>
      </c>
      <c r="AI12" s="15">
        <v>0</v>
      </c>
      <c r="AJ12" s="15">
        <v>0</v>
      </c>
      <c r="AK12" s="15">
        <v>496262</v>
      </c>
      <c r="AL12" s="15">
        <v>5745723</v>
      </c>
      <c r="AM12" s="15">
        <v>0</v>
      </c>
      <c r="AN12" s="15">
        <v>1264992</v>
      </c>
      <c r="AO12" s="15">
        <v>866973</v>
      </c>
      <c r="AP12" s="15">
        <v>398019</v>
      </c>
      <c r="AQ12" s="15">
        <v>54600</v>
      </c>
      <c r="AR12" s="15">
        <v>361734</v>
      </c>
      <c r="AS12" s="15">
        <v>418761</v>
      </c>
      <c r="AT12" s="15">
        <v>-327875</v>
      </c>
      <c r="AU12" s="15">
        <v>0</v>
      </c>
      <c r="AV12" s="15">
        <v>0</v>
      </c>
      <c r="AW12" s="15">
        <v>0</v>
      </c>
      <c r="AX12" s="15">
        <v>127065</v>
      </c>
      <c r="AY12" s="15">
        <v>127065</v>
      </c>
      <c r="AZ12" s="15">
        <v>-327875</v>
      </c>
      <c r="BA12" s="15">
        <v>0</v>
      </c>
      <c r="BB12" s="15">
        <v>0</v>
      </c>
      <c r="BC12" s="15">
        <v>0</v>
      </c>
      <c r="BD12" s="15">
        <v>0</v>
      </c>
      <c r="BE12" s="15">
        <v>0</v>
      </c>
      <c r="BF12" s="15">
        <v>682221</v>
      </c>
      <c r="BG12" s="15">
        <v>511977</v>
      </c>
      <c r="BH12" s="15">
        <v>0</v>
      </c>
      <c r="BI12" s="15">
        <v>0</v>
      </c>
      <c r="BJ12" s="15">
        <v>485847</v>
      </c>
      <c r="BK12" s="15">
        <v>0</v>
      </c>
      <c r="BL12" s="15">
        <v>0</v>
      </c>
      <c r="BM12" s="15">
        <v>-2200</v>
      </c>
      <c r="BN12" s="15">
        <v>3704949</v>
      </c>
      <c r="BO12" s="15">
        <v>154933</v>
      </c>
      <c r="BP12" s="15">
        <v>0</v>
      </c>
      <c r="BQ12" s="15">
        <v>160923</v>
      </c>
      <c r="BR12" s="15"/>
      <c r="BS12" s="15"/>
      <c r="BT12" s="15"/>
      <c r="BU12" s="15">
        <v>31</v>
      </c>
      <c r="BV12" s="15">
        <v>-24</v>
      </c>
      <c r="BW12" s="15">
        <v>2</v>
      </c>
      <c r="BX12" s="15">
        <v>-24</v>
      </c>
      <c r="BY12" s="15"/>
      <c r="BZ12" s="15"/>
      <c r="CA12" s="15"/>
      <c r="CB12" s="15"/>
      <c r="CC12" s="15">
        <v>0</v>
      </c>
      <c r="CD12" s="15"/>
      <c r="CE12" s="15">
        <v>0</v>
      </c>
      <c r="CF12" s="15">
        <v>0</v>
      </c>
      <c r="CG12" s="15">
        <v>-2958</v>
      </c>
      <c r="CH12" s="15">
        <v>-594</v>
      </c>
      <c r="CI12" s="15">
        <v>478</v>
      </c>
      <c r="CJ12" s="15">
        <v>398</v>
      </c>
      <c r="CK12" s="15">
        <v>551</v>
      </c>
    </row>
    <row r="13" spans="1:89" ht="15.95" customHeight="1" x14ac:dyDescent="0.25">
      <c r="A13" s="15">
        <v>83891</v>
      </c>
      <c r="B13" s="16" t="s">
        <v>106</v>
      </c>
      <c r="C13" s="16" t="s">
        <v>98</v>
      </c>
      <c r="D13" s="16" t="s">
        <v>99</v>
      </c>
      <c r="E13" s="15">
        <v>2018</v>
      </c>
      <c r="F13" s="16" t="s">
        <v>166</v>
      </c>
      <c r="G13" s="15">
        <v>174119</v>
      </c>
      <c r="H13" s="15">
        <v>0</v>
      </c>
      <c r="I13" s="15">
        <v>455501</v>
      </c>
      <c r="J13" s="15">
        <v>1729</v>
      </c>
      <c r="K13" s="15">
        <v>0</v>
      </c>
      <c r="L13" s="15">
        <v>0</v>
      </c>
      <c r="M13" s="15">
        <v>512534</v>
      </c>
      <c r="N13" s="15">
        <v>3705</v>
      </c>
      <c r="O13" s="15">
        <v>0</v>
      </c>
      <c r="P13" s="15">
        <v>336245</v>
      </c>
      <c r="Q13" s="15">
        <v>211820</v>
      </c>
      <c r="R13" s="15">
        <v>0</v>
      </c>
      <c r="S13" s="15">
        <v>124425</v>
      </c>
      <c r="T13" s="15">
        <v>742284</v>
      </c>
      <c r="U13" s="15">
        <v>688119</v>
      </c>
      <c r="V13" s="15">
        <v>0</v>
      </c>
      <c r="W13" s="15">
        <v>0</v>
      </c>
      <c r="X13" s="15">
        <v>54165</v>
      </c>
      <c r="Y13" s="15">
        <v>94392</v>
      </c>
      <c r="Z13" s="15">
        <v>1347040</v>
      </c>
      <c r="AA13" s="15">
        <v>526057</v>
      </c>
      <c r="AB13" s="15">
        <v>321400</v>
      </c>
      <c r="AC13" s="15">
        <v>89421</v>
      </c>
      <c r="AD13" s="15">
        <v>115236</v>
      </c>
      <c r="AE13" s="15">
        <v>24328</v>
      </c>
      <c r="AF13" s="15">
        <v>796655</v>
      </c>
      <c r="AG13" s="15">
        <v>269856</v>
      </c>
      <c r="AH13" s="15">
        <v>488659</v>
      </c>
      <c r="AI13" s="15">
        <v>0</v>
      </c>
      <c r="AJ13" s="15">
        <v>0</v>
      </c>
      <c r="AK13" s="15">
        <v>38140</v>
      </c>
      <c r="AL13" s="15">
        <v>1347040</v>
      </c>
      <c r="AM13" s="15">
        <v>0</v>
      </c>
      <c r="AN13" s="15">
        <v>788926</v>
      </c>
      <c r="AO13" s="15">
        <v>619876</v>
      </c>
      <c r="AP13" s="15">
        <v>169050</v>
      </c>
      <c r="AQ13" s="15">
        <v>2</v>
      </c>
      <c r="AR13" s="15">
        <v>23686</v>
      </c>
      <c r="AS13" s="15">
        <v>86572</v>
      </c>
      <c r="AT13" s="15">
        <v>58794</v>
      </c>
      <c r="AU13" s="15">
        <v>0</v>
      </c>
      <c r="AV13" s="15">
        <v>0</v>
      </c>
      <c r="AW13" s="15">
        <v>0</v>
      </c>
      <c r="AX13" s="15">
        <v>0</v>
      </c>
      <c r="AY13" s="15">
        <v>0</v>
      </c>
      <c r="AZ13" s="15">
        <v>58794</v>
      </c>
      <c r="BA13" s="15">
        <v>0</v>
      </c>
      <c r="BB13" s="15">
        <v>0</v>
      </c>
      <c r="BC13" s="15">
        <v>0</v>
      </c>
      <c r="BD13" s="15">
        <v>0</v>
      </c>
      <c r="BE13" s="15">
        <v>0</v>
      </c>
      <c r="BF13" s="15">
        <v>225718</v>
      </c>
      <c r="BG13" s="15">
        <v>153801</v>
      </c>
      <c r="BH13" s="15">
        <v>0</v>
      </c>
      <c r="BI13" s="15">
        <v>0</v>
      </c>
      <c r="BJ13" s="15">
        <v>24328</v>
      </c>
      <c r="BK13" s="15">
        <v>0</v>
      </c>
      <c r="BL13" s="15">
        <v>0</v>
      </c>
      <c r="BM13" s="15">
        <v>-7430</v>
      </c>
      <c r="BN13" s="15">
        <v>357004</v>
      </c>
      <c r="BO13" s="15">
        <v>1729</v>
      </c>
      <c r="BP13" s="15">
        <v>0</v>
      </c>
      <c r="BQ13" s="15">
        <v>82478</v>
      </c>
      <c r="BR13" s="15">
        <v>11</v>
      </c>
      <c r="BS13" s="15">
        <v>14</v>
      </c>
      <c r="BT13" s="15">
        <v>10</v>
      </c>
      <c r="BU13" s="15">
        <v>21</v>
      </c>
      <c r="BV13" s="15">
        <v>7</v>
      </c>
      <c r="BW13" s="15">
        <v>10</v>
      </c>
      <c r="BX13" s="15">
        <v>7</v>
      </c>
      <c r="BY13" s="15">
        <v>1</v>
      </c>
      <c r="BZ13" s="15">
        <v>1</v>
      </c>
      <c r="CA13" s="15">
        <v>3</v>
      </c>
      <c r="CB13" s="15">
        <v>1</v>
      </c>
      <c r="CC13" s="15">
        <v>3</v>
      </c>
      <c r="CD13" s="15">
        <v>0</v>
      </c>
      <c r="CE13" s="15">
        <v>1</v>
      </c>
      <c r="CF13" s="15">
        <v>0</v>
      </c>
      <c r="CG13" s="15">
        <v>376</v>
      </c>
      <c r="CH13" s="15">
        <v>550</v>
      </c>
      <c r="CI13" s="15">
        <v>318</v>
      </c>
      <c r="CJ13" s="15">
        <v>288</v>
      </c>
      <c r="CK13" s="15">
        <v>198</v>
      </c>
    </row>
    <row r="14" spans="1:89" ht="15.95" customHeight="1" x14ac:dyDescent="0.25">
      <c r="A14" s="15">
        <v>85860</v>
      </c>
      <c r="B14" s="16" t="s">
        <v>107</v>
      </c>
      <c r="C14" s="16" t="s">
        <v>89</v>
      </c>
      <c r="D14" s="16" t="s">
        <v>90</v>
      </c>
      <c r="E14" s="15">
        <v>2018</v>
      </c>
      <c r="F14" s="16" t="s">
        <v>167</v>
      </c>
      <c r="G14" s="15">
        <v>3576970</v>
      </c>
      <c r="H14" s="15">
        <v>1154295</v>
      </c>
      <c r="I14" s="15">
        <v>4123216</v>
      </c>
      <c r="J14" s="15">
        <v>604096</v>
      </c>
      <c r="K14" s="15">
        <v>0</v>
      </c>
      <c r="L14" s="15">
        <v>0</v>
      </c>
      <c r="M14" s="15">
        <v>3879147</v>
      </c>
      <c r="N14" s="15">
        <v>39544</v>
      </c>
      <c r="O14" s="15">
        <v>1467351</v>
      </c>
      <c r="P14" s="15">
        <v>2863818</v>
      </c>
      <c r="Q14" s="15">
        <v>2701801</v>
      </c>
      <c r="R14" s="15">
        <v>0</v>
      </c>
      <c r="S14" s="15">
        <v>162017</v>
      </c>
      <c r="T14" s="15">
        <v>677453</v>
      </c>
      <c r="U14" s="15">
        <v>561291</v>
      </c>
      <c r="V14" s="15">
        <v>0</v>
      </c>
      <c r="W14" s="15">
        <v>0</v>
      </c>
      <c r="X14" s="15">
        <v>116162</v>
      </c>
      <c r="Y14" s="15">
        <v>77385</v>
      </c>
      <c r="Z14" s="15">
        <v>7195626</v>
      </c>
      <c r="AA14" s="15">
        <v>-350167</v>
      </c>
      <c r="AB14" s="15">
        <v>1074210</v>
      </c>
      <c r="AC14" s="15">
        <v>1059093</v>
      </c>
      <c r="AD14" s="15">
        <v>-2483470</v>
      </c>
      <c r="AE14" s="15">
        <v>4936510</v>
      </c>
      <c r="AF14" s="15">
        <v>2609283</v>
      </c>
      <c r="AG14" s="15">
        <v>1314526</v>
      </c>
      <c r="AH14" s="15">
        <v>559762</v>
      </c>
      <c r="AI14" s="15">
        <v>0</v>
      </c>
      <c r="AJ14" s="15">
        <v>0</v>
      </c>
      <c r="AK14" s="15">
        <v>734994</v>
      </c>
      <c r="AL14" s="15">
        <v>7195626</v>
      </c>
      <c r="AM14" s="15">
        <v>0</v>
      </c>
      <c r="AN14" s="15">
        <v>2926964</v>
      </c>
      <c r="AO14" s="15">
        <v>1750391</v>
      </c>
      <c r="AP14" s="15">
        <v>1176572</v>
      </c>
      <c r="AQ14" s="15">
        <v>98998</v>
      </c>
      <c r="AR14" s="15">
        <v>179483</v>
      </c>
      <c r="AS14" s="15">
        <v>1431398</v>
      </c>
      <c r="AT14" s="15">
        <v>-335310</v>
      </c>
      <c r="AU14" s="15">
        <v>0</v>
      </c>
      <c r="AV14" s="15">
        <v>0</v>
      </c>
      <c r="AW14" s="15">
        <v>0</v>
      </c>
      <c r="AX14" s="15">
        <v>119460</v>
      </c>
      <c r="AY14" s="15">
        <v>119460</v>
      </c>
      <c r="AZ14" s="15">
        <v>-335310</v>
      </c>
      <c r="BA14" s="15">
        <v>0</v>
      </c>
      <c r="BB14" s="15">
        <v>0</v>
      </c>
      <c r="BC14" s="15">
        <v>0</v>
      </c>
      <c r="BD14" s="15">
        <v>0</v>
      </c>
      <c r="BE14" s="15">
        <v>0</v>
      </c>
      <c r="BF14" s="15">
        <v>67615</v>
      </c>
      <c r="BG14" s="15">
        <v>67615</v>
      </c>
      <c r="BH14" s="15">
        <v>0</v>
      </c>
      <c r="BI14" s="15">
        <v>0</v>
      </c>
      <c r="BJ14" s="15">
        <v>4870228</v>
      </c>
      <c r="BK14" s="15">
        <v>66282</v>
      </c>
      <c r="BL14" s="15">
        <v>0</v>
      </c>
      <c r="BM14" s="15">
        <v>0</v>
      </c>
      <c r="BN14" s="15">
        <v>3218351</v>
      </c>
      <c r="BO14" s="15">
        <v>593181</v>
      </c>
      <c r="BP14" s="15">
        <v>0</v>
      </c>
      <c r="BQ14" s="15">
        <v>-36377</v>
      </c>
      <c r="BR14" s="15"/>
      <c r="BS14" s="15">
        <v>-3</v>
      </c>
      <c r="BT14" s="15">
        <v>-7</v>
      </c>
      <c r="BU14" s="15">
        <v>40</v>
      </c>
      <c r="BV14" s="15">
        <v>-11</v>
      </c>
      <c r="BW14" s="15">
        <v>-5</v>
      </c>
      <c r="BX14" s="15">
        <v>-11</v>
      </c>
      <c r="BY14" s="15">
        <v>0</v>
      </c>
      <c r="BZ14" s="15"/>
      <c r="CA14" s="15">
        <v>2</v>
      </c>
      <c r="CB14" s="15"/>
      <c r="CC14" s="15"/>
      <c r="CD14" s="15">
        <v>0</v>
      </c>
      <c r="CE14" s="15">
        <v>1</v>
      </c>
      <c r="CF14" s="15">
        <v>0</v>
      </c>
      <c r="CG14" s="15">
        <v>1009</v>
      </c>
      <c r="CH14" s="15">
        <v>4586</v>
      </c>
      <c r="CI14" s="15">
        <v>70</v>
      </c>
      <c r="CJ14" s="15">
        <v>117</v>
      </c>
      <c r="CK14" s="15">
        <v>597</v>
      </c>
    </row>
    <row r="15" spans="1:89" ht="15.95" customHeight="1" x14ac:dyDescent="0.25">
      <c r="A15" s="15">
        <v>88907</v>
      </c>
      <c r="B15" s="16" t="s">
        <v>109</v>
      </c>
      <c r="C15" s="16" t="s">
        <v>98</v>
      </c>
      <c r="D15" s="16" t="s">
        <v>99</v>
      </c>
      <c r="E15" s="15">
        <v>2018</v>
      </c>
      <c r="F15" s="16" t="s">
        <v>166</v>
      </c>
      <c r="G15" s="15">
        <v>168793</v>
      </c>
      <c r="H15" s="15">
        <v>0</v>
      </c>
      <c r="I15" s="15">
        <v>1811467</v>
      </c>
      <c r="J15" s="15">
        <v>0</v>
      </c>
      <c r="K15" s="15">
        <v>0</v>
      </c>
      <c r="L15" s="15">
        <v>0</v>
      </c>
      <c r="M15" s="15">
        <v>1642674</v>
      </c>
      <c r="N15" s="15">
        <v>0</v>
      </c>
      <c r="O15" s="15">
        <v>0</v>
      </c>
      <c r="P15" s="15">
        <v>152731</v>
      </c>
      <c r="Q15" s="15">
        <v>152731</v>
      </c>
      <c r="R15" s="15">
        <v>0</v>
      </c>
      <c r="S15" s="15">
        <v>0</v>
      </c>
      <c r="T15" s="15">
        <v>438823</v>
      </c>
      <c r="U15" s="15">
        <v>0</v>
      </c>
      <c r="V15" s="15">
        <v>0</v>
      </c>
      <c r="W15" s="15">
        <v>0</v>
      </c>
      <c r="X15" s="15">
        <v>438823</v>
      </c>
      <c r="Y15" s="15">
        <v>0</v>
      </c>
      <c r="Z15" s="15">
        <v>760347</v>
      </c>
      <c r="AA15" s="15">
        <v>618157</v>
      </c>
      <c r="AB15" s="15">
        <v>408000</v>
      </c>
      <c r="AC15" s="15">
        <v>210157</v>
      </c>
      <c r="AD15" s="15">
        <v>0</v>
      </c>
      <c r="AE15" s="15">
        <v>0</v>
      </c>
      <c r="AF15" s="15">
        <v>142190</v>
      </c>
      <c r="AG15" s="15">
        <v>0</v>
      </c>
      <c r="AH15" s="15">
        <v>0</v>
      </c>
      <c r="AI15" s="15">
        <v>0</v>
      </c>
      <c r="AJ15" s="15">
        <v>0</v>
      </c>
      <c r="AK15" s="15">
        <v>142190</v>
      </c>
      <c r="AL15" s="15">
        <v>760347</v>
      </c>
      <c r="AM15" s="15">
        <v>0</v>
      </c>
      <c r="AN15" s="15">
        <v>658694</v>
      </c>
      <c r="AO15" s="15">
        <v>570756</v>
      </c>
      <c r="AP15" s="15">
        <v>87938</v>
      </c>
      <c r="AQ15" s="15">
        <v>32930</v>
      </c>
      <c r="AR15" s="15">
        <v>1121</v>
      </c>
      <c r="AS15" s="15">
        <v>94466</v>
      </c>
      <c r="AT15" s="15">
        <v>25281</v>
      </c>
      <c r="AU15" s="15">
        <v>0</v>
      </c>
      <c r="AV15" s="15">
        <v>0</v>
      </c>
      <c r="AW15" s="15">
        <v>0</v>
      </c>
      <c r="AX15" s="15">
        <v>0</v>
      </c>
      <c r="AY15" s="15">
        <v>0</v>
      </c>
      <c r="AZ15" s="15">
        <v>25281</v>
      </c>
      <c r="BA15" s="15">
        <v>0</v>
      </c>
      <c r="BB15" s="15">
        <v>0</v>
      </c>
      <c r="BC15" s="15">
        <v>0</v>
      </c>
      <c r="BD15" s="15">
        <v>0</v>
      </c>
      <c r="BE15" s="15">
        <v>0</v>
      </c>
      <c r="BF15" s="15">
        <v>0</v>
      </c>
      <c r="BG15" s="15">
        <v>0</v>
      </c>
      <c r="BH15" s="15">
        <v>0</v>
      </c>
      <c r="BI15" s="15">
        <v>0</v>
      </c>
      <c r="BJ15" s="15">
        <v>0</v>
      </c>
      <c r="BK15" s="15">
        <v>0</v>
      </c>
      <c r="BL15" s="15">
        <v>0</v>
      </c>
      <c r="BM15" s="15">
        <v>0</v>
      </c>
      <c r="BN15" s="15">
        <v>1642674</v>
      </c>
      <c r="BO15" s="15">
        <v>0</v>
      </c>
      <c r="BP15" s="15">
        <v>0</v>
      </c>
      <c r="BQ15" s="15">
        <v>26402</v>
      </c>
      <c r="BR15" s="15">
        <v>4</v>
      </c>
      <c r="BS15" s="15">
        <v>4</v>
      </c>
      <c r="BT15" s="15">
        <v>4</v>
      </c>
      <c r="BU15" s="15">
        <v>13</v>
      </c>
      <c r="BV15" s="15">
        <v>3</v>
      </c>
      <c r="BW15" s="15">
        <v>3</v>
      </c>
      <c r="BX15" s="15">
        <v>3</v>
      </c>
      <c r="BY15" s="15">
        <v>1</v>
      </c>
      <c r="BZ15" s="15">
        <v>1</v>
      </c>
      <c r="CA15" s="15">
        <v>3</v>
      </c>
      <c r="CB15" s="15">
        <v>0</v>
      </c>
      <c r="CC15" s="15">
        <v>23</v>
      </c>
      <c r="CD15" s="15">
        <v>1</v>
      </c>
      <c r="CE15" s="15">
        <v>4</v>
      </c>
      <c r="CF15" s="15">
        <v>0</v>
      </c>
      <c r="CG15" s="15">
        <v>449</v>
      </c>
      <c r="CH15" s="15">
        <v>618</v>
      </c>
      <c r="CI15" s="15">
        <v>0</v>
      </c>
      <c r="CJ15" s="15">
        <v>0</v>
      </c>
      <c r="CK15" s="15">
        <v>98</v>
      </c>
    </row>
    <row r="16" spans="1:89" ht="15.95" customHeight="1" x14ac:dyDescent="0.25">
      <c r="A16" s="15">
        <v>89880</v>
      </c>
      <c r="B16" s="16" t="s">
        <v>110</v>
      </c>
      <c r="C16" s="16" t="s">
        <v>89</v>
      </c>
      <c r="D16" s="16" t="s">
        <v>90</v>
      </c>
      <c r="E16" s="15">
        <v>2018</v>
      </c>
      <c r="F16" s="16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</row>
    <row r="17" spans="1:89" ht="15.95" customHeight="1" x14ac:dyDescent="0.25">
      <c r="A17" s="15">
        <v>162741</v>
      </c>
      <c r="B17" s="16" t="s">
        <v>111</v>
      </c>
      <c r="C17" s="16" t="s">
        <v>89</v>
      </c>
      <c r="D17" s="16" t="s">
        <v>90</v>
      </c>
      <c r="E17" s="15">
        <v>2018</v>
      </c>
      <c r="F17" s="16" t="s">
        <v>166</v>
      </c>
      <c r="G17" s="15">
        <v>1758874</v>
      </c>
      <c r="H17" s="15">
        <v>373949</v>
      </c>
      <c r="I17" s="15">
        <v>2618341</v>
      </c>
      <c r="J17" s="15">
        <v>30674</v>
      </c>
      <c r="K17" s="15">
        <v>0</v>
      </c>
      <c r="L17" s="15">
        <v>0</v>
      </c>
      <c r="M17" s="15">
        <v>3194611</v>
      </c>
      <c r="N17" s="15">
        <v>0</v>
      </c>
      <c r="O17" s="15">
        <v>0</v>
      </c>
      <c r="P17" s="15">
        <v>1200403</v>
      </c>
      <c r="Q17" s="15">
        <v>897142</v>
      </c>
      <c r="R17" s="15">
        <v>0</v>
      </c>
      <c r="S17" s="15">
        <v>303261</v>
      </c>
      <c r="T17" s="15">
        <v>4435159</v>
      </c>
      <c r="U17" s="15">
        <v>205793</v>
      </c>
      <c r="V17" s="15">
        <v>0</v>
      </c>
      <c r="W17" s="15">
        <v>0</v>
      </c>
      <c r="X17" s="15">
        <v>4229366</v>
      </c>
      <c r="Y17" s="15">
        <v>139692</v>
      </c>
      <c r="Z17" s="15">
        <v>7534128</v>
      </c>
      <c r="AA17" s="15">
        <v>6162551</v>
      </c>
      <c r="AB17" s="15">
        <v>5810058</v>
      </c>
      <c r="AC17" s="15">
        <v>376020</v>
      </c>
      <c r="AD17" s="15">
        <v>-23526</v>
      </c>
      <c r="AE17" s="15">
        <v>398528</v>
      </c>
      <c r="AF17" s="15">
        <v>973049</v>
      </c>
      <c r="AG17" s="15">
        <v>644315</v>
      </c>
      <c r="AH17" s="15">
        <v>105482</v>
      </c>
      <c r="AI17" s="15">
        <v>0</v>
      </c>
      <c r="AJ17" s="15">
        <v>0</v>
      </c>
      <c r="AK17" s="15">
        <v>223252</v>
      </c>
      <c r="AL17" s="15">
        <v>7534128</v>
      </c>
      <c r="AM17" s="15">
        <v>0</v>
      </c>
      <c r="AN17" s="15">
        <v>1331499</v>
      </c>
      <c r="AO17" s="15">
        <v>880028</v>
      </c>
      <c r="AP17" s="15">
        <v>451471</v>
      </c>
      <c r="AQ17" s="15">
        <v>54671</v>
      </c>
      <c r="AR17" s="15">
        <v>24794</v>
      </c>
      <c r="AS17" s="15">
        <v>433644</v>
      </c>
      <c r="AT17" s="15">
        <v>47704</v>
      </c>
      <c r="AU17" s="15">
        <v>0</v>
      </c>
      <c r="AV17" s="15">
        <v>0</v>
      </c>
      <c r="AW17" s="15">
        <v>0</v>
      </c>
      <c r="AX17" s="15">
        <v>134278</v>
      </c>
      <c r="AY17" s="15">
        <v>134278</v>
      </c>
      <c r="AZ17" s="15">
        <v>47704</v>
      </c>
      <c r="BA17" s="15">
        <v>0</v>
      </c>
      <c r="BB17" s="15">
        <v>0</v>
      </c>
      <c r="BC17" s="15">
        <v>0</v>
      </c>
      <c r="BD17" s="15">
        <v>0</v>
      </c>
      <c r="BE17" s="15">
        <v>0</v>
      </c>
      <c r="BF17" s="15">
        <v>1930521</v>
      </c>
      <c r="BG17" s="15">
        <v>1805587</v>
      </c>
      <c r="BH17" s="15">
        <v>0</v>
      </c>
      <c r="BI17" s="15">
        <v>0</v>
      </c>
      <c r="BJ17" s="15">
        <v>392028</v>
      </c>
      <c r="BK17" s="15">
        <v>6500</v>
      </c>
      <c r="BL17" s="15">
        <v>0</v>
      </c>
      <c r="BM17" s="15">
        <v>-19274</v>
      </c>
      <c r="BN17" s="15">
        <v>1389025</v>
      </c>
      <c r="BO17" s="15">
        <v>0</v>
      </c>
      <c r="BP17" s="15">
        <v>0</v>
      </c>
      <c r="BQ17" s="15">
        <v>206771</v>
      </c>
      <c r="BR17" s="15">
        <v>0</v>
      </c>
      <c r="BS17" s="15">
        <v>1</v>
      </c>
      <c r="BT17" s="15">
        <v>0</v>
      </c>
      <c r="BU17" s="15">
        <v>33</v>
      </c>
      <c r="BV17" s="15">
        <v>3</v>
      </c>
      <c r="BW17" s="15">
        <v>5</v>
      </c>
      <c r="BX17" s="15">
        <v>3</v>
      </c>
      <c r="BY17" s="15">
        <v>0</v>
      </c>
      <c r="BZ17" s="15">
        <v>0</v>
      </c>
      <c r="CA17" s="15">
        <v>3</v>
      </c>
      <c r="CB17" s="15">
        <v>0</v>
      </c>
      <c r="CC17" s="15">
        <v>2</v>
      </c>
      <c r="CD17" s="15">
        <v>0</v>
      </c>
      <c r="CE17" s="15">
        <v>5</v>
      </c>
      <c r="CF17" s="15">
        <v>0</v>
      </c>
      <c r="CG17" s="15">
        <v>4802</v>
      </c>
      <c r="CH17" s="15">
        <v>6561</v>
      </c>
      <c r="CI17" s="15">
        <v>56</v>
      </c>
      <c r="CJ17" s="15">
        <v>44</v>
      </c>
      <c r="CK17" s="15">
        <v>498</v>
      </c>
    </row>
    <row r="18" spans="1:89" ht="27.2" customHeight="1" x14ac:dyDescent="0.25">
      <c r="A18" s="15">
        <v>184130</v>
      </c>
      <c r="B18" s="16" t="s">
        <v>112</v>
      </c>
      <c r="C18" s="16" t="s">
        <v>89</v>
      </c>
      <c r="D18" s="16" t="s">
        <v>90</v>
      </c>
      <c r="E18" s="15">
        <v>2018</v>
      </c>
      <c r="F18" s="16" t="s">
        <v>166</v>
      </c>
      <c r="G18" s="15">
        <v>2952357</v>
      </c>
      <c r="H18" s="15">
        <v>367500</v>
      </c>
      <c r="I18" s="15">
        <v>4004799</v>
      </c>
      <c r="J18" s="15">
        <v>0</v>
      </c>
      <c r="K18" s="15">
        <v>0</v>
      </c>
      <c r="L18" s="15">
        <v>0</v>
      </c>
      <c r="M18" s="15">
        <v>1948225</v>
      </c>
      <c r="N18" s="15">
        <v>163399</v>
      </c>
      <c r="O18" s="15">
        <v>0</v>
      </c>
      <c r="P18" s="15">
        <v>578092</v>
      </c>
      <c r="Q18" s="15">
        <v>270298</v>
      </c>
      <c r="R18" s="15">
        <v>0</v>
      </c>
      <c r="S18" s="15">
        <v>307793</v>
      </c>
      <c r="T18" s="15">
        <v>863668</v>
      </c>
      <c r="U18" s="15">
        <v>115273</v>
      </c>
      <c r="V18" s="15">
        <v>0</v>
      </c>
      <c r="W18" s="15">
        <v>417046</v>
      </c>
      <c r="X18" s="15">
        <v>331349</v>
      </c>
      <c r="Y18" s="15">
        <v>105238</v>
      </c>
      <c r="Z18" s="15">
        <v>4499355</v>
      </c>
      <c r="AA18" s="15">
        <v>789427</v>
      </c>
      <c r="AB18" s="15">
        <v>600000</v>
      </c>
      <c r="AC18" s="15">
        <v>560242</v>
      </c>
      <c r="AD18" s="15">
        <v>-370815</v>
      </c>
      <c r="AE18" s="15">
        <v>2125572</v>
      </c>
      <c r="AF18" s="15">
        <v>1584356</v>
      </c>
      <c r="AG18" s="15">
        <v>933989</v>
      </c>
      <c r="AH18" s="15">
        <v>160832</v>
      </c>
      <c r="AI18" s="15">
        <v>0</v>
      </c>
      <c r="AJ18" s="15">
        <v>0</v>
      </c>
      <c r="AK18" s="15">
        <v>489535</v>
      </c>
      <c r="AL18" s="15">
        <v>4499355</v>
      </c>
      <c r="AM18" s="15">
        <v>0</v>
      </c>
      <c r="AN18" s="15">
        <v>2216929</v>
      </c>
      <c r="AO18" s="15">
        <v>1198332</v>
      </c>
      <c r="AP18" s="15">
        <v>1018597</v>
      </c>
      <c r="AQ18" s="15">
        <v>403250</v>
      </c>
      <c r="AR18" s="15">
        <v>178615</v>
      </c>
      <c r="AS18" s="15">
        <v>1151376</v>
      </c>
      <c r="AT18" s="15">
        <v>91857</v>
      </c>
      <c r="AU18" s="15">
        <v>0</v>
      </c>
      <c r="AV18" s="15">
        <v>0</v>
      </c>
      <c r="AW18" s="15">
        <v>205083</v>
      </c>
      <c r="AX18" s="15">
        <v>205083</v>
      </c>
      <c r="AY18" s="15">
        <v>0</v>
      </c>
      <c r="AZ18" s="15">
        <v>-113226</v>
      </c>
      <c r="BA18" s="15">
        <v>0</v>
      </c>
      <c r="BB18" s="15">
        <v>0</v>
      </c>
      <c r="BC18" s="15">
        <v>0</v>
      </c>
      <c r="BD18" s="15">
        <v>0</v>
      </c>
      <c r="BE18" s="15">
        <v>0</v>
      </c>
      <c r="BF18" s="15">
        <v>364884</v>
      </c>
      <c r="BG18" s="15">
        <v>301840</v>
      </c>
      <c r="BH18" s="15">
        <v>0</v>
      </c>
      <c r="BI18" s="15">
        <v>0</v>
      </c>
      <c r="BJ18" s="15">
        <v>2057064</v>
      </c>
      <c r="BK18" s="15">
        <v>68508</v>
      </c>
      <c r="BL18" s="15">
        <v>0</v>
      </c>
      <c r="BM18" s="15">
        <v>-93475</v>
      </c>
      <c r="BN18" s="15">
        <v>1646385</v>
      </c>
      <c r="BO18" s="15">
        <v>0</v>
      </c>
      <c r="BP18" s="15">
        <v>0</v>
      </c>
      <c r="BQ18" s="15">
        <v>270395</v>
      </c>
      <c r="BR18" s="15">
        <v>-14</v>
      </c>
      <c r="BS18" s="15">
        <v>2</v>
      </c>
      <c r="BT18" s="15">
        <v>-3</v>
      </c>
      <c r="BU18" s="15">
        <v>45</v>
      </c>
      <c r="BV18" s="15">
        <v>3</v>
      </c>
      <c r="BW18" s="15">
        <v>2</v>
      </c>
      <c r="BX18" s="15">
        <v>-4</v>
      </c>
      <c r="BY18" s="15">
        <v>0</v>
      </c>
      <c r="BZ18" s="15">
        <v>3</v>
      </c>
      <c r="CA18" s="15">
        <v>1</v>
      </c>
      <c r="CB18" s="15">
        <v>4</v>
      </c>
      <c r="CC18" s="15">
        <v>0</v>
      </c>
      <c r="CD18" s="15">
        <v>0</v>
      </c>
      <c r="CE18" s="15">
        <v>0</v>
      </c>
      <c r="CF18" s="15">
        <v>0</v>
      </c>
      <c r="CG18" s="15">
        <v>-37</v>
      </c>
      <c r="CH18" s="15">
        <v>2914</v>
      </c>
      <c r="CI18" s="15">
        <v>19</v>
      </c>
      <c r="CJ18" s="15">
        <v>49</v>
      </c>
      <c r="CK18" s="15">
        <v>176</v>
      </c>
    </row>
    <row r="19" spans="1:89" ht="27.2" customHeight="1" x14ac:dyDescent="0.25">
      <c r="A19" s="15">
        <v>203951</v>
      </c>
      <c r="B19" s="16" t="s">
        <v>113</v>
      </c>
      <c r="C19" s="16" t="s">
        <v>114</v>
      </c>
      <c r="D19" s="16" t="s">
        <v>115</v>
      </c>
      <c r="E19" s="15">
        <v>2018</v>
      </c>
      <c r="F19" s="16" t="s">
        <v>166</v>
      </c>
      <c r="G19" s="15">
        <v>1335496</v>
      </c>
      <c r="H19" s="15">
        <v>48318</v>
      </c>
      <c r="I19" s="15">
        <v>1942068</v>
      </c>
      <c r="J19" s="15">
        <v>4873</v>
      </c>
      <c r="K19" s="15">
        <v>0</v>
      </c>
      <c r="L19" s="15">
        <v>0</v>
      </c>
      <c r="M19" s="15">
        <v>805306</v>
      </c>
      <c r="N19" s="15">
        <v>506</v>
      </c>
      <c r="O19" s="15">
        <v>0</v>
      </c>
      <c r="P19" s="15">
        <v>673130</v>
      </c>
      <c r="Q19" s="15">
        <v>673130</v>
      </c>
      <c r="R19" s="15">
        <v>0</v>
      </c>
      <c r="S19" s="15">
        <v>0</v>
      </c>
      <c r="T19" s="15">
        <v>172193</v>
      </c>
      <c r="U19" s="15">
        <v>159669</v>
      </c>
      <c r="V19" s="15">
        <v>0</v>
      </c>
      <c r="W19" s="15">
        <v>0</v>
      </c>
      <c r="X19" s="15">
        <v>12524</v>
      </c>
      <c r="Y19" s="15">
        <v>327105</v>
      </c>
      <c r="Z19" s="15">
        <v>2507924</v>
      </c>
      <c r="AA19" s="15">
        <v>2303288</v>
      </c>
      <c r="AB19" s="15">
        <v>1566390</v>
      </c>
      <c r="AC19" s="15">
        <v>1150309</v>
      </c>
      <c r="AD19" s="15">
        <v>-413411</v>
      </c>
      <c r="AE19" s="15">
        <v>150000</v>
      </c>
      <c r="AF19" s="15">
        <v>54636</v>
      </c>
      <c r="AG19" s="15">
        <v>0</v>
      </c>
      <c r="AH19" s="15">
        <v>22028</v>
      </c>
      <c r="AI19" s="15">
        <v>0</v>
      </c>
      <c r="AJ19" s="15">
        <v>0</v>
      </c>
      <c r="AK19" s="15">
        <v>32608</v>
      </c>
      <c r="AL19" s="15">
        <v>2507924</v>
      </c>
      <c r="AM19" s="15">
        <v>0</v>
      </c>
      <c r="AN19" s="15">
        <v>749721</v>
      </c>
      <c r="AO19" s="15">
        <v>419283</v>
      </c>
      <c r="AP19" s="15">
        <v>330438</v>
      </c>
      <c r="AQ19" s="15">
        <v>61487</v>
      </c>
      <c r="AR19" s="15">
        <v>603</v>
      </c>
      <c r="AS19" s="15">
        <v>363730</v>
      </c>
      <c r="AT19" s="15">
        <v>27591</v>
      </c>
      <c r="AU19" s="15">
        <v>0</v>
      </c>
      <c r="AV19" s="15">
        <v>0</v>
      </c>
      <c r="AW19" s="15">
        <v>0</v>
      </c>
      <c r="AX19" s="15">
        <v>75859</v>
      </c>
      <c r="AY19" s="15">
        <v>75859</v>
      </c>
      <c r="AZ19" s="15">
        <v>27591</v>
      </c>
      <c r="BA19" s="15">
        <v>0</v>
      </c>
      <c r="BB19" s="15">
        <v>0</v>
      </c>
      <c r="BC19" s="15">
        <v>0</v>
      </c>
      <c r="BD19" s="15">
        <v>0</v>
      </c>
      <c r="BE19" s="15">
        <v>0</v>
      </c>
      <c r="BF19" s="15">
        <v>145038</v>
      </c>
      <c r="BG19" s="15">
        <v>50724</v>
      </c>
      <c r="BH19" s="15">
        <v>0</v>
      </c>
      <c r="BI19" s="15">
        <v>0</v>
      </c>
      <c r="BJ19" s="15">
        <v>150000</v>
      </c>
      <c r="BK19" s="15">
        <v>0</v>
      </c>
      <c r="BL19" s="15">
        <v>0</v>
      </c>
      <c r="BM19" s="15">
        <v>0</v>
      </c>
      <c r="BN19" s="15">
        <v>754581</v>
      </c>
      <c r="BO19" s="15">
        <v>0</v>
      </c>
      <c r="BP19" s="15">
        <v>0</v>
      </c>
      <c r="BQ19" s="15">
        <v>103619</v>
      </c>
      <c r="BR19" s="15">
        <v>1</v>
      </c>
      <c r="BS19" s="15">
        <v>1</v>
      </c>
      <c r="BT19" s="15">
        <v>1</v>
      </c>
      <c r="BU19" s="15">
        <v>44</v>
      </c>
      <c r="BV19" s="15">
        <v>3</v>
      </c>
      <c r="BW19" s="15">
        <v>3</v>
      </c>
      <c r="BX19" s="15">
        <v>3</v>
      </c>
      <c r="BY19" s="15">
        <v>0</v>
      </c>
      <c r="BZ19" s="15">
        <v>0</v>
      </c>
      <c r="CA19" s="15">
        <v>1</v>
      </c>
      <c r="CB19" s="15">
        <v>0</v>
      </c>
      <c r="CC19" s="15">
        <v>46</v>
      </c>
      <c r="CD19" s="15">
        <v>0</v>
      </c>
      <c r="CE19" s="15">
        <v>21</v>
      </c>
      <c r="CF19" s="15">
        <v>8</v>
      </c>
      <c r="CG19" s="15">
        <v>1117</v>
      </c>
      <c r="CH19" s="15">
        <v>2453</v>
      </c>
      <c r="CI19" s="15">
        <v>78</v>
      </c>
      <c r="CJ19" s="15">
        <v>19</v>
      </c>
      <c r="CK19" s="15">
        <v>586</v>
      </c>
    </row>
    <row r="20" spans="1:89" ht="15.95" customHeight="1" x14ac:dyDescent="0.25">
      <c r="A20" s="15">
        <v>207546</v>
      </c>
      <c r="B20" s="16" t="s">
        <v>116</v>
      </c>
      <c r="C20" s="16" t="s">
        <v>89</v>
      </c>
      <c r="D20" s="16" t="s">
        <v>90</v>
      </c>
      <c r="E20" s="15">
        <v>2018</v>
      </c>
      <c r="F20" s="16" t="s">
        <v>166</v>
      </c>
      <c r="G20" s="15">
        <v>4083575</v>
      </c>
      <c r="H20" s="15">
        <v>3031874</v>
      </c>
      <c r="I20" s="15">
        <v>5117569</v>
      </c>
      <c r="J20" s="15">
        <v>646306</v>
      </c>
      <c r="K20" s="15">
        <v>0</v>
      </c>
      <c r="L20" s="15">
        <v>0</v>
      </c>
      <c r="M20" s="15">
        <v>4764200</v>
      </c>
      <c r="N20" s="15">
        <v>6670</v>
      </c>
      <c r="O20" s="15">
        <v>11760</v>
      </c>
      <c r="P20" s="15">
        <v>2427123</v>
      </c>
      <c r="Q20" s="15">
        <v>2354171</v>
      </c>
      <c r="R20" s="15">
        <v>0</v>
      </c>
      <c r="S20" s="15">
        <v>72952</v>
      </c>
      <c r="T20" s="15">
        <v>1654761</v>
      </c>
      <c r="U20" s="15">
        <v>1644329</v>
      </c>
      <c r="V20" s="15">
        <v>0</v>
      </c>
      <c r="W20" s="15">
        <v>0</v>
      </c>
      <c r="X20" s="15">
        <v>10432</v>
      </c>
      <c r="Y20" s="15">
        <v>348220</v>
      </c>
      <c r="Z20" s="15">
        <v>8513678</v>
      </c>
      <c r="AA20" s="15">
        <v>5291638</v>
      </c>
      <c r="AB20" s="15">
        <v>6618000</v>
      </c>
      <c r="AC20" s="15">
        <v>11747</v>
      </c>
      <c r="AD20" s="15">
        <v>-1338110</v>
      </c>
      <c r="AE20" s="15">
        <v>893625</v>
      </c>
      <c r="AF20" s="15">
        <v>2328415</v>
      </c>
      <c r="AG20" s="15">
        <v>1834630</v>
      </c>
      <c r="AH20" s="15">
        <v>280517</v>
      </c>
      <c r="AI20" s="15">
        <v>0</v>
      </c>
      <c r="AJ20" s="15">
        <v>0</v>
      </c>
      <c r="AK20" s="15">
        <v>213268</v>
      </c>
      <c r="AL20" s="15">
        <v>8513678</v>
      </c>
      <c r="AM20" s="15">
        <v>0</v>
      </c>
      <c r="AN20" s="15">
        <v>2017817</v>
      </c>
      <c r="AO20" s="15">
        <v>1099402</v>
      </c>
      <c r="AP20" s="15">
        <v>918415</v>
      </c>
      <c r="AQ20" s="15">
        <v>223972</v>
      </c>
      <c r="AR20" s="15">
        <v>139592</v>
      </c>
      <c r="AS20" s="15">
        <v>847209</v>
      </c>
      <c r="AT20" s="15">
        <v>155586</v>
      </c>
      <c r="AU20" s="15">
        <v>0</v>
      </c>
      <c r="AV20" s="15">
        <v>0</v>
      </c>
      <c r="AW20" s="15">
        <v>0</v>
      </c>
      <c r="AX20" s="15">
        <v>96769</v>
      </c>
      <c r="AY20" s="15">
        <v>96769</v>
      </c>
      <c r="AZ20" s="15">
        <v>155586</v>
      </c>
      <c r="BA20" s="15">
        <v>0</v>
      </c>
      <c r="BB20" s="15">
        <v>0</v>
      </c>
      <c r="BC20" s="15">
        <v>0</v>
      </c>
      <c r="BD20" s="15">
        <v>0</v>
      </c>
      <c r="BE20" s="15">
        <v>0</v>
      </c>
      <c r="BF20" s="15">
        <v>33596</v>
      </c>
      <c r="BG20" s="15">
        <v>32548</v>
      </c>
      <c r="BH20" s="15">
        <v>0</v>
      </c>
      <c r="BI20" s="15">
        <v>0</v>
      </c>
      <c r="BJ20" s="15">
        <v>868125</v>
      </c>
      <c r="BK20" s="15">
        <v>25500</v>
      </c>
      <c r="BL20" s="15">
        <v>0</v>
      </c>
      <c r="BM20" s="15">
        <v>-37522</v>
      </c>
      <c r="BN20" s="15">
        <v>4102642</v>
      </c>
      <c r="BO20" s="15">
        <v>629011</v>
      </c>
      <c r="BP20" s="15">
        <v>0</v>
      </c>
      <c r="BQ20" s="15">
        <v>391944</v>
      </c>
      <c r="BR20" s="15">
        <v>2</v>
      </c>
      <c r="BS20" s="15">
        <v>4</v>
      </c>
      <c r="BT20" s="15">
        <v>2</v>
      </c>
      <c r="BU20" s="15">
        <v>45</v>
      </c>
      <c r="BV20" s="15">
        <v>6</v>
      </c>
      <c r="BW20" s="15">
        <v>13</v>
      </c>
      <c r="BX20" s="15">
        <v>6</v>
      </c>
      <c r="BY20" s="15">
        <v>0</v>
      </c>
      <c r="BZ20" s="15">
        <v>0</v>
      </c>
      <c r="CA20" s="15">
        <v>1</v>
      </c>
      <c r="CB20" s="15">
        <v>0</v>
      </c>
      <c r="CC20" s="15">
        <v>2</v>
      </c>
      <c r="CD20" s="15">
        <v>0</v>
      </c>
      <c r="CE20" s="15">
        <v>1</v>
      </c>
      <c r="CF20" s="15">
        <v>0</v>
      </c>
      <c r="CG20" s="15">
        <v>2101</v>
      </c>
      <c r="CH20" s="15">
        <v>6185</v>
      </c>
      <c r="CI20" s="15">
        <v>297</v>
      </c>
      <c r="CJ20" s="15">
        <v>93</v>
      </c>
      <c r="CK20" s="15">
        <v>806</v>
      </c>
    </row>
    <row r="21" spans="1:89" ht="15.95" customHeight="1" x14ac:dyDescent="0.25">
      <c r="A21" s="15">
        <v>208274</v>
      </c>
      <c r="B21" s="16" t="s">
        <v>117</v>
      </c>
      <c r="C21" s="16" t="s">
        <v>89</v>
      </c>
      <c r="D21" s="16" t="s">
        <v>90</v>
      </c>
      <c r="E21" s="15">
        <v>2018</v>
      </c>
      <c r="F21" s="16" t="s">
        <v>166</v>
      </c>
      <c r="G21" s="15">
        <v>2206422</v>
      </c>
      <c r="H21" s="15">
        <v>1104862</v>
      </c>
      <c r="I21" s="15">
        <v>4249054</v>
      </c>
      <c r="J21" s="15">
        <v>354645</v>
      </c>
      <c r="K21" s="15">
        <v>0</v>
      </c>
      <c r="L21" s="15">
        <v>0</v>
      </c>
      <c r="M21" s="15">
        <v>3647801</v>
      </c>
      <c r="N21" s="15">
        <v>88799</v>
      </c>
      <c r="O21" s="15">
        <v>0</v>
      </c>
      <c r="P21" s="15">
        <v>2964656</v>
      </c>
      <c r="Q21" s="15">
        <v>2477195</v>
      </c>
      <c r="R21" s="15">
        <v>0</v>
      </c>
      <c r="S21" s="15">
        <v>487461</v>
      </c>
      <c r="T21" s="15">
        <v>388696</v>
      </c>
      <c r="U21" s="15">
        <v>245197</v>
      </c>
      <c r="V21" s="15">
        <v>0</v>
      </c>
      <c r="W21" s="15">
        <v>0</v>
      </c>
      <c r="X21" s="15">
        <v>143499</v>
      </c>
      <c r="Y21" s="15">
        <v>95677</v>
      </c>
      <c r="Z21" s="15">
        <v>5655452</v>
      </c>
      <c r="AA21" s="15">
        <v>4726836</v>
      </c>
      <c r="AB21" s="15">
        <v>6891887</v>
      </c>
      <c r="AC21" s="15">
        <v>105313</v>
      </c>
      <c r="AD21" s="15">
        <v>-2270365</v>
      </c>
      <c r="AE21" s="15">
        <v>0</v>
      </c>
      <c r="AF21" s="15">
        <v>928616</v>
      </c>
      <c r="AG21" s="15">
        <v>11780</v>
      </c>
      <c r="AH21" s="15">
        <v>722876</v>
      </c>
      <c r="AI21" s="15">
        <v>0</v>
      </c>
      <c r="AJ21" s="15">
        <v>0</v>
      </c>
      <c r="AK21" s="15">
        <v>193960</v>
      </c>
      <c r="AL21" s="15">
        <v>5655452</v>
      </c>
      <c r="AM21" s="15">
        <v>0</v>
      </c>
      <c r="AN21" s="15">
        <v>4299023</v>
      </c>
      <c r="AO21" s="15">
        <v>3307932</v>
      </c>
      <c r="AP21" s="15">
        <v>991091</v>
      </c>
      <c r="AQ21" s="15">
        <v>26183</v>
      </c>
      <c r="AR21" s="15">
        <v>817</v>
      </c>
      <c r="AS21" s="15">
        <v>1246647</v>
      </c>
      <c r="AT21" s="15">
        <v>-230190</v>
      </c>
      <c r="AU21" s="15">
        <v>0</v>
      </c>
      <c r="AV21" s="15">
        <v>0</v>
      </c>
      <c r="AW21" s="15">
        <v>0</v>
      </c>
      <c r="AX21" s="15">
        <v>173366</v>
      </c>
      <c r="AY21" s="15">
        <v>173366</v>
      </c>
      <c r="AZ21" s="15">
        <v>-230190</v>
      </c>
      <c r="BA21" s="15">
        <v>0</v>
      </c>
      <c r="BB21" s="15">
        <v>0</v>
      </c>
      <c r="BC21" s="15">
        <v>0</v>
      </c>
      <c r="BD21" s="15">
        <v>0</v>
      </c>
      <c r="BE21" s="15">
        <v>0</v>
      </c>
      <c r="BF21" s="15">
        <v>56864</v>
      </c>
      <c r="BG21" s="15">
        <v>53264</v>
      </c>
      <c r="BH21" s="15">
        <v>0</v>
      </c>
      <c r="BI21" s="15">
        <v>0</v>
      </c>
      <c r="BJ21" s="15">
        <v>0</v>
      </c>
      <c r="BK21" s="15">
        <v>0</v>
      </c>
      <c r="BL21" s="15">
        <v>0</v>
      </c>
      <c r="BM21" s="15">
        <v>0</v>
      </c>
      <c r="BN21" s="15">
        <v>3239893</v>
      </c>
      <c r="BO21" s="15">
        <v>354644</v>
      </c>
      <c r="BP21" s="15">
        <v>0</v>
      </c>
      <c r="BQ21" s="15">
        <v>-56008</v>
      </c>
      <c r="BR21" s="15">
        <v>-4</v>
      </c>
      <c r="BS21" s="15">
        <v>-4</v>
      </c>
      <c r="BT21" s="15">
        <v>-4</v>
      </c>
      <c r="BU21" s="15">
        <v>23</v>
      </c>
      <c r="BV21" s="15">
        <v>-5</v>
      </c>
      <c r="BW21" s="15">
        <v>-5</v>
      </c>
      <c r="BX21" s="15">
        <v>-5</v>
      </c>
      <c r="BY21" s="15">
        <v>0</v>
      </c>
      <c r="BZ21" s="15">
        <v>0</v>
      </c>
      <c r="CA21" s="15">
        <v>2</v>
      </c>
      <c r="CB21" s="15">
        <v>0</v>
      </c>
      <c r="CC21" s="15"/>
      <c r="CD21" s="15">
        <v>1</v>
      </c>
      <c r="CE21" s="15">
        <v>3</v>
      </c>
      <c r="CF21" s="15">
        <v>0</v>
      </c>
      <c r="CG21" s="15">
        <v>2520</v>
      </c>
      <c r="CH21" s="15">
        <v>4726</v>
      </c>
      <c r="CI21" s="15">
        <v>21</v>
      </c>
      <c r="CJ21" s="15">
        <v>80</v>
      </c>
      <c r="CK21" s="15">
        <v>327</v>
      </c>
    </row>
    <row r="22" spans="1:89" ht="15.95" customHeight="1" x14ac:dyDescent="0.25">
      <c r="A22" s="15">
        <v>216489</v>
      </c>
      <c r="B22" s="16" t="s">
        <v>118</v>
      </c>
      <c r="C22" s="16" t="s">
        <v>98</v>
      </c>
      <c r="D22" s="16" t="s">
        <v>99</v>
      </c>
      <c r="E22" s="15">
        <v>2018</v>
      </c>
      <c r="F22" s="16" t="s">
        <v>166</v>
      </c>
      <c r="G22" s="15">
        <v>6316370</v>
      </c>
      <c r="H22" s="15">
        <v>2122757</v>
      </c>
      <c r="I22" s="15">
        <v>8898577</v>
      </c>
      <c r="J22" s="15">
        <v>519619</v>
      </c>
      <c r="K22" s="15">
        <v>0</v>
      </c>
      <c r="L22" s="15">
        <v>0</v>
      </c>
      <c r="M22" s="15">
        <v>6120987</v>
      </c>
      <c r="N22" s="15">
        <v>524706</v>
      </c>
      <c r="O22" s="15">
        <v>0</v>
      </c>
      <c r="P22" s="15">
        <v>456489</v>
      </c>
      <c r="Q22" s="15">
        <v>411569</v>
      </c>
      <c r="R22" s="15">
        <v>0</v>
      </c>
      <c r="S22" s="15">
        <v>44920</v>
      </c>
      <c r="T22" s="15">
        <v>32308853</v>
      </c>
      <c r="U22" s="15">
        <v>30025802</v>
      </c>
      <c r="V22" s="15">
        <v>0</v>
      </c>
      <c r="W22" s="15">
        <v>3090</v>
      </c>
      <c r="X22" s="15">
        <v>2279961</v>
      </c>
      <c r="Y22" s="15">
        <v>2114775</v>
      </c>
      <c r="Z22" s="15">
        <v>41196487</v>
      </c>
      <c r="AA22" s="15">
        <v>-14031361</v>
      </c>
      <c r="AB22" s="15">
        <v>3300000</v>
      </c>
      <c r="AC22" s="15">
        <v>483413</v>
      </c>
      <c r="AD22" s="15">
        <v>-17814774</v>
      </c>
      <c r="AE22" s="15">
        <v>15675945</v>
      </c>
      <c r="AF22" s="15">
        <v>39551904</v>
      </c>
      <c r="AG22" s="15">
        <v>13459294</v>
      </c>
      <c r="AH22" s="15">
        <v>991201</v>
      </c>
      <c r="AI22" s="15">
        <v>0</v>
      </c>
      <c r="AJ22" s="15">
        <v>0</v>
      </c>
      <c r="AK22" s="15">
        <v>25101409</v>
      </c>
      <c r="AL22" s="15">
        <v>41196487</v>
      </c>
      <c r="AM22" s="15">
        <v>0</v>
      </c>
      <c r="AN22" s="15">
        <v>10062324</v>
      </c>
      <c r="AO22" s="15">
        <v>5859864</v>
      </c>
      <c r="AP22" s="15">
        <v>4202460</v>
      </c>
      <c r="AQ22" s="15">
        <v>61995</v>
      </c>
      <c r="AR22" s="15">
        <v>1119284</v>
      </c>
      <c r="AS22" s="15">
        <v>3777737</v>
      </c>
      <c r="AT22" s="15">
        <v>-632566</v>
      </c>
      <c r="AU22" s="15">
        <v>0</v>
      </c>
      <c r="AV22" s="15">
        <v>0</v>
      </c>
      <c r="AW22" s="15">
        <v>0</v>
      </c>
      <c r="AX22" s="15">
        <v>306398</v>
      </c>
      <c r="AY22" s="15">
        <v>306398</v>
      </c>
      <c r="AZ22" s="15">
        <v>-632566</v>
      </c>
      <c r="BA22" s="15">
        <v>0</v>
      </c>
      <c r="BB22" s="15">
        <v>0</v>
      </c>
      <c r="BC22" s="15">
        <v>0</v>
      </c>
      <c r="BD22" s="15">
        <v>0</v>
      </c>
      <c r="BE22" s="15">
        <v>0</v>
      </c>
      <c r="BF22" s="15">
        <v>371697</v>
      </c>
      <c r="BG22" s="15">
        <v>357729</v>
      </c>
      <c r="BH22" s="15">
        <v>0</v>
      </c>
      <c r="BI22" s="15">
        <v>0</v>
      </c>
      <c r="BJ22" s="15">
        <v>15451500</v>
      </c>
      <c r="BK22" s="15">
        <v>224444</v>
      </c>
      <c r="BL22" s="15">
        <v>0</v>
      </c>
      <c r="BM22" s="15">
        <v>-47769</v>
      </c>
      <c r="BN22" s="15">
        <v>5243639</v>
      </c>
      <c r="BO22" s="15">
        <v>519619</v>
      </c>
      <c r="BP22" s="15">
        <v>0</v>
      </c>
      <c r="BQ22" s="15">
        <v>793081</v>
      </c>
      <c r="BR22" s="15"/>
      <c r="BS22" s="15">
        <v>29</v>
      </c>
      <c r="BT22" s="15">
        <v>-38</v>
      </c>
      <c r="BU22" s="15">
        <v>41</v>
      </c>
      <c r="BV22" s="15">
        <v>-6</v>
      </c>
      <c r="BW22" s="15">
        <v>4</v>
      </c>
      <c r="BX22" s="15">
        <v>-6</v>
      </c>
      <c r="BY22" s="15">
        <v>6</v>
      </c>
      <c r="BZ22" s="15"/>
      <c r="CA22" s="15">
        <v>0</v>
      </c>
      <c r="CB22" s="15"/>
      <c r="CC22" s="15">
        <v>0</v>
      </c>
      <c r="CD22" s="15">
        <v>-8</v>
      </c>
      <c r="CE22" s="15">
        <v>0</v>
      </c>
      <c r="CF22" s="15">
        <v>0</v>
      </c>
      <c r="CG22" s="15">
        <v>-4671</v>
      </c>
      <c r="CH22" s="15">
        <v>1644</v>
      </c>
      <c r="CI22" s="15">
        <v>1089</v>
      </c>
      <c r="CJ22" s="15">
        <v>62</v>
      </c>
      <c r="CK22" s="15">
        <v>28</v>
      </c>
    </row>
    <row r="23" spans="1:89" ht="15.95" customHeight="1" x14ac:dyDescent="0.25">
      <c r="A23" s="15">
        <v>224157</v>
      </c>
      <c r="B23" s="16" t="s">
        <v>119</v>
      </c>
      <c r="C23" s="16" t="s">
        <v>98</v>
      </c>
      <c r="D23" s="16" t="s">
        <v>99</v>
      </c>
      <c r="E23" s="15">
        <v>2018</v>
      </c>
      <c r="F23" s="16" t="s">
        <v>166</v>
      </c>
      <c r="G23" s="15">
        <v>1760079</v>
      </c>
      <c r="H23" s="15">
        <v>499193</v>
      </c>
      <c r="I23" s="15">
        <v>2079894</v>
      </c>
      <c r="J23" s="15">
        <v>64152</v>
      </c>
      <c r="K23" s="15">
        <v>0</v>
      </c>
      <c r="L23" s="15">
        <v>0</v>
      </c>
      <c r="M23" s="15">
        <v>1222693</v>
      </c>
      <c r="N23" s="15">
        <v>46897</v>
      </c>
      <c r="O23" s="15">
        <v>0</v>
      </c>
      <c r="P23" s="15">
        <v>385395</v>
      </c>
      <c r="Q23" s="15">
        <v>240705</v>
      </c>
      <c r="R23" s="15">
        <v>0</v>
      </c>
      <c r="S23" s="15">
        <v>144690</v>
      </c>
      <c r="T23" s="15">
        <v>690572</v>
      </c>
      <c r="U23" s="15">
        <v>510625</v>
      </c>
      <c r="V23" s="15">
        <v>0</v>
      </c>
      <c r="W23" s="15">
        <v>0</v>
      </c>
      <c r="X23" s="15">
        <v>179947</v>
      </c>
      <c r="Y23" s="15">
        <v>618490</v>
      </c>
      <c r="Z23" s="15">
        <v>3454536</v>
      </c>
      <c r="AA23" s="15">
        <v>1153042</v>
      </c>
      <c r="AB23" s="15">
        <v>687600</v>
      </c>
      <c r="AC23" s="15">
        <v>298859</v>
      </c>
      <c r="AD23" s="15">
        <v>166582</v>
      </c>
      <c r="AE23" s="15">
        <v>1694482</v>
      </c>
      <c r="AF23" s="15">
        <v>607012</v>
      </c>
      <c r="AG23" s="15">
        <v>0</v>
      </c>
      <c r="AH23" s="15">
        <v>500937</v>
      </c>
      <c r="AI23" s="15">
        <v>0</v>
      </c>
      <c r="AJ23" s="15">
        <v>0</v>
      </c>
      <c r="AK23" s="15">
        <v>106076</v>
      </c>
      <c r="AL23" s="15">
        <v>3454536</v>
      </c>
      <c r="AM23" s="15">
        <v>0</v>
      </c>
      <c r="AN23" s="15">
        <v>4279965</v>
      </c>
      <c r="AO23" s="15">
        <v>3346594</v>
      </c>
      <c r="AP23" s="15">
        <v>933371</v>
      </c>
      <c r="AQ23" s="15">
        <v>18793</v>
      </c>
      <c r="AR23" s="15">
        <v>52813</v>
      </c>
      <c r="AS23" s="15">
        <v>607837</v>
      </c>
      <c r="AT23" s="15">
        <v>291514</v>
      </c>
      <c r="AU23" s="15">
        <v>0</v>
      </c>
      <c r="AV23" s="15">
        <v>0</v>
      </c>
      <c r="AW23" s="15">
        <v>0</v>
      </c>
      <c r="AX23" s="15">
        <v>113592</v>
      </c>
      <c r="AY23" s="15">
        <v>113592</v>
      </c>
      <c r="AZ23" s="15">
        <v>291514</v>
      </c>
      <c r="BA23" s="15">
        <v>0</v>
      </c>
      <c r="BB23" s="15">
        <v>0</v>
      </c>
      <c r="BC23" s="15">
        <v>0</v>
      </c>
      <c r="BD23" s="15">
        <v>0</v>
      </c>
      <c r="BE23" s="15">
        <v>0</v>
      </c>
      <c r="BF23" s="15">
        <v>292635</v>
      </c>
      <c r="BG23" s="15">
        <v>263327</v>
      </c>
      <c r="BH23" s="15">
        <v>0</v>
      </c>
      <c r="BI23" s="15">
        <v>0</v>
      </c>
      <c r="BJ23" s="15">
        <v>1694482</v>
      </c>
      <c r="BK23" s="15">
        <v>0</v>
      </c>
      <c r="BL23" s="15">
        <v>0</v>
      </c>
      <c r="BM23" s="15">
        <v>-111176</v>
      </c>
      <c r="BN23" s="15">
        <v>902603</v>
      </c>
      <c r="BO23" s="15">
        <v>56763</v>
      </c>
      <c r="BP23" s="15">
        <v>0</v>
      </c>
      <c r="BQ23" s="15">
        <v>457905</v>
      </c>
      <c r="BR23" s="15">
        <v>25</v>
      </c>
      <c r="BS23" s="15">
        <v>12</v>
      </c>
      <c r="BT23" s="15">
        <v>10</v>
      </c>
      <c r="BU23" s="15">
        <v>21</v>
      </c>
      <c r="BV23" s="15">
        <v>6</v>
      </c>
      <c r="BW23" s="15">
        <v>8</v>
      </c>
      <c r="BX23" s="15">
        <v>6</v>
      </c>
      <c r="BY23" s="15">
        <v>1</v>
      </c>
      <c r="BZ23" s="15">
        <v>3</v>
      </c>
      <c r="CA23" s="15">
        <v>1</v>
      </c>
      <c r="CB23" s="15">
        <v>2</v>
      </c>
      <c r="CC23" s="15">
        <v>6</v>
      </c>
      <c r="CD23" s="15">
        <v>0</v>
      </c>
      <c r="CE23" s="15">
        <v>2</v>
      </c>
      <c r="CF23" s="15">
        <v>1</v>
      </c>
      <c r="CG23" s="15">
        <v>1087</v>
      </c>
      <c r="CH23" s="15">
        <v>2847</v>
      </c>
      <c r="CI23" s="15">
        <v>44</v>
      </c>
      <c r="CJ23" s="15">
        <v>55</v>
      </c>
      <c r="CK23" s="15">
        <v>42</v>
      </c>
    </row>
    <row r="24" spans="1:89" ht="15.95" customHeight="1" x14ac:dyDescent="0.25">
      <c r="A24" s="15">
        <v>232630</v>
      </c>
      <c r="B24" s="16" t="s">
        <v>120</v>
      </c>
      <c r="C24" s="16" t="s">
        <v>98</v>
      </c>
      <c r="D24" s="16" t="s">
        <v>99</v>
      </c>
      <c r="E24" s="15">
        <v>2018</v>
      </c>
      <c r="F24" s="16" t="s">
        <v>166</v>
      </c>
      <c r="G24" s="15">
        <v>858374</v>
      </c>
      <c r="H24" s="15">
        <v>743781</v>
      </c>
      <c r="I24" s="15">
        <v>1865601</v>
      </c>
      <c r="J24" s="15">
        <v>231133</v>
      </c>
      <c r="K24" s="15">
        <v>0</v>
      </c>
      <c r="L24" s="15">
        <v>0</v>
      </c>
      <c r="M24" s="15">
        <v>2516289</v>
      </c>
      <c r="N24" s="15">
        <v>3131</v>
      </c>
      <c r="O24" s="15">
        <v>0</v>
      </c>
      <c r="P24" s="15">
        <v>634878</v>
      </c>
      <c r="Q24" s="15">
        <v>412215</v>
      </c>
      <c r="R24" s="15">
        <v>0</v>
      </c>
      <c r="S24" s="15">
        <v>222663</v>
      </c>
      <c r="T24" s="15">
        <v>1005907</v>
      </c>
      <c r="U24" s="15">
        <v>864421</v>
      </c>
      <c r="V24" s="15">
        <v>0</v>
      </c>
      <c r="W24" s="15">
        <v>0</v>
      </c>
      <c r="X24" s="15">
        <v>141486</v>
      </c>
      <c r="Y24" s="15">
        <v>190920</v>
      </c>
      <c r="Z24" s="15">
        <v>2690079</v>
      </c>
      <c r="AA24" s="15">
        <v>949782</v>
      </c>
      <c r="AB24" s="15">
        <v>1064133</v>
      </c>
      <c r="AC24" s="15">
        <v>113037</v>
      </c>
      <c r="AD24" s="15">
        <v>-227389</v>
      </c>
      <c r="AE24" s="15">
        <v>35470</v>
      </c>
      <c r="AF24" s="15">
        <v>1704827</v>
      </c>
      <c r="AG24" s="15">
        <v>704541</v>
      </c>
      <c r="AH24" s="15">
        <v>695899</v>
      </c>
      <c r="AI24" s="15">
        <v>0</v>
      </c>
      <c r="AJ24" s="15">
        <v>0</v>
      </c>
      <c r="AK24" s="15">
        <v>304387</v>
      </c>
      <c r="AL24" s="15">
        <v>2690079</v>
      </c>
      <c r="AM24" s="15">
        <v>0</v>
      </c>
      <c r="AN24" s="15">
        <v>1925883</v>
      </c>
      <c r="AO24" s="15">
        <v>1557612</v>
      </c>
      <c r="AP24" s="15">
        <v>368271</v>
      </c>
      <c r="AQ24" s="15">
        <v>2127</v>
      </c>
      <c r="AR24" s="15">
        <v>59923</v>
      </c>
      <c r="AS24" s="15">
        <v>267831</v>
      </c>
      <c r="AT24" s="15">
        <v>42644</v>
      </c>
      <c r="AU24" s="15">
        <v>0</v>
      </c>
      <c r="AV24" s="15">
        <v>0</v>
      </c>
      <c r="AW24" s="15">
        <v>0</v>
      </c>
      <c r="AX24" s="15">
        <v>22884</v>
      </c>
      <c r="AY24" s="15">
        <v>22884</v>
      </c>
      <c r="AZ24" s="15">
        <v>42644</v>
      </c>
      <c r="BA24" s="15">
        <v>0</v>
      </c>
      <c r="BB24" s="15">
        <v>0</v>
      </c>
      <c r="BC24" s="15">
        <v>0</v>
      </c>
      <c r="BD24" s="15">
        <v>0</v>
      </c>
      <c r="BE24" s="15">
        <v>0</v>
      </c>
      <c r="BF24" s="15">
        <v>531016</v>
      </c>
      <c r="BG24" s="15">
        <v>513953</v>
      </c>
      <c r="BH24" s="15">
        <v>0</v>
      </c>
      <c r="BI24" s="15">
        <v>0</v>
      </c>
      <c r="BJ24" s="15">
        <v>17941</v>
      </c>
      <c r="BK24" s="15">
        <v>17529</v>
      </c>
      <c r="BL24" s="15">
        <v>0</v>
      </c>
      <c r="BM24" s="15">
        <v>0</v>
      </c>
      <c r="BN24" s="15">
        <v>1779587</v>
      </c>
      <c r="BO24" s="15">
        <v>222749</v>
      </c>
      <c r="BP24" s="15">
        <v>0</v>
      </c>
      <c r="BQ24" s="15">
        <v>125451</v>
      </c>
      <c r="BR24" s="15">
        <v>4</v>
      </c>
      <c r="BS24" s="15">
        <v>10</v>
      </c>
      <c r="BT24" s="15">
        <v>4</v>
      </c>
      <c r="BU24" s="15">
        <v>19</v>
      </c>
      <c r="BV24" s="15">
        <v>2</v>
      </c>
      <c r="BW24" s="15">
        <v>5</v>
      </c>
      <c r="BX24" s="15">
        <v>2</v>
      </c>
      <c r="BY24" s="15">
        <v>1</v>
      </c>
      <c r="BZ24" s="15">
        <v>2</v>
      </c>
      <c r="CA24" s="15">
        <v>1</v>
      </c>
      <c r="CB24" s="15">
        <v>1</v>
      </c>
      <c r="CC24" s="15">
        <v>1</v>
      </c>
      <c r="CD24" s="15">
        <v>0</v>
      </c>
      <c r="CE24" s="15">
        <v>1</v>
      </c>
      <c r="CF24" s="15">
        <v>0</v>
      </c>
      <c r="CG24" s="15">
        <v>126</v>
      </c>
      <c r="CH24" s="15">
        <v>985</v>
      </c>
      <c r="CI24" s="15">
        <v>164</v>
      </c>
      <c r="CJ24" s="15">
        <v>163</v>
      </c>
      <c r="CK24" s="15">
        <v>149</v>
      </c>
    </row>
    <row r="25" spans="1:89" ht="15.95" customHeight="1" x14ac:dyDescent="0.25">
      <c r="A25" s="15">
        <v>233761</v>
      </c>
      <c r="B25" s="16" t="s">
        <v>121</v>
      </c>
      <c r="C25" s="16" t="s">
        <v>98</v>
      </c>
      <c r="D25" s="16" t="s">
        <v>99</v>
      </c>
      <c r="E25" s="15">
        <v>2018</v>
      </c>
      <c r="F25" s="16" t="s">
        <v>166</v>
      </c>
      <c r="G25" s="15">
        <v>403542</v>
      </c>
      <c r="H25" s="15">
        <v>383990</v>
      </c>
      <c r="I25" s="15">
        <v>91535</v>
      </c>
      <c r="J25" s="15">
        <v>528</v>
      </c>
      <c r="K25" s="15">
        <v>0</v>
      </c>
      <c r="L25" s="15">
        <v>0</v>
      </c>
      <c r="M25" s="15">
        <v>97307</v>
      </c>
      <c r="N25" s="15">
        <v>0</v>
      </c>
      <c r="O25" s="15">
        <v>0</v>
      </c>
      <c r="P25" s="15">
        <v>30098</v>
      </c>
      <c r="Q25" s="15">
        <v>26110</v>
      </c>
      <c r="R25" s="15">
        <v>0</v>
      </c>
      <c r="S25" s="15">
        <v>3988</v>
      </c>
      <c r="T25" s="15">
        <v>326925</v>
      </c>
      <c r="U25" s="15">
        <v>0</v>
      </c>
      <c r="V25" s="15">
        <v>0</v>
      </c>
      <c r="W25" s="15">
        <v>326925</v>
      </c>
      <c r="X25" s="15">
        <v>0</v>
      </c>
      <c r="Y25" s="15">
        <v>704417</v>
      </c>
      <c r="Z25" s="15">
        <v>1464982</v>
      </c>
      <c r="AA25" s="15">
        <v>635859</v>
      </c>
      <c r="AB25" s="15">
        <v>210000</v>
      </c>
      <c r="AC25" s="15">
        <v>24351</v>
      </c>
      <c r="AD25" s="15">
        <v>401508</v>
      </c>
      <c r="AE25" s="15">
        <v>148632</v>
      </c>
      <c r="AF25" s="15">
        <v>680491</v>
      </c>
      <c r="AG25" s="15">
        <v>13965</v>
      </c>
      <c r="AH25" s="15">
        <v>640882</v>
      </c>
      <c r="AI25" s="15">
        <v>0</v>
      </c>
      <c r="AJ25" s="15">
        <v>0</v>
      </c>
      <c r="AK25" s="15">
        <v>25645</v>
      </c>
      <c r="AL25" s="15">
        <v>1464982</v>
      </c>
      <c r="AM25" s="15">
        <v>0</v>
      </c>
      <c r="AN25" s="15">
        <v>1643605</v>
      </c>
      <c r="AO25" s="15">
        <v>918389</v>
      </c>
      <c r="AP25" s="15">
        <v>725216</v>
      </c>
      <c r="AQ25" s="15">
        <v>6069</v>
      </c>
      <c r="AR25" s="15">
        <v>1788</v>
      </c>
      <c r="AS25" s="15">
        <v>554086</v>
      </c>
      <c r="AT25" s="15">
        <v>175411</v>
      </c>
      <c r="AU25" s="15">
        <v>0</v>
      </c>
      <c r="AV25" s="15">
        <v>0</v>
      </c>
      <c r="AW25" s="15">
        <v>0</v>
      </c>
      <c r="AX25" s="15">
        <v>6098</v>
      </c>
      <c r="AY25" s="15">
        <v>6098</v>
      </c>
      <c r="AZ25" s="15">
        <v>175411</v>
      </c>
      <c r="BA25" s="15">
        <v>0</v>
      </c>
      <c r="BB25" s="15">
        <v>0</v>
      </c>
      <c r="BC25" s="15">
        <v>0</v>
      </c>
      <c r="BD25" s="15">
        <v>0</v>
      </c>
      <c r="BE25" s="15">
        <v>0</v>
      </c>
      <c r="BF25" s="15">
        <v>24796</v>
      </c>
      <c r="BG25" s="15">
        <v>24796</v>
      </c>
      <c r="BH25" s="15">
        <v>0</v>
      </c>
      <c r="BI25" s="15">
        <v>0</v>
      </c>
      <c r="BJ25" s="15">
        <v>148632</v>
      </c>
      <c r="BK25" s="15">
        <v>0</v>
      </c>
      <c r="BL25" s="15">
        <v>0</v>
      </c>
      <c r="BM25" s="15">
        <v>-51507</v>
      </c>
      <c r="BN25" s="15">
        <v>72511</v>
      </c>
      <c r="BO25" s="15">
        <v>0</v>
      </c>
      <c r="BP25" s="15">
        <v>0</v>
      </c>
      <c r="BQ25" s="15">
        <v>177228</v>
      </c>
      <c r="BR25" s="15">
        <v>27</v>
      </c>
      <c r="BS25" s="15">
        <v>22</v>
      </c>
      <c r="BT25" s="15">
        <v>22</v>
      </c>
      <c r="BU25" s="15">
        <v>44</v>
      </c>
      <c r="BV25" s="15">
        <v>10</v>
      </c>
      <c r="BW25" s="15">
        <v>10</v>
      </c>
      <c r="BX25" s="15">
        <v>10</v>
      </c>
      <c r="BY25" s="15">
        <v>2</v>
      </c>
      <c r="BZ25" s="15">
        <v>2</v>
      </c>
      <c r="CA25" s="15">
        <v>1</v>
      </c>
      <c r="CB25" s="15">
        <v>1</v>
      </c>
      <c r="CC25" s="15">
        <v>99</v>
      </c>
      <c r="CD25" s="15">
        <v>0</v>
      </c>
      <c r="CE25" s="15">
        <v>1</v>
      </c>
      <c r="CF25" s="15">
        <v>1</v>
      </c>
      <c r="CG25" s="15">
        <v>380</v>
      </c>
      <c r="CH25" s="15">
        <v>784</v>
      </c>
      <c r="CI25" s="15">
        <v>0</v>
      </c>
      <c r="CJ25" s="15">
        <v>255</v>
      </c>
      <c r="CK25" s="15">
        <v>12</v>
      </c>
    </row>
    <row r="26" spans="1:89" ht="27.2" customHeight="1" x14ac:dyDescent="0.25">
      <c r="A26" s="15">
        <v>239482</v>
      </c>
      <c r="B26" s="16" t="s">
        <v>122</v>
      </c>
      <c r="C26" s="16" t="s">
        <v>93</v>
      </c>
      <c r="D26" s="16" t="s">
        <v>94</v>
      </c>
      <c r="E26" s="15">
        <v>2018</v>
      </c>
      <c r="F26" s="16" t="s">
        <v>167</v>
      </c>
      <c r="G26" s="15">
        <v>2210428</v>
      </c>
      <c r="H26" s="15">
        <v>0</v>
      </c>
      <c r="I26" s="15">
        <v>5951277</v>
      </c>
      <c r="J26" s="15">
        <v>194683</v>
      </c>
      <c r="K26" s="15">
        <v>0</v>
      </c>
      <c r="L26" s="15">
        <v>0</v>
      </c>
      <c r="M26" s="15">
        <v>4222023</v>
      </c>
      <c r="N26" s="15">
        <v>227989</v>
      </c>
      <c r="O26" s="15">
        <v>0</v>
      </c>
      <c r="P26" s="15">
        <v>7066729</v>
      </c>
      <c r="Q26" s="15">
        <v>6300925</v>
      </c>
      <c r="R26" s="15">
        <v>0</v>
      </c>
      <c r="S26" s="15">
        <v>765804</v>
      </c>
      <c r="T26" s="15">
        <v>1681703</v>
      </c>
      <c r="U26" s="15">
        <v>1603193</v>
      </c>
      <c r="V26" s="15">
        <v>0</v>
      </c>
      <c r="W26" s="15">
        <v>0</v>
      </c>
      <c r="X26" s="15">
        <v>78510</v>
      </c>
      <c r="Y26" s="15">
        <v>5910341</v>
      </c>
      <c r="Z26" s="15">
        <v>16869200</v>
      </c>
      <c r="AA26" s="15">
        <v>698987</v>
      </c>
      <c r="AB26" s="15">
        <v>1941392</v>
      </c>
      <c r="AC26" s="15">
        <v>7530</v>
      </c>
      <c r="AD26" s="15">
        <v>-1249935</v>
      </c>
      <c r="AE26" s="15">
        <v>40656</v>
      </c>
      <c r="AF26" s="15">
        <v>16129557</v>
      </c>
      <c r="AG26" s="15">
        <v>0</v>
      </c>
      <c r="AH26" s="15">
        <v>15703092</v>
      </c>
      <c r="AI26" s="15">
        <v>0</v>
      </c>
      <c r="AJ26" s="15">
        <v>0</v>
      </c>
      <c r="AK26" s="15">
        <v>426465</v>
      </c>
      <c r="AL26" s="15">
        <v>16869200</v>
      </c>
      <c r="AM26" s="15">
        <v>0</v>
      </c>
      <c r="AN26" s="15">
        <v>9793014</v>
      </c>
      <c r="AO26" s="15">
        <v>4685579</v>
      </c>
      <c r="AP26" s="15">
        <v>5107435</v>
      </c>
      <c r="AQ26" s="15">
        <v>454360</v>
      </c>
      <c r="AR26" s="15">
        <v>86436</v>
      </c>
      <c r="AS26" s="15">
        <v>5676553</v>
      </c>
      <c r="AT26" s="15">
        <v>-201193</v>
      </c>
      <c r="AU26" s="15">
        <v>0</v>
      </c>
      <c r="AV26" s="15">
        <v>0</v>
      </c>
      <c r="AW26" s="15">
        <v>0</v>
      </c>
      <c r="AX26" s="15">
        <v>315248</v>
      </c>
      <c r="AY26" s="15">
        <v>315248</v>
      </c>
      <c r="AZ26" s="15">
        <v>-201193</v>
      </c>
      <c r="BA26" s="15">
        <v>0</v>
      </c>
      <c r="BB26" s="15">
        <v>0</v>
      </c>
      <c r="BC26" s="15">
        <v>0</v>
      </c>
      <c r="BD26" s="15">
        <v>0</v>
      </c>
      <c r="BE26" s="15">
        <v>0</v>
      </c>
      <c r="BF26" s="15">
        <v>58502</v>
      </c>
      <c r="BG26" s="15">
        <v>31646</v>
      </c>
      <c r="BH26" s="15">
        <v>0</v>
      </c>
      <c r="BI26" s="15">
        <v>0</v>
      </c>
      <c r="BJ26" s="15">
        <v>0</v>
      </c>
      <c r="BK26" s="15">
        <v>40656</v>
      </c>
      <c r="BL26" s="15">
        <v>0</v>
      </c>
      <c r="BM26" s="15">
        <v>0</v>
      </c>
      <c r="BN26" s="15">
        <v>4002314</v>
      </c>
      <c r="BO26" s="15">
        <v>188063</v>
      </c>
      <c r="BP26" s="15">
        <v>0</v>
      </c>
      <c r="BQ26" s="15">
        <v>199473</v>
      </c>
      <c r="BR26" s="15">
        <v>-28</v>
      </c>
      <c r="BS26" s="15">
        <v>-15</v>
      </c>
      <c r="BT26" s="15">
        <v>-27</v>
      </c>
      <c r="BU26" s="15">
        <v>52</v>
      </c>
      <c r="BV26" s="15">
        <v>-1</v>
      </c>
      <c r="BW26" s="15">
        <v>-1</v>
      </c>
      <c r="BX26" s="15">
        <v>-1</v>
      </c>
      <c r="BY26" s="15">
        <v>13</v>
      </c>
      <c r="BZ26" s="15">
        <v>14</v>
      </c>
      <c r="CA26" s="15">
        <v>0</v>
      </c>
      <c r="CB26" s="15">
        <v>23</v>
      </c>
      <c r="CC26" s="15"/>
      <c r="CD26" s="15">
        <v>0</v>
      </c>
      <c r="CE26" s="15">
        <v>0</v>
      </c>
      <c r="CF26" s="15">
        <v>0</v>
      </c>
      <c r="CG26" s="15">
        <v>-1470</v>
      </c>
      <c r="CH26" s="15">
        <v>739</v>
      </c>
      <c r="CI26" s="15">
        <v>60</v>
      </c>
      <c r="CJ26" s="15">
        <v>1223</v>
      </c>
      <c r="CK26" s="15">
        <v>550</v>
      </c>
    </row>
    <row r="27" spans="1:89" ht="15.95" customHeight="1" x14ac:dyDescent="0.25">
      <c r="A27" s="15">
        <v>242316</v>
      </c>
      <c r="B27" s="16" t="s">
        <v>123</v>
      </c>
      <c r="C27" s="16" t="s">
        <v>89</v>
      </c>
      <c r="D27" s="16" t="s">
        <v>90</v>
      </c>
      <c r="E27" s="15">
        <v>2018</v>
      </c>
      <c r="F27" s="16" t="s">
        <v>166</v>
      </c>
      <c r="G27" s="15">
        <v>191839000</v>
      </c>
      <c r="H27" s="15">
        <v>31316000</v>
      </c>
      <c r="I27" s="15">
        <v>114820000</v>
      </c>
      <c r="J27" s="15">
        <v>13556000</v>
      </c>
      <c r="K27" s="15">
        <v>0</v>
      </c>
      <c r="L27" s="15">
        <v>0</v>
      </c>
      <c r="M27" s="15">
        <v>69458000</v>
      </c>
      <c r="N27" s="15">
        <v>4219000</v>
      </c>
      <c r="O27" s="15">
        <v>93367000</v>
      </c>
      <c r="P27" s="15">
        <v>22903000</v>
      </c>
      <c r="Q27" s="15">
        <v>22878000</v>
      </c>
      <c r="R27" s="15">
        <v>0</v>
      </c>
      <c r="S27" s="15">
        <v>25000</v>
      </c>
      <c r="T27" s="15">
        <v>16665000</v>
      </c>
      <c r="U27" s="15">
        <v>13705000</v>
      </c>
      <c r="V27" s="15">
        <v>0</v>
      </c>
      <c r="W27" s="15">
        <v>0</v>
      </c>
      <c r="X27" s="15">
        <v>2960000</v>
      </c>
      <c r="Y27" s="15">
        <v>9877000</v>
      </c>
      <c r="Z27" s="15">
        <v>241284000</v>
      </c>
      <c r="AA27" s="15">
        <v>141832000</v>
      </c>
      <c r="AB27" s="15">
        <v>47451000</v>
      </c>
      <c r="AC27" s="15">
        <v>17554000</v>
      </c>
      <c r="AD27" s="15">
        <v>76827000</v>
      </c>
      <c r="AE27" s="15">
        <v>42564000</v>
      </c>
      <c r="AF27" s="15">
        <v>56888000</v>
      </c>
      <c r="AG27" s="15">
        <v>0</v>
      </c>
      <c r="AH27" s="15">
        <v>38992000</v>
      </c>
      <c r="AI27" s="15">
        <v>5000000</v>
      </c>
      <c r="AJ27" s="15">
        <v>0</v>
      </c>
      <c r="AK27" s="15">
        <v>12896000</v>
      </c>
      <c r="AL27" s="15">
        <v>241284000</v>
      </c>
      <c r="AM27" s="15">
        <v>0</v>
      </c>
      <c r="AN27" s="15">
        <v>193064000</v>
      </c>
      <c r="AO27" s="15">
        <v>112201000</v>
      </c>
      <c r="AP27" s="15">
        <v>80863000</v>
      </c>
      <c r="AQ27" s="15">
        <v>4733000</v>
      </c>
      <c r="AR27" s="15">
        <v>4768000</v>
      </c>
      <c r="AS27" s="15">
        <v>79237000</v>
      </c>
      <c r="AT27" s="15">
        <v>1591000</v>
      </c>
      <c r="AU27" s="15">
        <v>3000000</v>
      </c>
      <c r="AV27" s="15">
        <v>0</v>
      </c>
      <c r="AW27" s="15">
        <v>0</v>
      </c>
      <c r="AX27" s="15">
        <v>4307000</v>
      </c>
      <c r="AY27" s="15">
        <v>4307000</v>
      </c>
      <c r="AZ27" s="15">
        <v>4591000</v>
      </c>
      <c r="BA27" s="15">
        <v>0</v>
      </c>
      <c r="BB27" s="15">
        <v>0</v>
      </c>
      <c r="BC27" s="15">
        <v>0</v>
      </c>
      <c r="BD27" s="15">
        <v>0</v>
      </c>
      <c r="BE27" s="15">
        <v>0</v>
      </c>
      <c r="BF27" s="15">
        <v>4019000</v>
      </c>
      <c r="BG27" s="15">
        <v>2709000</v>
      </c>
      <c r="BH27" s="15">
        <v>0</v>
      </c>
      <c r="BI27" s="15">
        <v>0</v>
      </c>
      <c r="BJ27" s="15">
        <v>39568000</v>
      </c>
      <c r="BK27" s="15">
        <v>2996000</v>
      </c>
      <c r="BL27" s="15">
        <v>0</v>
      </c>
      <c r="BM27" s="15">
        <v>-647000</v>
      </c>
      <c r="BN27" s="15">
        <v>58181000</v>
      </c>
      <c r="BO27" s="15">
        <v>8568000</v>
      </c>
      <c r="BP27" s="15">
        <v>0</v>
      </c>
      <c r="BQ27" s="15">
        <v>10574000</v>
      </c>
      <c r="BR27" s="15">
        <v>3</v>
      </c>
      <c r="BS27" s="15">
        <v>5</v>
      </c>
      <c r="BT27" s="15">
        <v>2</v>
      </c>
      <c r="BU27" s="15">
        <v>41</v>
      </c>
      <c r="BV27" s="15">
        <v>0</v>
      </c>
      <c r="BW27" s="15">
        <v>4</v>
      </c>
      <c r="BX27" s="15">
        <v>2</v>
      </c>
      <c r="BY27" s="15">
        <v>1</v>
      </c>
      <c r="BZ27" s="15">
        <v>1</v>
      </c>
      <c r="CA27" s="15">
        <v>1</v>
      </c>
      <c r="CB27" s="15">
        <v>0</v>
      </c>
      <c r="CC27" s="15">
        <v>1</v>
      </c>
      <c r="CD27" s="15">
        <v>0</v>
      </c>
      <c r="CE27" s="15">
        <v>0</v>
      </c>
      <c r="CF27" s="15">
        <v>0</v>
      </c>
      <c r="CG27" s="15">
        <v>-7443</v>
      </c>
      <c r="CH27" s="15">
        <v>184396</v>
      </c>
      <c r="CI27" s="15">
        <v>26</v>
      </c>
      <c r="CJ27" s="15">
        <v>127</v>
      </c>
      <c r="CK27" s="15">
        <v>75</v>
      </c>
    </row>
    <row r="28" spans="1:89" ht="15.95" customHeight="1" x14ac:dyDescent="0.25">
      <c r="A28" s="15">
        <v>243470</v>
      </c>
      <c r="B28" s="16" t="s">
        <v>124</v>
      </c>
      <c r="C28" s="16" t="s">
        <v>89</v>
      </c>
      <c r="D28" s="16" t="s">
        <v>90</v>
      </c>
      <c r="E28" s="15">
        <v>2018</v>
      </c>
      <c r="F28" s="16" t="s">
        <v>166</v>
      </c>
      <c r="G28" s="15">
        <v>6596986</v>
      </c>
      <c r="H28" s="15">
        <v>0</v>
      </c>
      <c r="I28" s="15">
        <v>5509142</v>
      </c>
      <c r="J28" s="15">
        <v>0</v>
      </c>
      <c r="K28" s="15">
        <v>0</v>
      </c>
      <c r="L28" s="15">
        <v>0</v>
      </c>
      <c r="M28" s="15">
        <v>225958</v>
      </c>
      <c r="N28" s="15">
        <v>10672</v>
      </c>
      <c r="O28" s="15">
        <v>0</v>
      </c>
      <c r="P28" s="15">
        <v>155000</v>
      </c>
      <c r="Q28" s="15">
        <v>132500</v>
      </c>
      <c r="R28" s="15">
        <v>0</v>
      </c>
      <c r="S28" s="15">
        <v>22500</v>
      </c>
      <c r="T28" s="15">
        <v>837850</v>
      </c>
      <c r="U28" s="15">
        <v>837850</v>
      </c>
      <c r="V28" s="15">
        <v>0</v>
      </c>
      <c r="W28" s="15">
        <v>0</v>
      </c>
      <c r="X28" s="15">
        <v>0</v>
      </c>
      <c r="Y28" s="15">
        <v>78288</v>
      </c>
      <c r="Z28" s="15">
        <v>7668124</v>
      </c>
      <c r="AA28" s="15">
        <v>5446880</v>
      </c>
      <c r="AB28" s="15">
        <v>187500</v>
      </c>
      <c r="AC28" s="15">
        <v>4765154</v>
      </c>
      <c r="AD28" s="15">
        <v>494226</v>
      </c>
      <c r="AE28" s="15">
        <v>0</v>
      </c>
      <c r="AF28" s="15">
        <v>2221244</v>
      </c>
      <c r="AG28" s="15">
        <v>391401</v>
      </c>
      <c r="AH28" s="15">
        <v>1261671</v>
      </c>
      <c r="AI28" s="15">
        <v>0</v>
      </c>
      <c r="AJ28" s="15">
        <v>0</v>
      </c>
      <c r="AK28" s="15">
        <v>568172</v>
      </c>
      <c r="AL28" s="15">
        <v>7668124</v>
      </c>
      <c r="AM28" s="15">
        <v>0</v>
      </c>
      <c r="AN28" s="15">
        <v>3870058</v>
      </c>
      <c r="AO28" s="15">
        <v>2310960</v>
      </c>
      <c r="AP28" s="15">
        <v>1559098</v>
      </c>
      <c r="AQ28" s="15">
        <v>1668</v>
      </c>
      <c r="AR28" s="15">
        <v>41138</v>
      </c>
      <c r="AS28" s="15">
        <v>1427975</v>
      </c>
      <c r="AT28" s="15">
        <v>91654</v>
      </c>
      <c r="AU28" s="15">
        <v>0</v>
      </c>
      <c r="AV28" s="15">
        <v>0</v>
      </c>
      <c r="AW28" s="15">
        <v>0</v>
      </c>
      <c r="AX28" s="15">
        <v>39759</v>
      </c>
      <c r="AY28" s="15">
        <v>39759</v>
      </c>
      <c r="AZ28" s="15">
        <v>91654</v>
      </c>
      <c r="BA28" s="15">
        <v>0</v>
      </c>
      <c r="BB28" s="15">
        <v>0</v>
      </c>
      <c r="BC28" s="15">
        <v>0</v>
      </c>
      <c r="BD28" s="15">
        <v>0</v>
      </c>
      <c r="BE28" s="15">
        <v>0</v>
      </c>
      <c r="BF28" s="15">
        <v>1303130</v>
      </c>
      <c r="BG28" s="15">
        <v>138024</v>
      </c>
      <c r="BH28" s="15">
        <v>0</v>
      </c>
      <c r="BI28" s="15">
        <v>0</v>
      </c>
      <c r="BJ28" s="15">
        <v>0</v>
      </c>
      <c r="BK28" s="15">
        <v>0</v>
      </c>
      <c r="BL28" s="15">
        <v>0</v>
      </c>
      <c r="BM28" s="15">
        <v>-36246</v>
      </c>
      <c r="BN28" s="15">
        <v>87934</v>
      </c>
      <c r="BO28" s="15">
        <v>0</v>
      </c>
      <c r="BP28" s="15">
        <v>0</v>
      </c>
      <c r="BQ28" s="15">
        <v>171769</v>
      </c>
      <c r="BR28" s="15">
        <v>1</v>
      </c>
      <c r="BS28" s="15">
        <v>2</v>
      </c>
      <c r="BT28" s="15">
        <v>1</v>
      </c>
      <c r="BU28" s="15">
        <v>40</v>
      </c>
      <c r="BV28" s="15">
        <v>2</v>
      </c>
      <c r="BW28" s="15">
        <v>3</v>
      </c>
      <c r="BX28" s="15">
        <v>2</v>
      </c>
      <c r="BY28" s="15">
        <v>0</v>
      </c>
      <c r="BZ28" s="15">
        <v>0</v>
      </c>
      <c r="CA28" s="15">
        <v>0</v>
      </c>
      <c r="CB28" s="15">
        <v>0</v>
      </c>
      <c r="CC28" s="15">
        <v>3</v>
      </c>
      <c r="CD28" s="15">
        <v>1</v>
      </c>
      <c r="CE28" s="15">
        <v>0</v>
      </c>
      <c r="CF28" s="15">
        <v>0</v>
      </c>
      <c r="CG28" s="15">
        <v>-1150</v>
      </c>
      <c r="CH28" s="15">
        <v>5446</v>
      </c>
      <c r="CI28" s="15">
        <v>79</v>
      </c>
      <c r="CJ28" s="15">
        <v>199</v>
      </c>
      <c r="CK28" s="15">
        <v>24</v>
      </c>
    </row>
    <row r="29" spans="1:89" ht="27.2" customHeight="1" x14ac:dyDescent="0.25">
      <c r="A29" s="15">
        <v>244041</v>
      </c>
      <c r="B29" s="16" t="s">
        <v>125</v>
      </c>
      <c r="C29" s="16" t="s">
        <v>126</v>
      </c>
      <c r="D29" s="16" t="s">
        <v>127</v>
      </c>
      <c r="E29" s="15">
        <v>2018</v>
      </c>
      <c r="F29" s="16" t="s">
        <v>166</v>
      </c>
      <c r="G29" s="15">
        <v>1155094</v>
      </c>
      <c r="H29" s="15">
        <v>727606</v>
      </c>
      <c r="I29" s="15">
        <v>106198</v>
      </c>
      <c r="J29" s="15">
        <v>46829</v>
      </c>
      <c r="K29" s="15">
        <v>0</v>
      </c>
      <c r="L29" s="15">
        <v>0</v>
      </c>
      <c r="M29" s="15">
        <v>162731</v>
      </c>
      <c r="N29" s="15">
        <v>40798</v>
      </c>
      <c r="O29" s="15">
        <v>384302</v>
      </c>
      <c r="P29" s="15">
        <v>768906</v>
      </c>
      <c r="Q29" s="15">
        <v>738253</v>
      </c>
      <c r="R29" s="15">
        <v>0</v>
      </c>
      <c r="S29" s="15">
        <v>30653</v>
      </c>
      <c r="T29" s="15">
        <v>410888</v>
      </c>
      <c r="U29" s="15">
        <v>402754</v>
      </c>
      <c r="V29" s="15">
        <v>0</v>
      </c>
      <c r="W29" s="15">
        <v>0</v>
      </c>
      <c r="X29" s="15">
        <v>8133</v>
      </c>
      <c r="Y29" s="15">
        <v>51908</v>
      </c>
      <c r="Z29" s="15">
        <v>2386795</v>
      </c>
      <c r="AA29" s="15">
        <v>1561820</v>
      </c>
      <c r="AB29" s="15">
        <v>1999029</v>
      </c>
      <c r="AC29" s="15">
        <v>221550</v>
      </c>
      <c r="AD29" s="15">
        <v>-658759</v>
      </c>
      <c r="AE29" s="15">
        <v>0</v>
      </c>
      <c r="AF29" s="15">
        <v>824976</v>
      </c>
      <c r="AG29" s="15">
        <v>3857</v>
      </c>
      <c r="AH29" s="15">
        <v>638118</v>
      </c>
      <c r="AI29" s="15">
        <v>0</v>
      </c>
      <c r="AJ29" s="15">
        <v>0</v>
      </c>
      <c r="AK29" s="15">
        <v>183000</v>
      </c>
      <c r="AL29" s="15">
        <v>2386795</v>
      </c>
      <c r="AM29" s="15">
        <v>0</v>
      </c>
      <c r="AN29" s="15">
        <v>626196</v>
      </c>
      <c r="AO29" s="15">
        <v>335359</v>
      </c>
      <c r="AP29" s="15">
        <v>290836</v>
      </c>
      <c r="AQ29" s="15">
        <v>2089</v>
      </c>
      <c r="AR29" s="15">
        <v>2125</v>
      </c>
      <c r="AS29" s="15">
        <v>321795</v>
      </c>
      <c r="AT29" s="15">
        <v>-30995</v>
      </c>
      <c r="AU29" s="15">
        <v>0</v>
      </c>
      <c r="AV29" s="15">
        <v>0</v>
      </c>
      <c r="AW29" s="15">
        <v>0</v>
      </c>
      <c r="AX29" s="15">
        <v>0</v>
      </c>
      <c r="AY29" s="15">
        <v>0</v>
      </c>
      <c r="AZ29" s="15">
        <v>-30995</v>
      </c>
      <c r="BA29" s="15">
        <v>0</v>
      </c>
      <c r="BB29" s="15">
        <v>0</v>
      </c>
      <c r="BC29" s="15">
        <v>0</v>
      </c>
      <c r="BD29" s="15">
        <v>0</v>
      </c>
      <c r="BE29" s="15">
        <v>0</v>
      </c>
      <c r="BF29" s="15">
        <v>12092</v>
      </c>
      <c r="BG29" s="15">
        <v>12092</v>
      </c>
      <c r="BH29" s="15">
        <v>0</v>
      </c>
      <c r="BI29" s="15">
        <v>0</v>
      </c>
      <c r="BJ29" s="15">
        <v>0</v>
      </c>
      <c r="BK29" s="15">
        <v>0</v>
      </c>
      <c r="BL29" s="15">
        <v>0</v>
      </c>
      <c r="BM29" s="15">
        <v>0</v>
      </c>
      <c r="BN29" s="15">
        <v>103811</v>
      </c>
      <c r="BO29" s="15">
        <v>46829</v>
      </c>
      <c r="BP29" s="15">
        <v>0</v>
      </c>
      <c r="BQ29" s="15">
        <v>-28874</v>
      </c>
      <c r="BR29" s="15">
        <v>-1</v>
      </c>
      <c r="BS29" s="15">
        <v>-1</v>
      </c>
      <c r="BT29" s="15">
        <v>-1</v>
      </c>
      <c r="BU29" s="15">
        <v>46</v>
      </c>
      <c r="BV29" s="15">
        <v>-4</v>
      </c>
      <c r="BW29" s="15">
        <v>-4</v>
      </c>
      <c r="BX29" s="15">
        <v>-4</v>
      </c>
      <c r="BY29" s="15">
        <v>0</v>
      </c>
      <c r="BZ29" s="15">
        <v>0</v>
      </c>
      <c r="CA29" s="15">
        <v>2</v>
      </c>
      <c r="CB29" s="15">
        <v>0</v>
      </c>
      <c r="CC29" s="15"/>
      <c r="CD29" s="15">
        <v>1</v>
      </c>
      <c r="CE29" s="15">
        <v>1</v>
      </c>
      <c r="CF29" s="15">
        <v>0</v>
      </c>
      <c r="CG29" s="15">
        <v>406</v>
      </c>
      <c r="CH29" s="15">
        <v>1561</v>
      </c>
      <c r="CI29" s="15">
        <v>235</v>
      </c>
      <c r="CJ29" s="15">
        <v>695</v>
      </c>
      <c r="CK29" s="15">
        <v>837</v>
      </c>
    </row>
    <row r="30" spans="1:89" ht="15.95" customHeight="1" x14ac:dyDescent="0.25">
      <c r="A30" s="15">
        <v>244369</v>
      </c>
      <c r="B30" s="16" t="s">
        <v>128</v>
      </c>
      <c r="C30" s="16" t="s">
        <v>89</v>
      </c>
      <c r="D30" s="16" t="s">
        <v>90</v>
      </c>
      <c r="E30" s="15">
        <v>2018</v>
      </c>
      <c r="F30" s="16" t="s">
        <v>166</v>
      </c>
      <c r="G30" s="15">
        <v>8656850</v>
      </c>
      <c r="H30" s="15">
        <v>2618109</v>
      </c>
      <c r="I30" s="15">
        <v>6941938</v>
      </c>
      <c r="J30" s="15">
        <v>254958</v>
      </c>
      <c r="K30" s="15">
        <v>0</v>
      </c>
      <c r="L30" s="15">
        <v>0</v>
      </c>
      <c r="M30" s="15">
        <v>2175702</v>
      </c>
      <c r="N30" s="15">
        <v>1721</v>
      </c>
      <c r="O30" s="15">
        <v>959118</v>
      </c>
      <c r="P30" s="15">
        <v>5617182</v>
      </c>
      <c r="Q30" s="15">
        <v>4692675</v>
      </c>
      <c r="R30" s="15">
        <v>0</v>
      </c>
      <c r="S30" s="15">
        <v>924507</v>
      </c>
      <c r="T30" s="15">
        <v>2013909</v>
      </c>
      <c r="U30" s="15">
        <v>668967</v>
      </c>
      <c r="V30" s="15">
        <v>0</v>
      </c>
      <c r="W30" s="15">
        <v>0</v>
      </c>
      <c r="X30" s="15">
        <v>1344942</v>
      </c>
      <c r="Y30" s="15">
        <v>1779555</v>
      </c>
      <c r="Z30" s="15">
        <v>18067496</v>
      </c>
      <c r="AA30" s="15">
        <v>9314101</v>
      </c>
      <c r="AB30" s="15">
        <v>863803</v>
      </c>
      <c r="AC30" s="15">
        <v>5149578</v>
      </c>
      <c r="AD30" s="15">
        <v>3300720</v>
      </c>
      <c r="AE30" s="15">
        <v>4023397</v>
      </c>
      <c r="AF30" s="15">
        <v>4729998</v>
      </c>
      <c r="AG30" s="15">
        <v>2325334</v>
      </c>
      <c r="AH30" s="15">
        <v>926537</v>
      </c>
      <c r="AI30" s="15">
        <v>525888</v>
      </c>
      <c r="AJ30" s="15">
        <v>0</v>
      </c>
      <c r="AK30" s="15">
        <v>952239</v>
      </c>
      <c r="AL30" s="15">
        <v>18067496</v>
      </c>
      <c r="AM30" s="15">
        <v>0</v>
      </c>
      <c r="AN30" s="15">
        <v>22676290</v>
      </c>
      <c r="AO30" s="15">
        <v>14909977</v>
      </c>
      <c r="AP30" s="15">
        <v>7766313</v>
      </c>
      <c r="AQ30" s="15">
        <v>116817</v>
      </c>
      <c r="AR30" s="15">
        <v>237807</v>
      </c>
      <c r="AS30" s="15">
        <v>4990502</v>
      </c>
      <c r="AT30" s="15">
        <v>2654821</v>
      </c>
      <c r="AU30" s="15">
        <v>0</v>
      </c>
      <c r="AV30" s="15">
        <v>0</v>
      </c>
      <c r="AW30" s="15">
        <v>0</v>
      </c>
      <c r="AX30" s="15">
        <v>302444</v>
      </c>
      <c r="AY30" s="15">
        <v>302444</v>
      </c>
      <c r="AZ30" s="15">
        <v>2654821</v>
      </c>
      <c r="BA30" s="15">
        <v>0</v>
      </c>
      <c r="BB30" s="15">
        <v>0</v>
      </c>
      <c r="BC30" s="15">
        <v>0</v>
      </c>
      <c r="BD30" s="15">
        <v>0</v>
      </c>
      <c r="BE30" s="15">
        <v>0</v>
      </c>
      <c r="BF30" s="15">
        <v>56708</v>
      </c>
      <c r="BG30" s="15">
        <v>53640</v>
      </c>
      <c r="BH30" s="15">
        <v>0</v>
      </c>
      <c r="BI30" s="15">
        <v>0</v>
      </c>
      <c r="BJ30" s="15">
        <v>3581734</v>
      </c>
      <c r="BK30" s="15">
        <v>441663</v>
      </c>
      <c r="BL30" s="15">
        <v>0</v>
      </c>
      <c r="BM30" s="15">
        <v>-853633</v>
      </c>
      <c r="BN30" s="15">
        <v>1906027</v>
      </c>
      <c r="BO30" s="15">
        <v>216035</v>
      </c>
      <c r="BP30" s="15">
        <v>0</v>
      </c>
      <c r="BQ30" s="15">
        <v>3180048</v>
      </c>
      <c r="BR30" s="15">
        <v>28</v>
      </c>
      <c r="BS30" s="15">
        <v>21</v>
      </c>
      <c r="BT30" s="15">
        <v>19</v>
      </c>
      <c r="BU30" s="15">
        <v>34</v>
      </c>
      <c r="BV30" s="15">
        <v>11</v>
      </c>
      <c r="BW30" s="15">
        <v>12</v>
      </c>
      <c r="BX30" s="15">
        <v>11</v>
      </c>
      <c r="BY30" s="15">
        <v>1</v>
      </c>
      <c r="BZ30" s="15">
        <v>2</v>
      </c>
      <c r="CA30" s="15">
        <v>1</v>
      </c>
      <c r="CB30" s="15">
        <v>0</v>
      </c>
      <c r="CC30" s="15">
        <v>12</v>
      </c>
      <c r="CD30" s="15">
        <v>0</v>
      </c>
      <c r="CE30" s="15">
        <v>1</v>
      </c>
      <c r="CF30" s="15">
        <v>0</v>
      </c>
      <c r="CG30" s="15">
        <v>4680</v>
      </c>
      <c r="CH30" s="15">
        <v>13337</v>
      </c>
      <c r="CI30" s="15">
        <v>11</v>
      </c>
      <c r="CJ30" s="15">
        <v>23</v>
      </c>
      <c r="CK30" s="15">
        <v>138</v>
      </c>
    </row>
    <row r="31" spans="1:89" ht="15.95" customHeight="1" x14ac:dyDescent="0.25">
      <c r="A31" s="15">
        <v>248735</v>
      </c>
      <c r="B31" s="16" t="s">
        <v>129</v>
      </c>
      <c r="C31" s="16" t="s">
        <v>98</v>
      </c>
      <c r="D31" s="16" t="s">
        <v>99</v>
      </c>
      <c r="E31" s="15">
        <v>2018</v>
      </c>
      <c r="F31" s="16" t="s">
        <v>166</v>
      </c>
      <c r="G31" s="15">
        <v>1568046</v>
      </c>
      <c r="H31" s="15">
        <v>0</v>
      </c>
      <c r="I31" s="15">
        <v>1549255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10099</v>
      </c>
      <c r="P31" s="15">
        <v>251530</v>
      </c>
      <c r="Q31" s="15">
        <v>177168</v>
      </c>
      <c r="R31" s="15">
        <v>0</v>
      </c>
      <c r="S31" s="15">
        <v>74362</v>
      </c>
      <c r="T31" s="15">
        <v>230088</v>
      </c>
      <c r="U31" s="15">
        <v>219507</v>
      </c>
      <c r="V31" s="15">
        <v>0</v>
      </c>
      <c r="W31" s="15">
        <v>0</v>
      </c>
      <c r="X31" s="15">
        <v>10581</v>
      </c>
      <c r="Y31" s="15">
        <v>777919</v>
      </c>
      <c r="Z31" s="15">
        <v>2827583</v>
      </c>
      <c r="AA31" s="15">
        <v>2501366</v>
      </c>
      <c r="AB31" s="15">
        <v>2916860</v>
      </c>
      <c r="AC31" s="15">
        <v>40898</v>
      </c>
      <c r="AD31" s="15">
        <v>-456392</v>
      </c>
      <c r="AE31" s="15">
        <v>123386</v>
      </c>
      <c r="AF31" s="15">
        <v>202832</v>
      </c>
      <c r="AG31" s="15">
        <v>0</v>
      </c>
      <c r="AH31" s="15">
        <v>156587</v>
      </c>
      <c r="AI31" s="15">
        <v>0</v>
      </c>
      <c r="AJ31" s="15">
        <v>0</v>
      </c>
      <c r="AK31" s="15">
        <v>46244</v>
      </c>
      <c r="AL31" s="15">
        <v>2827583</v>
      </c>
      <c r="AM31" s="15">
        <v>0</v>
      </c>
      <c r="AN31" s="15">
        <v>877857</v>
      </c>
      <c r="AO31" s="15">
        <v>595646</v>
      </c>
      <c r="AP31" s="15">
        <v>282210</v>
      </c>
      <c r="AQ31" s="15">
        <v>77148</v>
      </c>
      <c r="AR31" s="15">
        <v>343</v>
      </c>
      <c r="AS31" s="15">
        <v>245686</v>
      </c>
      <c r="AT31" s="15">
        <v>113329</v>
      </c>
      <c r="AU31" s="15">
        <v>0</v>
      </c>
      <c r="AV31" s="15">
        <v>0</v>
      </c>
      <c r="AW31" s="15">
        <v>0</v>
      </c>
      <c r="AX31" s="15">
        <v>0</v>
      </c>
      <c r="AY31" s="15">
        <v>0</v>
      </c>
      <c r="AZ31" s="15">
        <v>113329</v>
      </c>
      <c r="BA31" s="15">
        <v>0</v>
      </c>
      <c r="BB31" s="15">
        <v>0</v>
      </c>
      <c r="BC31" s="15">
        <v>0</v>
      </c>
      <c r="BD31" s="15">
        <v>0</v>
      </c>
      <c r="BE31" s="15">
        <v>0</v>
      </c>
      <c r="BF31" s="15">
        <v>8691</v>
      </c>
      <c r="BG31" s="15">
        <v>0</v>
      </c>
      <c r="BH31" s="15">
        <v>0</v>
      </c>
      <c r="BI31" s="15">
        <v>0</v>
      </c>
      <c r="BJ31" s="15">
        <v>110423</v>
      </c>
      <c r="BK31" s="15">
        <v>12963</v>
      </c>
      <c r="BL31" s="15">
        <v>0</v>
      </c>
      <c r="BM31" s="15">
        <v>0</v>
      </c>
      <c r="BN31" s="15">
        <v>0</v>
      </c>
      <c r="BO31" s="15">
        <v>0</v>
      </c>
      <c r="BP31" s="15">
        <v>0</v>
      </c>
      <c r="BQ31" s="15">
        <v>113651</v>
      </c>
      <c r="BR31" s="15">
        <v>4</v>
      </c>
      <c r="BS31" s="15">
        <v>4</v>
      </c>
      <c r="BT31" s="15">
        <v>4</v>
      </c>
      <c r="BU31" s="15">
        <v>32</v>
      </c>
      <c r="BV31" s="15">
        <v>11</v>
      </c>
      <c r="BW31" s="15">
        <v>11</v>
      </c>
      <c r="BX31" s="15">
        <v>11</v>
      </c>
      <c r="BY31" s="15">
        <v>0</v>
      </c>
      <c r="BZ31" s="15">
        <v>0</v>
      </c>
      <c r="CA31" s="15">
        <v>1</v>
      </c>
      <c r="CB31" s="15">
        <v>0</v>
      </c>
      <c r="CC31" s="15">
        <v>331</v>
      </c>
      <c r="CD31" s="15">
        <v>0</v>
      </c>
      <c r="CE31" s="15">
        <v>6</v>
      </c>
      <c r="CF31" s="15">
        <v>4</v>
      </c>
      <c r="CG31" s="15">
        <v>1056</v>
      </c>
      <c r="CH31" s="15">
        <v>2624</v>
      </c>
      <c r="CI31" s="15">
        <v>91</v>
      </c>
      <c r="CJ31" s="15">
        <v>96</v>
      </c>
      <c r="CK31" s="15">
        <v>154</v>
      </c>
    </row>
    <row r="32" spans="1:89" ht="15.95" customHeight="1" x14ac:dyDescent="0.25">
      <c r="A32" s="15">
        <v>250924</v>
      </c>
      <c r="B32" s="16" t="s">
        <v>130</v>
      </c>
      <c r="C32" s="16" t="s">
        <v>98</v>
      </c>
      <c r="D32" s="16" t="s">
        <v>99</v>
      </c>
      <c r="E32" s="15">
        <v>2018</v>
      </c>
      <c r="F32" s="16" t="s">
        <v>166</v>
      </c>
      <c r="G32" s="15">
        <v>1180225</v>
      </c>
      <c r="H32" s="15">
        <v>293470</v>
      </c>
      <c r="I32" s="15">
        <v>2165893</v>
      </c>
      <c r="J32" s="15">
        <v>15009</v>
      </c>
      <c r="K32" s="15">
        <v>0</v>
      </c>
      <c r="L32" s="15">
        <v>0</v>
      </c>
      <c r="M32" s="15">
        <v>1344282</v>
      </c>
      <c r="N32" s="15">
        <v>4592</v>
      </c>
      <c r="O32" s="15">
        <v>0</v>
      </c>
      <c r="P32" s="15">
        <v>268498</v>
      </c>
      <c r="Q32" s="15">
        <v>162230</v>
      </c>
      <c r="R32" s="15">
        <v>0</v>
      </c>
      <c r="S32" s="15">
        <v>106269</v>
      </c>
      <c r="T32" s="15">
        <v>230122</v>
      </c>
      <c r="U32" s="15">
        <v>220595</v>
      </c>
      <c r="V32" s="15">
        <v>0</v>
      </c>
      <c r="W32" s="15">
        <v>0</v>
      </c>
      <c r="X32" s="15">
        <v>9527</v>
      </c>
      <c r="Y32" s="15">
        <v>254068</v>
      </c>
      <c r="Z32" s="15">
        <v>1932912</v>
      </c>
      <c r="AA32" s="15">
        <v>1361461</v>
      </c>
      <c r="AB32" s="15">
        <v>2284848</v>
      </c>
      <c r="AC32" s="15">
        <v>0</v>
      </c>
      <c r="AD32" s="15">
        <v>-923387</v>
      </c>
      <c r="AE32" s="15">
        <v>220208</v>
      </c>
      <c r="AF32" s="15">
        <v>351243</v>
      </c>
      <c r="AG32" s="15">
        <v>239197</v>
      </c>
      <c r="AH32" s="15">
        <v>57103</v>
      </c>
      <c r="AI32" s="15">
        <v>0</v>
      </c>
      <c r="AJ32" s="15">
        <v>0</v>
      </c>
      <c r="AK32" s="15">
        <v>54943</v>
      </c>
      <c r="AL32" s="15">
        <v>1932912</v>
      </c>
      <c r="AM32" s="15">
        <v>0</v>
      </c>
      <c r="AN32" s="15">
        <v>893248</v>
      </c>
      <c r="AO32" s="15">
        <v>580807</v>
      </c>
      <c r="AP32" s="15">
        <v>312441</v>
      </c>
      <c r="AQ32" s="15">
        <v>41026</v>
      </c>
      <c r="AR32" s="15">
        <v>16636</v>
      </c>
      <c r="AS32" s="15">
        <v>365420</v>
      </c>
      <c r="AT32" s="15">
        <v>-28588</v>
      </c>
      <c r="AU32" s="15">
        <v>0</v>
      </c>
      <c r="AV32" s="15">
        <v>0</v>
      </c>
      <c r="AW32" s="15">
        <v>0</v>
      </c>
      <c r="AX32" s="15">
        <v>102810</v>
      </c>
      <c r="AY32" s="15">
        <v>102810</v>
      </c>
      <c r="AZ32" s="15">
        <v>-28588</v>
      </c>
      <c r="BA32" s="15">
        <v>0</v>
      </c>
      <c r="BB32" s="15">
        <v>0</v>
      </c>
      <c r="BC32" s="15">
        <v>0</v>
      </c>
      <c r="BD32" s="15">
        <v>0</v>
      </c>
      <c r="BE32" s="15">
        <v>0</v>
      </c>
      <c r="BF32" s="15">
        <v>45543</v>
      </c>
      <c r="BG32" s="15">
        <v>0</v>
      </c>
      <c r="BH32" s="15">
        <v>0</v>
      </c>
      <c r="BI32" s="15">
        <v>0</v>
      </c>
      <c r="BJ32" s="15">
        <v>220208</v>
      </c>
      <c r="BK32" s="15">
        <v>0</v>
      </c>
      <c r="BL32" s="15">
        <v>0</v>
      </c>
      <c r="BM32" s="15">
        <v>0</v>
      </c>
      <c r="BN32" s="15">
        <v>1344282</v>
      </c>
      <c r="BO32" s="15">
        <v>0</v>
      </c>
      <c r="BP32" s="15">
        <v>0</v>
      </c>
      <c r="BQ32" s="15">
        <v>90858</v>
      </c>
      <c r="BR32" s="15">
        <v>-2</v>
      </c>
      <c r="BS32" s="15">
        <v>0</v>
      </c>
      <c r="BT32" s="15">
        <v>-1</v>
      </c>
      <c r="BU32" s="15">
        <v>34</v>
      </c>
      <c r="BV32" s="15">
        <v>-3</v>
      </c>
      <c r="BW32" s="15">
        <v>-1</v>
      </c>
      <c r="BX32" s="15">
        <v>-3</v>
      </c>
      <c r="BY32" s="15">
        <v>0</v>
      </c>
      <c r="BZ32" s="15">
        <v>0</v>
      </c>
      <c r="CA32" s="15">
        <v>1</v>
      </c>
      <c r="CB32" s="15">
        <v>0</v>
      </c>
      <c r="CC32" s="15"/>
      <c r="CD32" s="15">
        <v>0</v>
      </c>
      <c r="CE32" s="15">
        <v>2</v>
      </c>
      <c r="CF32" s="15">
        <v>1</v>
      </c>
      <c r="CG32" s="15">
        <v>401</v>
      </c>
      <c r="CH32" s="15">
        <v>1581</v>
      </c>
      <c r="CI32" s="15">
        <v>90</v>
      </c>
      <c r="CJ32" s="15">
        <v>36</v>
      </c>
      <c r="CK32" s="15">
        <v>169</v>
      </c>
    </row>
    <row r="33" spans="1:89" ht="15.95" customHeight="1" x14ac:dyDescent="0.25">
      <c r="A33" s="15">
        <v>263049</v>
      </c>
      <c r="B33" s="16" t="s">
        <v>131</v>
      </c>
      <c r="C33" s="16" t="s">
        <v>89</v>
      </c>
      <c r="D33" s="16" t="s">
        <v>90</v>
      </c>
      <c r="E33" s="15">
        <v>2018</v>
      </c>
      <c r="F33" s="16" t="s">
        <v>166</v>
      </c>
      <c r="G33" s="15">
        <v>62915</v>
      </c>
      <c r="H33" s="15">
        <v>0</v>
      </c>
      <c r="I33" s="15">
        <v>289856</v>
      </c>
      <c r="J33" s="15">
        <v>0</v>
      </c>
      <c r="K33" s="15">
        <v>0</v>
      </c>
      <c r="L33" s="15">
        <v>0</v>
      </c>
      <c r="M33" s="15">
        <v>233203</v>
      </c>
      <c r="N33" s="15">
        <v>0</v>
      </c>
      <c r="O33" s="15">
        <v>0</v>
      </c>
      <c r="P33" s="15">
        <v>784269</v>
      </c>
      <c r="Q33" s="15">
        <v>545417</v>
      </c>
      <c r="R33" s="15">
        <v>0</v>
      </c>
      <c r="S33" s="15">
        <v>238852</v>
      </c>
      <c r="T33" s="15">
        <v>46728</v>
      </c>
      <c r="U33" s="15">
        <v>24007</v>
      </c>
      <c r="V33" s="15">
        <v>0</v>
      </c>
      <c r="W33" s="15">
        <v>0</v>
      </c>
      <c r="X33" s="15">
        <v>22721</v>
      </c>
      <c r="Y33" s="15">
        <v>268181</v>
      </c>
      <c r="Z33" s="15">
        <v>1162094</v>
      </c>
      <c r="AA33" s="15">
        <v>630682</v>
      </c>
      <c r="AB33" s="15">
        <v>242000</v>
      </c>
      <c r="AC33" s="15">
        <v>66486</v>
      </c>
      <c r="AD33" s="15">
        <v>322196</v>
      </c>
      <c r="AE33" s="15">
        <v>0</v>
      </c>
      <c r="AF33" s="15">
        <v>531412</v>
      </c>
      <c r="AG33" s="15">
        <v>346298</v>
      </c>
      <c r="AH33" s="15">
        <v>74970</v>
      </c>
      <c r="AI33" s="15">
        <v>0</v>
      </c>
      <c r="AJ33" s="15">
        <v>0</v>
      </c>
      <c r="AK33" s="15">
        <v>110143</v>
      </c>
      <c r="AL33" s="15">
        <v>1162094</v>
      </c>
      <c r="AM33" s="15">
        <v>0</v>
      </c>
      <c r="AN33" s="15">
        <v>3393895</v>
      </c>
      <c r="AO33" s="15">
        <v>2653471</v>
      </c>
      <c r="AP33" s="15">
        <v>740425</v>
      </c>
      <c r="AQ33" s="15">
        <v>329</v>
      </c>
      <c r="AR33" s="15">
        <v>37574</v>
      </c>
      <c r="AS33" s="15">
        <v>632326</v>
      </c>
      <c r="AT33" s="15">
        <v>70853</v>
      </c>
      <c r="AU33" s="15">
        <v>0</v>
      </c>
      <c r="AV33" s="15">
        <v>0</v>
      </c>
      <c r="AW33" s="15">
        <v>0</v>
      </c>
      <c r="AX33" s="15">
        <v>42179</v>
      </c>
      <c r="AY33" s="15">
        <v>42179</v>
      </c>
      <c r="AZ33" s="15">
        <v>70853</v>
      </c>
      <c r="BA33" s="15">
        <v>0</v>
      </c>
      <c r="BB33" s="15">
        <v>0</v>
      </c>
      <c r="BC33" s="15">
        <v>0</v>
      </c>
      <c r="BD33" s="15">
        <v>0</v>
      </c>
      <c r="BE33" s="15">
        <v>0</v>
      </c>
      <c r="BF33" s="15">
        <v>6262</v>
      </c>
      <c r="BG33" s="15">
        <v>6262</v>
      </c>
      <c r="BH33" s="15">
        <v>0</v>
      </c>
      <c r="BI33" s="15">
        <v>0</v>
      </c>
      <c r="BJ33" s="15">
        <v>0</v>
      </c>
      <c r="BK33" s="15">
        <v>0</v>
      </c>
      <c r="BL33" s="15">
        <v>0</v>
      </c>
      <c r="BM33" s="15">
        <v>-24104</v>
      </c>
      <c r="BN33" s="15">
        <v>226941</v>
      </c>
      <c r="BO33" s="15">
        <v>0</v>
      </c>
      <c r="BP33" s="15">
        <v>0</v>
      </c>
      <c r="BQ33" s="15">
        <v>150600</v>
      </c>
      <c r="BR33" s="15">
        <v>11</v>
      </c>
      <c r="BS33" s="15">
        <v>17</v>
      </c>
      <c r="BT33" s="15">
        <v>11</v>
      </c>
      <c r="BU33" s="15">
        <v>21</v>
      </c>
      <c r="BV33" s="15">
        <v>2</v>
      </c>
      <c r="BW33" s="15">
        <v>3</v>
      </c>
      <c r="BX33" s="15">
        <v>2</v>
      </c>
      <c r="BY33" s="15">
        <v>5</v>
      </c>
      <c r="BZ33" s="15">
        <v>5</v>
      </c>
      <c r="CA33" s="15">
        <v>10</v>
      </c>
      <c r="CB33" s="15">
        <v>0</v>
      </c>
      <c r="CC33" s="15">
        <v>2</v>
      </c>
      <c r="CD33" s="15">
        <v>1</v>
      </c>
      <c r="CE33" s="15">
        <v>2</v>
      </c>
      <c r="CF33" s="15">
        <v>0</v>
      </c>
      <c r="CG33" s="15">
        <v>567</v>
      </c>
      <c r="CH33" s="15">
        <v>630</v>
      </c>
      <c r="CI33" s="15">
        <v>3</v>
      </c>
      <c r="CJ33" s="15">
        <v>10</v>
      </c>
      <c r="CK33" s="15">
        <v>108</v>
      </c>
    </row>
    <row r="34" spans="1:89" ht="15.95" customHeight="1" x14ac:dyDescent="0.25">
      <c r="A34" s="15">
        <v>268520</v>
      </c>
      <c r="B34" s="16" t="s">
        <v>132</v>
      </c>
      <c r="C34" s="16" t="s">
        <v>89</v>
      </c>
      <c r="D34" s="16" t="s">
        <v>90</v>
      </c>
      <c r="E34" s="15">
        <v>2018</v>
      </c>
      <c r="F34" s="16" t="s">
        <v>166</v>
      </c>
      <c r="G34" s="15">
        <v>180137</v>
      </c>
      <c r="H34" s="15">
        <v>0</v>
      </c>
      <c r="I34" s="15">
        <v>546464</v>
      </c>
      <c r="J34" s="15">
        <v>0</v>
      </c>
      <c r="K34" s="15">
        <v>0</v>
      </c>
      <c r="L34" s="15">
        <v>0</v>
      </c>
      <c r="M34" s="15">
        <v>366876</v>
      </c>
      <c r="N34" s="15">
        <v>550</v>
      </c>
      <c r="O34" s="15">
        <v>0</v>
      </c>
      <c r="P34" s="15">
        <v>236748</v>
      </c>
      <c r="Q34" s="15">
        <v>236748</v>
      </c>
      <c r="R34" s="15">
        <v>0</v>
      </c>
      <c r="S34" s="15">
        <v>0</v>
      </c>
      <c r="T34" s="15">
        <v>1229039</v>
      </c>
      <c r="U34" s="15">
        <v>956057</v>
      </c>
      <c r="V34" s="15">
        <v>0</v>
      </c>
      <c r="W34" s="15">
        <v>0</v>
      </c>
      <c r="X34" s="15">
        <v>272982</v>
      </c>
      <c r="Y34" s="15">
        <v>531483</v>
      </c>
      <c r="Z34" s="15">
        <v>2177408</v>
      </c>
      <c r="AA34" s="15">
        <v>1798868</v>
      </c>
      <c r="AB34" s="15">
        <v>210000</v>
      </c>
      <c r="AC34" s="15">
        <v>73951</v>
      </c>
      <c r="AD34" s="15">
        <v>1514917</v>
      </c>
      <c r="AE34" s="15">
        <v>21987</v>
      </c>
      <c r="AF34" s="15">
        <v>356553</v>
      </c>
      <c r="AG34" s="15">
        <v>47872</v>
      </c>
      <c r="AH34" s="15">
        <v>148115</v>
      </c>
      <c r="AI34" s="15">
        <v>0</v>
      </c>
      <c r="AJ34" s="15">
        <v>0</v>
      </c>
      <c r="AK34" s="15">
        <v>160566</v>
      </c>
      <c r="AL34" s="15">
        <v>2177408</v>
      </c>
      <c r="AM34" s="15">
        <v>0</v>
      </c>
      <c r="AN34" s="15">
        <v>2759437</v>
      </c>
      <c r="AO34" s="15">
        <v>1706061</v>
      </c>
      <c r="AP34" s="15">
        <v>1053376</v>
      </c>
      <c r="AQ34" s="15">
        <v>831</v>
      </c>
      <c r="AR34" s="15">
        <v>19793</v>
      </c>
      <c r="AS34" s="15">
        <v>674526</v>
      </c>
      <c r="AT34" s="15">
        <v>359889</v>
      </c>
      <c r="AU34" s="15">
        <v>0</v>
      </c>
      <c r="AV34" s="15">
        <v>0</v>
      </c>
      <c r="AW34" s="15">
        <v>25153</v>
      </c>
      <c r="AX34" s="15">
        <v>25153</v>
      </c>
      <c r="AY34" s="15">
        <v>0</v>
      </c>
      <c r="AZ34" s="15">
        <v>334736</v>
      </c>
      <c r="BA34" s="15">
        <v>0</v>
      </c>
      <c r="BB34" s="15">
        <v>0</v>
      </c>
      <c r="BC34" s="15">
        <v>0</v>
      </c>
      <c r="BD34" s="15">
        <v>0</v>
      </c>
      <c r="BE34" s="15">
        <v>0</v>
      </c>
      <c r="BF34" s="15">
        <v>0</v>
      </c>
      <c r="BG34" s="15">
        <v>0</v>
      </c>
      <c r="BH34" s="15">
        <v>0</v>
      </c>
      <c r="BI34" s="15">
        <v>0</v>
      </c>
      <c r="BJ34" s="15">
        <v>0</v>
      </c>
      <c r="BK34" s="15">
        <v>21987</v>
      </c>
      <c r="BL34" s="15">
        <v>0</v>
      </c>
      <c r="BM34" s="15">
        <v>-97073</v>
      </c>
      <c r="BN34" s="15">
        <v>366876</v>
      </c>
      <c r="BO34" s="15">
        <v>0</v>
      </c>
      <c r="BP34" s="15">
        <v>0</v>
      </c>
      <c r="BQ34" s="15">
        <v>379682</v>
      </c>
      <c r="BR34" s="15">
        <v>18</v>
      </c>
      <c r="BS34" s="15">
        <v>19</v>
      </c>
      <c r="BT34" s="15">
        <v>18</v>
      </c>
      <c r="BU34" s="15">
        <v>38</v>
      </c>
      <c r="BV34" s="15">
        <v>13</v>
      </c>
      <c r="BW34" s="15">
        <v>12</v>
      </c>
      <c r="BX34" s="15">
        <v>12</v>
      </c>
      <c r="BY34" s="15">
        <v>1</v>
      </c>
      <c r="BZ34" s="15">
        <v>1</v>
      </c>
      <c r="CA34" s="15">
        <v>10</v>
      </c>
      <c r="CB34" s="15">
        <v>0</v>
      </c>
      <c r="CC34" s="15">
        <v>17</v>
      </c>
      <c r="CD34" s="15">
        <v>0</v>
      </c>
      <c r="CE34" s="15">
        <v>5</v>
      </c>
      <c r="CF34" s="15">
        <v>4</v>
      </c>
      <c r="CG34" s="15">
        <v>1640</v>
      </c>
      <c r="CH34" s="15">
        <v>1820</v>
      </c>
      <c r="CI34" s="15">
        <v>126</v>
      </c>
      <c r="CJ34" s="15">
        <v>32</v>
      </c>
      <c r="CK34" s="15">
        <v>51</v>
      </c>
    </row>
    <row r="35" spans="1:89" ht="15.95" customHeight="1" x14ac:dyDescent="0.25">
      <c r="A35" s="15">
        <v>271429</v>
      </c>
      <c r="B35" s="16" t="s">
        <v>133</v>
      </c>
      <c r="C35" s="16" t="s">
        <v>89</v>
      </c>
      <c r="D35" s="16" t="s">
        <v>90</v>
      </c>
      <c r="E35" s="15">
        <v>2018</v>
      </c>
      <c r="F35" s="16" t="s">
        <v>166</v>
      </c>
      <c r="G35" s="15">
        <v>120273</v>
      </c>
      <c r="H35" s="15">
        <v>0</v>
      </c>
      <c r="I35" s="15">
        <v>120273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261294</v>
      </c>
      <c r="Q35" s="15">
        <v>261294</v>
      </c>
      <c r="R35" s="15">
        <v>0</v>
      </c>
      <c r="S35" s="15">
        <v>0</v>
      </c>
      <c r="T35" s="15">
        <v>36305</v>
      </c>
      <c r="U35" s="15">
        <v>29153</v>
      </c>
      <c r="V35" s="15">
        <v>0</v>
      </c>
      <c r="W35" s="15">
        <v>0</v>
      </c>
      <c r="X35" s="15">
        <v>7152</v>
      </c>
      <c r="Y35" s="15">
        <v>85937</v>
      </c>
      <c r="Z35" s="15">
        <v>503809</v>
      </c>
      <c r="AA35" s="15">
        <v>-14448</v>
      </c>
      <c r="AB35" s="15">
        <v>100800</v>
      </c>
      <c r="AC35" s="15">
        <v>25814</v>
      </c>
      <c r="AD35" s="15">
        <v>-141063</v>
      </c>
      <c r="AE35" s="15">
        <v>0</v>
      </c>
      <c r="AF35" s="15">
        <v>518257</v>
      </c>
      <c r="AG35" s="15">
        <v>100450</v>
      </c>
      <c r="AH35" s="15">
        <v>377625</v>
      </c>
      <c r="AI35" s="15">
        <v>0</v>
      </c>
      <c r="AJ35" s="15">
        <v>0</v>
      </c>
      <c r="AK35" s="15">
        <v>40182</v>
      </c>
      <c r="AL35" s="15">
        <v>503809</v>
      </c>
      <c r="AM35" s="15">
        <v>0</v>
      </c>
      <c r="AN35" s="15">
        <v>816303</v>
      </c>
      <c r="AO35" s="15">
        <v>523408</v>
      </c>
      <c r="AP35" s="15">
        <v>292896</v>
      </c>
      <c r="AQ35" s="15">
        <v>60</v>
      </c>
      <c r="AR35" s="15">
        <v>12449</v>
      </c>
      <c r="AS35" s="15">
        <v>279804</v>
      </c>
      <c r="AT35" s="15">
        <v>703</v>
      </c>
      <c r="AU35" s="15">
        <v>0</v>
      </c>
      <c r="AV35" s="15">
        <v>0</v>
      </c>
      <c r="AW35" s="15">
        <v>17135</v>
      </c>
      <c r="AX35" s="15">
        <v>17135</v>
      </c>
      <c r="AY35" s="15">
        <v>0</v>
      </c>
      <c r="AZ35" s="15">
        <v>-16432</v>
      </c>
      <c r="BA35" s="15">
        <v>0</v>
      </c>
      <c r="BB35" s="15">
        <v>0</v>
      </c>
      <c r="BC35" s="15">
        <v>0</v>
      </c>
      <c r="BD35" s="15">
        <v>0</v>
      </c>
      <c r="BE35" s="15">
        <v>0</v>
      </c>
      <c r="BF35" s="15">
        <v>0</v>
      </c>
      <c r="BG35" s="15">
        <v>0</v>
      </c>
      <c r="BH35" s="15">
        <v>0</v>
      </c>
      <c r="BI35" s="15">
        <v>0</v>
      </c>
      <c r="BJ35" s="15">
        <v>0</v>
      </c>
      <c r="BK35" s="15">
        <v>0</v>
      </c>
      <c r="BL35" s="15">
        <v>0</v>
      </c>
      <c r="BM35" s="15">
        <v>0</v>
      </c>
      <c r="BN35" s="15">
        <v>0</v>
      </c>
      <c r="BO35" s="15">
        <v>0</v>
      </c>
      <c r="BP35" s="15">
        <v>0</v>
      </c>
      <c r="BQ35" s="15">
        <v>13092</v>
      </c>
      <c r="BR35" s="15"/>
      <c r="BS35" s="15"/>
      <c r="BT35" s="15"/>
      <c r="BU35" s="15">
        <v>35</v>
      </c>
      <c r="BV35" s="15">
        <v>0</v>
      </c>
      <c r="BW35" s="15">
        <v>0</v>
      </c>
      <c r="BX35" s="15">
        <v>-2</v>
      </c>
      <c r="BY35" s="15"/>
      <c r="BZ35" s="15"/>
      <c r="CA35" s="15"/>
      <c r="CB35" s="15"/>
      <c r="CC35" s="15"/>
      <c r="CD35" s="15"/>
      <c r="CE35" s="15">
        <v>0</v>
      </c>
      <c r="CF35" s="15">
        <v>0</v>
      </c>
      <c r="CG35" s="15">
        <v>-134</v>
      </c>
      <c r="CH35" s="15">
        <v>-14</v>
      </c>
      <c r="CI35" s="15">
        <v>13</v>
      </c>
      <c r="CJ35" s="15">
        <v>263</v>
      </c>
      <c r="CK35" s="15">
        <v>182</v>
      </c>
    </row>
    <row r="36" spans="1:89" ht="15.95" customHeight="1" x14ac:dyDescent="0.25">
      <c r="A36" s="15">
        <v>272838</v>
      </c>
      <c r="B36" s="16" t="s">
        <v>134</v>
      </c>
      <c r="C36" s="16" t="s">
        <v>89</v>
      </c>
      <c r="D36" s="16" t="s">
        <v>90</v>
      </c>
      <c r="E36" s="15">
        <v>2018</v>
      </c>
      <c r="F36" s="16" t="s">
        <v>166</v>
      </c>
      <c r="G36" s="15">
        <v>448461</v>
      </c>
      <c r="H36" s="15">
        <v>0</v>
      </c>
      <c r="I36" s="15">
        <v>923832</v>
      </c>
      <c r="J36" s="15">
        <v>180388</v>
      </c>
      <c r="K36" s="15">
        <v>0</v>
      </c>
      <c r="L36" s="15">
        <v>0</v>
      </c>
      <c r="M36" s="15">
        <v>655759</v>
      </c>
      <c r="N36" s="15">
        <v>0</v>
      </c>
      <c r="O36" s="15">
        <v>0</v>
      </c>
      <c r="P36" s="15">
        <v>352394</v>
      </c>
      <c r="Q36" s="15">
        <v>350844</v>
      </c>
      <c r="R36" s="15">
        <v>0</v>
      </c>
      <c r="S36" s="15">
        <v>1550</v>
      </c>
      <c r="T36" s="15">
        <v>388090</v>
      </c>
      <c r="U36" s="15">
        <v>137327</v>
      </c>
      <c r="V36" s="15">
        <v>0</v>
      </c>
      <c r="W36" s="15">
        <v>0</v>
      </c>
      <c r="X36" s="15">
        <v>250764</v>
      </c>
      <c r="Y36" s="15">
        <v>472021</v>
      </c>
      <c r="Z36" s="15">
        <v>1660966</v>
      </c>
      <c r="AA36" s="15">
        <v>66547</v>
      </c>
      <c r="AB36" s="15">
        <v>300000</v>
      </c>
      <c r="AC36" s="15">
        <v>11007</v>
      </c>
      <c r="AD36" s="15">
        <v>-244460</v>
      </c>
      <c r="AE36" s="15">
        <v>0</v>
      </c>
      <c r="AF36" s="15">
        <v>1594419</v>
      </c>
      <c r="AG36" s="15">
        <v>0</v>
      </c>
      <c r="AH36" s="15">
        <v>1403543</v>
      </c>
      <c r="AI36" s="15">
        <v>0</v>
      </c>
      <c r="AJ36" s="15">
        <v>0</v>
      </c>
      <c r="AK36" s="15">
        <v>190876</v>
      </c>
      <c r="AL36" s="15">
        <v>1660966</v>
      </c>
      <c r="AM36" s="15">
        <v>0</v>
      </c>
      <c r="AN36" s="15">
        <v>2577451</v>
      </c>
      <c r="AO36" s="15">
        <v>1486942</v>
      </c>
      <c r="AP36" s="15">
        <v>1090509</v>
      </c>
      <c r="AQ36" s="15">
        <v>1180</v>
      </c>
      <c r="AR36" s="15">
        <v>13019</v>
      </c>
      <c r="AS36" s="15">
        <v>969753</v>
      </c>
      <c r="AT36" s="15">
        <v>108916</v>
      </c>
      <c r="AU36" s="15">
        <v>0</v>
      </c>
      <c r="AV36" s="15">
        <v>0</v>
      </c>
      <c r="AW36" s="15">
        <v>0</v>
      </c>
      <c r="AX36" s="15">
        <v>31463</v>
      </c>
      <c r="AY36" s="15">
        <v>31463</v>
      </c>
      <c r="AZ36" s="15">
        <v>108916</v>
      </c>
      <c r="BA36" s="15">
        <v>0</v>
      </c>
      <c r="BB36" s="15">
        <v>0</v>
      </c>
      <c r="BC36" s="15">
        <v>0</v>
      </c>
      <c r="BD36" s="15">
        <v>0</v>
      </c>
      <c r="BE36" s="15">
        <v>0</v>
      </c>
      <c r="BF36" s="15">
        <v>0</v>
      </c>
      <c r="BG36" s="15">
        <v>0</v>
      </c>
      <c r="BH36" s="15">
        <v>0</v>
      </c>
      <c r="BI36" s="15">
        <v>0</v>
      </c>
      <c r="BJ36" s="15">
        <v>0</v>
      </c>
      <c r="BK36" s="15">
        <v>0</v>
      </c>
      <c r="BL36" s="15">
        <v>0</v>
      </c>
      <c r="BM36" s="15">
        <v>-1600</v>
      </c>
      <c r="BN36" s="15">
        <v>475372</v>
      </c>
      <c r="BO36" s="15">
        <v>180387</v>
      </c>
      <c r="BP36" s="15">
        <v>0</v>
      </c>
      <c r="BQ36" s="15">
        <v>153398</v>
      </c>
      <c r="BR36" s="15">
        <v>163</v>
      </c>
      <c r="BS36" s="15">
        <v>183</v>
      </c>
      <c r="BT36" s="15">
        <v>163</v>
      </c>
      <c r="BU36" s="15">
        <v>42</v>
      </c>
      <c r="BV36" s="15">
        <v>4</v>
      </c>
      <c r="BW36" s="15">
        <v>4</v>
      </c>
      <c r="BX36" s="15">
        <v>4</v>
      </c>
      <c r="BY36" s="15">
        <v>38</v>
      </c>
      <c r="BZ36" s="15">
        <v>38</v>
      </c>
      <c r="CA36" s="15">
        <v>0</v>
      </c>
      <c r="CB36" s="15">
        <v>23</v>
      </c>
      <c r="CC36" s="15">
        <v>9</v>
      </c>
      <c r="CD36" s="15">
        <v>1</v>
      </c>
      <c r="CE36" s="15">
        <v>0</v>
      </c>
      <c r="CF36" s="15">
        <v>0</v>
      </c>
      <c r="CG36" s="15">
        <v>-381</v>
      </c>
      <c r="CH36" s="15">
        <v>66</v>
      </c>
      <c r="CI36" s="15">
        <v>19</v>
      </c>
      <c r="CJ36" s="15">
        <v>345</v>
      </c>
      <c r="CK36" s="15">
        <v>87</v>
      </c>
    </row>
    <row r="37" spans="1:89" ht="15.95" customHeight="1" x14ac:dyDescent="0.25">
      <c r="A37" s="15">
        <v>276448</v>
      </c>
      <c r="B37" s="16" t="s">
        <v>135</v>
      </c>
      <c r="C37" s="16" t="s">
        <v>89</v>
      </c>
      <c r="D37" s="16" t="s">
        <v>90</v>
      </c>
      <c r="E37" s="15">
        <v>2018</v>
      </c>
      <c r="F37" s="16" t="s">
        <v>166</v>
      </c>
      <c r="G37" s="15">
        <v>358759</v>
      </c>
      <c r="H37" s="15">
        <v>0</v>
      </c>
      <c r="I37" s="15">
        <v>340438</v>
      </c>
      <c r="J37" s="15">
        <v>102510</v>
      </c>
      <c r="K37" s="15">
        <v>0</v>
      </c>
      <c r="L37" s="15">
        <v>0</v>
      </c>
      <c r="M37" s="15">
        <v>192346</v>
      </c>
      <c r="N37" s="15">
        <v>0</v>
      </c>
      <c r="O37" s="15">
        <v>108157</v>
      </c>
      <c r="P37" s="15">
        <v>2152225</v>
      </c>
      <c r="Q37" s="15">
        <v>1491459</v>
      </c>
      <c r="R37" s="15">
        <v>0</v>
      </c>
      <c r="S37" s="15">
        <v>660766</v>
      </c>
      <c r="T37" s="15">
        <v>2662141</v>
      </c>
      <c r="U37" s="15">
        <v>2593200</v>
      </c>
      <c r="V37" s="15">
        <v>0</v>
      </c>
      <c r="W37" s="15">
        <v>0</v>
      </c>
      <c r="X37" s="15">
        <v>68941</v>
      </c>
      <c r="Y37" s="15">
        <v>120000</v>
      </c>
      <c r="Z37" s="15">
        <v>5293125</v>
      </c>
      <c r="AA37" s="15">
        <v>2358390</v>
      </c>
      <c r="AB37" s="15">
        <v>1231290</v>
      </c>
      <c r="AC37" s="15">
        <v>55100</v>
      </c>
      <c r="AD37" s="15">
        <v>1072000</v>
      </c>
      <c r="AE37" s="15">
        <v>28401</v>
      </c>
      <c r="AF37" s="15">
        <v>2906334</v>
      </c>
      <c r="AG37" s="15">
        <v>1070400</v>
      </c>
      <c r="AH37" s="15">
        <v>1430879</v>
      </c>
      <c r="AI37" s="15">
        <v>0</v>
      </c>
      <c r="AJ37" s="15">
        <v>0</v>
      </c>
      <c r="AK37" s="15">
        <v>405055</v>
      </c>
      <c r="AL37" s="15">
        <v>5293125</v>
      </c>
      <c r="AM37" s="15">
        <v>0</v>
      </c>
      <c r="AN37" s="15">
        <v>8059664</v>
      </c>
      <c r="AO37" s="15">
        <v>6859236</v>
      </c>
      <c r="AP37" s="15">
        <v>1200428</v>
      </c>
      <c r="AQ37" s="15">
        <v>78552</v>
      </c>
      <c r="AR37" s="15">
        <v>68149</v>
      </c>
      <c r="AS37" s="15">
        <v>1050104</v>
      </c>
      <c r="AT37" s="15">
        <v>160727</v>
      </c>
      <c r="AU37" s="15">
        <v>0</v>
      </c>
      <c r="AV37" s="15">
        <v>0</v>
      </c>
      <c r="AW37" s="15">
        <v>0</v>
      </c>
      <c r="AX37" s="15">
        <v>51616</v>
      </c>
      <c r="AY37" s="15">
        <v>51616</v>
      </c>
      <c r="AZ37" s="15">
        <v>160727</v>
      </c>
      <c r="BA37" s="15">
        <v>0</v>
      </c>
      <c r="BB37" s="15">
        <v>0</v>
      </c>
      <c r="BC37" s="15">
        <v>0</v>
      </c>
      <c r="BD37" s="15">
        <v>0</v>
      </c>
      <c r="BE37" s="15">
        <v>0</v>
      </c>
      <c r="BF37" s="15">
        <v>0</v>
      </c>
      <c r="BG37" s="15">
        <v>0</v>
      </c>
      <c r="BH37" s="15">
        <v>0</v>
      </c>
      <c r="BI37" s="15">
        <v>0</v>
      </c>
      <c r="BJ37" s="15">
        <v>0</v>
      </c>
      <c r="BK37" s="15">
        <v>28401</v>
      </c>
      <c r="BL37" s="15">
        <v>0</v>
      </c>
      <c r="BM37" s="15">
        <v>-50226</v>
      </c>
      <c r="BN37" s="15">
        <v>142915</v>
      </c>
      <c r="BO37" s="15">
        <v>49431</v>
      </c>
      <c r="BP37" s="15">
        <v>0</v>
      </c>
      <c r="BQ37" s="15">
        <v>280380</v>
      </c>
      <c r="BR37" s="15">
        <v>6</v>
      </c>
      <c r="BS37" s="15">
        <v>9</v>
      </c>
      <c r="BT37" s="15">
        <v>6</v>
      </c>
      <c r="BU37" s="15">
        <v>14</v>
      </c>
      <c r="BV37" s="15">
        <v>1</v>
      </c>
      <c r="BW37" s="15">
        <v>2</v>
      </c>
      <c r="BX37" s="15">
        <v>1</v>
      </c>
      <c r="BY37" s="15">
        <v>3</v>
      </c>
      <c r="BZ37" s="15">
        <v>3</v>
      </c>
      <c r="CA37" s="15">
        <v>9</v>
      </c>
      <c r="CB37" s="15">
        <v>1</v>
      </c>
      <c r="CC37" s="15">
        <v>3</v>
      </c>
      <c r="CD37" s="15">
        <v>0</v>
      </c>
      <c r="CE37" s="15">
        <v>1</v>
      </c>
      <c r="CF37" s="15">
        <v>0</v>
      </c>
      <c r="CG37" s="15">
        <v>2028</v>
      </c>
      <c r="CH37" s="15">
        <v>2386</v>
      </c>
      <c r="CI37" s="15">
        <v>117</v>
      </c>
      <c r="CJ37" s="15">
        <v>76</v>
      </c>
      <c r="CK37" s="15">
        <v>115</v>
      </c>
    </row>
    <row r="38" spans="1:89" ht="15.95" customHeight="1" x14ac:dyDescent="0.25">
      <c r="A38" s="15">
        <v>282647</v>
      </c>
      <c r="B38" s="16" t="s">
        <v>136</v>
      </c>
      <c r="C38" s="16" t="s">
        <v>89</v>
      </c>
      <c r="D38" s="16" t="s">
        <v>90</v>
      </c>
      <c r="E38" s="15">
        <v>2018</v>
      </c>
      <c r="F38" s="16" t="s">
        <v>166</v>
      </c>
      <c r="G38" s="15">
        <v>63334</v>
      </c>
      <c r="H38" s="15">
        <v>0</v>
      </c>
      <c r="I38" s="15">
        <v>335817</v>
      </c>
      <c r="J38" s="15">
        <v>12667</v>
      </c>
      <c r="K38" s="15">
        <v>0</v>
      </c>
      <c r="L38" s="15">
        <v>0</v>
      </c>
      <c r="M38" s="15">
        <v>301880</v>
      </c>
      <c r="N38" s="15">
        <v>16165</v>
      </c>
      <c r="O38" s="15">
        <v>0</v>
      </c>
      <c r="P38" s="15">
        <v>212398</v>
      </c>
      <c r="Q38" s="15">
        <v>211777</v>
      </c>
      <c r="R38" s="15">
        <v>0</v>
      </c>
      <c r="S38" s="15">
        <v>621</v>
      </c>
      <c r="T38" s="15">
        <v>122611</v>
      </c>
      <c r="U38" s="15">
        <v>97174</v>
      </c>
      <c r="V38" s="15">
        <v>0</v>
      </c>
      <c r="W38" s="15">
        <v>0</v>
      </c>
      <c r="X38" s="15">
        <v>25437</v>
      </c>
      <c r="Y38" s="15">
        <v>447821</v>
      </c>
      <c r="Z38" s="15">
        <v>846165</v>
      </c>
      <c r="AA38" s="15">
        <v>676224</v>
      </c>
      <c r="AB38" s="15">
        <v>600000</v>
      </c>
      <c r="AC38" s="15">
        <v>3811</v>
      </c>
      <c r="AD38" s="15">
        <v>72413</v>
      </c>
      <c r="AE38" s="15">
        <v>0</v>
      </c>
      <c r="AF38" s="15">
        <v>169941</v>
      </c>
      <c r="AG38" s="15">
        <v>0</v>
      </c>
      <c r="AH38" s="15">
        <v>71158</v>
      </c>
      <c r="AI38" s="15">
        <v>0</v>
      </c>
      <c r="AJ38" s="15">
        <v>0</v>
      </c>
      <c r="AK38" s="15">
        <v>98783</v>
      </c>
      <c r="AL38" s="15">
        <v>846165</v>
      </c>
      <c r="AM38" s="15">
        <v>0</v>
      </c>
      <c r="AN38" s="15">
        <v>1045063</v>
      </c>
      <c r="AO38" s="15">
        <v>633033</v>
      </c>
      <c r="AP38" s="15">
        <v>412030</v>
      </c>
      <c r="AQ38" s="15">
        <v>5880</v>
      </c>
      <c r="AR38" s="15">
        <v>2269</v>
      </c>
      <c r="AS38" s="15">
        <v>342442</v>
      </c>
      <c r="AT38" s="15">
        <v>73199</v>
      </c>
      <c r="AU38" s="15">
        <v>0</v>
      </c>
      <c r="AV38" s="15">
        <v>0</v>
      </c>
      <c r="AW38" s="15">
        <v>0</v>
      </c>
      <c r="AX38" s="15">
        <v>21566</v>
      </c>
      <c r="AY38" s="15">
        <v>21566</v>
      </c>
      <c r="AZ38" s="15">
        <v>73199</v>
      </c>
      <c r="BA38" s="15">
        <v>0</v>
      </c>
      <c r="BB38" s="15">
        <v>0</v>
      </c>
      <c r="BC38" s="15">
        <v>0</v>
      </c>
      <c r="BD38" s="15">
        <v>0</v>
      </c>
      <c r="BE38" s="15">
        <v>0</v>
      </c>
      <c r="BF38" s="15">
        <v>566</v>
      </c>
      <c r="BG38" s="15">
        <v>566</v>
      </c>
      <c r="BH38" s="15">
        <v>0</v>
      </c>
      <c r="BI38" s="15">
        <v>0</v>
      </c>
      <c r="BJ38" s="15">
        <v>0</v>
      </c>
      <c r="BK38" s="15">
        <v>0</v>
      </c>
      <c r="BL38" s="15">
        <v>0</v>
      </c>
      <c r="BM38" s="15">
        <v>-21748</v>
      </c>
      <c r="BN38" s="15">
        <v>288648</v>
      </c>
      <c r="BO38" s="15">
        <v>12667</v>
      </c>
      <c r="BP38" s="15">
        <v>0</v>
      </c>
      <c r="BQ38" s="15">
        <v>97027</v>
      </c>
      <c r="BR38" s="15">
        <v>10</v>
      </c>
      <c r="BS38" s="15">
        <v>11</v>
      </c>
      <c r="BT38" s="15">
        <v>10</v>
      </c>
      <c r="BU38" s="15">
        <v>39</v>
      </c>
      <c r="BV38" s="15">
        <v>6</v>
      </c>
      <c r="BW38" s="15">
        <v>7</v>
      </c>
      <c r="BX38" s="15">
        <v>6</v>
      </c>
      <c r="BY38" s="15">
        <v>1</v>
      </c>
      <c r="BZ38" s="15">
        <v>1</v>
      </c>
      <c r="CA38" s="15">
        <v>14</v>
      </c>
      <c r="CB38" s="15">
        <v>0</v>
      </c>
      <c r="CC38" s="15">
        <v>33</v>
      </c>
      <c r="CD38" s="15">
        <v>1</v>
      </c>
      <c r="CE38" s="15">
        <v>4</v>
      </c>
      <c r="CF38" s="15">
        <v>3</v>
      </c>
      <c r="CG38" s="15">
        <v>612</v>
      </c>
      <c r="CH38" s="15">
        <v>676</v>
      </c>
      <c r="CI38" s="15">
        <v>34</v>
      </c>
      <c r="CJ38" s="15">
        <v>41</v>
      </c>
      <c r="CK38" s="15">
        <v>122</v>
      </c>
    </row>
    <row r="39" spans="1:89" ht="38.450000000000003" customHeight="1" x14ac:dyDescent="0.25">
      <c r="A39" s="15">
        <v>302254</v>
      </c>
      <c r="B39" s="16" t="s">
        <v>137</v>
      </c>
      <c r="C39" s="16" t="s">
        <v>98</v>
      </c>
      <c r="D39" s="16" t="s">
        <v>99</v>
      </c>
      <c r="E39" s="15">
        <v>2018</v>
      </c>
      <c r="F39" s="16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</row>
    <row r="40" spans="1:89" ht="15.95" customHeight="1" x14ac:dyDescent="0.25">
      <c r="A40" s="15">
        <v>376904</v>
      </c>
      <c r="B40" s="16" t="s">
        <v>138</v>
      </c>
      <c r="C40" s="16" t="s">
        <v>89</v>
      </c>
      <c r="D40" s="16" t="s">
        <v>90</v>
      </c>
      <c r="E40" s="15">
        <v>2018</v>
      </c>
      <c r="F40" s="16" t="s">
        <v>166</v>
      </c>
      <c r="G40" s="15">
        <v>9322</v>
      </c>
      <c r="H40" s="15">
        <v>0</v>
      </c>
      <c r="I40" s="15">
        <v>42682</v>
      </c>
      <c r="J40" s="15">
        <v>0</v>
      </c>
      <c r="K40" s="15">
        <v>0</v>
      </c>
      <c r="L40" s="15">
        <v>0</v>
      </c>
      <c r="M40" s="15">
        <v>37210</v>
      </c>
      <c r="N40" s="15">
        <v>1851</v>
      </c>
      <c r="O40" s="15">
        <v>1999</v>
      </c>
      <c r="P40" s="15">
        <v>353036</v>
      </c>
      <c r="Q40" s="15">
        <v>159015</v>
      </c>
      <c r="R40" s="15">
        <v>0</v>
      </c>
      <c r="S40" s="15">
        <v>194021</v>
      </c>
      <c r="T40" s="15">
        <v>988070</v>
      </c>
      <c r="U40" s="15">
        <v>948831</v>
      </c>
      <c r="V40" s="15">
        <v>0</v>
      </c>
      <c r="W40" s="15">
        <v>0</v>
      </c>
      <c r="X40" s="15">
        <v>39239</v>
      </c>
      <c r="Y40" s="15">
        <v>29399</v>
      </c>
      <c r="Z40" s="15">
        <v>1379827</v>
      </c>
      <c r="AA40" s="15">
        <v>323186</v>
      </c>
      <c r="AB40" s="15">
        <v>365500</v>
      </c>
      <c r="AC40" s="15">
        <v>2457</v>
      </c>
      <c r="AD40" s="15">
        <v>-44770</v>
      </c>
      <c r="AE40" s="15">
        <v>246253</v>
      </c>
      <c r="AF40" s="15">
        <v>810388</v>
      </c>
      <c r="AG40" s="15">
        <v>475537</v>
      </c>
      <c r="AH40" s="15">
        <v>141081</v>
      </c>
      <c r="AI40" s="15">
        <v>0</v>
      </c>
      <c r="AJ40" s="15">
        <v>0</v>
      </c>
      <c r="AK40" s="15">
        <v>193770</v>
      </c>
      <c r="AL40" s="15">
        <v>1379827</v>
      </c>
      <c r="AM40" s="15">
        <v>0</v>
      </c>
      <c r="AN40" s="15">
        <v>1921822</v>
      </c>
      <c r="AO40" s="15">
        <v>1666002</v>
      </c>
      <c r="AP40" s="15">
        <v>255820</v>
      </c>
      <c r="AQ40" s="15">
        <v>5203</v>
      </c>
      <c r="AR40" s="15">
        <v>70593</v>
      </c>
      <c r="AS40" s="15">
        <v>187312</v>
      </c>
      <c r="AT40" s="15">
        <v>3117</v>
      </c>
      <c r="AU40" s="15">
        <v>0</v>
      </c>
      <c r="AV40" s="15">
        <v>0</v>
      </c>
      <c r="AW40" s="15">
        <v>0</v>
      </c>
      <c r="AX40" s="15">
        <v>0</v>
      </c>
      <c r="AY40" s="15">
        <v>0</v>
      </c>
      <c r="AZ40" s="15">
        <v>3117</v>
      </c>
      <c r="BA40" s="15">
        <v>0</v>
      </c>
      <c r="BB40" s="15">
        <v>0</v>
      </c>
      <c r="BC40" s="15">
        <v>0</v>
      </c>
      <c r="BD40" s="15">
        <v>0</v>
      </c>
      <c r="BE40" s="15">
        <v>0</v>
      </c>
      <c r="BF40" s="15">
        <v>0</v>
      </c>
      <c r="BG40" s="15">
        <v>0</v>
      </c>
      <c r="BH40" s="15">
        <v>0</v>
      </c>
      <c r="BI40" s="15">
        <v>0</v>
      </c>
      <c r="BJ40" s="15">
        <v>246253</v>
      </c>
      <c r="BK40" s="15">
        <v>0</v>
      </c>
      <c r="BL40" s="15">
        <v>0</v>
      </c>
      <c r="BM40" s="15">
        <v>-1000</v>
      </c>
      <c r="BN40" s="15">
        <v>37210</v>
      </c>
      <c r="BO40" s="15">
        <v>0</v>
      </c>
      <c r="BP40" s="15">
        <v>0</v>
      </c>
      <c r="BQ40" s="15">
        <v>73696</v>
      </c>
      <c r="BR40" s="15">
        <v>0</v>
      </c>
      <c r="BS40" s="15">
        <v>12</v>
      </c>
      <c r="BT40" s="15">
        <v>0</v>
      </c>
      <c r="BU40" s="15">
        <v>13</v>
      </c>
      <c r="BV40" s="15">
        <v>0</v>
      </c>
      <c r="BW40" s="15">
        <v>3</v>
      </c>
      <c r="BX40" s="15">
        <v>0</v>
      </c>
      <c r="BY40" s="15">
        <v>3</v>
      </c>
      <c r="BZ40" s="15">
        <v>5</v>
      </c>
      <c r="CA40" s="15">
        <v>104</v>
      </c>
      <c r="CB40" s="15">
        <v>3</v>
      </c>
      <c r="CC40" s="15">
        <v>1</v>
      </c>
      <c r="CD40" s="15">
        <v>0</v>
      </c>
      <c r="CE40" s="15">
        <v>1</v>
      </c>
      <c r="CF40" s="15">
        <v>1</v>
      </c>
      <c r="CG40" s="15">
        <v>560</v>
      </c>
      <c r="CH40" s="15">
        <v>569</v>
      </c>
      <c r="CI40" s="15">
        <v>180</v>
      </c>
      <c r="CJ40" s="15">
        <v>31</v>
      </c>
      <c r="CK40" s="15">
        <v>77</v>
      </c>
    </row>
    <row r="41" spans="1:89" ht="15.95" customHeight="1" x14ac:dyDescent="0.25">
      <c r="A41" s="15">
        <v>450533</v>
      </c>
      <c r="B41" s="16" t="s">
        <v>139</v>
      </c>
      <c r="C41" s="16" t="s">
        <v>89</v>
      </c>
      <c r="D41" s="16" t="s">
        <v>90</v>
      </c>
      <c r="E41" s="15">
        <v>2018</v>
      </c>
      <c r="F41" s="16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</row>
    <row r="42" spans="1:89" ht="15.95" customHeight="1" x14ac:dyDescent="0.25">
      <c r="A42" s="15">
        <v>704919</v>
      </c>
      <c r="B42" s="16" t="s">
        <v>140</v>
      </c>
      <c r="C42" s="16" t="s">
        <v>98</v>
      </c>
      <c r="D42" s="16" t="s">
        <v>99</v>
      </c>
      <c r="E42" s="15">
        <v>2018</v>
      </c>
      <c r="F42" s="16" t="s">
        <v>166</v>
      </c>
      <c r="G42" s="15">
        <v>377782</v>
      </c>
      <c r="H42" s="15">
        <v>0</v>
      </c>
      <c r="I42" s="15">
        <v>316962</v>
      </c>
      <c r="J42" s="15">
        <v>5391</v>
      </c>
      <c r="K42" s="15">
        <v>0</v>
      </c>
      <c r="L42" s="15">
        <v>0</v>
      </c>
      <c r="M42" s="15">
        <v>1175685</v>
      </c>
      <c r="N42" s="15">
        <v>0</v>
      </c>
      <c r="O42" s="15">
        <v>0</v>
      </c>
      <c r="P42" s="15">
        <v>42930</v>
      </c>
      <c r="Q42" s="15">
        <v>13680</v>
      </c>
      <c r="R42" s="15">
        <v>0</v>
      </c>
      <c r="S42" s="15">
        <v>29250</v>
      </c>
      <c r="T42" s="15">
        <v>598995</v>
      </c>
      <c r="U42" s="15">
        <v>594862</v>
      </c>
      <c r="V42" s="15">
        <v>0</v>
      </c>
      <c r="W42" s="15">
        <v>0</v>
      </c>
      <c r="X42" s="15">
        <v>4133</v>
      </c>
      <c r="Y42" s="15">
        <v>247794</v>
      </c>
      <c r="Z42" s="15">
        <v>1267501</v>
      </c>
      <c r="AA42" s="15">
        <v>219504</v>
      </c>
      <c r="AB42" s="15">
        <v>160000</v>
      </c>
      <c r="AC42" s="15">
        <v>0</v>
      </c>
      <c r="AD42" s="15">
        <v>59504</v>
      </c>
      <c r="AE42" s="15">
        <v>252084</v>
      </c>
      <c r="AF42" s="15">
        <v>795913</v>
      </c>
      <c r="AG42" s="15">
        <v>0</v>
      </c>
      <c r="AH42" s="15">
        <v>691970</v>
      </c>
      <c r="AI42" s="15">
        <v>0</v>
      </c>
      <c r="AJ42" s="15">
        <v>0</v>
      </c>
      <c r="AK42" s="15">
        <v>103943</v>
      </c>
      <c r="AL42" s="15">
        <v>1267501</v>
      </c>
      <c r="AM42" s="15">
        <v>0</v>
      </c>
      <c r="AN42" s="15">
        <v>2280526</v>
      </c>
      <c r="AO42" s="15">
        <v>1143984</v>
      </c>
      <c r="AP42" s="15">
        <v>1136542</v>
      </c>
      <c r="AQ42" s="15">
        <v>510</v>
      </c>
      <c r="AR42" s="15">
        <v>11727</v>
      </c>
      <c r="AS42" s="15">
        <v>940931</v>
      </c>
      <c r="AT42" s="15">
        <v>184394</v>
      </c>
      <c r="AU42" s="15">
        <v>0</v>
      </c>
      <c r="AV42" s="15">
        <v>0</v>
      </c>
      <c r="AW42" s="15">
        <v>93457</v>
      </c>
      <c r="AX42" s="15">
        <v>93457</v>
      </c>
      <c r="AY42" s="15">
        <v>0</v>
      </c>
      <c r="AZ42" s="15">
        <v>90938</v>
      </c>
      <c r="BA42" s="15">
        <v>0</v>
      </c>
      <c r="BB42" s="15">
        <v>0</v>
      </c>
      <c r="BC42" s="15">
        <v>0</v>
      </c>
      <c r="BD42" s="15">
        <v>0</v>
      </c>
      <c r="BE42" s="15">
        <v>0</v>
      </c>
      <c r="BF42" s="15">
        <v>1231114</v>
      </c>
      <c r="BG42" s="15">
        <v>980728</v>
      </c>
      <c r="BH42" s="15">
        <v>0</v>
      </c>
      <c r="BI42" s="15">
        <v>0</v>
      </c>
      <c r="BJ42" s="15">
        <v>252084</v>
      </c>
      <c r="BK42" s="15">
        <v>0</v>
      </c>
      <c r="BL42" s="15">
        <v>0</v>
      </c>
      <c r="BM42" s="15">
        <v>-31434</v>
      </c>
      <c r="BN42" s="15">
        <v>190928</v>
      </c>
      <c r="BO42" s="15">
        <v>4029</v>
      </c>
      <c r="BP42" s="15">
        <v>0</v>
      </c>
      <c r="BQ42" s="15">
        <v>196114</v>
      </c>
      <c r="BR42" s="15">
        <v>41</v>
      </c>
      <c r="BS42" s="15">
        <v>21</v>
      </c>
      <c r="BT42" s="15">
        <v>19</v>
      </c>
      <c r="BU42" s="15">
        <v>49</v>
      </c>
      <c r="BV42" s="15">
        <v>8</v>
      </c>
      <c r="BW42" s="15">
        <v>4</v>
      </c>
      <c r="BX42" s="15">
        <v>3</v>
      </c>
      <c r="BY42" s="15">
        <v>4</v>
      </c>
      <c r="BZ42" s="15">
        <v>10</v>
      </c>
      <c r="CA42" s="15">
        <v>1</v>
      </c>
      <c r="CB42" s="15">
        <v>4</v>
      </c>
      <c r="CC42" s="15">
        <v>8</v>
      </c>
      <c r="CD42" s="15">
        <v>0</v>
      </c>
      <c r="CE42" s="15">
        <v>1</v>
      </c>
      <c r="CF42" s="15">
        <v>1</v>
      </c>
      <c r="CG42" s="15">
        <v>93</v>
      </c>
      <c r="CH42" s="15">
        <v>471</v>
      </c>
      <c r="CI42" s="15">
        <v>95</v>
      </c>
      <c r="CJ42" s="15">
        <v>221</v>
      </c>
      <c r="CK42" s="15">
        <v>14</v>
      </c>
    </row>
    <row r="43" spans="1:89" ht="15.95" customHeight="1" x14ac:dyDescent="0.25">
      <c r="A43" s="15">
        <v>728430</v>
      </c>
      <c r="B43" s="16" t="s">
        <v>141</v>
      </c>
      <c r="C43" s="16" t="s">
        <v>89</v>
      </c>
      <c r="D43" s="16" t="s">
        <v>90</v>
      </c>
      <c r="E43" s="15">
        <v>2018</v>
      </c>
      <c r="F43" s="16" t="s">
        <v>166</v>
      </c>
      <c r="G43" s="15">
        <v>876519</v>
      </c>
      <c r="H43" s="15">
        <v>0</v>
      </c>
      <c r="I43" s="15">
        <v>999439</v>
      </c>
      <c r="J43" s="15">
        <v>39673</v>
      </c>
      <c r="K43" s="15">
        <v>0</v>
      </c>
      <c r="L43" s="15">
        <v>0</v>
      </c>
      <c r="M43" s="15">
        <v>587954</v>
      </c>
      <c r="N43" s="15">
        <v>0</v>
      </c>
      <c r="O43" s="15">
        <v>322019</v>
      </c>
      <c r="P43" s="15">
        <v>494144</v>
      </c>
      <c r="Q43" s="15">
        <v>238276</v>
      </c>
      <c r="R43" s="15">
        <v>0</v>
      </c>
      <c r="S43" s="15">
        <v>255868</v>
      </c>
      <c r="T43" s="15">
        <v>69710</v>
      </c>
      <c r="U43" s="15">
        <v>16902</v>
      </c>
      <c r="V43" s="15">
        <v>0</v>
      </c>
      <c r="W43" s="15">
        <v>0</v>
      </c>
      <c r="X43" s="15">
        <v>52808</v>
      </c>
      <c r="Y43" s="15">
        <v>1371669</v>
      </c>
      <c r="Z43" s="15">
        <v>2812042</v>
      </c>
      <c r="AA43" s="15">
        <v>1229976</v>
      </c>
      <c r="AB43" s="15">
        <v>1006000</v>
      </c>
      <c r="AC43" s="15">
        <v>187000</v>
      </c>
      <c r="AD43" s="15">
        <v>36976</v>
      </c>
      <c r="AE43" s="15">
        <v>1035177</v>
      </c>
      <c r="AF43" s="15">
        <v>546888</v>
      </c>
      <c r="AG43" s="15">
        <v>0</v>
      </c>
      <c r="AH43" s="15">
        <v>64614</v>
      </c>
      <c r="AI43" s="15">
        <v>0</v>
      </c>
      <c r="AJ43" s="15">
        <v>0</v>
      </c>
      <c r="AK43" s="15">
        <v>482275</v>
      </c>
      <c r="AL43" s="15">
        <v>2812042</v>
      </c>
      <c r="AM43" s="15">
        <v>0</v>
      </c>
      <c r="AN43" s="15">
        <v>1684005</v>
      </c>
      <c r="AO43" s="15">
        <v>900052</v>
      </c>
      <c r="AP43" s="15">
        <v>783954</v>
      </c>
      <c r="AQ43" s="15">
        <v>38929</v>
      </c>
      <c r="AR43" s="15">
        <v>46158</v>
      </c>
      <c r="AS43" s="15">
        <v>820408</v>
      </c>
      <c r="AT43" s="15">
        <v>-43684</v>
      </c>
      <c r="AU43" s="15">
        <v>0</v>
      </c>
      <c r="AV43" s="15">
        <v>0</v>
      </c>
      <c r="AW43" s="15">
        <v>0</v>
      </c>
      <c r="AX43" s="15">
        <v>37480</v>
      </c>
      <c r="AY43" s="15">
        <v>37480</v>
      </c>
      <c r="AZ43" s="15">
        <v>-43684</v>
      </c>
      <c r="BA43" s="15">
        <v>0</v>
      </c>
      <c r="BB43" s="15">
        <v>0</v>
      </c>
      <c r="BC43" s="15">
        <v>0</v>
      </c>
      <c r="BD43" s="15">
        <v>0</v>
      </c>
      <c r="BE43" s="15">
        <v>0</v>
      </c>
      <c r="BF43" s="15">
        <v>103342</v>
      </c>
      <c r="BG43" s="15">
        <v>58410</v>
      </c>
      <c r="BH43" s="15">
        <v>0</v>
      </c>
      <c r="BI43" s="15">
        <v>0</v>
      </c>
      <c r="BJ43" s="15">
        <v>1035177</v>
      </c>
      <c r="BK43" s="15">
        <v>0</v>
      </c>
      <c r="BL43" s="15">
        <v>0</v>
      </c>
      <c r="BM43" s="15">
        <v>-7738</v>
      </c>
      <c r="BN43" s="15">
        <v>489871</v>
      </c>
      <c r="BO43" s="15">
        <v>39673</v>
      </c>
      <c r="BP43" s="15">
        <v>0</v>
      </c>
      <c r="BQ43" s="15">
        <v>39943</v>
      </c>
      <c r="BR43" s="15">
        <v>-3</v>
      </c>
      <c r="BS43" s="15">
        <v>0</v>
      </c>
      <c r="BT43" s="15">
        <v>-1</v>
      </c>
      <c r="BU43" s="15">
        <v>46</v>
      </c>
      <c r="BV43" s="15">
        <v>-2</v>
      </c>
      <c r="BW43" s="15">
        <v>0</v>
      </c>
      <c r="BX43" s="15">
        <v>-2</v>
      </c>
      <c r="BY43" s="15">
        <v>0</v>
      </c>
      <c r="BZ43" s="15">
        <v>1</v>
      </c>
      <c r="CA43" s="15">
        <v>4</v>
      </c>
      <c r="CB43" s="15">
        <v>1</v>
      </c>
      <c r="CC43" s="15">
        <v>0</v>
      </c>
      <c r="CD43" s="15">
        <v>0</v>
      </c>
      <c r="CE43" s="15">
        <v>3</v>
      </c>
      <c r="CF43" s="15">
        <v>2</v>
      </c>
      <c r="CG43" s="15">
        <v>1388</v>
      </c>
      <c r="CH43" s="15">
        <v>2265</v>
      </c>
      <c r="CI43" s="15">
        <v>4</v>
      </c>
      <c r="CJ43" s="15">
        <v>26</v>
      </c>
      <c r="CK43" s="15">
        <v>200</v>
      </c>
    </row>
    <row r="44" spans="1:89" ht="15.95" customHeight="1" x14ac:dyDescent="0.25">
      <c r="A44" s="15">
        <v>780598</v>
      </c>
      <c r="B44" s="16" t="s">
        <v>142</v>
      </c>
      <c r="C44" s="16" t="s">
        <v>98</v>
      </c>
      <c r="D44" s="16" t="s">
        <v>99</v>
      </c>
      <c r="E44" s="15">
        <v>2018</v>
      </c>
      <c r="F44" s="16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</row>
    <row r="45" spans="1:89" ht="15.95" customHeight="1" x14ac:dyDescent="0.25">
      <c r="A45" s="15">
        <v>788131</v>
      </c>
      <c r="B45" s="16" t="s">
        <v>143</v>
      </c>
      <c r="C45" s="16" t="s">
        <v>98</v>
      </c>
      <c r="D45" s="16" t="s">
        <v>99</v>
      </c>
      <c r="E45" s="15">
        <v>2018</v>
      </c>
      <c r="F45" s="16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</row>
    <row r="46" spans="1:89" ht="15.95" customHeight="1" x14ac:dyDescent="0.25">
      <c r="A46" s="15">
        <v>798259</v>
      </c>
      <c r="B46" s="16" t="s">
        <v>144</v>
      </c>
      <c r="C46" s="16" t="s">
        <v>98</v>
      </c>
      <c r="D46" s="16" t="s">
        <v>99</v>
      </c>
      <c r="E46" s="15">
        <v>2018</v>
      </c>
      <c r="F46" s="16" t="s">
        <v>166</v>
      </c>
      <c r="G46" s="15">
        <v>2667100</v>
      </c>
      <c r="H46" s="15">
        <v>0</v>
      </c>
      <c r="I46" s="15">
        <v>2415786</v>
      </c>
      <c r="J46" s="15">
        <v>24064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369708</v>
      </c>
      <c r="Q46" s="15">
        <v>246424</v>
      </c>
      <c r="R46" s="15">
        <v>0</v>
      </c>
      <c r="S46" s="15">
        <v>123284</v>
      </c>
      <c r="T46" s="15">
        <v>2201060</v>
      </c>
      <c r="U46" s="15">
        <v>1983984</v>
      </c>
      <c r="V46" s="15">
        <v>0</v>
      </c>
      <c r="W46" s="15">
        <v>0</v>
      </c>
      <c r="X46" s="15">
        <v>217075</v>
      </c>
      <c r="Y46" s="15">
        <v>494957</v>
      </c>
      <c r="Z46" s="15">
        <v>5732825</v>
      </c>
      <c r="AA46" s="15">
        <v>1819441</v>
      </c>
      <c r="AB46" s="15">
        <v>1215429</v>
      </c>
      <c r="AC46" s="15">
        <v>110954</v>
      </c>
      <c r="AD46" s="15">
        <v>493058</v>
      </c>
      <c r="AE46" s="15">
        <v>1226690</v>
      </c>
      <c r="AF46" s="15">
        <v>2686694</v>
      </c>
      <c r="AG46" s="15">
        <v>423647</v>
      </c>
      <c r="AH46" s="15">
        <v>1899586</v>
      </c>
      <c r="AI46" s="15">
        <v>0</v>
      </c>
      <c r="AJ46" s="15">
        <v>0</v>
      </c>
      <c r="AK46" s="15">
        <v>363461</v>
      </c>
      <c r="AL46" s="15">
        <v>5732825</v>
      </c>
      <c r="AM46" s="15">
        <v>0</v>
      </c>
      <c r="AN46" s="15">
        <v>5440019</v>
      </c>
      <c r="AO46" s="15">
        <v>3722833</v>
      </c>
      <c r="AP46" s="15">
        <v>1717186</v>
      </c>
      <c r="AQ46" s="15">
        <v>33718</v>
      </c>
      <c r="AR46" s="15">
        <v>42961</v>
      </c>
      <c r="AS46" s="15">
        <v>1493191</v>
      </c>
      <c r="AT46" s="15">
        <v>214752</v>
      </c>
      <c r="AU46" s="15">
        <v>0</v>
      </c>
      <c r="AV46" s="15">
        <v>0</v>
      </c>
      <c r="AW46" s="15">
        <v>91979</v>
      </c>
      <c r="AX46" s="15">
        <v>91979</v>
      </c>
      <c r="AY46" s="15">
        <v>0</v>
      </c>
      <c r="AZ46" s="15">
        <v>122773</v>
      </c>
      <c r="BA46" s="15">
        <v>0</v>
      </c>
      <c r="BB46" s="15">
        <v>0</v>
      </c>
      <c r="BC46" s="15">
        <v>0</v>
      </c>
      <c r="BD46" s="15">
        <v>0</v>
      </c>
      <c r="BE46" s="15">
        <v>0</v>
      </c>
      <c r="BF46" s="15">
        <v>227250</v>
      </c>
      <c r="BG46" s="15">
        <v>0</v>
      </c>
      <c r="BH46" s="15">
        <v>0</v>
      </c>
      <c r="BI46" s="15">
        <v>0</v>
      </c>
      <c r="BJ46" s="15">
        <v>1226690</v>
      </c>
      <c r="BK46" s="15">
        <v>0</v>
      </c>
      <c r="BL46" s="15">
        <v>0</v>
      </c>
      <c r="BM46" s="15">
        <v>-37943</v>
      </c>
      <c r="BN46" s="15">
        <v>0</v>
      </c>
      <c r="BO46" s="15">
        <v>0</v>
      </c>
      <c r="BP46" s="15">
        <v>0</v>
      </c>
      <c r="BQ46" s="15">
        <v>257092</v>
      </c>
      <c r="BR46" s="15">
        <v>6</v>
      </c>
      <c r="BS46" s="15">
        <v>5</v>
      </c>
      <c r="BT46" s="15">
        <v>4</v>
      </c>
      <c r="BU46" s="15">
        <v>31</v>
      </c>
      <c r="BV46" s="15">
        <v>3</v>
      </c>
      <c r="BW46" s="15">
        <v>3</v>
      </c>
      <c r="BX46" s="15">
        <v>2</v>
      </c>
      <c r="BY46" s="15">
        <v>1</v>
      </c>
      <c r="BZ46" s="15">
        <v>3</v>
      </c>
      <c r="CA46" s="15">
        <v>1</v>
      </c>
      <c r="CB46" s="15">
        <v>2</v>
      </c>
      <c r="CC46" s="15">
        <v>3</v>
      </c>
      <c r="CD46" s="15">
        <v>0</v>
      </c>
      <c r="CE46" s="15">
        <v>1</v>
      </c>
      <c r="CF46" s="15">
        <v>0</v>
      </c>
      <c r="CG46" s="15">
        <v>379</v>
      </c>
      <c r="CH46" s="15">
        <v>3046</v>
      </c>
      <c r="CI46" s="15">
        <v>133</v>
      </c>
      <c r="CJ46" s="15">
        <v>186</v>
      </c>
      <c r="CK46" s="15">
        <v>36</v>
      </c>
    </row>
    <row r="47" spans="1:89" ht="27.2" customHeight="1" x14ac:dyDescent="0.25">
      <c r="A47" s="15">
        <v>825802</v>
      </c>
      <c r="B47" s="16" t="s">
        <v>145</v>
      </c>
      <c r="C47" s="16" t="s">
        <v>89</v>
      </c>
      <c r="D47" s="16" t="s">
        <v>90</v>
      </c>
      <c r="E47" s="15">
        <v>2018</v>
      </c>
      <c r="F47" s="16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</row>
    <row r="48" spans="1:89" ht="15.95" customHeight="1" x14ac:dyDescent="0.25">
      <c r="A48" s="15">
        <v>986483</v>
      </c>
      <c r="B48" s="16" t="s">
        <v>146</v>
      </c>
      <c r="C48" s="16" t="s">
        <v>89</v>
      </c>
      <c r="D48" s="16" t="s">
        <v>90</v>
      </c>
      <c r="E48" s="15">
        <v>2018</v>
      </c>
      <c r="F48" s="16" t="s">
        <v>166</v>
      </c>
      <c r="G48" s="15">
        <v>34736</v>
      </c>
      <c r="H48" s="15">
        <v>0</v>
      </c>
      <c r="I48" s="15">
        <v>14236</v>
      </c>
      <c r="J48" s="15">
        <v>0</v>
      </c>
      <c r="K48" s="15">
        <v>0</v>
      </c>
      <c r="L48" s="15">
        <v>0</v>
      </c>
      <c r="M48" s="15">
        <v>0</v>
      </c>
      <c r="N48" s="15">
        <v>20500</v>
      </c>
      <c r="O48" s="15">
        <v>0</v>
      </c>
      <c r="P48" s="15">
        <v>545801</v>
      </c>
      <c r="Q48" s="15">
        <v>410800</v>
      </c>
      <c r="R48" s="15">
        <v>0</v>
      </c>
      <c r="S48" s="15">
        <v>135001</v>
      </c>
      <c r="T48" s="15">
        <v>555084</v>
      </c>
      <c r="U48" s="15">
        <v>262725</v>
      </c>
      <c r="V48" s="15">
        <v>0</v>
      </c>
      <c r="W48" s="15">
        <v>0</v>
      </c>
      <c r="X48" s="15">
        <v>292359</v>
      </c>
      <c r="Y48" s="15">
        <v>134392</v>
      </c>
      <c r="Z48" s="15">
        <v>1270013</v>
      </c>
      <c r="AA48" s="15">
        <v>743589</v>
      </c>
      <c r="AB48" s="15">
        <v>70000</v>
      </c>
      <c r="AC48" s="15">
        <v>23333</v>
      </c>
      <c r="AD48" s="15">
        <v>650255</v>
      </c>
      <c r="AE48" s="15">
        <v>5386</v>
      </c>
      <c r="AF48" s="15">
        <v>521038</v>
      </c>
      <c r="AG48" s="15">
        <v>51209</v>
      </c>
      <c r="AH48" s="15">
        <v>371679</v>
      </c>
      <c r="AI48" s="15">
        <v>0</v>
      </c>
      <c r="AJ48" s="15">
        <v>0</v>
      </c>
      <c r="AK48" s="15">
        <v>98151</v>
      </c>
      <c r="AL48" s="15">
        <v>1270013</v>
      </c>
      <c r="AM48" s="15">
        <v>0</v>
      </c>
      <c r="AN48" s="15">
        <v>2109890</v>
      </c>
      <c r="AO48" s="15">
        <v>1562768</v>
      </c>
      <c r="AP48" s="15">
        <v>547122</v>
      </c>
      <c r="AQ48" s="15">
        <v>9127</v>
      </c>
      <c r="AR48" s="15">
        <v>6423</v>
      </c>
      <c r="AS48" s="15">
        <v>454309</v>
      </c>
      <c r="AT48" s="15">
        <v>95516</v>
      </c>
      <c r="AU48" s="15">
        <v>0</v>
      </c>
      <c r="AV48" s="15">
        <v>0</v>
      </c>
      <c r="AW48" s="15">
        <v>0</v>
      </c>
      <c r="AX48" s="15">
        <v>0</v>
      </c>
      <c r="AY48" s="15">
        <v>0</v>
      </c>
      <c r="AZ48" s="15">
        <v>95516</v>
      </c>
      <c r="BA48" s="15">
        <v>0</v>
      </c>
      <c r="BB48" s="15">
        <v>0</v>
      </c>
      <c r="BC48" s="15">
        <v>0</v>
      </c>
      <c r="BD48" s="15">
        <v>0</v>
      </c>
      <c r="BE48" s="15">
        <v>0</v>
      </c>
      <c r="BF48" s="15">
        <v>0</v>
      </c>
      <c r="BG48" s="15">
        <v>0</v>
      </c>
      <c r="BH48" s="15">
        <v>0</v>
      </c>
      <c r="BI48" s="15">
        <v>0</v>
      </c>
      <c r="BJ48" s="15">
        <v>0</v>
      </c>
      <c r="BK48" s="15">
        <v>5386</v>
      </c>
      <c r="BL48" s="15">
        <v>0</v>
      </c>
      <c r="BM48" s="15">
        <v>-31518</v>
      </c>
      <c r="BN48" s="15">
        <v>0</v>
      </c>
      <c r="BO48" s="15">
        <v>0</v>
      </c>
      <c r="BP48" s="15">
        <v>0</v>
      </c>
      <c r="BQ48" s="15">
        <v>93648</v>
      </c>
      <c r="BR48" s="15">
        <v>12</v>
      </c>
      <c r="BS48" s="15">
        <v>13</v>
      </c>
      <c r="BT48" s="15">
        <v>12</v>
      </c>
      <c r="BU48" s="15">
        <v>25</v>
      </c>
      <c r="BV48" s="15">
        <v>4</v>
      </c>
      <c r="BW48" s="15">
        <v>4</v>
      </c>
      <c r="BX48" s="15">
        <v>4</v>
      </c>
      <c r="BY48" s="15">
        <v>2</v>
      </c>
      <c r="BZ48" s="15">
        <v>2</v>
      </c>
      <c r="CA48" s="15">
        <v>52</v>
      </c>
      <c r="CB48" s="15">
        <v>0</v>
      </c>
      <c r="CC48" s="15">
        <v>15</v>
      </c>
      <c r="CD48" s="15">
        <v>0</v>
      </c>
      <c r="CE48" s="15">
        <v>2</v>
      </c>
      <c r="CF48" s="15">
        <v>0</v>
      </c>
      <c r="CG48" s="15">
        <v>714</v>
      </c>
      <c r="CH48" s="15">
        <v>748</v>
      </c>
      <c r="CI48" s="15">
        <v>45</v>
      </c>
      <c r="CJ48" s="15">
        <v>87</v>
      </c>
      <c r="CK48" s="15">
        <v>127</v>
      </c>
    </row>
    <row r="49" spans="1:89" ht="15.95" customHeight="1" x14ac:dyDescent="0.25">
      <c r="A49" s="15">
        <v>1077196</v>
      </c>
      <c r="B49" s="16" t="s">
        <v>147</v>
      </c>
      <c r="C49" s="16" t="s">
        <v>98</v>
      </c>
      <c r="D49" s="16" t="s">
        <v>99</v>
      </c>
      <c r="E49" s="15">
        <v>2018</v>
      </c>
      <c r="F49" s="16" t="s">
        <v>166</v>
      </c>
      <c r="G49" s="15">
        <v>96963</v>
      </c>
      <c r="H49" s="15">
        <v>0</v>
      </c>
      <c r="I49" s="15">
        <v>61934</v>
      </c>
      <c r="J49" s="15">
        <v>800</v>
      </c>
      <c r="K49" s="15">
        <v>0</v>
      </c>
      <c r="L49" s="15">
        <v>0</v>
      </c>
      <c r="M49" s="15">
        <v>145554</v>
      </c>
      <c r="N49" s="15">
        <v>37094</v>
      </c>
      <c r="O49" s="15">
        <v>0</v>
      </c>
      <c r="P49" s="15">
        <v>270876</v>
      </c>
      <c r="Q49" s="15">
        <v>124997</v>
      </c>
      <c r="R49" s="15">
        <v>0</v>
      </c>
      <c r="S49" s="15">
        <v>145879</v>
      </c>
      <c r="T49" s="15">
        <v>384672</v>
      </c>
      <c r="U49" s="15">
        <v>383972</v>
      </c>
      <c r="V49" s="15">
        <v>0</v>
      </c>
      <c r="W49" s="15">
        <v>0</v>
      </c>
      <c r="X49" s="15">
        <v>700</v>
      </c>
      <c r="Y49" s="15">
        <v>23712</v>
      </c>
      <c r="Z49" s="15">
        <v>776223</v>
      </c>
      <c r="AA49" s="15">
        <v>121158</v>
      </c>
      <c r="AB49" s="15">
        <v>114480</v>
      </c>
      <c r="AC49" s="15">
        <v>3475</v>
      </c>
      <c r="AD49" s="15">
        <v>3203</v>
      </c>
      <c r="AE49" s="15">
        <v>6734</v>
      </c>
      <c r="AF49" s="15">
        <v>648331</v>
      </c>
      <c r="AG49" s="15">
        <v>87522</v>
      </c>
      <c r="AH49" s="15">
        <v>331914</v>
      </c>
      <c r="AI49" s="15">
        <v>0</v>
      </c>
      <c r="AJ49" s="15">
        <v>0</v>
      </c>
      <c r="AK49" s="15">
        <v>228896</v>
      </c>
      <c r="AL49" s="15">
        <v>776223</v>
      </c>
      <c r="AM49" s="15">
        <v>0</v>
      </c>
      <c r="AN49" s="15">
        <v>2023889</v>
      </c>
      <c r="AO49" s="15">
        <v>1453242</v>
      </c>
      <c r="AP49" s="15">
        <v>570647</v>
      </c>
      <c r="AQ49" s="15">
        <v>5227</v>
      </c>
      <c r="AR49" s="15">
        <v>11870</v>
      </c>
      <c r="AS49" s="15">
        <v>557005</v>
      </c>
      <c r="AT49" s="15">
        <v>6999</v>
      </c>
      <c r="AU49" s="15">
        <v>0</v>
      </c>
      <c r="AV49" s="15">
        <v>0</v>
      </c>
      <c r="AW49" s="15">
        <v>0</v>
      </c>
      <c r="AX49" s="15">
        <v>0</v>
      </c>
      <c r="AY49" s="15">
        <v>0</v>
      </c>
      <c r="AZ49" s="15">
        <v>6999</v>
      </c>
      <c r="BA49" s="15">
        <v>0</v>
      </c>
      <c r="BB49" s="15">
        <v>0</v>
      </c>
      <c r="BC49" s="15">
        <v>0</v>
      </c>
      <c r="BD49" s="15">
        <v>0</v>
      </c>
      <c r="BE49" s="15">
        <v>0</v>
      </c>
      <c r="BF49" s="15">
        <v>142689</v>
      </c>
      <c r="BG49" s="15">
        <v>107326</v>
      </c>
      <c r="BH49" s="15">
        <v>0</v>
      </c>
      <c r="BI49" s="15">
        <v>0</v>
      </c>
      <c r="BJ49" s="15">
        <v>6734</v>
      </c>
      <c r="BK49" s="15">
        <v>0</v>
      </c>
      <c r="BL49" s="15">
        <v>0</v>
      </c>
      <c r="BM49" s="15">
        <v>-2779</v>
      </c>
      <c r="BN49" s="15">
        <v>38229</v>
      </c>
      <c r="BO49" s="15">
        <v>0</v>
      </c>
      <c r="BP49" s="15">
        <v>0</v>
      </c>
      <c r="BQ49" s="15">
        <v>18823</v>
      </c>
      <c r="BR49" s="15">
        <v>5</v>
      </c>
      <c r="BS49" s="15">
        <v>14</v>
      </c>
      <c r="BT49" s="15">
        <v>5</v>
      </c>
      <c r="BU49" s="15">
        <v>28</v>
      </c>
      <c r="BV49" s="15">
        <v>0</v>
      </c>
      <c r="BW49" s="15">
        <v>0</v>
      </c>
      <c r="BX49" s="15">
        <v>0</v>
      </c>
      <c r="BY49" s="15">
        <v>15</v>
      </c>
      <c r="BZ49" s="15">
        <v>16</v>
      </c>
      <c r="CA49" s="15">
        <v>2</v>
      </c>
      <c r="CB49" s="15">
        <v>5</v>
      </c>
      <c r="CC49" s="15">
        <v>1</v>
      </c>
      <c r="CD49" s="15">
        <v>0</v>
      </c>
      <c r="CE49" s="15">
        <v>1</v>
      </c>
      <c r="CF49" s="15">
        <v>0</v>
      </c>
      <c r="CG49" s="15">
        <v>30</v>
      </c>
      <c r="CH49" s="15">
        <v>127</v>
      </c>
      <c r="CI49" s="15">
        <v>69</v>
      </c>
      <c r="CJ49" s="15">
        <v>83</v>
      </c>
      <c r="CK49" s="15">
        <v>68</v>
      </c>
    </row>
    <row r="50" spans="1:89" ht="15.95" customHeight="1" x14ac:dyDescent="0.25">
      <c r="A50" s="15">
        <v>1234986</v>
      </c>
      <c r="B50" s="16" t="s">
        <v>148</v>
      </c>
      <c r="C50" s="16" t="s">
        <v>98</v>
      </c>
      <c r="D50" s="16" t="s">
        <v>99</v>
      </c>
      <c r="E50" s="15">
        <v>2018</v>
      </c>
      <c r="F50" s="16" t="s">
        <v>166</v>
      </c>
      <c r="G50" s="15">
        <v>14951</v>
      </c>
      <c r="H50" s="15">
        <v>0</v>
      </c>
      <c r="I50" s="15">
        <v>87651</v>
      </c>
      <c r="J50" s="15">
        <v>0</v>
      </c>
      <c r="K50" s="15">
        <v>0</v>
      </c>
      <c r="L50" s="15">
        <v>0</v>
      </c>
      <c r="M50" s="15">
        <v>72700</v>
      </c>
      <c r="N50" s="15">
        <v>0</v>
      </c>
      <c r="O50" s="15">
        <v>0</v>
      </c>
      <c r="P50" s="15">
        <v>5150</v>
      </c>
      <c r="Q50" s="15">
        <v>5150</v>
      </c>
      <c r="R50" s="15">
        <v>0</v>
      </c>
      <c r="S50" s="15">
        <v>0</v>
      </c>
      <c r="T50" s="15">
        <v>135529</v>
      </c>
      <c r="U50" s="15">
        <v>0</v>
      </c>
      <c r="V50" s="15">
        <v>0</v>
      </c>
      <c r="W50" s="15">
        <v>0</v>
      </c>
      <c r="X50" s="15">
        <v>135529</v>
      </c>
      <c r="Y50" s="15">
        <v>75418</v>
      </c>
      <c r="Z50" s="15">
        <v>231049</v>
      </c>
      <c r="AA50" s="15">
        <v>40497</v>
      </c>
      <c r="AB50" s="15">
        <v>12000</v>
      </c>
      <c r="AC50" s="15">
        <v>28497</v>
      </c>
      <c r="AD50" s="15">
        <v>0</v>
      </c>
      <c r="AE50" s="15">
        <v>0</v>
      </c>
      <c r="AF50" s="15">
        <v>190552</v>
      </c>
      <c r="AG50" s="15">
        <v>0</v>
      </c>
      <c r="AH50" s="15">
        <v>0</v>
      </c>
      <c r="AI50" s="15">
        <v>0</v>
      </c>
      <c r="AJ50" s="15">
        <v>0</v>
      </c>
      <c r="AK50" s="15">
        <v>190552</v>
      </c>
      <c r="AL50" s="15">
        <v>231049</v>
      </c>
      <c r="AM50" s="15">
        <v>0</v>
      </c>
      <c r="AN50" s="15">
        <v>1425529</v>
      </c>
      <c r="AO50" s="15">
        <v>753714</v>
      </c>
      <c r="AP50" s="15">
        <v>671815</v>
      </c>
      <c r="AQ50" s="15">
        <v>0</v>
      </c>
      <c r="AR50" s="15">
        <v>4859</v>
      </c>
      <c r="AS50" s="15">
        <v>646703</v>
      </c>
      <c r="AT50" s="15">
        <v>20253</v>
      </c>
      <c r="AU50" s="15">
        <v>0</v>
      </c>
      <c r="AV50" s="15">
        <v>0</v>
      </c>
      <c r="AW50" s="15">
        <v>9934</v>
      </c>
      <c r="AX50" s="15">
        <v>9934</v>
      </c>
      <c r="AY50" s="15">
        <v>0</v>
      </c>
      <c r="AZ50" s="15">
        <v>10319</v>
      </c>
      <c r="BA50" s="15">
        <v>0</v>
      </c>
      <c r="BB50" s="15">
        <v>0</v>
      </c>
      <c r="BC50" s="15">
        <v>0</v>
      </c>
      <c r="BD50" s="15">
        <v>0</v>
      </c>
      <c r="BE50" s="15">
        <v>0</v>
      </c>
      <c r="BF50" s="15">
        <v>0</v>
      </c>
      <c r="BG50" s="15">
        <v>0</v>
      </c>
      <c r="BH50" s="15">
        <v>0</v>
      </c>
      <c r="BI50" s="15">
        <v>0</v>
      </c>
      <c r="BJ50" s="15">
        <v>0</v>
      </c>
      <c r="BK50" s="15">
        <v>0</v>
      </c>
      <c r="BL50" s="15">
        <v>0</v>
      </c>
      <c r="BM50" s="15">
        <v>-5442</v>
      </c>
      <c r="BN50" s="15">
        <v>72700</v>
      </c>
      <c r="BO50" s="15">
        <v>0</v>
      </c>
      <c r="BP50" s="15">
        <v>0</v>
      </c>
      <c r="BQ50" s="15">
        <v>25112</v>
      </c>
      <c r="BR50" s="15">
        <v>25</v>
      </c>
      <c r="BS50" s="15">
        <v>37</v>
      </c>
      <c r="BT50" s="15">
        <v>25</v>
      </c>
      <c r="BU50" s="15">
        <v>47</v>
      </c>
      <c r="BV50" s="15">
        <v>1</v>
      </c>
      <c r="BW50" s="15">
        <v>1</v>
      </c>
      <c r="BX50" s="15">
        <v>0</v>
      </c>
      <c r="BY50" s="15">
        <v>35</v>
      </c>
      <c r="BZ50" s="15">
        <v>35</v>
      </c>
      <c r="CA50" s="15">
        <v>2</v>
      </c>
      <c r="CB50" s="15">
        <v>4</v>
      </c>
      <c r="CC50" s="15">
        <v>3</v>
      </c>
      <c r="CD50" s="15">
        <v>1</v>
      </c>
      <c r="CE50" s="15">
        <v>1</v>
      </c>
      <c r="CF50" s="15">
        <v>0</v>
      </c>
      <c r="CG50" s="15">
        <v>25</v>
      </c>
      <c r="CH50" s="15">
        <v>40</v>
      </c>
      <c r="CI50" s="15">
        <v>0</v>
      </c>
      <c r="CJ50" s="15">
        <v>0</v>
      </c>
      <c r="CK50" s="15">
        <v>2</v>
      </c>
    </row>
    <row r="51" spans="1:89" ht="27.2" customHeight="1" x14ac:dyDescent="0.25">
      <c r="A51" s="15">
        <v>2057900</v>
      </c>
      <c r="B51" s="16" t="s">
        <v>149</v>
      </c>
      <c r="C51" s="16" t="s">
        <v>126</v>
      </c>
      <c r="D51" s="16" t="s">
        <v>127</v>
      </c>
      <c r="E51" s="15">
        <v>2018</v>
      </c>
      <c r="F51" s="16" t="s">
        <v>166</v>
      </c>
      <c r="G51" s="15">
        <v>22831520</v>
      </c>
      <c r="H51" s="15">
        <v>9893417</v>
      </c>
      <c r="I51" s="15">
        <v>20714722</v>
      </c>
      <c r="J51" s="15">
        <v>911944</v>
      </c>
      <c r="K51" s="15">
        <v>0</v>
      </c>
      <c r="L51" s="15">
        <v>0</v>
      </c>
      <c r="M51" s="15">
        <v>11219586</v>
      </c>
      <c r="N51" s="15">
        <v>103648</v>
      </c>
      <c r="O51" s="15">
        <v>2116376</v>
      </c>
      <c r="P51" s="15">
        <v>14851095</v>
      </c>
      <c r="Q51" s="15">
        <v>12873996</v>
      </c>
      <c r="R51" s="15">
        <v>1234399</v>
      </c>
      <c r="S51" s="15">
        <v>742700</v>
      </c>
      <c r="T51" s="15">
        <v>2896512</v>
      </c>
      <c r="U51" s="15">
        <v>2213801</v>
      </c>
      <c r="V51" s="15">
        <v>0</v>
      </c>
      <c r="W51" s="15">
        <v>0</v>
      </c>
      <c r="X51" s="15">
        <v>682711</v>
      </c>
      <c r="Y51" s="15">
        <v>216114</v>
      </c>
      <c r="Z51" s="15">
        <v>40795241</v>
      </c>
      <c r="AA51" s="15">
        <v>18165846</v>
      </c>
      <c r="AB51" s="15">
        <v>7524000</v>
      </c>
      <c r="AC51" s="15">
        <v>7377424</v>
      </c>
      <c r="AD51" s="15">
        <v>3264422</v>
      </c>
      <c r="AE51" s="15">
        <v>14397821</v>
      </c>
      <c r="AF51" s="15">
        <v>8231574</v>
      </c>
      <c r="AG51" s="15">
        <v>540000</v>
      </c>
      <c r="AH51" s="15">
        <v>3083424</v>
      </c>
      <c r="AI51" s="15">
        <v>21194</v>
      </c>
      <c r="AJ51" s="15">
        <v>0</v>
      </c>
      <c r="AK51" s="15">
        <v>4586956</v>
      </c>
      <c r="AL51" s="15">
        <v>40795241</v>
      </c>
      <c r="AM51" s="15">
        <v>0</v>
      </c>
      <c r="AN51" s="15">
        <v>12444058</v>
      </c>
      <c r="AO51" s="15">
        <v>6518213</v>
      </c>
      <c r="AP51" s="15">
        <v>5925845</v>
      </c>
      <c r="AQ51" s="15">
        <v>59137</v>
      </c>
      <c r="AR51" s="15">
        <v>574774</v>
      </c>
      <c r="AS51" s="15">
        <v>5356900</v>
      </c>
      <c r="AT51" s="15">
        <v>53308</v>
      </c>
      <c r="AU51" s="15">
        <v>0</v>
      </c>
      <c r="AV51" s="15">
        <v>0</v>
      </c>
      <c r="AW51" s="15">
        <v>0</v>
      </c>
      <c r="AX51" s="15">
        <v>387817</v>
      </c>
      <c r="AY51" s="15">
        <v>387817</v>
      </c>
      <c r="AZ51" s="15">
        <v>53308</v>
      </c>
      <c r="BA51" s="15">
        <v>0</v>
      </c>
      <c r="BB51" s="15">
        <v>0</v>
      </c>
      <c r="BC51" s="15">
        <v>0</v>
      </c>
      <c r="BD51" s="15">
        <v>0</v>
      </c>
      <c r="BE51" s="15">
        <v>0</v>
      </c>
      <c r="BF51" s="15">
        <v>310999</v>
      </c>
      <c r="BG51" s="15">
        <v>292021</v>
      </c>
      <c r="BH51" s="15">
        <v>0</v>
      </c>
      <c r="BI51" s="15">
        <v>0</v>
      </c>
      <c r="BJ51" s="15">
        <v>14074274</v>
      </c>
      <c r="BK51" s="15">
        <v>323547</v>
      </c>
      <c r="BL51" s="15">
        <v>0</v>
      </c>
      <c r="BM51" s="15">
        <v>410543</v>
      </c>
      <c r="BN51" s="15">
        <v>10154017</v>
      </c>
      <c r="BO51" s="15">
        <v>773548</v>
      </c>
      <c r="BP51" s="15">
        <v>0</v>
      </c>
      <c r="BQ51" s="15">
        <v>1015893</v>
      </c>
      <c r="BR51" s="15">
        <v>0</v>
      </c>
      <c r="BS51" s="15">
        <v>1</v>
      </c>
      <c r="BT51" s="15">
        <v>0</v>
      </c>
      <c r="BU51" s="15">
        <v>47</v>
      </c>
      <c r="BV51" s="15">
        <v>0</v>
      </c>
      <c r="BW51" s="15">
        <v>5</v>
      </c>
      <c r="BX51" s="15">
        <v>0</v>
      </c>
      <c r="BY51" s="15">
        <v>0</v>
      </c>
      <c r="BZ51" s="15">
        <v>0</v>
      </c>
      <c r="CA51" s="15">
        <v>1</v>
      </c>
      <c r="CB51" s="15">
        <v>1</v>
      </c>
      <c r="CC51" s="15">
        <v>1</v>
      </c>
      <c r="CD51" s="15">
        <v>0</v>
      </c>
      <c r="CE51" s="15">
        <v>2</v>
      </c>
      <c r="CF51" s="15">
        <v>0</v>
      </c>
      <c r="CG51" s="15">
        <v>9732</v>
      </c>
      <c r="CH51" s="15">
        <v>32563</v>
      </c>
      <c r="CI51" s="15">
        <v>65</v>
      </c>
      <c r="CJ51" s="15">
        <v>173</v>
      </c>
      <c r="CK51" s="15">
        <v>832</v>
      </c>
    </row>
    <row r="52" spans="1:89" ht="15.95" customHeight="1" x14ac:dyDescent="0.25">
      <c r="A52" s="15">
        <v>6102500</v>
      </c>
      <c r="B52" s="16" t="s">
        <v>150</v>
      </c>
      <c r="C52" s="16" t="s">
        <v>98</v>
      </c>
      <c r="D52" s="16" t="s">
        <v>99</v>
      </c>
      <c r="E52" s="15">
        <v>2018</v>
      </c>
      <c r="F52" s="16" t="s">
        <v>166</v>
      </c>
      <c r="G52" s="15">
        <v>123211</v>
      </c>
      <c r="H52" s="15">
        <v>8393</v>
      </c>
      <c r="I52" s="15">
        <v>866789</v>
      </c>
      <c r="J52" s="15">
        <v>72560</v>
      </c>
      <c r="K52" s="15">
        <v>0</v>
      </c>
      <c r="L52" s="15">
        <v>0</v>
      </c>
      <c r="M52" s="15">
        <v>2142827</v>
      </c>
      <c r="N52" s="15">
        <v>0</v>
      </c>
      <c r="O52" s="15">
        <v>0</v>
      </c>
      <c r="P52" s="15">
        <v>41468</v>
      </c>
      <c r="Q52" s="15">
        <v>28344</v>
      </c>
      <c r="R52" s="15">
        <v>0</v>
      </c>
      <c r="S52" s="15">
        <v>13125</v>
      </c>
      <c r="T52" s="15">
        <v>1404075</v>
      </c>
      <c r="U52" s="15">
        <v>359084</v>
      </c>
      <c r="V52" s="15">
        <v>0</v>
      </c>
      <c r="W52" s="15">
        <v>0</v>
      </c>
      <c r="X52" s="15">
        <v>1044991</v>
      </c>
      <c r="Y52" s="15">
        <v>112171</v>
      </c>
      <c r="Z52" s="15">
        <v>1680925</v>
      </c>
      <c r="AA52" s="15">
        <v>836203</v>
      </c>
      <c r="AB52" s="15">
        <v>579906</v>
      </c>
      <c r="AC52" s="15">
        <v>285332</v>
      </c>
      <c r="AD52" s="15">
        <v>-29035</v>
      </c>
      <c r="AE52" s="15">
        <v>0</v>
      </c>
      <c r="AF52" s="15">
        <v>844722</v>
      </c>
      <c r="AG52" s="15">
        <v>312043</v>
      </c>
      <c r="AH52" s="15">
        <v>92828</v>
      </c>
      <c r="AI52" s="15">
        <v>0</v>
      </c>
      <c r="AJ52" s="15">
        <v>0</v>
      </c>
      <c r="AK52" s="15">
        <v>439852</v>
      </c>
      <c r="AL52" s="15">
        <v>1680925</v>
      </c>
      <c r="AM52" s="15">
        <v>0</v>
      </c>
      <c r="AN52" s="15">
        <v>1762972</v>
      </c>
      <c r="AO52" s="15">
        <v>985914</v>
      </c>
      <c r="AP52" s="15">
        <v>777058</v>
      </c>
      <c r="AQ52" s="15">
        <v>0</v>
      </c>
      <c r="AR52" s="15">
        <v>34958</v>
      </c>
      <c r="AS52" s="15">
        <v>772058</v>
      </c>
      <c r="AT52" s="15">
        <v>-29958</v>
      </c>
      <c r="AU52" s="15">
        <v>0</v>
      </c>
      <c r="AV52" s="15">
        <v>0</v>
      </c>
      <c r="AW52" s="15">
        <v>0</v>
      </c>
      <c r="AX52" s="15">
        <v>8785</v>
      </c>
      <c r="AY52" s="15">
        <v>8785</v>
      </c>
      <c r="AZ52" s="15">
        <v>-29958</v>
      </c>
      <c r="BA52" s="15">
        <v>0</v>
      </c>
      <c r="BB52" s="15">
        <v>0</v>
      </c>
      <c r="BC52" s="15">
        <v>0</v>
      </c>
      <c r="BD52" s="15">
        <v>0</v>
      </c>
      <c r="BE52" s="15">
        <v>0</v>
      </c>
      <c r="BF52" s="15">
        <v>1318298</v>
      </c>
      <c r="BG52" s="15">
        <v>1305698</v>
      </c>
      <c r="BH52" s="15">
        <v>0</v>
      </c>
      <c r="BI52" s="15">
        <v>0</v>
      </c>
      <c r="BJ52" s="15">
        <v>0</v>
      </c>
      <c r="BK52" s="15">
        <v>0</v>
      </c>
      <c r="BL52" s="15">
        <v>0</v>
      </c>
      <c r="BM52" s="15">
        <v>0</v>
      </c>
      <c r="BN52" s="15">
        <v>837129</v>
      </c>
      <c r="BO52" s="15">
        <v>0</v>
      </c>
      <c r="BP52" s="15">
        <v>0</v>
      </c>
      <c r="BQ52" s="15">
        <v>13785</v>
      </c>
      <c r="BR52" s="15">
        <v>-3</v>
      </c>
      <c r="BS52" s="15">
        <v>0</v>
      </c>
      <c r="BT52" s="15">
        <v>-3</v>
      </c>
      <c r="BU52" s="15">
        <v>44</v>
      </c>
      <c r="BV52" s="15">
        <v>-1</v>
      </c>
      <c r="BW52" s="15">
        <v>0</v>
      </c>
      <c r="BX52" s="15">
        <v>-1</v>
      </c>
      <c r="BY52" s="15">
        <v>2</v>
      </c>
      <c r="BZ52" s="15">
        <v>2</v>
      </c>
      <c r="CA52" s="15">
        <v>6</v>
      </c>
      <c r="CB52" s="15">
        <v>1</v>
      </c>
      <c r="CC52" s="15">
        <v>0</v>
      </c>
      <c r="CD52" s="15">
        <v>1</v>
      </c>
      <c r="CE52" s="15">
        <v>1</v>
      </c>
      <c r="CF52" s="15">
        <v>0</v>
      </c>
      <c r="CG52" s="15">
        <v>712</v>
      </c>
      <c r="CH52" s="15">
        <v>836</v>
      </c>
      <c r="CI52" s="15">
        <v>74</v>
      </c>
      <c r="CJ52" s="15">
        <v>34</v>
      </c>
      <c r="CK52" s="15">
        <v>15</v>
      </c>
    </row>
    <row r="53" spans="1:89" ht="15.95" customHeight="1" x14ac:dyDescent="0.25">
      <c r="A53" s="15">
        <v>6114400</v>
      </c>
      <c r="B53" s="16" t="s">
        <v>151</v>
      </c>
      <c r="C53" s="16" t="s">
        <v>98</v>
      </c>
      <c r="D53" s="16" t="s">
        <v>99</v>
      </c>
      <c r="E53" s="15">
        <v>2018</v>
      </c>
      <c r="F53" s="16" t="s">
        <v>166</v>
      </c>
      <c r="G53" s="15">
        <v>8836338</v>
      </c>
      <c r="H53" s="15">
        <v>4871366</v>
      </c>
      <c r="I53" s="15">
        <v>19416346</v>
      </c>
      <c r="J53" s="15">
        <v>3258221</v>
      </c>
      <c r="K53" s="15">
        <v>0</v>
      </c>
      <c r="L53" s="15">
        <v>0</v>
      </c>
      <c r="M53" s="15">
        <v>28432690</v>
      </c>
      <c r="N53" s="15">
        <v>214398</v>
      </c>
      <c r="O53" s="15">
        <v>255725</v>
      </c>
      <c r="P53" s="15">
        <v>3290911</v>
      </c>
      <c r="Q53" s="15">
        <v>1556440</v>
      </c>
      <c r="R53" s="15">
        <v>0</v>
      </c>
      <c r="S53" s="15">
        <v>1734470</v>
      </c>
      <c r="T53" s="15">
        <v>3782404</v>
      </c>
      <c r="U53" s="15">
        <v>2619644</v>
      </c>
      <c r="V53" s="15">
        <v>0</v>
      </c>
      <c r="W53" s="15">
        <v>0</v>
      </c>
      <c r="X53" s="15">
        <v>1162760</v>
      </c>
      <c r="Y53" s="15">
        <v>459041</v>
      </c>
      <c r="Z53" s="15">
        <v>16368694</v>
      </c>
      <c r="AA53" s="15">
        <v>-24945159</v>
      </c>
      <c r="AB53" s="15">
        <v>34622922</v>
      </c>
      <c r="AC53" s="15">
        <v>5000886</v>
      </c>
      <c r="AD53" s="15">
        <v>-64568967</v>
      </c>
      <c r="AE53" s="15">
        <v>1471525</v>
      </c>
      <c r="AF53" s="15">
        <v>39842328</v>
      </c>
      <c r="AG53" s="15">
        <v>27920609</v>
      </c>
      <c r="AH53" s="15">
        <v>3218908</v>
      </c>
      <c r="AI53" s="15">
        <v>0</v>
      </c>
      <c r="AJ53" s="15">
        <v>0</v>
      </c>
      <c r="AK53" s="15">
        <v>8702810</v>
      </c>
      <c r="AL53" s="15">
        <v>16368694</v>
      </c>
      <c r="AM53" s="15">
        <v>0</v>
      </c>
      <c r="AN53" s="15">
        <v>10632693</v>
      </c>
      <c r="AO53" s="15">
        <v>6117670</v>
      </c>
      <c r="AP53" s="15">
        <v>4515023</v>
      </c>
      <c r="AQ53" s="15">
        <v>261670</v>
      </c>
      <c r="AR53" s="15">
        <v>1064984</v>
      </c>
      <c r="AS53" s="15">
        <v>5352370</v>
      </c>
      <c r="AT53" s="15">
        <v>-1640662</v>
      </c>
      <c r="AU53" s="15">
        <v>804472</v>
      </c>
      <c r="AV53" s="15">
        <v>12846</v>
      </c>
      <c r="AW53" s="15">
        <v>0</v>
      </c>
      <c r="AX53" s="15">
        <v>389628</v>
      </c>
      <c r="AY53" s="15">
        <v>389628</v>
      </c>
      <c r="AZ53" s="15">
        <v>-849036</v>
      </c>
      <c r="BA53" s="15">
        <v>0</v>
      </c>
      <c r="BB53" s="15">
        <v>0</v>
      </c>
      <c r="BC53" s="15">
        <v>0</v>
      </c>
      <c r="BD53" s="15">
        <v>0</v>
      </c>
      <c r="BE53" s="15">
        <v>0</v>
      </c>
      <c r="BF53" s="15">
        <v>9252972</v>
      </c>
      <c r="BG53" s="15">
        <v>9235831</v>
      </c>
      <c r="BH53" s="15">
        <v>0</v>
      </c>
      <c r="BI53" s="15">
        <v>0</v>
      </c>
      <c r="BJ53" s="15">
        <v>362665</v>
      </c>
      <c r="BK53" s="15">
        <v>1108860</v>
      </c>
      <c r="BL53" s="15">
        <v>0</v>
      </c>
      <c r="BM53" s="15">
        <v>381751</v>
      </c>
      <c r="BN53" s="15">
        <v>15953128</v>
      </c>
      <c r="BO53" s="15">
        <v>3243731</v>
      </c>
      <c r="BP53" s="15">
        <v>0</v>
      </c>
      <c r="BQ53" s="15">
        <v>-186050</v>
      </c>
      <c r="BR53" s="15"/>
      <c r="BS53" s="15"/>
      <c r="BT53" s="15"/>
      <c r="BU53" s="15">
        <v>42</v>
      </c>
      <c r="BV53" s="15">
        <v>-15</v>
      </c>
      <c r="BW53" s="15">
        <v>1</v>
      </c>
      <c r="BX53" s="15">
        <v>-7</v>
      </c>
      <c r="BY53" s="15"/>
      <c r="BZ53" s="15"/>
      <c r="CA53" s="15"/>
      <c r="CB53" s="15"/>
      <c r="CC53" s="15">
        <v>0</v>
      </c>
      <c r="CD53" s="15"/>
      <c r="CE53" s="15">
        <v>0</v>
      </c>
      <c r="CF53" s="15">
        <v>0</v>
      </c>
      <c r="CG53" s="15">
        <v>-32309</v>
      </c>
      <c r="CH53" s="15">
        <v>-23473</v>
      </c>
      <c r="CI53" s="15">
        <v>90</v>
      </c>
      <c r="CJ53" s="15">
        <v>192</v>
      </c>
      <c r="CK53" s="15">
        <v>196</v>
      </c>
    </row>
    <row r="54" spans="1:89" ht="15.95" customHeight="1" x14ac:dyDescent="0.25">
      <c r="A54" s="15">
        <v>10020028</v>
      </c>
      <c r="B54" s="16" t="s">
        <v>152</v>
      </c>
      <c r="C54" s="16" t="s">
        <v>89</v>
      </c>
      <c r="D54" s="16" t="s">
        <v>90</v>
      </c>
      <c r="E54" s="15">
        <v>2018</v>
      </c>
      <c r="F54" s="16" t="s">
        <v>166</v>
      </c>
      <c r="G54" s="15">
        <v>823345</v>
      </c>
      <c r="H54" s="15">
        <v>0</v>
      </c>
      <c r="I54" s="15">
        <v>840109</v>
      </c>
      <c r="J54" s="15">
        <v>5287</v>
      </c>
      <c r="K54" s="15">
        <v>0</v>
      </c>
      <c r="L54" s="15">
        <v>0</v>
      </c>
      <c r="M54" s="15">
        <v>32851</v>
      </c>
      <c r="N54" s="15">
        <v>0</v>
      </c>
      <c r="O54" s="15">
        <v>0</v>
      </c>
      <c r="P54" s="15">
        <v>3084787</v>
      </c>
      <c r="Q54" s="15">
        <v>2986884</v>
      </c>
      <c r="R54" s="15">
        <v>0</v>
      </c>
      <c r="S54" s="15">
        <v>97904</v>
      </c>
      <c r="T54" s="15">
        <v>787319</v>
      </c>
      <c r="U54" s="15">
        <v>586832</v>
      </c>
      <c r="V54" s="15">
        <v>0</v>
      </c>
      <c r="W54" s="15">
        <v>0</v>
      </c>
      <c r="X54" s="15">
        <v>200487</v>
      </c>
      <c r="Y54" s="15">
        <v>212958</v>
      </c>
      <c r="Z54" s="15">
        <v>4908409</v>
      </c>
      <c r="AA54" s="15">
        <v>196635</v>
      </c>
      <c r="AB54" s="15">
        <v>300000</v>
      </c>
      <c r="AC54" s="15">
        <v>0</v>
      </c>
      <c r="AD54" s="15">
        <v>-103365</v>
      </c>
      <c r="AE54" s="15">
        <v>0</v>
      </c>
      <c r="AF54" s="15">
        <v>4711773</v>
      </c>
      <c r="AG54" s="15">
        <v>0</v>
      </c>
      <c r="AH54" s="15">
        <v>2673991</v>
      </c>
      <c r="AI54" s="15">
        <v>0</v>
      </c>
      <c r="AJ54" s="15">
        <v>0</v>
      </c>
      <c r="AK54" s="15">
        <v>2037782</v>
      </c>
      <c r="AL54" s="15">
        <v>4908409</v>
      </c>
      <c r="AM54" s="15">
        <v>0</v>
      </c>
      <c r="AN54" s="15">
        <v>3754675</v>
      </c>
      <c r="AO54" s="15">
        <v>2449486</v>
      </c>
      <c r="AP54" s="15">
        <v>1305190</v>
      </c>
      <c r="AQ54" s="15">
        <v>111752</v>
      </c>
      <c r="AR54" s="15">
        <v>6600</v>
      </c>
      <c r="AS54" s="15">
        <v>1391968</v>
      </c>
      <c r="AT54" s="15">
        <v>18374</v>
      </c>
      <c r="AU54" s="15">
        <v>0</v>
      </c>
      <c r="AV54" s="15">
        <v>0</v>
      </c>
      <c r="AW54" s="15">
        <v>0</v>
      </c>
      <c r="AX54" s="15">
        <v>0</v>
      </c>
      <c r="AY54" s="15">
        <v>0</v>
      </c>
      <c r="AZ54" s="15">
        <v>18374</v>
      </c>
      <c r="BA54" s="15">
        <v>0</v>
      </c>
      <c r="BB54" s="15">
        <v>0</v>
      </c>
      <c r="BC54" s="15">
        <v>0</v>
      </c>
      <c r="BD54" s="15">
        <v>0</v>
      </c>
      <c r="BE54" s="15">
        <v>0</v>
      </c>
      <c r="BF54" s="15">
        <v>10800</v>
      </c>
      <c r="BG54" s="15">
        <v>0</v>
      </c>
      <c r="BH54" s="15">
        <v>0</v>
      </c>
      <c r="BI54" s="15">
        <v>0</v>
      </c>
      <c r="BJ54" s="15">
        <v>0</v>
      </c>
      <c r="BK54" s="15">
        <v>0</v>
      </c>
      <c r="BL54" s="15">
        <v>0</v>
      </c>
      <c r="BM54" s="15">
        <v>-2750</v>
      </c>
      <c r="BN54" s="15">
        <v>32058</v>
      </c>
      <c r="BO54" s="15">
        <v>793</v>
      </c>
      <c r="BP54" s="15">
        <v>0</v>
      </c>
      <c r="BQ54" s="15">
        <v>24953</v>
      </c>
      <c r="BR54" s="15">
        <v>9</v>
      </c>
      <c r="BS54" s="15">
        <v>12</v>
      </c>
      <c r="BT54" s="15">
        <v>9</v>
      </c>
      <c r="BU54" s="15">
        <v>34</v>
      </c>
      <c r="BV54" s="15">
        <v>0</v>
      </c>
      <c r="BW54" s="15">
        <v>0</v>
      </c>
      <c r="BX54" s="15">
        <v>0</v>
      </c>
      <c r="BY54" s="15">
        <v>19</v>
      </c>
      <c r="BZ54" s="15">
        <v>19</v>
      </c>
      <c r="CA54" s="15">
        <v>0</v>
      </c>
      <c r="CB54" s="15">
        <v>23</v>
      </c>
      <c r="CC54" s="15">
        <v>3</v>
      </c>
      <c r="CD54" s="15">
        <v>1</v>
      </c>
      <c r="CE54" s="15">
        <v>0</v>
      </c>
      <c r="CF54" s="15">
        <v>0</v>
      </c>
      <c r="CG54" s="15">
        <v>-626</v>
      </c>
      <c r="CH54" s="15">
        <v>196</v>
      </c>
      <c r="CI54" s="15">
        <v>57</v>
      </c>
      <c r="CJ54" s="15">
        <v>398</v>
      </c>
      <c r="CK54" s="15">
        <v>460</v>
      </c>
    </row>
    <row r="55" spans="1:89" ht="38.450000000000003" customHeight="1" x14ac:dyDescent="0.25">
      <c r="A55" s="15">
        <v>10030210</v>
      </c>
      <c r="B55" s="16" t="s">
        <v>153</v>
      </c>
      <c r="C55" s="16" t="s">
        <v>98</v>
      </c>
      <c r="D55" s="16" t="s">
        <v>99</v>
      </c>
      <c r="E55" s="15">
        <v>2018</v>
      </c>
      <c r="F55" s="16" t="s">
        <v>166</v>
      </c>
      <c r="G55" s="15">
        <v>25651262</v>
      </c>
      <c r="H55" s="15">
        <v>321213</v>
      </c>
      <c r="I55" s="15">
        <v>3870314</v>
      </c>
      <c r="J55" s="15">
        <v>18000000</v>
      </c>
      <c r="K55" s="15">
        <v>0</v>
      </c>
      <c r="L55" s="15">
        <v>0</v>
      </c>
      <c r="M55" s="15">
        <v>1036935</v>
      </c>
      <c r="N55" s="15">
        <v>448786</v>
      </c>
      <c r="O55" s="15">
        <v>3992105</v>
      </c>
      <c r="P55" s="15">
        <v>5092532</v>
      </c>
      <c r="Q55" s="15">
        <v>4100326</v>
      </c>
      <c r="R55" s="15">
        <v>0</v>
      </c>
      <c r="S55" s="15">
        <v>992206</v>
      </c>
      <c r="T55" s="15">
        <v>12346229</v>
      </c>
      <c r="U55" s="15">
        <v>5233455</v>
      </c>
      <c r="V55" s="15">
        <v>0</v>
      </c>
      <c r="W55" s="15">
        <v>0</v>
      </c>
      <c r="X55" s="15">
        <v>7112774</v>
      </c>
      <c r="Y55" s="15">
        <v>507469</v>
      </c>
      <c r="Z55" s="15">
        <v>43597492</v>
      </c>
      <c r="AA55" s="15">
        <v>7121217</v>
      </c>
      <c r="AB55" s="15">
        <v>8543494</v>
      </c>
      <c r="AC55" s="15">
        <v>44738</v>
      </c>
      <c r="AD55" s="15">
        <v>-1467015</v>
      </c>
      <c r="AE55" s="15">
        <v>29448430</v>
      </c>
      <c r="AF55" s="15">
        <v>7027845</v>
      </c>
      <c r="AG55" s="15">
        <v>500000</v>
      </c>
      <c r="AH55" s="15">
        <v>3189043</v>
      </c>
      <c r="AI55" s="15">
        <v>0</v>
      </c>
      <c r="AJ55" s="15">
        <v>0</v>
      </c>
      <c r="AK55" s="15">
        <v>3338802</v>
      </c>
      <c r="AL55" s="15">
        <v>43597492</v>
      </c>
      <c r="AM55" s="15">
        <v>0</v>
      </c>
      <c r="AN55" s="15">
        <v>18162843</v>
      </c>
      <c r="AO55" s="15">
        <v>9233614</v>
      </c>
      <c r="AP55" s="15">
        <v>8929229</v>
      </c>
      <c r="AQ55" s="15">
        <v>0</v>
      </c>
      <c r="AR55" s="15">
        <v>1610250</v>
      </c>
      <c r="AS55" s="15">
        <v>7658721</v>
      </c>
      <c r="AT55" s="15">
        <v>-339742</v>
      </c>
      <c r="AU55" s="15">
        <v>0</v>
      </c>
      <c r="AV55" s="15">
        <v>0</v>
      </c>
      <c r="AW55" s="15">
        <v>0</v>
      </c>
      <c r="AX55" s="15">
        <v>223550</v>
      </c>
      <c r="AY55" s="15">
        <v>223550</v>
      </c>
      <c r="AZ55" s="15">
        <v>-339742</v>
      </c>
      <c r="BA55" s="15">
        <v>0</v>
      </c>
      <c r="BB55" s="15">
        <v>0</v>
      </c>
      <c r="BC55" s="15">
        <v>0</v>
      </c>
      <c r="BD55" s="15">
        <v>0</v>
      </c>
      <c r="BE55" s="15">
        <v>0</v>
      </c>
      <c r="BF55" s="15">
        <v>55779</v>
      </c>
      <c r="BG55" s="15">
        <v>39468</v>
      </c>
      <c r="BH55" s="15">
        <v>0</v>
      </c>
      <c r="BI55" s="15">
        <v>0</v>
      </c>
      <c r="BJ55" s="15">
        <v>28785572</v>
      </c>
      <c r="BK55" s="15">
        <v>662858</v>
      </c>
      <c r="BL55" s="15">
        <v>0</v>
      </c>
      <c r="BM55" s="15">
        <v>-44882</v>
      </c>
      <c r="BN55" s="15">
        <v>997467</v>
      </c>
      <c r="BO55" s="15">
        <v>0</v>
      </c>
      <c r="BP55" s="15">
        <v>0</v>
      </c>
      <c r="BQ55" s="15">
        <v>1494058</v>
      </c>
      <c r="BR55" s="15">
        <v>-4</v>
      </c>
      <c r="BS55" s="15">
        <v>3</v>
      </c>
      <c r="BT55" s="15">
        <v>0</v>
      </c>
      <c r="BU55" s="15">
        <v>49</v>
      </c>
      <c r="BV55" s="15">
        <v>-1</v>
      </c>
      <c r="BW55" s="15">
        <v>7</v>
      </c>
      <c r="BX55" s="15">
        <v>-1</v>
      </c>
      <c r="BY55" s="15">
        <v>0</v>
      </c>
      <c r="BZ55" s="15">
        <v>2</v>
      </c>
      <c r="CA55" s="15">
        <v>1</v>
      </c>
      <c r="CB55" s="15">
        <v>5</v>
      </c>
      <c r="CC55" s="15">
        <v>0</v>
      </c>
      <c r="CD55" s="15">
        <v>0</v>
      </c>
      <c r="CE55" s="15">
        <v>2</v>
      </c>
      <c r="CF55" s="15">
        <v>0</v>
      </c>
      <c r="CG55" s="15">
        <v>10918</v>
      </c>
      <c r="CH55" s="15">
        <v>36569</v>
      </c>
      <c r="CI55" s="15">
        <v>105</v>
      </c>
      <c r="CJ55" s="15">
        <v>126</v>
      </c>
      <c r="CK55" s="15">
        <v>201</v>
      </c>
    </row>
    <row r="56" spans="1:89" ht="15.95" customHeight="1" x14ac:dyDescent="0.25">
      <c r="A56" s="15">
        <v>10036055</v>
      </c>
      <c r="B56" s="16" t="s">
        <v>154</v>
      </c>
      <c r="C56" s="16" t="s">
        <v>89</v>
      </c>
      <c r="D56" s="16" t="s">
        <v>90</v>
      </c>
      <c r="E56" s="15">
        <v>2018</v>
      </c>
      <c r="F56" s="16" t="s">
        <v>166</v>
      </c>
      <c r="G56" s="15">
        <v>41829</v>
      </c>
      <c r="H56" s="15">
        <v>0</v>
      </c>
      <c r="I56" s="15">
        <v>31273</v>
      </c>
      <c r="J56" s="15">
        <v>0</v>
      </c>
      <c r="K56" s="15">
        <v>0</v>
      </c>
      <c r="L56" s="15">
        <v>0</v>
      </c>
      <c r="M56" s="15">
        <v>0</v>
      </c>
      <c r="N56" s="15">
        <v>10556</v>
      </c>
      <c r="O56" s="15">
        <v>0</v>
      </c>
      <c r="P56" s="15">
        <v>912657</v>
      </c>
      <c r="Q56" s="15">
        <v>26962</v>
      </c>
      <c r="R56" s="15">
        <v>65793</v>
      </c>
      <c r="S56" s="15">
        <v>819902</v>
      </c>
      <c r="T56" s="15">
        <v>97355</v>
      </c>
      <c r="U56" s="15">
        <v>6000</v>
      </c>
      <c r="V56" s="15">
        <v>0</v>
      </c>
      <c r="W56" s="15">
        <v>0</v>
      </c>
      <c r="X56" s="15">
        <v>91354</v>
      </c>
      <c r="Y56" s="15">
        <v>42421</v>
      </c>
      <c r="Z56" s="15">
        <v>1094262</v>
      </c>
      <c r="AA56" s="15">
        <v>-347453</v>
      </c>
      <c r="AB56" s="15">
        <v>100000</v>
      </c>
      <c r="AC56" s="15">
        <v>372</v>
      </c>
      <c r="AD56" s="15">
        <v>-447825</v>
      </c>
      <c r="AE56" s="15">
        <v>0</v>
      </c>
      <c r="AF56" s="15">
        <v>1441715</v>
      </c>
      <c r="AG56" s="15">
        <v>0</v>
      </c>
      <c r="AH56" s="15">
        <v>939890</v>
      </c>
      <c r="AI56" s="15">
        <v>0</v>
      </c>
      <c r="AJ56" s="15">
        <v>0</v>
      </c>
      <c r="AK56" s="15">
        <v>501825</v>
      </c>
      <c r="AL56" s="15">
        <v>1094262</v>
      </c>
      <c r="AM56" s="15">
        <v>0</v>
      </c>
      <c r="AN56" s="15">
        <v>995459</v>
      </c>
      <c r="AO56" s="15">
        <v>636174</v>
      </c>
      <c r="AP56" s="15">
        <v>359285</v>
      </c>
      <c r="AQ56" s="15">
        <v>0</v>
      </c>
      <c r="AR56" s="15">
        <v>483</v>
      </c>
      <c r="AS56" s="15">
        <v>457237</v>
      </c>
      <c r="AT56" s="15">
        <v>-98435</v>
      </c>
      <c r="AU56" s="15">
        <v>0</v>
      </c>
      <c r="AV56" s="15">
        <v>0</v>
      </c>
      <c r="AW56" s="15">
        <v>0</v>
      </c>
      <c r="AX56" s="15">
        <v>0</v>
      </c>
      <c r="AY56" s="15">
        <v>0</v>
      </c>
      <c r="AZ56" s="15">
        <v>-98435</v>
      </c>
      <c r="BA56" s="15">
        <v>0</v>
      </c>
      <c r="BB56" s="15">
        <v>0</v>
      </c>
      <c r="BC56" s="15">
        <v>0</v>
      </c>
      <c r="BD56" s="15">
        <v>0</v>
      </c>
      <c r="BE56" s="15">
        <v>0</v>
      </c>
      <c r="BF56" s="15">
        <v>0</v>
      </c>
      <c r="BG56" s="15">
        <v>0</v>
      </c>
      <c r="BH56" s="15">
        <v>0</v>
      </c>
      <c r="BI56" s="15">
        <v>0</v>
      </c>
      <c r="BJ56" s="15">
        <v>0</v>
      </c>
      <c r="BK56" s="15">
        <v>0</v>
      </c>
      <c r="BL56" s="15">
        <v>0</v>
      </c>
      <c r="BM56" s="15">
        <v>-2200</v>
      </c>
      <c r="BN56" s="15">
        <v>0</v>
      </c>
      <c r="BO56" s="15">
        <v>0</v>
      </c>
      <c r="BP56" s="15">
        <v>0</v>
      </c>
      <c r="BQ56" s="15">
        <v>-97952</v>
      </c>
      <c r="BR56" s="15"/>
      <c r="BS56" s="15"/>
      <c r="BT56" s="15"/>
      <c r="BU56" s="15">
        <v>36</v>
      </c>
      <c r="BV56" s="15">
        <v>-9</v>
      </c>
      <c r="BW56" s="15">
        <v>-9</v>
      </c>
      <c r="BX56" s="15">
        <v>-9</v>
      </c>
      <c r="BY56" s="15"/>
      <c r="BZ56" s="15"/>
      <c r="CA56" s="15"/>
      <c r="CB56" s="15"/>
      <c r="CC56" s="15"/>
      <c r="CD56" s="15"/>
      <c r="CE56" s="15">
        <v>0</v>
      </c>
      <c r="CF56" s="15">
        <v>0</v>
      </c>
      <c r="CG56" s="15">
        <v>-389</v>
      </c>
      <c r="CH56" s="15">
        <v>-347</v>
      </c>
      <c r="CI56" s="15">
        <v>2</v>
      </c>
      <c r="CJ56" s="15">
        <v>539</v>
      </c>
      <c r="CK56" s="15">
        <v>524</v>
      </c>
    </row>
    <row r="57" spans="1:89" ht="15.95" customHeight="1" x14ac:dyDescent="0.25">
      <c r="A57" s="15">
        <v>10079345</v>
      </c>
      <c r="B57" s="16" t="s">
        <v>155</v>
      </c>
      <c r="C57" s="16" t="s">
        <v>89</v>
      </c>
      <c r="D57" s="16" t="s">
        <v>90</v>
      </c>
      <c r="E57" s="15">
        <v>2018</v>
      </c>
      <c r="F57" s="16" t="s">
        <v>168</v>
      </c>
      <c r="G57" s="15">
        <v>6621935</v>
      </c>
      <c r="H57" s="15">
        <v>0</v>
      </c>
      <c r="I57" s="15">
        <v>7272177</v>
      </c>
      <c r="J57" s="15">
        <v>4007</v>
      </c>
      <c r="K57" s="15">
        <v>0</v>
      </c>
      <c r="L57" s="15">
        <v>0</v>
      </c>
      <c r="M57" s="15">
        <v>1139237</v>
      </c>
      <c r="N57" s="15">
        <v>484988</v>
      </c>
      <c r="O57" s="15">
        <v>0</v>
      </c>
      <c r="P57" s="15">
        <v>3385837</v>
      </c>
      <c r="Q57" s="15">
        <v>3226967</v>
      </c>
      <c r="R57" s="15">
        <v>0</v>
      </c>
      <c r="S57" s="15">
        <v>158870</v>
      </c>
      <c r="T57" s="15">
        <v>487619</v>
      </c>
      <c r="U57" s="15">
        <v>26899</v>
      </c>
      <c r="V57" s="15">
        <v>0</v>
      </c>
      <c r="W57" s="15">
        <v>0</v>
      </c>
      <c r="X57" s="15">
        <v>460720</v>
      </c>
      <c r="Y57" s="15">
        <v>4387765</v>
      </c>
      <c r="Z57" s="15">
        <v>14883156</v>
      </c>
      <c r="AA57" s="15">
        <v>2423103</v>
      </c>
      <c r="AB57" s="15">
        <v>2000000</v>
      </c>
      <c r="AC57" s="15">
        <v>6000000</v>
      </c>
      <c r="AD57" s="15">
        <v>-5576897</v>
      </c>
      <c r="AE57" s="15">
        <v>7088214</v>
      </c>
      <c r="AF57" s="15">
        <v>5371840</v>
      </c>
      <c r="AG57" s="15">
        <v>0</v>
      </c>
      <c r="AH57" s="15">
        <v>4249239</v>
      </c>
      <c r="AI57" s="15">
        <v>0</v>
      </c>
      <c r="AJ57" s="15">
        <v>0</v>
      </c>
      <c r="AK57" s="15">
        <v>1122600</v>
      </c>
      <c r="AL57" s="15">
        <v>14883156</v>
      </c>
      <c r="AM57" s="15">
        <v>0</v>
      </c>
      <c r="AN57" s="15">
        <v>20369453</v>
      </c>
      <c r="AO57" s="15">
        <v>10231757</v>
      </c>
      <c r="AP57" s="15">
        <v>10137696</v>
      </c>
      <c r="AQ57" s="15">
        <v>10678</v>
      </c>
      <c r="AR57" s="15">
        <v>69654</v>
      </c>
      <c r="AS57" s="15">
        <v>11416977</v>
      </c>
      <c r="AT57" s="15">
        <v>-1338256</v>
      </c>
      <c r="AU57" s="15">
        <v>0</v>
      </c>
      <c r="AV57" s="15">
        <v>0</v>
      </c>
      <c r="AW57" s="15">
        <v>720969</v>
      </c>
      <c r="AX57" s="15">
        <v>720969</v>
      </c>
      <c r="AY57" s="15">
        <v>0</v>
      </c>
      <c r="AZ57" s="15">
        <v>-2059226</v>
      </c>
      <c r="BA57" s="15">
        <v>0</v>
      </c>
      <c r="BB57" s="15">
        <v>0</v>
      </c>
      <c r="BC57" s="15">
        <v>0</v>
      </c>
      <c r="BD57" s="15">
        <v>0</v>
      </c>
      <c r="BE57" s="15">
        <v>0</v>
      </c>
      <c r="BF57" s="15">
        <v>0</v>
      </c>
      <c r="BG57" s="15">
        <v>0</v>
      </c>
      <c r="BH57" s="15">
        <v>0</v>
      </c>
      <c r="BI57" s="15">
        <v>0</v>
      </c>
      <c r="BJ57" s="15">
        <v>7000000</v>
      </c>
      <c r="BK57" s="15">
        <v>88214</v>
      </c>
      <c r="BL57" s="15">
        <v>0</v>
      </c>
      <c r="BM57" s="15">
        <v>0</v>
      </c>
      <c r="BN57" s="15">
        <v>1138869</v>
      </c>
      <c r="BO57" s="15">
        <v>367</v>
      </c>
      <c r="BP57" s="15">
        <v>0</v>
      </c>
      <c r="BQ57" s="15">
        <v>-1278446</v>
      </c>
      <c r="BR57" s="15">
        <v>-84</v>
      </c>
      <c r="BS57" s="15">
        <v>-20</v>
      </c>
      <c r="BT57" s="15">
        <v>-21</v>
      </c>
      <c r="BU57" s="15">
        <v>49</v>
      </c>
      <c r="BV57" s="15">
        <v>-6</v>
      </c>
      <c r="BW57" s="15">
        <v>-9</v>
      </c>
      <c r="BX57" s="15">
        <v>-10</v>
      </c>
      <c r="BY57" s="15">
        <v>2</v>
      </c>
      <c r="BZ57" s="15">
        <v>8</v>
      </c>
      <c r="CA57" s="15">
        <v>1</v>
      </c>
      <c r="CB57" s="15">
        <v>5</v>
      </c>
      <c r="CC57" s="15"/>
      <c r="CD57" s="15">
        <v>0</v>
      </c>
      <c r="CE57" s="15">
        <v>1</v>
      </c>
      <c r="CF57" s="15">
        <v>0</v>
      </c>
      <c r="CG57" s="15">
        <v>2889</v>
      </c>
      <c r="CH57" s="15">
        <v>9511</v>
      </c>
      <c r="CI57" s="15">
        <v>0</v>
      </c>
      <c r="CJ57" s="15">
        <v>152</v>
      </c>
      <c r="CK57" s="15">
        <v>121</v>
      </c>
    </row>
    <row r="58" spans="1:89" ht="27.2" customHeight="1" x14ac:dyDescent="0.25">
      <c r="A58" s="15">
        <v>10092798</v>
      </c>
      <c r="B58" s="16" t="s">
        <v>157</v>
      </c>
      <c r="C58" s="16" t="s">
        <v>89</v>
      </c>
      <c r="D58" s="16" t="s">
        <v>90</v>
      </c>
      <c r="E58" s="15">
        <v>2018</v>
      </c>
      <c r="F58" s="16" t="s">
        <v>166</v>
      </c>
      <c r="G58" s="15">
        <v>164504</v>
      </c>
      <c r="H58" s="15">
        <v>0</v>
      </c>
      <c r="I58" s="15">
        <v>323579</v>
      </c>
      <c r="J58" s="15">
        <v>1512</v>
      </c>
      <c r="K58" s="15">
        <v>0</v>
      </c>
      <c r="L58" s="15">
        <v>0</v>
      </c>
      <c r="M58" s="15">
        <v>211883</v>
      </c>
      <c r="N58" s="15">
        <v>51296</v>
      </c>
      <c r="O58" s="15">
        <v>0</v>
      </c>
      <c r="P58" s="15">
        <v>745408</v>
      </c>
      <c r="Q58" s="15">
        <v>745408</v>
      </c>
      <c r="R58" s="15">
        <v>0</v>
      </c>
      <c r="S58" s="15">
        <v>0</v>
      </c>
      <c r="T58" s="15">
        <v>155925</v>
      </c>
      <c r="U58" s="15">
        <v>155925</v>
      </c>
      <c r="V58" s="15">
        <v>0</v>
      </c>
      <c r="W58" s="15">
        <v>0</v>
      </c>
      <c r="X58" s="15">
        <v>0</v>
      </c>
      <c r="Y58" s="15">
        <v>12406</v>
      </c>
      <c r="Z58" s="15">
        <v>1078243</v>
      </c>
      <c r="AA58" s="15">
        <v>22189</v>
      </c>
      <c r="AB58" s="15">
        <v>100</v>
      </c>
      <c r="AC58" s="15">
        <v>360</v>
      </c>
      <c r="AD58" s="15">
        <v>21728</v>
      </c>
      <c r="AE58" s="15">
        <v>0</v>
      </c>
      <c r="AF58" s="15">
        <v>1056054</v>
      </c>
      <c r="AG58" s="15">
        <v>0</v>
      </c>
      <c r="AH58" s="15">
        <v>784125</v>
      </c>
      <c r="AI58" s="15">
        <v>0</v>
      </c>
      <c r="AJ58" s="15">
        <v>0</v>
      </c>
      <c r="AK58" s="15">
        <v>271929</v>
      </c>
      <c r="AL58" s="15">
        <v>1078243</v>
      </c>
      <c r="AM58" s="15">
        <v>0</v>
      </c>
      <c r="AN58" s="15">
        <v>971726</v>
      </c>
      <c r="AO58" s="15">
        <v>550195</v>
      </c>
      <c r="AP58" s="15">
        <v>421531</v>
      </c>
      <c r="AQ58" s="15">
        <v>1458</v>
      </c>
      <c r="AR58" s="15">
        <v>4261</v>
      </c>
      <c r="AS58" s="15">
        <v>386350</v>
      </c>
      <c r="AT58" s="15">
        <v>32379</v>
      </c>
      <c r="AU58" s="15">
        <v>0</v>
      </c>
      <c r="AV58" s="15">
        <v>0</v>
      </c>
      <c r="AW58" s="15">
        <v>0</v>
      </c>
      <c r="AX58" s="15">
        <v>12056</v>
      </c>
      <c r="AY58" s="15">
        <v>12056</v>
      </c>
      <c r="AZ58" s="15">
        <v>32379</v>
      </c>
      <c r="BA58" s="15">
        <v>0</v>
      </c>
      <c r="BB58" s="15">
        <v>0</v>
      </c>
      <c r="BC58" s="15">
        <v>0</v>
      </c>
      <c r="BD58" s="15">
        <v>0</v>
      </c>
      <c r="BE58" s="15">
        <v>0</v>
      </c>
      <c r="BF58" s="15">
        <v>0</v>
      </c>
      <c r="BG58" s="15">
        <v>0</v>
      </c>
      <c r="BH58" s="15">
        <v>0</v>
      </c>
      <c r="BI58" s="15">
        <v>0</v>
      </c>
      <c r="BJ58" s="15">
        <v>0</v>
      </c>
      <c r="BK58" s="15">
        <v>0</v>
      </c>
      <c r="BL58" s="15">
        <v>0</v>
      </c>
      <c r="BM58" s="15">
        <v>-13321</v>
      </c>
      <c r="BN58" s="15">
        <v>210371</v>
      </c>
      <c r="BO58" s="15">
        <v>1512</v>
      </c>
      <c r="BP58" s="15">
        <v>0</v>
      </c>
      <c r="BQ58" s="15">
        <v>48696</v>
      </c>
      <c r="BR58" s="15">
        <v>145</v>
      </c>
      <c r="BS58" s="15">
        <v>165</v>
      </c>
      <c r="BT58" s="15">
        <v>145</v>
      </c>
      <c r="BU58" s="15">
        <v>43</v>
      </c>
      <c r="BV58" s="15">
        <v>3</v>
      </c>
      <c r="BW58" s="15">
        <v>3</v>
      </c>
      <c r="BX58" s="15">
        <v>3</v>
      </c>
      <c r="BY58" s="15">
        <v>43</v>
      </c>
      <c r="BZ58" s="15">
        <v>43</v>
      </c>
      <c r="CA58" s="15">
        <v>0</v>
      </c>
      <c r="CB58" s="15">
        <v>47</v>
      </c>
      <c r="CC58" s="15">
        <v>8</v>
      </c>
      <c r="CD58" s="15">
        <v>1</v>
      </c>
      <c r="CE58" s="15">
        <v>0</v>
      </c>
      <c r="CF58" s="15">
        <v>0</v>
      </c>
      <c r="CG58" s="15">
        <v>-142</v>
      </c>
      <c r="CH58" s="15">
        <v>22</v>
      </c>
      <c r="CI58" s="15">
        <v>59</v>
      </c>
      <c r="CJ58" s="15">
        <v>520</v>
      </c>
      <c r="CK58" s="15">
        <v>495</v>
      </c>
    </row>
    <row r="59" spans="1:89" ht="15.95" customHeight="1" x14ac:dyDescent="0.25">
      <c r="A59" s="15">
        <v>10173191</v>
      </c>
      <c r="B59" s="16" t="s">
        <v>158</v>
      </c>
      <c r="C59" s="16" t="s">
        <v>98</v>
      </c>
      <c r="D59" s="16" t="s">
        <v>99</v>
      </c>
      <c r="E59" s="15">
        <v>2018</v>
      </c>
      <c r="F59" s="16" t="s">
        <v>166</v>
      </c>
      <c r="G59" s="15">
        <v>84841</v>
      </c>
      <c r="H59" s="15">
        <v>0</v>
      </c>
      <c r="I59" s="15">
        <v>21843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195119</v>
      </c>
      <c r="Q59" s="15">
        <v>126142</v>
      </c>
      <c r="R59" s="15">
        <v>0</v>
      </c>
      <c r="S59" s="15">
        <v>68977</v>
      </c>
      <c r="T59" s="15">
        <v>33790</v>
      </c>
      <c r="U59" s="15">
        <v>20883</v>
      </c>
      <c r="V59" s="15">
        <v>0</v>
      </c>
      <c r="W59" s="15">
        <v>0</v>
      </c>
      <c r="X59" s="15">
        <v>12908</v>
      </c>
      <c r="Y59" s="15">
        <v>49521</v>
      </c>
      <c r="Z59" s="15">
        <v>363271</v>
      </c>
      <c r="AA59" s="15">
        <v>103016</v>
      </c>
      <c r="AB59" s="15">
        <v>10000</v>
      </c>
      <c r="AC59" s="15">
        <v>62391</v>
      </c>
      <c r="AD59" s="15">
        <v>30625</v>
      </c>
      <c r="AE59" s="15">
        <v>0</v>
      </c>
      <c r="AF59" s="15">
        <v>260255</v>
      </c>
      <c r="AG59" s="15">
        <v>0</v>
      </c>
      <c r="AH59" s="15">
        <v>206986</v>
      </c>
      <c r="AI59" s="15">
        <v>0</v>
      </c>
      <c r="AJ59" s="15">
        <v>0</v>
      </c>
      <c r="AK59" s="15">
        <v>53270</v>
      </c>
      <c r="AL59" s="15">
        <v>363271</v>
      </c>
      <c r="AM59" s="15">
        <v>0</v>
      </c>
      <c r="AN59" s="15">
        <v>1139167</v>
      </c>
      <c r="AO59" s="15">
        <v>454283</v>
      </c>
      <c r="AP59" s="15">
        <v>684884</v>
      </c>
      <c r="AQ59" s="15">
        <v>18069</v>
      </c>
      <c r="AR59" s="15">
        <v>2326</v>
      </c>
      <c r="AS59" s="15">
        <v>681866</v>
      </c>
      <c r="AT59" s="15">
        <v>18761</v>
      </c>
      <c r="AU59" s="15">
        <v>0</v>
      </c>
      <c r="AV59" s="15">
        <v>0</v>
      </c>
      <c r="AW59" s="15">
        <v>0</v>
      </c>
      <c r="AX59" s="15">
        <v>0</v>
      </c>
      <c r="AY59" s="15">
        <v>0</v>
      </c>
      <c r="AZ59" s="15">
        <v>18761</v>
      </c>
      <c r="BA59" s="15">
        <v>0</v>
      </c>
      <c r="BB59" s="15">
        <v>0</v>
      </c>
      <c r="BC59" s="15">
        <v>0</v>
      </c>
      <c r="BD59" s="15">
        <v>0</v>
      </c>
      <c r="BE59" s="15">
        <v>0</v>
      </c>
      <c r="BF59" s="15">
        <v>62998</v>
      </c>
      <c r="BG59" s="15">
        <v>0</v>
      </c>
      <c r="BH59" s="15">
        <v>0</v>
      </c>
      <c r="BI59" s="15">
        <v>0</v>
      </c>
      <c r="BJ59" s="15">
        <v>0</v>
      </c>
      <c r="BK59" s="15">
        <v>0</v>
      </c>
      <c r="BL59" s="15">
        <v>0</v>
      </c>
      <c r="BM59" s="15">
        <v>-7093</v>
      </c>
      <c r="BN59" s="15">
        <v>0</v>
      </c>
      <c r="BO59" s="15">
        <v>0</v>
      </c>
      <c r="BP59" s="15">
        <v>0</v>
      </c>
      <c r="BQ59" s="15">
        <v>21086</v>
      </c>
      <c r="BR59" s="15">
        <v>18</v>
      </c>
      <c r="BS59" s="15">
        <v>20</v>
      </c>
      <c r="BT59" s="15">
        <v>18</v>
      </c>
      <c r="BU59" s="15">
        <v>60</v>
      </c>
      <c r="BV59" s="15">
        <v>1</v>
      </c>
      <c r="BW59" s="15">
        <v>1</v>
      </c>
      <c r="BX59" s="15">
        <v>1</v>
      </c>
      <c r="BY59" s="15">
        <v>11</v>
      </c>
      <c r="BZ59" s="15">
        <v>11</v>
      </c>
      <c r="CA59" s="15">
        <v>1</v>
      </c>
      <c r="CB59" s="15">
        <v>2</v>
      </c>
      <c r="CC59" s="15">
        <v>9</v>
      </c>
      <c r="CD59" s="15">
        <v>1</v>
      </c>
      <c r="CE59" s="15">
        <v>1</v>
      </c>
      <c r="CF59" s="15">
        <v>0</v>
      </c>
      <c r="CG59" s="15">
        <v>18</v>
      </c>
      <c r="CH59" s="15">
        <v>103</v>
      </c>
      <c r="CI59" s="15">
        <v>7</v>
      </c>
      <c r="CJ59" s="15">
        <v>166</v>
      </c>
      <c r="CK59" s="15">
        <v>157</v>
      </c>
    </row>
    <row r="60" spans="1:89" ht="15.95" customHeight="1" x14ac:dyDescent="0.25">
      <c r="A60" s="15">
        <v>10248154</v>
      </c>
      <c r="B60" s="16" t="s">
        <v>159</v>
      </c>
      <c r="C60" s="16" t="s">
        <v>98</v>
      </c>
      <c r="D60" s="16" t="s">
        <v>99</v>
      </c>
      <c r="E60" s="15">
        <v>2018</v>
      </c>
      <c r="F60" s="16" t="s">
        <v>169</v>
      </c>
      <c r="G60" s="15">
        <v>24792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12624</v>
      </c>
      <c r="Q60" s="15">
        <v>0</v>
      </c>
      <c r="R60" s="15">
        <v>0</v>
      </c>
      <c r="S60" s="15">
        <v>12624</v>
      </c>
      <c r="T60" s="15">
        <v>125776</v>
      </c>
      <c r="U60" s="15">
        <v>0</v>
      </c>
      <c r="V60" s="15">
        <v>0</v>
      </c>
      <c r="W60" s="15">
        <v>0</v>
      </c>
      <c r="X60" s="15">
        <v>125776</v>
      </c>
      <c r="Y60" s="15">
        <v>140754</v>
      </c>
      <c r="Z60" s="15">
        <v>303947</v>
      </c>
      <c r="AA60" s="15">
        <v>140906</v>
      </c>
      <c r="AB60" s="15">
        <v>20000</v>
      </c>
      <c r="AC60" s="15">
        <v>6045</v>
      </c>
      <c r="AD60" s="15">
        <v>114860</v>
      </c>
      <c r="AE60" s="15">
        <v>0</v>
      </c>
      <c r="AF60" s="15">
        <v>163041</v>
      </c>
      <c r="AG60" s="15">
        <v>0</v>
      </c>
      <c r="AH60" s="15">
        <v>25719</v>
      </c>
      <c r="AI60" s="15">
        <v>0</v>
      </c>
      <c r="AJ60" s="15">
        <v>0</v>
      </c>
      <c r="AK60" s="15">
        <v>137322</v>
      </c>
      <c r="AL60" s="15">
        <v>303947</v>
      </c>
      <c r="AM60" s="15">
        <v>0</v>
      </c>
      <c r="AN60" s="15">
        <v>1100780</v>
      </c>
      <c r="AO60" s="15">
        <v>833259</v>
      </c>
      <c r="AP60" s="15">
        <v>267521</v>
      </c>
      <c r="AQ60" s="15">
        <v>283</v>
      </c>
      <c r="AR60" s="15">
        <v>349</v>
      </c>
      <c r="AS60" s="15">
        <v>97165</v>
      </c>
      <c r="AT60" s="15">
        <v>170290</v>
      </c>
      <c r="AU60" s="15">
        <v>0</v>
      </c>
      <c r="AV60" s="15">
        <v>0</v>
      </c>
      <c r="AW60" s="15">
        <v>0</v>
      </c>
      <c r="AX60" s="15">
        <v>1393</v>
      </c>
      <c r="AY60" s="15">
        <v>1393</v>
      </c>
      <c r="AZ60" s="15">
        <v>170290</v>
      </c>
      <c r="BA60" s="15">
        <v>0</v>
      </c>
      <c r="BB60" s="15">
        <v>0</v>
      </c>
      <c r="BC60" s="15">
        <v>0</v>
      </c>
      <c r="BD60" s="15">
        <v>0</v>
      </c>
      <c r="BE60" s="15">
        <v>0</v>
      </c>
      <c r="BF60" s="15">
        <v>24792</v>
      </c>
      <c r="BG60" s="15">
        <v>0</v>
      </c>
      <c r="BH60" s="15">
        <v>0</v>
      </c>
      <c r="BI60" s="15">
        <v>0</v>
      </c>
      <c r="BJ60" s="15">
        <v>0</v>
      </c>
      <c r="BK60" s="15">
        <v>0</v>
      </c>
      <c r="BL60" s="15">
        <v>0</v>
      </c>
      <c r="BM60" s="15">
        <v>-49384</v>
      </c>
      <c r="BN60" s="15">
        <v>0</v>
      </c>
      <c r="BO60" s="15">
        <v>0</v>
      </c>
      <c r="BP60" s="15">
        <v>0</v>
      </c>
      <c r="BQ60" s="15">
        <v>172032</v>
      </c>
      <c r="BR60" s="15">
        <v>120</v>
      </c>
      <c r="BS60" s="15">
        <v>121</v>
      </c>
      <c r="BT60" s="15">
        <v>120</v>
      </c>
      <c r="BU60" s="15">
        <v>24</v>
      </c>
      <c r="BV60" s="15">
        <v>15</v>
      </c>
      <c r="BW60" s="15">
        <v>15</v>
      </c>
      <c r="BX60" s="15">
        <v>15</v>
      </c>
      <c r="BY60" s="15">
        <v>7</v>
      </c>
      <c r="BZ60" s="15">
        <v>7</v>
      </c>
      <c r="CA60" s="15">
        <v>5</v>
      </c>
      <c r="CB60" s="15">
        <v>1</v>
      </c>
      <c r="CC60" s="15">
        <v>488</v>
      </c>
      <c r="CD60" s="15">
        <v>1</v>
      </c>
      <c r="CE60" s="15">
        <v>1</v>
      </c>
      <c r="CF60" s="15">
        <v>0</v>
      </c>
      <c r="CG60" s="15">
        <v>116</v>
      </c>
      <c r="CH60" s="15">
        <v>140</v>
      </c>
      <c r="CI60" s="15">
        <v>0</v>
      </c>
      <c r="CJ60" s="15">
        <v>11</v>
      </c>
      <c r="CK60" s="15">
        <v>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K60"/>
  <sheetViews>
    <sheetView topLeftCell="A44" workbookViewId="0">
      <selection activeCell="A2" sqref="A2:XFD60"/>
    </sheetView>
  </sheetViews>
  <sheetFormatPr defaultRowHeight="15" x14ac:dyDescent="0.25"/>
  <sheetData>
    <row r="1" spans="1:8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</row>
    <row r="2" spans="1:89" ht="15.95" customHeight="1" x14ac:dyDescent="0.25">
      <c r="A2" s="15">
        <v>1020</v>
      </c>
      <c r="B2" s="16" t="s">
        <v>88</v>
      </c>
      <c r="C2" s="16" t="s">
        <v>89</v>
      </c>
      <c r="D2" s="16" t="s">
        <v>90</v>
      </c>
      <c r="E2" s="15">
        <v>2019</v>
      </c>
      <c r="F2" s="16" t="s">
        <v>170</v>
      </c>
      <c r="G2" s="15">
        <v>6890106</v>
      </c>
      <c r="H2" s="15">
        <v>1848263</v>
      </c>
      <c r="I2" s="15">
        <v>8669231</v>
      </c>
      <c r="J2" s="15">
        <v>1396499</v>
      </c>
      <c r="K2" s="15">
        <v>0</v>
      </c>
      <c r="L2" s="15">
        <v>0</v>
      </c>
      <c r="M2" s="15">
        <v>5191606</v>
      </c>
      <c r="N2" s="15">
        <v>40411</v>
      </c>
      <c r="O2" s="15">
        <v>0</v>
      </c>
      <c r="P2" s="15">
        <v>3824319</v>
      </c>
      <c r="Q2" s="15">
        <v>3786907</v>
      </c>
      <c r="R2" s="15">
        <v>0</v>
      </c>
      <c r="S2" s="15">
        <v>37412</v>
      </c>
      <c r="T2" s="15">
        <v>235147</v>
      </c>
      <c r="U2" s="15">
        <v>234847</v>
      </c>
      <c r="V2" s="15">
        <v>0</v>
      </c>
      <c r="W2" s="15">
        <v>0</v>
      </c>
      <c r="X2" s="15">
        <v>300</v>
      </c>
      <c r="Y2" s="15">
        <v>332286</v>
      </c>
      <c r="Z2" s="15">
        <v>11281858</v>
      </c>
      <c r="AA2" s="15">
        <v>-37541</v>
      </c>
      <c r="AB2" s="15">
        <v>3020032</v>
      </c>
      <c r="AC2" s="15">
        <v>1123784</v>
      </c>
      <c r="AD2" s="15">
        <v>-4181357</v>
      </c>
      <c r="AE2" s="15">
        <v>2641</v>
      </c>
      <c r="AF2" s="15">
        <v>11316758</v>
      </c>
      <c r="AG2" s="15">
        <v>7776583</v>
      </c>
      <c r="AH2" s="15">
        <v>1543217</v>
      </c>
      <c r="AI2" s="15">
        <v>258072</v>
      </c>
      <c r="AJ2" s="15">
        <v>0</v>
      </c>
      <c r="AK2" s="15">
        <v>1738886</v>
      </c>
      <c r="AL2" s="15">
        <v>11281858</v>
      </c>
      <c r="AM2" s="15">
        <v>0</v>
      </c>
      <c r="AN2" s="15">
        <v>3338096</v>
      </c>
      <c r="AO2" s="15">
        <v>2093370</v>
      </c>
      <c r="AP2" s="15">
        <v>1244726</v>
      </c>
      <c r="AQ2" s="15">
        <v>57475</v>
      </c>
      <c r="AR2" s="15">
        <v>302312</v>
      </c>
      <c r="AS2" s="15">
        <v>1475293</v>
      </c>
      <c r="AT2" s="15">
        <v>-475405</v>
      </c>
      <c r="AU2" s="15">
        <v>0</v>
      </c>
      <c r="AV2" s="15">
        <v>0</v>
      </c>
      <c r="AW2" s="15">
        <v>0</v>
      </c>
      <c r="AX2" s="15">
        <v>173188</v>
      </c>
      <c r="AY2" s="15">
        <v>173188</v>
      </c>
      <c r="AZ2" s="15">
        <v>-475405</v>
      </c>
      <c r="BA2" s="15">
        <v>0</v>
      </c>
      <c r="BB2" s="15">
        <v>0</v>
      </c>
      <c r="BC2" s="15">
        <v>0</v>
      </c>
      <c r="BD2" s="15">
        <v>0</v>
      </c>
      <c r="BE2" s="15">
        <v>0</v>
      </c>
      <c r="BF2" s="15">
        <v>127308</v>
      </c>
      <c r="BG2" s="15">
        <v>114620</v>
      </c>
      <c r="BH2" s="15">
        <v>0</v>
      </c>
      <c r="BI2" s="15">
        <v>0</v>
      </c>
      <c r="BJ2" s="15">
        <v>0</v>
      </c>
      <c r="BK2" s="15">
        <v>2641</v>
      </c>
      <c r="BL2" s="15">
        <v>0</v>
      </c>
      <c r="BM2" s="15">
        <v>0</v>
      </c>
      <c r="BN2" s="15">
        <v>3693260</v>
      </c>
      <c r="BO2" s="15">
        <v>1383726</v>
      </c>
      <c r="BP2" s="15">
        <v>0</v>
      </c>
      <c r="BQ2" s="15">
        <v>95</v>
      </c>
      <c r="BR2" s="15"/>
      <c r="BS2" s="15"/>
      <c r="BT2" s="15"/>
      <c r="BU2" s="15">
        <v>37</v>
      </c>
      <c r="BV2" s="15">
        <v>-14</v>
      </c>
      <c r="BW2" s="15">
        <v>-5</v>
      </c>
      <c r="BX2" s="15">
        <v>-14</v>
      </c>
      <c r="BY2" s="15"/>
      <c r="BZ2" s="15"/>
      <c r="CA2" s="15"/>
      <c r="CB2" s="15"/>
      <c r="CC2" s="15"/>
      <c r="CD2" s="15"/>
      <c r="CE2" s="15">
        <v>0</v>
      </c>
      <c r="CF2" s="15">
        <v>0</v>
      </c>
      <c r="CG2" s="15">
        <v>-6925</v>
      </c>
      <c r="CH2" s="15">
        <v>-34</v>
      </c>
      <c r="CI2" s="15">
        <v>26</v>
      </c>
      <c r="CJ2" s="15">
        <v>269</v>
      </c>
      <c r="CK2" s="15">
        <v>667</v>
      </c>
    </row>
    <row r="3" spans="1:89" ht="15.95" customHeight="1" x14ac:dyDescent="0.25">
      <c r="A3" s="15">
        <v>7528</v>
      </c>
      <c r="B3" s="16" t="s">
        <v>92</v>
      </c>
      <c r="C3" s="16" t="s">
        <v>93</v>
      </c>
      <c r="D3" s="16" t="s">
        <v>94</v>
      </c>
      <c r="E3" s="15">
        <v>2019</v>
      </c>
      <c r="F3" s="16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</row>
    <row r="4" spans="1:89" ht="15.95" customHeight="1" x14ac:dyDescent="0.25">
      <c r="A4" s="15">
        <v>8199</v>
      </c>
      <c r="B4" s="16" t="s">
        <v>95</v>
      </c>
      <c r="C4" s="16" t="s">
        <v>89</v>
      </c>
      <c r="D4" s="16" t="s">
        <v>90</v>
      </c>
      <c r="E4" s="15">
        <v>2019</v>
      </c>
      <c r="F4" s="16" t="s">
        <v>170</v>
      </c>
      <c r="G4" s="15">
        <v>875830</v>
      </c>
      <c r="H4" s="15">
        <v>629257</v>
      </c>
      <c r="I4" s="15">
        <v>3333006</v>
      </c>
      <c r="J4" s="15">
        <v>0</v>
      </c>
      <c r="K4" s="15">
        <v>0</v>
      </c>
      <c r="L4" s="15">
        <v>0</v>
      </c>
      <c r="M4" s="15">
        <v>3262096</v>
      </c>
      <c r="N4" s="15">
        <v>108569</v>
      </c>
      <c r="O4" s="15">
        <v>1000</v>
      </c>
      <c r="P4" s="15">
        <v>3524565</v>
      </c>
      <c r="Q4" s="15">
        <v>3489872</v>
      </c>
      <c r="R4" s="15">
        <v>0</v>
      </c>
      <c r="S4" s="15">
        <v>34694</v>
      </c>
      <c r="T4" s="15">
        <v>991691</v>
      </c>
      <c r="U4" s="15">
        <v>970592</v>
      </c>
      <c r="V4" s="15">
        <v>0</v>
      </c>
      <c r="W4" s="15">
        <v>0</v>
      </c>
      <c r="X4" s="15">
        <v>21100</v>
      </c>
      <c r="Y4" s="15">
        <v>57141</v>
      </c>
      <c r="Z4" s="15">
        <v>5449228</v>
      </c>
      <c r="AA4" s="15">
        <v>1516657</v>
      </c>
      <c r="AB4" s="15">
        <v>1829715</v>
      </c>
      <c r="AC4" s="15">
        <v>367869</v>
      </c>
      <c r="AD4" s="15">
        <v>-680927</v>
      </c>
      <c r="AE4" s="15">
        <v>0</v>
      </c>
      <c r="AF4" s="15">
        <v>3932571</v>
      </c>
      <c r="AG4" s="15">
        <v>1579660</v>
      </c>
      <c r="AH4" s="15">
        <v>579052</v>
      </c>
      <c r="AI4" s="15">
        <v>262810</v>
      </c>
      <c r="AJ4" s="15">
        <v>0</v>
      </c>
      <c r="AK4" s="15">
        <v>1511049</v>
      </c>
      <c r="AL4" s="15">
        <v>5449228</v>
      </c>
      <c r="AM4" s="15">
        <v>0</v>
      </c>
      <c r="AN4" s="15">
        <v>4716130</v>
      </c>
      <c r="AO4" s="15">
        <v>3168802</v>
      </c>
      <c r="AP4" s="15">
        <v>1547327</v>
      </c>
      <c r="AQ4" s="15">
        <v>48014</v>
      </c>
      <c r="AR4" s="15">
        <v>109901</v>
      </c>
      <c r="AS4" s="15">
        <v>1402119</v>
      </c>
      <c r="AT4" s="15">
        <v>83321</v>
      </c>
      <c r="AU4" s="15">
        <v>0</v>
      </c>
      <c r="AV4" s="15">
        <v>0</v>
      </c>
      <c r="AW4" s="15">
        <v>0</v>
      </c>
      <c r="AX4" s="15">
        <v>70030</v>
      </c>
      <c r="AY4" s="15">
        <v>70030</v>
      </c>
      <c r="AZ4" s="15">
        <v>83321</v>
      </c>
      <c r="BA4" s="15">
        <v>0</v>
      </c>
      <c r="BB4" s="15">
        <v>0</v>
      </c>
      <c r="BC4" s="15">
        <v>0</v>
      </c>
      <c r="BD4" s="15">
        <v>0</v>
      </c>
      <c r="BE4" s="15">
        <v>0</v>
      </c>
      <c r="BF4" s="15">
        <v>66095</v>
      </c>
      <c r="BG4" s="15">
        <v>66093</v>
      </c>
      <c r="BH4" s="15">
        <v>0</v>
      </c>
      <c r="BI4" s="15">
        <v>0</v>
      </c>
      <c r="BJ4" s="15">
        <v>0</v>
      </c>
      <c r="BK4" s="15">
        <v>0</v>
      </c>
      <c r="BL4" s="15">
        <v>0</v>
      </c>
      <c r="BM4" s="15">
        <v>-29233</v>
      </c>
      <c r="BN4" s="15">
        <v>3196003</v>
      </c>
      <c r="BO4" s="15">
        <v>0</v>
      </c>
      <c r="BP4" s="15">
        <v>0</v>
      </c>
      <c r="BQ4" s="15">
        <v>263066</v>
      </c>
      <c r="BR4" s="15">
        <v>5</v>
      </c>
      <c r="BS4" s="15">
        <v>12</v>
      </c>
      <c r="BT4" s="15">
        <v>5</v>
      </c>
      <c r="BU4" s="15">
        <v>32</v>
      </c>
      <c r="BV4" s="15">
        <v>1</v>
      </c>
      <c r="BW4" s="15">
        <v>4</v>
      </c>
      <c r="BX4" s="15">
        <v>1</v>
      </c>
      <c r="BY4" s="15">
        <v>3</v>
      </c>
      <c r="BZ4" s="15">
        <v>3</v>
      </c>
      <c r="CA4" s="15">
        <v>1</v>
      </c>
      <c r="CB4" s="15">
        <v>2</v>
      </c>
      <c r="CC4" s="15">
        <v>1</v>
      </c>
      <c r="CD4" s="15">
        <v>1</v>
      </c>
      <c r="CE4" s="15">
        <v>1</v>
      </c>
      <c r="CF4" s="15">
        <v>0</v>
      </c>
      <c r="CG4" s="15">
        <v>640</v>
      </c>
      <c r="CH4" s="15">
        <v>1516</v>
      </c>
      <c r="CI4" s="15">
        <v>75</v>
      </c>
      <c r="CJ4" s="15">
        <v>67</v>
      </c>
      <c r="CK4" s="15">
        <v>406</v>
      </c>
    </row>
    <row r="5" spans="1:89" ht="15.95" customHeight="1" x14ac:dyDescent="0.25">
      <c r="A5" s="15">
        <v>9768</v>
      </c>
      <c r="B5" s="16" t="s">
        <v>96</v>
      </c>
      <c r="C5" s="16" t="s">
        <v>93</v>
      </c>
      <c r="D5" s="16" t="s">
        <v>94</v>
      </c>
      <c r="E5" s="15">
        <v>2019</v>
      </c>
      <c r="F5" s="16" t="s">
        <v>170</v>
      </c>
      <c r="G5" s="15">
        <v>942067</v>
      </c>
      <c r="H5" s="15">
        <v>681450</v>
      </c>
      <c r="I5" s="15">
        <v>1420762</v>
      </c>
      <c r="J5" s="15">
        <v>43870</v>
      </c>
      <c r="K5" s="15">
        <v>0</v>
      </c>
      <c r="L5" s="15">
        <v>0</v>
      </c>
      <c r="M5" s="15">
        <v>1286937</v>
      </c>
      <c r="N5" s="15">
        <v>0</v>
      </c>
      <c r="O5" s="15">
        <v>0</v>
      </c>
      <c r="P5" s="15">
        <v>2013170</v>
      </c>
      <c r="Q5" s="15">
        <v>1983328</v>
      </c>
      <c r="R5" s="15">
        <v>0</v>
      </c>
      <c r="S5" s="15">
        <v>29842</v>
      </c>
      <c r="T5" s="15">
        <v>7138240</v>
      </c>
      <c r="U5" s="15">
        <v>6773190</v>
      </c>
      <c r="V5" s="15">
        <v>0</v>
      </c>
      <c r="W5" s="15">
        <v>0</v>
      </c>
      <c r="X5" s="15">
        <v>365050</v>
      </c>
      <c r="Y5" s="15">
        <v>221270</v>
      </c>
      <c r="Z5" s="15">
        <v>10314747</v>
      </c>
      <c r="AA5" s="15">
        <v>-285669</v>
      </c>
      <c r="AB5" s="15">
        <v>2219112</v>
      </c>
      <c r="AC5" s="15">
        <v>399848</v>
      </c>
      <c r="AD5" s="15">
        <v>-2904630</v>
      </c>
      <c r="AE5" s="15">
        <v>0</v>
      </c>
      <c r="AF5" s="15">
        <v>10600417</v>
      </c>
      <c r="AG5" s="15">
        <v>9640606</v>
      </c>
      <c r="AH5" s="15">
        <v>39859</v>
      </c>
      <c r="AI5" s="15">
        <v>0</v>
      </c>
      <c r="AJ5" s="15">
        <v>0</v>
      </c>
      <c r="AK5" s="15">
        <v>919951</v>
      </c>
      <c r="AL5" s="15">
        <v>10314747</v>
      </c>
      <c r="AM5" s="15">
        <v>0</v>
      </c>
      <c r="AN5" s="15">
        <v>1033238</v>
      </c>
      <c r="AO5" s="15">
        <v>803879</v>
      </c>
      <c r="AP5" s="15">
        <v>229359</v>
      </c>
      <c r="AQ5" s="15">
        <v>5914</v>
      </c>
      <c r="AR5" s="15">
        <v>4934</v>
      </c>
      <c r="AS5" s="15">
        <v>659961</v>
      </c>
      <c r="AT5" s="15">
        <v>-429621</v>
      </c>
      <c r="AU5" s="15">
        <v>0</v>
      </c>
      <c r="AV5" s="15">
        <v>0</v>
      </c>
      <c r="AW5" s="15">
        <v>0</v>
      </c>
      <c r="AX5" s="15">
        <v>157539</v>
      </c>
      <c r="AY5" s="15">
        <v>157539</v>
      </c>
      <c r="AZ5" s="15">
        <v>-429621</v>
      </c>
      <c r="BA5" s="15">
        <v>0</v>
      </c>
      <c r="BB5" s="15">
        <v>0</v>
      </c>
      <c r="BC5" s="15">
        <v>0</v>
      </c>
      <c r="BD5" s="15">
        <v>0</v>
      </c>
      <c r="BE5" s="15">
        <v>0</v>
      </c>
      <c r="BF5" s="15">
        <v>82921</v>
      </c>
      <c r="BG5" s="15">
        <v>59068</v>
      </c>
      <c r="BH5" s="15">
        <v>0</v>
      </c>
      <c r="BI5" s="15">
        <v>0</v>
      </c>
      <c r="BJ5" s="15">
        <v>0</v>
      </c>
      <c r="BK5" s="15">
        <v>0</v>
      </c>
      <c r="BL5" s="15">
        <v>0</v>
      </c>
      <c r="BM5" s="15">
        <v>0</v>
      </c>
      <c r="BN5" s="15">
        <v>1198907</v>
      </c>
      <c r="BO5" s="15">
        <v>28962</v>
      </c>
      <c r="BP5" s="15">
        <v>0</v>
      </c>
      <c r="BQ5" s="15">
        <v>-267158</v>
      </c>
      <c r="BR5" s="15"/>
      <c r="BS5" s="15"/>
      <c r="BT5" s="15"/>
      <c r="BU5" s="15">
        <v>22</v>
      </c>
      <c r="BV5" s="15">
        <v>-41</v>
      </c>
      <c r="BW5" s="15">
        <v>-40</v>
      </c>
      <c r="BX5" s="15">
        <v>-41</v>
      </c>
      <c r="BY5" s="15"/>
      <c r="BZ5" s="15"/>
      <c r="CA5" s="15"/>
      <c r="CB5" s="15"/>
      <c r="CC5" s="15"/>
      <c r="CD5" s="15"/>
      <c r="CE5" s="15">
        <v>0</v>
      </c>
      <c r="CF5" s="15">
        <v>0</v>
      </c>
      <c r="CG5" s="15">
        <v>-1227</v>
      </c>
      <c r="CH5" s="15">
        <v>-285</v>
      </c>
      <c r="CI5" s="15">
        <v>2393</v>
      </c>
      <c r="CJ5" s="15">
        <v>18</v>
      </c>
      <c r="CK5" s="15">
        <v>914</v>
      </c>
    </row>
    <row r="6" spans="1:89" ht="27.2" customHeight="1" x14ac:dyDescent="0.25">
      <c r="A6" s="15">
        <v>17887</v>
      </c>
      <c r="B6" s="16" t="s">
        <v>97</v>
      </c>
      <c r="C6" s="16" t="s">
        <v>98</v>
      </c>
      <c r="D6" s="16" t="s">
        <v>99</v>
      </c>
      <c r="E6" s="15">
        <v>2019</v>
      </c>
      <c r="F6" s="16" t="s">
        <v>170</v>
      </c>
      <c r="G6" s="15">
        <v>430641</v>
      </c>
      <c r="H6" s="15">
        <v>0</v>
      </c>
      <c r="I6" s="15">
        <v>627729</v>
      </c>
      <c r="J6" s="15">
        <v>39054</v>
      </c>
      <c r="K6" s="15">
        <v>0</v>
      </c>
      <c r="L6" s="15">
        <v>0</v>
      </c>
      <c r="M6" s="15">
        <v>1245861</v>
      </c>
      <c r="N6" s="15">
        <v>0</v>
      </c>
      <c r="O6" s="15">
        <v>209859</v>
      </c>
      <c r="P6" s="15">
        <v>519925</v>
      </c>
      <c r="Q6" s="15">
        <v>167486</v>
      </c>
      <c r="R6" s="15">
        <v>0</v>
      </c>
      <c r="S6" s="15">
        <v>352439</v>
      </c>
      <c r="T6" s="15">
        <v>409545</v>
      </c>
      <c r="U6" s="15">
        <v>361984</v>
      </c>
      <c r="V6" s="15">
        <v>0</v>
      </c>
      <c r="W6" s="15">
        <v>0</v>
      </c>
      <c r="X6" s="15">
        <v>47561</v>
      </c>
      <c r="Y6" s="15">
        <v>503101</v>
      </c>
      <c r="Z6" s="15">
        <v>1863212</v>
      </c>
      <c r="AA6" s="15">
        <v>563619</v>
      </c>
      <c r="AB6" s="15">
        <v>585640</v>
      </c>
      <c r="AC6" s="15">
        <v>805926</v>
      </c>
      <c r="AD6" s="15">
        <v>-827947</v>
      </c>
      <c r="AE6" s="15">
        <v>104865</v>
      </c>
      <c r="AF6" s="15">
        <v>1194727</v>
      </c>
      <c r="AG6" s="15">
        <v>533901</v>
      </c>
      <c r="AH6" s="15">
        <v>539568</v>
      </c>
      <c r="AI6" s="15">
        <v>0</v>
      </c>
      <c r="AJ6" s="15">
        <v>0</v>
      </c>
      <c r="AK6" s="15">
        <v>121258</v>
      </c>
      <c r="AL6" s="15">
        <v>1863212</v>
      </c>
      <c r="AM6" s="15">
        <v>0</v>
      </c>
      <c r="AN6" s="15">
        <v>2136544</v>
      </c>
      <c r="AO6" s="15">
        <v>1249467</v>
      </c>
      <c r="AP6" s="15">
        <v>887077</v>
      </c>
      <c r="AQ6" s="15">
        <v>16216</v>
      </c>
      <c r="AR6" s="15">
        <v>50354</v>
      </c>
      <c r="AS6" s="15">
        <v>872940</v>
      </c>
      <c r="AT6" s="15">
        <v>-20000</v>
      </c>
      <c r="AU6" s="15">
        <v>0</v>
      </c>
      <c r="AV6" s="15">
        <v>0</v>
      </c>
      <c r="AW6" s="15">
        <v>0</v>
      </c>
      <c r="AX6" s="15">
        <v>20733</v>
      </c>
      <c r="AY6" s="15">
        <v>20733</v>
      </c>
      <c r="AZ6" s="15">
        <v>-20000</v>
      </c>
      <c r="BA6" s="15">
        <v>0</v>
      </c>
      <c r="BB6" s="15">
        <v>0</v>
      </c>
      <c r="BC6" s="15">
        <v>0</v>
      </c>
      <c r="BD6" s="15">
        <v>0</v>
      </c>
      <c r="BE6" s="15">
        <v>0</v>
      </c>
      <c r="BF6" s="15">
        <v>799861</v>
      </c>
      <c r="BG6" s="15">
        <v>781529</v>
      </c>
      <c r="BH6" s="15">
        <v>0</v>
      </c>
      <c r="BI6" s="15">
        <v>0</v>
      </c>
      <c r="BJ6" s="15">
        <v>77605</v>
      </c>
      <c r="BK6" s="15">
        <v>27261</v>
      </c>
      <c r="BL6" s="15">
        <v>0</v>
      </c>
      <c r="BM6" s="15">
        <v>-31604</v>
      </c>
      <c r="BN6" s="15">
        <v>464333</v>
      </c>
      <c r="BO6" s="15">
        <v>0</v>
      </c>
      <c r="BP6" s="15">
        <v>0</v>
      </c>
      <c r="BQ6" s="15">
        <v>51075</v>
      </c>
      <c r="BR6" s="15">
        <v>-3</v>
      </c>
      <c r="BS6" s="15">
        <v>4</v>
      </c>
      <c r="BT6" s="15">
        <v>-2</v>
      </c>
      <c r="BU6" s="15">
        <v>41</v>
      </c>
      <c r="BV6" s="15">
        <v>0</v>
      </c>
      <c r="BW6" s="15">
        <v>1</v>
      </c>
      <c r="BX6" s="15">
        <v>0</v>
      </c>
      <c r="BY6" s="15">
        <v>3</v>
      </c>
      <c r="BZ6" s="15">
        <v>3</v>
      </c>
      <c r="CA6" s="15">
        <v>3</v>
      </c>
      <c r="CB6" s="15">
        <v>2</v>
      </c>
      <c r="CC6" s="15">
        <v>0</v>
      </c>
      <c r="CD6" s="15">
        <v>0</v>
      </c>
      <c r="CE6" s="15">
        <v>1</v>
      </c>
      <c r="CF6" s="15">
        <v>0</v>
      </c>
      <c r="CG6" s="15">
        <v>237</v>
      </c>
      <c r="CH6" s="15">
        <v>668</v>
      </c>
      <c r="CI6" s="15">
        <v>62</v>
      </c>
      <c r="CJ6" s="15">
        <v>158</v>
      </c>
      <c r="CK6" s="15">
        <v>152</v>
      </c>
    </row>
    <row r="7" spans="1:89" ht="15.95" customHeight="1" x14ac:dyDescent="0.25">
      <c r="A7" s="15">
        <v>29172</v>
      </c>
      <c r="B7" s="16" t="s">
        <v>100</v>
      </c>
      <c r="C7" s="16" t="s">
        <v>98</v>
      </c>
      <c r="D7" s="16" t="s">
        <v>99</v>
      </c>
      <c r="E7" s="15">
        <v>2019</v>
      </c>
      <c r="F7" s="16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</row>
    <row r="8" spans="1:89" ht="15.95" customHeight="1" x14ac:dyDescent="0.25">
      <c r="A8" s="15">
        <v>37957</v>
      </c>
      <c r="B8" s="16" t="s">
        <v>101</v>
      </c>
      <c r="C8" s="16" t="s">
        <v>89</v>
      </c>
      <c r="D8" s="16" t="s">
        <v>90</v>
      </c>
      <c r="E8" s="15">
        <v>2019</v>
      </c>
      <c r="F8" s="16" t="s">
        <v>170</v>
      </c>
      <c r="G8" s="15">
        <v>50178375</v>
      </c>
      <c r="H8" s="15">
        <v>0</v>
      </c>
      <c r="I8" s="15">
        <v>35514690</v>
      </c>
      <c r="J8" s="15">
        <v>0</v>
      </c>
      <c r="K8" s="15">
        <v>0</v>
      </c>
      <c r="L8" s="15">
        <v>0</v>
      </c>
      <c r="M8" s="15">
        <v>2199863</v>
      </c>
      <c r="N8" s="15">
        <v>409317</v>
      </c>
      <c r="O8" s="15">
        <v>16452632</v>
      </c>
      <c r="P8" s="15">
        <v>2318251</v>
      </c>
      <c r="Q8" s="15">
        <v>2137625</v>
      </c>
      <c r="R8" s="15">
        <v>0</v>
      </c>
      <c r="S8" s="15">
        <v>180627</v>
      </c>
      <c r="T8" s="15">
        <v>365981</v>
      </c>
      <c r="U8" s="15">
        <v>305157</v>
      </c>
      <c r="V8" s="15">
        <v>0</v>
      </c>
      <c r="W8" s="15">
        <v>0</v>
      </c>
      <c r="X8" s="15">
        <v>60824</v>
      </c>
      <c r="Y8" s="15">
        <v>353570</v>
      </c>
      <c r="Z8" s="15">
        <v>53216177</v>
      </c>
      <c r="AA8" s="15">
        <v>31813670</v>
      </c>
      <c r="AB8" s="15">
        <v>3945000</v>
      </c>
      <c r="AC8" s="15">
        <v>420351</v>
      </c>
      <c r="AD8" s="15">
        <v>27448319</v>
      </c>
      <c r="AE8" s="15">
        <v>18877934</v>
      </c>
      <c r="AF8" s="15">
        <v>2524572</v>
      </c>
      <c r="AG8" s="15">
        <v>82071</v>
      </c>
      <c r="AH8" s="15">
        <v>954153</v>
      </c>
      <c r="AI8" s="15">
        <v>229650</v>
      </c>
      <c r="AJ8" s="15">
        <v>0</v>
      </c>
      <c r="AK8" s="15">
        <v>1258698</v>
      </c>
      <c r="AL8" s="15">
        <v>53216177</v>
      </c>
      <c r="AM8" s="15">
        <v>0</v>
      </c>
      <c r="AN8" s="15">
        <v>11001539</v>
      </c>
      <c r="AO8" s="15">
        <v>4517375</v>
      </c>
      <c r="AP8" s="15">
        <v>6484164</v>
      </c>
      <c r="AQ8" s="15">
        <v>68446</v>
      </c>
      <c r="AR8" s="15">
        <v>314643</v>
      </c>
      <c r="AS8" s="15">
        <v>5637505</v>
      </c>
      <c r="AT8" s="15">
        <v>600461</v>
      </c>
      <c r="AU8" s="15">
        <v>0</v>
      </c>
      <c r="AV8" s="15">
        <v>0</v>
      </c>
      <c r="AW8" s="15">
        <v>0</v>
      </c>
      <c r="AX8" s="15">
        <v>771624</v>
      </c>
      <c r="AY8" s="15">
        <v>771624</v>
      </c>
      <c r="AZ8" s="15">
        <v>600461</v>
      </c>
      <c r="BA8" s="15">
        <v>0</v>
      </c>
      <c r="BB8" s="15">
        <v>0</v>
      </c>
      <c r="BC8" s="15">
        <v>0</v>
      </c>
      <c r="BD8" s="15">
        <v>0</v>
      </c>
      <c r="BE8" s="15">
        <v>0</v>
      </c>
      <c r="BF8" s="15">
        <v>1598</v>
      </c>
      <c r="BG8" s="15">
        <v>1598</v>
      </c>
      <c r="BH8" s="15">
        <v>0</v>
      </c>
      <c r="BI8" s="15">
        <v>0</v>
      </c>
      <c r="BJ8" s="15">
        <v>18832623</v>
      </c>
      <c r="BK8" s="15">
        <v>45312</v>
      </c>
      <c r="BL8" s="15">
        <v>0</v>
      </c>
      <c r="BM8" s="15">
        <v>-233666</v>
      </c>
      <c r="BN8" s="15">
        <v>2198264</v>
      </c>
      <c r="BO8" s="15">
        <v>0</v>
      </c>
      <c r="BP8" s="15">
        <v>0</v>
      </c>
      <c r="BQ8" s="15">
        <v>1686719</v>
      </c>
      <c r="BR8" s="15">
        <v>1</v>
      </c>
      <c r="BS8" s="15">
        <v>1</v>
      </c>
      <c r="BT8" s="15">
        <v>1</v>
      </c>
      <c r="BU8" s="15">
        <v>58</v>
      </c>
      <c r="BV8" s="15">
        <v>5</v>
      </c>
      <c r="BW8" s="15">
        <v>8</v>
      </c>
      <c r="BX8" s="15">
        <v>5</v>
      </c>
      <c r="BY8" s="15">
        <v>0</v>
      </c>
      <c r="BZ8" s="15">
        <v>0</v>
      </c>
      <c r="CA8" s="15">
        <v>1</v>
      </c>
      <c r="CB8" s="15">
        <v>0</v>
      </c>
      <c r="CC8" s="15">
        <v>2</v>
      </c>
      <c r="CD8" s="15">
        <v>0</v>
      </c>
      <c r="CE8" s="15">
        <v>1</v>
      </c>
      <c r="CF8" s="15">
        <v>0</v>
      </c>
      <c r="CG8" s="15">
        <v>513</v>
      </c>
      <c r="CH8" s="15">
        <v>50691</v>
      </c>
      <c r="CI8" s="15">
        <v>10</v>
      </c>
      <c r="CJ8" s="15">
        <v>77</v>
      </c>
      <c r="CK8" s="15">
        <v>187</v>
      </c>
    </row>
    <row r="9" spans="1:89" ht="15.95" customHeight="1" x14ac:dyDescent="0.25">
      <c r="A9" s="15">
        <v>40003</v>
      </c>
      <c r="B9" s="16" t="s">
        <v>102</v>
      </c>
      <c r="C9" s="16" t="s">
        <v>98</v>
      </c>
      <c r="D9" s="16" t="s">
        <v>99</v>
      </c>
      <c r="E9" s="15">
        <v>2019</v>
      </c>
      <c r="F9" s="16" t="s">
        <v>170</v>
      </c>
      <c r="G9" s="15">
        <v>3329573</v>
      </c>
      <c r="H9" s="15">
        <v>773971</v>
      </c>
      <c r="I9" s="15">
        <v>6510166</v>
      </c>
      <c r="J9" s="15">
        <v>561996</v>
      </c>
      <c r="K9" s="15">
        <v>0</v>
      </c>
      <c r="L9" s="15">
        <v>0</v>
      </c>
      <c r="M9" s="15">
        <v>7605853</v>
      </c>
      <c r="N9" s="15">
        <v>147550</v>
      </c>
      <c r="O9" s="15">
        <v>545034</v>
      </c>
      <c r="P9" s="15">
        <v>2149665</v>
      </c>
      <c r="Q9" s="15">
        <v>1259489</v>
      </c>
      <c r="R9" s="15">
        <v>0</v>
      </c>
      <c r="S9" s="15">
        <v>890176</v>
      </c>
      <c r="T9" s="15">
        <v>3814691</v>
      </c>
      <c r="U9" s="15">
        <v>3420769</v>
      </c>
      <c r="V9" s="15">
        <v>0</v>
      </c>
      <c r="W9" s="15">
        <v>0</v>
      </c>
      <c r="X9" s="15">
        <v>393922</v>
      </c>
      <c r="Y9" s="15">
        <v>383542</v>
      </c>
      <c r="Z9" s="15">
        <v>9677472</v>
      </c>
      <c r="AA9" s="15">
        <v>2572968</v>
      </c>
      <c r="AB9" s="15">
        <v>252795</v>
      </c>
      <c r="AC9" s="15">
        <v>2494084</v>
      </c>
      <c r="AD9" s="15">
        <v>-173911</v>
      </c>
      <c r="AE9" s="15">
        <v>865778</v>
      </c>
      <c r="AF9" s="15">
        <v>6238725</v>
      </c>
      <c r="AG9" s="15">
        <v>3138176</v>
      </c>
      <c r="AH9" s="15">
        <v>2153833</v>
      </c>
      <c r="AI9" s="15">
        <v>0</v>
      </c>
      <c r="AJ9" s="15">
        <v>0</v>
      </c>
      <c r="AK9" s="15">
        <v>946717</v>
      </c>
      <c r="AL9" s="15">
        <v>9677472</v>
      </c>
      <c r="AM9" s="15">
        <v>0</v>
      </c>
      <c r="AN9" s="15">
        <v>10127582</v>
      </c>
      <c r="AO9" s="15">
        <v>4961325</v>
      </c>
      <c r="AP9" s="15">
        <v>5166257</v>
      </c>
      <c r="AQ9" s="15">
        <v>167594</v>
      </c>
      <c r="AR9" s="15">
        <v>323147</v>
      </c>
      <c r="AS9" s="15">
        <v>4188183</v>
      </c>
      <c r="AT9" s="15">
        <v>822521</v>
      </c>
      <c r="AU9" s="15">
        <v>0</v>
      </c>
      <c r="AV9" s="15">
        <v>0</v>
      </c>
      <c r="AW9" s="15">
        <v>0</v>
      </c>
      <c r="AX9" s="15">
        <v>246191</v>
      </c>
      <c r="AY9" s="15">
        <v>246191</v>
      </c>
      <c r="AZ9" s="15">
        <v>822521</v>
      </c>
      <c r="BA9" s="15">
        <v>0</v>
      </c>
      <c r="BB9" s="15">
        <v>0</v>
      </c>
      <c r="BC9" s="15">
        <v>0</v>
      </c>
      <c r="BD9" s="15">
        <v>0</v>
      </c>
      <c r="BE9" s="15">
        <v>0</v>
      </c>
      <c r="BF9" s="15">
        <v>2396708</v>
      </c>
      <c r="BG9" s="15">
        <v>2145537</v>
      </c>
      <c r="BH9" s="15">
        <v>0</v>
      </c>
      <c r="BI9" s="15">
        <v>0</v>
      </c>
      <c r="BJ9" s="15">
        <v>865778</v>
      </c>
      <c r="BK9" s="15">
        <v>0</v>
      </c>
      <c r="BL9" s="15">
        <v>0</v>
      </c>
      <c r="BM9" s="15">
        <v>-227627</v>
      </c>
      <c r="BN9" s="15">
        <v>4952841</v>
      </c>
      <c r="BO9" s="15">
        <v>507474</v>
      </c>
      <c r="BP9" s="15">
        <v>0</v>
      </c>
      <c r="BQ9" s="15">
        <v>1391840</v>
      </c>
      <c r="BR9" s="15">
        <v>31</v>
      </c>
      <c r="BS9" s="15">
        <v>33</v>
      </c>
      <c r="BT9" s="15">
        <v>23</v>
      </c>
      <c r="BU9" s="15">
        <v>51</v>
      </c>
      <c r="BV9" s="15">
        <v>7</v>
      </c>
      <c r="BW9" s="15">
        <v>11</v>
      </c>
      <c r="BX9" s="15">
        <v>7</v>
      </c>
      <c r="BY9" s="15">
        <v>2</v>
      </c>
      <c r="BZ9" s="15">
        <v>4</v>
      </c>
      <c r="CA9" s="15">
        <v>1</v>
      </c>
      <c r="CB9" s="15">
        <v>2</v>
      </c>
      <c r="CC9" s="15">
        <v>3</v>
      </c>
      <c r="CD9" s="15">
        <v>0</v>
      </c>
      <c r="CE9" s="15">
        <v>1</v>
      </c>
      <c r="CF9" s="15">
        <v>0</v>
      </c>
      <c r="CG9" s="15">
        <v>109</v>
      </c>
      <c r="CH9" s="15">
        <v>3438</v>
      </c>
      <c r="CI9" s="15">
        <v>123</v>
      </c>
      <c r="CJ9" s="15">
        <v>158</v>
      </c>
      <c r="CK9" s="15">
        <v>158</v>
      </c>
    </row>
    <row r="10" spans="1:89" ht="15.95" customHeight="1" x14ac:dyDescent="0.25">
      <c r="A10" s="15">
        <v>60533</v>
      </c>
      <c r="B10" s="16" t="s">
        <v>103</v>
      </c>
      <c r="C10" s="16" t="s">
        <v>98</v>
      </c>
      <c r="D10" s="16" t="s">
        <v>99</v>
      </c>
      <c r="E10" s="15">
        <v>2019</v>
      </c>
      <c r="F10" s="16" t="s">
        <v>170</v>
      </c>
      <c r="G10" s="15">
        <v>1392449</v>
      </c>
      <c r="H10" s="15">
        <v>0</v>
      </c>
      <c r="I10" s="15">
        <v>1388384</v>
      </c>
      <c r="J10" s="15">
        <v>0</v>
      </c>
      <c r="K10" s="15">
        <v>0</v>
      </c>
      <c r="L10" s="15">
        <v>0</v>
      </c>
      <c r="M10" s="15">
        <v>0</v>
      </c>
      <c r="N10" s="15">
        <v>4063</v>
      </c>
      <c r="O10" s="15">
        <v>0</v>
      </c>
      <c r="P10" s="15">
        <v>46539</v>
      </c>
      <c r="Q10" s="15">
        <v>35794</v>
      </c>
      <c r="R10" s="15">
        <v>0</v>
      </c>
      <c r="S10" s="15">
        <v>10745</v>
      </c>
      <c r="T10" s="15">
        <v>1064469</v>
      </c>
      <c r="U10" s="15">
        <v>514066</v>
      </c>
      <c r="V10" s="15">
        <v>0</v>
      </c>
      <c r="W10" s="15">
        <v>0</v>
      </c>
      <c r="X10" s="15">
        <v>550403</v>
      </c>
      <c r="Y10" s="15">
        <v>162754</v>
      </c>
      <c r="Z10" s="15">
        <v>2666210</v>
      </c>
      <c r="AA10" s="15">
        <v>-433563</v>
      </c>
      <c r="AB10" s="15">
        <v>1156486</v>
      </c>
      <c r="AC10" s="15">
        <v>508951</v>
      </c>
      <c r="AD10" s="15">
        <v>-2099000</v>
      </c>
      <c r="AE10" s="15">
        <v>2365277</v>
      </c>
      <c r="AF10" s="15">
        <v>734496</v>
      </c>
      <c r="AG10" s="15">
        <v>325479</v>
      </c>
      <c r="AH10" s="15">
        <v>115516</v>
      </c>
      <c r="AI10" s="15">
        <v>0</v>
      </c>
      <c r="AJ10" s="15">
        <v>0</v>
      </c>
      <c r="AK10" s="15">
        <v>293501</v>
      </c>
      <c r="AL10" s="15">
        <v>2666210</v>
      </c>
      <c r="AM10" s="15">
        <v>0</v>
      </c>
      <c r="AN10" s="15">
        <v>833513</v>
      </c>
      <c r="AO10" s="15">
        <v>647814</v>
      </c>
      <c r="AP10" s="15">
        <v>185699</v>
      </c>
      <c r="AQ10" s="15">
        <v>62124</v>
      </c>
      <c r="AR10" s="15">
        <v>14308</v>
      </c>
      <c r="AS10" s="15">
        <v>230585</v>
      </c>
      <c r="AT10" s="15">
        <v>2930</v>
      </c>
      <c r="AU10" s="15">
        <v>0</v>
      </c>
      <c r="AV10" s="15">
        <v>0</v>
      </c>
      <c r="AW10" s="15">
        <v>0</v>
      </c>
      <c r="AX10" s="15">
        <v>0</v>
      </c>
      <c r="AY10" s="15">
        <v>0</v>
      </c>
      <c r="AZ10" s="15">
        <v>2930</v>
      </c>
      <c r="BA10" s="15">
        <v>0</v>
      </c>
      <c r="BB10" s="15">
        <v>0</v>
      </c>
      <c r="BC10" s="15">
        <v>0</v>
      </c>
      <c r="BD10" s="15">
        <v>0</v>
      </c>
      <c r="BE10" s="15">
        <v>0</v>
      </c>
      <c r="BF10" s="15">
        <v>1</v>
      </c>
      <c r="BG10" s="15">
        <v>0</v>
      </c>
      <c r="BH10" s="15">
        <v>0</v>
      </c>
      <c r="BI10" s="15">
        <v>0</v>
      </c>
      <c r="BJ10" s="15">
        <v>2365277</v>
      </c>
      <c r="BK10" s="15">
        <v>0</v>
      </c>
      <c r="BL10" s="15">
        <v>0</v>
      </c>
      <c r="BM10" s="15">
        <v>0</v>
      </c>
      <c r="BN10" s="15">
        <v>0</v>
      </c>
      <c r="BO10" s="15">
        <v>0</v>
      </c>
      <c r="BP10" s="15">
        <v>0</v>
      </c>
      <c r="BQ10" s="15">
        <v>17238</v>
      </c>
      <c r="BR10" s="15"/>
      <c r="BS10" s="15">
        <v>0</v>
      </c>
      <c r="BT10" s="15">
        <v>0</v>
      </c>
      <c r="BU10" s="15">
        <v>22</v>
      </c>
      <c r="BV10" s="15">
        <v>0</v>
      </c>
      <c r="BW10" s="15">
        <v>1</v>
      </c>
      <c r="BX10" s="15">
        <v>0</v>
      </c>
      <c r="BY10" s="15">
        <v>0</v>
      </c>
      <c r="BZ10" s="15"/>
      <c r="CA10" s="15">
        <v>1</v>
      </c>
      <c r="CB10" s="15"/>
      <c r="CC10" s="15">
        <v>1</v>
      </c>
      <c r="CD10" s="15">
        <v>0</v>
      </c>
      <c r="CE10" s="15">
        <v>1</v>
      </c>
      <c r="CF10" s="15">
        <v>0</v>
      </c>
      <c r="CG10" s="15">
        <v>539</v>
      </c>
      <c r="CH10" s="15">
        <v>1931</v>
      </c>
      <c r="CI10" s="15">
        <v>225</v>
      </c>
      <c r="CJ10" s="15">
        <v>65</v>
      </c>
      <c r="CK10" s="15">
        <v>26</v>
      </c>
    </row>
    <row r="11" spans="1:89" ht="15.95" customHeight="1" x14ac:dyDescent="0.25">
      <c r="A11" s="15">
        <v>70380</v>
      </c>
      <c r="B11" s="16" t="s">
        <v>104</v>
      </c>
      <c r="C11" s="16" t="s">
        <v>89</v>
      </c>
      <c r="D11" s="16" t="s">
        <v>90</v>
      </c>
      <c r="E11" s="15">
        <v>2019</v>
      </c>
      <c r="F11" s="16" t="s">
        <v>170</v>
      </c>
      <c r="G11" s="15">
        <v>3884724</v>
      </c>
      <c r="H11" s="15">
        <v>0</v>
      </c>
      <c r="I11" s="15">
        <v>5035244</v>
      </c>
      <c r="J11" s="15">
        <v>620652</v>
      </c>
      <c r="K11" s="15">
        <v>0</v>
      </c>
      <c r="L11" s="15">
        <v>0</v>
      </c>
      <c r="M11" s="15">
        <v>1774861</v>
      </c>
      <c r="N11" s="15">
        <v>3689</v>
      </c>
      <c r="O11" s="15">
        <v>0</v>
      </c>
      <c r="P11" s="15">
        <v>2254574</v>
      </c>
      <c r="Q11" s="15">
        <v>2254574</v>
      </c>
      <c r="R11" s="15">
        <v>0</v>
      </c>
      <c r="S11" s="15">
        <v>0</v>
      </c>
      <c r="T11" s="15">
        <v>830440</v>
      </c>
      <c r="U11" s="15">
        <v>189764</v>
      </c>
      <c r="V11" s="15">
        <v>0</v>
      </c>
      <c r="W11" s="15">
        <v>0</v>
      </c>
      <c r="X11" s="15">
        <v>640676</v>
      </c>
      <c r="Y11" s="15">
        <v>144908</v>
      </c>
      <c r="Z11" s="15">
        <v>7114646</v>
      </c>
      <c r="AA11" s="15">
        <v>-833532</v>
      </c>
      <c r="AB11" s="15">
        <v>176100</v>
      </c>
      <c r="AC11" s="15">
        <v>264449</v>
      </c>
      <c r="AD11" s="15">
        <v>-1274081</v>
      </c>
      <c r="AE11" s="15">
        <v>2002661</v>
      </c>
      <c r="AF11" s="15">
        <v>5945517</v>
      </c>
      <c r="AG11" s="15">
        <v>555107</v>
      </c>
      <c r="AH11" s="15">
        <v>137717</v>
      </c>
      <c r="AI11" s="15">
        <v>0</v>
      </c>
      <c r="AJ11" s="15">
        <v>0</v>
      </c>
      <c r="AK11" s="15">
        <v>5252693</v>
      </c>
      <c r="AL11" s="15">
        <v>7114646</v>
      </c>
      <c r="AM11" s="15">
        <v>0</v>
      </c>
      <c r="AN11" s="15">
        <v>2472438</v>
      </c>
      <c r="AO11" s="15">
        <v>1301824</v>
      </c>
      <c r="AP11" s="15">
        <v>1170615</v>
      </c>
      <c r="AQ11" s="15">
        <v>36253</v>
      </c>
      <c r="AR11" s="15">
        <v>44527</v>
      </c>
      <c r="AS11" s="15">
        <v>1155514</v>
      </c>
      <c r="AT11" s="15">
        <v>6826</v>
      </c>
      <c r="AU11" s="15">
        <v>0</v>
      </c>
      <c r="AV11" s="15">
        <v>0</v>
      </c>
      <c r="AW11" s="15">
        <v>0</v>
      </c>
      <c r="AX11" s="15">
        <v>0</v>
      </c>
      <c r="AY11" s="15">
        <v>0</v>
      </c>
      <c r="AZ11" s="15">
        <v>6826</v>
      </c>
      <c r="BA11" s="15">
        <v>0</v>
      </c>
      <c r="BB11" s="15">
        <v>0</v>
      </c>
      <c r="BC11" s="15">
        <v>0</v>
      </c>
      <c r="BD11" s="15">
        <v>0</v>
      </c>
      <c r="BE11" s="15">
        <v>0</v>
      </c>
      <c r="BF11" s="15">
        <v>0</v>
      </c>
      <c r="BG11" s="15">
        <v>0</v>
      </c>
      <c r="BH11" s="15">
        <v>0</v>
      </c>
      <c r="BI11" s="15">
        <v>0</v>
      </c>
      <c r="BJ11" s="15">
        <v>1949688</v>
      </c>
      <c r="BK11" s="15">
        <v>52974</v>
      </c>
      <c r="BL11" s="15">
        <v>0</v>
      </c>
      <c r="BM11" s="15">
        <v>0</v>
      </c>
      <c r="BN11" s="15">
        <v>1214197</v>
      </c>
      <c r="BO11" s="15">
        <v>560664</v>
      </c>
      <c r="BP11" s="15">
        <v>0</v>
      </c>
      <c r="BQ11" s="15">
        <v>51353</v>
      </c>
      <c r="BR11" s="15"/>
      <c r="BS11" s="15">
        <v>4</v>
      </c>
      <c r="BT11" s="15">
        <v>0</v>
      </c>
      <c r="BU11" s="15">
        <v>47</v>
      </c>
      <c r="BV11" s="15">
        <v>0</v>
      </c>
      <c r="BW11" s="15">
        <v>2</v>
      </c>
      <c r="BX11" s="15">
        <v>0</v>
      </c>
      <c r="BY11" s="15">
        <v>2</v>
      </c>
      <c r="BZ11" s="15"/>
      <c r="CA11" s="15">
        <v>0</v>
      </c>
      <c r="CB11" s="15"/>
      <c r="CC11" s="15">
        <v>1</v>
      </c>
      <c r="CD11" s="15">
        <v>0</v>
      </c>
      <c r="CE11" s="15">
        <v>0</v>
      </c>
      <c r="CF11" s="15">
        <v>0</v>
      </c>
      <c r="CG11" s="15">
        <v>-2715</v>
      </c>
      <c r="CH11" s="15">
        <v>1169</v>
      </c>
      <c r="CI11" s="15">
        <v>28</v>
      </c>
      <c r="CJ11" s="15">
        <v>39</v>
      </c>
      <c r="CK11" s="15">
        <v>632</v>
      </c>
    </row>
    <row r="12" spans="1:89" ht="15.95" customHeight="1" x14ac:dyDescent="0.25">
      <c r="A12" s="15">
        <v>74346</v>
      </c>
      <c r="B12" s="16" t="s">
        <v>105</v>
      </c>
      <c r="C12" s="16" t="s">
        <v>98</v>
      </c>
      <c r="D12" s="16" t="s">
        <v>99</v>
      </c>
      <c r="E12" s="15">
        <v>2019</v>
      </c>
      <c r="F12" s="16" t="s">
        <v>170</v>
      </c>
      <c r="G12" s="15">
        <v>2247174</v>
      </c>
      <c r="H12" s="15">
        <v>1463211</v>
      </c>
      <c r="I12" s="15">
        <v>4221548</v>
      </c>
      <c r="J12" s="15">
        <v>197854</v>
      </c>
      <c r="K12" s="15">
        <v>0</v>
      </c>
      <c r="L12" s="15">
        <v>0</v>
      </c>
      <c r="M12" s="15">
        <v>4477487</v>
      </c>
      <c r="N12" s="15">
        <v>3067</v>
      </c>
      <c r="O12" s="15">
        <v>155287</v>
      </c>
      <c r="P12" s="15">
        <v>1260330</v>
      </c>
      <c r="Q12" s="15">
        <v>1184637</v>
      </c>
      <c r="R12" s="15">
        <v>0</v>
      </c>
      <c r="S12" s="15">
        <v>75693</v>
      </c>
      <c r="T12" s="15">
        <v>1806416</v>
      </c>
      <c r="U12" s="15">
        <v>1613967</v>
      </c>
      <c r="V12" s="15">
        <v>0</v>
      </c>
      <c r="W12" s="15">
        <v>0</v>
      </c>
      <c r="X12" s="15">
        <v>192449</v>
      </c>
      <c r="Y12" s="15">
        <v>450791</v>
      </c>
      <c r="Z12" s="15">
        <v>5764711</v>
      </c>
      <c r="AA12" s="15">
        <v>1102887</v>
      </c>
      <c r="AB12" s="15">
        <v>1477362</v>
      </c>
      <c r="AC12" s="15">
        <v>820829</v>
      </c>
      <c r="AD12" s="15">
        <v>-1195303</v>
      </c>
      <c r="AE12" s="15">
        <v>3110744</v>
      </c>
      <c r="AF12" s="15">
        <v>1551079</v>
      </c>
      <c r="AG12" s="15">
        <v>85731</v>
      </c>
      <c r="AH12" s="15">
        <v>915282</v>
      </c>
      <c r="AI12" s="15">
        <v>0</v>
      </c>
      <c r="AJ12" s="15">
        <v>0</v>
      </c>
      <c r="AK12" s="15">
        <v>550066</v>
      </c>
      <c r="AL12" s="15">
        <v>5764711</v>
      </c>
      <c r="AM12" s="15">
        <v>0</v>
      </c>
      <c r="AN12" s="15">
        <v>1297072</v>
      </c>
      <c r="AO12" s="15">
        <v>839468</v>
      </c>
      <c r="AP12" s="15">
        <v>457605</v>
      </c>
      <c r="AQ12" s="15">
        <v>2401318</v>
      </c>
      <c r="AR12" s="15">
        <v>212527</v>
      </c>
      <c r="AS12" s="15">
        <v>461364</v>
      </c>
      <c r="AT12" s="15">
        <v>2185031</v>
      </c>
      <c r="AU12" s="15">
        <v>0</v>
      </c>
      <c r="AV12" s="15">
        <v>0</v>
      </c>
      <c r="AW12" s="15">
        <v>0</v>
      </c>
      <c r="AX12" s="15">
        <v>122962</v>
      </c>
      <c r="AY12" s="15">
        <v>122962</v>
      </c>
      <c r="AZ12" s="15">
        <v>2185031</v>
      </c>
      <c r="BA12" s="15">
        <v>0</v>
      </c>
      <c r="BB12" s="15">
        <v>0</v>
      </c>
      <c r="BC12" s="15">
        <v>0</v>
      </c>
      <c r="BD12" s="15">
        <v>0</v>
      </c>
      <c r="BE12" s="15">
        <v>0</v>
      </c>
      <c r="BF12" s="15">
        <v>683694</v>
      </c>
      <c r="BG12" s="15">
        <v>531888</v>
      </c>
      <c r="BH12" s="15">
        <v>0</v>
      </c>
      <c r="BI12" s="15">
        <v>0</v>
      </c>
      <c r="BJ12" s="15">
        <v>3110744</v>
      </c>
      <c r="BK12" s="15">
        <v>0</v>
      </c>
      <c r="BL12" s="15">
        <v>0</v>
      </c>
      <c r="BM12" s="15">
        <v>-2221</v>
      </c>
      <c r="BN12" s="15">
        <v>3777547</v>
      </c>
      <c r="BO12" s="15">
        <v>168052</v>
      </c>
      <c r="BP12" s="15">
        <v>0</v>
      </c>
      <c r="BQ12" s="15">
        <v>2520520</v>
      </c>
      <c r="BR12" s="15">
        <v>198</v>
      </c>
      <c r="BS12" s="15">
        <v>56</v>
      </c>
      <c r="BT12" s="15">
        <v>51</v>
      </c>
      <c r="BU12" s="15">
        <v>35</v>
      </c>
      <c r="BV12" s="15">
        <v>59</v>
      </c>
      <c r="BW12" s="15">
        <v>64</v>
      </c>
      <c r="BX12" s="15">
        <v>59</v>
      </c>
      <c r="BY12" s="15">
        <v>0</v>
      </c>
      <c r="BZ12" s="15">
        <v>3</v>
      </c>
      <c r="CA12" s="15">
        <v>2</v>
      </c>
      <c r="CB12" s="15">
        <v>4</v>
      </c>
      <c r="CC12" s="15">
        <v>11</v>
      </c>
      <c r="CD12" s="15">
        <v>0</v>
      </c>
      <c r="CE12" s="15">
        <v>2</v>
      </c>
      <c r="CF12" s="15">
        <v>1</v>
      </c>
      <c r="CG12" s="15">
        <v>1966</v>
      </c>
      <c r="CH12" s="15">
        <v>4213</v>
      </c>
      <c r="CI12" s="15">
        <v>454</v>
      </c>
      <c r="CJ12" s="15">
        <v>398</v>
      </c>
      <c r="CK12" s="15">
        <v>548</v>
      </c>
    </row>
    <row r="13" spans="1:89" ht="15.95" customHeight="1" x14ac:dyDescent="0.25">
      <c r="A13" s="15">
        <v>83891</v>
      </c>
      <c r="B13" s="16" t="s">
        <v>106</v>
      </c>
      <c r="C13" s="16" t="s">
        <v>98</v>
      </c>
      <c r="D13" s="16" t="s">
        <v>99</v>
      </c>
      <c r="E13" s="15">
        <v>2019</v>
      </c>
      <c r="F13" s="16" t="s">
        <v>170</v>
      </c>
      <c r="G13" s="15">
        <v>172329</v>
      </c>
      <c r="H13" s="15">
        <v>0</v>
      </c>
      <c r="I13" s="15">
        <v>456071</v>
      </c>
      <c r="J13" s="15">
        <v>1729</v>
      </c>
      <c r="K13" s="15">
        <v>0</v>
      </c>
      <c r="L13" s="15">
        <v>0</v>
      </c>
      <c r="M13" s="15">
        <v>511890</v>
      </c>
      <c r="N13" s="15">
        <v>505</v>
      </c>
      <c r="O13" s="15">
        <v>0</v>
      </c>
      <c r="P13" s="15">
        <v>414021</v>
      </c>
      <c r="Q13" s="15">
        <v>278029</v>
      </c>
      <c r="R13" s="15">
        <v>0</v>
      </c>
      <c r="S13" s="15">
        <v>135992</v>
      </c>
      <c r="T13" s="15">
        <v>716964</v>
      </c>
      <c r="U13" s="15">
        <v>664377</v>
      </c>
      <c r="V13" s="15">
        <v>0</v>
      </c>
      <c r="W13" s="15">
        <v>0</v>
      </c>
      <c r="X13" s="15">
        <v>52586</v>
      </c>
      <c r="Y13" s="15">
        <v>81560</v>
      </c>
      <c r="Z13" s="15">
        <v>1384874</v>
      </c>
      <c r="AA13" s="15">
        <v>546019</v>
      </c>
      <c r="AB13" s="15">
        <v>321400</v>
      </c>
      <c r="AC13" s="15">
        <v>90489</v>
      </c>
      <c r="AD13" s="15">
        <v>134130</v>
      </c>
      <c r="AE13" s="15">
        <v>24328</v>
      </c>
      <c r="AF13" s="15">
        <v>814526</v>
      </c>
      <c r="AG13" s="15">
        <v>245185</v>
      </c>
      <c r="AH13" s="15">
        <v>522919</v>
      </c>
      <c r="AI13" s="15">
        <v>0</v>
      </c>
      <c r="AJ13" s="15">
        <v>0</v>
      </c>
      <c r="AK13" s="15">
        <v>46422</v>
      </c>
      <c r="AL13" s="15">
        <v>1384874</v>
      </c>
      <c r="AM13" s="15">
        <v>0</v>
      </c>
      <c r="AN13" s="15">
        <v>636498</v>
      </c>
      <c r="AO13" s="15">
        <v>504606</v>
      </c>
      <c r="AP13" s="15">
        <v>131892</v>
      </c>
      <c r="AQ13" s="15">
        <v>603</v>
      </c>
      <c r="AR13" s="15">
        <v>25727</v>
      </c>
      <c r="AS13" s="15">
        <v>78660</v>
      </c>
      <c r="AT13" s="15">
        <v>28109</v>
      </c>
      <c r="AU13" s="15">
        <v>0</v>
      </c>
      <c r="AV13" s="15">
        <v>0</v>
      </c>
      <c r="AW13" s="15">
        <v>0</v>
      </c>
      <c r="AX13" s="15">
        <v>5133</v>
      </c>
      <c r="AY13" s="15">
        <v>5133</v>
      </c>
      <c r="AZ13" s="15">
        <v>28109</v>
      </c>
      <c r="BA13" s="15">
        <v>0</v>
      </c>
      <c r="BB13" s="15">
        <v>0</v>
      </c>
      <c r="BC13" s="15">
        <v>0</v>
      </c>
      <c r="BD13" s="15">
        <v>0</v>
      </c>
      <c r="BE13" s="15">
        <v>0</v>
      </c>
      <c r="BF13" s="15">
        <v>225914</v>
      </c>
      <c r="BG13" s="15">
        <v>154347</v>
      </c>
      <c r="BH13" s="15">
        <v>0</v>
      </c>
      <c r="BI13" s="15">
        <v>0</v>
      </c>
      <c r="BJ13" s="15">
        <v>24328</v>
      </c>
      <c r="BK13" s="15">
        <v>0</v>
      </c>
      <c r="BL13" s="15">
        <v>0</v>
      </c>
      <c r="BM13" s="15">
        <v>-8146</v>
      </c>
      <c r="BN13" s="15">
        <v>355814</v>
      </c>
      <c r="BO13" s="15">
        <v>1729</v>
      </c>
      <c r="BP13" s="15">
        <v>0</v>
      </c>
      <c r="BQ13" s="15">
        <v>58965</v>
      </c>
      <c r="BR13" s="15">
        <v>5</v>
      </c>
      <c r="BS13" s="15">
        <v>9</v>
      </c>
      <c r="BT13" s="15">
        <v>4</v>
      </c>
      <c r="BU13" s="15">
        <v>20</v>
      </c>
      <c r="BV13" s="15">
        <v>4</v>
      </c>
      <c r="BW13" s="15">
        <v>8</v>
      </c>
      <c r="BX13" s="15">
        <v>4</v>
      </c>
      <c r="BY13" s="15">
        <v>1</v>
      </c>
      <c r="BZ13" s="15">
        <v>1</v>
      </c>
      <c r="CA13" s="15">
        <v>3</v>
      </c>
      <c r="CB13" s="15">
        <v>1</v>
      </c>
      <c r="CC13" s="15">
        <v>2</v>
      </c>
      <c r="CD13" s="15">
        <v>0</v>
      </c>
      <c r="CE13" s="15">
        <v>1</v>
      </c>
      <c r="CF13" s="15">
        <v>0</v>
      </c>
      <c r="CG13" s="15">
        <v>398</v>
      </c>
      <c r="CH13" s="15">
        <v>570</v>
      </c>
      <c r="CI13" s="15">
        <v>381</v>
      </c>
      <c r="CJ13" s="15">
        <v>378</v>
      </c>
      <c r="CK13" s="15">
        <v>299</v>
      </c>
    </row>
    <row r="14" spans="1:89" ht="15.95" customHeight="1" x14ac:dyDescent="0.25">
      <c r="A14" s="15">
        <v>85860</v>
      </c>
      <c r="B14" s="16" t="s">
        <v>107</v>
      </c>
      <c r="C14" s="16" t="s">
        <v>89</v>
      </c>
      <c r="D14" s="16" t="s">
        <v>90</v>
      </c>
      <c r="E14" s="15">
        <v>2019</v>
      </c>
      <c r="F14" s="16" t="s">
        <v>171</v>
      </c>
      <c r="G14" s="15">
        <v>3492815</v>
      </c>
      <c r="H14" s="15">
        <v>1154295</v>
      </c>
      <c r="I14" s="15">
        <v>4123198</v>
      </c>
      <c r="J14" s="15">
        <v>604096</v>
      </c>
      <c r="K14" s="15">
        <v>0</v>
      </c>
      <c r="L14" s="15">
        <v>0</v>
      </c>
      <c r="M14" s="15">
        <v>3964258</v>
      </c>
      <c r="N14" s="15">
        <v>40517</v>
      </c>
      <c r="O14" s="15">
        <v>1467351</v>
      </c>
      <c r="P14" s="15">
        <v>2870032</v>
      </c>
      <c r="Q14" s="15">
        <v>2609776</v>
      </c>
      <c r="R14" s="15">
        <v>0</v>
      </c>
      <c r="S14" s="15">
        <v>260256</v>
      </c>
      <c r="T14" s="15">
        <v>783295</v>
      </c>
      <c r="U14" s="15">
        <v>638564</v>
      </c>
      <c r="V14" s="15">
        <v>0</v>
      </c>
      <c r="W14" s="15">
        <v>0</v>
      </c>
      <c r="X14" s="15">
        <v>144731</v>
      </c>
      <c r="Y14" s="15">
        <v>101944</v>
      </c>
      <c r="Z14" s="15">
        <v>7248087</v>
      </c>
      <c r="AA14" s="15">
        <v>-434803</v>
      </c>
      <c r="AB14" s="15">
        <v>1074210</v>
      </c>
      <c r="AC14" s="15">
        <v>1059093</v>
      </c>
      <c r="AD14" s="15">
        <v>-2568106</v>
      </c>
      <c r="AE14" s="15">
        <v>5740760</v>
      </c>
      <c r="AF14" s="15">
        <v>1942129</v>
      </c>
      <c r="AG14" s="15">
        <v>388007</v>
      </c>
      <c r="AH14" s="15">
        <v>632805</v>
      </c>
      <c r="AI14" s="15">
        <v>0</v>
      </c>
      <c r="AJ14" s="15">
        <v>0</v>
      </c>
      <c r="AK14" s="15">
        <v>921318</v>
      </c>
      <c r="AL14" s="15">
        <v>7248087</v>
      </c>
      <c r="AM14" s="15">
        <v>0</v>
      </c>
      <c r="AN14" s="15">
        <v>3549575</v>
      </c>
      <c r="AO14" s="15">
        <v>2144851</v>
      </c>
      <c r="AP14" s="15">
        <v>1404724</v>
      </c>
      <c r="AQ14" s="15">
        <v>134084</v>
      </c>
      <c r="AR14" s="15">
        <v>109147</v>
      </c>
      <c r="AS14" s="15">
        <v>1514297</v>
      </c>
      <c r="AT14" s="15">
        <v>-84635</v>
      </c>
      <c r="AU14" s="15">
        <v>0</v>
      </c>
      <c r="AV14" s="15">
        <v>0</v>
      </c>
      <c r="AW14" s="15">
        <v>0</v>
      </c>
      <c r="AX14" s="15">
        <v>117380</v>
      </c>
      <c r="AY14" s="15">
        <v>117380</v>
      </c>
      <c r="AZ14" s="15">
        <v>-84635</v>
      </c>
      <c r="BA14" s="15">
        <v>0</v>
      </c>
      <c r="BB14" s="15">
        <v>0</v>
      </c>
      <c r="BC14" s="15">
        <v>0</v>
      </c>
      <c r="BD14" s="15">
        <v>0</v>
      </c>
      <c r="BE14" s="15">
        <v>0</v>
      </c>
      <c r="BF14" s="15">
        <v>67615</v>
      </c>
      <c r="BG14" s="15">
        <v>67615</v>
      </c>
      <c r="BH14" s="15">
        <v>0</v>
      </c>
      <c r="BI14" s="15">
        <v>0</v>
      </c>
      <c r="BJ14" s="15">
        <v>5674478</v>
      </c>
      <c r="BK14" s="15">
        <v>66282</v>
      </c>
      <c r="BL14" s="15">
        <v>0</v>
      </c>
      <c r="BM14" s="15">
        <v>0</v>
      </c>
      <c r="BN14" s="15">
        <v>3301424</v>
      </c>
      <c r="BO14" s="15">
        <v>595219</v>
      </c>
      <c r="BP14" s="15">
        <v>0</v>
      </c>
      <c r="BQ14" s="15">
        <v>141886</v>
      </c>
      <c r="BR14" s="15"/>
      <c r="BS14" s="15">
        <v>0</v>
      </c>
      <c r="BT14" s="15">
        <v>-1</v>
      </c>
      <c r="BU14" s="15">
        <v>39</v>
      </c>
      <c r="BV14" s="15">
        <v>-2</v>
      </c>
      <c r="BW14" s="15">
        <v>0</v>
      </c>
      <c r="BX14" s="15">
        <v>-2</v>
      </c>
      <c r="BY14" s="15">
        <v>0</v>
      </c>
      <c r="BZ14" s="15"/>
      <c r="CA14" s="15">
        <v>2</v>
      </c>
      <c r="CB14" s="15"/>
      <c r="CC14" s="15">
        <v>0</v>
      </c>
      <c r="CD14" s="15">
        <v>0</v>
      </c>
      <c r="CE14" s="15">
        <v>1</v>
      </c>
      <c r="CF14" s="15">
        <v>0</v>
      </c>
      <c r="CG14" s="15">
        <v>1813</v>
      </c>
      <c r="CH14" s="15">
        <v>5305</v>
      </c>
      <c r="CI14" s="15">
        <v>66</v>
      </c>
      <c r="CJ14" s="15">
        <v>108</v>
      </c>
      <c r="CK14" s="15">
        <v>488</v>
      </c>
    </row>
    <row r="15" spans="1:89" ht="15.95" customHeight="1" x14ac:dyDescent="0.25">
      <c r="A15" s="15">
        <v>88907</v>
      </c>
      <c r="B15" s="16" t="s">
        <v>109</v>
      </c>
      <c r="C15" s="16" t="s">
        <v>98</v>
      </c>
      <c r="D15" s="16" t="s">
        <v>99</v>
      </c>
      <c r="E15" s="15">
        <v>2019</v>
      </c>
      <c r="F15" s="16" t="s">
        <v>170</v>
      </c>
      <c r="G15" s="15">
        <v>156897</v>
      </c>
      <c r="H15" s="15">
        <v>0</v>
      </c>
      <c r="I15" s="15">
        <v>1811467</v>
      </c>
      <c r="J15" s="15">
        <v>0</v>
      </c>
      <c r="K15" s="15">
        <v>0</v>
      </c>
      <c r="L15" s="15">
        <v>0</v>
      </c>
      <c r="M15" s="15">
        <v>1654570</v>
      </c>
      <c r="N15" s="15">
        <v>0</v>
      </c>
      <c r="O15" s="15">
        <v>0</v>
      </c>
      <c r="P15" s="15">
        <v>72125</v>
      </c>
      <c r="Q15" s="15">
        <v>72125</v>
      </c>
      <c r="R15" s="15">
        <v>0</v>
      </c>
      <c r="S15" s="15">
        <v>0</v>
      </c>
      <c r="T15" s="15">
        <v>463137</v>
      </c>
      <c r="U15" s="15">
        <v>0</v>
      </c>
      <c r="V15" s="15">
        <v>0</v>
      </c>
      <c r="W15" s="15">
        <v>0</v>
      </c>
      <c r="X15" s="15">
        <v>463137</v>
      </c>
      <c r="Y15" s="15">
        <v>0</v>
      </c>
      <c r="Z15" s="15">
        <v>692158</v>
      </c>
      <c r="AA15" s="15">
        <v>630776</v>
      </c>
      <c r="AB15" s="15">
        <v>408000</v>
      </c>
      <c r="AC15" s="15">
        <v>222776</v>
      </c>
      <c r="AD15" s="15">
        <v>0</v>
      </c>
      <c r="AE15" s="15">
        <v>0</v>
      </c>
      <c r="AF15" s="15">
        <v>61382</v>
      </c>
      <c r="AG15" s="15">
        <v>0</v>
      </c>
      <c r="AH15" s="15">
        <v>0</v>
      </c>
      <c r="AI15" s="15">
        <v>0</v>
      </c>
      <c r="AJ15" s="15">
        <v>0</v>
      </c>
      <c r="AK15" s="15">
        <v>61382</v>
      </c>
      <c r="AL15" s="15">
        <v>692158</v>
      </c>
      <c r="AM15" s="15">
        <v>0</v>
      </c>
      <c r="AN15" s="15">
        <v>502668</v>
      </c>
      <c r="AO15" s="15">
        <v>436985</v>
      </c>
      <c r="AP15" s="15">
        <v>65683</v>
      </c>
      <c r="AQ15" s="15">
        <v>32930</v>
      </c>
      <c r="AR15" s="15">
        <v>239</v>
      </c>
      <c r="AS15" s="15">
        <v>81936</v>
      </c>
      <c r="AT15" s="15">
        <v>16438</v>
      </c>
      <c r="AU15" s="15">
        <v>0</v>
      </c>
      <c r="AV15" s="15">
        <v>0</v>
      </c>
      <c r="AW15" s="15">
        <v>0</v>
      </c>
      <c r="AX15" s="15">
        <v>0</v>
      </c>
      <c r="AY15" s="15">
        <v>0</v>
      </c>
      <c r="AZ15" s="15">
        <v>16438</v>
      </c>
      <c r="BA15" s="15">
        <v>0</v>
      </c>
      <c r="BB15" s="15">
        <v>0</v>
      </c>
      <c r="BC15" s="15">
        <v>0</v>
      </c>
      <c r="BD15" s="15">
        <v>0</v>
      </c>
      <c r="BE15" s="15">
        <v>0</v>
      </c>
      <c r="BF15" s="15">
        <v>0</v>
      </c>
      <c r="BG15" s="15">
        <v>0</v>
      </c>
      <c r="BH15" s="15">
        <v>0</v>
      </c>
      <c r="BI15" s="15">
        <v>0</v>
      </c>
      <c r="BJ15" s="15">
        <v>0</v>
      </c>
      <c r="BK15" s="15">
        <v>0</v>
      </c>
      <c r="BL15" s="15">
        <v>0</v>
      </c>
      <c r="BM15" s="15">
        <v>0</v>
      </c>
      <c r="BN15" s="15">
        <v>1654570</v>
      </c>
      <c r="BO15" s="15">
        <v>0</v>
      </c>
      <c r="BP15" s="15">
        <v>0</v>
      </c>
      <c r="BQ15" s="15">
        <v>16677</v>
      </c>
      <c r="BR15" s="15">
        <v>2</v>
      </c>
      <c r="BS15" s="15">
        <v>2</v>
      </c>
      <c r="BT15" s="15">
        <v>2</v>
      </c>
      <c r="BU15" s="15">
        <v>13</v>
      </c>
      <c r="BV15" s="15">
        <v>3</v>
      </c>
      <c r="BW15" s="15">
        <v>3</v>
      </c>
      <c r="BX15" s="15">
        <v>3</v>
      </c>
      <c r="BY15" s="15">
        <v>0</v>
      </c>
      <c r="BZ15" s="15">
        <v>0</v>
      </c>
      <c r="CA15" s="15">
        <v>4</v>
      </c>
      <c r="CB15" s="15">
        <v>0</v>
      </c>
      <c r="CC15" s="15">
        <v>69</v>
      </c>
      <c r="CD15" s="15">
        <v>1</v>
      </c>
      <c r="CE15" s="15">
        <v>8</v>
      </c>
      <c r="CF15" s="15">
        <v>0</v>
      </c>
      <c r="CG15" s="15">
        <v>473</v>
      </c>
      <c r="CH15" s="15">
        <v>630</v>
      </c>
      <c r="CI15" s="15">
        <v>0</v>
      </c>
      <c r="CJ15" s="15">
        <v>0</v>
      </c>
      <c r="CK15" s="15">
        <v>60</v>
      </c>
    </row>
    <row r="16" spans="1:89" ht="15.95" customHeight="1" x14ac:dyDescent="0.25">
      <c r="A16" s="15">
        <v>89880</v>
      </c>
      <c r="B16" s="16" t="s">
        <v>110</v>
      </c>
      <c r="C16" s="16" t="s">
        <v>89</v>
      </c>
      <c r="D16" s="16" t="s">
        <v>90</v>
      </c>
      <c r="E16" s="15">
        <v>2019</v>
      </c>
      <c r="F16" s="16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</row>
    <row r="17" spans="1:89" ht="15.95" customHeight="1" x14ac:dyDescent="0.25">
      <c r="A17" s="15">
        <v>162741</v>
      </c>
      <c r="B17" s="16" t="s">
        <v>111</v>
      </c>
      <c r="C17" s="16" t="s">
        <v>89</v>
      </c>
      <c r="D17" s="16" t="s">
        <v>90</v>
      </c>
      <c r="E17" s="15">
        <v>2019</v>
      </c>
      <c r="F17" s="16" t="s">
        <v>170</v>
      </c>
      <c r="G17" s="15">
        <v>1671615</v>
      </c>
      <c r="H17" s="15">
        <v>0</v>
      </c>
      <c r="I17" s="15">
        <v>1505856</v>
      </c>
      <c r="J17" s="15">
        <v>30781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v>1429913</v>
      </c>
      <c r="Q17" s="15">
        <v>1065819</v>
      </c>
      <c r="R17" s="15">
        <v>0</v>
      </c>
      <c r="S17" s="15">
        <v>364093</v>
      </c>
      <c r="T17" s="15">
        <v>4445690</v>
      </c>
      <c r="U17" s="15">
        <v>240774</v>
      </c>
      <c r="V17" s="15">
        <v>0</v>
      </c>
      <c r="W17" s="15">
        <v>0</v>
      </c>
      <c r="X17" s="15">
        <v>4204915</v>
      </c>
      <c r="Y17" s="15">
        <v>132246</v>
      </c>
      <c r="Z17" s="15">
        <v>7679464</v>
      </c>
      <c r="AA17" s="15">
        <v>6174270</v>
      </c>
      <c r="AB17" s="15">
        <v>5810058</v>
      </c>
      <c r="AC17" s="15">
        <v>376020</v>
      </c>
      <c r="AD17" s="15">
        <v>-11808</v>
      </c>
      <c r="AE17" s="15">
        <v>398528</v>
      </c>
      <c r="AF17" s="15">
        <v>1106667</v>
      </c>
      <c r="AG17" s="15">
        <v>524343</v>
      </c>
      <c r="AH17" s="15">
        <v>404609</v>
      </c>
      <c r="AI17" s="15">
        <v>0</v>
      </c>
      <c r="AJ17" s="15">
        <v>0</v>
      </c>
      <c r="AK17" s="15">
        <v>177714</v>
      </c>
      <c r="AL17" s="15">
        <v>7679464</v>
      </c>
      <c r="AM17" s="15">
        <v>0</v>
      </c>
      <c r="AN17" s="15">
        <v>1230439</v>
      </c>
      <c r="AO17" s="15">
        <v>817647</v>
      </c>
      <c r="AP17" s="15">
        <v>412792</v>
      </c>
      <c r="AQ17" s="15">
        <v>80952</v>
      </c>
      <c r="AR17" s="15">
        <v>20498</v>
      </c>
      <c r="AS17" s="15">
        <v>421454</v>
      </c>
      <c r="AT17" s="15">
        <v>51792</v>
      </c>
      <c r="AU17" s="15">
        <v>0</v>
      </c>
      <c r="AV17" s="15">
        <v>0</v>
      </c>
      <c r="AW17" s="15">
        <v>0</v>
      </c>
      <c r="AX17" s="15">
        <v>0</v>
      </c>
      <c r="AY17" s="15">
        <v>0</v>
      </c>
      <c r="AZ17" s="15">
        <v>51792</v>
      </c>
      <c r="BA17" s="15">
        <v>0</v>
      </c>
      <c r="BB17" s="15">
        <v>0</v>
      </c>
      <c r="BC17" s="15">
        <v>0</v>
      </c>
      <c r="BD17" s="15">
        <v>0</v>
      </c>
      <c r="BE17" s="15">
        <v>0</v>
      </c>
      <c r="BF17" s="15">
        <v>134979</v>
      </c>
      <c r="BG17" s="15">
        <v>0</v>
      </c>
      <c r="BH17" s="15">
        <v>0</v>
      </c>
      <c r="BI17" s="15">
        <v>0</v>
      </c>
      <c r="BJ17" s="15">
        <v>392028</v>
      </c>
      <c r="BK17" s="15">
        <v>6500</v>
      </c>
      <c r="BL17" s="15">
        <v>0</v>
      </c>
      <c r="BM17" s="15">
        <v>-14504</v>
      </c>
      <c r="BN17" s="15">
        <v>0</v>
      </c>
      <c r="BO17" s="15">
        <v>0</v>
      </c>
      <c r="BP17" s="15">
        <v>0</v>
      </c>
      <c r="BQ17" s="15">
        <v>72288</v>
      </c>
      <c r="BR17" s="15">
        <v>0</v>
      </c>
      <c r="BS17" s="15">
        <v>1</v>
      </c>
      <c r="BT17" s="15">
        <v>0</v>
      </c>
      <c r="BU17" s="15">
        <v>33</v>
      </c>
      <c r="BV17" s="15">
        <v>3</v>
      </c>
      <c r="BW17" s="15">
        <v>5</v>
      </c>
      <c r="BX17" s="15">
        <v>3</v>
      </c>
      <c r="BY17" s="15">
        <v>0</v>
      </c>
      <c r="BZ17" s="15">
        <v>0</v>
      </c>
      <c r="CA17" s="15">
        <v>3</v>
      </c>
      <c r="CB17" s="15">
        <v>0</v>
      </c>
      <c r="CC17" s="15">
        <v>3</v>
      </c>
      <c r="CD17" s="15">
        <v>0</v>
      </c>
      <c r="CE17" s="15">
        <v>5</v>
      </c>
      <c r="CF17" s="15">
        <v>0</v>
      </c>
      <c r="CG17" s="15">
        <v>4901</v>
      </c>
      <c r="CH17" s="15">
        <v>6572</v>
      </c>
      <c r="CI17" s="15">
        <v>71</v>
      </c>
      <c r="CJ17" s="15">
        <v>181</v>
      </c>
      <c r="CK17" s="15">
        <v>638</v>
      </c>
    </row>
    <row r="18" spans="1:89" ht="27.2" customHeight="1" x14ac:dyDescent="0.25">
      <c r="A18" s="15">
        <v>184130</v>
      </c>
      <c r="B18" s="16" t="s">
        <v>112</v>
      </c>
      <c r="C18" s="16" t="s">
        <v>89</v>
      </c>
      <c r="D18" s="16" t="s">
        <v>90</v>
      </c>
      <c r="E18" s="15">
        <v>2019</v>
      </c>
      <c r="F18" s="16" t="s">
        <v>170</v>
      </c>
      <c r="G18" s="15">
        <v>2789588</v>
      </c>
      <c r="H18" s="15">
        <v>367500</v>
      </c>
      <c r="I18" s="15">
        <v>4048368</v>
      </c>
      <c r="J18" s="15">
        <v>0</v>
      </c>
      <c r="K18" s="15">
        <v>0</v>
      </c>
      <c r="L18" s="15">
        <v>0</v>
      </c>
      <c r="M18" s="15">
        <v>2151087</v>
      </c>
      <c r="N18" s="15">
        <v>157426</v>
      </c>
      <c r="O18" s="15">
        <v>0</v>
      </c>
      <c r="P18" s="15">
        <v>618749</v>
      </c>
      <c r="Q18" s="15">
        <v>274514</v>
      </c>
      <c r="R18" s="15">
        <v>0</v>
      </c>
      <c r="S18" s="15">
        <v>344235</v>
      </c>
      <c r="T18" s="15">
        <v>673782</v>
      </c>
      <c r="U18" s="15">
        <v>52771</v>
      </c>
      <c r="V18" s="15">
        <v>0</v>
      </c>
      <c r="W18" s="15">
        <v>407277</v>
      </c>
      <c r="X18" s="15">
        <v>213734</v>
      </c>
      <c r="Y18" s="15">
        <v>189150</v>
      </c>
      <c r="Z18" s="15">
        <v>4271268</v>
      </c>
      <c r="AA18" s="15">
        <v>784700</v>
      </c>
      <c r="AB18" s="15">
        <v>600000</v>
      </c>
      <c r="AC18" s="15">
        <v>560242</v>
      </c>
      <c r="AD18" s="15">
        <v>-375542</v>
      </c>
      <c r="AE18" s="15">
        <v>1856186</v>
      </c>
      <c r="AF18" s="15">
        <v>1630382</v>
      </c>
      <c r="AG18" s="15">
        <v>1017730</v>
      </c>
      <c r="AH18" s="15">
        <v>105445</v>
      </c>
      <c r="AI18" s="15">
        <v>0</v>
      </c>
      <c r="AJ18" s="15">
        <v>0</v>
      </c>
      <c r="AK18" s="15">
        <v>507207</v>
      </c>
      <c r="AL18" s="15">
        <v>4271268</v>
      </c>
      <c r="AM18" s="15">
        <v>0</v>
      </c>
      <c r="AN18" s="15">
        <v>2060044</v>
      </c>
      <c r="AO18" s="15">
        <v>953197</v>
      </c>
      <c r="AP18" s="15">
        <v>1106847</v>
      </c>
      <c r="AQ18" s="15">
        <v>400355</v>
      </c>
      <c r="AR18" s="15">
        <v>172806</v>
      </c>
      <c r="AS18" s="15">
        <v>1113192</v>
      </c>
      <c r="AT18" s="15">
        <v>221204</v>
      </c>
      <c r="AU18" s="15">
        <v>0</v>
      </c>
      <c r="AV18" s="15">
        <v>0</v>
      </c>
      <c r="AW18" s="15">
        <v>202863</v>
      </c>
      <c r="AX18" s="15">
        <v>202863</v>
      </c>
      <c r="AY18" s="15">
        <v>0</v>
      </c>
      <c r="AZ18" s="15">
        <v>18341</v>
      </c>
      <c r="BA18" s="15">
        <v>0</v>
      </c>
      <c r="BB18" s="15">
        <v>0</v>
      </c>
      <c r="BC18" s="15">
        <v>0</v>
      </c>
      <c r="BD18" s="15">
        <v>0</v>
      </c>
      <c r="BE18" s="15">
        <v>0</v>
      </c>
      <c r="BF18" s="15">
        <v>367381</v>
      </c>
      <c r="BG18" s="15">
        <v>338147</v>
      </c>
      <c r="BH18" s="15">
        <v>0</v>
      </c>
      <c r="BI18" s="15">
        <v>0</v>
      </c>
      <c r="BJ18" s="15">
        <v>1787678</v>
      </c>
      <c r="BK18" s="15">
        <v>68508</v>
      </c>
      <c r="BL18" s="15">
        <v>0</v>
      </c>
      <c r="BM18" s="15">
        <v>-23069</v>
      </c>
      <c r="BN18" s="15">
        <v>1812940</v>
      </c>
      <c r="BO18" s="15">
        <v>0</v>
      </c>
      <c r="BP18" s="15">
        <v>0</v>
      </c>
      <c r="BQ18" s="15">
        <v>393934</v>
      </c>
      <c r="BR18" s="15">
        <v>2</v>
      </c>
      <c r="BS18" s="15">
        <v>7</v>
      </c>
      <c r="BT18" s="15">
        <v>0</v>
      </c>
      <c r="BU18" s="15">
        <v>53</v>
      </c>
      <c r="BV18" s="15">
        <v>8</v>
      </c>
      <c r="BW18" s="15">
        <v>7</v>
      </c>
      <c r="BX18" s="15">
        <v>0</v>
      </c>
      <c r="BY18" s="15">
        <v>0</v>
      </c>
      <c r="BZ18" s="15">
        <v>3</v>
      </c>
      <c r="CA18" s="15">
        <v>1</v>
      </c>
      <c r="CB18" s="15">
        <v>4</v>
      </c>
      <c r="CC18" s="15">
        <v>1</v>
      </c>
      <c r="CD18" s="15">
        <v>0</v>
      </c>
      <c r="CE18" s="15">
        <v>0</v>
      </c>
      <c r="CF18" s="15">
        <v>0</v>
      </c>
      <c r="CG18" s="15">
        <v>-148</v>
      </c>
      <c r="CH18" s="15">
        <v>2640</v>
      </c>
      <c r="CI18" s="15">
        <v>9</v>
      </c>
      <c r="CJ18" s="15">
        <v>40</v>
      </c>
      <c r="CK18" s="15">
        <v>237</v>
      </c>
    </row>
    <row r="19" spans="1:89" ht="27.2" customHeight="1" x14ac:dyDescent="0.25">
      <c r="A19" s="15">
        <v>203951</v>
      </c>
      <c r="B19" s="16" t="s">
        <v>113</v>
      </c>
      <c r="C19" s="16" t="s">
        <v>114</v>
      </c>
      <c r="D19" s="16" t="s">
        <v>115</v>
      </c>
      <c r="E19" s="15">
        <v>2019</v>
      </c>
      <c r="F19" s="16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</row>
    <row r="20" spans="1:89" ht="15.95" customHeight="1" x14ac:dyDescent="0.25">
      <c r="A20" s="15">
        <v>207546</v>
      </c>
      <c r="B20" s="16" t="s">
        <v>116</v>
      </c>
      <c r="C20" s="16" t="s">
        <v>89</v>
      </c>
      <c r="D20" s="16" t="s">
        <v>90</v>
      </c>
      <c r="E20" s="15">
        <v>2019</v>
      </c>
      <c r="F20" s="16" t="s">
        <v>170</v>
      </c>
      <c r="G20" s="15">
        <v>3986806</v>
      </c>
      <c r="H20" s="15">
        <v>3031874</v>
      </c>
      <c r="I20" s="15">
        <v>5074923</v>
      </c>
      <c r="J20" s="15">
        <v>647306</v>
      </c>
      <c r="K20" s="15">
        <v>0</v>
      </c>
      <c r="L20" s="15">
        <v>0</v>
      </c>
      <c r="M20" s="15">
        <v>4853714</v>
      </c>
      <c r="N20" s="15">
        <v>35996</v>
      </c>
      <c r="O20" s="15">
        <v>16824</v>
      </c>
      <c r="P20" s="15">
        <v>2382150</v>
      </c>
      <c r="Q20" s="15">
        <v>2303371</v>
      </c>
      <c r="R20" s="15">
        <v>0</v>
      </c>
      <c r="S20" s="15">
        <v>78779</v>
      </c>
      <c r="T20" s="15">
        <v>1692145</v>
      </c>
      <c r="U20" s="15">
        <v>1682778</v>
      </c>
      <c r="V20" s="15">
        <v>0</v>
      </c>
      <c r="W20" s="15">
        <v>0</v>
      </c>
      <c r="X20" s="15">
        <v>9367</v>
      </c>
      <c r="Y20" s="15">
        <v>721465</v>
      </c>
      <c r="Z20" s="15">
        <v>8782566</v>
      </c>
      <c r="AA20" s="15">
        <v>5401876</v>
      </c>
      <c r="AB20" s="15">
        <v>6618000</v>
      </c>
      <c r="AC20" s="15">
        <v>11747</v>
      </c>
      <c r="AD20" s="15">
        <v>-1227871</v>
      </c>
      <c r="AE20" s="15">
        <v>729727</v>
      </c>
      <c r="AF20" s="15">
        <v>2650963</v>
      </c>
      <c r="AG20" s="15">
        <v>1802851</v>
      </c>
      <c r="AH20" s="15">
        <v>468784</v>
      </c>
      <c r="AI20" s="15">
        <v>0</v>
      </c>
      <c r="AJ20" s="15">
        <v>0</v>
      </c>
      <c r="AK20" s="15">
        <v>379328</v>
      </c>
      <c r="AL20" s="15">
        <v>8782566</v>
      </c>
      <c r="AM20" s="15">
        <v>0</v>
      </c>
      <c r="AN20" s="15">
        <v>1834907</v>
      </c>
      <c r="AO20" s="15">
        <v>836616</v>
      </c>
      <c r="AP20" s="15">
        <v>998290</v>
      </c>
      <c r="AQ20" s="15">
        <v>260645</v>
      </c>
      <c r="AR20" s="15">
        <v>136572</v>
      </c>
      <c r="AS20" s="15">
        <v>966244</v>
      </c>
      <c r="AT20" s="15">
        <v>156119</v>
      </c>
      <c r="AU20" s="15">
        <v>0</v>
      </c>
      <c r="AV20" s="15">
        <v>0</v>
      </c>
      <c r="AW20" s="15">
        <v>0</v>
      </c>
      <c r="AX20" s="15">
        <v>96698</v>
      </c>
      <c r="AY20" s="15">
        <v>96698</v>
      </c>
      <c r="AZ20" s="15">
        <v>156119</v>
      </c>
      <c r="BA20" s="15">
        <v>0</v>
      </c>
      <c r="BB20" s="15">
        <v>0</v>
      </c>
      <c r="BC20" s="15">
        <v>0</v>
      </c>
      <c r="BD20" s="15">
        <v>0</v>
      </c>
      <c r="BE20" s="15">
        <v>0</v>
      </c>
      <c r="BF20" s="15">
        <v>33596</v>
      </c>
      <c r="BG20" s="15">
        <v>32940</v>
      </c>
      <c r="BH20" s="15">
        <v>0</v>
      </c>
      <c r="BI20" s="15">
        <v>0</v>
      </c>
      <c r="BJ20" s="15">
        <v>699825</v>
      </c>
      <c r="BK20" s="15">
        <v>29902</v>
      </c>
      <c r="BL20" s="15">
        <v>0</v>
      </c>
      <c r="BM20" s="15">
        <v>-45881</v>
      </c>
      <c r="BN20" s="15">
        <v>4183387</v>
      </c>
      <c r="BO20" s="15">
        <v>637388</v>
      </c>
      <c r="BP20" s="15">
        <v>0</v>
      </c>
      <c r="BQ20" s="15">
        <v>389388</v>
      </c>
      <c r="BR20" s="15">
        <v>2</v>
      </c>
      <c r="BS20" s="15">
        <v>4</v>
      </c>
      <c r="BT20" s="15">
        <v>2</v>
      </c>
      <c r="BU20" s="15">
        <v>54</v>
      </c>
      <c r="BV20" s="15">
        <v>7</v>
      </c>
      <c r="BW20" s="15">
        <v>13</v>
      </c>
      <c r="BX20" s="15">
        <v>7</v>
      </c>
      <c r="BY20" s="15">
        <v>0</v>
      </c>
      <c r="BZ20" s="15">
        <v>0</v>
      </c>
      <c r="CA20" s="15">
        <v>1</v>
      </c>
      <c r="CB20" s="15">
        <v>0</v>
      </c>
      <c r="CC20" s="15">
        <v>2</v>
      </c>
      <c r="CD20" s="15">
        <v>0</v>
      </c>
      <c r="CE20" s="15">
        <v>1</v>
      </c>
      <c r="CF20" s="15">
        <v>0</v>
      </c>
      <c r="CG20" s="15">
        <v>2144</v>
      </c>
      <c r="CH20" s="15">
        <v>6131</v>
      </c>
      <c r="CI20" s="15">
        <v>335</v>
      </c>
      <c r="CJ20" s="15">
        <v>205</v>
      </c>
      <c r="CK20" s="15">
        <v>1039</v>
      </c>
    </row>
    <row r="21" spans="1:89" ht="15.95" customHeight="1" x14ac:dyDescent="0.25">
      <c r="A21" s="15">
        <v>208274</v>
      </c>
      <c r="B21" s="16" t="s">
        <v>117</v>
      </c>
      <c r="C21" s="16" t="s">
        <v>89</v>
      </c>
      <c r="D21" s="16" t="s">
        <v>90</v>
      </c>
      <c r="E21" s="15">
        <v>2019</v>
      </c>
      <c r="F21" s="16" t="s">
        <v>170</v>
      </c>
      <c r="G21" s="15">
        <v>2090083</v>
      </c>
      <c r="H21" s="15">
        <v>1104862</v>
      </c>
      <c r="I21" s="15">
        <v>4303553</v>
      </c>
      <c r="J21" s="15">
        <v>354645</v>
      </c>
      <c r="K21" s="15">
        <v>0</v>
      </c>
      <c r="L21" s="15">
        <v>0</v>
      </c>
      <c r="M21" s="15">
        <v>3818912</v>
      </c>
      <c r="N21" s="15">
        <v>88799</v>
      </c>
      <c r="O21" s="15">
        <v>0</v>
      </c>
      <c r="P21" s="15">
        <v>3281366</v>
      </c>
      <c r="Q21" s="15">
        <v>2738296</v>
      </c>
      <c r="R21" s="15">
        <v>0</v>
      </c>
      <c r="S21" s="15">
        <v>543069</v>
      </c>
      <c r="T21" s="15">
        <v>259277</v>
      </c>
      <c r="U21" s="15">
        <v>110086</v>
      </c>
      <c r="V21" s="15">
        <v>0</v>
      </c>
      <c r="W21" s="15">
        <v>0</v>
      </c>
      <c r="X21" s="15">
        <v>149191</v>
      </c>
      <c r="Y21" s="15">
        <v>20187</v>
      </c>
      <c r="Z21" s="15">
        <v>5650913</v>
      </c>
      <c r="AA21" s="15">
        <v>4459287</v>
      </c>
      <c r="AB21" s="15">
        <v>4633795</v>
      </c>
      <c r="AC21" s="15">
        <v>105313</v>
      </c>
      <c r="AD21" s="15">
        <v>-279821</v>
      </c>
      <c r="AE21" s="15">
        <v>0</v>
      </c>
      <c r="AF21" s="15">
        <v>1191626</v>
      </c>
      <c r="AG21" s="15">
        <v>33210</v>
      </c>
      <c r="AH21" s="15">
        <v>977615</v>
      </c>
      <c r="AI21" s="15">
        <v>0</v>
      </c>
      <c r="AJ21" s="15">
        <v>0</v>
      </c>
      <c r="AK21" s="15">
        <v>180800</v>
      </c>
      <c r="AL21" s="15">
        <v>5650913</v>
      </c>
      <c r="AM21" s="15">
        <v>0</v>
      </c>
      <c r="AN21" s="15">
        <v>3977663</v>
      </c>
      <c r="AO21" s="15">
        <v>2978069</v>
      </c>
      <c r="AP21" s="15">
        <v>999594</v>
      </c>
      <c r="AQ21" s="15">
        <v>26261</v>
      </c>
      <c r="AR21" s="15">
        <v>4654</v>
      </c>
      <c r="AS21" s="15">
        <v>1288749</v>
      </c>
      <c r="AT21" s="15">
        <v>-267548</v>
      </c>
      <c r="AU21" s="15">
        <v>0</v>
      </c>
      <c r="AV21" s="15">
        <v>0</v>
      </c>
      <c r="AW21" s="15">
        <v>0</v>
      </c>
      <c r="AX21" s="15">
        <v>171111</v>
      </c>
      <c r="AY21" s="15">
        <v>171111</v>
      </c>
      <c r="AZ21" s="15">
        <v>-267548</v>
      </c>
      <c r="BA21" s="15">
        <v>0</v>
      </c>
      <c r="BB21" s="15">
        <v>0</v>
      </c>
      <c r="BC21" s="15">
        <v>0</v>
      </c>
      <c r="BD21" s="15">
        <v>0</v>
      </c>
      <c r="BE21" s="15">
        <v>0</v>
      </c>
      <c r="BF21" s="15">
        <v>57137</v>
      </c>
      <c r="BG21" s="15">
        <v>54059</v>
      </c>
      <c r="BH21" s="15">
        <v>0</v>
      </c>
      <c r="BI21" s="15">
        <v>0</v>
      </c>
      <c r="BJ21" s="15">
        <v>0</v>
      </c>
      <c r="BK21" s="15">
        <v>0</v>
      </c>
      <c r="BL21" s="15">
        <v>0</v>
      </c>
      <c r="BM21" s="15">
        <v>0</v>
      </c>
      <c r="BN21" s="15">
        <v>3410209</v>
      </c>
      <c r="BO21" s="15">
        <v>354644</v>
      </c>
      <c r="BP21" s="15">
        <v>0</v>
      </c>
      <c r="BQ21" s="15">
        <v>-91784</v>
      </c>
      <c r="BR21" s="15">
        <v>-6</v>
      </c>
      <c r="BS21" s="15">
        <v>-5</v>
      </c>
      <c r="BT21" s="15">
        <v>-6</v>
      </c>
      <c r="BU21" s="15">
        <v>25</v>
      </c>
      <c r="BV21" s="15">
        <v>-6</v>
      </c>
      <c r="BW21" s="15">
        <v>-6</v>
      </c>
      <c r="BX21" s="15">
        <v>-6</v>
      </c>
      <c r="BY21" s="15">
        <v>0</v>
      </c>
      <c r="BZ21" s="15">
        <v>0</v>
      </c>
      <c r="CA21" s="15">
        <v>2</v>
      </c>
      <c r="CB21" s="15">
        <v>0</v>
      </c>
      <c r="CC21" s="15"/>
      <c r="CD21" s="15">
        <v>1</v>
      </c>
      <c r="CE21" s="15">
        <v>2</v>
      </c>
      <c r="CF21" s="15">
        <v>0</v>
      </c>
      <c r="CG21" s="15">
        <v>2369</v>
      </c>
      <c r="CH21" s="15">
        <v>4459</v>
      </c>
      <c r="CI21" s="15">
        <v>10</v>
      </c>
      <c r="CJ21" s="15">
        <v>120</v>
      </c>
      <c r="CK21" s="15">
        <v>402</v>
      </c>
    </row>
    <row r="22" spans="1:89" ht="15.95" customHeight="1" x14ac:dyDescent="0.25">
      <c r="A22" s="15">
        <v>216489</v>
      </c>
      <c r="B22" s="16" t="s">
        <v>118</v>
      </c>
      <c r="C22" s="16" t="s">
        <v>98</v>
      </c>
      <c r="D22" s="16" t="s">
        <v>99</v>
      </c>
      <c r="E22" s="15">
        <v>2019</v>
      </c>
      <c r="F22" s="16" t="s">
        <v>170</v>
      </c>
      <c r="G22" s="15">
        <v>6041739</v>
      </c>
      <c r="H22" s="15">
        <v>2122757</v>
      </c>
      <c r="I22" s="15">
        <v>8828127</v>
      </c>
      <c r="J22" s="15">
        <v>519619</v>
      </c>
      <c r="K22" s="15">
        <v>0</v>
      </c>
      <c r="L22" s="15">
        <v>0</v>
      </c>
      <c r="M22" s="15">
        <v>6322117</v>
      </c>
      <c r="N22" s="15">
        <v>524706</v>
      </c>
      <c r="O22" s="15">
        <v>0</v>
      </c>
      <c r="P22" s="15">
        <v>409495</v>
      </c>
      <c r="Q22" s="15">
        <v>361615</v>
      </c>
      <c r="R22" s="15">
        <v>0</v>
      </c>
      <c r="S22" s="15">
        <v>47880</v>
      </c>
      <c r="T22" s="15">
        <v>34156376</v>
      </c>
      <c r="U22" s="15">
        <v>31890930</v>
      </c>
      <c r="V22" s="15">
        <v>0</v>
      </c>
      <c r="W22" s="15">
        <v>3090</v>
      </c>
      <c r="X22" s="15">
        <v>2262356</v>
      </c>
      <c r="Y22" s="15">
        <v>1938066</v>
      </c>
      <c r="Z22" s="15">
        <v>42545676</v>
      </c>
      <c r="AA22" s="15">
        <v>-13723886</v>
      </c>
      <c r="AB22" s="15">
        <v>3300000</v>
      </c>
      <c r="AC22" s="15">
        <v>483413</v>
      </c>
      <c r="AD22" s="15">
        <v>-17507299</v>
      </c>
      <c r="AE22" s="15">
        <v>23778326</v>
      </c>
      <c r="AF22" s="15">
        <v>32491236</v>
      </c>
      <c r="AG22" s="15">
        <v>5030050</v>
      </c>
      <c r="AH22" s="15">
        <v>678822</v>
      </c>
      <c r="AI22" s="15">
        <v>0</v>
      </c>
      <c r="AJ22" s="15">
        <v>0</v>
      </c>
      <c r="AK22" s="15">
        <v>26782364</v>
      </c>
      <c r="AL22" s="15">
        <v>42545676</v>
      </c>
      <c r="AM22" s="15">
        <v>0</v>
      </c>
      <c r="AN22" s="15">
        <v>11476261</v>
      </c>
      <c r="AO22" s="15">
        <v>8410459</v>
      </c>
      <c r="AP22" s="15">
        <v>3065802</v>
      </c>
      <c r="AQ22" s="15">
        <v>95811</v>
      </c>
      <c r="AR22" s="15">
        <v>443862</v>
      </c>
      <c r="AS22" s="15">
        <v>2304188</v>
      </c>
      <c r="AT22" s="15">
        <v>413563</v>
      </c>
      <c r="AU22" s="15">
        <v>0</v>
      </c>
      <c r="AV22" s="15">
        <v>0</v>
      </c>
      <c r="AW22" s="15">
        <v>0</v>
      </c>
      <c r="AX22" s="15">
        <v>308135</v>
      </c>
      <c r="AY22" s="15">
        <v>308135</v>
      </c>
      <c r="AZ22" s="15">
        <v>413563</v>
      </c>
      <c r="BA22" s="15">
        <v>0</v>
      </c>
      <c r="BB22" s="15">
        <v>0</v>
      </c>
      <c r="BC22" s="15">
        <v>0</v>
      </c>
      <c r="BD22" s="15">
        <v>0</v>
      </c>
      <c r="BE22" s="15">
        <v>0</v>
      </c>
      <c r="BF22" s="15">
        <v>368647</v>
      </c>
      <c r="BG22" s="15">
        <v>339904</v>
      </c>
      <c r="BH22" s="15">
        <v>0</v>
      </c>
      <c r="BI22" s="15">
        <v>0</v>
      </c>
      <c r="BJ22" s="15">
        <v>23668572</v>
      </c>
      <c r="BK22" s="15">
        <v>109754</v>
      </c>
      <c r="BL22" s="15">
        <v>0</v>
      </c>
      <c r="BM22" s="15">
        <v>-106087</v>
      </c>
      <c r="BN22" s="15">
        <v>5462593</v>
      </c>
      <c r="BO22" s="15">
        <v>519619</v>
      </c>
      <c r="BP22" s="15">
        <v>0</v>
      </c>
      <c r="BQ22" s="15">
        <v>1165560</v>
      </c>
      <c r="BR22" s="15"/>
      <c r="BS22" s="15">
        <v>8</v>
      </c>
      <c r="BT22" s="15">
        <v>4</v>
      </c>
      <c r="BU22" s="15">
        <v>26</v>
      </c>
      <c r="BV22" s="15">
        <v>3</v>
      </c>
      <c r="BW22" s="15">
        <v>7</v>
      </c>
      <c r="BX22" s="15">
        <v>3</v>
      </c>
      <c r="BY22" s="15">
        <v>1</v>
      </c>
      <c r="BZ22" s="15"/>
      <c r="CA22" s="15">
        <v>1</v>
      </c>
      <c r="CB22" s="15"/>
      <c r="CC22" s="15">
        <v>1</v>
      </c>
      <c r="CD22" s="15">
        <v>-1</v>
      </c>
      <c r="CE22" s="15">
        <v>1</v>
      </c>
      <c r="CF22" s="15">
        <v>1</v>
      </c>
      <c r="CG22" s="15">
        <v>4012</v>
      </c>
      <c r="CH22" s="15">
        <v>10054</v>
      </c>
      <c r="CI22" s="15">
        <v>1014</v>
      </c>
      <c r="CJ22" s="15">
        <v>29</v>
      </c>
      <c r="CK22" s="15">
        <v>18</v>
      </c>
    </row>
    <row r="23" spans="1:89" ht="15.95" customHeight="1" x14ac:dyDescent="0.25">
      <c r="A23" s="15">
        <v>224157</v>
      </c>
      <c r="B23" s="16" t="s">
        <v>119</v>
      </c>
      <c r="C23" s="16" t="s">
        <v>98</v>
      </c>
      <c r="D23" s="16" t="s">
        <v>99</v>
      </c>
      <c r="E23" s="15">
        <v>2019</v>
      </c>
      <c r="F23" s="16" t="s">
        <v>170</v>
      </c>
      <c r="G23" s="15">
        <v>1726588</v>
      </c>
      <c r="H23" s="15">
        <v>499193</v>
      </c>
      <c r="I23" s="15">
        <v>2141088</v>
      </c>
      <c r="J23" s="15">
        <v>67289</v>
      </c>
      <c r="K23" s="15">
        <v>0</v>
      </c>
      <c r="L23" s="15">
        <v>0</v>
      </c>
      <c r="M23" s="15">
        <v>1329143</v>
      </c>
      <c r="N23" s="15">
        <v>47294</v>
      </c>
      <c r="O23" s="15">
        <v>0</v>
      </c>
      <c r="P23" s="15">
        <v>414697</v>
      </c>
      <c r="Q23" s="15">
        <v>284027</v>
      </c>
      <c r="R23" s="15">
        <v>0</v>
      </c>
      <c r="S23" s="15">
        <v>130670</v>
      </c>
      <c r="T23" s="15">
        <v>436838</v>
      </c>
      <c r="U23" s="15">
        <v>378858</v>
      </c>
      <c r="V23" s="15">
        <v>0</v>
      </c>
      <c r="W23" s="15">
        <v>0</v>
      </c>
      <c r="X23" s="15">
        <v>57980</v>
      </c>
      <c r="Y23" s="15">
        <v>698657</v>
      </c>
      <c r="Z23" s="15">
        <v>3276780</v>
      </c>
      <c r="AA23" s="15">
        <v>1226871</v>
      </c>
      <c r="AB23" s="15">
        <v>687600</v>
      </c>
      <c r="AC23" s="15">
        <v>309521</v>
      </c>
      <c r="AD23" s="15">
        <v>229750</v>
      </c>
      <c r="AE23" s="15">
        <v>1632094</v>
      </c>
      <c r="AF23" s="15">
        <v>417815</v>
      </c>
      <c r="AG23" s="15">
        <v>0</v>
      </c>
      <c r="AH23" s="15">
        <v>372811</v>
      </c>
      <c r="AI23" s="15">
        <v>0</v>
      </c>
      <c r="AJ23" s="15">
        <v>0</v>
      </c>
      <c r="AK23" s="15">
        <v>45004</v>
      </c>
      <c r="AL23" s="15">
        <v>3276780</v>
      </c>
      <c r="AM23" s="15">
        <v>0</v>
      </c>
      <c r="AN23" s="15">
        <v>4176901</v>
      </c>
      <c r="AO23" s="15">
        <v>3297007</v>
      </c>
      <c r="AP23" s="15">
        <v>879895</v>
      </c>
      <c r="AQ23" s="15">
        <v>54188</v>
      </c>
      <c r="AR23" s="15">
        <v>53184</v>
      </c>
      <c r="AS23" s="15">
        <v>726307</v>
      </c>
      <c r="AT23" s="15">
        <v>154592</v>
      </c>
      <c r="AU23" s="15">
        <v>0</v>
      </c>
      <c r="AV23" s="15">
        <v>0</v>
      </c>
      <c r="AW23" s="15">
        <v>0</v>
      </c>
      <c r="AX23" s="15">
        <v>106450</v>
      </c>
      <c r="AY23" s="15">
        <v>106450</v>
      </c>
      <c r="AZ23" s="15">
        <v>154592</v>
      </c>
      <c r="BA23" s="15">
        <v>0</v>
      </c>
      <c r="BB23" s="15">
        <v>0</v>
      </c>
      <c r="BC23" s="15">
        <v>0</v>
      </c>
      <c r="BD23" s="15">
        <v>0</v>
      </c>
      <c r="BE23" s="15">
        <v>0</v>
      </c>
      <c r="BF23" s="15">
        <v>300867</v>
      </c>
      <c r="BG23" s="15">
        <v>267287</v>
      </c>
      <c r="BH23" s="15">
        <v>0</v>
      </c>
      <c r="BI23" s="15">
        <v>0</v>
      </c>
      <c r="BJ23" s="15">
        <v>1632094</v>
      </c>
      <c r="BK23" s="15">
        <v>0</v>
      </c>
      <c r="BL23" s="15">
        <v>0</v>
      </c>
      <c r="BM23" s="15">
        <v>-60763</v>
      </c>
      <c r="BN23" s="15">
        <v>998044</v>
      </c>
      <c r="BO23" s="15">
        <v>63812</v>
      </c>
      <c r="BP23" s="15">
        <v>0</v>
      </c>
      <c r="BQ23" s="15">
        <v>314184</v>
      </c>
      <c r="BR23" s="15">
        <v>12</v>
      </c>
      <c r="BS23" s="15">
        <v>7</v>
      </c>
      <c r="BT23" s="15">
        <v>5</v>
      </c>
      <c r="BU23" s="15">
        <v>21</v>
      </c>
      <c r="BV23" s="15">
        <v>3</v>
      </c>
      <c r="BW23" s="15">
        <v>4</v>
      </c>
      <c r="BX23" s="15">
        <v>3</v>
      </c>
      <c r="BY23" s="15">
        <v>1</v>
      </c>
      <c r="BZ23" s="15">
        <v>3</v>
      </c>
      <c r="CA23" s="15">
        <v>1</v>
      </c>
      <c r="CB23" s="15">
        <v>1</v>
      </c>
      <c r="CC23" s="15">
        <v>3</v>
      </c>
      <c r="CD23" s="15">
        <v>0</v>
      </c>
      <c r="CE23" s="15">
        <v>3</v>
      </c>
      <c r="CF23" s="15">
        <v>2</v>
      </c>
      <c r="CG23" s="15">
        <v>1132</v>
      </c>
      <c r="CH23" s="15">
        <v>2858</v>
      </c>
      <c r="CI23" s="15">
        <v>33</v>
      </c>
      <c r="CJ23" s="15">
        <v>41</v>
      </c>
      <c r="CK23" s="15">
        <v>46</v>
      </c>
    </row>
    <row r="24" spans="1:89" ht="15.95" customHeight="1" x14ac:dyDescent="0.25">
      <c r="A24" s="15">
        <v>232630</v>
      </c>
      <c r="B24" s="16" t="s">
        <v>120</v>
      </c>
      <c r="C24" s="16" t="s">
        <v>98</v>
      </c>
      <c r="D24" s="16" t="s">
        <v>99</v>
      </c>
      <c r="E24" s="15">
        <v>2019</v>
      </c>
      <c r="F24" s="16" t="s">
        <v>170</v>
      </c>
      <c r="G24" s="15">
        <v>857383</v>
      </c>
      <c r="H24" s="15">
        <v>743781</v>
      </c>
      <c r="I24" s="15">
        <v>1876507</v>
      </c>
      <c r="J24" s="15">
        <v>231133</v>
      </c>
      <c r="K24" s="15">
        <v>0</v>
      </c>
      <c r="L24" s="15">
        <v>0</v>
      </c>
      <c r="M24" s="15">
        <v>2538883</v>
      </c>
      <c r="N24" s="15">
        <v>9131</v>
      </c>
      <c r="O24" s="15">
        <v>0</v>
      </c>
      <c r="P24" s="15">
        <v>565485</v>
      </c>
      <c r="Q24" s="15">
        <v>371273</v>
      </c>
      <c r="R24" s="15">
        <v>0</v>
      </c>
      <c r="S24" s="15">
        <v>194212</v>
      </c>
      <c r="T24" s="15">
        <v>1065828</v>
      </c>
      <c r="U24" s="15">
        <v>928328</v>
      </c>
      <c r="V24" s="15">
        <v>0</v>
      </c>
      <c r="W24" s="15">
        <v>0</v>
      </c>
      <c r="X24" s="15">
        <v>137500</v>
      </c>
      <c r="Y24" s="15">
        <v>116927</v>
      </c>
      <c r="Z24" s="15">
        <v>2605623</v>
      </c>
      <c r="AA24" s="15">
        <v>1080098</v>
      </c>
      <c r="AB24" s="15">
        <v>1064133</v>
      </c>
      <c r="AC24" s="15">
        <v>113037</v>
      </c>
      <c r="AD24" s="15">
        <v>-97072</v>
      </c>
      <c r="AE24" s="15">
        <v>17529</v>
      </c>
      <c r="AF24" s="15">
        <v>1507995</v>
      </c>
      <c r="AG24" s="15">
        <v>485102</v>
      </c>
      <c r="AH24" s="15">
        <v>837851</v>
      </c>
      <c r="AI24" s="15">
        <v>0</v>
      </c>
      <c r="AJ24" s="15">
        <v>0</v>
      </c>
      <c r="AK24" s="15">
        <v>185043</v>
      </c>
      <c r="AL24" s="15">
        <v>2605623</v>
      </c>
      <c r="AM24" s="15">
        <v>0</v>
      </c>
      <c r="AN24" s="15">
        <v>2728656</v>
      </c>
      <c r="AO24" s="15">
        <v>2238044</v>
      </c>
      <c r="AP24" s="15">
        <v>490612</v>
      </c>
      <c r="AQ24" s="15">
        <v>2717</v>
      </c>
      <c r="AR24" s="15">
        <v>53788</v>
      </c>
      <c r="AS24" s="15">
        <v>309223</v>
      </c>
      <c r="AT24" s="15">
        <v>130316</v>
      </c>
      <c r="AU24" s="15">
        <v>0</v>
      </c>
      <c r="AV24" s="15">
        <v>0</v>
      </c>
      <c r="AW24" s="15">
        <v>0</v>
      </c>
      <c r="AX24" s="15">
        <v>22594</v>
      </c>
      <c r="AY24" s="15">
        <v>22594</v>
      </c>
      <c r="AZ24" s="15">
        <v>130316</v>
      </c>
      <c r="BA24" s="15">
        <v>0</v>
      </c>
      <c r="BB24" s="15">
        <v>0</v>
      </c>
      <c r="BC24" s="15">
        <v>0</v>
      </c>
      <c r="BD24" s="15">
        <v>0</v>
      </c>
      <c r="BE24" s="15">
        <v>0</v>
      </c>
      <c r="BF24" s="15">
        <v>535713</v>
      </c>
      <c r="BG24" s="15">
        <v>516661</v>
      </c>
      <c r="BH24" s="15">
        <v>0</v>
      </c>
      <c r="BI24" s="15">
        <v>0</v>
      </c>
      <c r="BJ24" s="15">
        <v>0</v>
      </c>
      <c r="BK24" s="15">
        <v>17529</v>
      </c>
      <c r="BL24" s="15">
        <v>0</v>
      </c>
      <c r="BM24" s="15">
        <v>0</v>
      </c>
      <c r="BN24" s="15">
        <v>1798519</v>
      </c>
      <c r="BO24" s="15">
        <v>223703</v>
      </c>
      <c r="BP24" s="15">
        <v>0</v>
      </c>
      <c r="BQ24" s="15">
        <v>206699</v>
      </c>
      <c r="BR24" s="15">
        <v>12</v>
      </c>
      <c r="BS24" s="15">
        <v>16</v>
      </c>
      <c r="BT24" s="15">
        <v>11</v>
      </c>
      <c r="BU24" s="15">
        <v>17</v>
      </c>
      <c r="BV24" s="15">
        <v>4</v>
      </c>
      <c r="BW24" s="15">
        <v>6</v>
      </c>
      <c r="BX24" s="15">
        <v>4</v>
      </c>
      <c r="BY24" s="15">
        <v>2</v>
      </c>
      <c r="BZ24" s="15">
        <v>2</v>
      </c>
      <c r="CA24" s="15">
        <v>1</v>
      </c>
      <c r="CB24" s="15">
        <v>1</v>
      </c>
      <c r="CC24" s="15">
        <v>3</v>
      </c>
      <c r="CD24" s="15">
        <v>0</v>
      </c>
      <c r="CE24" s="15">
        <v>1</v>
      </c>
      <c r="CF24" s="15">
        <v>0</v>
      </c>
      <c r="CG24" s="15">
        <v>240</v>
      </c>
      <c r="CH24" s="15">
        <v>1097</v>
      </c>
      <c r="CI24" s="15">
        <v>124</v>
      </c>
      <c r="CJ24" s="15">
        <v>137</v>
      </c>
      <c r="CK24" s="15">
        <v>92</v>
      </c>
    </row>
    <row r="25" spans="1:89" ht="15.95" customHeight="1" x14ac:dyDescent="0.25">
      <c r="A25" s="15">
        <v>233761</v>
      </c>
      <c r="B25" s="16" t="s">
        <v>121</v>
      </c>
      <c r="C25" s="16" t="s">
        <v>98</v>
      </c>
      <c r="D25" s="16" t="s">
        <v>99</v>
      </c>
      <c r="E25" s="15">
        <v>2019</v>
      </c>
      <c r="F25" s="16" t="s">
        <v>170</v>
      </c>
      <c r="G25" s="15">
        <v>398894</v>
      </c>
      <c r="H25" s="15">
        <v>383990</v>
      </c>
      <c r="I25" s="15">
        <v>91535</v>
      </c>
      <c r="J25" s="15">
        <v>528</v>
      </c>
      <c r="K25" s="15">
        <v>0</v>
      </c>
      <c r="L25" s="15">
        <v>0</v>
      </c>
      <c r="M25" s="15">
        <v>101955</v>
      </c>
      <c r="N25" s="15">
        <v>0</v>
      </c>
      <c r="O25" s="15">
        <v>0</v>
      </c>
      <c r="P25" s="15">
        <v>31318</v>
      </c>
      <c r="Q25" s="15">
        <v>27168</v>
      </c>
      <c r="R25" s="15">
        <v>0</v>
      </c>
      <c r="S25" s="15">
        <v>4150</v>
      </c>
      <c r="T25" s="15">
        <v>222838</v>
      </c>
      <c r="U25" s="15">
        <v>0</v>
      </c>
      <c r="V25" s="15">
        <v>0</v>
      </c>
      <c r="W25" s="15">
        <v>222838</v>
      </c>
      <c r="X25" s="15">
        <v>0</v>
      </c>
      <c r="Y25" s="15">
        <v>872741</v>
      </c>
      <c r="Z25" s="15">
        <v>1525791</v>
      </c>
      <c r="AA25" s="15">
        <v>677602</v>
      </c>
      <c r="AB25" s="15">
        <v>210000</v>
      </c>
      <c r="AC25" s="15">
        <v>30477</v>
      </c>
      <c r="AD25" s="15">
        <v>437125</v>
      </c>
      <c r="AE25" s="15">
        <v>134667</v>
      </c>
      <c r="AF25" s="15">
        <v>713521</v>
      </c>
      <c r="AG25" s="15">
        <v>13965</v>
      </c>
      <c r="AH25" s="15">
        <v>681237</v>
      </c>
      <c r="AI25" s="15">
        <v>0</v>
      </c>
      <c r="AJ25" s="15">
        <v>0</v>
      </c>
      <c r="AK25" s="15">
        <v>18320</v>
      </c>
      <c r="AL25" s="15">
        <v>1525791</v>
      </c>
      <c r="AM25" s="15">
        <v>0</v>
      </c>
      <c r="AN25" s="15">
        <v>1735640</v>
      </c>
      <c r="AO25" s="15">
        <v>998651</v>
      </c>
      <c r="AP25" s="15">
        <v>736989</v>
      </c>
      <c r="AQ25" s="15">
        <v>5244</v>
      </c>
      <c r="AR25" s="15">
        <v>1253</v>
      </c>
      <c r="AS25" s="15">
        <v>579775</v>
      </c>
      <c r="AT25" s="15">
        <v>161204</v>
      </c>
      <c r="AU25" s="15">
        <v>0</v>
      </c>
      <c r="AV25" s="15">
        <v>0</v>
      </c>
      <c r="AW25" s="15">
        <v>0</v>
      </c>
      <c r="AX25" s="15">
        <v>4648</v>
      </c>
      <c r="AY25" s="15">
        <v>4648</v>
      </c>
      <c r="AZ25" s="15">
        <v>161204</v>
      </c>
      <c r="BA25" s="15">
        <v>0</v>
      </c>
      <c r="BB25" s="15">
        <v>0</v>
      </c>
      <c r="BC25" s="15">
        <v>0</v>
      </c>
      <c r="BD25" s="15">
        <v>0</v>
      </c>
      <c r="BE25" s="15">
        <v>0</v>
      </c>
      <c r="BF25" s="15">
        <v>24796</v>
      </c>
      <c r="BG25" s="15">
        <v>24796</v>
      </c>
      <c r="BH25" s="15">
        <v>0</v>
      </c>
      <c r="BI25" s="15">
        <v>0</v>
      </c>
      <c r="BJ25" s="15">
        <v>134667</v>
      </c>
      <c r="BK25" s="15">
        <v>0</v>
      </c>
      <c r="BL25" s="15">
        <v>0</v>
      </c>
      <c r="BM25" s="15">
        <v>-39462</v>
      </c>
      <c r="BN25" s="15">
        <v>77159</v>
      </c>
      <c r="BO25" s="15">
        <v>0</v>
      </c>
      <c r="BP25" s="15">
        <v>0</v>
      </c>
      <c r="BQ25" s="15">
        <v>161861</v>
      </c>
      <c r="BR25" s="15">
        <v>23</v>
      </c>
      <c r="BS25" s="15">
        <v>20</v>
      </c>
      <c r="BT25" s="15">
        <v>19</v>
      </c>
      <c r="BU25" s="15">
        <v>42</v>
      </c>
      <c r="BV25" s="15">
        <v>9</v>
      </c>
      <c r="BW25" s="15">
        <v>9</v>
      </c>
      <c r="BX25" s="15">
        <v>9</v>
      </c>
      <c r="BY25" s="15">
        <v>2</v>
      </c>
      <c r="BZ25" s="15">
        <v>2</v>
      </c>
      <c r="CA25" s="15">
        <v>2</v>
      </c>
      <c r="CB25" s="15">
        <v>1</v>
      </c>
      <c r="CC25" s="15">
        <v>129</v>
      </c>
      <c r="CD25" s="15">
        <v>0</v>
      </c>
      <c r="CE25" s="15">
        <v>1</v>
      </c>
      <c r="CF25" s="15">
        <v>1</v>
      </c>
      <c r="CG25" s="15">
        <v>413</v>
      </c>
      <c r="CH25" s="15">
        <v>812</v>
      </c>
      <c r="CI25" s="15">
        <v>0</v>
      </c>
      <c r="CJ25" s="15">
        <v>249</v>
      </c>
      <c r="CK25" s="15">
        <v>11</v>
      </c>
    </row>
    <row r="26" spans="1:89" ht="27.2" customHeight="1" x14ac:dyDescent="0.25">
      <c r="A26" s="15">
        <v>239482</v>
      </c>
      <c r="B26" s="16" t="s">
        <v>122</v>
      </c>
      <c r="C26" s="16" t="s">
        <v>93</v>
      </c>
      <c r="D26" s="16" t="s">
        <v>94</v>
      </c>
      <c r="E26" s="15">
        <v>2019</v>
      </c>
      <c r="F26" s="16" t="s">
        <v>171</v>
      </c>
      <c r="G26" s="15">
        <v>2866641</v>
      </c>
      <c r="H26" s="15">
        <v>0</v>
      </c>
      <c r="I26" s="15">
        <v>6156690</v>
      </c>
      <c r="J26" s="15">
        <v>194683</v>
      </c>
      <c r="K26" s="15">
        <v>0</v>
      </c>
      <c r="L26" s="15">
        <v>0</v>
      </c>
      <c r="M26" s="15">
        <v>4577633</v>
      </c>
      <c r="N26" s="15">
        <v>233099</v>
      </c>
      <c r="O26" s="15">
        <v>798000</v>
      </c>
      <c r="P26" s="15">
        <v>6839517</v>
      </c>
      <c r="Q26" s="15">
        <v>6167816</v>
      </c>
      <c r="R26" s="15">
        <v>0</v>
      </c>
      <c r="S26" s="15">
        <v>671701</v>
      </c>
      <c r="T26" s="15">
        <v>1722386</v>
      </c>
      <c r="U26" s="15">
        <v>1650687</v>
      </c>
      <c r="V26" s="15">
        <v>0</v>
      </c>
      <c r="W26" s="15">
        <v>0</v>
      </c>
      <c r="X26" s="15">
        <v>71700</v>
      </c>
      <c r="Y26" s="15">
        <v>5267411</v>
      </c>
      <c r="Z26" s="15">
        <v>16695955</v>
      </c>
      <c r="AA26" s="15">
        <v>679519</v>
      </c>
      <c r="AB26" s="15">
        <v>1941392</v>
      </c>
      <c r="AC26" s="15">
        <v>7530</v>
      </c>
      <c r="AD26" s="15">
        <v>-1269403</v>
      </c>
      <c r="AE26" s="15">
        <v>40656</v>
      </c>
      <c r="AF26" s="15">
        <v>15975780</v>
      </c>
      <c r="AG26" s="15">
        <v>0</v>
      </c>
      <c r="AH26" s="15">
        <v>15472237</v>
      </c>
      <c r="AI26" s="15">
        <v>0</v>
      </c>
      <c r="AJ26" s="15">
        <v>0</v>
      </c>
      <c r="AK26" s="15">
        <v>503543</v>
      </c>
      <c r="AL26" s="15">
        <v>16695955</v>
      </c>
      <c r="AM26" s="15">
        <v>0</v>
      </c>
      <c r="AN26" s="15">
        <v>10398746</v>
      </c>
      <c r="AO26" s="15">
        <v>5181725</v>
      </c>
      <c r="AP26" s="15">
        <v>5217021</v>
      </c>
      <c r="AQ26" s="15">
        <v>1173918</v>
      </c>
      <c r="AR26" s="15">
        <v>97754</v>
      </c>
      <c r="AS26" s="15">
        <v>6312653</v>
      </c>
      <c r="AT26" s="15">
        <v>-19468</v>
      </c>
      <c r="AU26" s="15">
        <v>0</v>
      </c>
      <c r="AV26" s="15">
        <v>0</v>
      </c>
      <c r="AW26" s="15">
        <v>0</v>
      </c>
      <c r="AX26" s="15">
        <v>359610</v>
      </c>
      <c r="AY26" s="15">
        <v>359610</v>
      </c>
      <c r="AZ26" s="15">
        <v>-19468</v>
      </c>
      <c r="BA26" s="15">
        <v>0</v>
      </c>
      <c r="BB26" s="15">
        <v>0</v>
      </c>
      <c r="BC26" s="15">
        <v>0</v>
      </c>
      <c r="BD26" s="15">
        <v>0</v>
      </c>
      <c r="BE26" s="15">
        <v>0</v>
      </c>
      <c r="BF26" s="15">
        <v>61802</v>
      </c>
      <c r="BG26" s="15">
        <v>37367</v>
      </c>
      <c r="BH26" s="15">
        <v>0</v>
      </c>
      <c r="BI26" s="15">
        <v>0</v>
      </c>
      <c r="BJ26" s="15">
        <v>0</v>
      </c>
      <c r="BK26" s="15">
        <v>40656</v>
      </c>
      <c r="BL26" s="15">
        <v>0</v>
      </c>
      <c r="BM26" s="15">
        <v>0</v>
      </c>
      <c r="BN26" s="15">
        <v>4348044</v>
      </c>
      <c r="BO26" s="15">
        <v>192222</v>
      </c>
      <c r="BP26" s="15">
        <v>0</v>
      </c>
      <c r="BQ26" s="15">
        <v>436915</v>
      </c>
      <c r="BR26" s="15">
        <v>-2</v>
      </c>
      <c r="BS26" s="15">
        <v>10</v>
      </c>
      <c r="BT26" s="15">
        <v>-2</v>
      </c>
      <c r="BU26" s="15">
        <v>50</v>
      </c>
      <c r="BV26" s="15">
        <v>0</v>
      </c>
      <c r="BW26" s="15">
        <v>0</v>
      </c>
      <c r="BX26" s="15">
        <v>0</v>
      </c>
      <c r="BY26" s="15">
        <v>16</v>
      </c>
      <c r="BZ26" s="15">
        <v>17</v>
      </c>
      <c r="CA26" s="15">
        <v>0</v>
      </c>
      <c r="CB26" s="15">
        <v>23</v>
      </c>
      <c r="CC26" s="15">
        <v>0</v>
      </c>
      <c r="CD26" s="15">
        <v>0</v>
      </c>
      <c r="CE26" s="15">
        <v>0</v>
      </c>
      <c r="CF26" s="15">
        <v>0</v>
      </c>
      <c r="CG26" s="15">
        <v>-2146</v>
      </c>
      <c r="CH26" s="15">
        <v>720</v>
      </c>
      <c r="CI26" s="15">
        <v>58</v>
      </c>
      <c r="CJ26" s="15">
        <v>1090</v>
      </c>
      <c r="CK26" s="15">
        <v>482</v>
      </c>
    </row>
    <row r="27" spans="1:89" ht="15.95" customHeight="1" x14ac:dyDescent="0.25">
      <c r="A27" s="15">
        <v>242316</v>
      </c>
      <c r="B27" s="16" t="s">
        <v>123</v>
      </c>
      <c r="C27" s="16" t="s">
        <v>89</v>
      </c>
      <c r="D27" s="16" t="s">
        <v>90</v>
      </c>
      <c r="E27" s="15">
        <v>2019</v>
      </c>
      <c r="F27" s="16" t="s">
        <v>170</v>
      </c>
      <c r="G27" s="15">
        <v>173006000</v>
      </c>
      <c r="H27" s="15">
        <v>0</v>
      </c>
      <c r="I27" s="15">
        <v>140133000</v>
      </c>
      <c r="J27" s="15">
        <v>14659000</v>
      </c>
      <c r="K27" s="15">
        <v>0</v>
      </c>
      <c r="L27" s="15">
        <v>0</v>
      </c>
      <c r="M27" s="15">
        <v>72996000</v>
      </c>
      <c r="N27" s="15">
        <v>6803000</v>
      </c>
      <c r="O27" s="15">
        <v>80217000</v>
      </c>
      <c r="P27" s="15">
        <v>22339000</v>
      </c>
      <c r="Q27" s="15">
        <v>22296000</v>
      </c>
      <c r="R27" s="15">
        <v>0</v>
      </c>
      <c r="S27" s="15">
        <v>43000</v>
      </c>
      <c r="T27" s="15">
        <v>88138000</v>
      </c>
      <c r="U27" s="15">
        <v>7358000</v>
      </c>
      <c r="V27" s="15">
        <v>0</v>
      </c>
      <c r="W27" s="15">
        <v>77223000</v>
      </c>
      <c r="X27" s="15">
        <v>3557000</v>
      </c>
      <c r="Y27" s="15">
        <v>7978000</v>
      </c>
      <c r="Z27" s="15">
        <v>291461000</v>
      </c>
      <c r="AA27" s="15">
        <v>134117000</v>
      </c>
      <c r="AB27" s="15">
        <v>47451000</v>
      </c>
      <c r="AC27" s="15">
        <v>17792000</v>
      </c>
      <c r="AD27" s="15">
        <v>68874000</v>
      </c>
      <c r="AE27" s="15">
        <v>112287000</v>
      </c>
      <c r="AF27" s="15">
        <v>45057000</v>
      </c>
      <c r="AG27" s="15">
        <v>2991000</v>
      </c>
      <c r="AH27" s="15">
        <v>17456000</v>
      </c>
      <c r="AI27" s="15">
        <v>6200000</v>
      </c>
      <c r="AJ27" s="15">
        <v>0</v>
      </c>
      <c r="AK27" s="15">
        <v>18410000</v>
      </c>
      <c r="AL27" s="15">
        <v>291461000</v>
      </c>
      <c r="AM27" s="15">
        <v>0</v>
      </c>
      <c r="AN27" s="15">
        <v>192786000</v>
      </c>
      <c r="AO27" s="15">
        <v>110024000</v>
      </c>
      <c r="AP27" s="15">
        <v>82762000</v>
      </c>
      <c r="AQ27" s="15">
        <v>5114000</v>
      </c>
      <c r="AR27" s="15">
        <v>7843000</v>
      </c>
      <c r="AS27" s="15">
        <v>80963000</v>
      </c>
      <c r="AT27" s="15">
        <v>-930000</v>
      </c>
      <c r="AU27" s="15">
        <v>2000000</v>
      </c>
      <c r="AV27" s="15">
        <v>0</v>
      </c>
      <c r="AW27" s="15">
        <v>0</v>
      </c>
      <c r="AX27" s="15">
        <v>10789000</v>
      </c>
      <c r="AY27" s="15">
        <v>10789000</v>
      </c>
      <c r="AZ27" s="15">
        <v>1070000</v>
      </c>
      <c r="BA27" s="15">
        <v>0</v>
      </c>
      <c r="BB27" s="15">
        <v>0</v>
      </c>
      <c r="BC27" s="15">
        <v>0</v>
      </c>
      <c r="BD27" s="15">
        <v>0</v>
      </c>
      <c r="BE27" s="15">
        <v>0</v>
      </c>
      <c r="BF27" s="15">
        <v>4190000</v>
      </c>
      <c r="BG27" s="15">
        <v>2980000</v>
      </c>
      <c r="BH27" s="15">
        <v>0</v>
      </c>
      <c r="BI27" s="15">
        <v>0</v>
      </c>
      <c r="BJ27" s="15">
        <v>108556000</v>
      </c>
      <c r="BK27" s="15">
        <v>3731000</v>
      </c>
      <c r="BL27" s="15">
        <v>0</v>
      </c>
      <c r="BM27" s="15">
        <v>-2445000</v>
      </c>
      <c r="BN27" s="15">
        <v>60683000</v>
      </c>
      <c r="BO27" s="15">
        <v>9333000</v>
      </c>
      <c r="BP27" s="15">
        <v>0</v>
      </c>
      <c r="BQ27" s="15">
        <v>17552000</v>
      </c>
      <c r="BR27" s="15">
        <v>0</v>
      </c>
      <c r="BS27" s="15">
        <v>3</v>
      </c>
      <c r="BT27" s="15">
        <v>0</v>
      </c>
      <c r="BU27" s="15">
        <v>42</v>
      </c>
      <c r="BV27" s="15">
        <v>0</v>
      </c>
      <c r="BW27" s="15">
        <v>4</v>
      </c>
      <c r="BX27" s="15">
        <v>0</v>
      </c>
      <c r="BY27" s="15">
        <v>0</v>
      </c>
      <c r="BZ27" s="15">
        <v>1</v>
      </c>
      <c r="CA27" s="15">
        <v>2</v>
      </c>
      <c r="CB27" s="15">
        <v>1</v>
      </c>
      <c r="CC27" s="15">
        <v>1</v>
      </c>
      <c r="CD27" s="15">
        <v>0</v>
      </c>
      <c r="CE27" s="15">
        <v>2</v>
      </c>
      <c r="CF27" s="15">
        <v>2</v>
      </c>
      <c r="CG27" s="15">
        <v>73398</v>
      </c>
      <c r="CH27" s="15">
        <v>246404</v>
      </c>
      <c r="CI27" s="15">
        <v>14</v>
      </c>
      <c r="CJ27" s="15">
        <v>58</v>
      </c>
      <c r="CK27" s="15">
        <v>74</v>
      </c>
    </row>
    <row r="28" spans="1:89" ht="15.95" customHeight="1" x14ac:dyDescent="0.25">
      <c r="A28" s="15">
        <v>243470</v>
      </c>
      <c r="B28" s="16" t="s">
        <v>124</v>
      </c>
      <c r="C28" s="16" t="s">
        <v>89</v>
      </c>
      <c r="D28" s="16" t="s">
        <v>90</v>
      </c>
      <c r="E28" s="15">
        <v>2019</v>
      </c>
      <c r="F28" s="16" t="s">
        <v>170</v>
      </c>
      <c r="G28" s="15">
        <v>7938227</v>
      </c>
      <c r="H28" s="15">
        <v>0</v>
      </c>
      <c r="I28" s="15">
        <v>6902463</v>
      </c>
      <c r="J28" s="15">
        <v>0</v>
      </c>
      <c r="K28" s="15">
        <v>0</v>
      </c>
      <c r="L28" s="15">
        <v>0</v>
      </c>
      <c r="M28" s="15">
        <v>278083</v>
      </c>
      <c r="N28" s="15">
        <v>10672</v>
      </c>
      <c r="O28" s="15">
        <v>0</v>
      </c>
      <c r="P28" s="15">
        <v>103000</v>
      </c>
      <c r="Q28" s="15">
        <v>92500</v>
      </c>
      <c r="R28" s="15">
        <v>0</v>
      </c>
      <c r="S28" s="15">
        <v>10500</v>
      </c>
      <c r="T28" s="15">
        <v>104107</v>
      </c>
      <c r="U28" s="15">
        <v>81287</v>
      </c>
      <c r="V28" s="15">
        <v>0</v>
      </c>
      <c r="W28" s="15">
        <v>0</v>
      </c>
      <c r="X28" s="15">
        <v>22820</v>
      </c>
      <c r="Y28" s="15">
        <v>148090</v>
      </c>
      <c r="Z28" s="15">
        <v>8293424</v>
      </c>
      <c r="AA28" s="15">
        <v>5495154</v>
      </c>
      <c r="AB28" s="15">
        <v>187500</v>
      </c>
      <c r="AC28" s="15">
        <v>4771086</v>
      </c>
      <c r="AD28" s="15">
        <v>536568</v>
      </c>
      <c r="AE28" s="15">
        <v>0</v>
      </c>
      <c r="AF28" s="15">
        <v>2798270</v>
      </c>
      <c r="AG28" s="15">
        <v>393118</v>
      </c>
      <c r="AH28" s="15">
        <v>1745713</v>
      </c>
      <c r="AI28" s="15">
        <v>0</v>
      </c>
      <c r="AJ28" s="15">
        <v>0</v>
      </c>
      <c r="AK28" s="15">
        <v>659439</v>
      </c>
      <c r="AL28" s="15">
        <v>8293424</v>
      </c>
      <c r="AM28" s="15">
        <v>0</v>
      </c>
      <c r="AN28" s="15">
        <v>4041703</v>
      </c>
      <c r="AO28" s="15">
        <v>2378292</v>
      </c>
      <c r="AP28" s="15">
        <v>1663411</v>
      </c>
      <c r="AQ28" s="15">
        <v>0</v>
      </c>
      <c r="AR28" s="15">
        <v>40774</v>
      </c>
      <c r="AS28" s="15">
        <v>1462754</v>
      </c>
      <c r="AT28" s="15">
        <v>159883</v>
      </c>
      <c r="AU28" s="15">
        <v>0</v>
      </c>
      <c r="AV28" s="15">
        <v>0</v>
      </c>
      <c r="AW28" s="15">
        <v>0</v>
      </c>
      <c r="AX28" s="15">
        <v>88193</v>
      </c>
      <c r="AY28" s="15">
        <v>88193</v>
      </c>
      <c r="AZ28" s="15">
        <v>159883</v>
      </c>
      <c r="BA28" s="15">
        <v>0</v>
      </c>
      <c r="BB28" s="15">
        <v>0</v>
      </c>
      <c r="BC28" s="15">
        <v>0</v>
      </c>
      <c r="BD28" s="15">
        <v>0</v>
      </c>
      <c r="BE28" s="15">
        <v>0</v>
      </c>
      <c r="BF28" s="15">
        <v>1303174</v>
      </c>
      <c r="BG28" s="15">
        <v>190148</v>
      </c>
      <c r="BH28" s="15">
        <v>0</v>
      </c>
      <c r="BI28" s="15">
        <v>0</v>
      </c>
      <c r="BJ28" s="15">
        <v>0</v>
      </c>
      <c r="BK28" s="15">
        <v>0</v>
      </c>
      <c r="BL28" s="15">
        <v>0</v>
      </c>
      <c r="BM28" s="15">
        <v>-41252</v>
      </c>
      <c r="BN28" s="15">
        <v>87934</v>
      </c>
      <c r="BO28" s="15">
        <v>0</v>
      </c>
      <c r="BP28" s="15">
        <v>0</v>
      </c>
      <c r="BQ28" s="15">
        <v>288850</v>
      </c>
      <c r="BR28" s="15">
        <v>2</v>
      </c>
      <c r="BS28" s="15">
        <v>3</v>
      </c>
      <c r="BT28" s="15">
        <v>2</v>
      </c>
      <c r="BU28" s="15">
        <v>41</v>
      </c>
      <c r="BV28" s="15">
        <v>3</v>
      </c>
      <c r="BW28" s="15">
        <v>4</v>
      </c>
      <c r="BX28" s="15">
        <v>3</v>
      </c>
      <c r="BY28" s="15">
        <v>0</v>
      </c>
      <c r="BZ28" s="15">
        <v>0</v>
      </c>
      <c r="CA28" s="15">
        <v>0</v>
      </c>
      <c r="CB28" s="15">
        <v>0</v>
      </c>
      <c r="CC28" s="15">
        <v>4</v>
      </c>
      <c r="CD28" s="15">
        <v>1</v>
      </c>
      <c r="CE28" s="15">
        <v>0</v>
      </c>
      <c r="CF28" s="15">
        <v>0</v>
      </c>
      <c r="CG28" s="15">
        <v>-2443</v>
      </c>
      <c r="CH28" s="15">
        <v>5495</v>
      </c>
      <c r="CI28" s="15">
        <v>7</v>
      </c>
      <c r="CJ28" s="15">
        <v>268</v>
      </c>
      <c r="CK28" s="15">
        <v>16</v>
      </c>
    </row>
    <row r="29" spans="1:89" ht="27.2" customHeight="1" x14ac:dyDescent="0.25">
      <c r="A29" s="15">
        <v>244041</v>
      </c>
      <c r="B29" s="16" t="s">
        <v>125</v>
      </c>
      <c r="C29" s="16" t="s">
        <v>126</v>
      </c>
      <c r="D29" s="16" t="s">
        <v>127</v>
      </c>
      <c r="E29" s="15">
        <v>2019</v>
      </c>
      <c r="F29" s="16" t="s">
        <v>170</v>
      </c>
      <c r="G29" s="15">
        <v>1072320</v>
      </c>
      <c r="H29" s="15">
        <v>727606</v>
      </c>
      <c r="I29" s="15">
        <v>1139725</v>
      </c>
      <c r="J29" s="15">
        <v>48929</v>
      </c>
      <c r="K29" s="15">
        <v>0</v>
      </c>
      <c r="L29" s="15">
        <v>0</v>
      </c>
      <c r="M29" s="15">
        <v>896830</v>
      </c>
      <c r="N29" s="15">
        <v>40798</v>
      </c>
      <c r="O29" s="15">
        <v>0</v>
      </c>
      <c r="P29" s="15">
        <v>738812</v>
      </c>
      <c r="Q29" s="15">
        <v>696955</v>
      </c>
      <c r="R29" s="15">
        <v>0</v>
      </c>
      <c r="S29" s="15">
        <v>41857</v>
      </c>
      <c r="T29" s="15">
        <v>439225</v>
      </c>
      <c r="U29" s="15">
        <v>439225</v>
      </c>
      <c r="V29" s="15">
        <v>0</v>
      </c>
      <c r="W29" s="15">
        <v>0</v>
      </c>
      <c r="X29" s="15">
        <v>0</v>
      </c>
      <c r="Y29" s="15">
        <v>131280</v>
      </c>
      <c r="Z29" s="15">
        <v>2381637</v>
      </c>
      <c r="AA29" s="15">
        <v>1466162</v>
      </c>
      <c r="AB29" s="15">
        <v>2069469</v>
      </c>
      <c r="AC29" s="15">
        <v>221550</v>
      </c>
      <c r="AD29" s="15">
        <v>-824856</v>
      </c>
      <c r="AE29" s="15">
        <v>0</v>
      </c>
      <c r="AF29" s="15">
        <v>915474</v>
      </c>
      <c r="AG29" s="15">
        <v>50836</v>
      </c>
      <c r="AH29" s="15">
        <v>242657</v>
      </c>
      <c r="AI29" s="15">
        <v>112600</v>
      </c>
      <c r="AJ29" s="15">
        <v>0</v>
      </c>
      <c r="AK29" s="15">
        <v>509381</v>
      </c>
      <c r="AL29" s="15">
        <v>2381637</v>
      </c>
      <c r="AM29" s="15">
        <v>0</v>
      </c>
      <c r="AN29" s="15">
        <v>693077</v>
      </c>
      <c r="AO29" s="15">
        <v>476815</v>
      </c>
      <c r="AP29" s="15">
        <v>216263</v>
      </c>
      <c r="AQ29" s="15">
        <v>47</v>
      </c>
      <c r="AR29" s="15">
        <v>1875</v>
      </c>
      <c r="AS29" s="15">
        <v>295958</v>
      </c>
      <c r="AT29" s="15">
        <v>-81523</v>
      </c>
      <c r="AU29" s="15">
        <v>0</v>
      </c>
      <c r="AV29" s="15">
        <v>0</v>
      </c>
      <c r="AW29" s="15">
        <v>0</v>
      </c>
      <c r="AX29" s="15">
        <v>0</v>
      </c>
      <c r="AY29" s="15">
        <v>0</v>
      </c>
      <c r="AZ29" s="15">
        <v>-81523</v>
      </c>
      <c r="BA29" s="15">
        <v>0</v>
      </c>
      <c r="BB29" s="15">
        <v>0</v>
      </c>
      <c r="BC29" s="15">
        <v>0</v>
      </c>
      <c r="BD29" s="15">
        <v>0</v>
      </c>
      <c r="BE29" s="15">
        <v>0</v>
      </c>
      <c r="BF29" s="15">
        <v>12092</v>
      </c>
      <c r="BG29" s="15">
        <v>12092</v>
      </c>
      <c r="BH29" s="15">
        <v>0</v>
      </c>
      <c r="BI29" s="15">
        <v>0</v>
      </c>
      <c r="BJ29" s="15">
        <v>0</v>
      </c>
      <c r="BK29" s="15">
        <v>0</v>
      </c>
      <c r="BL29" s="15">
        <v>0</v>
      </c>
      <c r="BM29" s="15">
        <v>0</v>
      </c>
      <c r="BN29" s="15">
        <v>835810</v>
      </c>
      <c r="BO29" s="15">
        <v>48929</v>
      </c>
      <c r="BP29" s="15">
        <v>0</v>
      </c>
      <c r="BQ29" s="15">
        <v>-79650</v>
      </c>
      <c r="BR29" s="15">
        <v>-5</v>
      </c>
      <c r="BS29" s="15">
        <v>-5</v>
      </c>
      <c r="BT29" s="15">
        <v>-5</v>
      </c>
      <c r="BU29" s="15">
        <v>31</v>
      </c>
      <c r="BV29" s="15">
        <v>-11</v>
      </c>
      <c r="BW29" s="15">
        <v>-11</v>
      </c>
      <c r="BX29" s="15">
        <v>-11</v>
      </c>
      <c r="BY29" s="15">
        <v>0</v>
      </c>
      <c r="BZ29" s="15">
        <v>0</v>
      </c>
      <c r="CA29" s="15">
        <v>1</v>
      </c>
      <c r="CB29" s="15">
        <v>0</v>
      </c>
      <c r="CC29" s="15"/>
      <c r="CD29" s="15">
        <v>1</v>
      </c>
      <c r="CE29" s="15">
        <v>1</v>
      </c>
      <c r="CF29" s="15">
        <v>0</v>
      </c>
      <c r="CG29" s="15">
        <v>393</v>
      </c>
      <c r="CH29" s="15">
        <v>1466</v>
      </c>
      <c r="CI29" s="15">
        <v>231</v>
      </c>
      <c r="CJ29" s="15">
        <v>186</v>
      </c>
      <c r="CK29" s="15">
        <v>566</v>
      </c>
    </row>
    <row r="30" spans="1:89" ht="15.95" customHeight="1" x14ac:dyDescent="0.25">
      <c r="A30" s="15">
        <v>244369</v>
      </c>
      <c r="B30" s="16" t="s">
        <v>128</v>
      </c>
      <c r="C30" s="16" t="s">
        <v>89</v>
      </c>
      <c r="D30" s="16" t="s">
        <v>90</v>
      </c>
      <c r="E30" s="15">
        <v>2019</v>
      </c>
      <c r="F30" s="16" t="s">
        <v>170</v>
      </c>
      <c r="G30" s="15">
        <v>8900902</v>
      </c>
      <c r="H30" s="15">
        <v>2627604</v>
      </c>
      <c r="I30" s="15">
        <v>7463782</v>
      </c>
      <c r="J30" s="15">
        <v>255870</v>
      </c>
      <c r="K30" s="15">
        <v>0</v>
      </c>
      <c r="L30" s="15">
        <v>0</v>
      </c>
      <c r="M30" s="15">
        <v>2463651</v>
      </c>
      <c r="N30" s="15">
        <v>1661</v>
      </c>
      <c r="O30" s="15">
        <v>959118</v>
      </c>
      <c r="P30" s="15">
        <v>5240787</v>
      </c>
      <c r="Q30" s="15">
        <v>4830954</v>
      </c>
      <c r="R30" s="15">
        <v>0</v>
      </c>
      <c r="S30" s="15">
        <v>409833</v>
      </c>
      <c r="T30" s="15">
        <v>2521029</v>
      </c>
      <c r="U30" s="15">
        <v>590914</v>
      </c>
      <c r="V30" s="15">
        <v>0</v>
      </c>
      <c r="W30" s="15">
        <v>0</v>
      </c>
      <c r="X30" s="15">
        <v>1930115</v>
      </c>
      <c r="Y30" s="15">
        <v>2845629</v>
      </c>
      <c r="Z30" s="15">
        <v>19508347</v>
      </c>
      <c r="AA30" s="15">
        <v>10581749</v>
      </c>
      <c r="AB30" s="15">
        <v>863803</v>
      </c>
      <c r="AC30" s="15">
        <v>6573000</v>
      </c>
      <c r="AD30" s="15">
        <v>3144946</v>
      </c>
      <c r="AE30" s="15">
        <v>5570246</v>
      </c>
      <c r="AF30" s="15">
        <v>3356352</v>
      </c>
      <c r="AG30" s="15">
        <v>1795788</v>
      </c>
      <c r="AH30" s="15">
        <v>957256</v>
      </c>
      <c r="AI30" s="15">
        <v>0</v>
      </c>
      <c r="AJ30" s="15">
        <v>0</v>
      </c>
      <c r="AK30" s="15">
        <v>603308</v>
      </c>
      <c r="AL30" s="15">
        <v>19508347</v>
      </c>
      <c r="AM30" s="15">
        <v>0</v>
      </c>
      <c r="AN30" s="15">
        <v>23058507</v>
      </c>
      <c r="AO30" s="15">
        <v>15852568</v>
      </c>
      <c r="AP30" s="15">
        <v>7205939</v>
      </c>
      <c r="AQ30" s="15">
        <v>95407</v>
      </c>
      <c r="AR30" s="15">
        <v>243013</v>
      </c>
      <c r="AS30" s="15">
        <v>5346257</v>
      </c>
      <c r="AT30" s="15">
        <v>1712076</v>
      </c>
      <c r="AU30" s="15">
        <v>0</v>
      </c>
      <c r="AV30" s="15">
        <v>0</v>
      </c>
      <c r="AW30" s="15">
        <v>0</v>
      </c>
      <c r="AX30" s="15">
        <v>379078</v>
      </c>
      <c r="AY30" s="15">
        <v>379078</v>
      </c>
      <c r="AZ30" s="15">
        <v>1712076</v>
      </c>
      <c r="BA30" s="15">
        <v>0</v>
      </c>
      <c r="BB30" s="15">
        <v>0</v>
      </c>
      <c r="BC30" s="15">
        <v>0</v>
      </c>
      <c r="BD30" s="15">
        <v>0</v>
      </c>
      <c r="BE30" s="15">
        <v>0</v>
      </c>
      <c r="BF30" s="15">
        <v>56518</v>
      </c>
      <c r="BG30" s="15">
        <v>53927</v>
      </c>
      <c r="BH30" s="15">
        <v>0</v>
      </c>
      <c r="BI30" s="15">
        <v>0</v>
      </c>
      <c r="BJ30" s="15">
        <v>4990814</v>
      </c>
      <c r="BK30" s="15">
        <v>579432</v>
      </c>
      <c r="BL30" s="15">
        <v>0</v>
      </c>
      <c r="BM30" s="15">
        <v>-444429</v>
      </c>
      <c r="BN30" s="15">
        <v>2185511</v>
      </c>
      <c r="BO30" s="15">
        <v>224213</v>
      </c>
      <c r="BP30" s="15">
        <v>0</v>
      </c>
      <c r="BQ30" s="15">
        <v>2333874</v>
      </c>
      <c r="BR30" s="15">
        <v>16</v>
      </c>
      <c r="BS30" s="15">
        <v>12</v>
      </c>
      <c r="BT30" s="15">
        <v>10</v>
      </c>
      <c r="BU30" s="15">
        <v>31</v>
      </c>
      <c r="BV30" s="15">
        <v>7</v>
      </c>
      <c r="BW30" s="15">
        <v>8</v>
      </c>
      <c r="BX30" s="15">
        <v>7</v>
      </c>
      <c r="BY30" s="15">
        <v>1</v>
      </c>
      <c r="BZ30" s="15">
        <v>2</v>
      </c>
      <c r="CA30" s="15">
        <v>2</v>
      </c>
      <c r="CB30" s="15">
        <v>0</v>
      </c>
      <c r="CC30" s="15">
        <v>8</v>
      </c>
      <c r="CD30" s="15">
        <v>0</v>
      </c>
      <c r="CE30" s="15">
        <v>3</v>
      </c>
      <c r="CF30" s="15">
        <v>1</v>
      </c>
      <c r="CG30" s="15">
        <v>7251</v>
      </c>
      <c r="CH30" s="15">
        <v>16151</v>
      </c>
      <c r="CI30" s="15">
        <v>9</v>
      </c>
      <c r="CJ30" s="15">
        <v>22</v>
      </c>
      <c r="CK30" s="15">
        <v>121</v>
      </c>
    </row>
    <row r="31" spans="1:89" ht="15.95" customHeight="1" x14ac:dyDescent="0.25">
      <c r="A31" s="15">
        <v>248735</v>
      </c>
      <c r="B31" s="16" t="s">
        <v>129</v>
      </c>
      <c r="C31" s="16" t="s">
        <v>98</v>
      </c>
      <c r="D31" s="16" t="s">
        <v>99</v>
      </c>
      <c r="E31" s="15">
        <v>2019</v>
      </c>
      <c r="F31" s="16" t="s">
        <v>170</v>
      </c>
      <c r="G31" s="15">
        <v>1445000</v>
      </c>
      <c r="H31" s="15">
        <v>1102631</v>
      </c>
      <c r="I31" s="15">
        <v>2605720</v>
      </c>
      <c r="J31" s="15">
        <v>0</v>
      </c>
      <c r="K31" s="15">
        <v>0</v>
      </c>
      <c r="L31" s="15">
        <v>0</v>
      </c>
      <c r="M31" s="15">
        <v>2760106</v>
      </c>
      <c r="N31" s="15">
        <v>0</v>
      </c>
      <c r="O31" s="15">
        <v>3522</v>
      </c>
      <c r="P31" s="15">
        <v>234036</v>
      </c>
      <c r="Q31" s="15">
        <v>186544</v>
      </c>
      <c r="R31" s="15">
        <v>0</v>
      </c>
      <c r="S31" s="15">
        <v>47492</v>
      </c>
      <c r="T31" s="15">
        <v>199672</v>
      </c>
      <c r="U31" s="15">
        <v>189437</v>
      </c>
      <c r="V31" s="15">
        <v>0</v>
      </c>
      <c r="W31" s="15">
        <v>0</v>
      </c>
      <c r="X31" s="15">
        <v>10236</v>
      </c>
      <c r="Y31" s="15">
        <v>947897</v>
      </c>
      <c r="Z31" s="15">
        <v>2826606</v>
      </c>
      <c r="AA31" s="15">
        <v>2561377</v>
      </c>
      <c r="AB31" s="15">
        <v>2916860</v>
      </c>
      <c r="AC31" s="15">
        <v>40898</v>
      </c>
      <c r="AD31" s="15">
        <v>-396381</v>
      </c>
      <c r="AE31" s="15">
        <v>128199</v>
      </c>
      <c r="AF31" s="15">
        <v>137029</v>
      </c>
      <c r="AG31" s="15">
        <v>0</v>
      </c>
      <c r="AH31" s="15">
        <v>103166</v>
      </c>
      <c r="AI31" s="15">
        <v>0</v>
      </c>
      <c r="AJ31" s="15">
        <v>0</v>
      </c>
      <c r="AK31" s="15">
        <v>33863</v>
      </c>
      <c r="AL31" s="15">
        <v>2826606</v>
      </c>
      <c r="AM31" s="15">
        <v>0</v>
      </c>
      <c r="AN31" s="15">
        <v>969477</v>
      </c>
      <c r="AO31" s="15">
        <v>679688</v>
      </c>
      <c r="AP31" s="15">
        <v>289789</v>
      </c>
      <c r="AQ31" s="15">
        <v>14164</v>
      </c>
      <c r="AR31" s="15">
        <v>293</v>
      </c>
      <c r="AS31" s="15">
        <v>239875</v>
      </c>
      <c r="AT31" s="15">
        <v>63785</v>
      </c>
      <c r="AU31" s="15">
        <v>0</v>
      </c>
      <c r="AV31" s="15">
        <v>0</v>
      </c>
      <c r="AW31" s="15">
        <v>0</v>
      </c>
      <c r="AX31" s="15">
        <v>131277</v>
      </c>
      <c r="AY31" s="15">
        <v>131277</v>
      </c>
      <c r="AZ31" s="15">
        <v>63785</v>
      </c>
      <c r="BA31" s="15">
        <v>0</v>
      </c>
      <c r="BB31" s="15">
        <v>0</v>
      </c>
      <c r="BC31" s="15">
        <v>0</v>
      </c>
      <c r="BD31" s="15">
        <v>0</v>
      </c>
      <c r="BE31" s="15">
        <v>0</v>
      </c>
      <c r="BF31" s="15">
        <v>493234</v>
      </c>
      <c r="BG31" s="15">
        <v>485527</v>
      </c>
      <c r="BH31" s="15">
        <v>0</v>
      </c>
      <c r="BI31" s="15">
        <v>0</v>
      </c>
      <c r="BJ31" s="15">
        <v>115237</v>
      </c>
      <c r="BK31" s="15">
        <v>12963</v>
      </c>
      <c r="BL31" s="15">
        <v>0</v>
      </c>
      <c r="BM31" s="15">
        <v>-3774</v>
      </c>
      <c r="BN31" s="15">
        <v>2274579</v>
      </c>
      <c r="BO31" s="15">
        <v>0</v>
      </c>
      <c r="BP31" s="15">
        <v>0</v>
      </c>
      <c r="BQ31" s="15">
        <v>195285</v>
      </c>
      <c r="BR31" s="15">
        <v>2</v>
      </c>
      <c r="BS31" s="15">
        <v>2</v>
      </c>
      <c r="BT31" s="15">
        <v>2</v>
      </c>
      <c r="BU31" s="15">
        <v>29</v>
      </c>
      <c r="BV31" s="15">
        <v>6</v>
      </c>
      <c r="BW31" s="15">
        <v>6</v>
      </c>
      <c r="BX31" s="15">
        <v>6</v>
      </c>
      <c r="BY31" s="15">
        <v>0</v>
      </c>
      <c r="BZ31" s="15">
        <v>0</v>
      </c>
      <c r="CA31" s="15">
        <v>1</v>
      </c>
      <c r="CB31" s="15">
        <v>0</v>
      </c>
      <c r="CC31" s="15">
        <v>218</v>
      </c>
      <c r="CD31" s="15">
        <v>0</v>
      </c>
      <c r="CE31" s="15">
        <v>10</v>
      </c>
      <c r="CF31" s="15">
        <v>8</v>
      </c>
      <c r="CG31" s="15">
        <v>1244</v>
      </c>
      <c r="CH31" s="15">
        <v>2689</v>
      </c>
      <c r="CI31" s="15">
        <v>71</v>
      </c>
      <c r="CJ31" s="15">
        <v>55</v>
      </c>
      <c r="CK31" s="15">
        <v>126</v>
      </c>
    </row>
    <row r="32" spans="1:89" ht="15.95" customHeight="1" x14ac:dyDescent="0.25">
      <c r="A32" s="15">
        <v>250924</v>
      </c>
      <c r="B32" s="16" t="s">
        <v>130</v>
      </c>
      <c r="C32" s="16" t="s">
        <v>98</v>
      </c>
      <c r="D32" s="16" t="s">
        <v>99</v>
      </c>
      <c r="E32" s="15">
        <v>2019</v>
      </c>
      <c r="F32" s="16" t="s">
        <v>170</v>
      </c>
      <c r="G32" s="15">
        <v>1089689</v>
      </c>
      <c r="H32" s="15">
        <v>293470</v>
      </c>
      <c r="I32" s="15">
        <v>2158076</v>
      </c>
      <c r="J32" s="15">
        <v>11107</v>
      </c>
      <c r="K32" s="15">
        <v>0</v>
      </c>
      <c r="L32" s="15">
        <v>0</v>
      </c>
      <c r="M32" s="15">
        <v>2834077</v>
      </c>
      <c r="N32" s="15">
        <v>4592</v>
      </c>
      <c r="O32" s="15">
        <v>0</v>
      </c>
      <c r="P32" s="15">
        <v>289794</v>
      </c>
      <c r="Q32" s="15">
        <v>180514</v>
      </c>
      <c r="R32" s="15">
        <v>0</v>
      </c>
      <c r="S32" s="15">
        <v>109280</v>
      </c>
      <c r="T32" s="15">
        <v>567513</v>
      </c>
      <c r="U32" s="15">
        <v>210726</v>
      </c>
      <c r="V32" s="15">
        <v>0</v>
      </c>
      <c r="W32" s="15">
        <v>0</v>
      </c>
      <c r="X32" s="15">
        <v>356787</v>
      </c>
      <c r="Y32" s="15">
        <v>15749</v>
      </c>
      <c r="Z32" s="15">
        <v>1962745</v>
      </c>
      <c r="AA32" s="15">
        <v>1300241</v>
      </c>
      <c r="AB32" s="15">
        <v>2284848</v>
      </c>
      <c r="AC32" s="15">
        <v>0</v>
      </c>
      <c r="AD32" s="15">
        <v>-984607</v>
      </c>
      <c r="AE32" s="15">
        <v>193868</v>
      </c>
      <c r="AF32" s="15">
        <v>468636</v>
      </c>
      <c r="AG32" s="15">
        <v>266288</v>
      </c>
      <c r="AH32" s="15">
        <v>0</v>
      </c>
      <c r="AI32" s="15">
        <v>0</v>
      </c>
      <c r="AJ32" s="15">
        <v>0</v>
      </c>
      <c r="AK32" s="15">
        <v>202348</v>
      </c>
      <c r="AL32" s="15">
        <v>1962745</v>
      </c>
      <c r="AM32" s="15">
        <v>0</v>
      </c>
      <c r="AN32" s="15">
        <v>694241</v>
      </c>
      <c r="AO32" s="15">
        <v>436012</v>
      </c>
      <c r="AP32" s="15">
        <v>258229</v>
      </c>
      <c r="AQ32" s="15">
        <v>39163</v>
      </c>
      <c r="AR32" s="15">
        <v>30260</v>
      </c>
      <c r="AS32" s="15">
        <v>328352</v>
      </c>
      <c r="AT32" s="15">
        <v>-61220</v>
      </c>
      <c r="AU32" s="15">
        <v>0</v>
      </c>
      <c r="AV32" s="15">
        <v>0</v>
      </c>
      <c r="AW32" s="15">
        <v>0</v>
      </c>
      <c r="AX32" s="15">
        <v>103833</v>
      </c>
      <c r="AY32" s="15">
        <v>103833</v>
      </c>
      <c r="AZ32" s="15">
        <v>-61220</v>
      </c>
      <c r="BA32" s="15">
        <v>0</v>
      </c>
      <c r="BB32" s="15">
        <v>0</v>
      </c>
      <c r="BC32" s="15">
        <v>0</v>
      </c>
      <c r="BD32" s="15">
        <v>0</v>
      </c>
      <c r="BE32" s="15">
        <v>0</v>
      </c>
      <c r="BF32" s="15">
        <v>1456520</v>
      </c>
      <c r="BG32" s="15">
        <v>1406137</v>
      </c>
      <c r="BH32" s="15">
        <v>0</v>
      </c>
      <c r="BI32" s="15">
        <v>0</v>
      </c>
      <c r="BJ32" s="15">
        <v>193868</v>
      </c>
      <c r="BK32" s="15">
        <v>0</v>
      </c>
      <c r="BL32" s="15">
        <v>0</v>
      </c>
      <c r="BM32" s="15">
        <v>0</v>
      </c>
      <c r="BN32" s="15">
        <v>1427940</v>
      </c>
      <c r="BO32" s="15">
        <v>0</v>
      </c>
      <c r="BP32" s="15">
        <v>0</v>
      </c>
      <c r="BQ32" s="15">
        <v>72873</v>
      </c>
      <c r="BR32" s="15">
        <v>-4</v>
      </c>
      <c r="BS32" s="15">
        <v>-2</v>
      </c>
      <c r="BT32" s="15">
        <v>-4</v>
      </c>
      <c r="BU32" s="15">
        <v>37</v>
      </c>
      <c r="BV32" s="15">
        <v>-8</v>
      </c>
      <c r="BW32" s="15">
        <v>-4</v>
      </c>
      <c r="BX32" s="15">
        <v>-8</v>
      </c>
      <c r="BY32" s="15">
        <v>0</v>
      </c>
      <c r="BZ32" s="15">
        <v>0</v>
      </c>
      <c r="CA32" s="15">
        <v>1</v>
      </c>
      <c r="CB32" s="15">
        <v>0</v>
      </c>
      <c r="CC32" s="15"/>
      <c r="CD32" s="15">
        <v>0</v>
      </c>
      <c r="CE32" s="15">
        <v>1</v>
      </c>
      <c r="CF32" s="15">
        <v>0</v>
      </c>
      <c r="CG32" s="15">
        <v>404</v>
      </c>
      <c r="CH32" s="15">
        <v>1494</v>
      </c>
      <c r="CI32" s="15">
        <v>111</v>
      </c>
      <c r="CJ32" s="15">
        <v>0</v>
      </c>
      <c r="CK32" s="15">
        <v>243</v>
      </c>
    </row>
    <row r="33" spans="1:89" ht="15.95" customHeight="1" x14ac:dyDescent="0.25">
      <c r="A33" s="15">
        <v>263049</v>
      </c>
      <c r="B33" s="16" t="s">
        <v>131</v>
      </c>
      <c r="C33" s="16" t="s">
        <v>89</v>
      </c>
      <c r="D33" s="16" t="s">
        <v>90</v>
      </c>
      <c r="E33" s="15">
        <v>2019</v>
      </c>
      <c r="F33" s="16" t="s">
        <v>170</v>
      </c>
      <c r="G33" s="15">
        <v>58662</v>
      </c>
      <c r="H33" s="15">
        <v>0</v>
      </c>
      <c r="I33" s="15">
        <v>58662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v>998584</v>
      </c>
      <c r="Q33" s="15">
        <v>760056</v>
      </c>
      <c r="R33" s="15">
        <v>0</v>
      </c>
      <c r="S33" s="15">
        <v>238528</v>
      </c>
      <c r="T33" s="15">
        <v>67073</v>
      </c>
      <c r="U33" s="15">
        <v>33910</v>
      </c>
      <c r="V33" s="15">
        <v>0</v>
      </c>
      <c r="W33" s="15">
        <v>0</v>
      </c>
      <c r="X33" s="15">
        <v>33163</v>
      </c>
      <c r="Y33" s="15">
        <v>222830</v>
      </c>
      <c r="Z33" s="15">
        <v>1347148</v>
      </c>
      <c r="AA33" s="15">
        <v>634946</v>
      </c>
      <c r="AB33" s="15">
        <v>242000</v>
      </c>
      <c r="AC33" s="15">
        <v>116863</v>
      </c>
      <c r="AD33" s="15">
        <v>276083</v>
      </c>
      <c r="AE33" s="15">
        <v>0</v>
      </c>
      <c r="AF33" s="15">
        <v>712202</v>
      </c>
      <c r="AG33" s="15">
        <v>545377</v>
      </c>
      <c r="AH33" s="15">
        <v>23943</v>
      </c>
      <c r="AI33" s="15">
        <v>0</v>
      </c>
      <c r="AJ33" s="15">
        <v>0</v>
      </c>
      <c r="AK33" s="15">
        <v>142882</v>
      </c>
      <c r="AL33" s="15">
        <v>1347148</v>
      </c>
      <c r="AM33" s="15">
        <v>0</v>
      </c>
      <c r="AN33" s="15">
        <v>3445337</v>
      </c>
      <c r="AO33" s="15">
        <v>2518629</v>
      </c>
      <c r="AP33" s="15">
        <v>926708</v>
      </c>
      <c r="AQ33" s="15">
        <v>1663</v>
      </c>
      <c r="AR33" s="15">
        <v>59726</v>
      </c>
      <c r="AS33" s="15">
        <v>834242</v>
      </c>
      <c r="AT33" s="15">
        <v>34403</v>
      </c>
      <c r="AU33" s="15">
        <v>0</v>
      </c>
      <c r="AV33" s="15">
        <v>0</v>
      </c>
      <c r="AW33" s="15">
        <v>0</v>
      </c>
      <c r="AX33" s="15">
        <v>65803</v>
      </c>
      <c r="AY33" s="15">
        <v>65803</v>
      </c>
      <c r="AZ33" s="15">
        <v>34403</v>
      </c>
      <c r="BA33" s="15">
        <v>0</v>
      </c>
      <c r="BB33" s="15">
        <v>0</v>
      </c>
      <c r="BC33" s="15">
        <v>0</v>
      </c>
      <c r="BD33" s="15">
        <v>0</v>
      </c>
      <c r="BE33" s="15">
        <v>0</v>
      </c>
      <c r="BF33" s="15">
        <v>0</v>
      </c>
      <c r="BG33" s="15">
        <v>0</v>
      </c>
      <c r="BH33" s="15">
        <v>0</v>
      </c>
      <c r="BI33" s="15">
        <v>0</v>
      </c>
      <c r="BJ33" s="15">
        <v>0</v>
      </c>
      <c r="BK33" s="15">
        <v>0</v>
      </c>
      <c r="BL33" s="15">
        <v>0</v>
      </c>
      <c r="BM33" s="15">
        <v>-10140</v>
      </c>
      <c r="BN33" s="15">
        <v>0</v>
      </c>
      <c r="BO33" s="15">
        <v>0</v>
      </c>
      <c r="BP33" s="15">
        <v>0</v>
      </c>
      <c r="BQ33" s="15">
        <v>159917</v>
      </c>
      <c r="BR33" s="15">
        <v>5</v>
      </c>
      <c r="BS33" s="15">
        <v>14</v>
      </c>
      <c r="BT33" s="15">
        <v>5</v>
      </c>
      <c r="BU33" s="15">
        <v>26</v>
      </c>
      <c r="BV33" s="15">
        <v>1</v>
      </c>
      <c r="BW33" s="15">
        <v>2</v>
      </c>
      <c r="BX33" s="15">
        <v>1</v>
      </c>
      <c r="BY33" s="15">
        <v>5</v>
      </c>
      <c r="BZ33" s="15">
        <v>5</v>
      </c>
      <c r="CA33" s="15">
        <v>10</v>
      </c>
      <c r="CB33" s="15">
        <v>1</v>
      </c>
      <c r="CC33" s="15">
        <v>1</v>
      </c>
      <c r="CD33" s="15">
        <v>1</v>
      </c>
      <c r="CE33" s="15">
        <v>1</v>
      </c>
      <c r="CF33" s="15">
        <v>0</v>
      </c>
      <c r="CG33" s="15">
        <v>576</v>
      </c>
      <c r="CH33" s="15">
        <v>634</v>
      </c>
      <c r="CI33" s="15">
        <v>4</v>
      </c>
      <c r="CJ33" s="15">
        <v>3</v>
      </c>
      <c r="CK33" s="15">
        <v>145</v>
      </c>
    </row>
    <row r="34" spans="1:89" ht="15.95" customHeight="1" x14ac:dyDescent="0.25">
      <c r="A34" s="15">
        <v>268520</v>
      </c>
      <c r="B34" s="16" t="s">
        <v>132</v>
      </c>
      <c r="C34" s="16" t="s">
        <v>89</v>
      </c>
      <c r="D34" s="16" t="s">
        <v>90</v>
      </c>
      <c r="E34" s="15">
        <v>2019</v>
      </c>
      <c r="F34" s="16" t="s">
        <v>170</v>
      </c>
      <c r="G34" s="15">
        <v>197926</v>
      </c>
      <c r="H34" s="15">
        <v>0</v>
      </c>
      <c r="I34" s="15">
        <v>579131</v>
      </c>
      <c r="J34" s="15">
        <v>0</v>
      </c>
      <c r="K34" s="15">
        <v>0</v>
      </c>
      <c r="L34" s="15">
        <v>0</v>
      </c>
      <c r="M34" s="15">
        <v>391905</v>
      </c>
      <c r="N34" s="15">
        <v>10700</v>
      </c>
      <c r="O34" s="15">
        <v>0</v>
      </c>
      <c r="P34" s="15">
        <v>538184</v>
      </c>
      <c r="Q34" s="15">
        <v>538184</v>
      </c>
      <c r="R34" s="15">
        <v>0</v>
      </c>
      <c r="S34" s="15">
        <v>0</v>
      </c>
      <c r="T34" s="15">
        <v>1207067</v>
      </c>
      <c r="U34" s="15">
        <v>1114014</v>
      </c>
      <c r="V34" s="15">
        <v>0</v>
      </c>
      <c r="W34" s="15">
        <v>0</v>
      </c>
      <c r="X34" s="15">
        <v>93052</v>
      </c>
      <c r="Y34" s="15">
        <v>593999</v>
      </c>
      <c r="Z34" s="15">
        <v>2537175</v>
      </c>
      <c r="AA34" s="15">
        <v>2014604</v>
      </c>
      <c r="AB34" s="15">
        <v>210000</v>
      </c>
      <c r="AC34" s="15">
        <v>73951</v>
      </c>
      <c r="AD34" s="15">
        <v>1730653</v>
      </c>
      <c r="AE34" s="15">
        <v>30764</v>
      </c>
      <c r="AF34" s="15">
        <v>491807</v>
      </c>
      <c r="AG34" s="15">
        <v>280655</v>
      </c>
      <c r="AH34" s="15">
        <v>89223</v>
      </c>
      <c r="AI34" s="15">
        <v>0</v>
      </c>
      <c r="AJ34" s="15">
        <v>0</v>
      </c>
      <c r="AK34" s="15">
        <v>121930</v>
      </c>
      <c r="AL34" s="15">
        <v>2537175</v>
      </c>
      <c r="AM34" s="15">
        <v>0</v>
      </c>
      <c r="AN34" s="15">
        <v>2858639</v>
      </c>
      <c r="AO34" s="15">
        <v>1728300</v>
      </c>
      <c r="AP34" s="15">
        <v>1130339</v>
      </c>
      <c r="AQ34" s="15">
        <v>0</v>
      </c>
      <c r="AR34" s="15">
        <v>23378</v>
      </c>
      <c r="AS34" s="15">
        <v>798069</v>
      </c>
      <c r="AT34" s="15">
        <v>308892</v>
      </c>
      <c r="AU34" s="15">
        <v>0</v>
      </c>
      <c r="AV34" s="15">
        <v>0</v>
      </c>
      <c r="AW34" s="15">
        <v>25029</v>
      </c>
      <c r="AX34" s="15">
        <v>25029</v>
      </c>
      <c r="AY34" s="15">
        <v>0</v>
      </c>
      <c r="AZ34" s="15">
        <v>283863</v>
      </c>
      <c r="BA34" s="15">
        <v>0</v>
      </c>
      <c r="BB34" s="15">
        <v>0</v>
      </c>
      <c r="BC34" s="15">
        <v>0</v>
      </c>
      <c r="BD34" s="15">
        <v>0</v>
      </c>
      <c r="BE34" s="15">
        <v>0</v>
      </c>
      <c r="BF34" s="15">
        <v>0</v>
      </c>
      <c r="BG34" s="15">
        <v>0</v>
      </c>
      <c r="BH34" s="15">
        <v>0</v>
      </c>
      <c r="BI34" s="15">
        <v>0</v>
      </c>
      <c r="BJ34" s="15">
        <v>0</v>
      </c>
      <c r="BK34" s="15">
        <v>30764</v>
      </c>
      <c r="BL34" s="15">
        <v>0</v>
      </c>
      <c r="BM34" s="15">
        <v>-68127</v>
      </c>
      <c r="BN34" s="15">
        <v>391905</v>
      </c>
      <c r="BO34" s="15">
        <v>0</v>
      </c>
      <c r="BP34" s="15">
        <v>0</v>
      </c>
      <c r="BQ34" s="15">
        <v>332270</v>
      </c>
      <c r="BR34" s="15">
        <v>14</v>
      </c>
      <c r="BS34" s="15">
        <v>15</v>
      </c>
      <c r="BT34" s="15">
        <v>13</v>
      </c>
      <c r="BU34" s="15">
        <v>39</v>
      </c>
      <c r="BV34" s="15">
        <v>10</v>
      </c>
      <c r="BW34" s="15">
        <v>10</v>
      </c>
      <c r="BX34" s="15">
        <v>9</v>
      </c>
      <c r="BY34" s="15">
        <v>1</v>
      </c>
      <c r="BZ34" s="15">
        <v>1</v>
      </c>
      <c r="CA34" s="15">
        <v>10</v>
      </c>
      <c r="CB34" s="15">
        <v>0</v>
      </c>
      <c r="CC34" s="15">
        <v>13</v>
      </c>
      <c r="CD34" s="15">
        <v>0</v>
      </c>
      <c r="CE34" s="15">
        <v>4</v>
      </c>
      <c r="CF34" s="15">
        <v>3</v>
      </c>
      <c r="CG34" s="15">
        <v>1847</v>
      </c>
      <c r="CH34" s="15">
        <v>2045</v>
      </c>
      <c r="CI34" s="15">
        <v>142</v>
      </c>
      <c r="CJ34" s="15">
        <v>19</v>
      </c>
      <c r="CK34" s="15">
        <v>114</v>
      </c>
    </row>
    <row r="35" spans="1:89" ht="15.95" customHeight="1" x14ac:dyDescent="0.25">
      <c r="A35" s="15">
        <v>271429</v>
      </c>
      <c r="B35" s="16" t="s">
        <v>133</v>
      </c>
      <c r="C35" s="16" t="s">
        <v>89</v>
      </c>
      <c r="D35" s="16" t="s">
        <v>90</v>
      </c>
      <c r="E35" s="15">
        <v>2019</v>
      </c>
      <c r="F35" s="16" t="s">
        <v>170</v>
      </c>
      <c r="G35" s="15">
        <v>108356</v>
      </c>
      <c r="H35" s="15">
        <v>0</v>
      </c>
      <c r="I35" s="15">
        <v>108356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283626</v>
      </c>
      <c r="Q35" s="15">
        <v>283626</v>
      </c>
      <c r="R35" s="15">
        <v>0</v>
      </c>
      <c r="S35" s="15">
        <v>0</v>
      </c>
      <c r="T35" s="15">
        <v>168117</v>
      </c>
      <c r="U35" s="15">
        <v>140464</v>
      </c>
      <c r="V35" s="15">
        <v>0</v>
      </c>
      <c r="W35" s="15">
        <v>0</v>
      </c>
      <c r="X35" s="15">
        <v>27654</v>
      </c>
      <c r="Y35" s="15">
        <v>47844</v>
      </c>
      <c r="Z35" s="15">
        <v>607944</v>
      </c>
      <c r="AA35" s="15">
        <v>46598</v>
      </c>
      <c r="AB35" s="15">
        <v>180840</v>
      </c>
      <c r="AC35" s="15">
        <v>25814</v>
      </c>
      <c r="AD35" s="15">
        <v>-160057</v>
      </c>
      <c r="AE35" s="15">
        <v>0</v>
      </c>
      <c r="AF35" s="15">
        <v>561346</v>
      </c>
      <c r="AG35" s="15">
        <v>70220</v>
      </c>
      <c r="AH35" s="15">
        <v>456363</v>
      </c>
      <c r="AI35" s="15">
        <v>0</v>
      </c>
      <c r="AJ35" s="15">
        <v>0</v>
      </c>
      <c r="AK35" s="15">
        <v>34763</v>
      </c>
      <c r="AL35" s="15">
        <v>607944</v>
      </c>
      <c r="AM35" s="15">
        <v>0</v>
      </c>
      <c r="AN35" s="15">
        <v>795303</v>
      </c>
      <c r="AO35" s="15">
        <v>514780</v>
      </c>
      <c r="AP35" s="15">
        <v>280523</v>
      </c>
      <c r="AQ35" s="15">
        <v>0</v>
      </c>
      <c r="AR35" s="15">
        <v>10347</v>
      </c>
      <c r="AS35" s="15">
        <v>271518</v>
      </c>
      <c r="AT35" s="15">
        <v>-1342</v>
      </c>
      <c r="AU35" s="15">
        <v>0</v>
      </c>
      <c r="AV35" s="15">
        <v>0</v>
      </c>
      <c r="AW35" s="15">
        <v>17652</v>
      </c>
      <c r="AX35" s="15">
        <v>17652</v>
      </c>
      <c r="AY35" s="15">
        <v>0</v>
      </c>
      <c r="AZ35" s="15">
        <v>-18994</v>
      </c>
      <c r="BA35" s="15">
        <v>0</v>
      </c>
      <c r="BB35" s="15">
        <v>0</v>
      </c>
      <c r="BC35" s="15">
        <v>0</v>
      </c>
      <c r="BD35" s="15">
        <v>0</v>
      </c>
      <c r="BE35" s="15">
        <v>0</v>
      </c>
      <c r="BF35" s="15">
        <v>0</v>
      </c>
      <c r="BG35" s="15">
        <v>0</v>
      </c>
      <c r="BH35" s="15">
        <v>0</v>
      </c>
      <c r="BI35" s="15">
        <v>0</v>
      </c>
      <c r="BJ35" s="15">
        <v>0</v>
      </c>
      <c r="BK35" s="15">
        <v>0</v>
      </c>
      <c r="BL35" s="15">
        <v>0</v>
      </c>
      <c r="BM35" s="15">
        <v>0</v>
      </c>
      <c r="BN35" s="15">
        <v>0</v>
      </c>
      <c r="BO35" s="15">
        <v>0</v>
      </c>
      <c r="BP35" s="15">
        <v>0</v>
      </c>
      <c r="BQ35" s="15">
        <v>9005</v>
      </c>
      <c r="BR35" s="15">
        <v>-40</v>
      </c>
      <c r="BS35" s="15">
        <v>-18</v>
      </c>
      <c r="BT35" s="15">
        <v>-40</v>
      </c>
      <c r="BU35" s="15">
        <v>35</v>
      </c>
      <c r="BV35" s="15">
        <v>0</v>
      </c>
      <c r="BW35" s="15">
        <v>-1</v>
      </c>
      <c r="BX35" s="15">
        <v>-2</v>
      </c>
      <c r="BY35" s="15">
        <v>17</v>
      </c>
      <c r="BZ35" s="15">
        <v>17</v>
      </c>
      <c r="CA35" s="15">
        <v>0</v>
      </c>
      <c r="CB35" s="15">
        <v>12</v>
      </c>
      <c r="CC35" s="15"/>
      <c r="CD35" s="15">
        <v>1</v>
      </c>
      <c r="CE35" s="15">
        <v>0</v>
      </c>
      <c r="CF35" s="15">
        <v>0</v>
      </c>
      <c r="CG35" s="15">
        <v>-61</v>
      </c>
      <c r="CH35" s="15">
        <v>46</v>
      </c>
      <c r="CI35" s="15">
        <v>64</v>
      </c>
      <c r="CJ35" s="15">
        <v>324</v>
      </c>
      <c r="CK35" s="15">
        <v>201</v>
      </c>
    </row>
    <row r="36" spans="1:89" ht="15.95" customHeight="1" x14ac:dyDescent="0.25">
      <c r="A36" s="15">
        <v>272838</v>
      </c>
      <c r="B36" s="16" t="s">
        <v>134</v>
      </c>
      <c r="C36" s="16" t="s">
        <v>89</v>
      </c>
      <c r="D36" s="16" t="s">
        <v>90</v>
      </c>
      <c r="E36" s="15">
        <v>2019</v>
      </c>
      <c r="F36" s="16" t="s">
        <v>170</v>
      </c>
      <c r="G36" s="15">
        <v>418005</v>
      </c>
      <c r="H36" s="15">
        <v>0</v>
      </c>
      <c r="I36" s="15">
        <v>924501</v>
      </c>
      <c r="J36" s="15">
        <v>180600</v>
      </c>
      <c r="K36" s="15">
        <v>0</v>
      </c>
      <c r="L36" s="15">
        <v>0</v>
      </c>
      <c r="M36" s="15">
        <v>687096</v>
      </c>
      <c r="N36" s="15">
        <v>0</v>
      </c>
      <c r="O36" s="15">
        <v>0</v>
      </c>
      <c r="P36" s="15">
        <v>379550</v>
      </c>
      <c r="Q36" s="15">
        <v>378000</v>
      </c>
      <c r="R36" s="15">
        <v>0</v>
      </c>
      <c r="S36" s="15">
        <v>1550</v>
      </c>
      <c r="T36" s="15">
        <v>339404</v>
      </c>
      <c r="U36" s="15">
        <v>90811</v>
      </c>
      <c r="V36" s="15">
        <v>0</v>
      </c>
      <c r="W36" s="15">
        <v>0</v>
      </c>
      <c r="X36" s="15">
        <v>248594</v>
      </c>
      <c r="Y36" s="15">
        <v>570518</v>
      </c>
      <c r="Z36" s="15">
        <v>1707478</v>
      </c>
      <c r="AA36" s="15">
        <v>164515</v>
      </c>
      <c r="AB36" s="15">
        <v>300000</v>
      </c>
      <c r="AC36" s="15">
        <v>11007</v>
      </c>
      <c r="AD36" s="15">
        <v>-146492</v>
      </c>
      <c r="AE36" s="15">
        <v>0</v>
      </c>
      <c r="AF36" s="15">
        <v>1542963</v>
      </c>
      <c r="AG36" s="15">
        <v>0</v>
      </c>
      <c r="AH36" s="15">
        <v>1341369</v>
      </c>
      <c r="AI36" s="15">
        <v>0</v>
      </c>
      <c r="AJ36" s="15">
        <v>0</v>
      </c>
      <c r="AK36" s="15">
        <v>201594</v>
      </c>
      <c r="AL36" s="15">
        <v>1707478</v>
      </c>
      <c r="AM36" s="15">
        <v>0</v>
      </c>
      <c r="AN36" s="15">
        <v>2901044</v>
      </c>
      <c r="AO36" s="15">
        <v>1739982</v>
      </c>
      <c r="AP36" s="15">
        <v>1161061</v>
      </c>
      <c r="AQ36" s="15">
        <v>1320</v>
      </c>
      <c r="AR36" s="15">
        <v>10896</v>
      </c>
      <c r="AS36" s="15">
        <v>1014718</v>
      </c>
      <c r="AT36" s="15">
        <v>136767</v>
      </c>
      <c r="AU36" s="15">
        <v>0</v>
      </c>
      <c r="AV36" s="15">
        <v>0</v>
      </c>
      <c r="AW36" s="15">
        <v>0</v>
      </c>
      <c r="AX36" s="15">
        <v>31336</v>
      </c>
      <c r="AY36" s="15">
        <v>31336</v>
      </c>
      <c r="AZ36" s="15">
        <v>136767</v>
      </c>
      <c r="BA36" s="15">
        <v>0</v>
      </c>
      <c r="BB36" s="15">
        <v>0</v>
      </c>
      <c r="BC36" s="15">
        <v>0</v>
      </c>
      <c r="BD36" s="15">
        <v>0</v>
      </c>
      <c r="BE36" s="15">
        <v>0</v>
      </c>
      <c r="BF36" s="15">
        <v>0</v>
      </c>
      <c r="BG36" s="15">
        <v>0</v>
      </c>
      <c r="BH36" s="15">
        <v>0</v>
      </c>
      <c r="BI36" s="15">
        <v>0</v>
      </c>
      <c r="BJ36" s="15">
        <v>0</v>
      </c>
      <c r="BK36" s="15">
        <v>0</v>
      </c>
      <c r="BL36" s="15">
        <v>0</v>
      </c>
      <c r="BM36" s="15">
        <v>-38800</v>
      </c>
      <c r="BN36" s="15">
        <v>506708</v>
      </c>
      <c r="BO36" s="15">
        <v>180387</v>
      </c>
      <c r="BP36" s="15">
        <v>0</v>
      </c>
      <c r="BQ36" s="15">
        <v>178770</v>
      </c>
      <c r="BR36" s="15">
        <v>83</v>
      </c>
      <c r="BS36" s="15">
        <v>89</v>
      </c>
      <c r="BT36" s="15">
        <v>83</v>
      </c>
      <c r="BU36" s="15">
        <v>40</v>
      </c>
      <c r="BV36" s="15">
        <v>4</v>
      </c>
      <c r="BW36" s="15">
        <v>5</v>
      </c>
      <c r="BX36" s="15">
        <v>4</v>
      </c>
      <c r="BY36" s="15">
        <v>17</v>
      </c>
      <c r="BZ36" s="15">
        <v>17</v>
      </c>
      <c r="CA36" s="15">
        <v>0</v>
      </c>
      <c r="CB36" s="15">
        <v>9</v>
      </c>
      <c r="CC36" s="15">
        <v>13</v>
      </c>
      <c r="CD36" s="15">
        <v>1</v>
      </c>
      <c r="CE36" s="15">
        <v>0</v>
      </c>
      <c r="CF36" s="15">
        <v>0</v>
      </c>
      <c r="CG36" s="15">
        <v>-253</v>
      </c>
      <c r="CH36" s="15">
        <v>164</v>
      </c>
      <c r="CI36" s="15">
        <v>11</v>
      </c>
      <c r="CJ36" s="15">
        <v>281</v>
      </c>
      <c r="CK36" s="15">
        <v>80</v>
      </c>
    </row>
    <row r="37" spans="1:89" ht="15.95" customHeight="1" x14ac:dyDescent="0.25">
      <c r="A37" s="15">
        <v>276448</v>
      </c>
      <c r="B37" s="16" t="s">
        <v>135</v>
      </c>
      <c r="C37" s="16" t="s">
        <v>89</v>
      </c>
      <c r="D37" s="16" t="s">
        <v>90</v>
      </c>
      <c r="E37" s="15">
        <v>2019</v>
      </c>
      <c r="F37" s="16" t="s">
        <v>170</v>
      </c>
      <c r="G37" s="15">
        <v>397868</v>
      </c>
      <c r="H37" s="15">
        <v>0</v>
      </c>
      <c r="I37" s="15">
        <v>231412</v>
      </c>
      <c r="J37" s="15">
        <v>152474</v>
      </c>
      <c r="K37" s="15">
        <v>0</v>
      </c>
      <c r="L37" s="15">
        <v>0</v>
      </c>
      <c r="M37" s="15">
        <v>100899</v>
      </c>
      <c r="N37" s="15">
        <v>0</v>
      </c>
      <c r="O37" s="15">
        <v>114881</v>
      </c>
      <c r="P37" s="15">
        <v>2365603</v>
      </c>
      <c r="Q37" s="15">
        <v>1660187</v>
      </c>
      <c r="R37" s="15">
        <v>0</v>
      </c>
      <c r="S37" s="15">
        <v>705416</v>
      </c>
      <c r="T37" s="15">
        <v>2680498</v>
      </c>
      <c r="U37" s="15">
        <v>2599157</v>
      </c>
      <c r="V37" s="15">
        <v>0</v>
      </c>
      <c r="W37" s="15">
        <v>0</v>
      </c>
      <c r="X37" s="15">
        <v>81341</v>
      </c>
      <c r="Y37" s="15">
        <v>151213</v>
      </c>
      <c r="Z37" s="15">
        <v>5595182</v>
      </c>
      <c r="AA37" s="15">
        <v>2368300</v>
      </c>
      <c r="AB37" s="15">
        <v>1231290</v>
      </c>
      <c r="AC37" s="15">
        <v>60625</v>
      </c>
      <c r="AD37" s="15">
        <v>1076385</v>
      </c>
      <c r="AE37" s="15">
        <v>24776</v>
      </c>
      <c r="AF37" s="15">
        <v>3202106</v>
      </c>
      <c r="AG37" s="15">
        <v>1267750</v>
      </c>
      <c r="AH37" s="15">
        <v>1713768</v>
      </c>
      <c r="AI37" s="15">
        <v>0</v>
      </c>
      <c r="AJ37" s="15">
        <v>0</v>
      </c>
      <c r="AK37" s="15">
        <v>220588</v>
      </c>
      <c r="AL37" s="15">
        <v>5595182</v>
      </c>
      <c r="AM37" s="15">
        <v>0</v>
      </c>
      <c r="AN37" s="15">
        <v>8671602</v>
      </c>
      <c r="AO37" s="15">
        <v>7582467</v>
      </c>
      <c r="AP37" s="15">
        <v>1089135</v>
      </c>
      <c r="AQ37" s="15">
        <v>117644</v>
      </c>
      <c r="AR37" s="15">
        <v>85513</v>
      </c>
      <c r="AS37" s="15">
        <v>1105757</v>
      </c>
      <c r="AT37" s="15">
        <v>15509</v>
      </c>
      <c r="AU37" s="15">
        <v>0</v>
      </c>
      <c r="AV37" s="15">
        <v>0</v>
      </c>
      <c r="AW37" s="15">
        <v>0</v>
      </c>
      <c r="AX37" s="15">
        <v>39759</v>
      </c>
      <c r="AY37" s="15">
        <v>39759</v>
      </c>
      <c r="AZ37" s="15">
        <v>15509</v>
      </c>
      <c r="BA37" s="15">
        <v>0</v>
      </c>
      <c r="BB37" s="15">
        <v>0</v>
      </c>
      <c r="BC37" s="15">
        <v>0</v>
      </c>
      <c r="BD37" s="15">
        <v>0</v>
      </c>
      <c r="BE37" s="15">
        <v>0</v>
      </c>
      <c r="BF37" s="15">
        <v>0</v>
      </c>
      <c r="BG37" s="15">
        <v>0</v>
      </c>
      <c r="BH37" s="15">
        <v>0</v>
      </c>
      <c r="BI37" s="15">
        <v>0</v>
      </c>
      <c r="BJ37" s="15">
        <v>0</v>
      </c>
      <c r="BK37" s="15">
        <v>24776</v>
      </c>
      <c r="BL37" s="15">
        <v>0</v>
      </c>
      <c r="BM37" s="15">
        <v>-5599</v>
      </c>
      <c r="BN37" s="15">
        <v>39000</v>
      </c>
      <c r="BO37" s="15">
        <v>61899</v>
      </c>
      <c r="BP37" s="15">
        <v>0</v>
      </c>
      <c r="BQ37" s="15">
        <v>140660</v>
      </c>
      <c r="BR37" s="15">
        <v>0</v>
      </c>
      <c r="BS37" s="15">
        <v>4</v>
      </c>
      <c r="BT37" s="15">
        <v>0</v>
      </c>
      <c r="BU37" s="15">
        <v>12</v>
      </c>
      <c r="BV37" s="15">
        <v>0</v>
      </c>
      <c r="BW37" s="15">
        <v>1</v>
      </c>
      <c r="BX37" s="15">
        <v>0</v>
      </c>
      <c r="BY37" s="15">
        <v>3</v>
      </c>
      <c r="BZ37" s="15">
        <v>3</v>
      </c>
      <c r="CA37" s="15">
        <v>8</v>
      </c>
      <c r="CB37" s="15">
        <v>1</v>
      </c>
      <c r="CC37" s="15">
        <v>1</v>
      </c>
      <c r="CD37" s="15">
        <v>0</v>
      </c>
      <c r="CE37" s="15">
        <v>1</v>
      </c>
      <c r="CF37" s="15">
        <v>0</v>
      </c>
      <c r="CG37" s="15">
        <v>1995</v>
      </c>
      <c r="CH37" s="15">
        <v>2393</v>
      </c>
      <c r="CI37" s="15">
        <v>109</v>
      </c>
      <c r="CJ37" s="15">
        <v>82</v>
      </c>
      <c r="CK37" s="15">
        <v>114</v>
      </c>
    </row>
    <row r="38" spans="1:89" ht="15.95" customHeight="1" x14ac:dyDescent="0.25">
      <c r="A38" s="15">
        <v>282647</v>
      </c>
      <c r="B38" s="16" t="s">
        <v>136</v>
      </c>
      <c r="C38" s="16" t="s">
        <v>89</v>
      </c>
      <c r="D38" s="16" t="s">
        <v>90</v>
      </c>
      <c r="E38" s="15">
        <v>2019</v>
      </c>
      <c r="F38" s="16" t="s">
        <v>170</v>
      </c>
      <c r="G38" s="15">
        <v>43087</v>
      </c>
      <c r="H38" s="15">
        <v>0</v>
      </c>
      <c r="I38" s="15">
        <v>337559</v>
      </c>
      <c r="J38" s="15">
        <v>12667</v>
      </c>
      <c r="K38" s="15">
        <v>0</v>
      </c>
      <c r="L38" s="15">
        <v>0</v>
      </c>
      <c r="M38" s="15">
        <v>323303</v>
      </c>
      <c r="N38" s="15">
        <v>16165</v>
      </c>
      <c r="O38" s="15">
        <v>0</v>
      </c>
      <c r="P38" s="15">
        <v>200732</v>
      </c>
      <c r="Q38" s="15">
        <v>200599</v>
      </c>
      <c r="R38" s="15">
        <v>0</v>
      </c>
      <c r="S38" s="15">
        <v>134</v>
      </c>
      <c r="T38" s="15">
        <v>128018</v>
      </c>
      <c r="U38" s="15">
        <v>101172</v>
      </c>
      <c r="V38" s="15">
        <v>0</v>
      </c>
      <c r="W38" s="15">
        <v>0</v>
      </c>
      <c r="X38" s="15">
        <v>26846</v>
      </c>
      <c r="Y38" s="15">
        <v>473030</v>
      </c>
      <c r="Z38" s="15">
        <v>844867</v>
      </c>
      <c r="AA38" s="15">
        <v>692595</v>
      </c>
      <c r="AB38" s="15">
        <v>600000</v>
      </c>
      <c r="AC38" s="15">
        <v>5880</v>
      </c>
      <c r="AD38" s="15">
        <v>86715</v>
      </c>
      <c r="AE38" s="15">
        <v>0</v>
      </c>
      <c r="AF38" s="15">
        <v>152273</v>
      </c>
      <c r="AG38" s="15">
        <v>0</v>
      </c>
      <c r="AH38" s="15">
        <v>79906</v>
      </c>
      <c r="AI38" s="15">
        <v>0</v>
      </c>
      <c r="AJ38" s="15">
        <v>0</v>
      </c>
      <c r="AK38" s="15">
        <v>72367</v>
      </c>
      <c r="AL38" s="15">
        <v>844867</v>
      </c>
      <c r="AM38" s="15">
        <v>0</v>
      </c>
      <c r="AN38" s="15">
        <v>928403</v>
      </c>
      <c r="AO38" s="15">
        <v>569384</v>
      </c>
      <c r="AP38" s="15">
        <v>359019</v>
      </c>
      <c r="AQ38" s="15">
        <v>9032</v>
      </c>
      <c r="AR38" s="15">
        <v>1833</v>
      </c>
      <c r="AS38" s="15">
        <v>311307</v>
      </c>
      <c r="AT38" s="15">
        <v>54910</v>
      </c>
      <c r="AU38" s="15">
        <v>0</v>
      </c>
      <c r="AV38" s="15">
        <v>0</v>
      </c>
      <c r="AW38" s="15">
        <v>0</v>
      </c>
      <c r="AX38" s="15">
        <v>21989</v>
      </c>
      <c r="AY38" s="15">
        <v>21989</v>
      </c>
      <c r="AZ38" s="15">
        <v>54910</v>
      </c>
      <c r="BA38" s="15">
        <v>0</v>
      </c>
      <c r="BB38" s="15">
        <v>0</v>
      </c>
      <c r="BC38" s="15">
        <v>0</v>
      </c>
      <c r="BD38" s="15">
        <v>0</v>
      </c>
      <c r="BE38" s="15">
        <v>0</v>
      </c>
      <c r="BF38" s="15">
        <v>0</v>
      </c>
      <c r="BG38" s="15">
        <v>0</v>
      </c>
      <c r="BH38" s="15">
        <v>0</v>
      </c>
      <c r="BI38" s="15">
        <v>0</v>
      </c>
      <c r="BJ38" s="15">
        <v>0</v>
      </c>
      <c r="BK38" s="15">
        <v>0</v>
      </c>
      <c r="BL38" s="15">
        <v>0</v>
      </c>
      <c r="BM38" s="15">
        <v>-13539</v>
      </c>
      <c r="BN38" s="15">
        <v>310637</v>
      </c>
      <c r="BO38" s="15">
        <v>12667</v>
      </c>
      <c r="BP38" s="15">
        <v>0</v>
      </c>
      <c r="BQ38" s="15">
        <v>78711</v>
      </c>
      <c r="BR38" s="15">
        <v>7</v>
      </c>
      <c r="BS38" s="15">
        <v>8</v>
      </c>
      <c r="BT38" s="15">
        <v>7</v>
      </c>
      <c r="BU38" s="15">
        <v>38</v>
      </c>
      <c r="BV38" s="15">
        <v>5</v>
      </c>
      <c r="BW38" s="15">
        <v>6</v>
      </c>
      <c r="BX38" s="15">
        <v>5</v>
      </c>
      <c r="BY38" s="15">
        <v>1</v>
      </c>
      <c r="BZ38" s="15">
        <v>1</v>
      </c>
      <c r="CA38" s="15">
        <v>25</v>
      </c>
      <c r="CB38" s="15">
        <v>0</v>
      </c>
      <c r="CC38" s="15">
        <v>30</v>
      </c>
      <c r="CD38" s="15">
        <v>1</v>
      </c>
      <c r="CE38" s="15">
        <v>5</v>
      </c>
      <c r="CF38" s="15">
        <v>3</v>
      </c>
      <c r="CG38" s="15">
        <v>649</v>
      </c>
      <c r="CH38" s="15">
        <v>692</v>
      </c>
      <c r="CI38" s="15">
        <v>40</v>
      </c>
      <c r="CJ38" s="15">
        <v>51</v>
      </c>
      <c r="CK38" s="15">
        <v>129</v>
      </c>
    </row>
    <row r="39" spans="1:89" ht="38.450000000000003" customHeight="1" x14ac:dyDescent="0.25">
      <c r="A39" s="15">
        <v>302254</v>
      </c>
      <c r="B39" s="16" t="s">
        <v>137</v>
      </c>
      <c r="C39" s="16" t="s">
        <v>98</v>
      </c>
      <c r="D39" s="16" t="s">
        <v>99</v>
      </c>
      <c r="E39" s="15">
        <v>2019</v>
      </c>
      <c r="F39" s="16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</row>
    <row r="40" spans="1:89" ht="15.95" customHeight="1" x14ac:dyDescent="0.25">
      <c r="A40" s="15">
        <v>376904</v>
      </c>
      <c r="B40" s="16" t="s">
        <v>138</v>
      </c>
      <c r="C40" s="16" t="s">
        <v>89</v>
      </c>
      <c r="D40" s="16" t="s">
        <v>90</v>
      </c>
      <c r="E40" s="15">
        <v>2019</v>
      </c>
      <c r="F40" s="16" t="s">
        <v>170</v>
      </c>
      <c r="G40" s="15">
        <v>9446</v>
      </c>
      <c r="H40" s="15">
        <v>0</v>
      </c>
      <c r="I40" s="15">
        <v>42932</v>
      </c>
      <c r="J40" s="15">
        <v>0</v>
      </c>
      <c r="K40" s="15">
        <v>0</v>
      </c>
      <c r="L40" s="15">
        <v>0</v>
      </c>
      <c r="M40" s="15">
        <v>37210</v>
      </c>
      <c r="N40" s="15">
        <v>1725</v>
      </c>
      <c r="O40" s="15">
        <v>1999</v>
      </c>
      <c r="P40" s="15">
        <v>323503</v>
      </c>
      <c r="Q40" s="15">
        <v>118789</v>
      </c>
      <c r="R40" s="15">
        <v>0</v>
      </c>
      <c r="S40" s="15">
        <v>204714</v>
      </c>
      <c r="T40" s="15">
        <v>980697</v>
      </c>
      <c r="U40" s="15">
        <v>918156</v>
      </c>
      <c r="V40" s="15">
        <v>0</v>
      </c>
      <c r="W40" s="15">
        <v>0</v>
      </c>
      <c r="X40" s="15">
        <v>62541</v>
      </c>
      <c r="Y40" s="15">
        <v>100934</v>
      </c>
      <c r="Z40" s="15">
        <v>1414580</v>
      </c>
      <c r="AA40" s="15">
        <v>308442</v>
      </c>
      <c r="AB40" s="15">
        <v>365500</v>
      </c>
      <c r="AC40" s="15">
        <v>2457</v>
      </c>
      <c r="AD40" s="15">
        <v>-59515</v>
      </c>
      <c r="AE40" s="15">
        <v>215724</v>
      </c>
      <c r="AF40" s="15">
        <v>890414</v>
      </c>
      <c r="AG40" s="15">
        <v>565207</v>
      </c>
      <c r="AH40" s="15">
        <v>99238</v>
      </c>
      <c r="AI40" s="15">
        <v>0</v>
      </c>
      <c r="AJ40" s="15">
        <v>0</v>
      </c>
      <c r="AK40" s="15">
        <v>225970</v>
      </c>
      <c r="AL40" s="15">
        <v>1414580</v>
      </c>
      <c r="AM40" s="15">
        <v>0</v>
      </c>
      <c r="AN40" s="15">
        <v>1773630</v>
      </c>
      <c r="AO40" s="15">
        <v>1545886</v>
      </c>
      <c r="AP40" s="15">
        <v>227743</v>
      </c>
      <c r="AQ40" s="15">
        <v>1739</v>
      </c>
      <c r="AR40" s="15">
        <v>70261</v>
      </c>
      <c r="AS40" s="15">
        <v>172966</v>
      </c>
      <c r="AT40" s="15">
        <v>-13744</v>
      </c>
      <c r="AU40" s="15">
        <v>0</v>
      </c>
      <c r="AV40" s="15">
        <v>0</v>
      </c>
      <c r="AW40" s="15">
        <v>0</v>
      </c>
      <c r="AX40" s="15">
        <v>0</v>
      </c>
      <c r="AY40" s="15">
        <v>0</v>
      </c>
      <c r="AZ40" s="15">
        <v>-13744</v>
      </c>
      <c r="BA40" s="15">
        <v>0</v>
      </c>
      <c r="BB40" s="15">
        <v>0</v>
      </c>
      <c r="BC40" s="15">
        <v>0</v>
      </c>
      <c r="BD40" s="15">
        <v>0</v>
      </c>
      <c r="BE40" s="15">
        <v>0</v>
      </c>
      <c r="BF40" s="15">
        <v>0</v>
      </c>
      <c r="BG40" s="15">
        <v>0</v>
      </c>
      <c r="BH40" s="15">
        <v>0</v>
      </c>
      <c r="BI40" s="15">
        <v>0</v>
      </c>
      <c r="BJ40" s="15">
        <v>215724</v>
      </c>
      <c r="BK40" s="15">
        <v>0</v>
      </c>
      <c r="BL40" s="15">
        <v>0</v>
      </c>
      <c r="BM40" s="15">
        <v>-1000</v>
      </c>
      <c r="BN40" s="15">
        <v>37210</v>
      </c>
      <c r="BO40" s="15">
        <v>0</v>
      </c>
      <c r="BP40" s="15">
        <v>0</v>
      </c>
      <c r="BQ40" s="15">
        <v>56503</v>
      </c>
      <c r="BR40" s="15">
        <v>-4</v>
      </c>
      <c r="BS40" s="15">
        <v>10</v>
      </c>
      <c r="BT40" s="15">
        <v>-2</v>
      </c>
      <c r="BU40" s="15">
        <v>12</v>
      </c>
      <c r="BV40" s="15">
        <v>0</v>
      </c>
      <c r="BW40" s="15">
        <v>3</v>
      </c>
      <c r="BX40" s="15">
        <v>0</v>
      </c>
      <c r="BY40" s="15">
        <v>3</v>
      </c>
      <c r="BZ40" s="15">
        <v>5</v>
      </c>
      <c r="CA40" s="15">
        <v>91</v>
      </c>
      <c r="CB40" s="15">
        <v>3</v>
      </c>
      <c r="CC40" s="15">
        <v>0</v>
      </c>
      <c r="CD40" s="15">
        <v>0</v>
      </c>
      <c r="CE40" s="15">
        <v>1</v>
      </c>
      <c r="CF40" s="15">
        <v>1</v>
      </c>
      <c r="CG40" s="15">
        <v>514</v>
      </c>
      <c r="CH40" s="15">
        <v>524</v>
      </c>
      <c r="CI40" s="15">
        <v>189</v>
      </c>
      <c r="CJ40" s="15">
        <v>23</v>
      </c>
      <c r="CK40" s="15">
        <v>76</v>
      </c>
    </row>
    <row r="41" spans="1:89" ht="15.95" customHeight="1" x14ac:dyDescent="0.25">
      <c r="A41" s="15">
        <v>450533</v>
      </c>
      <c r="B41" s="16" t="s">
        <v>139</v>
      </c>
      <c r="C41" s="16" t="s">
        <v>89</v>
      </c>
      <c r="D41" s="16" t="s">
        <v>90</v>
      </c>
      <c r="E41" s="15">
        <v>2019</v>
      </c>
      <c r="F41" s="16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</row>
    <row r="42" spans="1:89" ht="15.95" customHeight="1" x14ac:dyDescent="0.25">
      <c r="A42" s="15">
        <v>704919</v>
      </c>
      <c r="B42" s="16" t="s">
        <v>140</v>
      </c>
      <c r="C42" s="16" t="s">
        <v>98</v>
      </c>
      <c r="D42" s="16" t="s">
        <v>99</v>
      </c>
      <c r="E42" s="15">
        <v>2019</v>
      </c>
      <c r="F42" s="16" t="s">
        <v>170</v>
      </c>
      <c r="G42" s="15">
        <v>514594</v>
      </c>
      <c r="H42" s="15">
        <v>0</v>
      </c>
      <c r="I42" s="15">
        <v>381224</v>
      </c>
      <c r="J42" s="15">
        <v>6401</v>
      </c>
      <c r="K42" s="15">
        <v>0</v>
      </c>
      <c r="L42" s="15">
        <v>0</v>
      </c>
      <c r="M42" s="15">
        <v>1214916</v>
      </c>
      <c r="N42" s="15">
        <v>270</v>
      </c>
      <c r="O42" s="15">
        <v>0</v>
      </c>
      <c r="P42" s="15">
        <v>18472</v>
      </c>
      <c r="Q42" s="15">
        <v>0</v>
      </c>
      <c r="R42" s="15">
        <v>0</v>
      </c>
      <c r="S42" s="15">
        <v>18472</v>
      </c>
      <c r="T42" s="15">
        <v>743975</v>
      </c>
      <c r="U42" s="15">
        <v>741958</v>
      </c>
      <c r="V42" s="15">
        <v>0</v>
      </c>
      <c r="W42" s="15">
        <v>0</v>
      </c>
      <c r="X42" s="15">
        <v>2017</v>
      </c>
      <c r="Y42" s="15">
        <v>497099</v>
      </c>
      <c r="Z42" s="15">
        <v>1774140</v>
      </c>
      <c r="AA42" s="15">
        <v>548103</v>
      </c>
      <c r="AB42" s="15">
        <v>160000</v>
      </c>
      <c r="AC42" s="15">
        <v>2975</v>
      </c>
      <c r="AD42" s="15">
        <v>385127</v>
      </c>
      <c r="AE42" s="15">
        <v>225373</v>
      </c>
      <c r="AF42" s="15">
        <v>1000664</v>
      </c>
      <c r="AG42" s="15">
        <v>0</v>
      </c>
      <c r="AH42" s="15">
        <v>867013</v>
      </c>
      <c r="AI42" s="15">
        <v>0</v>
      </c>
      <c r="AJ42" s="15">
        <v>0</v>
      </c>
      <c r="AK42" s="15">
        <v>133650</v>
      </c>
      <c r="AL42" s="15">
        <v>1774140</v>
      </c>
      <c r="AM42" s="15">
        <v>0</v>
      </c>
      <c r="AN42" s="15">
        <v>3284915</v>
      </c>
      <c r="AO42" s="15">
        <v>1779128</v>
      </c>
      <c r="AP42" s="15">
        <v>1505786</v>
      </c>
      <c r="AQ42" s="15">
        <v>30836</v>
      </c>
      <c r="AR42" s="15">
        <v>18601</v>
      </c>
      <c r="AS42" s="15">
        <v>963122</v>
      </c>
      <c r="AT42" s="15">
        <v>554900</v>
      </c>
      <c r="AU42" s="15">
        <v>0</v>
      </c>
      <c r="AV42" s="15">
        <v>0</v>
      </c>
      <c r="AW42" s="15">
        <v>100591</v>
      </c>
      <c r="AX42" s="15">
        <v>100591</v>
      </c>
      <c r="AY42" s="15">
        <v>0</v>
      </c>
      <c r="AZ42" s="15">
        <v>454309</v>
      </c>
      <c r="BA42" s="15">
        <v>0</v>
      </c>
      <c r="BB42" s="15">
        <v>0</v>
      </c>
      <c r="BC42" s="15">
        <v>0</v>
      </c>
      <c r="BD42" s="15">
        <v>0</v>
      </c>
      <c r="BE42" s="15">
        <v>0</v>
      </c>
      <c r="BF42" s="15">
        <v>1341614</v>
      </c>
      <c r="BG42" s="15">
        <v>1029213</v>
      </c>
      <c r="BH42" s="15">
        <v>0</v>
      </c>
      <c r="BI42" s="15">
        <v>0</v>
      </c>
      <c r="BJ42" s="15">
        <v>225373</v>
      </c>
      <c r="BK42" s="15">
        <v>0</v>
      </c>
      <c r="BL42" s="15">
        <v>0</v>
      </c>
      <c r="BM42" s="15">
        <v>-125710</v>
      </c>
      <c r="BN42" s="15">
        <v>180284</v>
      </c>
      <c r="BO42" s="15">
        <v>5419</v>
      </c>
      <c r="BP42" s="15">
        <v>0</v>
      </c>
      <c r="BQ42" s="15">
        <v>573288</v>
      </c>
      <c r="BR42" s="15">
        <v>82</v>
      </c>
      <c r="BS42" s="15">
        <v>61</v>
      </c>
      <c r="BT42" s="15">
        <v>58</v>
      </c>
      <c r="BU42" s="15">
        <v>45</v>
      </c>
      <c r="BV42" s="15">
        <v>16</v>
      </c>
      <c r="BW42" s="15">
        <v>14</v>
      </c>
      <c r="BX42" s="15">
        <v>13</v>
      </c>
      <c r="BY42" s="15">
        <v>4</v>
      </c>
      <c r="BZ42" s="15">
        <v>6</v>
      </c>
      <c r="CA42" s="15">
        <v>1</v>
      </c>
      <c r="CB42" s="15">
        <v>2</v>
      </c>
      <c r="CC42" s="15">
        <v>25</v>
      </c>
      <c r="CD42" s="15">
        <v>0</v>
      </c>
      <c r="CE42" s="15">
        <v>1</v>
      </c>
      <c r="CF42" s="15">
        <v>1</v>
      </c>
      <c r="CG42" s="15">
        <v>258</v>
      </c>
      <c r="CH42" s="15">
        <v>773</v>
      </c>
      <c r="CI42" s="15">
        <v>82</v>
      </c>
      <c r="CJ42" s="15">
        <v>178</v>
      </c>
      <c r="CK42" s="15">
        <v>4</v>
      </c>
    </row>
    <row r="43" spans="1:89" ht="15.95" customHeight="1" x14ac:dyDescent="0.25">
      <c r="A43" s="15">
        <v>728430</v>
      </c>
      <c r="B43" s="16" t="s">
        <v>141</v>
      </c>
      <c r="C43" s="16" t="s">
        <v>89</v>
      </c>
      <c r="D43" s="16" t="s">
        <v>90</v>
      </c>
      <c r="E43" s="15">
        <v>2019</v>
      </c>
      <c r="F43" s="16" t="s">
        <v>170</v>
      </c>
      <c r="G43" s="15">
        <v>850069</v>
      </c>
      <c r="H43" s="15">
        <v>0</v>
      </c>
      <c r="I43" s="15">
        <v>1001939</v>
      </c>
      <c r="J43" s="15">
        <v>39673</v>
      </c>
      <c r="K43" s="15">
        <v>0</v>
      </c>
      <c r="L43" s="15">
        <v>0</v>
      </c>
      <c r="M43" s="15">
        <v>620110</v>
      </c>
      <c r="N43" s="15">
        <v>0</v>
      </c>
      <c r="O43" s="15">
        <v>322019</v>
      </c>
      <c r="P43" s="15">
        <v>746486</v>
      </c>
      <c r="Q43" s="15">
        <v>382119</v>
      </c>
      <c r="R43" s="15">
        <v>0</v>
      </c>
      <c r="S43" s="15">
        <v>364366</v>
      </c>
      <c r="T43" s="15">
        <v>344006</v>
      </c>
      <c r="U43" s="15">
        <v>40334</v>
      </c>
      <c r="V43" s="15">
        <v>0</v>
      </c>
      <c r="W43" s="15">
        <v>0</v>
      </c>
      <c r="X43" s="15">
        <v>303673</v>
      </c>
      <c r="Y43" s="15">
        <v>854562</v>
      </c>
      <c r="Z43" s="15">
        <v>2795122</v>
      </c>
      <c r="AA43" s="15">
        <v>1224722</v>
      </c>
      <c r="AB43" s="15">
        <v>1006000</v>
      </c>
      <c r="AC43" s="15">
        <v>187000</v>
      </c>
      <c r="AD43" s="15">
        <v>31722</v>
      </c>
      <c r="AE43" s="15">
        <v>981779</v>
      </c>
      <c r="AF43" s="15">
        <v>588621</v>
      </c>
      <c r="AG43" s="15">
        <v>0</v>
      </c>
      <c r="AH43" s="15">
        <v>49749</v>
      </c>
      <c r="AI43" s="15">
        <v>0</v>
      </c>
      <c r="AJ43" s="15">
        <v>0</v>
      </c>
      <c r="AK43" s="15">
        <v>538872</v>
      </c>
      <c r="AL43" s="15">
        <v>2795122</v>
      </c>
      <c r="AM43" s="15">
        <v>0</v>
      </c>
      <c r="AN43" s="15">
        <v>1449064</v>
      </c>
      <c r="AO43" s="15">
        <v>659356</v>
      </c>
      <c r="AP43" s="15">
        <v>789708</v>
      </c>
      <c r="AQ43" s="15">
        <v>50676</v>
      </c>
      <c r="AR43" s="15">
        <v>43696</v>
      </c>
      <c r="AS43" s="15">
        <v>794297</v>
      </c>
      <c r="AT43" s="15">
        <v>2391</v>
      </c>
      <c r="AU43" s="15">
        <v>0</v>
      </c>
      <c r="AV43" s="15">
        <v>0</v>
      </c>
      <c r="AW43" s="15">
        <v>0</v>
      </c>
      <c r="AX43" s="15">
        <v>32155</v>
      </c>
      <c r="AY43" s="15">
        <v>32155</v>
      </c>
      <c r="AZ43" s="15">
        <v>2391</v>
      </c>
      <c r="BA43" s="15">
        <v>0</v>
      </c>
      <c r="BB43" s="15">
        <v>0</v>
      </c>
      <c r="BC43" s="15">
        <v>0</v>
      </c>
      <c r="BD43" s="15">
        <v>0</v>
      </c>
      <c r="BE43" s="15">
        <v>0</v>
      </c>
      <c r="BF43" s="15">
        <v>106546</v>
      </c>
      <c r="BG43" s="15">
        <v>68563</v>
      </c>
      <c r="BH43" s="15">
        <v>0</v>
      </c>
      <c r="BI43" s="15">
        <v>0</v>
      </c>
      <c r="BJ43" s="15">
        <v>981779</v>
      </c>
      <c r="BK43" s="15">
        <v>0</v>
      </c>
      <c r="BL43" s="15">
        <v>0</v>
      </c>
      <c r="BM43" s="15">
        <v>-7645</v>
      </c>
      <c r="BN43" s="15">
        <v>511873</v>
      </c>
      <c r="BO43" s="15">
        <v>39673</v>
      </c>
      <c r="BP43" s="15">
        <v>0</v>
      </c>
      <c r="BQ43" s="15">
        <v>78232</v>
      </c>
      <c r="BR43" s="15">
        <v>0</v>
      </c>
      <c r="BS43" s="15">
        <v>2</v>
      </c>
      <c r="BT43" s="15">
        <v>0</v>
      </c>
      <c r="BU43" s="15">
        <v>54</v>
      </c>
      <c r="BV43" s="15">
        <v>0</v>
      </c>
      <c r="BW43" s="15">
        <v>3</v>
      </c>
      <c r="BX43" s="15">
        <v>0</v>
      </c>
      <c r="BY43" s="15">
        <v>0</v>
      </c>
      <c r="BZ43" s="15">
        <v>1</v>
      </c>
      <c r="CA43" s="15">
        <v>4</v>
      </c>
      <c r="CB43" s="15">
        <v>1</v>
      </c>
      <c r="CC43" s="15">
        <v>1</v>
      </c>
      <c r="CD43" s="15">
        <v>0</v>
      </c>
      <c r="CE43" s="15">
        <v>3</v>
      </c>
      <c r="CF43" s="15">
        <v>1</v>
      </c>
      <c r="CG43" s="15">
        <v>1356</v>
      </c>
      <c r="CH43" s="15">
        <v>2206</v>
      </c>
      <c r="CI43" s="15">
        <v>10</v>
      </c>
      <c r="CJ43" s="15">
        <v>28</v>
      </c>
      <c r="CK43" s="15">
        <v>413</v>
      </c>
    </row>
    <row r="44" spans="1:89" ht="15.95" customHeight="1" x14ac:dyDescent="0.25">
      <c r="A44" s="15">
        <v>780598</v>
      </c>
      <c r="B44" s="16" t="s">
        <v>142</v>
      </c>
      <c r="C44" s="16" t="s">
        <v>98</v>
      </c>
      <c r="D44" s="16" t="s">
        <v>99</v>
      </c>
      <c r="E44" s="15">
        <v>2019</v>
      </c>
      <c r="F44" s="16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</row>
    <row r="45" spans="1:89" ht="15.95" customHeight="1" x14ac:dyDescent="0.25">
      <c r="A45" s="15">
        <v>788131</v>
      </c>
      <c r="B45" s="16" t="s">
        <v>143</v>
      </c>
      <c r="C45" s="16" t="s">
        <v>98</v>
      </c>
      <c r="D45" s="16" t="s">
        <v>99</v>
      </c>
      <c r="E45" s="15">
        <v>2019</v>
      </c>
      <c r="F45" s="16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</row>
    <row r="46" spans="1:89" ht="15.95" customHeight="1" x14ac:dyDescent="0.25">
      <c r="A46" s="15">
        <v>798259</v>
      </c>
      <c r="B46" s="16" t="s">
        <v>144</v>
      </c>
      <c r="C46" s="16" t="s">
        <v>98</v>
      </c>
      <c r="D46" s="16" t="s">
        <v>99</v>
      </c>
      <c r="E46" s="15">
        <v>2019</v>
      </c>
      <c r="F46" s="16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15"/>
      <c r="CI46" s="15"/>
      <c r="CJ46" s="15"/>
      <c r="CK46" s="15"/>
    </row>
    <row r="47" spans="1:89" ht="27.2" customHeight="1" x14ac:dyDescent="0.25">
      <c r="A47" s="15">
        <v>825802</v>
      </c>
      <c r="B47" s="16" t="s">
        <v>145</v>
      </c>
      <c r="C47" s="16" t="s">
        <v>89</v>
      </c>
      <c r="D47" s="16" t="s">
        <v>90</v>
      </c>
      <c r="E47" s="15">
        <v>2019</v>
      </c>
      <c r="F47" s="16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</row>
    <row r="48" spans="1:89" ht="15.95" customHeight="1" x14ac:dyDescent="0.25">
      <c r="A48" s="15">
        <v>986483</v>
      </c>
      <c r="B48" s="16" t="s">
        <v>146</v>
      </c>
      <c r="C48" s="16" t="s">
        <v>89</v>
      </c>
      <c r="D48" s="16" t="s">
        <v>90</v>
      </c>
      <c r="E48" s="15">
        <v>2019</v>
      </c>
      <c r="F48" s="16" t="s">
        <v>170</v>
      </c>
      <c r="G48" s="15">
        <v>49614</v>
      </c>
      <c r="H48" s="15">
        <v>0</v>
      </c>
      <c r="I48" s="15">
        <v>35958</v>
      </c>
      <c r="J48" s="15">
        <v>0</v>
      </c>
      <c r="K48" s="15">
        <v>0</v>
      </c>
      <c r="L48" s="15">
        <v>0</v>
      </c>
      <c r="M48" s="15">
        <v>6844</v>
      </c>
      <c r="N48" s="15">
        <v>20500</v>
      </c>
      <c r="O48" s="15">
        <v>0</v>
      </c>
      <c r="P48" s="15">
        <v>571613</v>
      </c>
      <c r="Q48" s="15">
        <v>366427</v>
      </c>
      <c r="R48" s="15">
        <v>0</v>
      </c>
      <c r="S48" s="15">
        <v>205186</v>
      </c>
      <c r="T48" s="15">
        <v>485873</v>
      </c>
      <c r="U48" s="15">
        <v>202194</v>
      </c>
      <c r="V48" s="15">
        <v>0</v>
      </c>
      <c r="W48" s="15">
        <v>0</v>
      </c>
      <c r="X48" s="15">
        <v>283678</v>
      </c>
      <c r="Y48" s="15">
        <v>121237</v>
      </c>
      <c r="Z48" s="15">
        <v>1228337</v>
      </c>
      <c r="AA48" s="15">
        <v>762189</v>
      </c>
      <c r="AB48" s="15">
        <v>70000</v>
      </c>
      <c r="AC48" s="15">
        <v>23333</v>
      </c>
      <c r="AD48" s="15">
        <v>668856</v>
      </c>
      <c r="AE48" s="15">
        <v>7717</v>
      </c>
      <c r="AF48" s="15">
        <v>458430</v>
      </c>
      <c r="AG48" s="15">
        <v>26595</v>
      </c>
      <c r="AH48" s="15">
        <v>330226</v>
      </c>
      <c r="AI48" s="15">
        <v>0</v>
      </c>
      <c r="AJ48" s="15">
        <v>0</v>
      </c>
      <c r="AK48" s="15">
        <v>101609</v>
      </c>
      <c r="AL48" s="15">
        <v>1228337</v>
      </c>
      <c r="AM48" s="15">
        <v>0</v>
      </c>
      <c r="AN48" s="15">
        <v>2076351</v>
      </c>
      <c r="AO48" s="15">
        <v>1536095</v>
      </c>
      <c r="AP48" s="15">
        <v>540256</v>
      </c>
      <c r="AQ48" s="15">
        <v>8975</v>
      </c>
      <c r="AR48" s="15">
        <v>5753</v>
      </c>
      <c r="AS48" s="15">
        <v>472017</v>
      </c>
      <c r="AT48" s="15">
        <v>71462</v>
      </c>
      <c r="AU48" s="15">
        <v>0</v>
      </c>
      <c r="AV48" s="15">
        <v>0</v>
      </c>
      <c r="AW48" s="15">
        <v>0</v>
      </c>
      <c r="AX48" s="15">
        <v>0</v>
      </c>
      <c r="AY48" s="15">
        <v>0</v>
      </c>
      <c r="AZ48" s="15">
        <v>71462</v>
      </c>
      <c r="BA48" s="15">
        <v>0</v>
      </c>
      <c r="BB48" s="15">
        <v>0</v>
      </c>
      <c r="BC48" s="15">
        <v>0</v>
      </c>
      <c r="BD48" s="15">
        <v>0</v>
      </c>
      <c r="BE48" s="15">
        <v>0</v>
      </c>
      <c r="BF48" s="15">
        <v>0</v>
      </c>
      <c r="BG48" s="15">
        <v>0</v>
      </c>
      <c r="BH48" s="15">
        <v>0</v>
      </c>
      <c r="BI48" s="15">
        <v>0</v>
      </c>
      <c r="BJ48" s="15">
        <v>0</v>
      </c>
      <c r="BK48" s="15">
        <v>7717</v>
      </c>
      <c r="BL48" s="15">
        <v>0</v>
      </c>
      <c r="BM48" s="15">
        <v>-22861</v>
      </c>
      <c r="BN48" s="15">
        <v>6844</v>
      </c>
      <c r="BO48" s="15">
        <v>0</v>
      </c>
      <c r="BP48" s="15">
        <v>0</v>
      </c>
      <c r="BQ48" s="15">
        <v>69301</v>
      </c>
      <c r="BR48" s="15">
        <v>9</v>
      </c>
      <c r="BS48" s="15">
        <v>10</v>
      </c>
      <c r="BT48" s="15">
        <v>9</v>
      </c>
      <c r="BU48" s="15">
        <v>26</v>
      </c>
      <c r="BV48" s="15">
        <v>3</v>
      </c>
      <c r="BW48" s="15">
        <v>3</v>
      </c>
      <c r="BX48" s="15">
        <v>3</v>
      </c>
      <c r="BY48" s="15">
        <v>2</v>
      </c>
      <c r="BZ48" s="15">
        <v>2</v>
      </c>
      <c r="CA48" s="15">
        <v>26</v>
      </c>
      <c r="CB48" s="15">
        <v>0</v>
      </c>
      <c r="CC48" s="15">
        <v>13</v>
      </c>
      <c r="CD48" s="15">
        <v>0</v>
      </c>
      <c r="CE48" s="15">
        <v>2</v>
      </c>
      <c r="CF48" s="15">
        <v>0</v>
      </c>
      <c r="CG48" s="15">
        <v>720</v>
      </c>
      <c r="CH48" s="15">
        <v>769</v>
      </c>
      <c r="CI48" s="15">
        <v>36</v>
      </c>
      <c r="CJ48" s="15">
        <v>78</v>
      </c>
      <c r="CK48" s="15">
        <v>136</v>
      </c>
    </row>
    <row r="49" spans="1:89" ht="15.95" customHeight="1" x14ac:dyDescent="0.25">
      <c r="A49" s="15">
        <v>1077196</v>
      </c>
      <c r="B49" s="16" t="s">
        <v>147</v>
      </c>
      <c r="C49" s="16" t="s">
        <v>98</v>
      </c>
      <c r="D49" s="16" t="s">
        <v>99</v>
      </c>
      <c r="E49" s="15">
        <v>2019</v>
      </c>
      <c r="F49" s="16" t="s">
        <v>170</v>
      </c>
      <c r="G49" s="15">
        <v>78928</v>
      </c>
      <c r="H49" s="15">
        <v>0</v>
      </c>
      <c r="I49" s="15">
        <v>22643</v>
      </c>
      <c r="J49" s="15">
        <v>335</v>
      </c>
      <c r="K49" s="15">
        <v>0</v>
      </c>
      <c r="L49" s="15">
        <v>0</v>
      </c>
      <c r="M49" s="15">
        <v>0</v>
      </c>
      <c r="N49" s="15">
        <v>34113</v>
      </c>
      <c r="O49" s="15">
        <v>0</v>
      </c>
      <c r="P49" s="15">
        <v>351488</v>
      </c>
      <c r="Q49" s="15">
        <v>245762</v>
      </c>
      <c r="R49" s="15">
        <v>0</v>
      </c>
      <c r="S49" s="15">
        <v>105726</v>
      </c>
      <c r="T49" s="15">
        <v>271322</v>
      </c>
      <c r="U49" s="15">
        <v>235686</v>
      </c>
      <c r="V49" s="15">
        <v>0</v>
      </c>
      <c r="W49" s="15">
        <v>7091</v>
      </c>
      <c r="X49" s="15">
        <v>28545</v>
      </c>
      <c r="Y49" s="15">
        <v>12458</v>
      </c>
      <c r="Z49" s="15">
        <v>714196</v>
      </c>
      <c r="AA49" s="15">
        <v>127300</v>
      </c>
      <c r="AB49" s="15">
        <v>114480</v>
      </c>
      <c r="AC49" s="15">
        <v>6332</v>
      </c>
      <c r="AD49" s="15">
        <v>6488</v>
      </c>
      <c r="AE49" s="15">
        <v>91311</v>
      </c>
      <c r="AF49" s="15">
        <v>495584</v>
      </c>
      <c r="AG49" s="15">
        <v>72902</v>
      </c>
      <c r="AH49" s="15">
        <v>262730</v>
      </c>
      <c r="AI49" s="15">
        <v>0</v>
      </c>
      <c r="AJ49" s="15">
        <v>0</v>
      </c>
      <c r="AK49" s="15">
        <v>159952</v>
      </c>
      <c r="AL49" s="15">
        <v>714196</v>
      </c>
      <c r="AM49" s="15">
        <v>0</v>
      </c>
      <c r="AN49" s="15">
        <v>1639461</v>
      </c>
      <c r="AO49" s="15">
        <v>1022524</v>
      </c>
      <c r="AP49" s="15">
        <v>616936</v>
      </c>
      <c r="AQ49" s="15">
        <v>8445</v>
      </c>
      <c r="AR49" s="15">
        <v>12282</v>
      </c>
      <c r="AS49" s="15">
        <v>604288</v>
      </c>
      <c r="AT49" s="15">
        <v>8811</v>
      </c>
      <c r="AU49" s="15">
        <v>0</v>
      </c>
      <c r="AV49" s="15">
        <v>0</v>
      </c>
      <c r="AW49" s="15">
        <v>0</v>
      </c>
      <c r="AX49" s="15">
        <v>0</v>
      </c>
      <c r="AY49" s="15">
        <v>0</v>
      </c>
      <c r="AZ49" s="15">
        <v>8811</v>
      </c>
      <c r="BA49" s="15">
        <v>0</v>
      </c>
      <c r="BB49" s="15">
        <v>0</v>
      </c>
      <c r="BC49" s="15">
        <v>0</v>
      </c>
      <c r="BD49" s="15">
        <v>0</v>
      </c>
      <c r="BE49" s="15">
        <v>0</v>
      </c>
      <c r="BF49" s="15">
        <v>21836</v>
      </c>
      <c r="BG49" s="15">
        <v>0</v>
      </c>
      <c r="BH49" s="15">
        <v>0</v>
      </c>
      <c r="BI49" s="15">
        <v>0</v>
      </c>
      <c r="BJ49" s="15">
        <v>91311</v>
      </c>
      <c r="BK49" s="15">
        <v>0</v>
      </c>
      <c r="BL49" s="15">
        <v>0</v>
      </c>
      <c r="BM49" s="15">
        <v>-3715</v>
      </c>
      <c r="BN49" s="15">
        <v>0</v>
      </c>
      <c r="BO49" s="15">
        <v>0</v>
      </c>
      <c r="BP49" s="15">
        <v>0</v>
      </c>
      <c r="BQ49" s="15">
        <v>21070</v>
      </c>
      <c r="BR49" s="15">
        <v>6</v>
      </c>
      <c r="BS49" s="15">
        <v>9</v>
      </c>
      <c r="BT49" s="15">
        <v>4</v>
      </c>
      <c r="BU49" s="15">
        <v>37</v>
      </c>
      <c r="BV49" s="15">
        <v>0</v>
      </c>
      <c r="BW49" s="15">
        <v>1</v>
      </c>
      <c r="BX49" s="15">
        <v>0</v>
      </c>
      <c r="BY49" s="15">
        <v>7</v>
      </c>
      <c r="BZ49" s="15">
        <v>12</v>
      </c>
      <c r="CA49" s="15">
        <v>4</v>
      </c>
      <c r="CB49" s="15">
        <v>4</v>
      </c>
      <c r="CC49" s="15">
        <v>1</v>
      </c>
      <c r="CD49" s="15">
        <v>0</v>
      </c>
      <c r="CE49" s="15">
        <v>1</v>
      </c>
      <c r="CF49" s="15">
        <v>0</v>
      </c>
      <c r="CG49" s="15">
        <v>139</v>
      </c>
      <c r="CH49" s="15">
        <v>218</v>
      </c>
      <c r="CI49" s="15">
        <v>52</v>
      </c>
      <c r="CJ49" s="15">
        <v>94</v>
      </c>
      <c r="CK49" s="15">
        <v>125</v>
      </c>
    </row>
    <row r="50" spans="1:89" ht="15.95" customHeight="1" x14ac:dyDescent="0.25">
      <c r="A50" s="15">
        <v>1234986</v>
      </c>
      <c r="B50" s="16" t="s">
        <v>148</v>
      </c>
      <c r="C50" s="16" t="s">
        <v>98</v>
      </c>
      <c r="D50" s="16" t="s">
        <v>99</v>
      </c>
      <c r="E50" s="15">
        <v>2019</v>
      </c>
      <c r="F50" s="16" t="s">
        <v>170</v>
      </c>
      <c r="G50" s="15">
        <v>12992</v>
      </c>
      <c r="H50" s="15">
        <v>0</v>
      </c>
      <c r="I50" s="15">
        <v>82628</v>
      </c>
      <c r="J50" s="15">
        <v>0</v>
      </c>
      <c r="K50" s="15">
        <v>0</v>
      </c>
      <c r="L50" s="15">
        <v>0</v>
      </c>
      <c r="M50" s="15">
        <v>69636</v>
      </c>
      <c r="N50" s="15">
        <v>0</v>
      </c>
      <c r="O50" s="15">
        <v>0</v>
      </c>
      <c r="P50" s="15">
        <v>40729</v>
      </c>
      <c r="Q50" s="15">
        <v>40729</v>
      </c>
      <c r="R50" s="15">
        <v>0</v>
      </c>
      <c r="S50" s="15">
        <v>0</v>
      </c>
      <c r="T50" s="15">
        <v>178087</v>
      </c>
      <c r="U50" s="15">
        <v>0</v>
      </c>
      <c r="V50" s="15">
        <v>0</v>
      </c>
      <c r="W50" s="15">
        <v>0</v>
      </c>
      <c r="X50" s="15">
        <v>178087</v>
      </c>
      <c r="Y50" s="15">
        <v>0</v>
      </c>
      <c r="Z50" s="15">
        <v>231808</v>
      </c>
      <c r="AA50" s="15">
        <v>33793</v>
      </c>
      <c r="AB50" s="15">
        <v>12000</v>
      </c>
      <c r="AC50" s="15">
        <v>21793</v>
      </c>
      <c r="AD50" s="15">
        <v>0</v>
      </c>
      <c r="AE50" s="15">
        <v>0</v>
      </c>
      <c r="AF50" s="15">
        <v>198015</v>
      </c>
      <c r="AG50" s="15">
        <v>0</v>
      </c>
      <c r="AH50" s="15">
        <v>0</v>
      </c>
      <c r="AI50" s="15">
        <v>0</v>
      </c>
      <c r="AJ50" s="15">
        <v>0</v>
      </c>
      <c r="AK50" s="15">
        <v>198015</v>
      </c>
      <c r="AL50" s="15">
        <v>231808</v>
      </c>
      <c r="AM50" s="15">
        <v>0</v>
      </c>
      <c r="AN50" s="15">
        <v>1314734</v>
      </c>
      <c r="AO50" s="15">
        <v>720376</v>
      </c>
      <c r="AP50" s="15">
        <v>594358</v>
      </c>
      <c r="AQ50" s="15">
        <v>0</v>
      </c>
      <c r="AR50" s="15">
        <v>2406</v>
      </c>
      <c r="AS50" s="15">
        <v>590806</v>
      </c>
      <c r="AT50" s="15">
        <v>1146</v>
      </c>
      <c r="AU50" s="15">
        <v>0</v>
      </c>
      <c r="AV50" s="15">
        <v>0</v>
      </c>
      <c r="AW50" s="15">
        <v>4882</v>
      </c>
      <c r="AX50" s="15">
        <v>4882</v>
      </c>
      <c r="AY50" s="15">
        <v>0</v>
      </c>
      <c r="AZ50" s="15">
        <v>-3735</v>
      </c>
      <c r="BA50" s="15">
        <v>0</v>
      </c>
      <c r="BB50" s="15">
        <v>0</v>
      </c>
      <c r="BC50" s="15">
        <v>0</v>
      </c>
      <c r="BD50" s="15">
        <v>0</v>
      </c>
      <c r="BE50" s="15">
        <v>0</v>
      </c>
      <c r="BF50" s="15">
        <v>0</v>
      </c>
      <c r="BG50" s="15">
        <v>0</v>
      </c>
      <c r="BH50" s="15">
        <v>0</v>
      </c>
      <c r="BI50" s="15">
        <v>0</v>
      </c>
      <c r="BJ50" s="15">
        <v>0</v>
      </c>
      <c r="BK50" s="15">
        <v>0</v>
      </c>
      <c r="BL50" s="15">
        <v>0</v>
      </c>
      <c r="BM50" s="15">
        <v>-2919</v>
      </c>
      <c r="BN50" s="15">
        <v>69636</v>
      </c>
      <c r="BO50" s="15">
        <v>0</v>
      </c>
      <c r="BP50" s="15">
        <v>0</v>
      </c>
      <c r="BQ50" s="15">
        <v>3552</v>
      </c>
      <c r="BR50" s="15">
        <v>-11</v>
      </c>
      <c r="BS50" s="15">
        <v>-3</v>
      </c>
      <c r="BT50" s="15">
        <v>-11</v>
      </c>
      <c r="BU50" s="15">
        <v>45</v>
      </c>
      <c r="BV50" s="15">
        <v>0</v>
      </c>
      <c r="BW50" s="15">
        <v>0</v>
      </c>
      <c r="BX50" s="15">
        <v>0</v>
      </c>
      <c r="BY50" s="15">
        <v>38</v>
      </c>
      <c r="BZ50" s="15">
        <v>38</v>
      </c>
      <c r="CA50" s="15">
        <v>2</v>
      </c>
      <c r="CB50" s="15">
        <v>5</v>
      </c>
      <c r="CC50" s="15"/>
      <c r="CD50" s="15">
        <v>1</v>
      </c>
      <c r="CE50" s="15">
        <v>1</v>
      </c>
      <c r="CF50" s="15">
        <v>0</v>
      </c>
      <c r="CG50" s="15">
        <v>20</v>
      </c>
      <c r="CH50" s="15">
        <v>33</v>
      </c>
      <c r="CI50" s="15">
        <v>0</v>
      </c>
      <c r="CJ50" s="15">
        <v>0</v>
      </c>
      <c r="CK50" s="15">
        <v>21</v>
      </c>
    </row>
    <row r="51" spans="1:89" ht="27.2" customHeight="1" x14ac:dyDescent="0.25">
      <c r="A51" s="15">
        <v>2057900</v>
      </c>
      <c r="B51" s="16" t="s">
        <v>149</v>
      </c>
      <c r="C51" s="16" t="s">
        <v>126</v>
      </c>
      <c r="D51" s="16" t="s">
        <v>127</v>
      </c>
      <c r="E51" s="15">
        <v>2019</v>
      </c>
      <c r="F51" s="16" t="s">
        <v>170</v>
      </c>
      <c r="G51" s="15">
        <v>23932377</v>
      </c>
      <c r="H51" s="15">
        <v>9893417</v>
      </c>
      <c r="I51" s="15">
        <v>23047361</v>
      </c>
      <c r="J51" s="15">
        <v>918444</v>
      </c>
      <c r="K51" s="15">
        <v>0</v>
      </c>
      <c r="L51" s="15">
        <v>0</v>
      </c>
      <c r="M51" s="15">
        <v>12085879</v>
      </c>
      <c r="N51" s="15">
        <v>110385</v>
      </c>
      <c r="O51" s="15">
        <v>1729376</v>
      </c>
      <c r="P51" s="15">
        <v>14580879</v>
      </c>
      <c r="Q51" s="15">
        <v>13866179</v>
      </c>
      <c r="R51" s="15">
        <v>13207</v>
      </c>
      <c r="S51" s="15">
        <v>701493</v>
      </c>
      <c r="T51" s="15">
        <v>3517188</v>
      </c>
      <c r="U51" s="15">
        <v>3004081</v>
      </c>
      <c r="V51" s="15">
        <v>0</v>
      </c>
      <c r="W51" s="15">
        <v>0</v>
      </c>
      <c r="X51" s="15">
        <v>513107</v>
      </c>
      <c r="Y51" s="15">
        <v>446877</v>
      </c>
      <c r="Z51" s="15">
        <v>42477321</v>
      </c>
      <c r="AA51" s="15">
        <v>17696701</v>
      </c>
      <c r="AB51" s="15">
        <v>7524000</v>
      </c>
      <c r="AC51" s="15">
        <v>7377423</v>
      </c>
      <c r="AD51" s="15">
        <v>2795278</v>
      </c>
      <c r="AE51" s="15">
        <v>16545132</v>
      </c>
      <c r="AF51" s="15">
        <v>8235488</v>
      </c>
      <c r="AG51" s="15">
        <v>644280</v>
      </c>
      <c r="AH51" s="15">
        <v>2167019</v>
      </c>
      <c r="AI51" s="15">
        <v>21194</v>
      </c>
      <c r="AJ51" s="15">
        <v>0</v>
      </c>
      <c r="AK51" s="15">
        <v>5402995</v>
      </c>
      <c r="AL51" s="15">
        <v>42477321</v>
      </c>
      <c r="AM51" s="15">
        <v>0</v>
      </c>
      <c r="AN51" s="15">
        <v>12664628</v>
      </c>
      <c r="AO51" s="15">
        <v>6096697</v>
      </c>
      <c r="AP51" s="15">
        <v>6567931</v>
      </c>
      <c r="AQ51" s="15">
        <v>35</v>
      </c>
      <c r="AR51" s="15">
        <v>529125</v>
      </c>
      <c r="AS51" s="15">
        <v>6223410</v>
      </c>
      <c r="AT51" s="15">
        <v>-184569</v>
      </c>
      <c r="AU51" s="15">
        <v>0</v>
      </c>
      <c r="AV51" s="15">
        <v>0</v>
      </c>
      <c r="AW51" s="15">
        <v>0</v>
      </c>
      <c r="AX51" s="15">
        <v>866294</v>
      </c>
      <c r="AY51" s="15">
        <v>866294</v>
      </c>
      <c r="AZ51" s="15">
        <v>-184569</v>
      </c>
      <c r="BA51" s="15">
        <v>0</v>
      </c>
      <c r="BB51" s="15">
        <v>0</v>
      </c>
      <c r="BC51" s="15">
        <v>0</v>
      </c>
      <c r="BD51" s="15">
        <v>0</v>
      </c>
      <c r="BE51" s="15">
        <v>0</v>
      </c>
      <c r="BF51" s="15">
        <v>319273</v>
      </c>
      <c r="BG51" s="15">
        <v>293146</v>
      </c>
      <c r="BH51" s="15">
        <v>0</v>
      </c>
      <c r="BI51" s="15">
        <v>0</v>
      </c>
      <c r="BJ51" s="15">
        <v>16166624</v>
      </c>
      <c r="BK51" s="15">
        <v>378508</v>
      </c>
      <c r="BL51" s="15">
        <v>0</v>
      </c>
      <c r="BM51" s="15">
        <v>-246370</v>
      </c>
      <c r="BN51" s="15">
        <v>11001473</v>
      </c>
      <c r="BO51" s="15">
        <v>791260</v>
      </c>
      <c r="BP51" s="15">
        <v>0</v>
      </c>
      <c r="BQ51" s="15">
        <v>1210815</v>
      </c>
      <c r="BR51" s="15">
        <v>-1</v>
      </c>
      <c r="BS51" s="15">
        <v>1</v>
      </c>
      <c r="BT51" s="15">
        <v>0</v>
      </c>
      <c r="BU51" s="15">
        <v>51</v>
      </c>
      <c r="BV51" s="15">
        <v>-1</v>
      </c>
      <c r="BW51" s="15">
        <v>2</v>
      </c>
      <c r="BX51" s="15">
        <v>-1</v>
      </c>
      <c r="BY51" s="15">
        <v>0</v>
      </c>
      <c r="BZ51" s="15">
        <v>0</v>
      </c>
      <c r="CA51" s="15">
        <v>1</v>
      </c>
      <c r="CB51" s="15">
        <v>1</v>
      </c>
      <c r="CC51" s="15">
        <v>0</v>
      </c>
      <c r="CD51" s="15">
        <v>0</v>
      </c>
      <c r="CE51" s="15">
        <v>2</v>
      </c>
      <c r="CF51" s="15">
        <v>0</v>
      </c>
      <c r="CG51" s="15">
        <v>10309</v>
      </c>
      <c r="CH51" s="15">
        <v>34241</v>
      </c>
      <c r="CI51" s="15">
        <v>87</v>
      </c>
      <c r="CJ51" s="15">
        <v>130</v>
      </c>
      <c r="CK51" s="15">
        <v>873</v>
      </c>
    </row>
    <row r="52" spans="1:89" ht="15.95" customHeight="1" x14ac:dyDescent="0.25">
      <c r="A52" s="15">
        <v>6102500</v>
      </c>
      <c r="B52" s="16" t="s">
        <v>150</v>
      </c>
      <c r="C52" s="16" t="s">
        <v>98</v>
      </c>
      <c r="D52" s="16" t="s">
        <v>99</v>
      </c>
      <c r="E52" s="15">
        <v>2019</v>
      </c>
      <c r="F52" s="16" t="s">
        <v>170</v>
      </c>
      <c r="G52" s="15">
        <v>99872</v>
      </c>
      <c r="H52" s="15">
        <v>0</v>
      </c>
      <c r="I52" s="15">
        <v>844069</v>
      </c>
      <c r="J52" s="15">
        <v>0</v>
      </c>
      <c r="K52" s="15">
        <v>0</v>
      </c>
      <c r="L52" s="15">
        <v>0</v>
      </c>
      <c r="M52" s="15">
        <v>2135054</v>
      </c>
      <c r="N52" s="15">
        <v>5170</v>
      </c>
      <c r="O52" s="15">
        <v>67390</v>
      </c>
      <c r="P52" s="15">
        <v>48200</v>
      </c>
      <c r="Q52" s="15">
        <v>32200</v>
      </c>
      <c r="R52" s="15">
        <v>0</v>
      </c>
      <c r="S52" s="15">
        <v>16000</v>
      </c>
      <c r="T52" s="15">
        <v>1416769</v>
      </c>
      <c r="U52" s="15">
        <v>466970</v>
      </c>
      <c r="V52" s="15">
        <v>0</v>
      </c>
      <c r="W52" s="15">
        <v>0</v>
      </c>
      <c r="X52" s="15">
        <v>949799</v>
      </c>
      <c r="Y52" s="15">
        <v>31873</v>
      </c>
      <c r="Z52" s="15">
        <v>1596714</v>
      </c>
      <c r="AA52" s="15">
        <v>812320</v>
      </c>
      <c r="AB52" s="15">
        <v>579906</v>
      </c>
      <c r="AC52" s="15">
        <v>285332</v>
      </c>
      <c r="AD52" s="15">
        <v>-52918</v>
      </c>
      <c r="AE52" s="15">
        <v>0</v>
      </c>
      <c r="AF52" s="15">
        <v>784394</v>
      </c>
      <c r="AG52" s="15">
        <v>269456</v>
      </c>
      <c r="AH52" s="15">
        <v>77307</v>
      </c>
      <c r="AI52" s="15">
        <v>0</v>
      </c>
      <c r="AJ52" s="15">
        <v>0</v>
      </c>
      <c r="AK52" s="15">
        <v>437631</v>
      </c>
      <c r="AL52" s="15">
        <v>1596714</v>
      </c>
      <c r="AM52" s="15">
        <v>0</v>
      </c>
      <c r="AN52" s="15">
        <v>1670850</v>
      </c>
      <c r="AO52" s="15">
        <v>978035</v>
      </c>
      <c r="AP52" s="15">
        <v>692815</v>
      </c>
      <c r="AQ52" s="15">
        <v>0</v>
      </c>
      <c r="AR52" s="15">
        <v>26111</v>
      </c>
      <c r="AS52" s="15">
        <v>680644</v>
      </c>
      <c r="AT52" s="15">
        <v>-13940</v>
      </c>
      <c r="AU52" s="15">
        <v>0</v>
      </c>
      <c r="AV52" s="15">
        <v>0</v>
      </c>
      <c r="AW52" s="15">
        <v>0</v>
      </c>
      <c r="AX52" s="15">
        <v>7773</v>
      </c>
      <c r="AY52" s="15">
        <v>7773</v>
      </c>
      <c r="AZ52" s="15">
        <v>-13940</v>
      </c>
      <c r="BA52" s="15">
        <v>0</v>
      </c>
      <c r="BB52" s="15">
        <v>0</v>
      </c>
      <c r="BC52" s="15">
        <v>0</v>
      </c>
      <c r="BD52" s="15">
        <v>0</v>
      </c>
      <c r="BE52" s="15">
        <v>0</v>
      </c>
      <c r="BF52" s="15">
        <v>1318298</v>
      </c>
      <c r="BG52" s="15">
        <v>1318298</v>
      </c>
      <c r="BH52" s="15">
        <v>0</v>
      </c>
      <c r="BI52" s="15">
        <v>0</v>
      </c>
      <c r="BJ52" s="15">
        <v>0</v>
      </c>
      <c r="BK52" s="15">
        <v>0</v>
      </c>
      <c r="BL52" s="15">
        <v>0</v>
      </c>
      <c r="BM52" s="15">
        <v>0</v>
      </c>
      <c r="BN52" s="15">
        <v>816756</v>
      </c>
      <c r="BO52" s="15">
        <v>0</v>
      </c>
      <c r="BP52" s="15">
        <v>0</v>
      </c>
      <c r="BQ52" s="15">
        <v>19944</v>
      </c>
      <c r="BR52" s="15">
        <v>-1</v>
      </c>
      <c r="BS52" s="15">
        <v>1</v>
      </c>
      <c r="BT52" s="15">
        <v>-1</v>
      </c>
      <c r="BU52" s="15">
        <v>41</v>
      </c>
      <c r="BV52" s="15">
        <v>0</v>
      </c>
      <c r="BW52" s="15">
        <v>0</v>
      </c>
      <c r="BX52" s="15">
        <v>0</v>
      </c>
      <c r="BY52" s="15">
        <v>2</v>
      </c>
      <c r="BZ52" s="15">
        <v>2</v>
      </c>
      <c r="CA52" s="15">
        <v>29</v>
      </c>
      <c r="CB52" s="15">
        <v>0</v>
      </c>
      <c r="CC52" s="15">
        <v>0</v>
      </c>
      <c r="CD52" s="15">
        <v>1</v>
      </c>
      <c r="CE52" s="15">
        <v>1</v>
      </c>
      <c r="CF52" s="15">
        <v>0</v>
      </c>
      <c r="CG52" s="15">
        <v>712</v>
      </c>
      <c r="CH52" s="15">
        <v>812</v>
      </c>
      <c r="CI52" s="15">
        <v>102</v>
      </c>
      <c r="CJ52" s="15">
        <v>29</v>
      </c>
      <c r="CK52" s="15">
        <v>18</v>
      </c>
    </row>
    <row r="53" spans="1:89" ht="15.95" customHeight="1" x14ac:dyDescent="0.25">
      <c r="A53" s="15">
        <v>6114400</v>
      </c>
      <c r="B53" s="16" t="s">
        <v>151</v>
      </c>
      <c r="C53" s="16" t="s">
        <v>98</v>
      </c>
      <c r="D53" s="16" t="s">
        <v>99</v>
      </c>
      <c r="E53" s="15">
        <v>2019</v>
      </c>
      <c r="F53" s="16" t="s">
        <v>170</v>
      </c>
      <c r="G53" s="15">
        <v>10360135</v>
      </c>
      <c r="H53" s="15">
        <v>4388463</v>
      </c>
      <c r="I53" s="15">
        <v>21737494</v>
      </c>
      <c r="J53" s="15">
        <v>3266275</v>
      </c>
      <c r="K53" s="15">
        <v>0</v>
      </c>
      <c r="L53" s="15">
        <v>0</v>
      </c>
      <c r="M53" s="15">
        <v>27744712</v>
      </c>
      <c r="N53" s="15">
        <v>189201</v>
      </c>
      <c r="O53" s="15">
        <v>254354</v>
      </c>
      <c r="P53" s="15">
        <v>1805523</v>
      </c>
      <c r="Q53" s="15">
        <v>738010</v>
      </c>
      <c r="R53" s="15">
        <v>0</v>
      </c>
      <c r="S53" s="15">
        <v>1067513</v>
      </c>
      <c r="T53" s="15">
        <v>2500808</v>
      </c>
      <c r="U53" s="15">
        <v>2051432</v>
      </c>
      <c r="V53" s="15">
        <v>0</v>
      </c>
      <c r="W53" s="15">
        <v>0</v>
      </c>
      <c r="X53" s="15">
        <v>449377</v>
      </c>
      <c r="Y53" s="15">
        <v>490718</v>
      </c>
      <c r="Z53" s="15">
        <v>15157184</v>
      </c>
      <c r="AA53" s="15">
        <v>-32425043</v>
      </c>
      <c r="AB53" s="15">
        <v>34622922</v>
      </c>
      <c r="AC53" s="15">
        <v>4986578</v>
      </c>
      <c r="AD53" s="15">
        <v>-72034543</v>
      </c>
      <c r="AE53" s="15">
        <v>3572264</v>
      </c>
      <c r="AF53" s="15">
        <v>44009963</v>
      </c>
      <c r="AG53" s="15">
        <v>28542274</v>
      </c>
      <c r="AH53" s="15">
        <v>4205338</v>
      </c>
      <c r="AI53" s="15">
        <v>0</v>
      </c>
      <c r="AJ53" s="15">
        <v>0</v>
      </c>
      <c r="AK53" s="15">
        <v>11262351</v>
      </c>
      <c r="AL53" s="15">
        <v>15157184</v>
      </c>
      <c r="AM53" s="15">
        <v>0</v>
      </c>
      <c r="AN53" s="15">
        <v>13400658</v>
      </c>
      <c r="AO53" s="15">
        <v>7812271</v>
      </c>
      <c r="AP53" s="15">
        <v>5588387</v>
      </c>
      <c r="AQ53" s="15">
        <v>3916067</v>
      </c>
      <c r="AR53" s="15">
        <v>1230666</v>
      </c>
      <c r="AS53" s="15">
        <v>11705884</v>
      </c>
      <c r="AT53" s="15">
        <v>-3432095</v>
      </c>
      <c r="AU53" s="15">
        <v>72310</v>
      </c>
      <c r="AV53" s="15">
        <v>4462254</v>
      </c>
      <c r="AW53" s="15">
        <v>0</v>
      </c>
      <c r="AX53" s="15">
        <v>863436</v>
      </c>
      <c r="AY53" s="15">
        <v>863436</v>
      </c>
      <c r="AZ53" s="15">
        <v>-7822040</v>
      </c>
      <c r="BA53" s="15">
        <v>0</v>
      </c>
      <c r="BB53" s="15">
        <v>0</v>
      </c>
      <c r="BC53" s="15">
        <v>0</v>
      </c>
      <c r="BD53" s="15">
        <v>0</v>
      </c>
      <c r="BE53" s="15">
        <v>0</v>
      </c>
      <c r="BF53" s="15">
        <v>8269061</v>
      </c>
      <c r="BG53" s="15">
        <v>8256784</v>
      </c>
      <c r="BH53" s="15">
        <v>0</v>
      </c>
      <c r="BI53" s="15">
        <v>0</v>
      </c>
      <c r="BJ53" s="15">
        <v>2846705</v>
      </c>
      <c r="BK53" s="15">
        <v>725559</v>
      </c>
      <c r="BL53" s="15">
        <v>0</v>
      </c>
      <c r="BM53" s="15">
        <v>357835</v>
      </c>
      <c r="BN53" s="15">
        <v>16234162</v>
      </c>
      <c r="BO53" s="15">
        <v>3253766</v>
      </c>
      <c r="BP53" s="15">
        <v>0</v>
      </c>
      <c r="BQ53" s="15">
        <v>-1337995</v>
      </c>
      <c r="BR53" s="15"/>
      <c r="BS53" s="15"/>
      <c r="BT53" s="15"/>
      <c r="BU53" s="15">
        <v>41</v>
      </c>
      <c r="BV53" s="15">
        <v>-19</v>
      </c>
      <c r="BW53" s="15">
        <v>-38</v>
      </c>
      <c r="BX53" s="15">
        <v>-45</v>
      </c>
      <c r="BY53" s="15"/>
      <c r="BZ53" s="15"/>
      <c r="CA53" s="15"/>
      <c r="CB53" s="15"/>
      <c r="CC53" s="15"/>
      <c r="CD53" s="15"/>
      <c r="CE53" s="15">
        <v>0</v>
      </c>
      <c r="CF53" s="15">
        <v>0</v>
      </c>
      <c r="CG53" s="15">
        <v>-39212</v>
      </c>
      <c r="CH53" s="15">
        <v>-28852</v>
      </c>
      <c r="CI53" s="15">
        <v>56</v>
      </c>
      <c r="CJ53" s="15">
        <v>196</v>
      </c>
      <c r="CK53" s="15">
        <v>84</v>
      </c>
    </row>
    <row r="54" spans="1:89" ht="15.95" customHeight="1" x14ac:dyDescent="0.25">
      <c r="A54" s="15">
        <v>10020028</v>
      </c>
      <c r="B54" s="16" t="s">
        <v>152</v>
      </c>
      <c r="C54" s="16" t="s">
        <v>89</v>
      </c>
      <c r="D54" s="16" t="s">
        <v>90</v>
      </c>
      <c r="E54" s="15">
        <v>2019</v>
      </c>
      <c r="F54" s="16" t="s">
        <v>170</v>
      </c>
      <c r="G54" s="15">
        <v>882339</v>
      </c>
      <c r="H54" s="15">
        <v>0</v>
      </c>
      <c r="I54" s="15">
        <v>897832</v>
      </c>
      <c r="J54" s="15">
        <v>5287</v>
      </c>
      <c r="K54" s="15">
        <v>0</v>
      </c>
      <c r="L54" s="15">
        <v>0</v>
      </c>
      <c r="M54" s="15">
        <v>32851</v>
      </c>
      <c r="N54" s="15">
        <v>0</v>
      </c>
      <c r="O54" s="15">
        <v>0</v>
      </c>
      <c r="P54" s="15">
        <v>3360974</v>
      </c>
      <c r="Q54" s="15">
        <v>3236884</v>
      </c>
      <c r="R54" s="15">
        <v>0</v>
      </c>
      <c r="S54" s="15">
        <v>124091</v>
      </c>
      <c r="T54" s="15">
        <v>1602789</v>
      </c>
      <c r="U54" s="15">
        <v>1174727</v>
      </c>
      <c r="V54" s="15">
        <v>0</v>
      </c>
      <c r="W54" s="15">
        <v>0</v>
      </c>
      <c r="X54" s="15">
        <v>428062</v>
      </c>
      <c r="Y54" s="15">
        <v>194656</v>
      </c>
      <c r="Z54" s="15">
        <v>6040759</v>
      </c>
      <c r="AA54" s="15">
        <v>272490</v>
      </c>
      <c r="AB54" s="15">
        <v>300000</v>
      </c>
      <c r="AC54" s="15">
        <v>0</v>
      </c>
      <c r="AD54" s="15">
        <v>-27510</v>
      </c>
      <c r="AE54" s="15">
        <v>0</v>
      </c>
      <c r="AF54" s="15">
        <v>5768268</v>
      </c>
      <c r="AG54" s="15">
        <v>50350</v>
      </c>
      <c r="AH54" s="15">
        <v>4731412</v>
      </c>
      <c r="AI54" s="15">
        <v>0</v>
      </c>
      <c r="AJ54" s="15">
        <v>0</v>
      </c>
      <c r="AK54" s="15">
        <v>986507</v>
      </c>
      <c r="AL54" s="15">
        <v>6040759</v>
      </c>
      <c r="AM54" s="15">
        <v>0</v>
      </c>
      <c r="AN54" s="15">
        <v>3797153</v>
      </c>
      <c r="AO54" s="15">
        <v>2302278</v>
      </c>
      <c r="AP54" s="15">
        <v>1494875</v>
      </c>
      <c r="AQ54" s="15">
        <v>163503</v>
      </c>
      <c r="AR54" s="15">
        <v>33547</v>
      </c>
      <c r="AS54" s="15">
        <v>1539905</v>
      </c>
      <c r="AT54" s="15">
        <v>84926</v>
      </c>
      <c r="AU54" s="15">
        <v>0</v>
      </c>
      <c r="AV54" s="15">
        <v>0</v>
      </c>
      <c r="AW54" s="15">
        <v>0</v>
      </c>
      <c r="AX54" s="15">
        <v>0</v>
      </c>
      <c r="AY54" s="15">
        <v>0</v>
      </c>
      <c r="AZ54" s="15">
        <v>84926</v>
      </c>
      <c r="BA54" s="15">
        <v>0</v>
      </c>
      <c r="BB54" s="15">
        <v>0</v>
      </c>
      <c r="BC54" s="15">
        <v>0</v>
      </c>
      <c r="BD54" s="15">
        <v>0</v>
      </c>
      <c r="BE54" s="15">
        <v>0</v>
      </c>
      <c r="BF54" s="15">
        <v>12071</v>
      </c>
      <c r="BG54" s="15">
        <v>0</v>
      </c>
      <c r="BH54" s="15">
        <v>0</v>
      </c>
      <c r="BI54" s="15">
        <v>0</v>
      </c>
      <c r="BJ54" s="15">
        <v>0</v>
      </c>
      <c r="BK54" s="15">
        <v>0</v>
      </c>
      <c r="BL54" s="15">
        <v>0</v>
      </c>
      <c r="BM54" s="15">
        <v>-9071</v>
      </c>
      <c r="BN54" s="15">
        <v>32058</v>
      </c>
      <c r="BO54" s="15">
        <v>793</v>
      </c>
      <c r="BP54" s="15">
        <v>0</v>
      </c>
      <c r="BQ54" s="15">
        <v>118457</v>
      </c>
      <c r="BR54" s="15">
        <v>31</v>
      </c>
      <c r="BS54" s="15">
        <v>43</v>
      </c>
      <c r="BT54" s="15">
        <v>31</v>
      </c>
      <c r="BU54" s="15">
        <v>39</v>
      </c>
      <c r="BV54" s="15">
        <v>2</v>
      </c>
      <c r="BW54" s="15">
        <v>2</v>
      </c>
      <c r="BX54" s="15">
        <v>2</v>
      </c>
      <c r="BY54" s="15">
        <v>14</v>
      </c>
      <c r="BZ54" s="15">
        <v>14</v>
      </c>
      <c r="CA54" s="15">
        <v>0</v>
      </c>
      <c r="CB54" s="15">
        <v>21</v>
      </c>
      <c r="CC54" s="15">
        <v>3</v>
      </c>
      <c r="CD54" s="15">
        <v>1</v>
      </c>
      <c r="CE54" s="15">
        <v>0</v>
      </c>
      <c r="CF54" s="15">
        <v>0</v>
      </c>
      <c r="CG54" s="15">
        <v>-609</v>
      </c>
      <c r="CH54" s="15">
        <v>272</v>
      </c>
      <c r="CI54" s="15">
        <v>113</v>
      </c>
      <c r="CJ54" s="15">
        <v>750</v>
      </c>
      <c r="CK54" s="15">
        <v>533</v>
      </c>
    </row>
    <row r="55" spans="1:89" ht="38.450000000000003" customHeight="1" x14ac:dyDescent="0.25">
      <c r="A55" s="15">
        <v>10030210</v>
      </c>
      <c r="B55" s="16" t="s">
        <v>153</v>
      </c>
      <c r="C55" s="16" t="s">
        <v>98</v>
      </c>
      <c r="D55" s="16" t="s">
        <v>99</v>
      </c>
      <c r="E55" s="15">
        <v>2019</v>
      </c>
      <c r="F55" s="16" t="s">
        <v>170</v>
      </c>
      <c r="G55" s="15">
        <v>27315688</v>
      </c>
      <c r="H55" s="15">
        <v>321213</v>
      </c>
      <c r="I55" s="15">
        <v>10629947</v>
      </c>
      <c r="J55" s="15">
        <v>13000000</v>
      </c>
      <c r="K55" s="15">
        <v>0</v>
      </c>
      <c r="L55" s="15">
        <v>0</v>
      </c>
      <c r="M55" s="15">
        <v>1189218</v>
      </c>
      <c r="N55" s="15">
        <v>498622</v>
      </c>
      <c r="O55" s="15">
        <v>3992105</v>
      </c>
      <c r="P55" s="15">
        <v>5084736</v>
      </c>
      <c r="Q55" s="15">
        <v>4230180</v>
      </c>
      <c r="R55" s="15">
        <v>0</v>
      </c>
      <c r="S55" s="15">
        <v>854556</v>
      </c>
      <c r="T55" s="15">
        <v>12618291</v>
      </c>
      <c r="U55" s="15">
        <v>5411540</v>
      </c>
      <c r="V55" s="15">
        <v>0</v>
      </c>
      <c r="W55" s="15">
        <v>0</v>
      </c>
      <c r="X55" s="15">
        <v>7206751</v>
      </c>
      <c r="Y55" s="15">
        <v>439203</v>
      </c>
      <c r="Z55" s="15">
        <v>45457918</v>
      </c>
      <c r="AA55" s="15">
        <v>6584117</v>
      </c>
      <c r="AB55" s="15">
        <v>8800000</v>
      </c>
      <c r="AC55" s="15">
        <v>3769706</v>
      </c>
      <c r="AD55" s="15">
        <v>-5985589</v>
      </c>
      <c r="AE55" s="15">
        <v>29526909</v>
      </c>
      <c r="AF55" s="15">
        <v>9346892</v>
      </c>
      <c r="AG55" s="15">
        <v>500000</v>
      </c>
      <c r="AH55" s="15">
        <v>3118803</v>
      </c>
      <c r="AI55" s="15">
        <v>0</v>
      </c>
      <c r="AJ55" s="15">
        <v>0</v>
      </c>
      <c r="AK55" s="15">
        <v>5728089</v>
      </c>
      <c r="AL55" s="15">
        <v>45457918</v>
      </c>
      <c r="AM55" s="15">
        <v>0</v>
      </c>
      <c r="AN55" s="15">
        <v>19381625</v>
      </c>
      <c r="AO55" s="15">
        <v>10393851</v>
      </c>
      <c r="AP55" s="15">
        <v>8987774</v>
      </c>
      <c r="AQ55" s="15">
        <v>0</v>
      </c>
      <c r="AR55" s="15">
        <v>1502721</v>
      </c>
      <c r="AS55" s="15">
        <v>13354923</v>
      </c>
      <c r="AT55" s="15">
        <v>-5869870</v>
      </c>
      <c r="AU55" s="15">
        <v>0</v>
      </c>
      <c r="AV55" s="15">
        <v>0</v>
      </c>
      <c r="AW55" s="15">
        <v>0</v>
      </c>
      <c r="AX55" s="15">
        <v>6317474</v>
      </c>
      <c r="AY55" s="15">
        <v>6317474</v>
      </c>
      <c r="AZ55" s="15">
        <v>-5869870</v>
      </c>
      <c r="BA55" s="15">
        <v>0</v>
      </c>
      <c r="BB55" s="15">
        <v>0</v>
      </c>
      <c r="BC55" s="15">
        <v>0</v>
      </c>
      <c r="BD55" s="15">
        <v>0</v>
      </c>
      <c r="BE55" s="15">
        <v>0</v>
      </c>
      <c r="BF55" s="15">
        <v>63019</v>
      </c>
      <c r="BG55" s="15">
        <v>42876</v>
      </c>
      <c r="BH55" s="15">
        <v>0</v>
      </c>
      <c r="BI55" s="15">
        <v>0</v>
      </c>
      <c r="BJ55" s="15">
        <v>28730368</v>
      </c>
      <c r="BK55" s="15">
        <v>796541</v>
      </c>
      <c r="BL55" s="15">
        <v>0</v>
      </c>
      <c r="BM55" s="15">
        <v>-55146</v>
      </c>
      <c r="BN55" s="15">
        <v>1146342</v>
      </c>
      <c r="BO55" s="15">
        <v>0</v>
      </c>
      <c r="BP55" s="15">
        <v>0</v>
      </c>
      <c r="BQ55" s="15">
        <v>1950325</v>
      </c>
      <c r="BR55" s="15">
        <v>-89</v>
      </c>
      <c r="BS55" s="15">
        <v>-12</v>
      </c>
      <c r="BT55" s="15">
        <v>-16</v>
      </c>
      <c r="BU55" s="15">
        <v>46</v>
      </c>
      <c r="BV55" s="15">
        <v>-30</v>
      </c>
      <c r="BW55" s="15">
        <v>-22</v>
      </c>
      <c r="BX55" s="15">
        <v>-30</v>
      </c>
      <c r="BY55" s="15">
        <v>0</v>
      </c>
      <c r="BZ55" s="15">
        <v>2</v>
      </c>
      <c r="CA55" s="15">
        <v>1</v>
      </c>
      <c r="CB55" s="15">
        <v>5</v>
      </c>
      <c r="CC55" s="15"/>
      <c r="CD55" s="15">
        <v>0</v>
      </c>
      <c r="CE55" s="15">
        <v>1</v>
      </c>
      <c r="CF55" s="15">
        <v>0</v>
      </c>
      <c r="CG55" s="15">
        <v>8795</v>
      </c>
      <c r="CH55" s="15">
        <v>36111</v>
      </c>
      <c r="CI55" s="15">
        <v>102</v>
      </c>
      <c r="CJ55" s="15">
        <v>110</v>
      </c>
      <c r="CK55" s="15">
        <v>179</v>
      </c>
    </row>
    <row r="56" spans="1:89" ht="15.95" customHeight="1" x14ac:dyDescent="0.25">
      <c r="A56" s="15">
        <v>10036055</v>
      </c>
      <c r="B56" s="16" t="s">
        <v>154</v>
      </c>
      <c r="C56" s="16" t="s">
        <v>89</v>
      </c>
      <c r="D56" s="16" t="s">
        <v>90</v>
      </c>
      <c r="E56" s="15">
        <v>2019</v>
      </c>
      <c r="F56" s="16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  <c r="BF56" s="15"/>
      <c r="BG56" s="15"/>
      <c r="BH56" s="15"/>
      <c r="BI56" s="15"/>
      <c r="BJ56" s="15"/>
      <c r="BK56" s="15"/>
      <c r="BL56" s="15"/>
      <c r="BM56" s="15"/>
      <c r="BN56" s="15"/>
      <c r="BO56" s="15"/>
      <c r="BP56" s="15"/>
      <c r="BQ56" s="15"/>
      <c r="BR56" s="15"/>
      <c r="BS56" s="15"/>
      <c r="BT56" s="15"/>
      <c r="BU56" s="15"/>
      <c r="BV56" s="15"/>
      <c r="BW56" s="15"/>
      <c r="BX56" s="15"/>
      <c r="BY56" s="15"/>
      <c r="BZ56" s="15"/>
      <c r="CA56" s="15"/>
      <c r="CB56" s="15"/>
      <c r="CC56" s="15"/>
      <c r="CD56" s="15"/>
      <c r="CE56" s="15"/>
      <c r="CF56" s="15"/>
      <c r="CG56" s="15"/>
      <c r="CH56" s="15"/>
      <c r="CI56" s="15"/>
      <c r="CJ56" s="15"/>
      <c r="CK56" s="15"/>
    </row>
    <row r="57" spans="1:89" ht="15.95" customHeight="1" x14ac:dyDescent="0.25">
      <c r="A57" s="15">
        <v>10079345</v>
      </c>
      <c r="B57" s="16" t="s">
        <v>155</v>
      </c>
      <c r="C57" s="16" t="s">
        <v>89</v>
      </c>
      <c r="D57" s="16" t="s">
        <v>90</v>
      </c>
      <c r="E57" s="15">
        <v>2019</v>
      </c>
      <c r="F57" s="16" t="s">
        <v>172</v>
      </c>
      <c r="G57" s="15">
        <v>9323668</v>
      </c>
      <c r="H57" s="15">
        <v>0</v>
      </c>
      <c r="I57" s="15">
        <v>11135290</v>
      </c>
      <c r="J57" s="15">
        <v>5127</v>
      </c>
      <c r="K57" s="15">
        <v>0</v>
      </c>
      <c r="L57" s="15">
        <v>0</v>
      </c>
      <c r="M57" s="15">
        <v>2300103</v>
      </c>
      <c r="N57" s="15">
        <v>483353</v>
      </c>
      <c r="O57" s="15">
        <v>0</v>
      </c>
      <c r="P57" s="15">
        <v>6408343</v>
      </c>
      <c r="Q57" s="15">
        <v>6377704</v>
      </c>
      <c r="R57" s="15">
        <v>0</v>
      </c>
      <c r="S57" s="15">
        <v>30639</v>
      </c>
      <c r="T57" s="15">
        <v>801925</v>
      </c>
      <c r="U57" s="15">
        <v>59239</v>
      </c>
      <c r="V57" s="15">
        <v>0</v>
      </c>
      <c r="W57" s="15">
        <v>0</v>
      </c>
      <c r="X57" s="15">
        <v>742685</v>
      </c>
      <c r="Y57" s="15">
        <v>4655483</v>
      </c>
      <c r="Z57" s="15">
        <v>21189418</v>
      </c>
      <c r="AA57" s="15">
        <v>9679676</v>
      </c>
      <c r="AB57" s="15">
        <v>3500000</v>
      </c>
      <c r="AC57" s="15">
        <v>13000000</v>
      </c>
      <c r="AD57" s="15">
        <v>-6820324</v>
      </c>
      <c r="AE57" s="15">
        <v>7140707</v>
      </c>
      <c r="AF57" s="15">
        <v>4369035</v>
      </c>
      <c r="AG57" s="15">
        <v>0</v>
      </c>
      <c r="AH57" s="15">
        <v>2678774</v>
      </c>
      <c r="AI57" s="15">
        <v>0</v>
      </c>
      <c r="AJ57" s="15">
        <v>0</v>
      </c>
      <c r="AK57" s="15">
        <v>1690261</v>
      </c>
      <c r="AL57" s="15">
        <v>21189418</v>
      </c>
      <c r="AM57" s="15">
        <v>0</v>
      </c>
      <c r="AN57" s="15">
        <v>32105359</v>
      </c>
      <c r="AO57" s="15">
        <v>15910772</v>
      </c>
      <c r="AP57" s="15">
        <v>16194587</v>
      </c>
      <c r="AQ57" s="15">
        <v>13589</v>
      </c>
      <c r="AR57" s="15">
        <v>84743</v>
      </c>
      <c r="AS57" s="15">
        <v>16306799</v>
      </c>
      <c r="AT57" s="15">
        <v>-183367</v>
      </c>
      <c r="AU57" s="15">
        <v>0</v>
      </c>
      <c r="AV57" s="15">
        <v>0</v>
      </c>
      <c r="AW57" s="15">
        <v>1060060</v>
      </c>
      <c r="AX57" s="15">
        <v>1060060</v>
      </c>
      <c r="AY57" s="15">
        <v>0</v>
      </c>
      <c r="AZ57" s="15">
        <v>-1243427</v>
      </c>
      <c r="BA57" s="15">
        <v>0</v>
      </c>
      <c r="BB57" s="15">
        <v>0</v>
      </c>
      <c r="BC57" s="15">
        <v>0</v>
      </c>
      <c r="BD57" s="15">
        <v>0</v>
      </c>
      <c r="BE57" s="15">
        <v>0</v>
      </c>
      <c r="BF57" s="15">
        <v>0</v>
      </c>
      <c r="BG57" s="15">
        <v>0</v>
      </c>
      <c r="BH57" s="15">
        <v>0</v>
      </c>
      <c r="BI57" s="15">
        <v>0</v>
      </c>
      <c r="BJ57" s="15">
        <v>7000000</v>
      </c>
      <c r="BK57" s="15">
        <v>140707</v>
      </c>
      <c r="BL57" s="15">
        <v>0</v>
      </c>
      <c r="BM57" s="15">
        <v>0</v>
      </c>
      <c r="BN57" s="15">
        <v>2299288</v>
      </c>
      <c r="BO57" s="15">
        <v>815</v>
      </c>
      <c r="BP57" s="15">
        <v>0</v>
      </c>
      <c r="BQ57" s="15">
        <v>-111809</v>
      </c>
      <c r="BR57" s="15">
        <v>-12</v>
      </c>
      <c r="BS57" s="15">
        <v>-6</v>
      </c>
      <c r="BT57" s="15">
        <v>-7</v>
      </c>
      <c r="BU57" s="15">
        <v>50</v>
      </c>
      <c r="BV57" s="15">
        <v>0</v>
      </c>
      <c r="BW57" s="15">
        <v>-3</v>
      </c>
      <c r="BX57" s="15">
        <v>-3</v>
      </c>
      <c r="BY57" s="15">
        <v>1</v>
      </c>
      <c r="BZ57" s="15">
        <v>3</v>
      </c>
      <c r="CA57" s="15">
        <v>1</v>
      </c>
      <c r="CB57" s="15">
        <v>1</v>
      </c>
      <c r="CC57" s="15"/>
      <c r="CD57" s="15">
        <v>0</v>
      </c>
      <c r="CE57" s="15">
        <v>2</v>
      </c>
      <c r="CF57" s="15">
        <v>1</v>
      </c>
      <c r="CG57" s="15">
        <v>7496</v>
      </c>
      <c r="CH57" s="15">
        <v>16820</v>
      </c>
      <c r="CI57" s="15">
        <v>1</v>
      </c>
      <c r="CJ57" s="15">
        <v>61</v>
      </c>
      <c r="CK57" s="15">
        <v>147</v>
      </c>
    </row>
    <row r="58" spans="1:89" ht="27.2" customHeight="1" x14ac:dyDescent="0.25">
      <c r="A58" s="15">
        <v>10092798</v>
      </c>
      <c r="B58" s="16" t="s">
        <v>157</v>
      </c>
      <c r="C58" s="16" t="s">
        <v>89</v>
      </c>
      <c r="D58" s="16" t="s">
        <v>90</v>
      </c>
      <c r="E58" s="15">
        <v>2019</v>
      </c>
      <c r="F58" s="16" t="s">
        <v>170</v>
      </c>
      <c r="G58" s="15">
        <v>166310</v>
      </c>
      <c r="H58" s="15">
        <v>0</v>
      </c>
      <c r="I58" s="15">
        <v>323579</v>
      </c>
      <c r="J58" s="15">
        <v>1512</v>
      </c>
      <c r="K58" s="15">
        <v>0</v>
      </c>
      <c r="L58" s="15">
        <v>0</v>
      </c>
      <c r="M58" s="15">
        <v>211883</v>
      </c>
      <c r="N58" s="15">
        <v>53102</v>
      </c>
      <c r="O58" s="15">
        <v>0</v>
      </c>
      <c r="P58" s="15">
        <v>560705</v>
      </c>
      <c r="Q58" s="15">
        <v>560705</v>
      </c>
      <c r="R58" s="15">
        <v>0</v>
      </c>
      <c r="S58" s="15">
        <v>0</v>
      </c>
      <c r="T58" s="15">
        <v>285041</v>
      </c>
      <c r="U58" s="15">
        <v>285041</v>
      </c>
      <c r="V58" s="15">
        <v>0</v>
      </c>
      <c r="W58" s="15">
        <v>0</v>
      </c>
      <c r="X58" s="15">
        <v>0</v>
      </c>
      <c r="Y58" s="15">
        <v>21785</v>
      </c>
      <c r="Z58" s="15">
        <v>1033840</v>
      </c>
      <c r="AA58" s="15">
        <v>36082</v>
      </c>
      <c r="AB58" s="15">
        <v>100</v>
      </c>
      <c r="AC58" s="15">
        <v>360</v>
      </c>
      <c r="AD58" s="15">
        <v>35622</v>
      </c>
      <c r="AE58" s="15">
        <v>0</v>
      </c>
      <c r="AF58" s="15">
        <v>997758</v>
      </c>
      <c r="AG58" s="15">
        <v>0</v>
      </c>
      <c r="AH58" s="15">
        <v>802675</v>
      </c>
      <c r="AI58" s="15">
        <v>0</v>
      </c>
      <c r="AJ58" s="15">
        <v>0</v>
      </c>
      <c r="AK58" s="15">
        <v>195083</v>
      </c>
      <c r="AL58" s="15">
        <v>1033840</v>
      </c>
      <c r="AM58" s="15">
        <v>0</v>
      </c>
      <c r="AN58" s="15">
        <v>1512593</v>
      </c>
      <c r="AO58" s="15">
        <v>1119000</v>
      </c>
      <c r="AP58" s="15">
        <v>393593</v>
      </c>
      <c r="AQ58" s="15">
        <v>0</v>
      </c>
      <c r="AR58" s="15">
        <v>1817</v>
      </c>
      <c r="AS58" s="15">
        <v>370566</v>
      </c>
      <c r="AT58" s="15">
        <v>21210</v>
      </c>
      <c r="AU58" s="15">
        <v>0</v>
      </c>
      <c r="AV58" s="15">
        <v>0</v>
      </c>
      <c r="AW58" s="15">
        <v>0</v>
      </c>
      <c r="AX58" s="15">
        <v>0</v>
      </c>
      <c r="AY58" s="15">
        <v>0</v>
      </c>
      <c r="AZ58" s="15">
        <v>21210</v>
      </c>
      <c r="BA58" s="15">
        <v>0</v>
      </c>
      <c r="BB58" s="15">
        <v>0</v>
      </c>
      <c r="BC58" s="15">
        <v>0</v>
      </c>
      <c r="BD58" s="15">
        <v>0</v>
      </c>
      <c r="BE58" s="15">
        <v>0</v>
      </c>
      <c r="BF58" s="15">
        <v>0</v>
      </c>
      <c r="BG58" s="15">
        <v>0</v>
      </c>
      <c r="BH58" s="15">
        <v>0</v>
      </c>
      <c r="BI58" s="15">
        <v>0</v>
      </c>
      <c r="BJ58" s="15">
        <v>0</v>
      </c>
      <c r="BK58" s="15">
        <v>0</v>
      </c>
      <c r="BL58" s="15">
        <v>0</v>
      </c>
      <c r="BM58" s="15">
        <v>-5309</v>
      </c>
      <c r="BN58" s="15">
        <v>210371</v>
      </c>
      <c r="BO58" s="15">
        <v>1512</v>
      </c>
      <c r="BP58" s="15">
        <v>0</v>
      </c>
      <c r="BQ58" s="15">
        <v>23027</v>
      </c>
      <c r="BR58" s="15">
        <v>58</v>
      </c>
      <c r="BS58" s="15">
        <v>63</v>
      </c>
      <c r="BT58" s="15">
        <v>58</v>
      </c>
      <c r="BU58" s="15">
        <v>26</v>
      </c>
      <c r="BV58" s="15">
        <v>1</v>
      </c>
      <c r="BW58" s="15">
        <v>1</v>
      </c>
      <c r="BX58" s="15">
        <v>1</v>
      </c>
      <c r="BY58" s="15">
        <v>41</v>
      </c>
      <c r="BZ58" s="15">
        <v>41</v>
      </c>
      <c r="CA58" s="15">
        <v>0</v>
      </c>
      <c r="CB58" s="15">
        <v>27</v>
      </c>
      <c r="CC58" s="15">
        <v>12</v>
      </c>
      <c r="CD58" s="15">
        <v>1</v>
      </c>
      <c r="CE58" s="15">
        <v>0</v>
      </c>
      <c r="CF58" s="15">
        <v>0</v>
      </c>
      <c r="CG58" s="15">
        <v>-130</v>
      </c>
      <c r="CH58" s="15">
        <v>36</v>
      </c>
      <c r="CI58" s="15">
        <v>69</v>
      </c>
      <c r="CJ58" s="15">
        <v>262</v>
      </c>
      <c r="CK58" s="15">
        <v>183</v>
      </c>
    </row>
    <row r="59" spans="1:89" ht="15.95" customHeight="1" x14ac:dyDescent="0.25">
      <c r="A59" s="15">
        <v>10173191</v>
      </c>
      <c r="B59" s="16" t="s">
        <v>158</v>
      </c>
      <c r="C59" s="16" t="s">
        <v>98</v>
      </c>
      <c r="D59" s="16" t="s">
        <v>99</v>
      </c>
      <c r="E59" s="15">
        <v>2019</v>
      </c>
      <c r="F59" s="16" t="s">
        <v>170</v>
      </c>
      <c r="G59" s="15">
        <v>268437</v>
      </c>
      <c r="H59" s="15">
        <v>0</v>
      </c>
      <c r="I59" s="15">
        <v>96385</v>
      </c>
      <c r="J59" s="15">
        <v>250</v>
      </c>
      <c r="K59" s="15">
        <v>0</v>
      </c>
      <c r="L59" s="15">
        <v>0</v>
      </c>
      <c r="M59" s="15">
        <v>66279</v>
      </c>
      <c r="N59" s="15">
        <v>1195</v>
      </c>
      <c r="O59" s="15">
        <v>0</v>
      </c>
      <c r="P59" s="15">
        <v>213498</v>
      </c>
      <c r="Q59" s="15">
        <v>150103</v>
      </c>
      <c r="R59" s="15">
        <v>0</v>
      </c>
      <c r="S59" s="15">
        <v>63395</v>
      </c>
      <c r="T59" s="15">
        <v>20688</v>
      </c>
      <c r="U59" s="15">
        <v>16995</v>
      </c>
      <c r="V59" s="15">
        <v>0</v>
      </c>
      <c r="W59" s="15">
        <v>0</v>
      </c>
      <c r="X59" s="15">
        <v>3693</v>
      </c>
      <c r="Y59" s="15">
        <v>44505</v>
      </c>
      <c r="Z59" s="15">
        <v>547127</v>
      </c>
      <c r="AA59" s="15">
        <v>320602</v>
      </c>
      <c r="AB59" s="15">
        <v>245000</v>
      </c>
      <c r="AC59" s="15">
        <v>36638</v>
      </c>
      <c r="AD59" s="15">
        <v>38964</v>
      </c>
      <c r="AE59" s="15">
        <v>0</v>
      </c>
      <c r="AF59" s="15">
        <v>226525</v>
      </c>
      <c r="AG59" s="15">
        <v>0</v>
      </c>
      <c r="AH59" s="15">
        <v>168099</v>
      </c>
      <c r="AI59" s="15">
        <v>0</v>
      </c>
      <c r="AJ59" s="15">
        <v>0</v>
      </c>
      <c r="AK59" s="15">
        <v>58426</v>
      </c>
      <c r="AL59" s="15">
        <v>547127</v>
      </c>
      <c r="AM59" s="15">
        <v>0</v>
      </c>
      <c r="AN59" s="15">
        <v>1209264</v>
      </c>
      <c r="AO59" s="15">
        <v>331249</v>
      </c>
      <c r="AP59" s="15">
        <v>878015</v>
      </c>
      <c r="AQ59" s="15">
        <v>1771</v>
      </c>
      <c r="AR59" s="15">
        <v>1652</v>
      </c>
      <c r="AS59" s="15">
        <v>863573</v>
      </c>
      <c r="AT59" s="15">
        <v>14561</v>
      </c>
      <c r="AU59" s="15">
        <v>0</v>
      </c>
      <c r="AV59" s="15">
        <v>0</v>
      </c>
      <c r="AW59" s="15">
        <v>0</v>
      </c>
      <c r="AX59" s="15">
        <v>23517</v>
      </c>
      <c r="AY59" s="15">
        <v>23517</v>
      </c>
      <c r="AZ59" s="15">
        <v>14561</v>
      </c>
      <c r="BA59" s="15">
        <v>0</v>
      </c>
      <c r="BB59" s="15">
        <v>0</v>
      </c>
      <c r="BC59" s="15">
        <v>0</v>
      </c>
      <c r="BD59" s="15">
        <v>0</v>
      </c>
      <c r="BE59" s="15">
        <v>0</v>
      </c>
      <c r="BF59" s="15">
        <v>236886</v>
      </c>
      <c r="BG59" s="15">
        <v>35322</v>
      </c>
      <c r="BH59" s="15">
        <v>0</v>
      </c>
      <c r="BI59" s="15">
        <v>0</v>
      </c>
      <c r="BJ59" s="15">
        <v>0</v>
      </c>
      <c r="BK59" s="15">
        <v>0</v>
      </c>
      <c r="BL59" s="15">
        <v>0</v>
      </c>
      <c r="BM59" s="15">
        <v>-5730</v>
      </c>
      <c r="BN59" s="15">
        <v>30707</v>
      </c>
      <c r="BO59" s="15">
        <v>250</v>
      </c>
      <c r="BP59" s="15">
        <v>0</v>
      </c>
      <c r="BQ59" s="15">
        <v>39725</v>
      </c>
      <c r="BR59" s="15">
        <v>4</v>
      </c>
      <c r="BS59" s="15">
        <v>5</v>
      </c>
      <c r="BT59" s="15">
        <v>4</v>
      </c>
      <c r="BU59" s="15">
        <v>72</v>
      </c>
      <c r="BV59" s="15">
        <v>1</v>
      </c>
      <c r="BW59" s="15">
        <v>1</v>
      </c>
      <c r="BX59" s="15">
        <v>1</v>
      </c>
      <c r="BY59" s="15">
        <v>3</v>
      </c>
      <c r="BZ59" s="15">
        <v>3</v>
      </c>
      <c r="CA59" s="15">
        <v>1</v>
      </c>
      <c r="CB59" s="15">
        <v>0</v>
      </c>
      <c r="CC59" s="15">
        <v>9</v>
      </c>
      <c r="CD59" s="15">
        <v>1</v>
      </c>
      <c r="CE59" s="15">
        <v>1</v>
      </c>
      <c r="CF59" s="15">
        <v>0</v>
      </c>
      <c r="CG59" s="15">
        <v>52</v>
      </c>
      <c r="CH59" s="15">
        <v>320</v>
      </c>
      <c r="CI59" s="15">
        <v>5</v>
      </c>
      <c r="CJ59" s="15">
        <v>185</v>
      </c>
      <c r="CK59" s="15">
        <v>235</v>
      </c>
    </row>
    <row r="60" spans="1:89" ht="15.95" customHeight="1" x14ac:dyDescent="0.25">
      <c r="A60" s="15">
        <v>10248154</v>
      </c>
      <c r="B60" s="16" t="s">
        <v>159</v>
      </c>
      <c r="C60" s="16" t="s">
        <v>98</v>
      </c>
      <c r="D60" s="16" t="s">
        <v>99</v>
      </c>
      <c r="E60" s="15">
        <v>2019</v>
      </c>
      <c r="F60" s="16" t="s">
        <v>171</v>
      </c>
      <c r="G60" s="15">
        <v>299672</v>
      </c>
      <c r="H60" s="15">
        <v>0</v>
      </c>
      <c r="I60" s="15">
        <v>281316</v>
      </c>
      <c r="J60" s="15">
        <v>1500</v>
      </c>
      <c r="K60" s="15">
        <v>0</v>
      </c>
      <c r="L60" s="15">
        <v>0</v>
      </c>
      <c r="M60" s="15">
        <v>19761</v>
      </c>
      <c r="N60" s="15">
        <v>0</v>
      </c>
      <c r="O60" s="15">
        <v>0</v>
      </c>
      <c r="P60" s="15">
        <v>65455</v>
      </c>
      <c r="Q60" s="15">
        <v>0</v>
      </c>
      <c r="R60" s="15">
        <v>0</v>
      </c>
      <c r="S60" s="15">
        <v>65455</v>
      </c>
      <c r="T60" s="15">
        <v>173811</v>
      </c>
      <c r="U60" s="15">
        <v>0</v>
      </c>
      <c r="V60" s="15">
        <v>0</v>
      </c>
      <c r="W60" s="15">
        <v>0</v>
      </c>
      <c r="X60" s="15">
        <v>173811</v>
      </c>
      <c r="Y60" s="15">
        <v>47402</v>
      </c>
      <c r="Z60" s="15">
        <v>586340</v>
      </c>
      <c r="AA60" s="15">
        <v>156264</v>
      </c>
      <c r="AB60" s="15">
        <v>20000</v>
      </c>
      <c r="AC60" s="15">
        <v>7151</v>
      </c>
      <c r="AD60" s="15">
        <v>129112</v>
      </c>
      <c r="AE60" s="15">
        <v>170000</v>
      </c>
      <c r="AF60" s="15">
        <v>260076</v>
      </c>
      <c r="AG60" s="15">
        <v>0</v>
      </c>
      <c r="AH60" s="15">
        <v>88764</v>
      </c>
      <c r="AI60" s="15">
        <v>0</v>
      </c>
      <c r="AJ60" s="15">
        <v>0</v>
      </c>
      <c r="AK60" s="15">
        <v>171313</v>
      </c>
      <c r="AL60" s="15">
        <v>586340</v>
      </c>
      <c r="AM60" s="15">
        <v>0</v>
      </c>
      <c r="AN60" s="15">
        <v>1966434</v>
      </c>
      <c r="AO60" s="15">
        <v>1622089</v>
      </c>
      <c r="AP60" s="15">
        <v>344345</v>
      </c>
      <c r="AQ60" s="15">
        <v>2210</v>
      </c>
      <c r="AR60" s="15">
        <v>6909</v>
      </c>
      <c r="AS60" s="15">
        <v>308487</v>
      </c>
      <c r="AT60" s="15">
        <v>31159</v>
      </c>
      <c r="AU60" s="15">
        <v>0</v>
      </c>
      <c r="AV60" s="15">
        <v>0</v>
      </c>
      <c r="AW60" s="15">
        <v>0</v>
      </c>
      <c r="AX60" s="15">
        <v>0</v>
      </c>
      <c r="AY60" s="15">
        <v>0</v>
      </c>
      <c r="AZ60" s="15">
        <v>31159</v>
      </c>
      <c r="BA60" s="15">
        <v>0</v>
      </c>
      <c r="BB60" s="15">
        <v>0</v>
      </c>
      <c r="BC60" s="15">
        <v>0</v>
      </c>
      <c r="BD60" s="15">
        <v>0</v>
      </c>
      <c r="BE60" s="15">
        <v>0</v>
      </c>
      <c r="BF60" s="15">
        <v>36617</v>
      </c>
      <c r="BG60" s="15">
        <v>4188</v>
      </c>
      <c r="BH60" s="15">
        <v>0</v>
      </c>
      <c r="BI60" s="15">
        <v>0</v>
      </c>
      <c r="BJ60" s="15">
        <v>170000</v>
      </c>
      <c r="BK60" s="15">
        <v>0</v>
      </c>
      <c r="BL60" s="15">
        <v>0</v>
      </c>
      <c r="BM60" s="15">
        <v>-15221</v>
      </c>
      <c r="BN60" s="15">
        <v>15573</v>
      </c>
      <c r="BO60" s="15">
        <v>0</v>
      </c>
      <c r="BP60" s="15">
        <v>0</v>
      </c>
      <c r="BQ60" s="15">
        <v>38058</v>
      </c>
      <c r="BR60" s="15">
        <v>19</v>
      </c>
      <c r="BS60" s="15">
        <v>11</v>
      </c>
      <c r="BT60" s="15">
        <v>9</v>
      </c>
      <c r="BU60" s="15">
        <v>17</v>
      </c>
      <c r="BV60" s="15">
        <v>1</v>
      </c>
      <c r="BW60" s="15">
        <v>1</v>
      </c>
      <c r="BX60" s="15">
        <v>1</v>
      </c>
      <c r="BY60" s="15">
        <v>6</v>
      </c>
      <c r="BZ60" s="15">
        <v>12</v>
      </c>
      <c r="CA60" s="15">
        <v>1</v>
      </c>
      <c r="CB60" s="15">
        <v>2</v>
      </c>
      <c r="CC60" s="15">
        <v>5</v>
      </c>
      <c r="CD60" s="15">
        <v>0</v>
      </c>
      <c r="CE60" s="15">
        <v>1</v>
      </c>
      <c r="CF60" s="15">
        <v>0</v>
      </c>
      <c r="CG60" s="15">
        <v>26</v>
      </c>
      <c r="CH60" s="15">
        <v>326</v>
      </c>
      <c r="CI60" s="15">
        <v>0</v>
      </c>
      <c r="CJ60" s="15">
        <v>20</v>
      </c>
      <c r="CK60" s="15">
        <v>15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K60"/>
  <sheetViews>
    <sheetView topLeftCell="A44" workbookViewId="0">
      <selection activeCell="A2" sqref="A2:XFD60"/>
    </sheetView>
  </sheetViews>
  <sheetFormatPr defaultRowHeight="15" x14ac:dyDescent="0.25"/>
  <sheetData>
    <row r="1" spans="1:8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</row>
    <row r="2" spans="1:89" ht="15.95" customHeight="1" x14ac:dyDescent="0.25">
      <c r="A2" s="15">
        <v>1020</v>
      </c>
      <c r="B2" s="16" t="s">
        <v>88</v>
      </c>
      <c r="C2" s="16" t="s">
        <v>89</v>
      </c>
      <c r="D2" s="16" t="s">
        <v>90</v>
      </c>
      <c r="E2" s="15">
        <v>2020</v>
      </c>
      <c r="F2" s="16" t="s">
        <v>173</v>
      </c>
      <c r="G2" s="15">
        <v>6786864</v>
      </c>
      <c r="H2" s="15">
        <v>1848263</v>
      </c>
      <c r="I2" s="15">
        <v>8697105</v>
      </c>
      <c r="J2" s="15">
        <v>1429500</v>
      </c>
      <c r="K2" s="15">
        <v>0</v>
      </c>
      <c r="L2" s="15">
        <v>0</v>
      </c>
      <c r="M2" s="15">
        <v>5356138</v>
      </c>
      <c r="N2" s="15">
        <v>40411</v>
      </c>
      <c r="O2" s="15">
        <v>0</v>
      </c>
      <c r="P2" s="15">
        <v>3859491</v>
      </c>
      <c r="Q2" s="15">
        <v>3767534</v>
      </c>
      <c r="R2" s="15">
        <v>0</v>
      </c>
      <c r="S2" s="15">
        <v>91957</v>
      </c>
      <c r="T2" s="15">
        <v>265507</v>
      </c>
      <c r="U2" s="15">
        <v>264307</v>
      </c>
      <c r="V2" s="15">
        <v>0</v>
      </c>
      <c r="W2" s="15">
        <v>0</v>
      </c>
      <c r="X2" s="15">
        <v>1200</v>
      </c>
      <c r="Y2" s="15">
        <v>417044</v>
      </c>
      <c r="Z2" s="15">
        <v>11328905</v>
      </c>
      <c r="AA2" s="15">
        <v>-799476</v>
      </c>
      <c r="AB2" s="15">
        <v>3020032</v>
      </c>
      <c r="AC2" s="15">
        <v>1123784</v>
      </c>
      <c r="AD2" s="15">
        <v>-4943292</v>
      </c>
      <c r="AE2" s="15">
        <v>2641</v>
      </c>
      <c r="AF2" s="15">
        <v>12125740</v>
      </c>
      <c r="AG2" s="15">
        <v>8137108</v>
      </c>
      <c r="AH2" s="15">
        <v>1617940</v>
      </c>
      <c r="AI2" s="15">
        <v>258072</v>
      </c>
      <c r="AJ2" s="15">
        <v>0</v>
      </c>
      <c r="AK2" s="15">
        <v>2112620</v>
      </c>
      <c r="AL2" s="15">
        <v>11328905</v>
      </c>
      <c r="AM2" s="15">
        <v>0</v>
      </c>
      <c r="AN2" s="15">
        <v>3018377</v>
      </c>
      <c r="AO2" s="15">
        <v>2170689</v>
      </c>
      <c r="AP2" s="15">
        <v>847688</v>
      </c>
      <c r="AQ2" s="15">
        <v>36525</v>
      </c>
      <c r="AR2" s="15">
        <v>377875</v>
      </c>
      <c r="AS2" s="15">
        <v>1268273</v>
      </c>
      <c r="AT2" s="15">
        <v>-761935</v>
      </c>
      <c r="AU2" s="15">
        <v>0</v>
      </c>
      <c r="AV2" s="15">
        <v>0</v>
      </c>
      <c r="AW2" s="15">
        <v>0</v>
      </c>
      <c r="AX2" s="15">
        <v>164532</v>
      </c>
      <c r="AY2" s="15">
        <v>164532</v>
      </c>
      <c r="AZ2" s="15">
        <v>-761935</v>
      </c>
      <c r="BA2" s="15">
        <v>0</v>
      </c>
      <c r="BB2" s="15">
        <v>0</v>
      </c>
      <c r="BC2" s="15">
        <v>0</v>
      </c>
      <c r="BD2" s="15">
        <v>0</v>
      </c>
      <c r="BE2" s="15">
        <v>0</v>
      </c>
      <c r="BF2" s="15">
        <v>127723</v>
      </c>
      <c r="BG2" s="15">
        <v>117245</v>
      </c>
      <c r="BH2" s="15">
        <v>0</v>
      </c>
      <c r="BI2" s="15">
        <v>0</v>
      </c>
      <c r="BJ2" s="15">
        <v>0</v>
      </c>
      <c r="BK2" s="15">
        <v>2641</v>
      </c>
      <c r="BL2" s="15">
        <v>0</v>
      </c>
      <c r="BM2" s="15">
        <v>0</v>
      </c>
      <c r="BN2" s="15">
        <v>3853885</v>
      </c>
      <c r="BO2" s="15">
        <v>1385008</v>
      </c>
      <c r="BP2" s="15">
        <v>0</v>
      </c>
      <c r="BQ2" s="15">
        <v>-219528</v>
      </c>
      <c r="BR2" s="15"/>
      <c r="BS2" s="15"/>
      <c r="BT2" s="15"/>
      <c r="BU2" s="15">
        <v>28</v>
      </c>
      <c r="BV2" s="15">
        <v>-24</v>
      </c>
      <c r="BW2" s="15">
        <v>-12</v>
      </c>
      <c r="BX2" s="15">
        <v>-24</v>
      </c>
      <c r="BY2" s="15"/>
      <c r="BZ2" s="15"/>
      <c r="CA2" s="15"/>
      <c r="CB2" s="15"/>
      <c r="CC2" s="15"/>
      <c r="CD2" s="15"/>
      <c r="CE2" s="15">
        <v>0</v>
      </c>
      <c r="CF2" s="15">
        <v>0</v>
      </c>
      <c r="CG2" s="15">
        <v>-7583</v>
      </c>
      <c r="CH2" s="15">
        <v>-796</v>
      </c>
      <c r="CI2" s="15">
        <v>32</v>
      </c>
      <c r="CJ2" s="15">
        <v>272</v>
      </c>
      <c r="CK2" s="15">
        <v>649</v>
      </c>
    </row>
    <row r="3" spans="1:89" ht="15.95" customHeight="1" x14ac:dyDescent="0.25">
      <c r="A3" s="15">
        <v>7528</v>
      </c>
      <c r="B3" s="16" t="s">
        <v>92</v>
      </c>
      <c r="C3" s="16" t="s">
        <v>93</v>
      </c>
      <c r="D3" s="16" t="s">
        <v>94</v>
      </c>
      <c r="E3" s="15">
        <v>2020</v>
      </c>
      <c r="F3" s="16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</row>
    <row r="4" spans="1:89" ht="15.95" customHeight="1" x14ac:dyDescent="0.25">
      <c r="A4" s="15">
        <v>8199</v>
      </c>
      <c r="B4" s="16" t="s">
        <v>95</v>
      </c>
      <c r="C4" s="16" t="s">
        <v>89</v>
      </c>
      <c r="D4" s="16" t="s">
        <v>90</v>
      </c>
      <c r="E4" s="15">
        <v>2020</v>
      </c>
      <c r="F4" s="16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</row>
    <row r="5" spans="1:89" ht="15.95" customHeight="1" x14ac:dyDescent="0.25">
      <c r="A5" s="15">
        <v>9768</v>
      </c>
      <c r="B5" s="16" t="s">
        <v>96</v>
      </c>
      <c r="C5" s="16" t="s">
        <v>93</v>
      </c>
      <c r="D5" s="16" t="s">
        <v>94</v>
      </c>
      <c r="E5" s="15">
        <v>2020</v>
      </c>
      <c r="F5" s="16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</row>
    <row r="6" spans="1:89" ht="27.2" customHeight="1" x14ac:dyDescent="0.25">
      <c r="A6" s="15">
        <v>17887</v>
      </c>
      <c r="B6" s="16" t="s">
        <v>97</v>
      </c>
      <c r="C6" s="16" t="s">
        <v>98</v>
      </c>
      <c r="D6" s="16" t="s">
        <v>99</v>
      </c>
      <c r="E6" s="15">
        <v>2020</v>
      </c>
      <c r="F6" s="16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</row>
    <row r="7" spans="1:89" ht="15.95" customHeight="1" x14ac:dyDescent="0.25">
      <c r="A7" s="15">
        <v>29172</v>
      </c>
      <c r="B7" s="16" t="s">
        <v>100</v>
      </c>
      <c r="C7" s="16" t="s">
        <v>98</v>
      </c>
      <c r="D7" s="16" t="s">
        <v>99</v>
      </c>
      <c r="E7" s="15">
        <v>2020</v>
      </c>
      <c r="F7" s="16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</row>
    <row r="8" spans="1:89" ht="15.95" customHeight="1" x14ac:dyDescent="0.25">
      <c r="A8" s="15">
        <v>37957</v>
      </c>
      <c r="B8" s="16" t="s">
        <v>101</v>
      </c>
      <c r="C8" s="16" t="s">
        <v>89</v>
      </c>
      <c r="D8" s="16" t="s">
        <v>90</v>
      </c>
      <c r="E8" s="15">
        <v>2020</v>
      </c>
      <c r="F8" s="16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</row>
    <row r="9" spans="1:89" ht="15.95" customHeight="1" x14ac:dyDescent="0.25">
      <c r="A9" s="15">
        <v>40003</v>
      </c>
      <c r="B9" s="16" t="s">
        <v>102</v>
      </c>
      <c r="C9" s="16" t="s">
        <v>98</v>
      </c>
      <c r="D9" s="16" t="s">
        <v>99</v>
      </c>
      <c r="E9" s="15">
        <v>2020</v>
      </c>
      <c r="F9" s="16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</row>
    <row r="10" spans="1:89" ht="15.95" customHeight="1" x14ac:dyDescent="0.25">
      <c r="A10" s="15">
        <v>60533</v>
      </c>
      <c r="B10" s="16" t="s">
        <v>103</v>
      </c>
      <c r="C10" s="16" t="s">
        <v>98</v>
      </c>
      <c r="D10" s="16" t="s">
        <v>99</v>
      </c>
      <c r="E10" s="15">
        <v>2020</v>
      </c>
      <c r="F10" s="16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</row>
    <row r="11" spans="1:89" ht="15.95" customHeight="1" x14ac:dyDescent="0.25">
      <c r="A11" s="15">
        <v>70380</v>
      </c>
      <c r="B11" s="16" t="s">
        <v>104</v>
      </c>
      <c r="C11" s="16" t="s">
        <v>89</v>
      </c>
      <c r="D11" s="16" t="s">
        <v>90</v>
      </c>
      <c r="E11" s="15">
        <v>2020</v>
      </c>
      <c r="F11" s="16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</row>
    <row r="12" spans="1:89" ht="15.95" customHeight="1" x14ac:dyDescent="0.25">
      <c r="A12" s="15">
        <v>74346</v>
      </c>
      <c r="B12" s="16" t="s">
        <v>105</v>
      </c>
      <c r="C12" s="16" t="s">
        <v>98</v>
      </c>
      <c r="D12" s="16" t="s">
        <v>99</v>
      </c>
      <c r="E12" s="15">
        <v>2020</v>
      </c>
      <c r="F12" s="16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</row>
    <row r="13" spans="1:89" ht="15.95" customHeight="1" x14ac:dyDescent="0.25">
      <c r="A13" s="15">
        <v>83891</v>
      </c>
      <c r="B13" s="16" t="s">
        <v>106</v>
      </c>
      <c r="C13" s="16" t="s">
        <v>98</v>
      </c>
      <c r="D13" s="16" t="s">
        <v>99</v>
      </c>
      <c r="E13" s="15">
        <v>2020</v>
      </c>
      <c r="F13" s="16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</row>
    <row r="14" spans="1:89" ht="15.95" customHeight="1" x14ac:dyDescent="0.25">
      <c r="A14" s="15">
        <v>85860</v>
      </c>
      <c r="B14" s="16" t="s">
        <v>107</v>
      </c>
      <c r="C14" s="16" t="s">
        <v>89</v>
      </c>
      <c r="D14" s="16" t="s">
        <v>90</v>
      </c>
      <c r="E14" s="15">
        <v>2020</v>
      </c>
      <c r="F14" s="16" t="s">
        <v>174</v>
      </c>
      <c r="G14" s="15">
        <v>5894562</v>
      </c>
      <c r="H14" s="15">
        <v>2275404</v>
      </c>
      <c r="I14" s="15">
        <v>3672175</v>
      </c>
      <c r="J14" s="15">
        <v>608558</v>
      </c>
      <c r="K14" s="15">
        <v>0</v>
      </c>
      <c r="L14" s="15">
        <v>0</v>
      </c>
      <c r="M14" s="15">
        <v>2221740</v>
      </c>
      <c r="N14" s="15">
        <v>25199</v>
      </c>
      <c r="O14" s="15">
        <v>1467351</v>
      </c>
      <c r="P14" s="15">
        <v>2630779</v>
      </c>
      <c r="Q14" s="15">
        <v>2520637</v>
      </c>
      <c r="R14" s="15">
        <v>0</v>
      </c>
      <c r="S14" s="15">
        <v>110142</v>
      </c>
      <c r="T14" s="15">
        <v>524663</v>
      </c>
      <c r="U14" s="15">
        <v>407687</v>
      </c>
      <c r="V14" s="15">
        <v>0</v>
      </c>
      <c r="W14" s="15">
        <v>0</v>
      </c>
      <c r="X14" s="15">
        <v>116977</v>
      </c>
      <c r="Y14" s="15">
        <v>300497</v>
      </c>
      <c r="Z14" s="15">
        <v>9350501</v>
      </c>
      <c r="AA14" s="15">
        <v>1711700</v>
      </c>
      <c r="AB14" s="15">
        <v>1074210</v>
      </c>
      <c r="AC14" s="15">
        <v>3566154</v>
      </c>
      <c r="AD14" s="15">
        <v>-2928664</v>
      </c>
      <c r="AE14" s="15">
        <v>5437796</v>
      </c>
      <c r="AF14" s="15">
        <v>2201006</v>
      </c>
      <c r="AG14" s="15">
        <v>688379</v>
      </c>
      <c r="AH14" s="15">
        <v>697044</v>
      </c>
      <c r="AI14" s="15">
        <v>0</v>
      </c>
      <c r="AJ14" s="15">
        <v>0</v>
      </c>
      <c r="AK14" s="15">
        <v>815583</v>
      </c>
      <c r="AL14" s="15">
        <v>9350501</v>
      </c>
      <c r="AM14" s="15">
        <v>0</v>
      </c>
      <c r="AN14" s="15">
        <v>2715492</v>
      </c>
      <c r="AO14" s="15">
        <v>1562434</v>
      </c>
      <c r="AP14" s="15">
        <v>1153058</v>
      </c>
      <c r="AQ14" s="15">
        <v>151314</v>
      </c>
      <c r="AR14" s="15">
        <v>121625</v>
      </c>
      <c r="AS14" s="15">
        <v>1543306</v>
      </c>
      <c r="AT14" s="15">
        <v>-360559</v>
      </c>
      <c r="AU14" s="15">
        <v>0</v>
      </c>
      <c r="AV14" s="15">
        <v>0</v>
      </c>
      <c r="AW14" s="15">
        <v>0</v>
      </c>
      <c r="AX14" s="15">
        <v>118844</v>
      </c>
      <c r="AY14" s="15">
        <v>118844</v>
      </c>
      <c r="AZ14" s="15">
        <v>-360559</v>
      </c>
      <c r="BA14" s="15">
        <v>0</v>
      </c>
      <c r="BB14" s="15">
        <v>0</v>
      </c>
      <c r="BC14" s="15">
        <v>0</v>
      </c>
      <c r="BD14" s="15">
        <v>0</v>
      </c>
      <c r="BE14" s="15">
        <v>0</v>
      </c>
      <c r="BF14" s="15">
        <v>67615</v>
      </c>
      <c r="BG14" s="15">
        <v>67615</v>
      </c>
      <c r="BH14" s="15">
        <v>0</v>
      </c>
      <c r="BI14" s="15">
        <v>0</v>
      </c>
      <c r="BJ14" s="15">
        <v>5371514</v>
      </c>
      <c r="BK14" s="15">
        <v>66282</v>
      </c>
      <c r="BL14" s="15">
        <v>0</v>
      </c>
      <c r="BM14" s="15">
        <v>0</v>
      </c>
      <c r="BN14" s="15">
        <v>1556869</v>
      </c>
      <c r="BO14" s="15">
        <v>597257</v>
      </c>
      <c r="BP14" s="15">
        <v>0</v>
      </c>
      <c r="BQ14" s="15">
        <v>-120104</v>
      </c>
      <c r="BR14" s="15">
        <v>-21</v>
      </c>
      <c r="BS14" s="15">
        <v>-3</v>
      </c>
      <c r="BT14" s="15">
        <v>-5</v>
      </c>
      <c r="BU14" s="15">
        <v>42</v>
      </c>
      <c r="BV14" s="15">
        <v>-12</v>
      </c>
      <c r="BW14" s="15">
        <v>-8</v>
      </c>
      <c r="BX14" s="15">
        <v>-12</v>
      </c>
      <c r="BY14" s="15">
        <v>0</v>
      </c>
      <c r="BZ14" s="15">
        <v>1</v>
      </c>
      <c r="CA14" s="15">
        <v>1</v>
      </c>
      <c r="CB14" s="15">
        <v>4</v>
      </c>
      <c r="CC14" s="15"/>
      <c r="CD14" s="15">
        <v>0</v>
      </c>
      <c r="CE14" s="15">
        <v>1</v>
      </c>
      <c r="CF14" s="15">
        <v>0</v>
      </c>
      <c r="CG14" s="15">
        <v>1254</v>
      </c>
      <c r="CH14" s="15">
        <v>7149</v>
      </c>
      <c r="CI14" s="15">
        <v>55</v>
      </c>
      <c r="CJ14" s="15">
        <v>163</v>
      </c>
      <c r="CK14" s="15">
        <v>615</v>
      </c>
    </row>
    <row r="15" spans="1:89" ht="15.95" customHeight="1" x14ac:dyDescent="0.25">
      <c r="A15" s="15">
        <v>88907</v>
      </c>
      <c r="B15" s="16" t="s">
        <v>109</v>
      </c>
      <c r="C15" s="16" t="s">
        <v>98</v>
      </c>
      <c r="D15" s="16" t="s">
        <v>99</v>
      </c>
      <c r="E15" s="15">
        <v>2020</v>
      </c>
      <c r="F15" s="16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  <c r="CI15" s="15"/>
      <c r="CJ15" s="15"/>
      <c r="CK15" s="15"/>
    </row>
    <row r="16" spans="1:89" ht="15.95" customHeight="1" x14ac:dyDescent="0.25">
      <c r="A16" s="15">
        <v>89880</v>
      </c>
      <c r="B16" s="16" t="s">
        <v>110</v>
      </c>
      <c r="C16" s="16" t="s">
        <v>89</v>
      </c>
      <c r="D16" s="16" t="s">
        <v>90</v>
      </c>
      <c r="E16" s="15">
        <v>2020</v>
      </c>
      <c r="F16" s="16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</row>
    <row r="17" spans="1:89" ht="15.95" customHeight="1" x14ac:dyDescent="0.25">
      <c r="A17" s="15">
        <v>162741</v>
      </c>
      <c r="B17" s="16" t="s">
        <v>111</v>
      </c>
      <c r="C17" s="16" t="s">
        <v>89</v>
      </c>
      <c r="D17" s="16" t="s">
        <v>90</v>
      </c>
      <c r="E17" s="15">
        <v>2020</v>
      </c>
      <c r="F17" s="16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</row>
    <row r="18" spans="1:89" ht="27.2" customHeight="1" x14ac:dyDescent="0.25">
      <c r="A18" s="15">
        <v>184130</v>
      </c>
      <c r="B18" s="16" t="s">
        <v>112</v>
      </c>
      <c r="C18" s="16" t="s">
        <v>89</v>
      </c>
      <c r="D18" s="16" t="s">
        <v>90</v>
      </c>
      <c r="E18" s="15">
        <v>2020</v>
      </c>
      <c r="F18" s="16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</row>
    <row r="19" spans="1:89" ht="27.2" customHeight="1" x14ac:dyDescent="0.25">
      <c r="A19" s="15">
        <v>203951</v>
      </c>
      <c r="B19" s="16" t="s">
        <v>113</v>
      </c>
      <c r="C19" s="16" t="s">
        <v>114</v>
      </c>
      <c r="D19" s="16" t="s">
        <v>115</v>
      </c>
      <c r="E19" s="15">
        <v>2020</v>
      </c>
      <c r="F19" s="16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</row>
    <row r="20" spans="1:89" ht="15.95" customHeight="1" x14ac:dyDescent="0.25">
      <c r="A20" s="15">
        <v>207546</v>
      </c>
      <c r="B20" s="16" t="s">
        <v>116</v>
      </c>
      <c r="C20" s="16" t="s">
        <v>89</v>
      </c>
      <c r="D20" s="16" t="s">
        <v>90</v>
      </c>
      <c r="E20" s="15">
        <v>2020</v>
      </c>
      <c r="F20" s="16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</row>
    <row r="21" spans="1:89" ht="15.95" customHeight="1" x14ac:dyDescent="0.25">
      <c r="A21" s="15">
        <v>208274</v>
      </c>
      <c r="B21" s="16" t="s">
        <v>117</v>
      </c>
      <c r="C21" s="16" t="s">
        <v>89</v>
      </c>
      <c r="D21" s="16" t="s">
        <v>90</v>
      </c>
      <c r="E21" s="15">
        <v>2020</v>
      </c>
      <c r="F21" s="16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</row>
    <row r="22" spans="1:89" ht="15.95" customHeight="1" x14ac:dyDescent="0.25">
      <c r="A22" s="15">
        <v>216489</v>
      </c>
      <c r="B22" s="16" t="s">
        <v>118</v>
      </c>
      <c r="C22" s="16" t="s">
        <v>98</v>
      </c>
      <c r="D22" s="16" t="s">
        <v>99</v>
      </c>
      <c r="E22" s="15">
        <v>2020</v>
      </c>
      <c r="F22" s="16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</row>
    <row r="23" spans="1:89" ht="15.95" customHeight="1" x14ac:dyDescent="0.25">
      <c r="A23" s="15">
        <v>224157</v>
      </c>
      <c r="B23" s="16" t="s">
        <v>119</v>
      </c>
      <c r="C23" s="16" t="s">
        <v>98</v>
      </c>
      <c r="D23" s="16" t="s">
        <v>99</v>
      </c>
      <c r="E23" s="15">
        <v>2020</v>
      </c>
      <c r="F23" s="16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</row>
    <row r="24" spans="1:89" ht="15.95" customHeight="1" x14ac:dyDescent="0.25">
      <c r="A24" s="15">
        <v>232630</v>
      </c>
      <c r="B24" s="16" t="s">
        <v>120</v>
      </c>
      <c r="C24" s="16" t="s">
        <v>98</v>
      </c>
      <c r="D24" s="16" t="s">
        <v>99</v>
      </c>
      <c r="E24" s="15">
        <v>2020</v>
      </c>
      <c r="F24" s="16" t="s">
        <v>173</v>
      </c>
      <c r="G24" s="15">
        <v>921086</v>
      </c>
      <c r="H24" s="15">
        <v>743781</v>
      </c>
      <c r="I24" s="15">
        <v>1963614</v>
      </c>
      <c r="J24" s="15">
        <v>233977</v>
      </c>
      <c r="K24" s="15">
        <v>0</v>
      </c>
      <c r="L24" s="15">
        <v>0</v>
      </c>
      <c r="M24" s="15">
        <v>2570629</v>
      </c>
      <c r="N24" s="15">
        <v>9841</v>
      </c>
      <c r="O24" s="15">
        <v>0</v>
      </c>
      <c r="P24" s="15">
        <v>664181</v>
      </c>
      <c r="Q24" s="15">
        <v>456390</v>
      </c>
      <c r="R24" s="15">
        <v>0</v>
      </c>
      <c r="S24" s="15">
        <v>207791</v>
      </c>
      <c r="T24" s="15">
        <v>771989</v>
      </c>
      <c r="U24" s="15">
        <v>583520</v>
      </c>
      <c r="V24" s="15">
        <v>0</v>
      </c>
      <c r="W24" s="15">
        <v>0</v>
      </c>
      <c r="X24" s="15">
        <v>188468</v>
      </c>
      <c r="Y24" s="15">
        <v>298544</v>
      </c>
      <c r="Z24" s="15">
        <v>2655799</v>
      </c>
      <c r="AA24" s="15">
        <v>1223618</v>
      </c>
      <c r="AB24" s="15">
        <v>1064133</v>
      </c>
      <c r="AC24" s="15">
        <v>113037</v>
      </c>
      <c r="AD24" s="15">
        <v>46447</v>
      </c>
      <c r="AE24" s="15">
        <v>17529</v>
      </c>
      <c r="AF24" s="15">
        <v>1414652</v>
      </c>
      <c r="AG24" s="15">
        <v>399063</v>
      </c>
      <c r="AH24" s="15">
        <v>723619</v>
      </c>
      <c r="AI24" s="15">
        <v>0</v>
      </c>
      <c r="AJ24" s="15">
        <v>0</v>
      </c>
      <c r="AK24" s="15">
        <v>291971</v>
      </c>
      <c r="AL24" s="15">
        <v>2655799</v>
      </c>
      <c r="AM24" s="15">
        <v>0</v>
      </c>
      <c r="AN24" s="15">
        <v>3525497</v>
      </c>
      <c r="AO24" s="15">
        <v>2655533</v>
      </c>
      <c r="AP24" s="15">
        <v>869964</v>
      </c>
      <c r="AQ24" s="15">
        <v>23469</v>
      </c>
      <c r="AR24" s="15">
        <v>45978</v>
      </c>
      <c r="AS24" s="15">
        <v>668617</v>
      </c>
      <c r="AT24" s="15">
        <v>178839</v>
      </c>
      <c r="AU24" s="15">
        <v>0</v>
      </c>
      <c r="AV24" s="15">
        <v>0</v>
      </c>
      <c r="AW24" s="15">
        <v>0</v>
      </c>
      <c r="AX24" s="15">
        <v>28300</v>
      </c>
      <c r="AY24" s="15">
        <v>28300</v>
      </c>
      <c r="AZ24" s="15">
        <v>178839</v>
      </c>
      <c r="BA24" s="15">
        <v>0</v>
      </c>
      <c r="BB24" s="15">
        <v>0</v>
      </c>
      <c r="BC24" s="15">
        <v>0</v>
      </c>
      <c r="BD24" s="15">
        <v>0</v>
      </c>
      <c r="BE24" s="15">
        <v>0</v>
      </c>
      <c r="BF24" s="15">
        <v>540501</v>
      </c>
      <c r="BG24" s="15">
        <v>519603</v>
      </c>
      <c r="BH24" s="15">
        <v>0</v>
      </c>
      <c r="BI24" s="15">
        <v>0</v>
      </c>
      <c r="BJ24" s="15">
        <v>0</v>
      </c>
      <c r="BK24" s="15">
        <v>17529</v>
      </c>
      <c r="BL24" s="15">
        <v>0</v>
      </c>
      <c r="BM24" s="15">
        <v>-35319</v>
      </c>
      <c r="BN24" s="15">
        <v>1823877</v>
      </c>
      <c r="BO24" s="15">
        <v>227149</v>
      </c>
      <c r="BP24" s="15">
        <v>0</v>
      </c>
      <c r="BQ24" s="15">
        <v>253117</v>
      </c>
      <c r="BR24" s="15">
        <v>14</v>
      </c>
      <c r="BS24" s="15">
        <v>18</v>
      </c>
      <c r="BT24" s="15">
        <v>14</v>
      </c>
      <c r="BU24" s="15">
        <v>24</v>
      </c>
      <c r="BV24" s="15">
        <v>5</v>
      </c>
      <c r="BW24" s="15">
        <v>6</v>
      </c>
      <c r="BX24" s="15">
        <v>5</v>
      </c>
      <c r="BY24" s="15">
        <v>2</v>
      </c>
      <c r="BZ24" s="15">
        <v>2</v>
      </c>
      <c r="CA24" s="15">
        <v>1</v>
      </c>
      <c r="CB24" s="15">
        <v>1</v>
      </c>
      <c r="CC24" s="15">
        <v>4</v>
      </c>
      <c r="CD24" s="15">
        <v>0</v>
      </c>
      <c r="CE24" s="15">
        <v>1</v>
      </c>
      <c r="CF24" s="15">
        <v>0</v>
      </c>
      <c r="CG24" s="15">
        <v>320</v>
      </c>
      <c r="CH24" s="15">
        <v>1241</v>
      </c>
      <c r="CI24" s="15">
        <v>60</v>
      </c>
      <c r="CJ24" s="15">
        <v>99</v>
      </c>
      <c r="CK24" s="15">
        <v>91</v>
      </c>
    </row>
    <row r="25" spans="1:89" ht="15.95" customHeight="1" x14ac:dyDescent="0.25">
      <c r="A25" s="15">
        <v>233761</v>
      </c>
      <c r="B25" s="16" t="s">
        <v>121</v>
      </c>
      <c r="C25" s="16" t="s">
        <v>98</v>
      </c>
      <c r="D25" s="16" t="s">
        <v>99</v>
      </c>
      <c r="E25" s="15">
        <v>2020</v>
      </c>
      <c r="F25" s="16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</row>
    <row r="26" spans="1:89" ht="27.2" customHeight="1" x14ac:dyDescent="0.25">
      <c r="A26" s="15">
        <v>239482</v>
      </c>
      <c r="B26" s="16" t="s">
        <v>122</v>
      </c>
      <c r="C26" s="16" t="s">
        <v>93</v>
      </c>
      <c r="D26" s="16" t="s">
        <v>94</v>
      </c>
      <c r="E26" s="15">
        <v>2020</v>
      </c>
      <c r="F26" s="16" t="s">
        <v>174</v>
      </c>
      <c r="G26" s="15">
        <v>3600260</v>
      </c>
      <c r="H26" s="15">
        <v>0</v>
      </c>
      <c r="I26" s="15">
        <v>7263518</v>
      </c>
      <c r="J26" s="15">
        <v>201453</v>
      </c>
      <c r="K26" s="15">
        <v>0</v>
      </c>
      <c r="L26" s="15">
        <v>0</v>
      </c>
      <c r="M26" s="15">
        <v>4965629</v>
      </c>
      <c r="N26" s="15">
        <v>241115</v>
      </c>
      <c r="O26" s="15">
        <v>798000</v>
      </c>
      <c r="P26" s="15">
        <v>6527336</v>
      </c>
      <c r="Q26" s="15">
        <v>6194532</v>
      </c>
      <c r="R26" s="15">
        <v>0</v>
      </c>
      <c r="S26" s="15">
        <v>332804</v>
      </c>
      <c r="T26" s="15">
        <v>1969388</v>
      </c>
      <c r="U26" s="15">
        <v>1637601</v>
      </c>
      <c r="V26" s="15">
        <v>0</v>
      </c>
      <c r="W26" s="15">
        <v>0</v>
      </c>
      <c r="X26" s="15">
        <v>331787</v>
      </c>
      <c r="Y26" s="15">
        <v>4048357</v>
      </c>
      <c r="Z26" s="15">
        <v>16145341</v>
      </c>
      <c r="AA26" s="15">
        <v>363176</v>
      </c>
      <c r="AB26" s="15">
        <v>1941392</v>
      </c>
      <c r="AC26" s="15">
        <v>7530</v>
      </c>
      <c r="AD26" s="15">
        <v>-1585746</v>
      </c>
      <c r="AE26" s="15">
        <v>40656</v>
      </c>
      <c r="AF26" s="15">
        <v>15741509</v>
      </c>
      <c r="AG26" s="15">
        <v>0</v>
      </c>
      <c r="AH26" s="15">
        <v>14914731</v>
      </c>
      <c r="AI26" s="15">
        <v>0</v>
      </c>
      <c r="AJ26" s="15">
        <v>0</v>
      </c>
      <c r="AK26" s="15">
        <v>826778</v>
      </c>
      <c r="AL26" s="15">
        <v>16145341</v>
      </c>
      <c r="AM26" s="15">
        <v>0</v>
      </c>
      <c r="AN26" s="15">
        <v>10051803</v>
      </c>
      <c r="AO26" s="15">
        <v>5136398</v>
      </c>
      <c r="AP26" s="15">
        <v>4915405</v>
      </c>
      <c r="AQ26" s="15">
        <v>1261817</v>
      </c>
      <c r="AR26" s="15">
        <v>81100</v>
      </c>
      <c r="AS26" s="15">
        <v>6371816</v>
      </c>
      <c r="AT26" s="15">
        <v>-275694</v>
      </c>
      <c r="AU26" s="15">
        <v>0</v>
      </c>
      <c r="AV26" s="15">
        <v>0</v>
      </c>
      <c r="AW26" s="15">
        <v>0</v>
      </c>
      <c r="AX26" s="15">
        <v>387995</v>
      </c>
      <c r="AY26" s="15">
        <v>387995</v>
      </c>
      <c r="AZ26" s="15">
        <v>-275694</v>
      </c>
      <c r="BA26" s="15">
        <v>0</v>
      </c>
      <c r="BB26" s="15">
        <v>0</v>
      </c>
      <c r="BC26" s="15">
        <v>0</v>
      </c>
      <c r="BD26" s="15">
        <v>0</v>
      </c>
      <c r="BE26" s="15">
        <v>0</v>
      </c>
      <c r="BF26" s="15">
        <v>61802</v>
      </c>
      <c r="BG26" s="15">
        <v>43193</v>
      </c>
      <c r="BH26" s="15">
        <v>0</v>
      </c>
      <c r="BI26" s="15">
        <v>0</v>
      </c>
      <c r="BJ26" s="15">
        <v>0</v>
      </c>
      <c r="BK26" s="15">
        <v>40656</v>
      </c>
      <c r="BL26" s="15">
        <v>0</v>
      </c>
      <c r="BM26" s="15">
        <v>-40648</v>
      </c>
      <c r="BN26" s="15">
        <v>4728872</v>
      </c>
      <c r="BO26" s="15">
        <v>193563</v>
      </c>
      <c r="BP26" s="15">
        <v>0</v>
      </c>
      <c r="BQ26" s="15">
        <v>192910</v>
      </c>
      <c r="BR26" s="15">
        <v>-75</v>
      </c>
      <c r="BS26" s="15">
        <v>-48</v>
      </c>
      <c r="BT26" s="15">
        <v>-68</v>
      </c>
      <c r="BU26" s="15">
        <v>48</v>
      </c>
      <c r="BV26" s="15">
        <v>-2</v>
      </c>
      <c r="BW26" s="15">
        <v>-1</v>
      </c>
      <c r="BX26" s="15">
        <v>-2</v>
      </c>
      <c r="BY26" s="15">
        <v>28</v>
      </c>
      <c r="BZ26" s="15">
        <v>31</v>
      </c>
      <c r="CA26" s="15">
        <v>0</v>
      </c>
      <c r="CB26" s="15">
        <v>43</v>
      </c>
      <c r="CC26" s="15"/>
      <c r="CD26" s="15">
        <v>0</v>
      </c>
      <c r="CE26" s="15">
        <v>0</v>
      </c>
      <c r="CF26" s="15">
        <v>0</v>
      </c>
      <c r="CG26" s="15">
        <v>-3196</v>
      </c>
      <c r="CH26" s="15">
        <v>403</v>
      </c>
      <c r="CI26" s="15">
        <v>59</v>
      </c>
      <c r="CJ26" s="15">
        <v>1060</v>
      </c>
      <c r="CK26" s="15">
        <v>464</v>
      </c>
    </row>
    <row r="27" spans="1:89" ht="15.95" customHeight="1" x14ac:dyDescent="0.25">
      <c r="A27" s="15">
        <v>242316</v>
      </c>
      <c r="B27" s="16" t="s">
        <v>123</v>
      </c>
      <c r="C27" s="16" t="s">
        <v>89</v>
      </c>
      <c r="D27" s="16" t="s">
        <v>90</v>
      </c>
      <c r="E27" s="15">
        <v>2020</v>
      </c>
      <c r="F27" s="16" t="s">
        <v>173</v>
      </c>
      <c r="G27" s="15">
        <v>165750000</v>
      </c>
      <c r="H27" s="15">
        <v>0</v>
      </c>
      <c r="I27" s="15">
        <v>117390000</v>
      </c>
      <c r="J27" s="15">
        <v>15449000</v>
      </c>
      <c r="K27" s="15">
        <v>0</v>
      </c>
      <c r="L27" s="15">
        <v>0</v>
      </c>
      <c r="M27" s="15">
        <v>57897000</v>
      </c>
      <c r="N27" s="15">
        <v>5919000</v>
      </c>
      <c r="O27" s="15">
        <v>80497000</v>
      </c>
      <c r="P27" s="15">
        <v>24751000</v>
      </c>
      <c r="Q27" s="15">
        <v>24751000</v>
      </c>
      <c r="R27" s="15">
        <v>0</v>
      </c>
      <c r="S27" s="15">
        <v>0</v>
      </c>
      <c r="T27" s="15">
        <v>93197000</v>
      </c>
      <c r="U27" s="15">
        <v>8773000</v>
      </c>
      <c r="V27" s="15">
        <v>0</v>
      </c>
      <c r="W27" s="15">
        <v>82464000</v>
      </c>
      <c r="X27" s="15">
        <v>1960000</v>
      </c>
      <c r="Y27" s="15">
        <v>58995000</v>
      </c>
      <c r="Z27" s="15">
        <v>342693000</v>
      </c>
      <c r="AA27" s="15">
        <v>122261000</v>
      </c>
      <c r="AB27" s="15">
        <v>47451000</v>
      </c>
      <c r="AC27" s="15">
        <v>18068000</v>
      </c>
      <c r="AD27" s="15">
        <v>56742000</v>
      </c>
      <c r="AE27" s="15">
        <v>106372000</v>
      </c>
      <c r="AF27" s="15">
        <v>114060000</v>
      </c>
      <c r="AG27" s="15">
        <v>47746000</v>
      </c>
      <c r="AH27" s="15">
        <v>32790000</v>
      </c>
      <c r="AI27" s="15">
        <v>10200000</v>
      </c>
      <c r="AJ27" s="15">
        <v>0</v>
      </c>
      <c r="AK27" s="15">
        <v>23324000</v>
      </c>
      <c r="AL27" s="15">
        <v>342693000</v>
      </c>
      <c r="AM27" s="15">
        <v>0</v>
      </c>
      <c r="AN27" s="15">
        <v>144653000</v>
      </c>
      <c r="AO27" s="15">
        <v>84196000</v>
      </c>
      <c r="AP27" s="15">
        <v>60457000</v>
      </c>
      <c r="AQ27" s="15">
        <v>7696000</v>
      </c>
      <c r="AR27" s="15">
        <v>8110000</v>
      </c>
      <c r="AS27" s="15">
        <v>65850000</v>
      </c>
      <c r="AT27" s="15">
        <v>-5807000</v>
      </c>
      <c r="AU27" s="15">
        <v>0</v>
      </c>
      <c r="AV27" s="15">
        <v>0</v>
      </c>
      <c r="AW27" s="15">
        <v>0</v>
      </c>
      <c r="AX27" s="15">
        <v>9106000</v>
      </c>
      <c r="AY27" s="15">
        <v>9106000</v>
      </c>
      <c r="AZ27" s="15">
        <v>-5807000</v>
      </c>
      <c r="BA27" s="15">
        <v>0</v>
      </c>
      <c r="BB27" s="15">
        <v>0</v>
      </c>
      <c r="BC27" s="15">
        <v>0</v>
      </c>
      <c r="BD27" s="15">
        <v>0</v>
      </c>
      <c r="BE27" s="15">
        <v>0</v>
      </c>
      <c r="BF27" s="15">
        <v>4392000</v>
      </c>
      <c r="BG27" s="15">
        <v>3169000</v>
      </c>
      <c r="BH27" s="15">
        <v>0</v>
      </c>
      <c r="BI27" s="15">
        <v>0</v>
      </c>
      <c r="BJ27" s="15">
        <v>101912000</v>
      </c>
      <c r="BK27" s="15">
        <v>4460000</v>
      </c>
      <c r="BL27" s="15">
        <v>0</v>
      </c>
      <c r="BM27" s="15">
        <v>987000</v>
      </c>
      <c r="BN27" s="15">
        <v>44420000</v>
      </c>
      <c r="BO27" s="15">
        <v>10308000</v>
      </c>
      <c r="BP27" s="15">
        <v>0</v>
      </c>
      <c r="BQ27" s="15">
        <v>11276000</v>
      </c>
      <c r="BR27" s="15">
        <v>-4</v>
      </c>
      <c r="BS27" s="15">
        <v>1</v>
      </c>
      <c r="BT27" s="15">
        <v>-2</v>
      </c>
      <c r="BU27" s="15">
        <v>41</v>
      </c>
      <c r="BV27" s="15">
        <v>-3</v>
      </c>
      <c r="BW27" s="15">
        <v>1</v>
      </c>
      <c r="BX27" s="15">
        <v>-3</v>
      </c>
      <c r="BY27" s="15">
        <v>0</v>
      </c>
      <c r="BZ27" s="15">
        <v>1</v>
      </c>
      <c r="CA27" s="15">
        <v>2</v>
      </c>
      <c r="CB27" s="15">
        <v>1</v>
      </c>
      <c r="CC27" s="15">
        <v>0</v>
      </c>
      <c r="CD27" s="15">
        <v>0</v>
      </c>
      <c r="CE27" s="15">
        <v>1</v>
      </c>
      <c r="CF27" s="15">
        <v>1</v>
      </c>
      <c r="CG27" s="15">
        <v>62883</v>
      </c>
      <c r="CH27" s="15">
        <v>228633</v>
      </c>
      <c r="CI27" s="15">
        <v>22</v>
      </c>
      <c r="CJ27" s="15">
        <v>142</v>
      </c>
      <c r="CK27" s="15">
        <v>107</v>
      </c>
    </row>
    <row r="28" spans="1:89" ht="15.95" customHeight="1" x14ac:dyDescent="0.25">
      <c r="A28" s="15">
        <v>243470</v>
      </c>
      <c r="B28" s="16" t="s">
        <v>124</v>
      </c>
      <c r="C28" s="16" t="s">
        <v>89</v>
      </c>
      <c r="D28" s="16" t="s">
        <v>90</v>
      </c>
      <c r="E28" s="15">
        <v>2020</v>
      </c>
      <c r="F28" s="16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</row>
    <row r="29" spans="1:89" ht="27.2" customHeight="1" x14ac:dyDescent="0.25">
      <c r="A29" s="15">
        <v>244041</v>
      </c>
      <c r="B29" s="16" t="s">
        <v>125</v>
      </c>
      <c r="C29" s="16" t="s">
        <v>126</v>
      </c>
      <c r="D29" s="16" t="s">
        <v>127</v>
      </c>
      <c r="E29" s="15">
        <v>2020</v>
      </c>
      <c r="F29" s="16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</row>
    <row r="30" spans="1:89" ht="15.95" customHeight="1" x14ac:dyDescent="0.25">
      <c r="A30" s="15">
        <v>244369</v>
      </c>
      <c r="B30" s="16" t="s">
        <v>128</v>
      </c>
      <c r="C30" s="16" t="s">
        <v>89</v>
      </c>
      <c r="D30" s="16" t="s">
        <v>90</v>
      </c>
      <c r="E30" s="15">
        <v>2020</v>
      </c>
      <c r="F30" s="16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</row>
    <row r="31" spans="1:89" ht="15.95" customHeight="1" x14ac:dyDescent="0.25">
      <c r="A31" s="15">
        <v>248735</v>
      </c>
      <c r="B31" s="16" t="s">
        <v>129</v>
      </c>
      <c r="C31" s="16" t="s">
        <v>98</v>
      </c>
      <c r="D31" s="16" t="s">
        <v>99</v>
      </c>
      <c r="E31" s="15">
        <v>2020</v>
      </c>
      <c r="F31" s="16" t="s">
        <v>173</v>
      </c>
      <c r="G31" s="15">
        <v>1391925</v>
      </c>
      <c r="H31" s="15">
        <v>1102630</v>
      </c>
      <c r="I31" s="15">
        <v>2641768</v>
      </c>
      <c r="J31" s="15">
        <v>0</v>
      </c>
      <c r="K31" s="15">
        <v>0</v>
      </c>
      <c r="L31" s="15">
        <v>0</v>
      </c>
      <c r="M31" s="15">
        <v>2894432</v>
      </c>
      <c r="N31" s="15">
        <v>1679</v>
      </c>
      <c r="O31" s="15">
        <v>3522</v>
      </c>
      <c r="P31" s="15">
        <v>207399</v>
      </c>
      <c r="Q31" s="15">
        <v>146547</v>
      </c>
      <c r="R31" s="15">
        <v>0</v>
      </c>
      <c r="S31" s="15">
        <v>60852</v>
      </c>
      <c r="T31" s="15">
        <v>219408</v>
      </c>
      <c r="U31" s="15">
        <v>205749</v>
      </c>
      <c r="V31" s="15">
        <v>0</v>
      </c>
      <c r="W31" s="15">
        <v>0</v>
      </c>
      <c r="X31" s="15">
        <v>13659</v>
      </c>
      <c r="Y31" s="15">
        <v>988956</v>
      </c>
      <c r="Z31" s="15">
        <v>2807688</v>
      </c>
      <c r="AA31" s="15">
        <v>2509448</v>
      </c>
      <c r="AB31" s="15">
        <v>2434944</v>
      </c>
      <c r="AC31" s="15">
        <v>43898</v>
      </c>
      <c r="AD31" s="15">
        <v>30605</v>
      </c>
      <c r="AE31" s="15">
        <v>190043</v>
      </c>
      <c r="AF31" s="15">
        <v>108198</v>
      </c>
      <c r="AG31" s="15">
        <v>2738</v>
      </c>
      <c r="AH31" s="15">
        <v>75830</v>
      </c>
      <c r="AI31" s="15">
        <v>0</v>
      </c>
      <c r="AJ31" s="15">
        <v>0</v>
      </c>
      <c r="AK31" s="15">
        <v>29630</v>
      </c>
      <c r="AL31" s="15">
        <v>2807688</v>
      </c>
      <c r="AM31" s="15">
        <v>0</v>
      </c>
      <c r="AN31" s="15">
        <v>883402</v>
      </c>
      <c r="AO31" s="15">
        <v>588383</v>
      </c>
      <c r="AP31" s="15">
        <v>295018</v>
      </c>
      <c r="AQ31" s="15">
        <v>12536</v>
      </c>
      <c r="AR31" s="15">
        <v>254</v>
      </c>
      <c r="AS31" s="15">
        <v>265592</v>
      </c>
      <c r="AT31" s="15">
        <v>41708</v>
      </c>
      <c r="AU31" s="15">
        <v>0</v>
      </c>
      <c r="AV31" s="15">
        <v>0</v>
      </c>
      <c r="AW31" s="15">
        <v>0</v>
      </c>
      <c r="AX31" s="15">
        <v>143676</v>
      </c>
      <c r="AY31" s="15">
        <v>143676</v>
      </c>
      <c r="AZ31" s="15">
        <v>41708</v>
      </c>
      <c r="BA31" s="15">
        <v>0</v>
      </c>
      <c r="BB31" s="15">
        <v>0</v>
      </c>
      <c r="BC31" s="15">
        <v>0</v>
      </c>
      <c r="BD31" s="15">
        <v>0</v>
      </c>
      <c r="BE31" s="15">
        <v>0</v>
      </c>
      <c r="BF31" s="15">
        <v>536758</v>
      </c>
      <c r="BG31" s="15">
        <v>496194</v>
      </c>
      <c r="BH31" s="15">
        <v>0</v>
      </c>
      <c r="BI31" s="15">
        <v>0</v>
      </c>
      <c r="BJ31" s="15">
        <v>177080</v>
      </c>
      <c r="BK31" s="15">
        <v>12963</v>
      </c>
      <c r="BL31" s="15">
        <v>0</v>
      </c>
      <c r="BM31" s="15">
        <v>-11103</v>
      </c>
      <c r="BN31" s="15">
        <v>2398238</v>
      </c>
      <c r="BO31" s="15">
        <v>0</v>
      </c>
      <c r="BP31" s="15">
        <v>0</v>
      </c>
      <c r="BQ31" s="15">
        <v>185608</v>
      </c>
      <c r="BR31" s="15">
        <v>1</v>
      </c>
      <c r="BS31" s="15">
        <v>1</v>
      </c>
      <c r="BT31" s="15">
        <v>1</v>
      </c>
      <c r="BU31" s="15">
        <v>33</v>
      </c>
      <c r="BV31" s="15">
        <v>4</v>
      </c>
      <c r="BW31" s="15">
        <v>4</v>
      </c>
      <c r="BX31" s="15">
        <v>4</v>
      </c>
      <c r="BY31" s="15">
        <v>0</v>
      </c>
      <c r="BZ31" s="15">
        <v>0</v>
      </c>
      <c r="CA31" s="15">
        <v>1</v>
      </c>
      <c r="CB31" s="15">
        <v>0</v>
      </c>
      <c r="CC31" s="15">
        <v>165</v>
      </c>
      <c r="CD31" s="15">
        <v>0</v>
      </c>
      <c r="CE31" s="15">
        <v>13</v>
      </c>
      <c r="CF31" s="15">
        <v>11</v>
      </c>
      <c r="CG31" s="15">
        <v>1307</v>
      </c>
      <c r="CH31" s="15">
        <v>2699</v>
      </c>
      <c r="CI31" s="15">
        <v>85</v>
      </c>
      <c r="CJ31" s="15">
        <v>47</v>
      </c>
      <c r="CK31" s="15">
        <v>129</v>
      </c>
    </row>
    <row r="32" spans="1:89" ht="15.95" customHeight="1" x14ac:dyDescent="0.25">
      <c r="A32" s="15">
        <v>250924</v>
      </c>
      <c r="B32" s="16" t="s">
        <v>130</v>
      </c>
      <c r="C32" s="16" t="s">
        <v>98</v>
      </c>
      <c r="D32" s="16" t="s">
        <v>99</v>
      </c>
      <c r="E32" s="15">
        <v>2020</v>
      </c>
      <c r="F32" s="16" t="s">
        <v>173</v>
      </c>
      <c r="G32" s="15">
        <v>991894</v>
      </c>
      <c r="H32" s="15">
        <v>293470</v>
      </c>
      <c r="I32" s="15">
        <v>2164982</v>
      </c>
      <c r="J32" s="15">
        <v>7339</v>
      </c>
      <c r="K32" s="15">
        <v>0</v>
      </c>
      <c r="L32" s="15">
        <v>0</v>
      </c>
      <c r="M32" s="15">
        <v>2937974</v>
      </c>
      <c r="N32" s="15">
        <v>4592</v>
      </c>
      <c r="O32" s="15">
        <v>0</v>
      </c>
      <c r="P32" s="15">
        <v>281129</v>
      </c>
      <c r="Q32" s="15">
        <v>205596</v>
      </c>
      <c r="R32" s="15">
        <v>0</v>
      </c>
      <c r="S32" s="15">
        <v>75533</v>
      </c>
      <c r="T32" s="15">
        <v>384532</v>
      </c>
      <c r="U32" s="15">
        <v>198899</v>
      </c>
      <c r="V32" s="15">
        <v>0</v>
      </c>
      <c r="W32" s="15">
        <v>0</v>
      </c>
      <c r="X32" s="15">
        <v>185633</v>
      </c>
      <c r="Y32" s="15">
        <v>97994</v>
      </c>
      <c r="Z32" s="15">
        <v>1755549</v>
      </c>
      <c r="AA32" s="15">
        <v>1268089</v>
      </c>
      <c r="AB32" s="15">
        <v>2284848</v>
      </c>
      <c r="AC32" s="15">
        <v>0</v>
      </c>
      <c r="AD32" s="15">
        <v>-1016759</v>
      </c>
      <c r="AE32" s="15">
        <v>170616</v>
      </c>
      <c r="AF32" s="15">
        <v>316844</v>
      </c>
      <c r="AG32" s="15">
        <v>229317</v>
      </c>
      <c r="AH32" s="15">
        <v>0</v>
      </c>
      <c r="AI32" s="15">
        <v>0</v>
      </c>
      <c r="AJ32" s="15">
        <v>0</v>
      </c>
      <c r="AK32" s="15">
        <v>87527</v>
      </c>
      <c r="AL32" s="15">
        <v>1755549</v>
      </c>
      <c r="AM32" s="15">
        <v>0</v>
      </c>
      <c r="AN32" s="15">
        <v>712310</v>
      </c>
      <c r="AO32" s="15">
        <v>446559</v>
      </c>
      <c r="AP32" s="15">
        <v>265751</v>
      </c>
      <c r="AQ32" s="15">
        <v>34560</v>
      </c>
      <c r="AR32" s="15">
        <v>20128</v>
      </c>
      <c r="AS32" s="15">
        <v>312335</v>
      </c>
      <c r="AT32" s="15">
        <v>-32152</v>
      </c>
      <c r="AU32" s="15">
        <v>0</v>
      </c>
      <c r="AV32" s="15">
        <v>0</v>
      </c>
      <c r="AW32" s="15">
        <v>0</v>
      </c>
      <c r="AX32" s="15">
        <v>107666</v>
      </c>
      <c r="AY32" s="15">
        <v>107666</v>
      </c>
      <c r="AZ32" s="15">
        <v>-32152</v>
      </c>
      <c r="BA32" s="15">
        <v>0</v>
      </c>
      <c r="BB32" s="15">
        <v>0</v>
      </c>
      <c r="BC32" s="15">
        <v>0</v>
      </c>
      <c r="BD32" s="15">
        <v>0</v>
      </c>
      <c r="BE32" s="15">
        <v>0</v>
      </c>
      <c r="BF32" s="15">
        <v>1459485</v>
      </c>
      <c r="BG32" s="15">
        <v>1418275</v>
      </c>
      <c r="BH32" s="15">
        <v>0</v>
      </c>
      <c r="BI32" s="15">
        <v>0</v>
      </c>
      <c r="BJ32" s="15">
        <v>170616</v>
      </c>
      <c r="BK32" s="15">
        <v>0</v>
      </c>
      <c r="BL32" s="15">
        <v>0</v>
      </c>
      <c r="BM32" s="15">
        <v>0</v>
      </c>
      <c r="BN32" s="15">
        <v>1519699</v>
      </c>
      <c r="BO32" s="15">
        <v>0</v>
      </c>
      <c r="BP32" s="15">
        <v>0</v>
      </c>
      <c r="BQ32" s="15">
        <v>95641</v>
      </c>
      <c r="BR32" s="15">
        <v>-2</v>
      </c>
      <c r="BS32" s="15">
        <v>0</v>
      </c>
      <c r="BT32" s="15">
        <v>-2</v>
      </c>
      <c r="BU32" s="15">
        <v>37</v>
      </c>
      <c r="BV32" s="15">
        <v>-4</v>
      </c>
      <c r="BW32" s="15">
        <v>-1</v>
      </c>
      <c r="BX32" s="15">
        <v>-4</v>
      </c>
      <c r="BY32" s="15">
        <v>0</v>
      </c>
      <c r="BZ32" s="15">
        <v>0</v>
      </c>
      <c r="CA32" s="15">
        <v>1</v>
      </c>
      <c r="CB32" s="15">
        <v>0</v>
      </c>
      <c r="CC32" s="15"/>
      <c r="CD32" s="15">
        <v>0</v>
      </c>
      <c r="CE32" s="15">
        <v>2</v>
      </c>
      <c r="CF32" s="15">
        <v>0</v>
      </c>
      <c r="CG32" s="15">
        <v>446</v>
      </c>
      <c r="CH32" s="15">
        <v>1438</v>
      </c>
      <c r="CI32" s="15">
        <v>102</v>
      </c>
      <c r="CJ32" s="15">
        <v>0</v>
      </c>
      <c r="CK32" s="15">
        <v>230</v>
      </c>
    </row>
    <row r="33" spans="1:89" ht="15.95" customHeight="1" x14ac:dyDescent="0.25">
      <c r="A33" s="15">
        <v>263049</v>
      </c>
      <c r="B33" s="16" t="s">
        <v>131</v>
      </c>
      <c r="C33" s="16" t="s">
        <v>89</v>
      </c>
      <c r="D33" s="16" t="s">
        <v>90</v>
      </c>
      <c r="E33" s="15">
        <v>2020</v>
      </c>
      <c r="F33" s="16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  <c r="CJ33" s="15"/>
      <c r="CK33" s="15"/>
    </row>
    <row r="34" spans="1:89" ht="15.95" customHeight="1" x14ac:dyDescent="0.25">
      <c r="A34" s="15">
        <v>268520</v>
      </c>
      <c r="B34" s="16" t="s">
        <v>132</v>
      </c>
      <c r="C34" s="16" t="s">
        <v>89</v>
      </c>
      <c r="D34" s="16" t="s">
        <v>90</v>
      </c>
      <c r="E34" s="15">
        <v>2020</v>
      </c>
      <c r="F34" s="16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  <c r="CK34" s="15"/>
    </row>
    <row r="35" spans="1:89" ht="15.95" customHeight="1" x14ac:dyDescent="0.25">
      <c r="A35" s="15">
        <v>271429</v>
      </c>
      <c r="B35" s="16" t="s">
        <v>133</v>
      </c>
      <c r="C35" s="16" t="s">
        <v>89</v>
      </c>
      <c r="D35" s="16" t="s">
        <v>90</v>
      </c>
      <c r="E35" s="15">
        <v>2020</v>
      </c>
      <c r="F35" s="16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5"/>
      <c r="BO35" s="15"/>
      <c r="BP35" s="15"/>
      <c r="BQ35" s="15"/>
      <c r="BR35" s="15"/>
      <c r="BS35" s="15"/>
      <c r="BT35" s="15"/>
      <c r="BU35" s="15"/>
      <c r="BV35" s="15"/>
      <c r="BW35" s="15"/>
      <c r="BX35" s="15"/>
      <c r="BY35" s="15"/>
      <c r="BZ35" s="15"/>
      <c r="CA35" s="15"/>
      <c r="CB35" s="15"/>
      <c r="CC35" s="15"/>
      <c r="CD35" s="15"/>
      <c r="CE35" s="15"/>
      <c r="CF35" s="15"/>
      <c r="CG35" s="15"/>
      <c r="CH35" s="15"/>
      <c r="CI35" s="15"/>
      <c r="CJ35" s="15"/>
      <c r="CK35" s="15"/>
    </row>
    <row r="36" spans="1:89" ht="15.95" customHeight="1" x14ac:dyDescent="0.25">
      <c r="A36" s="15">
        <v>272838</v>
      </c>
      <c r="B36" s="16" t="s">
        <v>134</v>
      </c>
      <c r="C36" s="16" t="s">
        <v>89</v>
      </c>
      <c r="D36" s="16" t="s">
        <v>90</v>
      </c>
      <c r="E36" s="15">
        <v>2020</v>
      </c>
      <c r="F36" s="16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</row>
    <row r="37" spans="1:89" ht="15.95" customHeight="1" x14ac:dyDescent="0.25">
      <c r="A37" s="15">
        <v>276448</v>
      </c>
      <c r="B37" s="16" t="s">
        <v>135</v>
      </c>
      <c r="C37" s="16" t="s">
        <v>89</v>
      </c>
      <c r="D37" s="16" t="s">
        <v>90</v>
      </c>
      <c r="E37" s="15">
        <v>2020</v>
      </c>
      <c r="F37" s="16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</row>
    <row r="38" spans="1:89" ht="15.95" customHeight="1" x14ac:dyDescent="0.25">
      <c r="A38" s="15">
        <v>282647</v>
      </c>
      <c r="B38" s="16" t="s">
        <v>136</v>
      </c>
      <c r="C38" s="16" t="s">
        <v>89</v>
      </c>
      <c r="D38" s="16" t="s">
        <v>90</v>
      </c>
      <c r="E38" s="15">
        <v>2020</v>
      </c>
      <c r="F38" s="16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</row>
    <row r="39" spans="1:89" ht="38.450000000000003" customHeight="1" x14ac:dyDescent="0.25">
      <c r="A39" s="15">
        <v>302254</v>
      </c>
      <c r="B39" s="16" t="s">
        <v>137</v>
      </c>
      <c r="C39" s="16" t="s">
        <v>98</v>
      </c>
      <c r="D39" s="16" t="s">
        <v>99</v>
      </c>
      <c r="E39" s="15">
        <v>2020</v>
      </c>
      <c r="F39" s="16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</row>
    <row r="40" spans="1:89" ht="15.95" customHeight="1" x14ac:dyDescent="0.25">
      <c r="A40" s="15">
        <v>376904</v>
      </c>
      <c r="B40" s="16" t="s">
        <v>138</v>
      </c>
      <c r="C40" s="16" t="s">
        <v>89</v>
      </c>
      <c r="D40" s="16" t="s">
        <v>90</v>
      </c>
      <c r="E40" s="15">
        <v>2020</v>
      </c>
      <c r="F40" s="16" t="s">
        <v>173</v>
      </c>
      <c r="G40" s="15">
        <v>7685</v>
      </c>
      <c r="H40" s="15">
        <v>0</v>
      </c>
      <c r="I40" s="15">
        <v>42932</v>
      </c>
      <c r="J40" s="15">
        <v>0</v>
      </c>
      <c r="K40" s="15">
        <v>0</v>
      </c>
      <c r="L40" s="15">
        <v>0</v>
      </c>
      <c r="M40" s="15">
        <v>38845</v>
      </c>
      <c r="N40" s="15">
        <v>1598</v>
      </c>
      <c r="O40" s="15">
        <v>1999</v>
      </c>
      <c r="P40" s="15">
        <v>328138</v>
      </c>
      <c r="Q40" s="15">
        <v>91240</v>
      </c>
      <c r="R40" s="15">
        <v>0</v>
      </c>
      <c r="S40" s="15">
        <v>236898</v>
      </c>
      <c r="T40" s="15">
        <v>769575</v>
      </c>
      <c r="U40" s="15">
        <v>751615</v>
      </c>
      <c r="V40" s="15">
        <v>0</v>
      </c>
      <c r="W40" s="15">
        <v>0</v>
      </c>
      <c r="X40" s="15">
        <v>17961</v>
      </c>
      <c r="Y40" s="15">
        <v>77167</v>
      </c>
      <c r="Z40" s="15">
        <v>1182566</v>
      </c>
      <c r="AA40" s="15">
        <v>141513</v>
      </c>
      <c r="AB40" s="15">
        <v>365500</v>
      </c>
      <c r="AC40" s="15">
        <v>2457</v>
      </c>
      <c r="AD40" s="15">
        <v>-226444</v>
      </c>
      <c r="AE40" s="15">
        <v>326919</v>
      </c>
      <c r="AF40" s="15">
        <v>714134</v>
      </c>
      <c r="AG40" s="15">
        <v>367425</v>
      </c>
      <c r="AH40" s="15">
        <v>68468</v>
      </c>
      <c r="AI40" s="15">
        <v>0</v>
      </c>
      <c r="AJ40" s="15">
        <v>0</v>
      </c>
      <c r="AK40" s="15">
        <v>278242</v>
      </c>
      <c r="AL40" s="15">
        <v>1182566</v>
      </c>
      <c r="AM40" s="15">
        <v>0</v>
      </c>
      <c r="AN40" s="15">
        <v>1007357</v>
      </c>
      <c r="AO40" s="15">
        <v>879325</v>
      </c>
      <c r="AP40" s="15">
        <v>128032</v>
      </c>
      <c r="AQ40" s="15">
        <v>1810</v>
      </c>
      <c r="AR40" s="15">
        <v>46547</v>
      </c>
      <c r="AS40" s="15">
        <v>247590</v>
      </c>
      <c r="AT40" s="15">
        <v>-164295</v>
      </c>
      <c r="AU40" s="15">
        <v>0</v>
      </c>
      <c r="AV40" s="15">
        <v>0</v>
      </c>
      <c r="AW40" s="15">
        <v>1635</v>
      </c>
      <c r="AX40" s="15">
        <v>1635</v>
      </c>
      <c r="AY40" s="15">
        <v>0</v>
      </c>
      <c r="AZ40" s="15">
        <v>-165930</v>
      </c>
      <c r="BA40" s="15">
        <v>0</v>
      </c>
      <c r="BB40" s="15">
        <v>0</v>
      </c>
      <c r="BC40" s="15">
        <v>0</v>
      </c>
      <c r="BD40" s="15">
        <v>0</v>
      </c>
      <c r="BE40" s="15">
        <v>0</v>
      </c>
      <c r="BF40" s="15">
        <v>0</v>
      </c>
      <c r="BG40" s="15">
        <v>0</v>
      </c>
      <c r="BH40" s="15">
        <v>0</v>
      </c>
      <c r="BI40" s="15">
        <v>0</v>
      </c>
      <c r="BJ40" s="15">
        <v>326919</v>
      </c>
      <c r="BK40" s="15">
        <v>0</v>
      </c>
      <c r="BL40" s="15">
        <v>0</v>
      </c>
      <c r="BM40" s="15">
        <v>-1000</v>
      </c>
      <c r="BN40" s="15">
        <v>38845</v>
      </c>
      <c r="BO40" s="15">
        <v>0</v>
      </c>
      <c r="BP40" s="15">
        <v>0</v>
      </c>
      <c r="BQ40" s="15">
        <v>-117765</v>
      </c>
      <c r="BR40" s="15">
        <v>-117</v>
      </c>
      <c r="BS40" s="15">
        <v>-25</v>
      </c>
      <c r="BT40" s="15">
        <v>-35</v>
      </c>
      <c r="BU40" s="15">
        <v>12</v>
      </c>
      <c r="BV40" s="15">
        <v>-16</v>
      </c>
      <c r="BW40" s="15">
        <v>-11</v>
      </c>
      <c r="BX40" s="15">
        <v>-16</v>
      </c>
      <c r="BY40" s="15">
        <v>2</v>
      </c>
      <c r="BZ40" s="15">
        <v>7</v>
      </c>
      <c r="CA40" s="15">
        <v>114</v>
      </c>
      <c r="CB40" s="15">
        <v>7</v>
      </c>
      <c r="CC40" s="15"/>
      <c r="CD40" s="15">
        <v>0</v>
      </c>
      <c r="CE40" s="15">
        <v>1</v>
      </c>
      <c r="CF40" s="15">
        <v>1</v>
      </c>
      <c r="CG40" s="15">
        <v>460</v>
      </c>
      <c r="CH40" s="15">
        <v>468</v>
      </c>
      <c r="CI40" s="15">
        <v>272</v>
      </c>
      <c r="CJ40" s="15">
        <v>28</v>
      </c>
      <c r="CK40" s="15">
        <v>136</v>
      </c>
    </row>
    <row r="41" spans="1:89" ht="15.95" customHeight="1" x14ac:dyDescent="0.25">
      <c r="A41" s="15">
        <v>450533</v>
      </c>
      <c r="B41" s="16" t="s">
        <v>139</v>
      </c>
      <c r="C41" s="16" t="s">
        <v>89</v>
      </c>
      <c r="D41" s="16" t="s">
        <v>90</v>
      </c>
      <c r="E41" s="15">
        <v>2020</v>
      </c>
      <c r="F41" s="16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</row>
    <row r="42" spans="1:89" ht="15.95" customHeight="1" x14ac:dyDescent="0.25">
      <c r="A42" s="15">
        <v>704919</v>
      </c>
      <c r="B42" s="16" t="s">
        <v>140</v>
      </c>
      <c r="C42" s="16" t="s">
        <v>98</v>
      </c>
      <c r="D42" s="16" t="s">
        <v>99</v>
      </c>
      <c r="E42" s="15">
        <v>2020</v>
      </c>
      <c r="F42" s="16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</row>
    <row r="43" spans="1:89" ht="15.95" customHeight="1" x14ac:dyDescent="0.25">
      <c r="A43" s="15">
        <v>728430</v>
      </c>
      <c r="B43" s="16" t="s">
        <v>141</v>
      </c>
      <c r="C43" s="16" t="s">
        <v>89</v>
      </c>
      <c r="D43" s="16" t="s">
        <v>90</v>
      </c>
      <c r="E43" s="15">
        <v>2020</v>
      </c>
      <c r="F43" s="16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</row>
    <row r="44" spans="1:89" ht="15.95" customHeight="1" x14ac:dyDescent="0.25">
      <c r="A44" s="15">
        <v>780598</v>
      </c>
      <c r="B44" s="16" t="s">
        <v>142</v>
      </c>
      <c r="C44" s="16" t="s">
        <v>98</v>
      </c>
      <c r="D44" s="16" t="s">
        <v>99</v>
      </c>
      <c r="E44" s="15">
        <v>2020</v>
      </c>
      <c r="F44" s="16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</row>
    <row r="45" spans="1:89" ht="15.95" customHeight="1" x14ac:dyDescent="0.25">
      <c r="A45" s="15">
        <v>788131</v>
      </c>
      <c r="B45" s="16" t="s">
        <v>143</v>
      </c>
      <c r="C45" s="16" t="s">
        <v>98</v>
      </c>
      <c r="D45" s="16" t="s">
        <v>99</v>
      </c>
      <c r="E45" s="15">
        <v>2020</v>
      </c>
      <c r="F45" s="16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</row>
    <row r="46" spans="1:89" ht="15.95" customHeight="1" x14ac:dyDescent="0.25">
      <c r="A46" s="15">
        <v>798259</v>
      </c>
      <c r="B46" s="16" t="s">
        <v>144</v>
      </c>
      <c r="C46" s="16" t="s">
        <v>98</v>
      </c>
      <c r="D46" s="16" t="s">
        <v>99</v>
      </c>
      <c r="E46" s="15">
        <v>2020</v>
      </c>
      <c r="F46" s="16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15"/>
      <c r="CI46" s="15"/>
      <c r="CJ46" s="15"/>
      <c r="CK46" s="15"/>
    </row>
    <row r="47" spans="1:89" ht="27.2" customHeight="1" x14ac:dyDescent="0.25">
      <c r="A47" s="15">
        <v>825802</v>
      </c>
      <c r="B47" s="16" t="s">
        <v>145</v>
      </c>
      <c r="C47" s="16" t="s">
        <v>89</v>
      </c>
      <c r="D47" s="16" t="s">
        <v>90</v>
      </c>
      <c r="E47" s="15">
        <v>2020</v>
      </c>
      <c r="F47" s="16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</row>
    <row r="48" spans="1:89" ht="15.95" customHeight="1" x14ac:dyDescent="0.25">
      <c r="A48" s="15">
        <v>986483</v>
      </c>
      <c r="B48" s="16" t="s">
        <v>146</v>
      </c>
      <c r="C48" s="16" t="s">
        <v>89</v>
      </c>
      <c r="D48" s="16" t="s">
        <v>90</v>
      </c>
      <c r="E48" s="15">
        <v>2020</v>
      </c>
      <c r="F48" s="16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  <c r="CF48" s="15"/>
      <c r="CG48" s="15"/>
      <c r="CH48" s="15"/>
      <c r="CI48" s="15"/>
      <c r="CJ48" s="15"/>
      <c r="CK48" s="15"/>
    </row>
    <row r="49" spans="1:89" ht="15.95" customHeight="1" x14ac:dyDescent="0.25">
      <c r="A49" s="15">
        <v>1077196</v>
      </c>
      <c r="B49" s="16" t="s">
        <v>147</v>
      </c>
      <c r="C49" s="16" t="s">
        <v>98</v>
      </c>
      <c r="D49" s="16" t="s">
        <v>99</v>
      </c>
      <c r="E49" s="15">
        <v>2020</v>
      </c>
      <c r="F49" s="16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  <c r="BU49" s="15"/>
      <c r="BV49" s="15"/>
      <c r="BW49" s="15"/>
      <c r="BX49" s="15"/>
      <c r="BY49" s="15"/>
      <c r="BZ49" s="15"/>
      <c r="CA49" s="15"/>
      <c r="CB49" s="15"/>
      <c r="CC49" s="15"/>
      <c r="CD49" s="15"/>
      <c r="CE49" s="15"/>
      <c r="CF49" s="15"/>
      <c r="CG49" s="15"/>
      <c r="CH49" s="15"/>
      <c r="CI49" s="15"/>
      <c r="CJ49" s="15"/>
      <c r="CK49" s="15"/>
    </row>
    <row r="50" spans="1:89" ht="15.95" customHeight="1" x14ac:dyDescent="0.25">
      <c r="A50" s="15">
        <v>1234986</v>
      </c>
      <c r="B50" s="16" t="s">
        <v>148</v>
      </c>
      <c r="C50" s="16" t="s">
        <v>98</v>
      </c>
      <c r="D50" s="16" t="s">
        <v>99</v>
      </c>
      <c r="E50" s="15">
        <v>2020</v>
      </c>
      <c r="F50" s="16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  <c r="BU50" s="15"/>
      <c r="BV50" s="15"/>
      <c r="BW50" s="15"/>
      <c r="BX50" s="15"/>
      <c r="BY50" s="15"/>
      <c r="BZ50" s="15"/>
      <c r="CA50" s="15"/>
      <c r="CB50" s="15"/>
      <c r="CC50" s="15"/>
      <c r="CD50" s="15"/>
      <c r="CE50" s="15"/>
      <c r="CF50" s="15"/>
      <c r="CG50" s="15"/>
      <c r="CH50" s="15"/>
      <c r="CI50" s="15"/>
      <c r="CJ50" s="15"/>
      <c r="CK50" s="15"/>
    </row>
    <row r="51" spans="1:89" ht="27.2" customHeight="1" x14ac:dyDescent="0.25">
      <c r="A51" s="15">
        <v>2057900</v>
      </c>
      <c r="B51" s="16" t="s">
        <v>149</v>
      </c>
      <c r="C51" s="16" t="s">
        <v>126</v>
      </c>
      <c r="D51" s="16" t="s">
        <v>127</v>
      </c>
      <c r="E51" s="15">
        <v>2020</v>
      </c>
      <c r="F51" s="16" t="s">
        <v>173</v>
      </c>
      <c r="G51" s="15">
        <v>23276020</v>
      </c>
      <c r="H51" s="15">
        <v>9923417</v>
      </c>
      <c r="I51" s="15">
        <v>23183037</v>
      </c>
      <c r="J51" s="15">
        <v>918444</v>
      </c>
      <c r="K51" s="15">
        <v>0</v>
      </c>
      <c r="L51" s="15">
        <v>0</v>
      </c>
      <c r="M51" s="15">
        <v>12911731</v>
      </c>
      <c r="N51" s="15">
        <v>110584</v>
      </c>
      <c r="O51" s="15">
        <v>1729376</v>
      </c>
      <c r="P51" s="15">
        <v>14307579</v>
      </c>
      <c r="Q51" s="15">
        <v>12318591</v>
      </c>
      <c r="R51" s="15">
        <v>1234399</v>
      </c>
      <c r="S51" s="15">
        <v>754589</v>
      </c>
      <c r="T51" s="15">
        <v>3737707</v>
      </c>
      <c r="U51" s="15">
        <v>2919773</v>
      </c>
      <c r="V51" s="15">
        <v>0</v>
      </c>
      <c r="W51" s="15">
        <v>0</v>
      </c>
      <c r="X51" s="15">
        <v>817934</v>
      </c>
      <c r="Y51" s="15">
        <v>1288026</v>
      </c>
      <c r="Z51" s="15">
        <v>42609332</v>
      </c>
      <c r="AA51" s="15">
        <v>17659394</v>
      </c>
      <c r="AB51" s="15">
        <v>7524000</v>
      </c>
      <c r="AC51" s="15">
        <v>7377423</v>
      </c>
      <c r="AD51" s="15">
        <v>2757971</v>
      </c>
      <c r="AE51" s="15">
        <v>16003310</v>
      </c>
      <c r="AF51" s="15">
        <v>8946628</v>
      </c>
      <c r="AG51" s="15">
        <v>913000</v>
      </c>
      <c r="AH51" s="15">
        <v>2209837</v>
      </c>
      <c r="AI51" s="15">
        <v>21194</v>
      </c>
      <c r="AJ51" s="15">
        <v>0</v>
      </c>
      <c r="AK51" s="15">
        <v>5802597</v>
      </c>
      <c r="AL51" s="15">
        <v>42609332</v>
      </c>
      <c r="AM51" s="15">
        <v>0</v>
      </c>
      <c r="AN51" s="15">
        <v>11199474</v>
      </c>
      <c r="AO51" s="15">
        <v>6006321</v>
      </c>
      <c r="AP51" s="15">
        <v>5193153</v>
      </c>
      <c r="AQ51" s="15">
        <v>8051</v>
      </c>
      <c r="AR51" s="15">
        <v>527932</v>
      </c>
      <c r="AS51" s="15">
        <v>4613999</v>
      </c>
      <c r="AT51" s="15">
        <v>59273</v>
      </c>
      <c r="AU51" s="15">
        <v>0</v>
      </c>
      <c r="AV51" s="15">
        <v>0</v>
      </c>
      <c r="AW51" s="15">
        <v>0</v>
      </c>
      <c r="AX51" s="15">
        <v>873603</v>
      </c>
      <c r="AY51" s="15">
        <v>873603</v>
      </c>
      <c r="AZ51" s="15">
        <v>59273</v>
      </c>
      <c r="BA51" s="15">
        <v>0</v>
      </c>
      <c r="BB51" s="15">
        <v>0</v>
      </c>
      <c r="BC51" s="15">
        <v>0</v>
      </c>
      <c r="BD51" s="15">
        <v>0</v>
      </c>
      <c r="BE51" s="15">
        <v>0</v>
      </c>
      <c r="BF51" s="15">
        <v>322893</v>
      </c>
      <c r="BG51" s="15">
        <v>295017</v>
      </c>
      <c r="BH51" s="15">
        <v>0</v>
      </c>
      <c r="BI51" s="15">
        <v>0</v>
      </c>
      <c r="BJ51" s="15">
        <v>15673206</v>
      </c>
      <c r="BK51" s="15">
        <v>330104</v>
      </c>
      <c r="BL51" s="15">
        <v>0</v>
      </c>
      <c r="BM51" s="15">
        <v>-95791</v>
      </c>
      <c r="BN51" s="15">
        <v>11807775</v>
      </c>
      <c r="BO51" s="15">
        <v>808939</v>
      </c>
      <c r="BP51" s="15">
        <v>0</v>
      </c>
      <c r="BQ51" s="15">
        <v>1460757</v>
      </c>
      <c r="BR51" s="15">
        <v>0</v>
      </c>
      <c r="BS51" s="15">
        <v>1</v>
      </c>
      <c r="BT51" s="15">
        <v>0</v>
      </c>
      <c r="BU51" s="15">
        <v>46</v>
      </c>
      <c r="BV51" s="15">
        <v>0</v>
      </c>
      <c r="BW51" s="15">
        <v>5</v>
      </c>
      <c r="BX51" s="15">
        <v>0</v>
      </c>
      <c r="BY51" s="15">
        <v>0</v>
      </c>
      <c r="BZ51" s="15">
        <v>0</v>
      </c>
      <c r="CA51" s="15">
        <v>1</v>
      </c>
      <c r="CB51" s="15">
        <v>1</v>
      </c>
      <c r="CC51" s="15">
        <v>1</v>
      </c>
      <c r="CD51" s="15">
        <v>0</v>
      </c>
      <c r="CE51" s="15">
        <v>2</v>
      </c>
      <c r="CF51" s="15">
        <v>0</v>
      </c>
      <c r="CG51" s="15">
        <v>10386</v>
      </c>
      <c r="CH51" s="15">
        <v>33662</v>
      </c>
      <c r="CI51" s="15">
        <v>95</v>
      </c>
      <c r="CJ51" s="15">
        <v>134</v>
      </c>
      <c r="CK51" s="15">
        <v>869</v>
      </c>
    </row>
    <row r="52" spans="1:89" ht="15.95" customHeight="1" x14ac:dyDescent="0.25">
      <c r="A52" s="15">
        <v>6102500</v>
      </c>
      <c r="B52" s="16" t="s">
        <v>150</v>
      </c>
      <c r="C52" s="16" t="s">
        <v>98</v>
      </c>
      <c r="D52" s="16" t="s">
        <v>99</v>
      </c>
      <c r="E52" s="15">
        <v>2020</v>
      </c>
      <c r="F52" s="16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  <c r="BU52" s="15"/>
      <c r="BV52" s="15"/>
      <c r="BW52" s="15"/>
      <c r="BX52" s="15"/>
      <c r="BY52" s="15"/>
      <c r="BZ52" s="15"/>
      <c r="CA52" s="15"/>
      <c r="CB52" s="15"/>
      <c r="CC52" s="15"/>
      <c r="CD52" s="15"/>
      <c r="CE52" s="15"/>
      <c r="CF52" s="15"/>
      <c r="CG52" s="15"/>
      <c r="CH52" s="15"/>
      <c r="CI52" s="15"/>
      <c r="CJ52" s="15"/>
      <c r="CK52" s="15"/>
    </row>
    <row r="53" spans="1:89" ht="15.95" customHeight="1" x14ac:dyDescent="0.25">
      <c r="A53" s="15">
        <v>6114400</v>
      </c>
      <c r="B53" s="16" t="s">
        <v>151</v>
      </c>
      <c r="C53" s="16" t="s">
        <v>98</v>
      </c>
      <c r="D53" s="16" t="s">
        <v>99</v>
      </c>
      <c r="E53" s="15">
        <v>2020</v>
      </c>
      <c r="F53" s="16" t="s">
        <v>173</v>
      </c>
      <c r="G53" s="15">
        <v>10892117</v>
      </c>
      <c r="H53" s="15">
        <v>4388463</v>
      </c>
      <c r="I53" s="15">
        <v>17251652</v>
      </c>
      <c r="J53" s="15">
        <v>3287092</v>
      </c>
      <c r="K53" s="15">
        <v>0</v>
      </c>
      <c r="L53" s="15">
        <v>0</v>
      </c>
      <c r="M53" s="15">
        <v>15088136</v>
      </c>
      <c r="N53" s="15">
        <v>182185</v>
      </c>
      <c r="O53" s="15">
        <v>260102</v>
      </c>
      <c r="P53" s="15">
        <v>2305138</v>
      </c>
      <c r="Q53" s="15">
        <v>1559664</v>
      </c>
      <c r="R53" s="15">
        <v>0</v>
      </c>
      <c r="S53" s="15">
        <v>745475</v>
      </c>
      <c r="T53" s="15">
        <v>2821079</v>
      </c>
      <c r="U53" s="15">
        <v>1655071</v>
      </c>
      <c r="V53" s="15">
        <v>0</v>
      </c>
      <c r="W53" s="15">
        <v>0</v>
      </c>
      <c r="X53" s="15">
        <v>1166008</v>
      </c>
      <c r="Y53" s="15">
        <v>1361160</v>
      </c>
      <c r="Z53" s="15">
        <v>17379495</v>
      </c>
      <c r="AA53" s="15">
        <v>-32981273</v>
      </c>
      <c r="AB53" s="15">
        <v>34622922</v>
      </c>
      <c r="AC53" s="15">
        <v>4992582</v>
      </c>
      <c r="AD53" s="15">
        <v>-72596776</v>
      </c>
      <c r="AE53" s="15">
        <v>4252469</v>
      </c>
      <c r="AF53" s="15">
        <v>46108298</v>
      </c>
      <c r="AG53" s="15">
        <v>29282209</v>
      </c>
      <c r="AH53" s="15">
        <v>5977976</v>
      </c>
      <c r="AI53" s="15">
        <v>0</v>
      </c>
      <c r="AJ53" s="15">
        <v>0</v>
      </c>
      <c r="AK53" s="15">
        <v>10848113</v>
      </c>
      <c r="AL53" s="15">
        <v>17379495</v>
      </c>
      <c r="AM53" s="15">
        <v>0</v>
      </c>
      <c r="AN53" s="15">
        <v>16901006</v>
      </c>
      <c r="AO53" s="15">
        <v>9929585</v>
      </c>
      <c r="AP53" s="15">
        <v>6971421</v>
      </c>
      <c r="AQ53" s="15">
        <v>1067973</v>
      </c>
      <c r="AR53" s="15">
        <v>1189192</v>
      </c>
      <c r="AS53" s="15">
        <v>7322160</v>
      </c>
      <c r="AT53" s="15">
        <v>-471957</v>
      </c>
      <c r="AU53" s="15">
        <v>0</v>
      </c>
      <c r="AV53" s="15">
        <v>96025</v>
      </c>
      <c r="AW53" s="15">
        <v>0</v>
      </c>
      <c r="AX53" s="15">
        <v>810660</v>
      </c>
      <c r="AY53" s="15">
        <v>810660</v>
      </c>
      <c r="AZ53" s="15">
        <v>-567982</v>
      </c>
      <c r="BA53" s="15">
        <v>0</v>
      </c>
      <c r="BB53" s="15">
        <v>0</v>
      </c>
      <c r="BC53" s="15">
        <v>0</v>
      </c>
      <c r="BD53" s="15">
        <v>0</v>
      </c>
      <c r="BE53" s="15">
        <v>0</v>
      </c>
      <c r="BF53" s="15">
        <v>610760</v>
      </c>
      <c r="BG53" s="15">
        <v>610759</v>
      </c>
      <c r="BH53" s="15">
        <v>0</v>
      </c>
      <c r="BI53" s="15">
        <v>0</v>
      </c>
      <c r="BJ53" s="15">
        <v>3534556</v>
      </c>
      <c r="BK53" s="15">
        <v>717913</v>
      </c>
      <c r="BL53" s="15">
        <v>0</v>
      </c>
      <c r="BM53" s="15">
        <v>0</v>
      </c>
      <c r="BN53" s="15">
        <v>11215777</v>
      </c>
      <c r="BO53" s="15">
        <v>3261600</v>
      </c>
      <c r="BP53" s="15">
        <v>0</v>
      </c>
      <c r="BQ53" s="15">
        <v>1527893</v>
      </c>
      <c r="BR53" s="15"/>
      <c r="BS53" s="15"/>
      <c r="BT53" s="15"/>
      <c r="BU53" s="15">
        <v>41</v>
      </c>
      <c r="BV53" s="15">
        <v>-2</v>
      </c>
      <c r="BW53" s="15">
        <v>3</v>
      </c>
      <c r="BX53" s="15">
        <v>-3</v>
      </c>
      <c r="BY53" s="15"/>
      <c r="BZ53" s="15"/>
      <c r="CA53" s="15"/>
      <c r="CB53" s="15"/>
      <c r="CC53" s="15">
        <v>0</v>
      </c>
      <c r="CD53" s="15"/>
      <c r="CE53" s="15">
        <v>0</v>
      </c>
      <c r="CF53" s="15">
        <v>0</v>
      </c>
      <c r="CG53" s="15">
        <v>-39620</v>
      </c>
      <c r="CH53" s="15">
        <v>-28728</v>
      </c>
      <c r="CI53" s="15">
        <v>36</v>
      </c>
      <c r="CJ53" s="15">
        <v>220</v>
      </c>
      <c r="CK53" s="15">
        <v>85</v>
      </c>
    </row>
    <row r="54" spans="1:89" ht="15.95" customHeight="1" x14ac:dyDescent="0.25">
      <c r="A54" s="15">
        <v>10020028</v>
      </c>
      <c r="B54" s="16" t="s">
        <v>152</v>
      </c>
      <c r="C54" s="16" t="s">
        <v>89</v>
      </c>
      <c r="D54" s="16" t="s">
        <v>90</v>
      </c>
      <c r="E54" s="15">
        <v>2020</v>
      </c>
      <c r="F54" s="16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  <c r="CH54" s="15"/>
      <c r="CI54" s="15"/>
      <c r="CJ54" s="15"/>
      <c r="CK54" s="15"/>
    </row>
    <row r="55" spans="1:89" ht="38.450000000000003" customHeight="1" x14ac:dyDescent="0.25">
      <c r="A55" s="15">
        <v>10030210</v>
      </c>
      <c r="B55" s="16" t="s">
        <v>153</v>
      </c>
      <c r="C55" s="16" t="s">
        <v>98</v>
      </c>
      <c r="D55" s="16" t="s">
        <v>99</v>
      </c>
      <c r="E55" s="15">
        <v>2020</v>
      </c>
      <c r="F55" s="16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15"/>
      <c r="BS55" s="15"/>
      <c r="BT55" s="15"/>
      <c r="BU55" s="15"/>
      <c r="BV55" s="15"/>
      <c r="BW55" s="15"/>
      <c r="BX55" s="15"/>
      <c r="BY55" s="15"/>
      <c r="BZ55" s="15"/>
      <c r="CA55" s="15"/>
      <c r="CB55" s="15"/>
      <c r="CC55" s="15"/>
      <c r="CD55" s="15"/>
      <c r="CE55" s="15"/>
      <c r="CF55" s="15"/>
      <c r="CG55" s="15"/>
      <c r="CH55" s="15"/>
      <c r="CI55" s="15"/>
      <c r="CJ55" s="15"/>
      <c r="CK55" s="15"/>
    </row>
    <row r="56" spans="1:89" ht="15.95" customHeight="1" x14ac:dyDescent="0.25">
      <c r="A56" s="15">
        <v>10036055</v>
      </c>
      <c r="B56" s="16" t="s">
        <v>154</v>
      </c>
      <c r="C56" s="16" t="s">
        <v>89</v>
      </c>
      <c r="D56" s="16" t="s">
        <v>90</v>
      </c>
      <c r="E56" s="15">
        <v>2020</v>
      </c>
      <c r="F56" s="16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  <c r="BF56" s="15"/>
      <c r="BG56" s="15"/>
      <c r="BH56" s="15"/>
      <c r="BI56" s="15"/>
      <c r="BJ56" s="15"/>
      <c r="BK56" s="15"/>
      <c r="BL56" s="15"/>
      <c r="BM56" s="15"/>
      <c r="BN56" s="15"/>
      <c r="BO56" s="15"/>
      <c r="BP56" s="15"/>
      <c r="BQ56" s="15"/>
      <c r="BR56" s="15"/>
      <c r="BS56" s="15"/>
      <c r="BT56" s="15"/>
      <c r="BU56" s="15"/>
      <c r="BV56" s="15"/>
      <c r="BW56" s="15"/>
      <c r="BX56" s="15"/>
      <c r="BY56" s="15"/>
      <c r="BZ56" s="15"/>
      <c r="CA56" s="15"/>
      <c r="CB56" s="15"/>
      <c r="CC56" s="15"/>
      <c r="CD56" s="15"/>
      <c r="CE56" s="15"/>
      <c r="CF56" s="15"/>
      <c r="CG56" s="15"/>
      <c r="CH56" s="15"/>
      <c r="CI56" s="15"/>
      <c r="CJ56" s="15"/>
      <c r="CK56" s="15"/>
    </row>
    <row r="57" spans="1:89" ht="15.95" customHeight="1" x14ac:dyDescent="0.25">
      <c r="A57" s="15">
        <v>10079345</v>
      </c>
      <c r="B57" s="16" t="s">
        <v>155</v>
      </c>
      <c r="C57" s="16" t="s">
        <v>89</v>
      </c>
      <c r="D57" s="16" t="s">
        <v>90</v>
      </c>
      <c r="E57" s="15">
        <v>2020</v>
      </c>
      <c r="F57" s="16" t="s">
        <v>175</v>
      </c>
      <c r="G57" s="15">
        <v>11158439</v>
      </c>
      <c r="H57" s="15">
        <v>0</v>
      </c>
      <c r="I57" s="15">
        <v>14155036</v>
      </c>
      <c r="J57" s="15">
        <v>5126</v>
      </c>
      <c r="K57" s="15">
        <v>0</v>
      </c>
      <c r="L57" s="15">
        <v>0</v>
      </c>
      <c r="M57" s="15">
        <v>3557254</v>
      </c>
      <c r="N57" s="15">
        <v>555530</v>
      </c>
      <c r="O57" s="15">
        <v>0</v>
      </c>
      <c r="P57" s="15">
        <v>6618975</v>
      </c>
      <c r="Q57" s="15">
        <v>6618975</v>
      </c>
      <c r="R57" s="15">
        <v>0</v>
      </c>
      <c r="S57" s="15">
        <v>0</v>
      </c>
      <c r="T57" s="15">
        <v>839644</v>
      </c>
      <c r="U57" s="15">
        <v>84941</v>
      </c>
      <c r="V57" s="15">
        <v>0</v>
      </c>
      <c r="W57" s="15">
        <v>0</v>
      </c>
      <c r="X57" s="15">
        <v>754702</v>
      </c>
      <c r="Y57" s="15">
        <v>7534246</v>
      </c>
      <c r="Z57" s="15">
        <v>26151303</v>
      </c>
      <c r="AA57" s="15">
        <v>14701107</v>
      </c>
      <c r="AB57" s="15">
        <v>4000000</v>
      </c>
      <c r="AC57" s="15">
        <v>17500000</v>
      </c>
      <c r="AD57" s="15">
        <v>-6798893</v>
      </c>
      <c r="AE57" s="15">
        <v>5225141</v>
      </c>
      <c r="AF57" s="15">
        <v>6225055</v>
      </c>
      <c r="AG57" s="15">
        <v>2000000</v>
      </c>
      <c r="AH57" s="15">
        <v>2314408</v>
      </c>
      <c r="AI57" s="15">
        <v>0</v>
      </c>
      <c r="AJ57" s="15">
        <v>0</v>
      </c>
      <c r="AK57" s="15">
        <v>1910647</v>
      </c>
      <c r="AL57" s="15">
        <v>26151303</v>
      </c>
      <c r="AM57" s="15">
        <v>0</v>
      </c>
      <c r="AN57" s="15">
        <v>39087868</v>
      </c>
      <c r="AO57" s="15">
        <v>20810249</v>
      </c>
      <c r="AP57" s="15">
        <v>18277619</v>
      </c>
      <c r="AQ57" s="15">
        <v>52691</v>
      </c>
      <c r="AR57" s="15">
        <v>71660</v>
      </c>
      <c r="AS57" s="15">
        <v>16849665</v>
      </c>
      <c r="AT57" s="15">
        <v>1408985</v>
      </c>
      <c r="AU57" s="15">
        <v>0</v>
      </c>
      <c r="AV57" s="15">
        <v>0</v>
      </c>
      <c r="AW57" s="15">
        <v>1387554</v>
      </c>
      <c r="AX57" s="15">
        <v>1387554</v>
      </c>
      <c r="AY57" s="15">
        <v>0</v>
      </c>
      <c r="AZ57" s="15">
        <v>21431</v>
      </c>
      <c r="BA57" s="15">
        <v>0</v>
      </c>
      <c r="BB57" s="15">
        <v>0</v>
      </c>
      <c r="BC57" s="15">
        <v>0</v>
      </c>
      <c r="BD57" s="15">
        <v>0</v>
      </c>
      <c r="BE57" s="15">
        <v>0</v>
      </c>
      <c r="BF57" s="15">
        <v>0</v>
      </c>
      <c r="BG57" s="15">
        <v>0</v>
      </c>
      <c r="BH57" s="15">
        <v>0</v>
      </c>
      <c r="BI57" s="15">
        <v>0</v>
      </c>
      <c r="BJ57" s="15">
        <v>5000000</v>
      </c>
      <c r="BK57" s="15">
        <v>225141</v>
      </c>
      <c r="BL57" s="15">
        <v>0</v>
      </c>
      <c r="BM57" s="15">
        <v>0</v>
      </c>
      <c r="BN57" s="15">
        <v>3555926</v>
      </c>
      <c r="BO57" s="15">
        <v>1327</v>
      </c>
      <c r="BP57" s="15">
        <v>0</v>
      </c>
      <c r="BQ57" s="15">
        <v>1463555</v>
      </c>
      <c r="BR57" s="15">
        <v>0</v>
      </c>
      <c r="BS57" s="15">
        <v>0</v>
      </c>
      <c r="BT57" s="15">
        <v>0</v>
      </c>
      <c r="BU57" s="15">
        <v>46</v>
      </c>
      <c r="BV57" s="15">
        <v>3</v>
      </c>
      <c r="BW57" s="15">
        <v>0</v>
      </c>
      <c r="BX57" s="15">
        <v>0</v>
      </c>
      <c r="BY57" s="15">
        <v>1</v>
      </c>
      <c r="BZ57" s="15">
        <v>2</v>
      </c>
      <c r="CA57" s="15">
        <v>1</v>
      </c>
      <c r="CB57" s="15">
        <v>0</v>
      </c>
      <c r="CC57" s="15">
        <v>1</v>
      </c>
      <c r="CD57" s="15">
        <v>0</v>
      </c>
      <c r="CE57" s="15">
        <v>2</v>
      </c>
      <c r="CF57" s="15">
        <v>1</v>
      </c>
      <c r="CG57" s="15">
        <v>8767</v>
      </c>
      <c r="CH57" s="15">
        <v>19926</v>
      </c>
      <c r="CI57" s="15">
        <v>1</v>
      </c>
      <c r="CJ57" s="15">
        <v>41</v>
      </c>
      <c r="CK57" s="15">
        <v>116</v>
      </c>
    </row>
    <row r="58" spans="1:89" ht="27.2" customHeight="1" x14ac:dyDescent="0.25">
      <c r="A58" s="15">
        <v>10092798</v>
      </c>
      <c r="B58" s="16" t="s">
        <v>157</v>
      </c>
      <c r="C58" s="16" t="s">
        <v>89</v>
      </c>
      <c r="D58" s="16" t="s">
        <v>90</v>
      </c>
      <c r="E58" s="15">
        <v>2020</v>
      </c>
      <c r="F58" s="16" t="s">
        <v>173</v>
      </c>
      <c r="G58" s="15">
        <v>155567</v>
      </c>
      <c r="H58" s="15">
        <v>0</v>
      </c>
      <c r="I58" s="15">
        <v>325091</v>
      </c>
      <c r="J58" s="15">
        <v>0</v>
      </c>
      <c r="K58" s="15">
        <v>0</v>
      </c>
      <c r="L58" s="15">
        <v>0</v>
      </c>
      <c r="M58" s="15">
        <v>222626</v>
      </c>
      <c r="N58" s="15">
        <v>53102</v>
      </c>
      <c r="O58" s="15">
        <v>0</v>
      </c>
      <c r="P58" s="15">
        <v>910975</v>
      </c>
      <c r="Q58" s="15">
        <v>910975</v>
      </c>
      <c r="R58" s="15">
        <v>0</v>
      </c>
      <c r="S58" s="15">
        <v>0</v>
      </c>
      <c r="T58" s="15">
        <v>403193</v>
      </c>
      <c r="U58" s="15">
        <v>380751</v>
      </c>
      <c r="V58" s="15">
        <v>0</v>
      </c>
      <c r="W58" s="15">
        <v>0</v>
      </c>
      <c r="X58" s="15">
        <v>22442</v>
      </c>
      <c r="Y58" s="15">
        <v>40167</v>
      </c>
      <c r="Z58" s="15">
        <v>1509902</v>
      </c>
      <c r="AA58" s="15">
        <v>45537</v>
      </c>
      <c r="AB58" s="15">
        <v>100</v>
      </c>
      <c r="AC58" s="15">
        <v>360</v>
      </c>
      <c r="AD58" s="15">
        <v>45077</v>
      </c>
      <c r="AE58" s="15">
        <v>0</v>
      </c>
      <c r="AF58" s="15">
        <v>1464365</v>
      </c>
      <c r="AG58" s="15">
        <v>0</v>
      </c>
      <c r="AH58" s="15">
        <v>1025689</v>
      </c>
      <c r="AI58" s="15">
        <v>0</v>
      </c>
      <c r="AJ58" s="15">
        <v>0</v>
      </c>
      <c r="AK58" s="15">
        <v>438676</v>
      </c>
      <c r="AL58" s="15">
        <v>1509902</v>
      </c>
      <c r="AM58" s="15">
        <v>0</v>
      </c>
      <c r="AN58" s="15">
        <v>1238854</v>
      </c>
      <c r="AO58" s="15">
        <v>557084</v>
      </c>
      <c r="AP58" s="15">
        <v>681770</v>
      </c>
      <c r="AQ58" s="15">
        <v>0</v>
      </c>
      <c r="AR58" s="15">
        <v>886</v>
      </c>
      <c r="AS58" s="15">
        <v>668417</v>
      </c>
      <c r="AT58" s="15">
        <v>12466</v>
      </c>
      <c r="AU58" s="15">
        <v>0</v>
      </c>
      <c r="AV58" s="15">
        <v>0</v>
      </c>
      <c r="AW58" s="15">
        <v>0</v>
      </c>
      <c r="AX58" s="15">
        <v>10744</v>
      </c>
      <c r="AY58" s="15">
        <v>10744</v>
      </c>
      <c r="AZ58" s="15">
        <v>12466</v>
      </c>
      <c r="BA58" s="15">
        <v>0</v>
      </c>
      <c r="BB58" s="15">
        <v>0</v>
      </c>
      <c r="BC58" s="15">
        <v>0</v>
      </c>
      <c r="BD58" s="15">
        <v>0</v>
      </c>
      <c r="BE58" s="15">
        <v>0</v>
      </c>
      <c r="BF58" s="15">
        <v>0</v>
      </c>
      <c r="BG58" s="15">
        <v>0</v>
      </c>
      <c r="BH58" s="15">
        <v>0</v>
      </c>
      <c r="BI58" s="15">
        <v>0</v>
      </c>
      <c r="BJ58" s="15">
        <v>0</v>
      </c>
      <c r="BK58" s="15">
        <v>0</v>
      </c>
      <c r="BL58" s="15">
        <v>0</v>
      </c>
      <c r="BM58" s="15">
        <v>-3011</v>
      </c>
      <c r="BN58" s="15">
        <v>222626</v>
      </c>
      <c r="BO58" s="15">
        <v>0</v>
      </c>
      <c r="BP58" s="15">
        <v>0</v>
      </c>
      <c r="BQ58" s="15">
        <v>24096</v>
      </c>
      <c r="BR58" s="15">
        <v>27</v>
      </c>
      <c r="BS58" s="15">
        <v>29</v>
      </c>
      <c r="BT58" s="15">
        <v>27</v>
      </c>
      <c r="BU58" s="15">
        <v>55</v>
      </c>
      <c r="BV58" s="15">
        <v>1</v>
      </c>
      <c r="BW58" s="15">
        <v>1</v>
      </c>
      <c r="BX58" s="15">
        <v>1</v>
      </c>
      <c r="BY58" s="15">
        <v>27</v>
      </c>
      <c r="BZ58" s="15">
        <v>27</v>
      </c>
      <c r="CA58" s="15">
        <v>0</v>
      </c>
      <c r="CB58" s="15">
        <v>32</v>
      </c>
      <c r="CC58" s="15">
        <v>15</v>
      </c>
      <c r="CD58" s="15">
        <v>1</v>
      </c>
      <c r="CE58" s="15">
        <v>0</v>
      </c>
      <c r="CF58" s="15">
        <v>0</v>
      </c>
      <c r="CG58" s="15">
        <v>-110</v>
      </c>
      <c r="CH58" s="15">
        <v>45</v>
      </c>
      <c r="CI58" s="15">
        <v>112</v>
      </c>
      <c r="CJ58" s="15">
        <v>672</v>
      </c>
      <c r="CK58" s="15">
        <v>597</v>
      </c>
    </row>
    <row r="59" spans="1:89" ht="15.95" customHeight="1" x14ac:dyDescent="0.25">
      <c r="A59" s="15">
        <v>10173191</v>
      </c>
      <c r="B59" s="16" t="s">
        <v>158</v>
      </c>
      <c r="C59" s="16" t="s">
        <v>98</v>
      </c>
      <c r="D59" s="16" t="s">
        <v>99</v>
      </c>
      <c r="E59" s="15">
        <v>2020</v>
      </c>
      <c r="F59" s="16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BP59" s="15"/>
      <c r="BQ59" s="15"/>
      <c r="BR59" s="15"/>
      <c r="BS59" s="15"/>
      <c r="BT59" s="15"/>
      <c r="BU59" s="15"/>
      <c r="BV59" s="15"/>
      <c r="BW59" s="15"/>
      <c r="BX59" s="15"/>
      <c r="BY59" s="15"/>
      <c r="BZ59" s="15"/>
      <c r="CA59" s="15"/>
      <c r="CB59" s="15"/>
      <c r="CC59" s="15"/>
      <c r="CD59" s="15"/>
      <c r="CE59" s="15"/>
      <c r="CF59" s="15"/>
      <c r="CG59" s="15"/>
      <c r="CH59" s="15"/>
      <c r="CI59" s="15"/>
      <c r="CJ59" s="15"/>
      <c r="CK59" s="15"/>
    </row>
    <row r="60" spans="1:89" ht="15.95" customHeight="1" x14ac:dyDescent="0.25">
      <c r="A60" s="15">
        <v>10248154</v>
      </c>
      <c r="B60" s="16" t="s">
        <v>159</v>
      </c>
      <c r="C60" s="16" t="s">
        <v>98</v>
      </c>
      <c r="D60" s="16" t="s">
        <v>99</v>
      </c>
      <c r="E60" s="15">
        <v>2020</v>
      </c>
      <c r="F60" s="16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  <c r="BT60" s="15"/>
      <c r="BU60" s="15"/>
      <c r="BV60" s="15"/>
      <c r="BW60" s="15"/>
      <c r="BX60" s="15"/>
      <c r="BY60" s="15"/>
      <c r="BZ60" s="15"/>
      <c r="CA60" s="15"/>
      <c r="CB60" s="15"/>
      <c r="CC60" s="15"/>
      <c r="CD60" s="15"/>
      <c r="CE60" s="15"/>
      <c r="CF60" s="15"/>
      <c r="CG60" s="15"/>
      <c r="CH60" s="15"/>
      <c r="CI60" s="15"/>
      <c r="CJ60" s="15"/>
      <c r="CK60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ΙΣΟΛΟΓΙΣΜΟΙ</vt:lpstr>
      <vt:lpstr>2015</vt:lpstr>
      <vt:lpstr>2016</vt:lpstr>
      <vt:lpstr>2017</vt:lpstr>
      <vt:lpstr>2018</vt:lpstr>
      <vt:lpstr>2019</vt:lpstr>
      <vt:lpstr>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2021-10-14T07:32:43Z</dcterms:modified>
</cp:coreProperties>
</file>